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quijano\AppData\Local\Microsoft\Windows\INetCache\Content.Outlook\PGD8JOZ3\"/>
    </mc:Choice>
  </mc:AlternateContent>
  <xr:revisionPtr revIDLastSave="0" documentId="13_ncr:1_{500A2724-B5AB-43A5-BD66-200388CC78A0}" xr6:coauthVersionLast="36" xr6:coauthVersionMax="36" xr10:uidLastSave="{00000000-0000-0000-0000-000000000000}"/>
  <bookViews>
    <workbookView xWindow="0" yWindow="0" windowWidth="15825" windowHeight="10230" xr2:uid="{00000000-000D-0000-FFFF-FFFF00000000}"/>
  </bookViews>
  <sheets>
    <sheet name="GtosEnerSept2020Definit dcp(1)" sheetId="1" r:id="rId1"/>
    <sheet name="Hoja1" sheetId="2" r:id="rId2"/>
  </sheets>
  <definedNames>
    <definedName name="_xlnm._FilterDatabase" localSheetId="0" hidden="1">'GtosEnerSept2020Definit dcp(1)'!$A$11:$R$6087</definedName>
    <definedName name="_xlnm.Print_Titles" localSheetId="0">'GtosEnerSept2020Definit dcp(1)'!$11:$11</definedName>
  </definedNames>
  <calcPr calcId="191029"/>
</workbook>
</file>

<file path=xl/calcChain.xml><?xml version="1.0" encoding="utf-8"?>
<calcChain xmlns="http://schemas.openxmlformats.org/spreadsheetml/2006/main">
  <c r="G6179" i="1" l="1"/>
  <c r="H6179" i="1"/>
  <c r="P6179" i="1"/>
  <c r="G6180" i="1"/>
  <c r="H6180" i="1"/>
  <c r="O6180" i="1"/>
  <c r="P6180" i="1"/>
  <c r="C6181" i="1"/>
  <c r="C6179" i="1" s="1"/>
  <c r="D6181" i="1"/>
  <c r="D6180" i="1" s="1"/>
  <c r="E6181" i="1"/>
  <c r="E6180" i="1" s="1"/>
  <c r="F6181" i="1"/>
  <c r="F6180" i="1" s="1"/>
  <c r="G6181" i="1"/>
  <c r="H6181" i="1"/>
  <c r="I6181" i="1"/>
  <c r="I6180" i="1" s="1"/>
  <c r="J6181" i="1"/>
  <c r="J6180" i="1" s="1"/>
  <c r="K6181" i="1"/>
  <c r="K6179" i="1" s="1"/>
  <c r="L6181" i="1"/>
  <c r="L6180" i="1" s="1"/>
  <c r="M6181" i="1"/>
  <c r="M6180" i="1" s="1"/>
  <c r="N6181" i="1"/>
  <c r="N6180" i="1" s="1"/>
  <c r="O6181" i="1"/>
  <c r="P6181" i="1"/>
  <c r="Q6181" i="1"/>
  <c r="Q6180" i="1" s="1"/>
  <c r="C6182" i="1"/>
  <c r="C6180" i="1" s="1"/>
  <c r="D6182" i="1"/>
  <c r="E6182" i="1"/>
  <c r="F6182" i="1"/>
  <c r="G6182" i="1"/>
  <c r="H6182" i="1"/>
  <c r="I6182" i="1"/>
  <c r="J6182" i="1"/>
  <c r="K6182" i="1"/>
  <c r="K6180" i="1" s="1"/>
  <c r="L6182" i="1"/>
  <c r="M6182" i="1"/>
  <c r="N6182" i="1"/>
  <c r="O6182" i="1"/>
  <c r="P6182" i="1"/>
  <c r="Q6182" i="1"/>
  <c r="C6183" i="1"/>
  <c r="D6183" i="1"/>
  <c r="E6183" i="1"/>
  <c r="F6183" i="1"/>
  <c r="F6179" i="1" s="1"/>
  <c r="G6183" i="1"/>
  <c r="H6183" i="1"/>
  <c r="I6183" i="1"/>
  <c r="J6183" i="1"/>
  <c r="K6183" i="1"/>
  <c r="L6183" i="1"/>
  <c r="M6183" i="1"/>
  <c r="N6183" i="1"/>
  <c r="N6179" i="1" s="1"/>
  <c r="O6183" i="1"/>
  <c r="P6183" i="1"/>
  <c r="Q6183" i="1"/>
  <c r="C6184" i="1"/>
  <c r="D6184" i="1"/>
  <c r="E6184" i="1"/>
  <c r="F6184" i="1"/>
  <c r="G6184" i="1"/>
  <c r="H6184" i="1"/>
  <c r="I6184" i="1"/>
  <c r="J6184" i="1"/>
  <c r="K6184" i="1"/>
  <c r="L6184" i="1"/>
  <c r="M6184" i="1"/>
  <c r="N6184" i="1"/>
  <c r="O6184" i="1"/>
  <c r="O6179" i="1" s="1"/>
  <c r="P6184" i="1"/>
  <c r="Q6184" i="1"/>
  <c r="B6181" i="1"/>
  <c r="B6180" i="1" s="1"/>
  <c r="B6184" i="1"/>
  <c r="B6183" i="1"/>
  <c r="B6182" i="1"/>
  <c r="G6142" i="1"/>
  <c r="H6142" i="1"/>
  <c r="O6142" i="1"/>
  <c r="P6142" i="1"/>
  <c r="H6143" i="1"/>
  <c r="I6143" i="1"/>
  <c r="P6143" i="1"/>
  <c r="Q6143" i="1"/>
  <c r="C6144" i="1"/>
  <c r="D6144" i="1"/>
  <c r="D6143" i="1" s="1"/>
  <c r="E6144" i="1"/>
  <c r="E6143" i="1" s="1"/>
  <c r="F6144" i="1"/>
  <c r="F6143" i="1" s="1"/>
  <c r="G6144" i="1"/>
  <c r="G6143" i="1" s="1"/>
  <c r="H6144" i="1"/>
  <c r="I6144" i="1"/>
  <c r="I6142" i="1" s="1"/>
  <c r="J6144" i="1"/>
  <c r="K6144" i="1"/>
  <c r="L6144" i="1"/>
  <c r="L6143" i="1" s="1"/>
  <c r="M6144" i="1"/>
  <c r="M6143" i="1" s="1"/>
  <c r="N6144" i="1"/>
  <c r="N6143" i="1" s="1"/>
  <c r="O6144" i="1"/>
  <c r="O6143" i="1" s="1"/>
  <c r="P6144" i="1"/>
  <c r="Q6144" i="1"/>
  <c r="Q6142" i="1" s="1"/>
  <c r="C6145" i="1"/>
  <c r="C6143" i="1" s="1"/>
  <c r="D6145" i="1"/>
  <c r="E6145" i="1"/>
  <c r="F6145" i="1"/>
  <c r="G6145" i="1"/>
  <c r="H6145" i="1"/>
  <c r="I6145" i="1"/>
  <c r="J6145" i="1"/>
  <c r="K6145" i="1"/>
  <c r="K6143" i="1" s="1"/>
  <c r="L6145" i="1"/>
  <c r="M6145" i="1"/>
  <c r="N6145" i="1"/>
  <c r="O6145" i="1"/>
  <c r="P6145" i="1"/>
  <c r="Q6145" i="1"/>
  <c r="C6147" i="1"/>
  <c r="D6147" i="1"/>
  <c r="K6147" i="1"/>
  <c r="L6147" i="1"/>
  <c r="D6148" i="1"/>
  <c r="E6148" i="1"/>
  <c r="L6148" i="1"/>
  <c r="M6148" i="1"/>
  <c r="C6149" i="1"/>
  <c r="C6148" i="1" s="1"/>
  <c r="D6149" i="1"/>
  <c r="E6149" i="1"/>
  <c r="E6147" i="1" s="1"/>
  <c r="F6149" i="1"/>
  <c r="G6149" i="1"/>
  <c r="G6147" i="1" s="1"/>
  <c r="H6149" i="1"/>
  <c r="H6148" i="1" s="1"/>
  <c r="I6149" i="1"/>
  <c r="I6148" i="1" s="1"/>
  <c r="J6149" i="1"/>
  <c r="J6148" i="1" s="1"/>
  <c r="K6149" i="1"/>
  <c r="K6148" i="1" s="1"/>
  <c r="L6149" i="1"/>
  <c r="M6149" i="1"/>
  <c r="M6147" i="1" s="1"/>
  <c r="N6149" i="1"/>
  <c r="O6149" i="1"/>
  <c r="O6147" i="1" s="1"/>
  <c r="P6149" i="1"/>
  <c r="P6148" i="1" s="1"/>
  <c r="Q6149" i="1"/>
  <c r="Q6148" i="1" s="1"/>
  <c r="C6150" i="1"/>
  <c r="D6150" i="1"/>
  <c r="E6150" i="1"/>
  <c r="F6150" i="1"/>
  <c r="G6150" i="1"/>
  <c r="G6148" i="1" s="1"/>
  <c r="H6150" i="1"/>
  <c r="I6150" i="1"/>
  <c r="J6150" i="1"/>
  <c r="K6150" i="1"/>
  <c r="L6150" i="1"/>
  <c r="M6150" i="1"/>
  <c r="N6150" i="1"/>
  <c r="O6150" i="1"/>
  <c r="O6148" i="1" s="1"/>
  <c r="P6150" i="1"/>
  <c r="Q6150" i="1"/>
  <c r="C6151" i="1"/>
  <c r="D6151" i="1"/>
  <c r="E6151" i="1"/>
  <c r="F6151" i="1"/>
  <c r="G6151" i="1"/>
  <c r="H6151" i="1"/>
  <c r="I6151" i="1"/>
  <c r="J6151" i="1"/>
  <c r="K6151" i="1"/>
  <c r="L6151" i="1"/>
  <c r="M6151" i="1"/>
  <c r="N6151" i="1"/>
  <c r="O6151" i="1"/>
  <c r="P6151" i="1"/>
  <c r="Q6151" i="1"/>
  <c r="H6152" i="1"/>
  <c r="I6152" i="1"/>
  <c r="P6152" i="1"/>
  <c r="Q6152" i="1"/>
  <c r="I6153" i="1"/>
  <c r="J6153" i="1"/>
  <c r="Q6153" i="1"/>
  <c r="C6154" i="1"/>
  <c r="D6154" i="1"/>
  <c r="E6154" i="1"/>
  <c r="F6154" i="1"/>
  <c r="F6153" i="1" s="1"/>
  <c r="G6154" i="1"/>
  <c r="G6153" i="1" s="1"/>
  <c r="H6154" i="1"/>
  <c r="H6153" i="1" s="1"/>
  <c r="I6154" i="1"/>
  <c r="J6154" i="1"/>
  <c r="J6152" i="1" s="1"/>
  <c r="K6154" i="1"/>
  <c r="L6154" i="1"/>
  <c r="M6154" i="1"/>
  <c r="N6154" i="1"/>
  <c r="N6153" i="1" s="1"/>
  <c r="O6154" i="1"/>
  <c r="O6153" i="1" s="1"/>
  <c r="P6154" i="1"/>
  <c r="P6153" i="1" s="1"/>
  <c r="Q6154" i="1"/>
  <c r="C6155" i="1"/>
  <c r="D6155" i="1"/>
  <c r="D6153" i="1" s="1"/>
  <c r="E6155" i="1"/>
  <c r="F6155" i="1"/>
  <c r="G6155" i="1"/>
  <c r="H6155" i="1"/>
  <c r="I6155" i="1"/>
  <c r="J6155" i="1"/>
  <c r="K6155" i="1"/>
  <c r="L6155" i="1"/>
  <c r="L6153" i="1" s="1"/>
  <c r="M6155" i="1"/>
  <c r="N6155" i="1"/>
  <c r="O6155" i="1"/>
  <c r="P6155" i="1"/>
  <c r="Q6155" i="1"/>
  <c r="C6156" i="1"/>
  <c r="D6156" i="1"/>
  <c r="E6156" i="1"/>
  <c r="F6156" i="1"/>
  <c r="G6156" i="1"/>
  <c r="H6156" i="1"/>
  <c r="I6156" i="1"/>
  <c r="J6156" i="1"/>
  <c r="K6156" i="1"/>
  <c r="L6156" i="1"/>
  <c r="M6156" i="1"/>
  <c r="N6156" i="1"/>
  <c r="O6156" i="1"/>
  <c r="P6156" i="1"/>
  <c r="Q6156" i="1"/>
  <c r="C6157" i="1"/>
  <c r="D6157" i="1"/>
  <c r="E6157" i="1"/>
  <c r="F6157" i="1"/>
  <c r="G6157" i="1"/>
  <c r="H6157" i="1"/>
  <c r="I6157" i="1"/>
  <c r="J6157" i="1"/>
  <c r="K6157" i="1"/>
  <c r="L6157" i="1"/>
  <c r="M6157" i="1"/>
  <c r="N6157" i="1"/>
  <c r="O6157" i="1"/>
  <c r="P6157" i="1"/>
  <c r="Q6157" i="1"/>
  <c r="F6158" i="1"/>
  <c r="G6158" i="1"/>
  <c r="N6158" i="1"/>
  <c r="O6158" i="1"/>
  <c r="F6159" i="1"/>
  <c r="G6159" i="1"/>
  <c r="H6159" i="1"/>
  <c r="N6159" i="1"/>
  <c r="O6159" i="1"/>
  <c r="P6159" i="1"/>
  <c r="C6160" i="1"/>
  <c r="C6159" i="1" s="1"/>
  <c r="D6160" i="1"/>
  <c r="D6159" i="1" s="1"/>
  <c r="E6160" i="1"/>
  <c r="E6159" i="1" s="1"/>
  <c r="F6160" i="1"/>
  <c r="G6160" i="1"/>
  <c r="H6160" i="1"/>
  <c r="H6158" i="1" s="1"/>
  <c r="I6160" i="1"/>
  <c r="J6160" i="1"/>
  <c r="J6158" i="1" s="1"/>
  <c r="K6160" i="1"/>
  <c r="K6159" i="1" s="1"/>
  <c r="L6160" i="1"/>
  <c r="L6159" i="1" s="1"/>
  <c r="M6160" i="1"/>
  <c r="M6159" i="1" s="1"/>
  <c r="N6160" i="1"/>
  <c r="O6160" i="1"/>
  <c r="P6160" i="1"/>
  <c r="P6158" i="1" s="1"/>
  <c r="Q6160" i="1"/>
  <c r="C6161" i="1"/>
  <c r="D6161" i="1"/>
  <c r="E6161" i="1"/>
  <c r="F6161" i="1"/>
  <c r="G6161" i="1"/>
  <c r="H6161" i="1"/>
  <c r="I6161" i="1"/>
  <c r="J6161" i="1"/>
  <c r="J6159" i="1" s="1"/>
  <c r="K6161" i="1"/>
  <c r="L6161" i="1"/>
  <c r="M6161" i="1"/>
  <c r="N6161" i="1"/>
  <c r="O6161" i="1"/>
  <c r="P6161" i="1"/>
  <c r="Q6161" i="1"/>
  <c r="C6162" i="1"/>
  <c r="D6162" i="1"/>
  <c r="E6162" i="1"/>
  <c r="F6162" i="1"/>
  <c r="G6162" i="1"/>
  <c r="H6162" i="1"/>
  <c r="I6162" i="1"/>
  <c r="J6162" i="1"/>
  <c r="K6162" i="1"/>
  <c r="L6162" i="1"/>
  <c r="M6162" i="1"/>
  <c r="M6158" i="1" s="1"/>
  <c r="N6162" i="1"/>
  <c r="O6162" i="1"/>
  <c r="P6162" i="1"/>
  <c r="Q6162" i="1"/>
  <c r="C6163" i="1"/>
  <c r="D6163" i="1"/>
  <c r="E6163" i="1"/>
  <c r="F6163" i="1"/>
  <c r="G6163" i="1"/>
  <c r="H6163" i="1"/>
  <c r="I6163" i="1"/>
  <c r="J6163" i="1"/>
  <c r="K6163" i="1"/>
  <c r="L6163" i="1"/>
  <c r="M6163" i="1"/>
  <c r="N6163" i="1"/>
  <c r="O6163" i="1"/>
  <c r="P6163" i="1"/>
  <c r="Q6163" i="1"/>
  <c r="D6164" i="1"/>
  <c r="E6164" i="1"/>
  <c r="G6164" i="1"/>
  <c r="J6164" i="1"/>
  <c r="L6164" i="1"/>
  <c r="M6164" i="1"/>
  <c r="O6164" i="1"/>
  <c r="C6165" i="1"/>
  <c r="C6164" i="1" s="1"/>
  <c r="D6165" i="1"/>
  <c r="E6165" i="1"/>
  <c r="F6165" i="1"/>
  <c r="F6164" i="1" s="1"/>
  <c r="G6165" i="1"/>
  <c r="H6165" i="1"/>
  <c r="H6164" i="1" s="1"/>
  <c r="I6165" i="1"/>
  <c r="I6164" i="1" s="1"/>
  <c r="J6165" i="1"/>
  <c r="K6165" i="1"/>
  <c r="K6164" i="1" s="1"/>
  <c r="L6165" i="1"/>
  <c r="M6165" i="1"/>
  <c r="N6165" i="1"/>
  <c r="N6164" i="1" s="1"/>
  <c r="O6165" i="1"/>
  <c r="P6165" i="1"/>
  <c r="P6164" i="1" s="1"/>
  <c r="Q6165" i="1"/>
  <c r="Q6164" i="1" s="1"/>
  <c r="E6168" i="1"/>
  <c r="H6168" i="1"/>
  <c r="M6168" i="1"/>
  <c r="C6169" i="1"/>
  <c r="D6169" i="1"/>
  <c r="D6168" i="1" s="1"/>
  <c r="E6169" i="1"/>
  <c r="F6169" i="1"/>
  <c r="G6169" i="1"/>
  <c r="H6169" i="1"/>
  <c r="H6167" i="1" s="1"/>
  <c r="I6169" i="1"/>
  <c r="J6169" i="1"/>
  <c r="K6169" i="1"/>
  <c r="L6169" i="1"/>
  <c r="L6168" i="1" s="1"/>
  <c r="M6169" i="1"/>
  <c r="N6169" i="1"/>
  <c r="O6169" i="1"/>
  <c r="P6169" i="1"/>
  <c r="P6167" i="1" s="1"/>
  <c r="Q6169" i="1"/>
  <c r="C6170" i="1"/>
  <c r="D6170" i="1"/>
  <c r="E6170" i="1"/>
  <c r="F6170" i="1"/>
  <c r="G6170" i="1"/>
  <c r="G6168" i="1" s="1"/>
  <c r="H6170" i="1"/>
  <c r="I6170" i="1"/>
  <c r="J6170" i="1"/>
  <c r="J6168" i="1" s="1"/>
  <c r="K6170" i="1"/>
  <c r="L6170" i="1"/>
  <c r="M6170" i="1"/>
  <c r="N6170" i="1"/>
  <c r="O6170" i="1"/>
  <c r="O6168" i="1" s="1"/>
  <c r="P6170" i="1"/>
  <c r="Q6170" i="1"/>
  <c r="C6171" i="1"/>
  <c r="D6171" i="1"/>
  <c r="E6171" i="1"/>
  <c r="F6171" i="1"/>
  <c r="G6171" i="1"/>
  <c r="H6171" i="1"/>
  <c r="I6171" i="1"/>
  <c r="J6171" i="1"/>
  <c r="K6171" i="1"/>
  <c r="L6171" i="1"/>
  <c r="M6171" i="1"/>
  <c r="N6171" i="1"/>
  <c r="O6171" i="1"/>
  <c r="P6171" i="1"/>
  <c r="P6168" i="1" s="1"/>
  <c r="Q6171" i="1"/>
  <c r="C6172" i="1"/>
  <c r="D6172" i="1"/>
  <c r="D6167" i="1" s="1"/>
  <c r="E6172" i="1"/>
  <c r="F6172" i="1"/>
  <c r="G6172" i="1"/>
  <c r="H6172" i="1"/>
  <c r="I6172" i="1"/>
  <c r="J6172" i="1"/>
  <c r="K6172" i="1"/>
  <c r="L6172" i="1"/>
  <c r="L6167" i="1" s="1"/>
  <c r="M6172" i="1"/>
  <c r="N6172" i="1"/>
  <c r="O6172" i="1"/>
  <c r="P6172" i="1"/>
  <c r="Q6172" i="1"/>
  <c r="C6173" i="1"/>
  <c r="D6173" i="1"/>
  <c r="E6173" i="1"/>
  <c r="F6173" i="1"/>
  <c r="G6173" i="1"/>
  <c r="H6173" i="1"/>
  <c r="I6173" i="1"/>
  <c r="J6173" i="1"/>
  <c r="K6173" i="1"/>
  <c r="L6173" i="1"/>
  <c r="M6173" i="1"/>
  <c r="N6173" i="1"/>
  <c r="O6173" i="1"/>
  <c r="P6173" i="1"/>
  <c r="Q6173" i="1"/>
  <c r="C6174" i="1"/>
  <c r="E6174" i="1"/>
  <c r="F6174" i="1"/>
  <c r="H6174" i="1"/>
  <c r="K6174" i="1"/>
  <c r="M6174" i="1"/>
  <c r="N6174" i="1"/>
  <c r="P6174" i="1"/>
  <c r="C6175" i="1"/>
  <c r="D6175" i="1"/>
  <c r="D6174" i="1" s="1"/>
  <c r="E6175" i="1"/>
  <c r="F6175" i="1"/>
  <c r="G6175" i="1"/>
  <c r="G6174" i="1" s="1"/>
  <c r="H6175" i="1"/>
  <c r="I6175" i="1"/>
  <c r="I6174" i="1" s="1"/>
  <c r="J6175" i="1"/>
  <c r="J6174" i="1" s="1"/>
  <c r="K6175" i="1"/>
  <c r="L6175" i="1"/>
  <c r="L6174" i="1" s="1"/>
  <c r="M6175" i="1"/>
  <c r="N6175" i="1"/>
  <c r="O6175" i="1"/>
  <c r="O6174" i="1" s="1"/>
  <c r="P6175" i="1"/>
  <c r="Q6175" i="1"/>
  <c r="Q6174" i="1" s="1"/>
  <c r="E6177" i="1"/>
  <c r="G6177" i="1"/>
  <c r="H6177" i="1"/>
  <c r="J6177" i="1"/>
  <c r="M6177" i="1"/>
  <c r="O6177" i="1"/>
  <c r="P6177" i="1"/>
  <c r="C6178" i="1"/>
  <c r="C6177" i="1" s="1"/>
  <c r="D6178" i="1"/>
  <c r="D6177" i="1" s="1"/>
  <c r="E6178" i="1"/>
  <c r="F6178" i="1"/>
  <c r="F6177" i="1" s="1"/>
  <c r="G6178" i="1"/>
  <c r="H6178" i="1"/>
  <c r="I6178" i="1"/>
  <c r="I6177" i="1" s="1"/>
  <c r="J6178" i="1"/>
  <c r="K6178" i="1"/>
  <c r="K6177" i="1" s="1"/>
  <c r="L6178" i="1"/>
  <c r="L6177" i="1" s="1"/>
  <c r="M6178" i="1"/>
  <c r="N6178" i="1"/>
  <c r="N6177" i="1" s="1"/>
  <c r="O6178" i="1"/>
  <c r="P6178" i="1"/>
  <c r="Q6178" i="1"/>
  <c r="Q6177" i="1" s="1"/>
  <c r="E6185" i="1"/>
  <c r="M6185" i="1"/>
  <c r="P6185" i="1"/>
  <c r="F6186" i="1"/>
  <c r="I6186" i="1"/>
  <c r="N6186" i="1"/>
  <c r="Q6186" i="1"/>
  <c r="C6187" i="1"/>
  <c r="C6185" i="1" s="1"/>
  <c r="D6187" i="1"/>
  <c r="D6186" i="1" s="1"/>
  <c r="E6187" i="1"/>
  <c r="E6186" i="1" s="1"/>
  <c r="F6187" i="1"/>
  <c r="F6185" i="1" s="1"/>
  <c r="G6187" i="1"/>
  <c r="H6187" i="1"/>
  <c r="I6187" i="1"/>
  <c r="J6187" i="1"/>
  <c r="K6187" i="1"/>
  <c r="K6185" i="1" s="1"/>
  <c r="L6187" i="1"/>
  <c r="L6186" i="1" s="1"/>
  <c r="M6187" i="1"/>
  <c r="M6186" i="1" s="1"/>
  <c r="N6187" i="1"/>
  <c r="N6185" i="1" s="1"/>
  <c r="O6187" i="1"/>
  <c r="P6187" i="1"/>
  <c r="Q6187" i="1"/>
  <c r="C6188" i="1"/>
  <c r="D6188" i="1"/>
  <c r="E6188" i="1"/>
  <c r="F6188" i="1"/>
  <c r="G6188" i="1"/>
  <c r="H6188" i="1"/>
  <c r="H6186" i="1" s="1"/>
  <c r="I6188" i="1"/>
  <c r="J6188" i="1"/>
  <c r="K6188" i="1"/>
  <c r="L6188" i="1"/>
  <c r="M6188" i="1"/>
  <c r="N6188" i="1"/>
  <c r="O6188" i="1"/>
  <c r="P6188" i="1"/>
  <c r="P6186" i="1" s="1"/>
  <c r="Q6188" i="1"/>
  <c r="C6189" i="1"/>
  <c r="D6189" i="1"/>
  <c r="E6189" i="1"/>
  <c r="F6189" i="1"/>
  <c r="G6189" i="1"/>
  <c r="H6189" i="1"/>
  <c r="I6189" i="1"/>
  <c r="J6189" i="1"/>
  <c r="K6189" i="1"/>
  <c r="L6189" i="1"/>
  <c r="M6189" i="1"/>
  <c r="N6189" i="1"/>
  <c r="O6189" i="1"/>
  <c r="P6189" i="1"/>
  <c r="Q6189" i="1"/>
  <c r="D6190" i="1"/>
  <c r="I6190" i="1"/>
  <c r="J6190" i="1"/>
  <c r="L6190" i="1"/>
  <c r="M6190" i="1"/>
  <c r="Q6190" i="1"/>
  <c r="C6191" i="1"/>
  <c r="C6190" i="1" s="1"/>
  <c r="D6191" i="1"/>
  <c r="E6191" i="1"/>
  <c r="E6190" i="1" s="1"/>
  <c r="F6191" i="1"/>
  <c r="F6190" i="1" s="1"/>
  <c r="G6191" i="1"/>
  <c r="G6190" i="1" s="1"/>
  <c r="H6191" i="1"/>
  <c r="H6190" i="1" s="1"/>
  <c r="I6191" i="1"/>
  <c r="J6191" i="1"/>
  <c r="K6191" i="1"/>
  <c r="K6190" i="1" s="1"/>
  <c r="L6191" i="1"/>
  <c r="M6191" i="1"/>
  <c r="N6191" i="1"/>
  <c r="N6190" i="1" s="1"/>
  <c r="O6191" i="1"/>
  <c r="O6190" i="1" s="1"/>
  <c r="P6191" i="1"/>
  <c r="P6190" i="1" s="1"/>
  <c r="Q6191" i="1"/>
  <c r="D6192" i="1"/>
  <c r="F6192" i="1"/>
  <c r="G6192" i="1"/>
  <c r="L6192" i="1"/>
  <c r="N6192" i="1"/>
  <c r="C6193" i="1"/>
  <c r="C6192" i="1" s="1"/>
  <c r="D6193" i="1"/>
  <c r="E6193" i="1"/>
  <c r="E6192" i="1" s="1"/>
  <c r="F6193" i="1"/>
  <c r="G6193" i="1"/>
  <c r="H6193" i="1"/>
  <c r="H6192" i="1" s="1"/>
  <c r="I6193" i="1"/>
  <c r="I6192" i="1" s="1"/>
  <c r="J6193" i="1"/>
  <c r="J6192" i="1" s="1"/>
  <c r="K6193" i="1"/>
  <c r="K6192" i="1" s="1"/>
  <c r="L6193" i="1"/>
  <c r="M6193" i="1"/>
  <c r="M6192" i="1" s="1"/>
  <c r="N6193" i="1"/>
  <c r="O6193" i="1"/>
  <c r="O6192" i="1" s="1"/>
  <c r="P6193" i="1"/>
  <c r="P6192" i="1" s="1"/>
  <c r="Q6193" i="1"/>
  <c r="Q6192" i="1" s="1"/>
  <c r="I6194" i="1"/>
  <c r="Q6194" i="1"/>
  <c r="G6195" i="1"/>
  <c r="O6195" i="1"/>
  <c r="Q6195" i="1"/>
  <c r="C6196" i="1"/>
  <c r="D6196" i="1"/>
  <c r="E6196" i="1"/>
  <c r="E6195" i="1" s="1"/>
  <c r="F6196" i="1"/>
  <c r="F6195" i="1" s="1"/>
  <c r="G6196" i="1"/>
  <c r="G6194" i="1" s="1"/>
  <c r="H6196" i="1"/>
  <c r="H6195" i="1" s="1"/>
  <c r="I6196" i="1"/>
  <c r="J6196" i="1"/>
  <c r="J6194" i="1" s="1"/>
  <c r="K6196" i="1"/>
  <c r="L6196" i="1"/>
  <c r="M6196" i="1"/>
  <c r="M6195" i="1" s="1"/>
  <c r="N6196" i="1"/>
  <c r="N6195" i="1" s="1"/>
  <c r="O6196" i="1"/>
  <c r="O6194" i="1" s="1"/>
  <c r="P6196" i="1"/>
  <c r="P6195" i="1" s="1"/>
  <c r="Q6196" i="1"/>
  <c r="C6197" i="1"/>
  <c r="D6197" i="1"/>
  <c r="E6197" i="1"/>
  <c r="F6197" i="1"/>
  <c r="G6197" i="1"/>
  <c r="H6197" i="1"/>
  <c r="I6197" i="1"/>
  <c r="I6195" i="1" s="1"/>
  <c r="J6197" i="1"/>
  <c r="K6197" i="1"/>
  <c r="L6197" i="1"/>
  <c r="M6197" i="1"/>
  <c r="N6197" i="1"/>
  <c r="O6197" i="1"/>
  <c r="P6197" i="1"/>
  <c r="Q6197" i="1"/>
  <c r="C6198" i="1"/>
  <c r="D6198" i="1"/>
  <c r="E6198" i="1"/>
  <c r="F6198" i="1"/>
  <c r="G6198" i="1"/>
  <c r="H6198" i="1"/>
  <c r="I6198" i="1"/>
  <c r="J6198" i="1"/>
  <c r="K6198" i="1"/>
  <c r="L6198" i="1"/>
  <c r="M6198" i="1"/>
  <c r="N6198" i="1"/>
  <c r="O6198" i="1"/>
  <c r="P6198" i="1"/>
  <c r="Q6198" i="1"/>
  <c r="C6199" i="1"/>
  <c r="D6199" i="1"/>
  <c r="E6199" i="1"/>
  <c r="F6199" i="1"/>
  <c r="F6194" i="1" s="1"/>
  <c r="G6199" i="1"/>
  <c r="H6199" i="1"/>
  <c r="I6199" i="1"/>
  <c r="J6199" i="1"/>
  <c r="K6199" i="1"/>
  <c r="L6199" i="1"/>
  <c r="M6199" i="1"/>
  <c r="N6199" i="1"/>
  <c r="N6194" i="1" s="1"/>
  <c r="O6199" i="1"/>
  <c r="P6199" i="1"/>
  <c r="Q6199" i="1"/>
  <c r="D6200" i="1"/>
  <c r="F6200" i="1"/>
  <c r="L6200" i="1"/>
  <c r="N6200" i="1"/>
  <c r="C6201" i="1"/>
  <c r="C6200" i="1" s="1"/>
  <c r="D6201" i="1"/>
  <c r="E6201" i="1"/>
  <c r="E6200" i="1" s="1"/>
  <c r="F6201" i="1"/>
  <c r="G6201" i="1"/>
  <c r="G6200" i="1" s="1"/>
  <c r="H6201" i="1"/>
  <c r="H6200" i="1" s="1"/>
  <c r="I6201" i="1"/>
  <c r="I6200" i="1" s="1"/>
  <c r="J6201" i="1"/>
  <c r="J6200" i="1" s="1"/>
  <c r="K6201" i="1"/>
  <c r="K6200" i="1" s="1"/>
  <c r="L6201" i="1"/>
  <c r="M6201" i="1"/>
  <c r="M6200" i="1" s="1"/>
  <c r="N6201" i="1"/>
  <c r="O6201" i="1"/>
  <c r="O6200" i="1" s="1"/>
  <c r="P6201" i="1"/>
  <c r="P6200" i="1" s="1"/>
  <c r="Q6201" i="1"/>
  <c r="Q6200" i="1" s="1"/>
  <c r="F6202" i="1"/>
  <c r="H6202" i="1"/>
  <c r="N6202" i="1"/>
  <c r="P6202" i="1"/>
  <c r="C6203" i="1"/>
  <c r="C6202" i="1" s="1"/>
  <c r="D6203" i="1"/>
  <c r="D6202" i="1" s="1"/>
  <c r="E6203" i="1"/>
  <c r="E6202" i="1" s="1"/>
  <c r="F6203" i="1"/>
  <c r="G6203" i="1"/>
  <c r="G6202" i="1" s="1"/>
  <c r="H6203" i="1"/>
  <c r="I6203" i="1"/>
  <c r="I6202" i="1" s="1"/>
  <c r="J6203" i="1"/>
  <c r="J6202" i="1" s="1"/>
  <c r="K6203" i="1"/>
  <c r="K6202" i="1" s="1"/>
  <c r="L6203" i="1"/>
  <c r="L6202" i="1" s="1"/>
  <c r="M6203" i="1"/>
  <c r="M6202" i="1" s="1"/>
  <c r="N6203" i="1"/>
  <c r="O6203" i="1"/>
  <c r="O6202" i="1" s="1"/>
  <c r="P6203" i="1"/>
  <c r="Q6203" i="1"/>
  <c r="Q6202" i="1" s="1"/>
  <c r="C6205" i="1"/>
  <c r="H6205" i="1"/>
  <c r="J6205" i="1"/>
  <c r="K6205" i="1"/>
  <c r="P6205" i="1"/>
  <c r="C6206" i="1"/>
  <c r="D6206" i="1"/>
  <c r="D6205" i="1" s="1"/>
  <c r="E6206" i="1"/>
  <c r="E6205" i="1" s="1"/>
  <c r="F6206" i="1"/>
  <c r="F6205" i="1" s="1"/>
  <c r="G6206" i="1"/>
  <c r="G6205" i="1" s="1"/>
  <c r="H6206" i="1"/>
  <c r="I6206" i="1"/>
  <c r="I6205" i="1" s="1"/>
  <c r="J6206" i="1"/>
  <c r="K6206" i="1"/>
  <c r="L6206" i="1"/>
  <c r="L6205" i="1" s="1"/>
  <c r="M6206" i="1"/>
  <c r="M6205" i="1" s="1"/>
  <c r="N6206" i="1"/>
  <c r="N6205" i="1" s="1"/>
  <c r="O6206" i="1"/>
  <c r="O6205" i="1" s="1"/>
  <c r="P6206" i="1"/>
  <c r="Q6206" i="1"/>
  <c r="Q6205" i="1" s="1"/>
  <c r="D6207" i="1"/>
  <c r="J6207" i="1"/>
  <c r="L6207" i="1"/>
  <c r="C6208" i="1"/>
  <c r="C6207" i="1" s="1"/>
  <c r="D6208" i="1"/>
  <c r="E6208" i="1"/>
  <c r="E6207" i="1" s="1"/>
  <c r="F6208" i="1"/>
  <c r="F6207" i="1" s="1"/>
  <c r="G6208" i="1"/>
  <c r="G6207" i="1" s="1"/>
  <c r="H6208" i="1"/>
  <c r="H6207" i="1" s="1"/>
  <c r="I6208" i="1"/>
  <c r="I6207" i="1" s="1"/>
  <c r="J6208" i="1"/>
  <c r="K6208" i="1"/>
  <c r="K6207" i="1" s="1"/>
  <c r="L6208" i="1"/>
  <c r="M6208" i="1"/>
  <c r="M6207" i="1" s="1"/>
  <c r="N6208" i="1"/>
  <c r="N6207" i="1" s="1"/>
  <c r="O6208" i="1"/>
  <c r="O6207" i="1" s="1"/>
  <c r="P6208" i="1"/>
  <c r="P6207" i="1" s="1"/>
  <c r="Q6208" i="1"/>
  <c r="Q6207" i="1" s="1"/>
  <c r="D6209" i="1"/>
  <c r="F6209" i="1"/>
  <c r="L6209" i="1"/>
  <c r="N6209" i="1"/>
  <c r="C6210" i="1"/>
  <c r="C6209" i="1" s="1"/>
  <c r="D6210" i="1"/>
  <c r="E6210" i="1"/>
  <c r="E6209" i="1" s="1"/>
  <c r="F6210" i="1"/>
  <c r="G6210" i="1"/>
  <c r="G6209" i="1" s="1"/>
  <c r="H6210" i="1"/>
  <c r="H6209" i="1" s="1"/>
  <c r="I6210" i="1"/>
  <c r="I6209" i="1" s="1"/>
  <c r="J6210" i="1"/>
  <c r="J6209" i="1" s="1"/>
  <c r="K6210" i="1"/>
  <c r="K6209" i="1" s="1"/>
  <c r="L6210" i="1"/>
  <c r="M6210" i="1"/>
  <c r="M6209" i="1" s="1"/>
  <c r="N6210" i="1"/>
  <c r="O6210" i="1"/>
  <c r="O6209" i="1" s="1"/>
  <c r="P6210" i="1"/>
  <c r="P6209" i="1" s="1"/>
  <c r="Q6210" i="1"/>
  <c r="Q6209" i="1" s="1"/>
  <c r="F6211" i="1"/>
  <c r="H6211" i="1"/>
  <c r="N6211" i="1"/>
  <c r="P6211" i="1"/>
  <c r="C6212" i="1"/>
  <c r="C6211" i="1" s="1"/>
  <c r="D6212" i="1"/>
  <c r="D6211" i="1" s="1"/>
  <c r="E6212" i="1"/>
  <c r="E6211" i="1" s="1"/>
  <c r="F6212" i="1"/>
  <c r="G6212" i="1"/>
  <c r="G6211" i="1" s="1"/>
  <c r="H6212" i="1"/>
  <c r="I6212" i="1"/>
  <c r="I6211" i="1" s="1"/>
  <c r="J6212" i="1"/>
  <c r="J6211" i="1" s="1"/>
  <c r="K6212" i="1"/>
  <c r="K6211" i="1" s="1"/>
  <c r="L6212" i="1"/>
  <c r="L6211" i="1" s="1"/>
  <c r="M6212" i="1"/>
  <c r="M6211" i="1" s="1"/>
  <c r="N6212" i="1"/>
  <c r="O6212" i="1"/>
  <c r="O6211" i="1" s="1"/>
  <c r="P6212" i="1"/>
  <c r="Q6212" i="1"/>
  <c r="Q6211" i="1" s="1"/>
  <c r="H6213" i="1"/>
  <c r="J6213" i="1"/>
  <c r="P6213" i="1"/>
  <c r="C6214" i="1"/>
  <c r="C6213" i="1" s="1"/>
  <c r="D6214" i="1"/>
  <c r="D6213" i="1" s="1"/>
  <c r="E6214" i="1"/>
  <c r="E6213" i="1" s="1"/>
  <c r="F6214" i="1"/>
  <c r="F6213" i="1" s="1"/>
  <c r="G6214" i="1"/>
  <c r="G6213" i="1" s="1"/>
  <c r="H6214" i="1"/>
  <c r="I6214" i="1"/>
  <c r="I6213" i="1" s="1"/>
  <c r="J6214" i="1"/>
  <c r="K6214" i="1"/>
  <c r="K6213" i="1" s="1"/>
  <c r="L6214" i="1"/>
  <c r="L6213" i="1" s="1"/>
  <c r="M6214" i="1"/>
  <c r="M6213" i="1" s="1"/>
  <c r="N6214" i="1"/>
  <c r="N6213" i="1" s="1"/>
  <c r="O6214" i="1"/>
  <c r="O6213" i="1" s="1"/>
  <c r="P6214" i="1"/>
  <c r="Q6214" i="1"/>
  <c r="Q6213" i="1" s="1"/>
  <c r="D6215" i="1"/>
  <c r="E6215" i="1"/>
  <c r="J6215" i="1"/>
  <c r="L6215" i="1"/>
  <c r="M6215" i="1"/>
  <c r="C6216" i="1"/>
  <c r="C6215" i="1" s="1"/>
  <c r="D6216" i="1"/>
  <c r="E6216" i="1"/>
  <c r="F6216" i="1"/>
  <c r="F6215" i="1" s="1"/>
  <c r="G6216" i="1"/>
  <c r="G6215" i="1" s="1"/>
  <c r="H6216" i="1"/>
  <c r="H6215" i="1" s="1"/>
  <c r="I6216" i="1"/>
  <c r="I6215" i="1" s="1"/>
  <c r="J6216" i="1"/>
  <c r="K6216" i="1"/>
  <c r="K6215" i="1" s="1"/>
  <c r="L6216" i="1"/>
  <c r="M6216" i="1"/>
  <c r="N6216" i="1"/>
  <c r="N6215" i="1" s="1"/>
  <c r="O6216" i="1"/>
  <c r="O6215" i="1" s="1"/>
  <c r="P6216" i="1"/>
  <c r="P6215" i="1" s="1"/>
  <c r="Q6216" i="1"/>
  <c r="Q6215" i="1" s="1"/>
  <c r="D6217" i="1"/>
  <c r="F6217" i="1"/>
  <c r="L6217" i="1"/>
  <c r="N6217" i="1"/>
  <c r="C6218" i="1"/>
  <c r="C6217" i="1" s="1"/>
  <c r="D6218" i="1"/>
  <c r="E6218" i="1"/>
  <c r="E6217" i="1" s="1"/>
  <c r="F6218" i="1"/>
  <c r="G6218" i="1"/>
  <c r="G6217" i="1" s="1"/>
  <c r="H6218" i="1"/>
  <c r="H6217" i="1" s="1"/>
  <c r="I6218" i="1"/>
  <c r="I6217" i="1" s="1"/>
  <c r="J6218" i="1"/>
  <c r="J6217" i="1" s="1"/>
  <c r="K6218" i="1"/>
  <c r="K6217" i="1" s="1"/>
  <c r="L6218" i="1"/>
  <c r="M6218" i="1"/>
  <c r="M6217" i="1" s="1"/>
  <c r="N6218" i="1"/>
  <c r="O6218" i="1"/>
  <c r="O6217" i="1" s="1"/>
  <c r="P6218" i="1"/>
  <c r="P6217" i="1" s="1"/>
  <c r="Q6218" i="1"/>
  <c r="Q6217" i="1" s="1"/>
  <c r="F6219" i="1"/>
  <c r="H6219" i="1"/>
  <c r="I6219" i="1"/>
  <c r="N6219" i="1"/>
  <c r="P6219" i="1"/>
  <c r="Q6219" i="1"/>
  <c r="C6220" i="1"/>
  <c r="C6219" i="1" s="1"/>
  <c r="D6220" i="1"/>
  <c r="D6219" i="1" s="1"/>
  <c r="E6220" i="1"/>
  <c r="E6219" i="1" s="1"/>
  <c r="F6220" i="1"/>
  <c r="G6220" i="1"/>
  <c r="G6219" i="1" s="1"/>
  <c r="H6220" i="1"/>
  <c r="I6220" i="1"/>
  <c r="J6220" i="1"/>
  <c r="J6219" i="1" s="1"/>
  <c r="K6220" i="1"/>
  <c r="K6219" i="1" s="1"/>
  <c r="L6220" i="1"/>
  <c r="L6219" i="1" s="1"/>
  <c r="M6220" i="1"/>
  <c r="M6219" i="1" s="1"/>
  <c r="N6220" i="1"/>
  <c r="O6220" i="1"/>
  <c r="O6219" i="1" s="1"/>
  <c r="P6220" i="1"/>
  <c r="Q6220" i="1"/>
  <c r="H6221" i="1"/>
  <c r="J6221" i="1"/>
  <c r="P6221" i="1"/>
  <c r="C6222" i="1"/>
  <c r="C6221" i="1" s="1"/>
  <c r="D6222" i="1"/>
  <c r="D6221" i="1" s="1"/>
  <c r="E6222" i="1"/>
  <c r="E6221" i="1" s="1"/>
  <c r="F6222" i="1"/>
  <c r="F6221" i="1" s="1"/>
  <c r="G6222" i="1"/>
  <c r="G6221" i="1" s="1"/>
  <c r="H6222" i="1"/>
  <c r="I6222" i="1"/>
  <c r="I6221" i="1" s="1"/>
  <c r="J6222" i="1"/>
  <c r="K6222" i="1"/>
  <c r="K6221" i="1" s="1"/>
  <c r="L6222" i="1"/>
  <c r="L6221" i="1" s="1"/>
  <c r="M6222" i="1"/>
  <c r="M6221" i="1" s="1"/>
  <c r="N6222" i="1"/>
  <c r="N6221" i="1" s="1"/>
  <c r="O6222" i="1"/>
  <c r="O6221" i="1" s="1"/>
  <c r="P6222" i="1"/>
  <c r="Q6222" i="1"/>
  <c r="Q6221" i="1" s="1"/>
  <c r="D6223" i="1"/>
  <c r="E6223" i="1"/>
  <c r="J6223" i="1"/>
  <c r="L6223" i="1"/>
  <c r="M6223" i="1"/>
  <c r="C6224" i="1"/>
  <c r="C6223" i="1" s="1"/>
  <c r="D6224" i="1"/>
  <c r="E6224" i="1"/>
  <c r="F6224" i="1"/>
  <c r="F6223" i="1" s="1"/>
  <c r="G6224" i="1"/>
  <c r="G6223" i="1" s="1"/>
  <c r="H6224" i="1"/>
  <c r="H6223" i="1" s="1"/>
  <c r="I6224" i="1"/>
  <c r="I6223" i="1" s="1"/>
  <c r="J6224" i="1"/>
  <c r="K6224" i="1"/>
  <c r="K6223" i="1" s="1"/>
  <c r="L6224" i="1"/>
  <c r="M6224" i="1"/>
  <c r="N6224" i="1"/>
  <c r="N6223" i="1" s="1"/>
  <c r="O6224" i="1"/>
  <c r="O6223" i="1" s="1"/>
  <c r="P6224" i="1"/>
  <c r="P6223" i="1" s="1"/>
  <c r="Q6224" i="1"/>
  <c r="Q6223" i="1" s="1"/>
  <c r="D6225" i="1"/>
  <c r="F6225" i="1"/>
  <c r="L6225" i="1"/>
  <c r="N6225" i="1"/>
  <c r="O6225" i="1"/>
  <c r="C6226" i="1"/>
  <c r="C6225" i="1" s="1"/>
  <c r="D6226" i="1"/>
  <c r="E6226" i="1"/>
  <c r="E6225" i="1" s="1"/>
  <c r="F6226" i="1"/>
  <c r="G6226" i="1"/>
  <c r="G6225" i="1" s="1"/>
  <c r="H6226" i="1"/>
  <c r="H6225" i="1" s="1"/>
  <c r="I6226" i="1"/>
  <c r="I6225" i="1" s="1"/>
  <c r="J6226" i="1"/>
  <c r="J6225" i="1" s="1"/>
  <c r="K6226" i="1"/>
  <c r="K6225" i="1" s="1"/>
  <c r="L6226" i="1"/>
  <c r="M6226" i="1"/>
  <c r="M6225" i="1" s="1"/>
  <c r="N6226" i="1"/>
  <c r="O6226" i="1"/>
  <c r="P6226" i="1"/>
  <c r="P6225" i="1" s="1"/>
  <c r="Q6226" i="1"/>
  <c r="Q6225" i="1" s="1"/>
  <c r="F6227" i="1"/>
  <c r="H6227" i="1"/>
  <c r="I6227" i="1"/>
  <c r="N6227" i="1"/>
  <c r="P6227" i="1"/>
  <c r="Q6227" i="1"/>
  <c r="C6228" i="1"/>
  <c r="C6227" i="1" s="1"/>
  <c r="D6228" i="1"/>
  <c r="D6227" i="1" s="1"/>
  <c r="E6228" i="1"/>
  <c r="E6227" i="1" s="1"/>
  <c r="F6228" i="1"/>
  <c r="G6228" i="1"/>
  <c r="G6227" i="1" s="1"/>
  <c r="H6228" i="1"/>
  <c r="I6228" i="1"/>
  <c r="J6228" i="1"/>
  <c r="J6227" i="1" s="1"/>
  <c r="K6228" i="1"/>
  <c r="K6227" i="1" s="1"/>
  <c r="L6228" i="1"/>
  <c r="L6227" i="1" s="1"/>
  <c r="M6228" i="1"/>
  <c r="M6227" i="1" s="1"/>
  <c r="N6228" i="1"/>
  <c r="O6228" i="1"/>
  <c r="O6227" i="1" s="1"/>
  <c r="P6228" i="1"/>
  <c r="Q6228" i="1"/>
  <c r="H6229" i="1"/>
  <c r="J6229" i="1"/>
  <c r="K6229" i="1"/>
  <c r="P6229" i="1"/>
  <c r="C6230" i="1"/>
  <c r="C6229" i="1" s="1"/>
  <c r="D6230" i="1"/>
  <c r="D6229" i="1" s="1"/>
  <c r="E6230" i="1"/>
  <c r="E6229" i="1" s="1"/>
  <c r="F6230" i="1"/>
  <c r="F6229" i="1" s="1"/>
  <c r="G6230" i="1"/>
  <c r="G6229" i="1" s="1"/>
  <c r="H6230" i="1"/>
  <c r="I6230" i="1"/>
  <c r="I6229" i="1" s="1"/>
  <c r="J6230" i="1"/>
  <c r="K6230" i="1"/>
  <c r="L6230" i="1"/>
  <c r="L6229" i="1" s="1"/>
  <c r="M6230" i="1"/>
  <c r="M6229" i="1" s="1"/>
  <c r="N6230" i="1"/>
  <c r="N6229" i="1" s="1"/>
  <c r="O6230" i="1"/>
  <c r="O6229" i="1" s="1"/>
  <c r="P6230" i="1"/>
  <c r="Q6230" i="1"/>
  <c r="Q6229" i="1" s="1"/>
  <c r="D6231" i="1"/>
  <c r="C6232" i="1"/>
  <c r="E6232" i="1"/>
  <c r="F6232" i="1"/>
  <c r="K6232" i="1"/>
  <c r="N6232" i="1"/>
  <c r="C6233" i="1"/>
  <c r="C6231" i="1" s="1"/>
  <c r="D6233" i="1"/>
  <c r="D6232" i="1" s="1"/>
  <c r="E6233" i="1"/>
  <c r="F6233" i="1"/>
  <c r="F6231" i="1" s="1"/>
  <c r="G6233" i="1"/>
  <c r="H6233" i="1"/>
  <c r="I6233" i="1"/>
  <c r="J6233" i="1"/>
  <c r="J6232" i="1" s="1"/>
  <c r="K6233" i="1"/>
  <c r="K6231" i="1" s="1"/>
  <c r="L6233" i="1"/>
  <c r="L6232" i="1" s="1"/>
  <c r="M6233" i="1"/>
  <c r="N6233" i="1"/>
  <c r="N6231" i="1" s="1"/>
  <c r="O6233" i="1"/>
  <c r="P6233" i="1"/>
  <c r="Q6233" i="1"/>
  <c r="C6234" i="1"/>
  <c r="D6234" i="1"/>
  <c r="E6234" i="1"/>
  <c r="E6231" i="1" s="1"/>
  <c r="F6234" i="1"/>
  <c r="G6234" i="1"/>
  <c r="H6234" i="1"/>
  <c r="I6234" i="1"/>
  <c r="J6234" i="1"/>
  <c r="K6234" i="1"/>
  <c r="L6234" i="1"/>
  <c r="M6234" i="1"/>
  <c r="M6232" i="1" s="1"/>
  <c r="N6234" i="1"/>
  <c r="O6234" i="1"/>
  <c r="P6234" i="1"/>
  <c r="Q6234" i="1"/>
  <c r="C6235" i="1"/>
  <c r="D6235" i="1"/>
  <c r="E6235" i="1"/>
  <c r="F6235" i="1"/>
  <c r="G6235" i="1"/>
  <c r="H6235" i="1"/>
  <c r="I6235" i="1"/>
  <c r="J6235" i="1"/>
  <c r="K6235" i="1"/>
  <c r="L6235" i="1"/>
  <c r="M6235" i="1"/>
  <c r="N6235" i="1"/>
  <c r="O6235" i="1"/>
  <c r="P6235" i="1"/>
  <c r="Q6235" i="1"/>
  <c r="C6236" i="1"/>
  <c r="D6236" i="1"/>
  <c r="E6236" i="1"/>
  <c r="F6236" i="1"/>
  <c r="G6236" i="1"/>
  <c r="H6236" i="1"/>
  <c r="I6236" i="1"/>
  <c r="J6236" i="1"/>
  <c r="J6231" i="1" s="1"/>
  <c r="K6236" i="1"/>
  <c r="L6236" i="1"/>
  <c r="M6236" i="1"/>
  <c r="N6236" i="1"/>
  <c r="O6236" i="1"/>
  <c r="P6236" i="1"/>
  <c r="Q6236" i="1"/>
  <c r="C6237" i="1"/>
  <c r="H6237" i="1"/>
  <c r="K6237" i="1"/>
  <c r="D6238" i="1"/>
  <c r="I6238" i="1"/>
  <c r="K6238" i="1"/>
  <c r="L6238" i="1"/>
  <c r="Q6238" i="1"/>
  <c r="C6239" i="1"/>
  <c r="D6239" i="1"/>
  <c r="E6239" i="1"/>
  <c r="F6239" i="1"/>
  <c r="F6237" i="1" s="1"/>
  <c r="G6239" i="1"/>
  <c r="G6238" i="1" s="1"/>
  <c r="H6239" i="1"/>
  <c r="H6238" i="1" s="1"/>
  <c r="I6239" i="1"/>
  <c r="I6237" i="1" s="1"/>
  <c r="J6239" i="1"/>
  <c r="J6238" i="1" s="1"/>
  <c r="K6239" i="1"/>
  <c r="L6239" i="1"/>
  <c r="M6239" i="1"/>
  <c r="N6239" i="1"/>
  <c r="N6237" i="1" s="1"/>
  <c r="O6239" i="1"/>
  <c r="O6238" i="1" s="1"/>
  <c r="P6239" i="1"/>
  <c r="P6238" i="1" s="1"/>
  <c r="Q6239" i="1"/>
  <c r="Q6237" i="1" s="1"/>
  <c r="C6240" i="1"/>
  <c r="C6238" i="1" s="1"/>
  <c r="D6240" i="1"/>
  <c r="E6240" i="1"/>
  <c r="F6240" i="1"/>
  <c r="G6240" i="1"/>
  <c r="H6240" i="1"/>
  <c r="I6240" i="1"/>
  <c r="J6240" i="1"/>
  <c r="K6240" i="1"/>
  <c r="L6240" i="1"/>
  <c r="M6240" i="1"/>
  <c r="N6240" i="1"/>
  <c r="O6240" i="1"/>
  <c r="P6240" i="1"/>
  <c r="Q6240" i="1"/>
  <c r="C6241" i="1"/>
  <c r="D6241" i="1"/>
  <c r="E6241" i="1"/>
  <c r="F6241" i="1"/>
  <c r="G6241" i="1"/>
  <c r="H6241" i="1"/>
  <c r="I6241" i="1"/>
  <c r="J6241" i="1"/>
  <c r="K6241" i="1"/>
  <c r="L6241" i="1"/>
  <c r="M6241" i="1"/>
  <c r="N6241" i="1"/>
  <c r="O6241" i="1"/>
  <c r="P6241" i="1"/>
  <c r="Q6241" i="1"/>
  <c r="C6242" i="1"/>
  <c r="D6242" i="1"/>
  <c r="E6242" i="1"/>
  <c r="F6242" i="1"/>
  <c r="G6242" i="1"/>
  <c r="H6242" i="1"/>
  <c r="I6242" i="1"/>
  <c r="J6242" i="1"/>
  <c r="K6242" i="1"/>
  <c r="L6242" i="1"/>
  <c r="M6242" i="1"/>
  <c r="N6242" i="1"/>
  <c r="O6242" i="1"/>
  <c r="P6242" i="1"/>
  <c r="P6237" i="1" s="1"/>
  <c r="Q6242" i="1"/>
  <c r="F6243" i="1"/>
  <c r="H6243" i="1"/>
  <c r="N6243" i="1"/>
  <c r="P6243" i="1"/>
  <c r="C6244" i="1"/>
  <c r="C6243" i="1" s="1"/>
  <c r="D6244" i="1"/>
  <c r="D6243" i="1" s="1"/>
  <c r="E6244" i="1"/>
  <c r="E6243" i="1" s="1"/>
  <c r="F6244" i="1"/>
  <c r="G6244" i="1"/>
  <c r="G6243" i="1" s="1"/>
  <c r="H6244" i="1"/>
  <c r="I6244" i="1"/>
  <c r="I6243" i="1" s="1"/>
  <c r="J6244" i="1"/>
  <c r="J6243" i="1" s="1"/>
  <c r="K6244" i="1"/>
  <c r="K6243" i="1" s="1"/>
  <c r="L6244" i="1"/>
  <c r="L6243" i="1" s="1"/>
  <c r="M6244" i="1"/>
  <c r="M6243" i="1" s="1"/>
  <c r="N6244" i="1"/>
  <c r="O6244" i="1"/>
  <c r="O6243" i="1" s="1"/>
  <c r="P6244" i="1"/>
  <c r="Q6244" i="1"/>
  <c r="Q6243" i="1" s="1"/>
  <c r="K6245" i="1"/>
  <c r="P6245" i="1"/>
  <c r="I6246" i="1"/>
  <c r="Q6246" i="1"/>
  <c r="C6247" i="1"/>
  <c r="D6247" i="1"/>
  <c r="D6245" i="1" s="1"/>
  <c r="E6247" i="1"/>
  <c r="F6247" i="1"/>
  <c r="G6247" i="1"/>
  <c r="G6246" i="1" s="1"/>
  <c r="H6247" i="1"/>
  <c r="H6246" i="1" s="1"/>
  <c r="I6247" i="1"/>
  <c r="I6245" i="1" s="1"/>
  <c r="J6247" i="1"/>
  <c r="J6246" i="1" s="1"/>
  <c r="K6247" i="1"/>
  <c r="L6247" i="1"/>
  <c r="L6245" i="1" s="1"/>
  <c r="M6247" i="1"/>
  <c r="N6247" i="1"/>
  <c r="O6247" i="1"/>
  <c r="O6246" i="1" s="1"/>
  <c r="P6247" i="1"/>
  <c r="P6246" i="1" s="1"/>
  <c r="Q6247" i="1"/>
  <c r="Q6245" i="1" s="1"/>
  <c r="C6248" i="1"/>
  <c r="C6246" i="1" s="1"/>
  <c r="D6248" i="1"/>
  <c r="E6248" i="1"/>
  <c r="F6248" i="1"/>
  <c r="G6248" i="1"/>
  <c r="H6248" i="1"/>
  <c r="I6248" i="1"/>
  <c r="J6248" i="1"/>
  <c r="K6248" i="1"/>
  <c r="K6246" i="1" s="1"/>
  <c r="L6248" i="1"/>
  <c r="M6248" i="1"/>
  <c r="N6248" i="1"/>
  <c r="O6248" i="1"/>
  <c r="P6248" i="1"/>
  <c r="Q6248" i="1"/>
  <c r="C6249" i="1"/>
  <c r="D6249" i="1"/>
  <c r="E6249" i="1"/>
  <c r="F6249" i="1"/>
  <c r="G6249" i="1"/>
  <c r="H6249" i="1"/>
  <c r="I6249" i="1"/>
  <c r="J6249" i="1"/>
  <c r="K6249" i="1"/>
  <c r="L6249" i="1"/>
  <c r="M6249" i="1"/>
  <c r="N6249" i="1"/>
  <c r="O6249" i="1"/>
  <c r="P6249" i="1"/>
  <c r="Q6249" i="1"/>
  <c r="C6250" i="1"/>
  <c r="D6250" i="1"/>
  <c r="E6250" i="1"/>
  <c r="F6250" i="1"/>
  <c r="G6250" i="1"/>
  <c r="H6250" i="1"/>
  <c r="H6245" i="1" s="1"/>
  <c r="I6250" i="1"/>
  <c r="J6250" i="1"/>
  <c r="K6250" i="1"/>
  <c r="L6250" i="1"/>
  <c r="M6250" i="1"/>
  <c r="N6250" i="1"/>
  <c r="O6250" i="1"/>
  <c r="P6250" i="1"/>
  <c r="Q6250" i="1"/>
  <c r="N6251" i="1"/>
  <c r="N6252" i="1"/>
  <c r="C6253" i="1"/>
  <c r="C6252" i="1" s="1"/>
  <c r="D6253" i="1"/>
  <c r="E6253" i="1"/>
  <c r="F6253" i="1"/>
  <c r="F6252" i="1" s="1"/>
  <c r="G6253" i="1"/>
  <c r="G6251" i="1" s="1"/>
  <c r="H6253" i="1"/>
  <c r="H6252" i="1" s="1"/>
  <c r="I6253" i="1"/>
  <c r="I6252" i="1" s="1"/>
  <c r="J6253" i="1"/>
  <c r="K6253" i="1"/>
  <c r="K6252" i="1" s="1"/>
  <c r="L6253" i="1"/>
  <c r="M6253" i="1"/>
  <c r="N6253" i="1"/>
  <c r="O6253" i="1"/>
  <c r="O6251" i="1" s="1"/>
  <c r="P6253" i="1"/>
  <c r="P6252" i="1" s="1"/>
  <c r="Q6253" i="1"/>
  <c r="Q6251" i="1" s="1"/>
  <c r="C6254" i="1"/>
  <c r="D6254" i="1"/>
  <c r="D6252" i="1" s="1"/>
  <c r="E6254" i="1"/>
  <c r="F6254" i="1"/>
  <c r="G6254" i="1"/>
  <c r="H6254" i="1"/>
  <c r="I6254" i="1"/>
  <c r="J6254" i="1"/>
  <c r="J6252" i="1" s="1"/>
  <c r="K6254" i="1"/>
  <c r="L6254" i="1"/>
  <c r="L6252" i="1" s="1"/>
  <c r="M6254" i="1"/>
  <c r="N6254" i="1"/>
  <c r="O6254" i="1"/>
  <c r="P6254" i="1"/>
  <c r="Q6254" i="1"/>
  <c r="C6255" i="1"/>
  <c r="D6255" i="1"/>
  <c r="E6255" i="1"/>
  <c r="F6255" i="1"/>
  <c r="G6255" i="1"/>
  <c r="H6255" i="1"/>
  <c r="I6255" i="1"/>
  <c r="J6255" i="1"/>
  <c r="K6255" i="1"/>
  <c r="L6255" i="1"/>
  <c r="M6255" i="1"/>
  <c r="N6255" i="1"/>
  <c r="O6255" i="1"/>
  <c r="P6255" i="1"/>
  <c r="Q6255" i="1"/>
  <c r="C6256" i="1"/>
  <c r="D6256" i="1"/>
  <c r="E6256" i="1"/>
  <c r="F6256" i="1"/>
  <c r="G6256" i="1"/>
  <c r="H6256" i="1"/>
  <c r="I6256" i="1"/>
  <c r="J6256" i="1"/>
  <c r="K6256" i="1"/>
  <c r="L6256" i="1"/>
  <c r="M6256" i="1"/>
  <c r="N6256" i="1"/>
  <c r="O6256" i="1"/>
  <c r="P6256" i="1"/>
  <c r="Q6256" i="1"/>
  <c r="D6257" i="1"/>
  <c r="L6257" i="1"/>
  <c r="D6258" i="1"/>
  <c r="E6258" i="1"/>
  <c r="L6258" i="1"/>
  <c r="M6258" i="1"/>
  <c r="C6259" i="1"/>
  <c r="D6259" i="1"/>
  <c r="E6259" i="1"/>
  <c r="E6257" i="1" s="1"/>
  <c r="F6259" i="1"/>
  <c r="F6258" i="1" s="1"/>
  <c r="G6259" i="1"/>
  <c r="G6258" i="1" s="1"/>
  <c r="H6259" i="1"/>
  <c r="H6257" i="1" s="1"/>
  <c r="I6259" i="1"/>
  <c r="I6258" i="1" s="1"/>
  <c r="J6259" i="1"/>
  <c r="J6258" i="1" s="1"/>
  <c r="K6259" i="1"/>
  <c r="L6259" i="1"/>
  <c r="M6259" i="1"/>
  <c r="M6257" i="1" s="1"/>
  <c r="N6259" i="1"/>
  <c r="N6258" i="1" s="1"/>
  <c r="O6259" i="1"/>
  <c r="O6258" i="1" s="1"/>
  <c r="P6259" i="1"/>
  <c r="P6257" i="1" s="1"/>
  <c r="Q6259" i="1"/>
  <c r="Q6258" i="1" s="1"/>
  <c r="C6260" i="1"/>
  <c r="D6260" i="1"/>
  <c r="E6260" i="1"/>
  <c r="F6260" i="1"/>
  <c r="G6260" i="1"/>
  <c r="G6257" i="1" s="1"/>
  <c r="H6260" i="1"/>
  <c r="I6260" i="1"/>
  <c r="J6260" i="1"/>
  <c r="J6257" i="1" s="1"/>
  <c r="K6260" i="1"/>
  <c r="L6260" i="1"/>
  <c r="M6260" i="1"/>
  <c r="N6260" i="1"/>
  <c r="O6260" i="1"/>
  <c r="O6257" i="1" s="1"/>
  <c r="P6260" i="1"/>
  <c r="Q6260" i="1"/>
  <c r="C6261" i="1"/>
  <c r="C6257" i="1" s="1"/>
  <c r="D6261" i="1"/>
  <c r="E6261" i="1"/>
  <c r="F6261" i="1"/>
  <c r="G6261" i="1"/>
  <c r="H6261" i="1"/>
  <c r="H6258" i="1" s="1"/>
  <c r="I6261" i="1"/>
  <c r="J6261" i="1"/>
  <c r="K6261" i="1"/>
  <c r="K6257" i="1" s="1"/>
  <c r="L6261" i="1"/>
  <c r="M6261" i="1"/>
  <c r="N6261" i="1"/>
  <c r="O6261" i="1"/>
  <c r="P6261" i="1"/>
  <c r="P6258" i="1" s="1"/>
  <c r="Q6261" i="1"/>
  <c r="C6262" i="1"/>
  <c r="D6262" i="1"/>
  <c r="E6262" i="1"/>
  <c r="F6262" i="1"/>
  <c r="G6262" i="1"/>
  <c r="H6262" i="1"/>
  <c r="I6262" i="1"/>
  <c r="J6262" i="1"/>
  <c r="K6262" i="1"/>
  <c r="L6262" i="1"/>
  <c r="M6262" i="1"/>
  <c r="N6262" i="1"/>
  <c r="O6262" i="1"/>
  <c r="P6262" i="1"/>
  <c r="Q6262" i="1"/>
  <c r="J6263" i="1"/>
  <c r="C6264" i="1"/>
  <c r="J6264" i="1"/>
  <c r="K6264" i="1"/>
  <c r="C6265" i="1"/>
  <c r="C6263" i="1" s="1"/>
  <c r="D6265" i="1"/>
  <c r="D6264" i="1" s="1"/>
  <c r="E6265" i="1"/>
  <c r="E6264" i="1" s="1"/>
  <c r="F6265" i="1"/>
  <c r="F6263" i="1" s="1"/>
  <c r="G6265" i="1"/>
  <c r="G6264" i="1" s="1"/>
  <c r="H6265" i="1"/>
  <c r="H6264" i="1" s="1"/>
  <c r="I6265" i="1"/>
  <c r="J6265" i="1"/>
  <c r="K6265" i="1"/>
  <c r="K6263" i="1" s="1"/>
  <c r="L6265" i="1"/>
  <c r="L6264" i="1" s="1"/>
  <c r="M6265" i="1"/>
  <c r="M6264" i="1" s="1"/>
  <c r="N6265" i="1"/>
  <c r="N6263" i="1" s="1"/>
  <c r="O6265" i="1"/>
  <c r="O6264" i="1" s="1"/>
  <c r="P6265" i="1"/>
  <c r="P6264" i="1" s="1"/>
  <c r="Q6265" i="1"/>
  <c r="C6266" i="1"/>
  <c r="D6266" i="1"/>
  <c r="E6266" i="1"/>
  <c r="E6263" i="1" s="1"/>
  <c r="F6266" i="1"/>
  <c r="G6266" i="1"/>
  <c r="H6266" i="1"/>
  <c r="H6263" i="1" s="1"/>
  <c r="I6266" i="1"/>
  <c r="J6266" i="1"/>
  <c r="K6266" i="1"/>
  <c r="L6266" i="1"/>
  <c r="M6266" i="1"/>
  <c r="M6263" i="1" s="1"/>
  <c r="N6266" i="1"/>
  <c r="O6266" i="1"/>
  <c r="P6266" i="1"/>
  <c r="P6263" i="1" s="1"/>
  <c r="Q6266" i="1"/>
  <c r="C6267" i="1"/>
  <c r="D6267" i="1"/>
  <c r="E6267" i="1"/>
  <c r="F6267" i="1"/>
  <c r="F6264" i="1" s="1"/>
  <c r="G6267" i="1"/>
  <c r="H6267" i="1"/>
  <c r="I6267" i="1"/>
  <c r="I6264" i="1" s="1"/>
  <c r="J6267" i="1"/>
  <c r="K6267" i="1"/>
  <c r="L6267" i="1"/>
  <c r="M6267" i="1"/>
  <c r="N6267" i="1"/>
  <c r="N6264" i="1" s="1"/>
  <c r="O6267" i="1"/>
  <c r="P6267" i="1"/>
  <c r="Q6267" i="1"/>
  <c r="Q6263" i="1" s="1"/>
  <c r="C6268" i="1"/>
  <c r="D6268" i="1"/>
  <c r="E6268" i="1"/>
  <c r="F6268" i="1"/>
  <c r="G6268" i="1"/>
  <c r="H6268" i="1"/>
  <c r="I6268" i="1"/>
  <c r="J6268" i="1"/>
  <c r="K6268" i="1"/>
  <c r="L6268" i="1"/>
  <c r="M6268" i="1"/>
  <c r="N6268" i="1"/>
  <c r="O6268" i="1"/>
  <c r="P6268" i="1"/>
  <c r="Q6268" i="1"/>
  <c r="C6269" i="1"/>
  <c r="D6269" i="1"/>
  <c r="E6269" i="1"/>
  <c r="F6269" i="1"/>
  <c r="G6269" i="1"/>
  <c r="H6269" i="1"/>
  <c r="I6269" i="1"/>
  <c r="J6269" i="1"/>
  <c r="K6269" i="1"/>
  <c r="L6269" i="1"/>
  <c r="M6269" i="1"/>
  <c r="N6269" i="1"/>
  <c r="O6269" i="1"/>
  <c r="P6269" i="1"/>
  <c r="Q6269" i="1"/>
  <c r="C6272" i="1"/>
  <c r="D6272" i="1"/>
  <c r="E6272" i="1"/>
  <c r="F6272" i="1"/>
  <c r="G6272" i="1"/>
  <c r="H6272" i="1"/>
  <c r="I6272" i="1"/>
  <c r="J6272" i="1"/>
  <c r="K6272" i="1"/>
  <c r="L6272" i="1"/>
  <c r="M6272" i="1"/>
  <c r="N6272" i="1"/>
  <c r="O6272" i="1"/>
  <c r="P6272" i="1"/>
  <c r="Q6272" i="1"/>
  <c r="D6131" i="1"/>
  <c r="E6131" i="1"/>
  <c r="F6131" i="1"/>
  <c r="G6131" i="1"/>
  <c r="H6131" i="1"/>
  <c r="I6131" i="1"/>
  <c r="J6131" i="1"/>
  <c r="K6131" i="1"/>
  <c r="L6131" i="1"/>
  <c r="M6131" i="1"/>
  <c r="N6131" i="1"/>
  <c r="O6131" i="1"/>
  <c r="P6131" i="1"/>
  <c r="Q6131" i="1"/>
  <c r="C6131" i="1"/>
  <c r="B6131" i="1"/>
  <c r="C6104" i="1"/>
  <c r="D6104" i="1"/>
  <c r="E6104" i="1"/>
  <c r="F6104" i="1"/>
  <c r="G6104" i="1"/>
  <c r="H6104" i="1"/>
  <c r="I6104" i="1"/>
  <c r="J6104" i="1"/>
  <c r="K6104" i="1"/>
  <c r="L6104" i="1"/>
  <c r="M6104" i="1"/>
  <c r="N6104" i="1"/>
  <c r="O6104" i="1"/>
  <c r="P6104" i="1"/>
  <c r="Q6104" i="1"/>
  <c r="C6105" i="1"/>
  <c r="D6105" i="1"/>
  <c r="E6105" i="1"/>
  <c r="F6105" i="1"/>
  <c r="G6105" i="1"/>
  <c r="H6105" i="1"/>
  <c r="I6105" i="1"/>
  <c r="J6105" i="1"/>
  <c r="K6105" i="1"/>
  <c r="L6105" i="1"/>
  <c r="M6105" i="1"/>
  <c r="N6105" i="1"/>
  <c r="O6105" i="1"/>
  <c r="P6105" i="1"/>
  <c r="Q6105" i="1"/>
  <c r="Q6103" i="1" s="1"/>
  <c r="C6106" i="1"/>
  <c r="D6106" i="1"/>
  <c r="E6106" i="1"/>
  <c r="F6106" i="1"/>
  <c r="G6106" i="1"/>
  <c r="H6106" i="1"/>
  <c r="I6106" i="1"/>
  <c r="J6106" i="1"/>
  <c r="K6106" i="1"/>
  <c r="L6106" i="1"/>
  <c r="M6106" i="1"/>
  <c r="N6106" i="1"/>
  <c r="O6106" i="1"/>
  <c r="P6106" i="1"/>
  <c r="Q6106" i="1"/>
  <c r="C6107" i="1"/>
  <c r="D6107" i="1"/>
  <c r="E6107" i="1"/>
  <c r="F6107" i="1"/>
  <c r="G6107" i="1"/>
  <c r="H6107" i="1"/>
  <c r="I6107" i="1"/>
  <c r="J6107" i="1"/>
  <c r="K6107" i="1"/>
  <c r="L6107" i="1"/>
  <c r="M6107" i="1"/>
  <c r="N6107" i="1"/>
  <c r="O6107" i="1"/>
  <c r="P6107" i="1"/>
  <c r="Q6107" i="1"/>
  <c r="C6108" i="1"/>
  <c r="D6108" i="1"/>
  <c r="E6108" i="1"/>
  <c r="F6108" i="1"/>
  <c r="G6108" i="1"/>
  <c r="H6108" i="1"/>
  <c r="I6108" i="1"/>
  <c r="J6108" i="1"/>
  <c r="K6108" i="1"/>
  <c r="L6108" i="1"/>
  <c r="M6108" i="1"/>
  <c r="N6108" i="1"/>
  <c r="O6108" i="1"/>
  <c r="P6108" i="1"/>
  <c r="Q6108" i="1"/>
  <c r="C6111" i="1"/>
  <c r="D6111" i="1"/>
  <c r="E6111" i="1"/>
  <c r="E6110" i="1" s="1"/>
  <c r="F6111" i="1"/>
  <c r="G6111" i="1"/>
  <c r="H6111" i="1"/>
  <c r="I6111" i="1"/>
  <c r="J6111" i="1"/>
  <c r="K6111" i="1"/>
  <c r="L6111" i="1"/>
  <c r="M6111" i="1"/>
  <c r="M6110" i="1" s="1"/>
  <c r="N6111" i="1"/>
  <c r="O6111" i="1"/>
  <c r="P6111" i="1"/>
  <c r="Q6111" i="1"/>
  <c r="C6112" i="1"/>
  <c r="D6112" i="1"/>
  <c r="E6112" i="1"/>
  <c r="F6112" i="1"/>
  <c r="G6112" i="1"/>
  <c r="H6112" i="1"/>
  <c r="I6112" i="1"/>
  <c r="J6112" i="1"/>
  <c r="K6112" i="1"/>
  <c r="L6112" i="1"/>
  <c r="M6112" i="1"/>
  <c r="N6112" i="1"/>
  <c r="O6112" i="1"/>
  <c r="P6112" i="1"/>
  <c r="Q6112" i="1"/>
  <c r="C6113" i="1"/>
  <c r="D6113" i="1"/>
  <c r="E6113" i="1"/>
  <c r="F6113" i="1"/>
  <c r="G6113" i="1"/>
  <c r="H6113" i="1"/>
  <c r="I6113" i="1"/>
  <c r="J6113" i="1"/>
  <c r="K6113" i="1"/>
  <c r="L6113" i="1"/>
  <c r="M6113" i="1"/>
  <c r="N6113" i="1"/>
  <c r="O6113" i="1"/>
  <c r="P6113" i="1"/>
  <c r="Q6113" i="1"/>
  <c r="C6114" i="1"/>
  <c r="D6114" i="1"/>
  <c r="E6114" i="1"/>
  <c r="F6114" i="1"/>
  <c r="G6114" i="1"/>
  <c r="H6114" i="1"/>
  <c r="I6114" i="1"/>
  <c r="J6114" i="1"/>
  <c r="K6114" i="1"/>
  <c r="L6114" i="1"/>
  <c r="M6114" i="1"/>
  <c r="N6114" i="1"/>
  <c r="O6114" i="1"/>
  <c r="P6114" i="1"/>
  <c r="Q6114" i="1"/>
  <c r="C6117" i="1"/>
  <c r="D6117" i="1"/>
  <c r="E6117" i="1"/>
  <c r="F6117" i="1"/>
  <c r="G6117" i="1"/>
  <c r="H6117" i="1"/>
  <c r="I6117" i="1"/>
  <c r="J6117" i="1"/>
  <c r="K6117" i="1"/>
  <c r="L6117" i="1"/>
  <c r="M6117" i="1"/>
  <c r="N6117" i="1"/>
  <c r="O6117" i="1"/>
  <c r="P6117" i="1"/>
  <c r="Q6117" i="1"/>
  <c r="C6118" i="1"/>
  <c r="D6118" i="1"/>
  <c r="E6118" i="1"/>
  <c r="F6118" i="1"/>
  <c r="G6118" i="1"/>
  <c r="H6118" i="1"/>
  <c r="I6118" i="1"/>
  <c r="J6118" i="1"/>
  <c r="K6118" i="1"/>
  <c r="L6118" i="1"/>
  <c r="M6118" i="1"/>
  <c r="N6118" i="1"/>
  <c r="O6118" i="1"/>
  <c r="P6118" i="1"/>
  <c r="Q6118" i="1"/>
  <c r="C6119" i="1"/>
  <c r="D6119" i="1"/>
  <c r="E6119" i="1"/>
  <c r="F6119" i="1"/>
  <c r="G6119" i="1"/>
  <c r="H6119" i="1"/>
  <c r="I6119" i="1"/>
  <c r="J6119" i="1"/>
  <c r="K6119" i="1"/>
  <c r="L6119" i="1"/>
  <c r="M6119" i="1"/>
  <c r="N6119" i="1"/>
  <c r="O6119" i="1"/>
  <c r="P6119" i="1"/>
  <c r="Q6119" i="1"/>
  <c r="C6122" i="1"/>
  <c r="D6122" i="1"/>
  <c r="E6122" i="1"/>
  <c r="F6122" i="1"/>
  <c r="G6122" i="1"/>
  <c r="H6122" i="1"/>
  <c r="I6122" i="1"/>
  <c r="J6122" i="1"/>
  <c r="K6122" i="1"/>
  <c r="L6122" i="1"/>
  <c r="M6122" i="1"/>
  <c r="N6122" i="1"/>
  <c r="O6122" i="1"/>
  <c r="P6122" i="1"/>
  <c r="Q6122" i="1"/>
  <c r="C6123" i="1"/>
  <c r="D6123" i="1"/>
  <c r="E6123" i="1"/>
  <c r="F6123" i="1"/>
  <c r="G6123" i="1"/>
  <c r="H6123" i="1"/>
  <c r="I6123" i="1"/>
  <c r="J6123" i="1"/>
  <c r="K6123" i="1"/>
  <c r="L6123" i="1"/>
  <c r="M6123" i="1"/>
  <c r="N6123" i="1"/>
  <c r="O6123" i="1"/>
  <c r="P6123" i="1"/>
  <c r="Q6123" i="1"/>
  <c r="C6124" i="1"/>
  <c r="D6124" i="1"/>
  <c r="E6124" i="1"/>
  <c r="F6124" i="1"/>
  <c r="G6124" i="1"/>
  <c r="H6124" i="1"/>
  <c r="I6124" i="1"/>
  <c r="J6124" i="1"/>
  <c r="K6124" i="1"/>
  <c r="L6124" i="1"/>
  <c r="M6124" i="1"/>
  <c r="N6124" i="1"/>
  <c r="O6124" i="1"/>
  <c r="P6124" i="1"/>
  <c r="Q6124" i="1"/>
  <c r="C6125" i="1"/>
  <c r="D6125" i="1"/>
  <c r="E6125" i="1"/>
  <c r="F6125" i="1"/>
  <c r="G6125" i="1"/>
  <c r="H6125" i="1"/>
  <c r="I6125" i="1"/>
  <c r="J6125" i="1"/>
  <c r="K6125" i="1"/>
  <c r="L6125" i="1"/>
  <c r="M6125" i="1"/>
  <c r="N6125" i="1"/>
  <c r="O6125" i="1"/>
  <c r="P6125" i="1"/>
  <c r="Q6125" i="1"/>
  <c r="C6126" i="1"/>
  <c r="D6126" i="1"/>
  <c r="E6126" i="1"/>
  <c r="F6126" i="1"/>
  <c r="G6126" i="1"/>
  <c r="H6126" i="1"/>
  <c r="I6126" i="1"/>
  <c r="J6126" i="1"/>
  <c r="K6126" i="1"/>
  <c r="L6126" i="1"/>
  <c r="M6126" i="1"/>
  <c r="N6126" i="1"/>
  <c r="O6126" i="1"/>
  <c r="P6126" i="1"/>
  <c r="Q6126" i="1"/>
  <c r="C6127" i="1"/>
  <c r="D6127" i="1"/>
  <c r="E6127" i="1"/>
  <c r="F6127" i="1"/>
  <c r="G6127" i="1"/>
  <c r="H6127" i="1"/>
  <c r="I6127" i="1"/>
  <c r="J6127" i="1"/>
  <c r="K6127" i="1"/>
  <c r="L6127" i="1"/>
  <c r="M6127" i="1"/>
  <c r="N6127" i="1"/>
  <c r="O6127" i="1"/>
  <c r="P6127" i="1"/>
  <c r="Q6127" i="1"/>
  <c r="C6128" i="1"/>
  <c r="D6128" i="1"/>
  <c r="E6128" i="1"/>
  <c r="F6128" i="1"/>
  <c r="G6128" i="1"/>
  <c r="H6128" i="1"/>
  <c r="I6128" i="1"/>
  <c r="J6128" i="1"/>
  <c r="K6128" i="1"/>
  <c r="L6128" i="1"/>
  <c r="M6128" i="1"/>
  <c r="N6128" i="1"/>
  <c r="O6128" i="1"/>
  <c r="P6128" i="1"/>
  <c r="Q6128" i="1"/>
  <c r="C6129" i="1"/>
  <c r="D6129" i="1"/>
  <c r="E6129" i="1"/>
  <c r="F6129" i="1"/>
  <c r="G6129" i="1"/>
  <c r="H6129" i="1"/>
  <c r="I6129" i="1"/>
  <c r="J6129" i="1"/>
  <c r="K6129" i="1"/>
  <c r="L6129" i="1"/>
  <c r="M6129" i="1"/>
  <c r="N6129" i="1"/>
  <c r="O6129" i="1"/>
  <c r="P6129" i="1"/>
  <c r="Q6129" i="1"/>
  <c r="C6130" i="1"/>
  <c r="D6130" i="1"/>
  <c r="E6130" i="1"/>
  <c r="F6130" i="1"/>
  <c r="G6130" i="1"/>
  <c r="H6130" i="1"/>
  <c r="I6130" i="1"/>
  <c r="J6130" i="1"/>
  <c r="K6130" i="1"/>
  <c r="L6130" i="1"/>
  <c r="M6130" i="1"/>
  <c r="N6130" i="1"/>
  <c r="O6130" i="1"/>
  <c r="P6130" i="1"/>
  <c r="Q6130" i="1"/>
  <c r="C6134" i="1"/>
  <c r="D6134" i="1"/>
  <c r="E6134" i="1"/>
  <c r="F6134" i="1"/>
  <c r="G6134" i="1"/>
  <c r="H6134" i="1"/>
  <c r="I6134" i="1"/>
  <c r="J6134" i="1"/>
  <c r="K6134" i="1"/>
  <c r="L6134" i="1"/>
  <c r="M6134" i="1"/>
  <c r="N6134" i="1"/>
  <c r="O6134" i="1"/>
  <c r="P6134" i="1"/>
  <c r="Q6134" i="1"/>
  <c r="B6230" i="1"/>
  <c r="B6268" i="1"/>
  <c r="B6269" i="1"/>
  <c r="B6267" i="1"/>
  <c r="B6266" i="1"/>
  <c r="B6265" i="1"/>
  <c r="J6179" i="1" l="1"/>
  <c r="Q6179" i="1"/>
  <c r="I6179" i="1"/>
  <c r="M6179" i="1"/>
  <c r="E6179" i="1"/>
  <c r="L6179" i="1"/>
  <c r="D6179" i="1"/>
  <c r="B6179" i="1"/>
  <c r="H6194" i="1"/>
  <c r="H6185" i="1"/>
  <c r="Q6159" i="1"/>
  <c r="Q6158" i="1"/>
  <c r="I6159" i="1"/>
  <c r="I6158" i="1"/>
  <c r="I6263" i="1"/>
  <c r="Q6264" i="1"/>
  <c r="K6258" i="1"/>
  <c r="C6258" i="1"/>
  <c r="I6251" i="1"/>
  <c r="J6245" i="1"/>
  <c r="J6195" i="1"/>
  <c r="N6168" i="1"/>
  <c r="N6167" i="1"/>
  <c r="F6168" i="1"/>
  <c r="F6167" i="1"/>
  <c r="O6167" i="1"/>
  <c r="O6232" i="1"/>
  <c r="O6231" i="1"/>
  <c r="J6143" i="1"/>
  <c r="J6142" i="1"/>
  <c r="K6251" i="1"/>
  <c r="O6263" i="1"/>
  <c r="G6263" i="1"/>
  <c r="Q6257" i="1"/>
  <c r="I6257" i="1"/>
  <c r="M6252" i="1"/>
  <c r="M6251" i="1"/>
  <c r="E6252" i="1"/>
  <c r="E6251" i="1"/>
  <c r="H6251" i="1"/>
  <c r="L6246" i="1"/>
  <c r="M6238" i="1"/>
  <c r="M6237" i="1"/>
  <c r="E6238" i="1"/>
  <c r="E6237" i="1"/>
  <c r="M6231" i="1"/>
  <c r="J6186" i="1"/>
  <c r="J6185" i="1"/>
  <c r="M6153" i="1"/>
  <c r="E6153" i="1"/>
  <c r="L6251" i="1"/>
  <c r="D6251" i="1"/>
  <c r="G6252" i="1"/>
  <c r="F6251" i="1"/>
  <c r="C6245" i="1"/>
  <c r="L6237" i="1"/>
  <c r="D6237" i="1"/>
  <c r="L6231" i="1"/>
  <c r="Q6185" i="1"/>
  <c r="I6185" i="1"/>
  <c r="G6167" i="1"/>
  <c r="L6152" i="1"/>
  <c r="D6152" i="1"/>
  <c r="M6167" i="1"/>
  <c r="E6167" i="1"/>
  <c r="K6168" i="1"/>
  <c r="C6168" i="1"/>
  <c r="K6153" i="1"/>
  <c r="K6152" i="1"/>
  <c r="C6153" i="1"/>
  <c r="C6152" i="1"/>
  <c r="G6232" i="1"/>
  <c r="G6231" i="1"/>
  <c r="C6251" i="1"/>
  <c r="L6263" i="1"/>
  <c r="D6263" i="1"/>
  <c r="N6257" i="1"/>
  <c r="F6257" i="1"/>
  <c r="J6251" i="1"/>
  <c r="Q6252" i="1"/>
  <c r="N6245" i="1"/>
  <c r="F6245" i="1"/>
  <c r="D6246" i="1"/>
  <c r="J6237" i="1"/>
  <c r="Q6232" i="1"/>
  <c r="I6232" i="1"/>
  <c r="L6194" i="1"/>
  <c r="D6194" i="1"/>
  <c r="P6194" i="1"/>
  <c r="O6186" i="1"/>
  <c r="O6185" i="1"/>
  <c r="G6186" i="1"/>
  <c r="G6185" i="1"/>
  <c r="J6167" i="1"/>
  <c r="N6148" i="1"/>
  <c r="N6147" i="1"/>
  <c r="F6148" i="1"/>
  <c r="F6147" i="1"/>
  <c r="O6252" i="1"/>
  <c r="P6251" i="1"/>
  <c r="M6246" i="1"/>
  <c r="M6245" i="1"/>
  <c r="E6246" i="1"/>
  <c r="E6245" i="1"/>
  <c r="P6231" i="1"/>
  <c r="H6231" i="1"/>
  <c r="K6195" i="1"/>
  <c r="K6194" i="1"/>
  <c r="C6195" i="1"/>
  <c r="C6194" i="1"/>
  <c r="Q6168" i="1"/>
  <c r="Q6167" i="1"/>
  <c r="I6168" i="1"/>
  <c r="I6167" i="1"/>
  <c r="K6142" i="1"/>
  <c r="C6142" i="1"/>
  <c r="N6246" i="1"/>
  <c r="F6246" i="1"/>
  <c r="N6238" i="1"/>
  <c r="F6238" i="1"/>
  <c r="P6232" i="1"/>
  <c r="H6232" i="1"/>
  <c r="L6195" i="1"/>
  <c r="D6195" i="1"/>
  <c r="K6186" i="1"/>
  <c r="C6186" i="1"/>
  <c r="E6158" i="1"/>
  <c r="O6152" i="1"/>
  <c r="G6152" i="1"/>
  <c r="J6147" i="1"/>
  <c r="N6142" i="1"/>
  <c r="F6142" i="1"/>
  <c r="L6158" i="1"/>
  <c r="D6158" i="1"/>
  <c r="N6152" i="1"/>
  <c r="F6152" i="1"/>
  <c r="Q6147" i="1"/>
  <c r="I6147" i="1"/>
  <c r="M6142" i="1"/>
  <c r="E6142" i="1"/>
  <c r="O6245" i="1"/>
  <c r="G6245" i="1"/>
  <c r="O6237" i="1"/>
  <c r="G6237" i="1"/>
  <c r="Q6231" i="1"/>
  <c r="I6231" i="1"/>
  <c r="M6194" i="1"/>
  <c r="E6194" i="1"/>
  <c r="L6185" i="1"/>
  <c r="D6185" i="1"/>
  <c r="K6167" i="1"/>
  <c r="C6167" i="1"/>
  <c r="K6158" i="1"/>
  <c r="C6158" i="1"/>
  <c r="M6152" i="1"/>
  <c r="E6152" i="1"/>
  <c r="P6147" i="1"/>
  <c r="H6147" i="1"/>
  <c r="L6142" i="1"/>
  <c r="D6142" i="1"/>
  <c r="I6116" i="1"/>
  <c r="L6110" i="1"/>
  <c r="O6103" i="1"/>
  <c r="G6103" i="1"/>
  <c r="Q6116" i="1"/>
  <c r="P6121" i="1"/>
  <c r="H6121" i="1"/>
  <c r="N6121" i="1"/>
  <c r="F6121" i="1"/>
  <c r="M6121" i="1"/>
  <c r="E6121" i="1"/>
  <c r="M6103" i="1"/>
  <c r="E6103" i="1"/>
  <c r="L6116" i="1"/>
  <c r="D6116" i="1"/>
  <c r="K6103" i="1"/>
  <c r="C6103" i="1"/>
  <c r="K6116" i="1"/>
  <c r="C6116" i="1"/>
  <c r="O6110" i="1"/>
  <c r="G6110" i="1"/>
  <c r="J6116" i="1"/>
  <c r="N6110" i="1"/>
  <c r="F6110" i="1"/>
  <c r="I6103" i="1"/>
  <c r="O6116" i="1"/>
  <c r="G6116" i="1"/>
  <c r="N6116" i="1"/>
  <c r="F6116" i="1"/>
  <c r="M6116" i="1"/>
  <c r="E6116" i="1"/>
  <c r="L6103" i="1"/>
  <c r="D6103" i="1"/>
  <c r="G6121" i="1"/>
  <c r="D6110" i="1"/>
  <c r="K6110" i="1"/>
  <c r="C6110" i="1"/>
  <c r="J6103" i="1"/>
  <c r="J6110" i="1"/>
  <c r="I6121" i="1"/>
  <c r="O6121" i="1"/>
  <c r="L6121" i="1"/>
  <c r="D6121" i="1"/>
  <c r="Q6110" i="1"/>
  <c r="I6110" i="1"/>
  <c r="P6103" i="1"/>
  <c r="H6103" i="1"/>
  <c r="Q6121" i="1"/>
  <c r="P6116" i="1"/>
  <c r="H6116" i="1"/>
  <c r="P6110" i="1"/>
  <c r="H6110" i="1"/>
  <c r="K6121" i="1"/>
  <c r="C6121" i="1"/>
  <c r="J6121" i="1"/>
  <c r="N6103" i="1"/>
  <c r="N6102" i="1" s="1"/>
  <c r="N6133" i="1" s="1"/>
  <c r="N6135" i="1" s="1"/>
  <c r="F6103" i="1"/>
  <c r="B6262" i="1"/>
  <c r="B6261" i="1"/>
  <c r="B6260" i="1"/>
  <c r="B6259" i="1"/>
  <c r="O6271" i="1" l="1"/>
  <c r="O6273" i="1" s="1"/>
  <c r="F6102" i="1"/>
  <c r="C6102" i="1"/>
  <c r="C6133" i="1" s="1"/>
  <c r="C6135" i="1" s="1"/>
  <c r="H6271" i="1"/>
  <c r="H6273" i="1" s="1"/>
  <c r="J6271" i="1"/>
  <c r="J6273" i="1" s="1"/>
  <c r="I6102" i="1"/>
  <c r="I6133" i="1" s="1"/>
  <c r="I6135" i="1" s="1"/>
  <c r="G6102" i="1"/>
  <c r="G6133" i="1" s="1"/>
  <c r="G6135" i="1" s="1"/>
  <c r="Q6102" i="1"/>
  <c r="Q6133" i="1" s="1"/>
  <c r="Q6135" i="1" s="1"/>
  <c r="O6102" i="1"/>
  <c r="O6133" i="1" s="1"/>
  <c r="O6135" i="1" s="1"/>
  <c r="M6102" i="1"/>
  <c r="M6133" i="1" s="1"/>
  <c r="M6135" i="1" s="1"/>
  <c r="K6102" i="1"/>
  <c r="K6133" i="1" s="1"/>
  <c r="K6135" i="1" s="1"/>
  <c r="E6271" i="1"/>
  <c r="E6273" i="1" s="1"/>
  <c r="F6271" i="1"/>
  <c r="F6273" i="1" s="1"/>
  <c r="N6271" i="1"/>
  <c r="N6273" i="1" s="1"/>
  <c r="C6271" i="1"/>
  <c r="C6273" i="1" s="1"/>
  <c r="M6271" i="1"/>
  <c r="M6273" i="1" s="1"/>
  <c r="K6271" i="1"/>
  <c r="K6273" i="1" s="1"/>
  <c r="P6271" i="1"/>
  <c r="P6273" i="1" s="1"/>
  <c r="D6271" i="1"/>
  <c r="D6273" i="1" s="1"/>
  <c r="I6271" i="1"/>
  <c r="I6273" i="1" s="1"/>
  <c r="L6271" i="1"/>
  <c r="L6273" i="1" s="1"/>
  <c r="Q6271" i="1"/>
  <c r="Q6273" i="1" s="1"/>
  <c r="G6271" i="1"/>
  <c r="G6273" i="1" s="1"/>
  <c r="E6102" i="1"/>
  <c r="E6133" i="1" s="1"/>
  <c r="E6135" i="1" s="1"/>
  <c r="F6133" i="1"/>
  <c r="F6135" i="1" s="1"/>
  <c r="L6102" i="1"/>
  <c r="L6133" i="1" s="1"/>
  <c r="L6135" i="1" s="1"/>
  <c r="J6102" i="1"/>
  <c r="J6133" i="1" s="1"/>
  <c r="J6135" i="1" s="1"/>
  <c r="H6102" i="1"/>
  <c r="H6133" i="1" s="1"/>
  <c r="H6135" i="1" s="1"/>
  <c r="D6102" i="1"/>
  <c r="D6133" i="1" s="1"/>
  <c r="D6135" i="1" s="1"/>
  <c r="P6102" i="1"/>
  <c r="P6133" i="1" s="1"/>
  <c r="P6135" i="1" s="1"/>
  <c r="B6256" i="1"/>
  <c r="B6255" i="1"/>
  <c r="B6254" i="1"/>
  <c r="B6253" i="1"/>
  <c r="B6250" i="1"/>
  <c r="B6249" i="1"/>
  <c r="B6248" i="1"/>
  <c r="B6247" i="1"/>
  <c r="B6244" i="1"/>
  <c r="B6242" i="1"/>
  <c r="B6241" i="1"/>
  <c r="B6240" i="1"/>
  <c r="B6239" i="1"/>
  <c r="B6236" i="1"/>
  <c r="B6234" i="1"/>
  <c r="B6233" i="1"/>
  <c r="B6228" i="1"/>
  <c r="B6226" i="1"/>
  <c r="B6224" i="1"/>
  <c r="B6222" i="1"/>
  <c r="B6220" i="1"/>
  <c r="B6218" i="1"/>
  <c r="B6216" i="1"/>
  <c r="B6214" i="1"/>
  <c r="B6212" i="1"/>
  <c r="B6210" i="1"/>
  <c r="B6209" i="1" s="1"/>
  <c r="B6208" i="1"/>
  <c r="B6206" i="1"/>
  <c r="B6203" i="1"/>
  <c r="B6201" i="1"/>
  <c r="B6199" i="1"/>
  <c r="B6197" i="1"/>
  <c r="B6196" i="1"/>
  <c r="B6193" i="1"/>
  <c r="B6191" i="1"/>
  <c r="B6189" i="1"/>
  <c r="B6188" i="1"/>
  <c r="B6187" i="1"/>
  <c r="B6178" i="1"/>
  <c r="B6175" i="1"/>
  <c r="B6172" i="1"/>
  <c r="B6171" i="1"/>
  <c r="B6170" i="1"/>
  <c r="B6169" i="1"/>
  <c r="B6129" i="1" l="1"/>
  <c r="B6124" i="1"/>
  <c r="B6130" i="1"/>
  <c r="B6123" i="1"/>
  <c r="B6122" i="1"/>
  <c r="B6119" i="1" l="1"/>
  <c r="B6118" i="1"/>
  <c r="B6117" i="1"/>
  <c r="B6114" i="1"/>
  <c r="B6113" i="1"/>
  <c r="B6112" i="1"/>
  <c r="B6111" i="1"/>
  <c r="B6108" i="1"/>
  <c r="B6107" i="1"/>
  <c r="B6106" i="1"/>
  <c r="B6105" i="1"/>
  <c r="B6104" i="1"/>
  <c r="Q6305" i="1" l="1"/>
  <c r="P6305" i="1"/>
  <c r="O6305" i="1"/>
  <c r="N6305" i="1"/>
  <c r="M6305" i="1"/>
  <c r="L6305" i="1"/>
  <c r="K6305" i="1"/>
  <c r="J6305" i="1"/>
  <c r="I6305" i="1"/>
  <c r="H6305" i="1"/>
  <c r="G6305" i="1"/>
  <c r="F6305" i="1"/>
  <c r="D6305" i="1"/>
  <c r="C6305" i="1"/>
  <c r="B6272" i="1"/>
  <c r="B6305" i="1" s="1"/>
  <c r="B6258" i="1"/>
  <c r="B6246" i="1"/>
  <c r="B6243" i="1"/>
  <c r="B6238" i="1"/>
  <c r="B6235" i="1"/>
  <c r="B6229" i="1"/>
  <c r="B6227" i="1"/>
  <c r="B6225" i="1"/>
  <c r="I6301" i="1"/>
  <c r="H6301" i="1"/>
  <c r="B6223" i="1"/>
  <c r="Q6301" i="1"/>
  <c r="P6301" i="1"/>
  <c r="B6221" i="1"/>
  <c r="B6219" i="1"/>
  <c r="B6217" i="1"/>
  <c r="B6215" i="1"/>
  <c r="B6213" i="1"/>
  <c r="B6211" i="1"/>
  <c r="B6207" i="1"/>
  <c r="B6205" i="1"/>
  <c r="B6202" i="1"/>
  <c r="B6200" i="1"/>
  <c r="B6198" i="1"/>
  <c r="B6192" i="1"/>
  <c r="B6190" i="1"/>
  <c r="B6186" i="1"/>
  <c r="B6177" i="1"/>
  <c r="B6174" i="1"/>
  <c r="B6173" i="1"/>
  <c r="B6165" i="1"/>
  <c r="B6164" i="1" s="1"/>
  <c r="B6163" i="1"/>
  <c r="B6162" i="1"/>
  <c r="B6161" i="1"/>
  <c r="B6160" i="1"/>
  <c r="B6157" i="1"/>
  <c r="B6156" i="1"/>
  <c r="B6155" i="1"/>
  <c r="B6154" i="1"/>
  <c r="B6152" i="1" s="1"/>
  <c r="B6151" i="1"/>
  <c r="B6150" i="1"/>
  <c r="B6149" i="1"/>
  <c r="B6145" i="1"/>
  <c r="B6144" i="1"/>
  <c r="B6134" i="1"/>
  <c r="B6128" i="1"/>
  <c r="B6127" i="1"/>
  <c r="B6126" i="1"/>
  <c r="B6125" i="1"/>
  <c r="B6121" i="1" s="1"/>
  <c r="B6103" i="1"/>
  <c r="R6253" i="1" l="1"/>
  <c r="R6254" i="1"/>
  <c r="R6262" i="1"/>
  <c r="R6266" i="1"/>
  <c r="R6203" i="1"/>
  <c r="R6227" i="1"/>
  <c r="R6150" i="1"/>
  <c r="R6191" i="1"/>
  <c r="R6171" i="1"/>
  <c r="R6206" i="1"/>
  <c r="R6181" i="1"/>
  <c r="F6301" i="1"/>
  <c r="N6301" i="1"/>
  <c r="R6157" i="1"/>
  <c r="R6161" i="1"/>
  <c r="B6110" i="1"/>
  <c r="R6222" i="1"/>
  <c r="R6106" i="1"/>
  <c r="R6108" i="1"/>
  <c r="R6205" i="1"/>
  <c r="R6119" i="1"/>
  <c r="R6201" i="1"/>
  <c r="R6220" i="1"/>
  <c r="D6301" i="1"/>
  <c r="L6301" i="1"/>
  <c r="B6301" i="1"/>
  <c r="R6196" i="1"/>
  <c r="R6197" i="1"/>
  <c r="R6221" i="1"/>
  <c r="R6250" i="1"/>
  <c r="J6301" i="1"/>
  <c r="R6123" i="1"/>
  <c r="R6130" i="1"/>
  <c r="R6134" i="1"/>
  <c r="R6213" i="1"/>
  <c r="R6236" i="1"/>
  <c r="F6300" i="1"/>
  <c r="N6300" i="1"/>
  <c r="C6301" i="1"/>
  <c r="R6107" i="1"/>
  <c r="R6145" i="1"/>
  <c r="R6148" i="1"/>
  <c r="R6199" i="1"/>
  <c r="R6209" i="1"/>
  <c r="E6301" i="1"/>
  <c r="R6272" i="1"/>
  <c r="R6188" i="1"/>
  <c r="R6189" i="1"/>
  <c r="M6301" i="1"/>
  <c r="R6229" i="1"/>
  <c r="R6111" i="1"/>
  <c r="R6112" i="1"/>
  <c r="R6113" i="1"/>
  <c r="R6190" i="1"/>
  <c r="R6211" i="1"/>
  <c r="R6154" i="1"/>
  <c r="R6183" i="1"/>
  <c r="R6240" i="1"/>
  <c r="R6242" i="1"/>
  <c r="I6302" i="1"/>
  <c r="Q6302" i="1"/>
  <c r="B6167" i="1"/>
  <c r="R6244" i="1"/>
  <c r="R6248" i="1"/>
  <c r="R6256" i="1"/>
  <c r="R6114" i="1"/>
  <c r="R6131" i="1"/>
  <c r="M6298" i="1"/>
  <c r="E6299" i="1"/>
  <c r="R6170" i="1"/>
  <c r="R6212" i="1"/>
  <c r="O6301" i="1"/>
  <c r="G6301" i="1"/>
  <c r="R6228" i="1"/>
  <c r="R6129" i="1"/>
  <c r="R6177" i="1"/>
  <c r="R6184" i="1"/>
  <c r="R6158" i="1"/>
  <c r="R6172" i="1"/>
  <c r="R6202" i="1"/>
  <c r="R6219" i="1"/>
  <c r="B6237" i="1"/>
  <c r="R6214" i="1"/>
  <c r="R6230" i="1"/>
  <c r="B6257" i="1"/>
  <c r="R6225" i="1"/>
  <c r="R6104" i="1"/>
  <c r="R6175" i="1"/>
  <c r="B6185" i="1"/>
  <c r="B6252" i="1"/>
  <c r="R6259" i="1"/>
  <c r="R6260" i="1"/>
  <c r="R6261" i="1"/>
  <c r="R6267" i="1"/>
  <c r="R6268" i="1"/>
  <c r="R6269" i="1"/>
  <c r="E6305" i="1"/>
  <c r="R6305" i="1" s="1"/>
  <c r="B6116" i="1"/>
  <c r="R6217" i="1"/>
  <c r="B6245" i="1"/>
  <c r="R6105" i="1"/>
  <c r="R6165" i="1"/>
  <c r="R6164" i="1"/>
  <c r="R6232" i="1"/>
  <c r="R6233" i="1"/>
  <c r="B6159" i="1"/>
  <c r="B6158" i="1"/>
  <c r="R6160" i="1"/>
  <c r="B6143" i="1"/>
  <c r="B6299" i="1"/>
  <c r="B6142" i="1"/>
  <c r="N6302" i="1"/>
  <c r="R6117" i="1"/>
  <c r="R6118" i="1"/>
  <c r="R6144" i="1"/>
  <c r="R6143" i="1"/>
  <c r="K6298" i="1"/>
  <c r="G6302" i="1"/>
  <c r="O6302" i="1"/>
  <c r="I6300" i="1"/>
  <c r="Q6300" i="1"/>
  <c r="R6192" i="1"/>
  <c r="R6193" i="1"/>
  <c r="J6299" i="1"/>
  <c r="F6302" i="1"/>
  <c r="R6124" i="1"/>
  <c r="B6300" i="1"/>
  <c r="B6153" i="1"/>
  <c r="J6300" i="1"/>
  <c r="B6168" i="1"/>
  <c r="B6195" i="1"/>
  <c r="B6194" i="1"/>
  <c r="R6241" i="1"/>
  <c r="C6298" i="1"/>
  <c r="R6122" i="1"/>
  <c r="M6299" i="1"/>
  <c r="B6148" i="1"/>
  <c r="B6147" i="1"/>
  <c r="R6155" i="1"/>
  <c r="R6153" i="1"/>
  <c r="R6169" i="1"/>
  <c r="F6298" i="1"/>
  <c r="N6298" i="1"/>
  <c r="F6299" i="1"/>
  <c r="N6299" i="1"/>
  <c r="B6302" i="1"/>
  <c r="J6302" i="1"/>
  <c r="R6162" i="1"/>
  <c r="R6187" i="1"/>
  <c r="R6186" i="1"/>
  <c r="G6298" i="1"/>
  <c r="O6298" i="1"/>
  <c r="E6300" i="1"/>
  <c r="M6300" i="1"/>
  <c r="R6178" i="1"/>
  <c r="B6263" i="1"/>
  <c r="B6264" i="1"/>
  <c r="H6298" i="1"/>
  <c r="P6298" i="1"/>
  <c r="G6299" i="1"/>
  <c r="O6299" i="1"/>
  <c r="C6302" i="1"/>
  <c r="K6302" i="1"/>
  <c r="G6300" i="1"/>
  <c r="O6300" i="1"/>
  <c r="R6182" i="1"/>
  <c r="R6216" i="1"/>
  <c r="R6215" i="1"/>
  <c r="R6239" i="1"/>
  <c r="R6237" i="1"/>
  <c r="R6265" i="1"/>
  <c r="R6263" i="1"/>
  <c r="I6298" i="1"/>
  <c r="Q6298" i="1"/>
  <c r="H6299" i="1"/>
  <c r="P6299" i="1"/>
  <c r="D6302" i="1"/>
  <c r="L6302" i="1"/>
  <c r="H6300" i="1"/>
  <c r="P6300" i="1"/>
  <c r="R6210" i="1"/>
  <c r="R6226" i="1"/>
  <c r="B6298" i="1"/>
  <c r="J6298" i="1"/>
  <c r="I6299" i="1"/>
  <c r="Q6299" i="1"/>
  <c r="E6302" i="1"/>
  <c r="M6302" i="1"/>
  <c r="R6174" i="1"/>
  <c r="R6200" i="1"/>
  <c r="R6249" i="1"/>
  <c r="B6232" i="1"/>
  <c r="B6231" i="1"/>
  <c r="D6298" i="1"/>
  <c r="L6298" i="1"/>
  <c r="C6299" i="1"/>
  <c r="K6299" i="1"/>
  <c r="C6300" i="1"/>
  <c r="K6300" i="1"/>
  <c r="R6208" i="1"/>
  <c r="R6207" i="1"/>
  <c r="R6224" i="1"/>
  <c r="R6247" i="1"/>
  <c r="R6245" i="1"/>
  <c r="R6255" i="1"/>
  <c r="E6298" i="1"/>
  <c r="D6299" i="1"/>
  <c r="L6299" i="1"/>
  <c r="H6302" i="1"/>
  <c r="P6302" i="1"/>
  <c r="D6300" i="1"/>
  <c r="L6300" i="1"/>
  <c r="R6218" i="1"/>
  <c r="R6234" i="1"/>
  <c r="B6251" i="1"/>
  <c r="R6258" i="1"/>
  <c r="R6243" i="1"/>
  <c r="R6257" i="1"/>
  <c r="R6168" i="1" l="1"/>
  <c r="R6185" i="1"/>
  <c r="R6116" i="1"/>
  <c r="R6167" i="1"/>
  <c r="R6110" i="1"/>
  <c r="R6195" i="1"/>
  <c r="B6102" i="1"/>
  <c r="B6133" i="1" s="1"/>
  <c r="B6135" i="1" s="1"/>
  <c r="R6299" i="1"/>
  <c r="R6179" i="1"/>
  <c r="R6147" i="1"/>
  <c r="R6231" i="1"/>
  <c r="R6103" i="1"/>
  <c r="R6264" i="1"/>
  <c r="R6180" i="1"/>
  <c r="R6300" i="1"/>
  <c r="R6251" i="1"/>
  <c r="R6194" i="1"/>
  <c r="N6297" i="1"/>
  <c r="N6304" i="1" s="1"/>
  <c r="N6306" i="1" s="1"/>
  <c r="J6297" i="1"/>
  <c r="J6304" i="1" s="1"/>
  <c r="J6306" i="1" s="1"/>
  <c r="B6297" i="1"/>
  <c r="B6304" i="1" s="1"/>
  <c r="B6306" i="1" s="1"/>
  <c r="R6238" i="1"/>
  <c r="M6297" i="1"/>
  <c r="M6304" i="1" s="1"/>
  <c r="M6306" i="1" s="1"/>
  <c r="R6246" i="1"/>
  <c r="E6297" i="1"/>
  <c r="E6304" i="1" s="1"/>
  <c r="E6306" i="1" s="1"/>
  <c r="R6121" i="1"/>
  <c r="D6297" i="1"/>
  <c r="D6304" i="1" s="1"/>
  <c r="D6306" i="1" s="1"/>
  <c r="I6297" i="1"/>
  <c r="I6304" i="1" s="1"/>
  <c r="I6306" i="1" s="1"/>
  <c r="H6297" i="1"/>
  <c r="H6304" i="1" s="1"/>
  <c r="H6306" i="1" s="1"/>
  <c r="R6152" i="1"/>
  <c r="R6298" i="1"/>
  <c r="K6297" i="1"/>
  <c r="R6252" i="1"/>
  <c r="R6302" i="1"/>
  <c r="F6297" i="1"/>
  <c r="F6304" i="1" s="1"/>
  <c r="F6306" i="1" s="1"/>
  <c r="R6142" i="1"/>
  <c r="B6271" i="1"/>
  <c r="B6273" i="1" s="1"/>
  <c r="C6297" i="1"/>
  <c r="C6304" i="1" s="1"/>
  <c r="C6306" i="1" s="1"/>
  <c r="O6297" i="1"/>
  <c r="O6304" i="1" s="1"/>
  <c r="O6306" i="1" s="1"/>
  <c r="K6301" i="1"/>
  <c r="R6301" i="1" s="1"/>
  <c r="R6223" i="1"/>
  <c r="L6297" i="1"/>
  <c r="L6304" i="1" s="1"/>
  <c r="L6306" i="1" s="1"/>
  <c r="Q6297" i="1"/>
  <c r="Q6304" i="1" s="1"/>
  <c r="Q6306" i="1" s="1"/>
  <c r="P6297" i="1"/>
  <c r="P6304" i="1" s="1"/>
  <c r="P6306" i="1" s="1"/>
  <c r="G6297" i="1"/>
  <c r="G6304" i="1" s="1"/>
  <c r="G6306" i="1" s="1"/>
  <c r="R6159" i="1"/>
  <c r="R6271" i="1" l="1"/>
  <c r="K6304" i="1"/>
  <c r="R6297" i="1"/>
  <c r="R6102" i="1"/>
  <c r="R6133" i="1" l="1"/>
  <c r="R6304" i="1"/>
  <c r="K6306" i="1"/>
  <c r="C7" i="1" l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B7" i="1"/>
</calcChain>
</file>

<file path=xl/sharedStrings.xml><?xml version="1.0" encoding="utf-8"?>
<sst xmlns="http://schemas.openxmlformats.org/spreadsheetml/2006/main" count="12467" uniqueCount="2062">
  <si>
    <t>Departamento Cundinamarca</t>
  </si>
  <si>
    <t>SECRETARIA DE HACIENDA- DIRECCION DE PRESUPUESTO</t>
  </si>
  <si>
    <t>EJECUCION PRESUPUESTAL:GASTOS15</t>
  </si>
  <si>
    <t>VIGENCIA: 2020        PERIODO DE:   0     A:    9</t>
  </si>
  <si>
    <t>CENTRO GESTOR:        1101..1263</t>
  </si>
  <si>
    <t>POSICION PRESUPUESTAL: GR00000000000000000..GRZ</t>
  </si>
  <si>
    <t>FONDO:                 *</t>
  </si>
  <si>
    <t>FECHA DE PROCESO:      15.10.2020</t>
  </si>
  <si>
    <t>Columna clave</t>
  </si>
  <si>
    <t>Apro.Inicial (1)</t>
  </si>
  <si>
    <t>Modificaciones (2)</t>
  </si>
  <si>
    <t>Aplazamientos (3)</t>
  </si>
  <si>
    <t>AproTotal (4)=(1+2-3</t>
  </si>
  <si>
    <t>CDP VigAnt *Infor 5</t>
  </si>
  <si>
    <t>CDP (6)</t>
  </si>
  <si>
    <t>Total CDP (7)=(6)</t>
  </si>
  <si>
    <t>RPC vigen Actual (8)</t>
  </si>
  <si>
    <t>RPC Vig Anterior (9)</t>
  </si>
  <si>
    <t>Total RPC (10)=(8+9)</t>
  </si>
  <si>
    <t>Saldo RPC (11)</t>
  </si>
  <si>
    <t>Saldo CDP (12)</t>
  </si>
  <si>
    <t>Tot.Obligación (13)</t>
  </si>
  <si>
    <t>Tot.Pagos (14)</t>
  </si>
  <si>
    <t>Saldo Obligación(15)</t>
  </si>
  <si>
    <t>Disponible (16= 4-7)</t>
  </si>
  <si>
    <t>%Ejec.Vig (17)=(10/4</t>
  </si>
  <si>
    <t>Anticipos (18)</t>
  </si>
  <si>
    <t>TrasladoEjecución</t>
  </si>
  <si>
    <t>GRAN TOTAL</t>
  </si>
  <si>
    <t>1101     ASAMBLEA DEPARTAMENTAL</t>
  </si>
  <si>
    <t>GR:1:1-01-01      Sueldo personal de nómina</t>
  </si>
  <si>
    <t>1-0100  Recurso ordinario</t>
  </si>
  <si>
    <t>1.1.1.1         SUELDOS PERSONAL NOMINA</t>
  </si>
  <si>
    <t>999999          Genérico</t>
  </si>
  <si>
    <t>GR:1:1-01-02      Indemnizacion por vacaciones</t>
  </si>
  <si>
    <t>1.1.1.5         INDEMNIZ POR VACACIONES</t>
  </si>
  <si>
    <t>GR:1:1-01-05      Vacaciones</t>
  </si>
  <si>
    <t>GR:1:1-02-04      Bonificación especial de recreación</t>
  </si>
  <si>
    <t>1.1.1.25        OTR GAST PERSONAL ASOCIAD</t>
  </si>
  <si>
    <t>GR:1:1-02-06      Prima anual de servicio</t>
  </si>
  <si>
    <t>1.1.1.4         PRIMAS LEGALES</t>
  </si>
  <si>
    <t>GR:1:1-02-08      Prima de vacaciones</t>
  </si>
  <si>
    <t>GR:1:1-02-09      Prima de navidad</t>
  </si>
  <si>
    <t>1.1.3.8         PRIMA NAVIDAD DIPUTADOS</t>
  </si>
  <si>
    <t>GR:1:1-02-16      bonificación por servicios prestados</t>
  </si>
  <si>
    <t>GR:1:1-03-01      Unidades de apoyo</t>
  </si>
  <si>
    <t>1.1.3.4         SERVICIOS TÉCNICOS</t>
  </si>
  <si>
    <t>GR:1:1-03-02      Remuneracion diputados</t>
  </si>
  <si>
    <t>1.1.3.5         REMUNER LOS DIPUTADOS</t>
  </si>
  <si>
    <t>GR:1:1-03-03      Remuneracion servicios técnicos,</t>
  </si>
  <si>
    <t>GR:1:1-04-02      Cesantías e intereses fondos privados</t>
  </si>
  <si>
    <t>1.1.4.1.1.4.2   DE DIPUTADOS</t>
  </si>
  <si>
    <t>GR:1:1-05-06      Aporte de previsión social - salud</t>
  </si>
  <si>
    <t>1.1.4.1.1.1.3   DE DIPUTADOS</t>
  </si>
  <si>
    <t>GR:1:1-05-07      Aporte de previsión social - pensiones</t>
  </si>
  <si>
    <t>1.1.4.1.1.2.2   DE DIPUTADOS</t>
  </si>
  <si>
    <t>GR:1:1-05-08      Aporte de previsión social - ATEP</t>
  </si>
  <si>
    <t>1.1.4.1.1.3.1   DE FUNCIONARIOS</t>
  </si>
  <si>
    <t>GR:1:1-06-01      Servicio nacional de aprendizaje "SENA"</t>
  </si>
  <si>
    <t>1.1.4.3.1.2     DE DIPUTADOS</t>
  </si>
  <si>
    <t>GR:1:1-06-02      Instituto colombiano de bienestar familiar I.C.B.F</t>
  </si>
  <si>
    <t>1.1.4.3.2.2     DE DIPUTADOS</t>
  </si>
  <si>
    <t>GR:1:1-06-03      Escuela de administración pública ESAP</t>
  </si>
  <si>
    <t>1.1.4.3.3.2     DE DIPUTADOS</t>
  </si>
  <si>
    <t>GR:1:1-06-04      Aporte a la caja de compensación familiar</t>
  </si>
  <si>
    <t>1.1.4.3.4.2     DE DIPUTADOS</t>
  </si>
  <si>
    <t>GR:1:1-06-06      Escuela industrial e institutos técnicos</t>
  </si>
  <si>
    <t>1.1.4.3.5.2     DE DIPUTADOS</t>
  </si>
  <si>
    <t>GR:1:2-01-01      Compra de equipos</t>
  </si>
  <si>
    <t>1.2.1.1         COMPRA DE EQUIPOS</t>
  </si>
  <si>
    <t>GR:1:2-01-02      Materiales y suministros</t>
  </si>
  <si>
    <t>1.2.1.2         MATERIALES Y SUMINISTROS</t>
  </si>
  <si>
    <t>GR:1:2-02-01      Mantenimiento</t>
  </si>
  <si>
    <t>1.2.2.11        MANTENI REPARACIONES</t>
  </si>
  <si>
    <t>GR:1:2-02-11      Viáticos y gastos de viaje</t>
  </si>
  <si>
    <t>1.2.2.8.1       DE FUNCIONARIOS</t>
  </si>
  <si>
    <t>GR:1:2-02-12      Impresos y publicaciones</t>
  </si>
  <si>
    <t>1.2.2.2         IMPRESOS Y PUBLICACIONES</t>
  </si>
  <si>
    <t>GR:1:2-02-16      Seguros</t>
  </si>
  <si>
    <t>1.2.2.3.4       OTROS SEGUROS</t>
  </si>
  <si>
    <t>GR:1:2-02-17      Comunicaciones y transporte</t>
  </si>
  <si>
    <t>1.2.2.19        OTR GAST ADQUI SERVICIOS</t>
  </si>
  <si>
    <t>GR:1:2-02-20      Gastos programa de seguridad y salud en el trabajo</t>
  </si>
  <si>
    <t>1.2.4           GAST BIENESTAR SOCIAL SAL</t>
  </si>
  <si>
    <t>GR:1:2-02-73      Cuota afiliación y sostenimiento CONFADICOL</t>
  </si>
  <si>
    <t>GR:1:2-03-02      Capacitación</t>
  </si>
  <si>
    <t>1.2.2.1         CAPACI PERSONAL ADMINISTR</t>
  </si>
  <si>
    <t>GR:1:2-04-01      Impuestos, tasas y multas</t>
  </si>
  <si>
    <t>1.2.2.4         CONTRIBUC TASAS IMPUEST M</t>
  </si>
  <si>
    <t>1102     DESPACHO DEL GOBERNADOR</t>
  </si>
  <si>
    <t>GR:1:2-02-18      Gastos de Protocolo</t>
  </si>
  <si>
    <t>GR:4:4-01-01-476  Gen e impl prog  Pres activa y cercana</t>
  </si>
  <si>
    <t>A.17.2          PROG CAPACI ASIST TÉC ORI</t>
  </si>
  <si>
    <t>29719403        Servicio de promoción a la participación ciudadana</t>
  </si>
  <si>
    <t>GR:4:4-07-01-586  Impl  un centro operacional unificado</t>
  </si>
  <si>
    <t>29719703        Servicios de información implementados</t>
  </si>
  <si>
    <t>1103     SECRETARIA GENERAL</t>
  </si>
  <si>
    <t>3-1100  FONPET Departamento</t>
  </si>
  <si>
    <t>GR:1:2-01-03      Gastos varios e imprevistos</t>
  </si>
  <si>
    <t>1.2.1.9         OTROS GASTOS ADQUI BIENES</t>
  </si>
  <si>
    <t>GR:1:2-02-04      Gastos de computador</t>
  </si>
  <si>
    <t>GR:1:2-02-05      Administraccion de edificios e inmuebles</t>
  </si>
  <si>
    <t>GR:1:2-02-09      Arrendamientos</t>
  </si>
  <si>
    <t>1.2.2.5         ARRENDAMIENTOS</t>
  </si>
  <si>
    <t>GR:1:2-02-15      Combustible</t>
  </si>
  <si>
    <t>GR:1:2-02-43      Servicios públicos acueducto alcantarillado y aseo</t>
  </si>
  <si>
    <t>1.2.2.6.3       ACUEDUCTO ALCANTARILLADO</t>
  </si>
  <si>
    <t>GR:1:2-02-44      Servicios públicos - energia</t>
  </si>
  <si>
    <t>1.2.2.6.1       ENERGÍA</t>
  </si>
  <si>
    <t>GR:1:2-02-45      Servicios públicos - teléfono</t>
  </si>
  <si>
    <t>1.2.2.6.2       TELECOMUNICACIONES</t>
  </si>
  <si>
    <t>GR:1:2-04-04      Avaluos</t>
  </si>
  <si>
    <t>GR:1:3-01-03      Fondo de pensiones públicas del orden territorial</t>
  </si>
  <si>
    <t>1.3.12.1        TRANSFERENCIA CORRIENTE</t>
  </si>
  <si>
    <t>GR:4:4-06-01-558  Impl  centro de atención al ciudadano</t>
  </si>
  <si>
    <t>29707605        OFICINAS PARA LA ATENCIÓN Y ORIENTACIÓN ADECUADAS</t>
  </si>
  <si>
    <t>GR:4:4-06-02-576  Impl  en 80% de depencias admon cen  PGD</t>
  </si>
  <si>
    <t>29702903        SERVICIO DE GESTIÓN DOCUMENTAL</t>
  </si>
  <si>
    <t>GR:4:4-06-02-577  Coop  con 100% de mpios con implemt  SDA</t>
  </si>
  <si>
    <t>29702904        DOCUMENTOS METODOLÓGICOS</t>
  </si>
  <si>
    <t>GR:5:5-01-02-387  Modernizar los 3 canales de atención al ciudadano.</t>
  </si>
  <si>
    <t>29815502        Servicio de información implementado</t>
  </si>
  <si>
    <t>GR:5:5-01-04-400  Implementar en el 100% de las dependencias del sec</t>
  </si>
  <si>
    <t>29814201        Servicio de gestión documental</t>
  </si>
  <si>
    <t>GR:5:5-01-04-402  Promover en el 100% de los municipios del departam</t>
  </si>
  <si>
    <t>1104     SECRETARIA JURIDICA</t>
  </si>
  <si>
    <t>GR:1:2-02-19      Gastos procesos judiciales</t>
  </si>
  <si>
    <t>1.3.19          SENTENCIAS CONCILIACIONES</t>
  </si>
  <si>
    <t>GR:1:3-03-01      Créditos judiciales, laudos arbitrales, sentencias</t>
  </si>
  <si>
    <t>GR:1:3-03-03      Ajuste Fiscal (Ley 617 de 2,000)</t>
  </si>
  <si>
    <t>1105     SECRETARIA DE GOBIERNO</t>
  </si>
  <si>
    <t>GR:4:2-02-02-235  Desarro estrategia capac empode mujeres</t>
  </si>
  <si>
    <t>3-1700  Fondo orden público seguridad ciudadana</t>
  </si>
  <si>
    <t>A.18.9          CONSTRU PAZ CONVIV FAMILI</t>
  </si>
  <si>
    <t>29714003        Documentos de lineamientos técnicos</t>
  </si>
  <si>
    <t>GR:4:2-11-01-306  Implementa estrategia funcion en 117 CJT</t>
  </si>
  <si>
    <t>A.14.20.2.2     ASIST ATENCIÓN INTEGRAL</t>
  </si>
  <si>
    <t>29712310        Servicios de asistencia técnica para la articulaci</t>
  </si>
  <si>
    <t>GR:4:2-11-01-308  Atender 100% solicitud carácter humanit</t>
  </si>
  <si>
    <t>29712312        Servicio de ayuda y atención humanitaria</t>
  </si>
  <si>
    <t>GR:4:2-11-01-309  Implem  1 estrategia fortale convivencia</t>
  </si>
  <si>
    <t>29712313        Servicio de asistencia técnica a comunidades en te</t>
  </si>
  <si>
    <t>GR:4:2-11-01-310  Realizar capacit 100% de los municipios</t>
  </si>
  <si>
    <t>29712314        Servicio de orientación y comunicación a las vícti</t>
  </si>
  <si>
    <t>GR:4:2-11-01-311  Crear Implem 1 estrat funcion mesa victi</t>
  </si>
  <si>
    <t>29712315        Servicio de asistencia técnica para la participaci</t>
  </si>
  <si>
    <t>GR:4:2-11-01-317  Dotar, adecuar ,apoyar 3 Cent Reg VCA</t>
  </si>
  <si>
    <t>29712316        Centros regionales o puntos de atención a víctimas</t>
  </si>
  <si>
    <t>GR:4:2-11-02-318  Fortalecer 100% planes retor/reubic.VCA</t>
  </si>
  <si>
    <t>A.14.20.2.3     Reparación integral</t>
  </si>
  <si>
    <t>29711207        Servicio de apoyo financiero para cofinanciación d</t>
  </si>
  <si>
    <t>GR:4:2-11-03-320  Crear 1 Centro de Memoria Histórica VCA</t>
  </si>
  <si>
    <t>A.14.20.2.4     VERDAD</t>
  </si>
  <si>
    <t>29711404        Servicio de asistencia técnica para la realización</t>
  </si>
  <si>
    <t>GR:4:2-11-03-321  Crear implem sistema inform referen VCA</t>
  </si>
  <si>
    <t>29711405        Servicio de información para el registro, atención</t>
  </si>
  <si>
    <t>GR:4:4-01-01-477  Implementar una red de nuevo pensamiento</t>
  </si>
  <si>
    <t>29711505        Servicio de asistencia técnica en temas de Gestión</t>
  </si>
  <si>
    <t>GR:4:4-02-01-481  Coop el 100% de las solic Proc Elect</t>
  </si>
  <si>
    <t>A.16.11.2       FUNC. INSTAN. PART</t>
  </si>
  <si>
    <t>29712003        Servicio de organización de procesos electorales</t>
  </si>
  <si>
    <t>GR:4:4-02-01-482  Ejec  Artic  con la Nación y terr  DDHH</t>
  </si>
  <si>
    <t>A.18.8          PLAN DERECH HUMAN DIH</t>
  </si>
  <si>
    <t>29715819        Documentos de planeación</t>
  </si>
  <si>
    <t>GR:4:4-02-02-485  Impl una estrateg  asist técnica mpios</t>
  </si>
  <si>
    <t>A.16.10.1       PARTICIPACION CIUDADANA</t>
  </si>
  <si>
    <t>29712415        Servicio de diseño, desarrollo e implementación de</t>
  </si>
  <si>
    <t>GR:4:4-02-02-486  Impl la polít públ deptal part/ Ciud</t>
  </si>
  <si>
    <t>29712416        Documentos de planeación</t>
  </si>
  <si>
    <t>GR:4:4-02-02-487  Incrementar en un 50% el ejercicio de lo</t>
  </si>
  <si>
    <t>A.16.12.1       CONTROL SOCIAL</t>
  </si>
  <si>
    <t>29712419        servicio de educación informal de Multiplicadores</t>
  </si>
  <si>
    <t>GR:4:4-02-02-493  Impl una red de part/ con 116 concejos</t>
  </si>
  <si>
    <t>29712422        Servicio de información de gestión pública</t>
  </si>
  <si>
    <t>GR:4:4-03-01-494  Asistir téc/juríd  5 000 solic  Titul</t>
  </si>
  <si>
    <t>A.7.7           PROYECT TITUL LEGALIZ PRE</t>
  </si>
  <si>
    <t>29709402        Servicio de asistencia técnica y jurídica en sanea</t>
  </si>
  <si>
    <t>GR:4:4-04-01-504  Formular e implementar los planes PICSC</t>
  </si>
  <si>
    <t>A.18.4.7        Desllo. Conv. Ciudadana</t>
  </si>
  <si>
    <t>29716512        Documentos de lineamientos técnicos</t>
  </si>
  <si>
    <t>GR:4:4-04-01-505  Cumplir el plan de "pago de recompensas"</t>
  </si>
  <si>
    <t>A.18.4.4        Recom. Pers. Justic. Seg.</t>
  </si>
  <si>
    <t>29716513        Servicio de apoyo para la seguridad</t>
  </si>
  <si>
    <t>GR:4:4-04-01-506  Apoyar al cuerpo deptal de Bomberos</t>
  </si>
  <si>
    <t>3-5000  Fondo  de Bomberos</t>
  </si>
  <si>
    <t>A.12.11         Dot. Maqui. Bomberos</t>
  </si>
  <si>
    <t>29751401        Servicio de fortalecimiento a Cuerpos de Bomberos</t>
  </si>
  <si>
    <t>3-5002  Fondo bomberos excedente</t>
  </si>
  <si>
    <t>GR:4:4-04-01-507  Real  45 jorn  de apoyo con f  pública</t>
  </si>
  <si>
    <t>29716514        Servicio de divulgación</t>
  </si>
  <si>
    <t>GR:4:4-04-01-510  Solic/coady con PoliNal inf  116 mpios</t>
  </si>
  <si>
    <t>29716517        Servicio de asistencia técnica</t>
  </si>
  <si>
    <t>GR:4:4-04-01-511  Cons  o Inter  30 Infraestructura física</t>
  </si>
  <si>
    <t>A.18.4.2        Recons. Cuarteles y Otras</t>
  </si>
  <si>
    <t>29717605        SEDES ADECUADAS</t>
  </si>
  <si>
    <t>3-1702  Fondo orden público excedentes</t>
  </si>
  <si>
    <t>GR:4:4-04-01-512  Ejecutar 7 procesos de dot  com f púb</t>
  </si>
  <si>
    <t>A.18.4.6        GAST DESTINAD GENERAR AMB</t>
  </si>
  <si>
    <t>29716518        Servicio de apoyo financiero para proyectos de seg</t>
  </si>
  <si>
    <t>3-1701  Fondo orden público intereses</t>
  </si>
  <si>
    <t>GR:4:4-04-01-513  Dis  e impl   estr "Const  Terr  de paz"</t>
  </si>
  <si>
    <t>29716519        Documentos de investigación</t>
  </si>
  <si>
    <t>GR:4:4-04-02-515  Fortalecer con 10 proc  dotación c  carc</t>
  </si>
  <si>
    <t>A.11.4          DOTACION CET. CARCELARIOS</t>
  </si>
  <si>
    <t>29713905        Servicio de educación informal en temas de acceso</t>
  </si>
  <si>
    <t>GR:4:4-04-02-516  Contr  con const  Adec  30 casas gob/jus</t>
  </si>
  <si>
    <t>A.15.3          MEJORA MANTENI DEPENDENCI</t>
  </si>
  <si>
    <t>29715204        SEDES ADECUADAS</t>
  </si>
  <si>
    <t>GR:4:4-04-03-522  Formular y ejec  Estrat  Segurida Soacha</t>
  </si>
  <si>
    <t>29715820        Documentos metodológicos</t>
  </si>
  <si>
    <t>GR:4:4-04-03-525  Form /ejec  Estr  Delitos fauna y flora</t>
  </si>
  <si>
    <t>29715822        Servicio de divulgación en gestión de seguridad de</t>
  </si>
  <si>
    <t>GR:4:4-04-03-526  Contr  Con mpios para 15 hogares de paso</t>
  </si>
  <si>
    <t>29715818        Servicio de asistencia técnica en Derechos Humanos</t>
  </si>
  <si>
    <t>GR:4:4-04-03-529  Crear y des  estrategi "Hab  de la vida"</t>
  </si>
  <si>
    <t>29715825        Documentos de investigacion</t>
  </si>
  <si>
    <t>GR:4:4-04-03-531  Form /impl  Estrateg contra microtráfico</t>
  </si>
  <si>
    <t>29715826        Documentos de lineamientos técnicos</t>
  </si>
  <si>
    <t>GR:4:4-04-03-532  Crear 1 C de acogida y prot  de la mujer</t>
  </si>
  <si>
    <t>29714005        Servicio de orientación a casos de violencias cont</t>
  </si>
  <si>
    <t>GR:4:4-04-03-534  Gen/estrat integ  Contra trata de person</t>
  </si>
  <si>
    <t>GR:4:4-04-04-535  Crear/impl (1) estrat  cultura ciudadana</t>
  </si>
  <si>
    <t>29717405        Documentos metodológicos</t>
  </si>
  <si>
    <t>GR:4:4-04-04-537  Establecer 20 pactos por la seguridad</t>
  </si>
  <si>
    <t>29717406        Servicio de asistencia técnica en seguridad y conv</t>
  </si>
  <si>
    <t>GR:4:4-04-04-538  Crear/mesa técnica revi  Código policía</t>
  </si>
  <si>
    <t>29717407        Documentos de lineamientos técnicos</t>
  </si>
  <si>
    <t>GR:4:4-04-04-539  Ejecutar 3 ferias de serv  seg/justicia</t>
  </si>
  <si>
    <t>29717408        Servicio de divulgación en seguridad, paz y conviv</t>
  </si>
  <si>
    <t>GR:4:4-09-01-616  Unificar el sistema de información de at</t>
  </si>
  <si>
    <t>29717503        Documentos metodológicos</t>
  </si>
  <si>
    <t>29717504        Servicios de información actualizados</t>
  </si>
  <si>
    <t>GR:5:1-03-01-144  Garantizar el funcionamiento de 2 casas acogida pa</t>
  </si>
  <si>
    <t>A.14.20.1.5     Victimas -justicia</t>
  </si>
  <si>
    <t>29814101        Servicio de promoción del acceso a la justicia</t>
  </si>
  <si>
    <t>GR:5:1-04-01-159  Implementar en 12 provincias del territorio la est</t>
  </si>
  <si>
    <t>A.2.4.13.2      ENTORNO FAMILIAR CULTURAL</t>
  </si>
  <si>
    <t>29819101        Servicio de asistencia técnica a comunidades en te</t>
  </si>
  <si>
    <t>GR:5:1-04-01-160  Brindar asistencia al 100% de los planes de preven</t>
  </si>
  <si>
    <t>29819102        Servicio de prevención a violaciones de Derechos H</t>
  </si>
  <si>
    <t>GR:5:1-04-01-161  Atender el 100% de los procesos de asistencia huma</t>
  </si>
  <si>
    <t>A.14.20.1.2     ASIST ATENCIÓN INTEGRAL</t>
  </si>
  <si>
    <t>29819103        Servicio de ayuda y atención humanitaria</t>
  </si>
  <si>
    <t>GR:5:1-04-01-162  Atender el 100% de solicitudes de generación de in</t>
  </si>
  <si>
    <t>A.2.2.22.3      VICTIMAS CONFLICTO ARMADO</t>
  </si>
  <si>
    <t>29819104        Servicio de apoyo para la generación de ingresos</t>
  </si>
  <si>
    <t>GR:5:4-03-02-357  Implementar un plan de defensa estratégica de los</t>
  </si>
  <si>
    <t>29813002        Documentos de lineamientos técnicos</t>
  </si>
  <si>
    <t>GR:5:4-03-02-358  Implementar un plan maestro regional de equipamien</t>
  </si>
  <si>
    <t>29813003        Servicio de divulgación en seguridad, paz y conviv</t>
  </si>
  <si>
    <t>GR:5:5-01-02-383  Asistir 5.000 solicitudes de procesos de titulació</t>
  </si>
  <si>
    <t>29809701        Servicio para la Identificación registral de los p</t>
  </si>
  <si>
    <t>GR:5:5-01-03-391  Intervenir 50 entes territoriales, corporaciones o</t>
  </si>
  <si>
    <t>29819903        Salón comunal construido y dotado</t>
  </si>
  <si>
    <t>GR:5:5-02-02-420  Implementar el 40% del Plan de la Política Pública</t>
  </si>
  <si>
    <t>29819901        Servicio de asistencia técnica</t>
  </si>
  <si>
    <t>GR:5:5-04-01-440  Financiar el 80% de las solicitudes de las autorid</t>
  </si>
  <si>
    <t>29820908        Servicio de atención de seguridad y emergencias 12</t>
  </si>
  <si>
    <t>29820907        Servicios de información actualizados</t>
  </si>
  <si>
    <t>29820901        Servicio de asistencia técnica en seguridad y conv</t>
  </si>
  <si>
    <t>29820902        Servicio de apoyo para la seguridad</t>
  </si>
  <si>
    <t>29820903        Servicio de asistencia técnica en atención de conf</t>
  </si>
  <si>
    <t>29820905        Documentos de investigación</t>
  </si>
  <si>
    <t>29820906        Servicio de apoyo financiero para proyectos de seg</t>
  </si>
  <si>
    <t>29820909        Servicio de divulgación en seguridad, paz y conviv</t>
  </si>
  <si>
    <t>29820911        Servicio de vigilancia comunitaria por cuadrantes</t>
  </si>
  <si>
    <t>GR:5:5-04-01-441  Implementar un plan de atención integral y reacció</t>
  </si>
  <si>
    <t>29820904        Servicio de divulgación</t>
  </si>
  <si>
    <t>GR:5:5-04-01-442  Implementar una estrategia integral para prevenir,</t>
  </si>
  <si>
    <t>GR:5:5-04-02-443  Implementar un plan de garantía de convivencia, ju</t>
  </si>
  <si>
    <t>29818201        Servicio de asistencia técnica</t>
  </si>
  <si>
    <t>GR:5:5-04-02-445  Implementar una estrategia de atención para adoles</t>
  </si>
  <si>
    <t>29820910        Servicio de educación informal</t>
  </si>
  <si>
    <t>1106     SECRETARIA HACIENDA</t>
  </si>
  <si>
    <t>GR:1:3-01-11      Fondo de pensiones públicas del orden territorial</t>
  </si>
  <si>
    <t>1.3.12.2        ACUERDOS DE PAGO</t>
  </si>
  <si>
    <t>GR:4:4-08-01-611  Modernizar e Integ  int  Sec  Hda 5 proc</t>
  </si>
  <si>
    <t>3-1400  Tasa recuperación registro</t>
  </si>
  <si>
    <t>29712706        SERVICIOS DE INFORMACIÓN PARA LA GESTIÓN FINANCIER</t>
  </si>
  <si>
    <t>3-1401  Tasa registro intereses</t>
  </si>
  <si>
    <t>3-1500  Tasa Vehículos</t>
  </si>
  <si>
    <t>3-1501  Tasa Vehículos intereses</t>
  </si>
  <si>
    <t>3-6000  Fondo rentas</t>
  </si>
  <si>
    <t>3-6002  Fondo rentas excedente</t>
  </si>
  <si>
    <t>GR:4:4-08-01-612  Mantener, fortal/impl  En oper  6 sist</t>
  </si>
  <si>
    <t>GR:4:4-08-01-613  Impl  (5) planes de fiscaliz y antievas</t>
  </si>
  <si>
    <t>29712707        DOCUMENTOS DE LINEAMIENTOS TÉCNICOS</t>
  </si>
  <si>
    <t>1-0102  Recurso ordionario excedente</t>
  </si>
  <si>
    <t>GR:5:5-01-06-407  Implementar 4 planes de fiscalización tributaria y</t>
  </si>
  <si>
    <t>29813201        Servicio de Implementación Sistemas de Gestión</t>
  </si>
  <si>
    <t>GR:5:5-01-06-408  Potencializar el proceso de recaudo para 5 tributo</t>
  </si>
  <si>
    <t>29813202        Servicio de gestión documental</t>
  </si>
  <si>
    <t>GR:5:5-01-06-409  Potencializar 5 procesos transversales a la gestió</t>
  </si>
  <si>
    <t>29813203        Servicios de información implementados</t>
  </si>
  <si>
    <t>1108     SECRETARIA DE EDUCACION</t>
  </si>
  <si>
    <t>GR:4:1-01-01-100  Diseñar, implem  innovación curricular</t>
  </si>
  <si>
    <t>3-7220  Edu Participación Licores Otros Departam</t>
  </si>
  <si>
    <t>A.1.7.2         APLIC PROYECT EDUCATIV TR</t>
  </si>
  <si>
    <t>29708403G       Servicios de apoyo a la implementación de modelos</t>
  </si>
  <si>
    <t>GR:4:1-01-01-101  Impl  Progr  en IED en gestión de riesgo</t>
  </si>
  <si>
    <t>GR:4:1-01-01-102  Imple  Proy  competencias para 100% IED</t>
  </si>
  <si>
    <t>29714903G       Servicios de evaluación de las estrategias de cali</t>
  </si>
  <si>
    <t>29714904G       Instituciones educativas fortalecidas</t>
  </si>
  <si>
    <t>GR:4:1-01-01-103  Evalua  Seguim  y soste  57 redes aprend</t>
  </si>
  <si>
    <t>A.13.11         PROYECT INTEGRALES CI TEC</t>
  </si>
  <si>
    <t>29710503G       Servicios Tecnologícos</t>
  </si>
  <si>
    <t>GR:4:1-02-01-104  Elab  Impl  en 140 IED Plan bilingüismo</t>
  </si>
  <si>
    <t>29711103G       Servicio educativos de promoción del bilingüismo</t>
  </si>
  <si>
    <t>GR:4:1-02-01-105  Implementar bilinguismo en 11 IED</t>
  </si>
  <si>
    <t>GR:4:1-02-03-107  Implem  Model  educ  innova 22 000 estud</t>
  </si>
  <si>
    <t>29710004G       Servicios de asistencia técnica en innovación educ</t>
  </si>
  <si>
    <t>GR:4:1-02-03-110  Implem  ESCUELA AMIGA DEL AMB  en 80 IED</t>
  </si>
  <si>
    <t>29714104G       Servicios de apoyo a la implementación de modelos</t>
  </si>
  <si>
    <t>GR:4:1-02-04-112  Impart  formación a 3000 docent  y dir</t>
  </si>
  <si>
    <t>A.1.5.2         FORMACIÓN DE DOCENTES</t>
  </si>
  <si>
    <t>29711703G       Serv.fortal. capacidades docentes educación preesc</t>
  </si>
  <si>
    <t>GR:4:1-02-04-113  Implem  Anual/ Plan Incentivos bienestar</t>
  </si>
  <si>
    <t>A.1.7.1         COMPETENCIAS LABORALES GE</t>
  </si>
  <si>
    <t>29715103G       Servicio apoyo financiero fortaleci talento humano</t>
  </si>
  <si>
    <t>GR:4:1-03-01-117  Otorgar 6.000 beneficios para edusuperio</t>
  </si>
  <si>
    <t>A.1.8.3         Fondos destinados a Becas</t>
  </si>
  <si>
    <t>29714812G       Servicio de apoyo financiero para la permanencia a</t>
  </si>
  <si>
    <t>3-7120  Edu Participación Licorera Cundinamarca</t>
  </si>
  <si>
    <t>GR:4:1-03-01-122  Articular 9 Normales con inst Edu.Superi</t>
  </si>
  <si>
    <t>29714816G       Serv.art.edu.media y el sector productivo</t>
  </si>
  <si>
    <t>GR:4:1-03-01-123  Articular 35 IEC con I.EduSuperior/SENA</t>
  </si>
  <si>
    <t>4-3300  SGP Educación prestación del servicio</t>
  </si>
  <si>
    <t>29714816        Servicio de articulación entre la educación media</t>
  </si>
  <si>
    <t>GR:4:1-04-01-129  Impl 4 modelos flexibles pedagó/sociales</t>
  </si>
  <si>
    <t>A.1.1.10.5      CONTRAT. JOVENES Y ADULT</t>
  </si>
  <si>
    <t>29711304G       Servicio de acompañamiento para el desarrollo de m</t>
  </si>
  <si>
    <t>GR:4:1-04-01-130  Fortalec modelos edu Rural en 500 sedes</t>
  </si>
  <si>
    <t>29714703G       Serv.edu.formal por modelos educ. flexibles</t>
  </si>
  <si>
    <t>29714704G       Instituciones Educativas fortalecidas</t>
  </si>
  <si>
    <t>GR:4:1-04-01-131  Alfabetizar 7 754 jóv adult y a mayor</t>
  </si>
  <si>
    <t>29711305G       Servicios de Alfabetización</t>
  </si>
  <si>
    <t>GR:4:1-04-01-132  Implementar un programa de entornos educ</t>
  </si>
  <si>
    <t>29710903G       Servicio fomento para prevencion del riesgos socia</t>
  </si>
  <si>
    <t>29710904G       Servicio educación informal</t>
  </si>
  <si>
    <t>29710903        Servicio de fomento para la prevención de riesgos</t>
  </si>
  <si>
    <t>GR:4:1-04-01-133  Aumentar 50 IED interv  en edu inclusiva</t>
  </si>
  <si>
    <t>A.1.5.1         SERVICIO PERSONAL APOYO</t>
  </si>
  <si>
    <t>29711306        Servicio de fortalecimiento a las capacidades de l</t>
  </si>
  <si>
    <t>29711306523901  Servicio personal de apoyo (NEE)</t>
  </si>
  <si>
    <t>GR:4:1-04-01-134  Brindar comple Nutricional 185000 NNAJ</t>
  </si>
  <si>
    <t>A.1.2.10.2      CONTRA CON TERCER PARA LA</t>
  </si>
  <si>
    <t>29709606G       Servicio de Apoyo a la permanencia alimentación es</t>
  </si>
  <si>
    <t>3-2200  PAE alimentación escolar</t>
  </si>
  <si>
    <t>V.I.1.1         COBERTURA</t>
  </si>
  <si>
    <t>3-2202  PAE alimentación escolar excedente</t>
  </si>
  <si>
    <t>A.1.2.10.4      contratacion IE sub deman</t>
  </si>
  <si>
    <t>3-7320  Edu Participación Licor Nal Particular</t>
  </si>
  <si>
    <t>3-7420  Edu Monopolio alcohol potable Cundina</t>
  </si>
  <si>
    <t>3-7450  Edu Monopolio alcohol potable Cund.</t>
  </si>
  <si>
    <t>3-7520  Edu Derecho explotación produc Depto</t>
  </si>
  <si>
    <t>4-3320  PAE Componenta calidad matrícula SGP</t>
  </si>
  <si>
    <t>4-3342  SGP Edu Bols Común PAE territ no cert ex</t>
  </si>
  <si>
    <t>GR:4:1-04-01-135  Atender anual/ 53.958 NNA trans/alojam</t>
  </si>
  <si>
    <t>4-3301  SGP Educación prestación servicio intere</t>
  </si>
  <si>
    <t>A.1.2.7         TRANSPORTE ESCOLAR</t>
  </si>
  <si>
    <t>29709605        Servicio de apoyo a la permanencia con transporte</t>
  </si>
  <si>
    <t>GR:4:1-04-01-137  Dotar a 141  IE con ambientes escolares</t>
  </si>
  <si>
    <t>3-7122  Edu Participación Licorera Cund  Exceden</t>
  </si>
  <si>
    <t>A.1.2.4         DOT. INFRA. EDUCATIVA</t>
  </si>
  <si>
    <t>29709608G       Instituciones educativas fortalecidas</t>
  </si>
  <si>
    <t>4-3303  SGP Educación prestac serv excedente int</t>
  </si>
  <si>
    <t>29709608        Instituciones educativas fortalecidas</t>
  </si>
  <si>
    <t>GR:4:1-04-01-138  Intervenir 1028 ambientes pedag bás /com</t>
  </si>
  <si>
    <t>A.1.2.2         CONSTRU AMPLI ADECU INFRA</t>
  </si>
  <si>
    <t>29719508G       Infaestructura Educativa Construida</t>
  </si>
  <si>
    <t>GR:4:1-04-01-140  Fortalecer infraest  Tecno IED 20 000 PC</t>
  </si>
  <si>
    <t>A.1.4.3         CONECTIVIDAD</t>
  </si>
  <si>
    <t>29709805G       Servicio de innovación pedagógica en la educación</t>
  </si>
  <si>
    <t>GR:4:1-04-01-141  Garan  conectiv  Internet 1 200 sedes ed</t>
  </si>
  <si>
    <t>29709805        Servicio de innovación pedagógica en la educación</t>
  </si>
  <si>
    <t>GR:4:1-04-01-143  Sumin Serv Ener Eléct altern 23 sedes</t>
  </si>
  <si>
    <t>29735401G       Sedes adecuadas</t>
  </si>
  <si>
    <t>GR:4:1-04-01-144  Impl "PINT DE COLORES LA ESCUELA" 900</t>
  </si>
  <si>
    <t>A.1.2.3         Mant Infraestruc Educativ</t>
  </si>
  <si>
    <t>29719510G       Infraestructura Educativa Mejorada</t>
  </si>
  <si>
    <t>GR:4:1-04-02-146  Garantizar educ  inicial a 3.300 niños</t>
  </si>
  <si>
    <t>29716603G       Servicio de atención integral para la primera infa</t>
  </si>
  <si>
    <t>GR:4:1-04-02-147  Aum. atención educ integral 2 200 niños</t>
  </si>
  <si>
    <t>29716604G       Servicio fomento para acceso educación inicial pre</t>
  </si>
  <si>
    <t>GR:4:1-04-03-148  Garant prestación serv Educ 109 Mpios</t>
  </si>
  <si>
    <t>1.1.3.1         HONORARIOS</t>
  </si>
  <si>
    <t>29711913G       Documentos de planeación</t>
  </si>
  <si>
    <t>A.1.1.1.1.1     PERS DOC - con situ fondo</t>
  </si>
  <si>
    <t>29714208G       Servicio de docencia escolar</t>
  </si>
  <si>
    <t>29714208010101  Sueldos personal de nómina cuota SGP</t>
  </si>
  <si>
    <t>29714208010203  Bonificación por servicios prestados</t>
  </si>
  <si>
    <t>29714208010208  Bonificación especial recreación cuota SGP</t>
  </si>
  <si>
    <t>29714208010201  Prima Técnica cuota SGP</t>
  </si>
  <si>
    <t>29714208010204  Prima servicios cuota SGP</t>
  </si>
  <si>
    <t>29714208010205  Prima vacaciones cuota SGP</t>
  </si>
  <si>
    <t>29714208010206  Prima navidad cuota SGP</t>
  </si>
  <si>
    <t>29714208010104  Indemniazación vacaciones Cuota SGP</t>
  </si>
  <si>
    <t>29711913010303  Honorarios</t>
  </si>
  <si>
    <t>29711913010304  Remuneración Servicios Técnicos</t>
  </si>
  <si>
    <t>1.1.4.1.1.1.1   DE FUNCIONARIOS</t>
  </si>
  <si>
    <t>29714208010506  Aporte salud sector publico cuota SGP</t>
  </si>
  <si>
    <t>1.1.4.1.1.2.1   DE FUNCIONARIOS</t>
  </si>
  <si>
    <t>29714208010507  Aporte pensión sector público cuota SGP</t>
  </si>
  <si>
    <t>1.1.4.1.1.4.1   DE FUNCIONARIOS</t>
  </si>
  <si>
    <t>29714208010505  Aporte cesantias sector público cuota SGP</t>
  </si>
  <si>
    <t>29714208010508  Intereses Cesantias publico retroactivas</t>
  </si>
  <si>
    <t>1.1.4.2.1.1.1   DE FUNCIONARIOS</t>
  </si>
  <si>
    <t>29714208010403  Aporte salud sector privado cuota SGP</t>
  </si>
  <si>
    <t>1.1.4.2.1.2.1   DE FUNCIONARIOS</t>
  </si>
  <si>
    <t>29714208010404  Aporte pensión sector pirvado cuota SGP</t>
  </si>
  <si>
    <t>1.1.4.2.1.3.1   DE FUNCIONARIOS</t>
  </si>
  <si>
    <t>29714208010405  Aporte de ARP cuota SGP</t>
  </si>
  <si>
    <t>1.1.4.2.1.4.1   DE FUNCIONARIOS</t>
  </si>
  <si>
    <t>29714208010402  Aporte cesantias sector privado cuota SGP</t>
  </si>
  <si>
    <t>29714208010406  Intereses Cesantias privado anual</t>
  </si>
  <si>
    <t>1.1.4.3.1.1     DE FUNCIONARIOS</t>
  </si>
  <si>
    <t>29714208010501  SENA cuota SGP</t>
  </si>
  <si>
    <t>1.1.4.3.2.1     DE FUNCIONARIOS</t>
  </si>
  <si>
    <t>29714208010502  ICBF cuota SGP</t>
  </si>
  <si>
    <t>1.1.4.3.3.1     DE FUNCIONARIOS</t>
  </si>
  <si>
    <t>29714208010504  ESAP cuota SGP</t>
  </si>
  <si>
    <t>1.1.4.3.4.1     DE FUNCIONARIOS</t>
  </si>
  <si>
    <t>29714208010401  Aporte Caja Compensación Familiar</t>
  </si>
  <si>
    <t>1.1.4.3.5.1     DE FUNCIONARIOS</t>
  </si>
  <si>
    <t>29714208010503  Escuelas Industriales e Institutos Tecnicos cuota</t>
  </si>
  <si>
    <t>29711912020101  Compra de equipo</t>
  </si>
  <si>
    <t>29711912020103  Materiales y Suministros</t>
  </si>
  <si>
    <t>29711912020102  Enseres y Equipos de oficina</t>
  </si>
  <si>
    <t>29711914020209  Mantenimiento</t>
  </si>
  <si>
    <t>29711912020201  Seguros</t>
  </si>
  <si>
    <t>29711912020205  Comunicaciones y Transporte</t>
  </si>
  <si>
    <t>29711912020104  Impresos y Publicaciones</t>
  </si>
  <si>
    <t>1.2.2.6         Servicios Públicos</t>
  </si>
  <si>
    <t>29711912020208  Servicios Públicos</t>
  </si>
  <si>
    <t>29714208020203  Viáticos y gastos viaje cuota SGP</t>
  </si>
  <si>
    <t>1.2.9           OTROS GASTOS GENERALES</t>
  </si>
  <si>
    <t>29711912020213  Gastos y Comisiones Bancarias</t>
  </si>
  <si>
    <t>A.1.1.1         Pago de Personal</t>
  </si>
  <si>
    <t>29711912        Servicios conexos a la prestación del servicio edu</t>
  </si>
  <si>
    <t>29711913        Documentos de planeación</t>
  </si>
  <si>
    <t>29711914        Servicio de inspección, vigilancia y control del s</t>
  </si>
  <si>
    <t>29714208        SERVICIO DE DOCENCIA ESCOLAR</t>
  </si>
  <si>
    <t>29714208210101  Sueldos personal nómina docentes</t>
  </si>
  <si>
    <t>29714208210102  Sobresueldos Docentes</t>
  </si>
  <si>
    <t>29714208210103  Horas extra y dias festivos Docentes</t>
  </si>
  <si>
    <t>29714208210201  Subsidio o prima alimentación Docentes</t>
  </si>
  <si>
    <t>29714208210202  Auxilio transporte docentes</t>
  </si>
  <si>
    <t>29714208210204  Prima servicios docentes</t>
  </si>
  <si>
    <t>29714208210205  Prima vacaciones docentes</t>
  </si>
  <si>
    <t>29714208210206  Prima navidad docentes</t>
  </si>
  <si>
    <t>29714208210208  Otras primas docentes</t>
  </si>
  <si>
    <t>29714208210210  Bonificación zonas difícil acceso docentes</t>
  </si>
  <si>
    <t>29714208210212  Bonificación grado 14 Decreto 2565/2015 docentes</t>
  </si>
  <si>
    <t>29714208210213  Bonificación pedagogica dto 2354/18 Docentes</t>
  </si>
  <si>
    <t>A.1.1.1.2.1     PERS DIREC DOC - con situ</t>
  </si>
  <si>
    <t>29714208310101  Sueldos Personal de Nómina Directivos Docentes</t>
  </si>
  <si>
    <t>29714208310102  Sobresueldos Directivos Docentes</t>
  </si>
  <si>
    <t>29714208310201  Subsidio o Prima Alimenta Directivos Docentes</t>
  </si>
  <si>
    <t>29714208310204  Prima de Servicios Directivos Docentes</t>
  </si>
  <si>
    <t>29714208310205  Prima de Vacaciones Directivos Docentes</t>
  </si>
  <si>
    <t>29714208310206  Prima de Navidad Directivos Docentes</t>
  </si>
  <si>
    <t>29714208310208  Otras Primas Directivos Docentes</t>
  </si>
  <si>
    <t>29714208310210  Bonificación Zonas difícil acceso Directivos Docen</t>
  </si>
  <si>
    <t>29714208310212  Bonificación Grado 14 Dto. 2565/15 Directivos Doce</t>
  </si>
  <si>
    <t>29714208310213  Bonificación pedagogica dto 2354/18 Direc Docentes</t>
  </si>
  <si>
    <t>A.1.1.1.3       PERSONAL ADMINISTRAT INST</t>
  </si>
  <si>
    <t>29714208110101  Sueldos personal nómina Administrativos</t>
  </si>
  <si>
    <t>29714208110102  Horas extra y dias festivos Administrativos</t>
  </si>
  <si>
    <t>29714208110104  Prima tecnica Administrativos</t>
  </si>
  <si>
    <t>29714208110105  Indemnización vacaciones administrativos</t>
  </si>
  <si>
    <t>29714208110201  Subsidio o prima alimentación Administrativos</t>
  </si>
  <si>
    <t>29714208110202  Auxilio Transporte Administrativos</t>
  </si>
  <si>
    <t>29714208110203  Bonificación Sevicios Prestados Administrativos</t>
  </si>
  <si>
    <t>29714208110204  Prima Servicios administrativos</t>
  </si>
  <si>
    <t>29714208110205  Prima Vacaciones Administrativos</t>
  </si>
  <si>
    <t>29714208110206  Prima Navidad Administrativos</t>
  </si>
  <si>
    <t>29714208110208  Bonificación especial de recreación Administrativo</t>
  </si>
  <si>
    <t>A.1.1.10        Contr. Serv. Educ.</t>
  </si>
  <si>
    <t>29709703        Servicio de fomento para el acceso a la educación</t>
  </si>
  <si>
    <t>A.1.1.10.1      Contrato prest serc educa</t>
  </si>
  <si>
    <t>29709703421304  Contratacion prestación del servicio educativo</t>
  </si>
  <si>
    <t>A.1.1.11        Viáticos y gastos de viaj</t>
  </si>
  <si>
    <t>29714208120201  Viáticos y gastos de viaje Administrativos</t>
  </si>
  <si>
    <t>29714208220201  Viaticos y Gastos de Viaje Docentes</t>
  </si>
  <si>
    <t>29714208320201  Viaticos y Gastos de Viaje Directivos Docentes</t>
  </si>
  <si>
    <t>A.1.1.2.2.2.1   SENA</t>
  </si>
  <si>
    <t>29714208210501  SENA docentes</t>
  </si>
  <si>
    <t>A.1.1.2.2.2.2   ICBF</t>
  </si>
  <si>
    <t>29714208210502  ICBF Docentes</t>
  </si>
  <si>
    <t>A.1.1.2.2.2.3   ESAP</t>
  </si>
  <si>
    <t>29714208210504  ESAP docentes</t>
  </si>
  <si>
    <t>A.1.1.2.2.2.4   CAJAS COMPEN FAMILIAR</t>
  </si>
  <si>
    <t>29714208210401  Aporte caja compensación familiar docentes</t>
  </si>
  <si>
    <t>A.1.1.2.2.2.5   INSTITUTOS TÉCNICOS</t>
  </si>
  <si>
    <t>29714208210503  Escuelas industriales e institutos técnicos docent</t>
  </si>
  <si>
    <t>A.1.1.2.4.2.1   SENA</t>
  </si>
  <si>
    <t>29714208310501  SENA Directivos Docentes</t>
  </si>
  <si>
    <t>A.1.1.2.4.2.2   ICBF</t>
  </si>
  <si>
    <t>29714208310502  ICBF Directivos Docentes</t>
  </si>
  <si>
    <t>A.1.1.2.4.2.3   ESAP</t>
  </si>
  <si>
    <t>29714208310504  ESAP Directivos Docentes</t>
  </si>
  <si>
    <t>A.1.1.2.4.2.4   CAJAS COMPEN FAMILIAR</t>
  </si>
  <si>
    <t>29714208310401  Aporte Caja Compensación Familiar Directivos Docen</t>
  </si>
  <si>
    <t>A.1.1.2.4.2.5   INSTITUTOS TÉCNICOS</t>
  </si>
  <si>
    <t>29714208310503  Escuelas Industriales e Institutos Tecnicos Direct</t>
  </si>
  <si>
    <t>A.1.1.2.5.1.1   APORTES PARA SALUD</t>
  </si>
  <si>
    <t>29714208110403  Aporte salud sector privado administrativos</t>
  </si>
  <si>
    <t>29714208110506  Aporte salud sector público administrativos</t>
  </si>
  <si>
    <t>A.1.1.2.5.1.2   APORTES PARA PENSIÓN</t>
  </si>
  <si>
    <t>29714208110404  Aporte pensión sector privado administrativos</t>
  </si>
  <si>
    <t>29714208110507  Aporte pensión sector público Administrativos</t>
  </si>
  <si>
    <t>A.1.1.2.5.1.3   APORTES ARP</t>
  </si>
  <si>
    <t>29714208110405  Riesgos profesionales Administrativos</t>
  </si>
  <si>
    <t>A.1.1.2.5.1.4   APORTES PARA CESANTÍAS</t>
  </si>
  <si>
    <t>29714208110402  Aporte cesantias sector privado administrativos</t>
  </si>
  <si>
    <t>29714208110505  Aporte Cesantias sector público Administrativos</t>
  </si>
  <si>
    <t>29714208110508  Aporte Cesantias retroactivas</t>
  </si>
  <si>
    <t>A.1.1.2.5.2.1   SENA</t>
  </si>
  <si>
    <t>29714208110501  SENA administrativos</t>
  </si>
  <si>
    <t>A.1.1.2.5.2.2   ICBF</t>
  </si>
  <si>
    <t>29714208110502  ICBF Administrativos</t>
  </si>
  <si>
    <t>A.1.1.2.5.2.3   ESAP</t>
  </si>
  <si>
    <t>29714208110504  ESAP Administrativos</t>
  </si>
  <si>
    <t>A.1.1.2.5.2.4   CAJAS COMPEN FAMILIAR</t>
  </si>
  <si>
    <t>29714208110401  Aporte caja compensación familiar Administrativos</t>
  </si>
  <si>
    <t>A.1.1.2.5.2.5   INSTITUTOS TÉCNICOS</t>
  </si>
  <si>
    <t>29714208110503  Escuelas Industriales e Institutos Técnicos Admini</t>
  </si>
  <si>
    <t>A.1.1.9.1       DOT LEY 70 1988 - PERS DO</t>
  </si>
  <si>
    <t>29714208220111  Dotación Ley 70/88 Docentes</t>
  </si>
  <si>
    <t>A.1.2.12        Arren Inmueb. Serv Educ.</t>
  </si>
  <si>
    <t>29709703522203  Arrendamientos</t>
  </si>
  <si>
    <t>V.I.1.4         EFICI LA ADMINISTR SERVIC</t>
  </si>
  <si>
    <t>4-3302  SGP Educación prestación  servicio exced</t>
  </si>
  <si>
    <t>4-3306  SSF SGP Educación Prestación de servicio</t>
  </si>
  <si>
    <t>29714209        Servicios conexos a la prestación del servicio edu</t>
  </si>
  <si>
    <t>A.1.1.1.1.2     PERS DOC - sin situ fondo</t>
  </si>
  <si>
    <t>29714209211101  Sueldos Personal de Nómina Docentes</t>
  </si>
  <si>
    <t>29714209211102  Sobresueldos Docentes</t>
  </si>
  <si>
    <t>29714209211103  Horas extras y días festivos Docentes</t>
  </si>
  <si>
    <t>A.1.1.1.2.2     PERS DIREC DOC - sin situ</t>
  </si>
  <si>
    <t>29714209311101  Sueldos Personal de Nómina Directivos Docentes</t>
  </si>
  <si>
    <t>29714209311102  Sobresueldos Directivos Docentes</t>
  </si>
  <si>
    <t>A.1.1.2.1.1.10  APORTES PREVISIÓN SOCIAL</t>
  </si>
  <si>
    <t>29714209211506  Previsión Social Docentes</t>
  </si>
  <si>
    <t>A.1.1.2.1.2     APORTES PARA CESANTÍAS</t>
  </si>
  <si>
    <t>29714209211505  Aporte Cesantías Docentes</t>
  </si>
  <si>
    <t>A.1.1.2.3.1.10  APORTES PREVISIÓN SOCIAL</t>
  </si>
  <si>
    <t>29714209311506  Previsión Social Directivos Docentes</t>
  </si>
  <si>
    <t>A.1.1.2.3.2     APORTES PARA CESANTÍAS</t>
  </si>
  <si>
    <t>29714209311505  Aporte Cesantías Directivos Docentes</t>
  </si>
  <si>
    <t>GR:4:1-04-03-149  Garant pago 100% nómina pensio  Magist</t>
  </si>
  <si>
    <t>A.1.1.8         CANCELAC PRESTAC SOCIALES</t>
  </si>
  <si>
    <t>29711911        Servicio de docencia escolar</t>
  </si>
  <si>
    <t>29711911211211  Auxilio Funerario</t>
  </si>
  <si>
    <t>29711911233301  Sentencias y conciliaciones</t>
  </si>
  <si>
    <t>29711911233302  Pensiones</t>
  </si>
  <si>
    <t>4-3312  SGP Educacion cancelaciones excedente</t>
  </si>
  <si>
    <t>GR:4:1-04-03-150  Contratar 728 puntos anuales de aseo IED</t>
  </si>
  <si>
    <t>A.1.1.6         CONTRA ASEO L ESTABLECIMI</t>
  </si>
  <si>
    <t>29711912G       Servicios conexos a la prestación del servicio edu</t>
  </si>
  <si>
    <t>V.I.1.7         Otrs. Gast. Educ. No Incl</t>
  </si>
  <si>
    <t>GR:4:1-04-03-151  Contratar 202 puntos anuales vigil  IED</t>
  </si>
  <si>
    <t>A.1.1.7         CONTRA VIGILANCIA L ESTAB</t>
  </si>
  <si>
    <t>29711915G       Servicios de gestión del riesgo físico en estudian</t>
  </si>
  <si>
    <t>GR:4:1-04-03-152  Garant  pago 70% servi Publicos 283 IED</t>
  </si>
  <si>
    <t>A.1.2.6         PAGO SERVICI PÚBLIC LAS I</t>
  </si>
  <si>
    <t>A.1.2.6.1       ACUEDUCTO, ALCANTARILLADO</t>
  </si>
  <si>
    <t>29711912622201  Acueducto y Alcantarillado</t>
  </si>
  <si>
    <t>A.1.2.6.2       ENERGÍA</t>
  </si>
  <si>
    <t>29711912622202  Energía</t>
  </si>
  <si>
    <t>GR:4:1-04-03-153  Lograr reorganización instituc 100% IED</t>
  </si>
  <si>
    <t>29711916G       Serv. edu inicial, preescolar, básica y media</t>
  </si>
  <si>
    <t>GR:4:1-05-02-157  Implem. en 60 IED emisoras escolares</t>
  </si>
  <si>
    <t>A.1.5.3         DOTACIÓN</t>
  </si>
  <si>
    <t>29721002G       Servicios de Innovacion pedag.en la educacion terc</t>
  </si>
  <si>
    <t>GR:4:4-06-02-561  Otorgam. certificación 4 proc serv educ</t>
  </si>
  <si>
    <t>A.1.4.1         MODERNIZ LA SECRETARIA ED</t>
  </si>
  <si>
    <t>29711917G       Servicio de monitoreo y seguimiento a la gestión d</t>
  </si>
  <si>
    <t>GR:5:1-01-03-026  Beneficiar al 100% de las IED de los municipios no</t>
  </si>
  <si>
    <t>29807201G       Servicio educativo</t>
  </si>
  <si>
    <t>29807201        Servicio educativo</t>
  </si>
  <si>
    <t>29807201622201  Acueducto, alcantarillado</t>
  </si>
  <si>
    <t>29807201622202  Energía</t>
  </si>
  <si>
    <t>GR:5:1-01-03-036  Mantener la prestación del servicio de educación s</t>
  </si>
  <si>
    <t>A.1.8.1         TRANSF. UNIVERSIDAD</t>
  </si>
  <si>
    <t>29807705G        Servicio de apoyo financiero a las Instituciones</t>
  </si>
  <si>
    <t>3-0220  80% Estampilla Prodesarrollo UDEC</t>
  </si>
  <si>
    <t>GR:5:1-02-01-083  Garantizar anualmente el servicio de internet a 1.</t>
  </si>
  <si>
    <t>29806001        Servicios tecnológicos</t>
  </si>
  <si>
    <t>GR:5:1-02-01-096  Brindar a 200.000 niños, niñas y adolescentes matr</t>
  </si>
  <si>
    <t>29807402G        Servicio de apoyo a la permanencia con alimentaci</t>
  </si>
  <si>
    <t>3-2201  PAE alimentación escolar interes</t>
  </si>
  <si>
    <t>GR:5:1-02-01-098  Beneficiar a 1.097 sedes educativas con elementos</t>
  </si>
  <si>
    <t>29804801        Infraestructura educativa dotada</t>
  </si>
  <si>
    <t>GR:5:1-02-01-099  Construir 14 colegios en el departamento.</t>
  </si>
  <si>
    <t>29808601G        Infraestructura educativa construida</t>
  </si>
  <si>
    <t>GR:5:1-02-01-104  Garantizar en el 100% de las IED de los municipios</t>
  </si>
  <si>
    <t>29807101G        Servicio de docencia escolar</t>
  </si>
  <si>
    <t>29806902G        Servicio de fomento para el acceso a la educación</t>
  </si>
  <si>
    <t>29807101010101  Sueldos Personal de Nómina Cuota SGP</t>
  </si>
  <si>
    <t>29807101010203  Bonificación por servicios prestados</t>
  </si>
  <si>
    <t>29807101010208  Bonificación Especial por Recreación Cuota SGP</t>
  </si>
  <si>
    <t>29807101010201  Prima Tecnica Cuota SGP</t>
  </si>
  <si>
    <t>29807101010204  Prima de Servicios Cuota SGP</t>
  </si>
  <si>
    <t>29807101010205  Prima de Vacaciones Cuota SGP</t>
  </si>
  <si>
    <t>29807101010206  Prima de Navidad Cuota SGP</t>
  </si>
  <si>
    <t>29807101010104  Indemnización por Vacaciones Cuota SGP</t>
  </si>
  <si>
    <t>29806902010303  Honorarios</t>
  </si>
  <si>
    <t>29806902010304  Remuneración Servicios Técnicos</t>
  </si>
  <si>
    <t>29807101010506  Aportes de Salud Sector Público Cuota SGP</t>
  </si>
  <si>
    <t>29807101010507  Aportes de Pensión Sector Público Cuota SGP</t>
  </si>
  <si>
    <t>29807101010505  Aportes de Cesantías Sector Público Cuota SGP</t>
  </si>
  <si>
    <t>29807101010508  Intereses/Cesantías Público retroactivas</t>
  </si>
  <si>
    <t>29807101010403  Aportes de Salud Sector Privado Cuota SGP</t>
  </si>
  <si>
    <t>29807101010404  Aportes de Pensión Sector Privado Cuota SGP</t>
  </si>
  <si>
    <t>29807101010405  Aportes de ARP Cuota SGP</t>
  </si>
  <si>
    <t>29807101010402  Aportes de Cesantías Sector Privado Cuota SGP</t>
  </si>
  <si>
    <t>29807101010406  Intereses/Cesantías Privado anual</t>
  </si>
  <si>
    <t>29807101010501  SENA Cuota SGP</t>
  </si>
  <si>
    <t>29807101010502  ICBF Cuota SGP</t>
  </si>
  <si>
    <t>29807101010504  ESAP Cuota SGP</t>
  </si>
  <si>
    <t>29807101010401  Aporte Caja de Compensación Familiar</t>
  </si>
  <si>
    <t>29807101010503  Escuelas Industrial e Institutos Técnicos Cuota SG</t>
  </si>
  <si>
    <t>29806902020101  Compra de equipo</t>
  </si>
  <si>
    <t>29806902020103  Materiales y Suministros</t>
  </si>
  <si>
    <t>29806902020102  Enseres y Equipos de oficina</t>
  </si>
  <si>
    <t>29806902020108  Mantenimiento</t>
  </si>
  <si>
    <t>29806902020105  Seguros</t>
  </si>
  <si>
    <t>29806902020106  Comunicaciones y Transporte</t>
  </si>
  <si>
    <t>29806902020104  Impresos y Publicaciones</t>
  </si>
  <si>
    <t>29806902020107  Servicios Públicos</t>
  </si>
  <si>
    <t>29807101020203  Viáticos y Gastos de Viaje Cuota SGP</t>
  </si>
  <si>
    <t>29806902020109  Gastos y Comisiones Bancarias</t>
  </si>
  <si>
    <t>29806902        Servicio de fomento para el acceso a la educación</t>
  </si>
  <si>
    <t>29807101        Servicio de docencia escolar</t>
  </si>
  <si>
    <t>29807101210101  Sueldos Personal de Nómina Docentes</t>
  </si>
  <si>
    <t>29807101210102  Sobresueldos Docentes</t>
  </si>
  <si>
    <t>29807101210103  Horas Extras y días festivos Docentes</t>
  </si>
  <si>
    <t>29807101210201  Subsidio o prima de alimentación Docentes</t>
  </si>
  <si>
    <t>29807101210202  Auxilio de Transporte Docentes</t>
  </si>
  <si>
    <t>29807101210204  Prima de Servicios Docentes</t>
  </si>
  <si>
    <t>29807101210205  Prima de Vacaciones Docentes</t>
  </si>
  <si>
    <t>29807101210206  Prima de Navidad Docentes</t>
  </si>
  <si>
    <t>29807101210208  Otras Primas Docentes</t>
  </si>
  <si>
    <t>29807101210210  Bonificación zonas de difícil acceso Docentes</t>
  </si>
  <si>
    <t>29807101210212  Bonificación grado grado 14 Decreto 2565/2015 Doce</t>
  </si>
  <si>
    <t>29807101210213  Bonificación pedagogica dto 2354/18 Docentes</t>
  </si>
  <si>
    <t>29807101310101  Sueldos Personal de Nómina Directivos Docentes</t>
  </si>
  <si>
    <t>29807101310102  Sobresueldos Directivos Docentes</t>
  </si>
  <si>
    <t>29807101310201  Subsidio o Prima Alimentacion Directivos Docentes</t>
  </si>
  <si>
    <t>29807101310204  Prima de Servicios Directivos Docentes</t>
  </si>
  <si>
    <t>29807101310205  Prima de Vacaciones Directivos Docentes</t>
  </si>
  <si>
    <t>29807101310206  Prima de Navidad Directivos Docentes</t>
  </si>
  <si>
    <t>29807101310208  Otras Primas Directivos Docentes</t>
  </si>
  <si>
    <t>29807101310210  Bonificación Zonas difícil acceso Directivos Docen</t>
  </si>
  <si>
    <t>29807101310212  Bonificación Grado 14 Dto. 2565/15 Directivos Doce</t>
  </si>
  <si>
    <t>29807101310213  Bonificación pedagogica dto 2354/18 Direc Docentes</t>
  </si>
  <si>
    <t>29807101110101  Sueldos Personal de Nómina Administrativos</t>
  </si>
  <si>
    <t>29807101110102  Horas Extras y días festivos Administrativos</t>
  </si>
  <si>
    <t>29807101110104  Prima Técnica Administrativos</t>
  </si>
  <si>
    <t>29807101110105  Indemnización por Vacaciones Administrativos</t>
  </si>
  <si>
    <t>29807101110201  Subsidio o prima de Alimentación Administrativos</t>
  </si>
  <si>
    <t>29807101110202  Auxilio de Transporte Administrativos</t>
  </si>
  <si>
    <t>29807101110203  Bonificación por Servicios Prestados Administrativ</t>
  </si>
  <si>
    <t>29807101110204  Prima de Servicios Administrativos</t>
  </si>
  <si>
    <t>29807101110205  Prima de Vacaciones Administrativos</t>
  </si>
  <si>
    <t>29807101110206  Prima de Navidad Administrativos</t>
  </si>
  <si>
    <t>29807101110208  Bonificación Especial Recreación Administrativos</t>
  </si>
  <si>
    <t>29806902421304  Contratación de la prestación del servicio educati</t>
  </si>
  <si>
    <t>29807101120201  viáticos y gastos Viaje Administrativos</t>
  </si>
  <si>
    <t>29807101220201  Viaticos y Gastos de Viaje Docentes</t>
  </si>
  <si>
    <t>29807101320201  Viaticos y Gastos de Viaje Directivos Docentes</t>
  </si>
  <si>
    <t>29807101210501  SENA Docentes</t>
  </si>
  <si>
    <t>29807101210502  ICBF Docentes</t>
  </si>
  <si>
    <t>29807101210504  ESAP Docentes</t>
  </si>
  <si>
    <t>29807101210401  Aporte Caja de Compensación Familiar Docentes</t>
  </si>
  <si>
    <t>29807101210503  Escuelas Industriales e Institutos Tecnicos Docent</t>
  </si>
  <si>
    <t>29807101310501  SENA Directivos Docentes</t>
  </si>
  <si>
    <t>29807101310502  ICBF Directivos Docentes</t>
  </si>
  <si>
    <t>29807101310504  ESAP Directivos Docentes</t>
  </si>
  <si>
    <t>29807101310401  Aporte Caja Compensación Familiar Directivos Docen</t>
  </si>
  <si>
    <t>29807101310503  Escuelas Industriales e Institutos Tecnicos Direct</t>
  </si>
  <si>
    <t>29807101110403  Aporte Salud Sector Privado Administrativos</t>
  </si>
  <si>
    <t>29807101110506  Aporte Salud Sector Público Administrativos</t>
  </si>
  <si>
    <t>29807101110404  Aporte de Pension Sector Privado Administrativos</t>
  </si>
  <si>
    <t>29807101110507  Aporte de Pensión Sector Público Administrativos</t>
  </si>
  <si>
    <t>29807101110405  Riesgos Profesionales Administrativos</t>
  </si>
  <si>
    <t>29807101110402  Aporte Cesantias Sector Privado Administrativos</t>
  </si>
  <si>
    <t>29807101110505  Aporte Cesantias Sector Público Administrativos</t>
  </si>
  <si>
    <t>29807101110508  Aporte Cesantias retroactivas</t>
  </si>
  <si>
    <t>29807101110501  SENA Administrativos</t>
  </si>
  <si>
    <t>29807101110502  ICBF Administrativos</t>
  </si>
  <si>
    <t>29807101110504  ESAP Administrativos</t>
  </si>
  <si>
    <t>29807101110401  Aporte Caja Compensa Familiar Administrativos</t>
  </si>
  <si>
    <t>29807101110503  Escuelas Industriales e Institutos Tecnicos Admini</t>
  </si>
  <si>
    <t>29807101220111  Dotación Ley 70/88 Docentes</t>
  </si>
  <si>
    <t>29806902522203  Arrendamientos</t>
  </si>
  <si>
    <t>A.1.7           OTROS GASTOS EN EDUCACION</t>
  </si>
  <si>
    <t>29806902020201  ARL SENA</t>
  </si>
  <si>
    <t>29807102        Servicios conexos a la prestación del servicio edu</t>
  </si>
  <si>
    <t>29807102211101  Sueldos Personal de Nómina Docentes</t>
  </si>
  <si>
    <t>29807102211102  Sobresueldos Docentes</t>
  </si>
  <si>
    <t>29807102211103  Horas extras y días festivos Docentes</t>
  </si>
  <si>
    <t>29807102311101  Sueldos Personal de Nómina Directivos Docentes</t>
  </si>
  <si>
    <t>29807102311102  Sobresueldos Directivos Docentes</t>
  </si>
  <si>
    <t>29807102211506  Previsión Social Docentes</t>
  </si>
  <si>
    <t>29807102211505  Aporte Cesantías Docentes</t>
  </si>
  <si>
    <t>29807102311506  Previsión Social Directivos Docentes</t>
  </si>
  <si>
    <t>29807102311505  Aporte Cesantías Directivos Docentes</t>
  </si>
  <si>
    <t>GR:5:1-02-03-139  Garantizar anualmente el pago del 100% de la nómin</t>
  </si>
  <si>
    <t>29806901        Servicio educativo</t>
  </si>
  <si>
    <t>29806901211211  Auxilio Funerario</t>
  </si>
  <si>
    <t>29806901233301  Sentencias y conciliaciones</t>
  </si>
  <si>
    <t>29806901233302  Pensiones</t>
  </si>
  <si>
    <t>GR:5:1-04-02-176  Implementar en el 100% de las IED de los municipio</t>
  </si>
  <si>
    <t>29808501        Servicio de asistencia técnica en educación con en</t>
  </si>
  <si>
    <t>29808501523901  Servicio personal de apoyo (NEE)</t>
  </si>
  <si>
    <t>1113     SECRETARIA DE PLANEACION</t>
  </si>
  <si>
    <t>GR:4:1-06-02-166  Obtener el 100% de la Cartografía básica</t>
  </si>
  <si>
    <t>A.17.10         ELABOR ACTUALIZ PLAN ORDE</t>
  </si>
  <si>
    <t>29717307        Servicio de información Cartográfica actualizado</t>
  </si>
  <si>
    <t>GR:4:4-02-01-483  Coop  técnica y logística a los CTP</t>
  </si>
  <si>
    <t>29718312        Servicio de apoyo para la integración regional</t>
  </si>
  <si>
    <t>GR:4:4-03-01-497  Impl  programa de asist  Tec  116 mpios</t>
  </si>
  <si>
    <t>29715504        Servicio de asistencia técnica</t>
  </si>
  <si>
    <t>GR:4:4-09-02-624  Realizar 100% el proceso de seguimto PDD</t>
  </si>
  <si>
    <t>29708506        SERVICIO DE SEGUIMIENTO A LA POLITICA PUBLICA</t>
  </si>
  <si>
    <t>GR:4:4-09-02-626  Realizar 4 rend  Ctas Gest  Gob  Deptal</t>
  </si>
  <si>
    <t>GR:4:4-09-02-627  Realizar 4 eval  ext  resulta de gestión</t>
  </si>
  <si>
    <t>A.17.1          PROC INTEGRALES EVALU INS</t>
  </si>
  <si>
    <t>GR:5:4-04-03-372  Implementar una estrategia integral de estructurac</t>
  </si>
  <si>
    <t>29805301        Documentos de planeación</t>
  </si>
  <si>
    <t>GR:5:4-04-03-374  Cofinanciar 25 municipios del departamento en los</t>
  </si>
  <si>
    <t>GR:5:5-01-01-380  Implementar la primera fase de la infraestructura</t>
  </si>
  <si>
    <t>29827002        Servicio de información actualizado</t>
  </si>
  <si>
    <t>GR:5:5-01-03-392  Implementar un plan de fortalecimiento integral de</t>
  </si>
  <si>
    <t>29811306        Servicio de asistencia técnica</t>
  </si>
  <si>
    <t>GR:5:5-01-05-405  Implementar al 100% la ruta anual de seguimiento y</t>
  </si>
  <si>
    <t>29810801        Servicio de asistencia técnica para la implementac</t>
  </si>
  <si>
    <t>GR:5:5-02-02-422  Implementar una estrategia que permita fortalecer</t>
  </si>
  <si>
    <t>29808801        Servicio de promoción a la participación ciudadana</t>
  </si>
  <si>
    <t>1114     SECRETARIA DE FUNCION PUBLICA</t>
  </si>
  <si>
    <t>GR:1:1-01-03      Horas extras y días feriados</t>
  </si>
  <si>
    <t>1.1.1.3         HORAS EXTRAS DÍAS FESTIVO</t>
  </si>
  <si>
    <t>GR:1:1-01-04      Prima técnica</t>
  </si>
  <si>
    <t>GR:1:1-02-01      Gastos de representación</t>
  </si>
  <si>
    <t>1.1.1.2         GASTOS DE REPRESENTACIÓN</t>
  </si>
  <si>
    <t>GR:1:1-02-02      Sobresueldo 20%</t>
  </si>
  <si>
    <t>GR:1:1-02-03      Auxilio de transporte</t>
  </si>
  <si>
    <t>1.1.1.7.1       AUXILIO TRANSP FUNCIONARI</t>
  </si>
  <si>
    <t>GR:1:1-02-05      bonificación de dirección</t>
  </si>
  <si>
    <t>1.1.1.6         BONIFICACION DE DIRECCION</t>
  </si>
  <si>
    <t>GR:1:1-02-10      Prima de antigüedad</t>
  </si>
  <si>
    <t>1.1.1.8         PRESTAC SOCIALES EXTRALEG</t>
  </si>
  <si>
    <t>GR:1:1-02-11      Indemnizaciones salarios y prestaciones sociales</t>
  </si>
  <si>
    <t>GR:1:1-02-13      Indemnizaciones</t>
  </si>
  <si>
    <t>1.1.2           INDEMNIZACION DE PERSONAL</t>
  </si>
  <si>
    <t>GR:1:1-02-14      Pago por reconocimiento</t>
  </si>
  <si>
    <t>GR:1:1-02-15      Subsidio de alimentación</t>
  </si>
  <si>
    <t>1.1.1.14        SUBSIDIO DE ALIMENTACION</t>
  </si>
  <si>
    <t>GR:1:1-03-17      Gastos procesos de selección - carrera administra</t>
  </si>
  <si>
    <t>1.1.3.7         OTR SERVICI PERSONALES IN</t>
  </si>
  <si>
    <t>GR:1:1-04-03      Aporte previsión social - salud</t>
  </si>
  <si>
    <t>GR:1:1-04-04      Aporte previsión social - pensiones</t>
  </si>
  <si>
    <t>GR:1:1-05-09      Cesantías fondo nacional de ahorro</t>
  </si>
  <si>
    <t>GR:1:1-05-10      Fondo departamental de cesantías (nivel central)</t>
  </si>
  <si>
    <t>1.1.1.10        DE FUNCIONARIOS</t>
  </si>
  <si>
    <t>GR:1:1-06-05      Escuela industrial e institutos técnicos</t>
  </si>
  <si>
    <t>GR:1:2-03-01      Gastos de bienestar social</t>
  </si>
  <si>
    <t>GR:1:3-03-11      Aporte sindical</t>
  </si>
  <si>
    <t>1.3.25          OTRAS TRANSFERENCIAS CORR</t>
  </si>
  <si>
    <t>GR:4:4-06-02-563  Lograr que 100% SIGC ajus  ISO 9001:2015</t>
  </si>
  <si>
    <t>29700503        SERVICIO DE IMPLEMENTACIÓN DE SISTEMAS DE GESTIÓN</t>
  </si>
  <si>
    <t>GR:5:5-01-01-378  Mantener 2 certificaciones del sistema integral de</t>
  </si>
  <si>
    <t>29807801        Servicio de implementación de sistemas de gestión</t>
  </si>
  <si>
    <t>1116     CONTRALORIA GENERAL DEL DEPARTAMENTO</t>
  </si>
  <si>
    <t>2-1800  Cuota auditaje</t>
  </si>
  <si>
    <t>2-1802  Excedente Cuotas de Auditaje</t>
  </si>
  <si>
    <t>GR:1:1-02-07      Prima Semestral de servicio</t>
  </si>
  <si>
    <t>GR:1:1-04-06      Intereses de Cesantías</t>
  </si>
  <si>
    <t>GR:1:1-04-08      Aporte previsión social - ARL</t>
  </si>
  <si>
    <t>GR:1:3-03-04      Peritos, costas y gastos judiciales</t>
  </si>
  <si>
    <t>1120     SRIA COMPETITIVIDAD Y DES.ECONOMICO</t>
  </si>
  <si>
    <t>GR:4:3-02-01-371  Implementar FED, para micro, peq y med</t>
  </si>
  <si>
    <t>A.13.1          PROMO ASOCIAC ALIANZAS PA</t>
  </si>
  <si>
    <t>29701406        Servicio de apoyo financiero para el mejoramiento</t>
  </si>
  <si>
    <t>GR:4:3-02-01-372  Fortalecer 1 000 Mipymes de Cundinamarca</t>
  </si>
  <si>
    <t>A.13.4          ASIST TÉC PROC PRODU DIST</t>
  </si>
  <si>
    <t>29701407        Servicio de asistencia técnica y acompañamiento pr</t>
  </si>
  <si>
    <t>3-1900  Fondo reactivación agropecuaria</t>
  </si>
  <si>
    <t>GR:4:3-02-01-373  Participar 30 misiones comerc  Imp  Reg</t>
  </si>
  <si>
    <t>29701408        Servicio de asistencia técnica a las Mipymes par</t>
  </si>
  <si>
    <t>GR:4:3-02-01-375  Mantener y fortalecer 10 "CIPUEDO"</t>
  </si>
  <si>
    <t>29701410        Servicio de atención y asesoría a empresas y empre</t>
  </si>
  <si>
    <t>GR:4:3-02-02-385  Realizar 4 estudios e investigaciones</t>
  </si>
  <si>
    <t>29702304        Documentos de investigación</t>
  </si>
  <si>
    <t>GR:5:2-01-01-196  Intervenir 30.000 unidades productivas agropecuari</t>
  </si>
  <si>
    <t>29817101        Servicio de acompañamiento productivo y empresaria</t>
  </si>
  <si>
    <t>GR:5:2-01-01-198  Potencializar 3.000 proyectos productivos agropecu</t>
  </si>
  <si>
    <t>29817103        Servicio de apoyo en la formulación y estructuraci</t>
  </si>
  <si>
    <t>GR:5:2-03-02-236  Intervenir 70 unidades agroindustriales con mejora</t>
  </si>
  <si>
    <t>29819204        Infraestructura para la transformación de producto</t>
  </si>
  <si>
    <t>GR:5:2-04-01-252  Fortalecer 6.000 Mipymes, esquemas asociativos y e</t>
  </si>
  <si>
    <t>29816802        Servicio de asistencia técnica y acompañamiento pr</t>
  </si>
  <si>
    <t>GR:5:2-05-01-274  Implementar un sistema de información para la comp</t>
  </si>
  <si>
    <t>29818901        Servicio de información para la innovación empresa</t>
  </si>
  <si>
    <t>GR:5:4-01-01-332  Desarrollar una planta de abonos al servicio de la</t>
  </si>
  <si>
    <t>29819206        Infraestructura para la transformación de producto</t>
  </si>
  <si>
    <t>1121     SECRETARIA DEL  AMBIENTE</t>
  </si>
  <si>
    <t>GR:4:1-08-01-178  Implem acciones conserv Corred Ecológ</t>
  </si>
  <si>
    <t>A.10.8.2        PROTEC. ECOSISTEMAS</t>
  </si>
  <si>
    <t>29721504        Servicio de protección de ecosistemas</t>
  </si>
  <si>
    <t>GR:4:1-08-02-179  Implem 390,27 (ha) estrategias de manten</t>
  </si>
  <si>
    <t>3-1200  Medio Ambiente Ley 99</t>
  </si>
  <si>
    <t>A.10.11         Reofrest. Conttrol. Erosi</t>
  </si>
  <si>
    <t>29713607        SERVICIO DE ADMINISTRACIÓN Y MANEJO DE ÁREAS PROTE</t>
  </si>
  <si>
    <t>GR:4:1-08-02-180  Adquirir 8.300 (ha) protec cuencas abast</t>
  </si>
  <si>
    <t>A.10.9          ADQ. PREDIOS RESERV HIDRI</t>
  </si>
  <si>
    <t>29713608        SERVICIO DE PROTECCIÓN DE ECOSISTEMAS</t>
  </si>
  <si>
    <t>3-1201  Medio ambiente intereses ley 99</t>
  </si>
  <si>
    <t>GR:4:1-08-02-181  Garantizar Pago x Serv  Amb PSA 6000 Ha</t>
  </si>
  <si>
    <t>29713609        SERVICIO APOYO FINANCIERO PARA LA IMPLEMENTACIÓN D</t>
  </si>
  <si>
    <t>GR:4:1-08-02-182  Reforestar 650 Ha Mpios Cuenca R Bogotá</t>
  </si>
  <si>
    <t>A.10.5          CONSER MICROCUENCAS QUE A</t>
  </si>
  <si>
    <t>29750401        Servicio de restauración de ecosistemas</t>
  </si>
  <si>
    <t>GR:4:1-08-02-183  Implementar estrategias producc limpia</t>
  </si>
  <si>
    <t>A.10.4          MANEJO APROV. CUENCAS</t>
  </si>
  <si>
    <t>GR:4:1-08-02-184  Implem 3 proy Recuper Lagos, humedales</t>
  </si>
  <si>
    <t>29713610        SERVICIO DE RECUPERACIÓN DE CUERPOS DE AGUA LÉNTIC</t>
  </si>
  <si>
    <t>GR:4:1-08-02-185  Apoyar implementación PUEAA en 40% Mpios</t>
  </si>
  <si>
    <t>A.3.10.12       ACUED. FORM. IMPLT. FORT.</t>
  </si>
  <si>
    <t>29713403        SERVICIO DE ASISTENCIA TÉCNICA RELACIONADO CON CAL</t>
  </si>
  <si>
    <t>GR:4:1-08-03-193  Formul 4 proy  Mitig  adapt  cambio clim</t>
  </si>
  <si>
    <t>A.10.19.1       CAMBIO CLIMATICO</t>
  </si>
  <si>
    <t>29713004        SERVICIO DE ARTICULACIÓN PARA LA GESTIÓN DEL CAMBI</t>
  </si>
  <si>
    <t>GR:4:1-08-03-194  Implem  Mide, reduce y compensa tu huell</t>
  </si>
  <si>
    <t>A.10.19.2       CAMBIO CLIMATICO</t>
  </si>
  <si>
    <t>29713005        SERVICIO DE APOYO TÉCNICO PARA LA IMPLEMENTACIÓN D</t>
  </si>
  <si>
    <t>GR:4:1-08-04-197  Fortal Gest Amb 20 activ Educ/sensib</t>
  </si>
  <si>
    <t>A.10.6          Des proy edu amb no forma</t>
  </si>
  <si>
    <t>29713104        SERVICIO DE ASISTENCIA TÉCNICA PARA LA IMPLEMENTAC</t>
  </si>
  <si>
    <t>GR:4:3-02-01-378  Respaldar 20 asociac/grupos recicladores</t>
  </si>
  <si>
    <t>A.10.2          Eliminación residuos soli</t>
  </si>
  <si>
    <t>29713504        SERVICIO DE EDUCACIÓN INFORMAL PARA LA GESTIÓN ADM</t>
  </si>
  <si>
    <t>GR:4:3-07-01-429  Impl Proy piloto merc carbono volunt</t>
  </si>
  <si>
    <t>A.10.18.1       NEGOCIOS VERDES</t>
  </si>
  <si>
    <t>29713205        Servicio de asistencia técnica para la consolidaci</t>
  </si>
  <si>
    <t>GR:4:3-07-01-431  Desarrollar 2 proy  Silviculturales</t>
  </si>
  <si>
    <t>GR:4:3-08-02-447  Cofinanciar PTAR Canoas, Soacha R Btá</t>
  </si>
  <si>
    <t>V.I.3.11        SERVICIO ALCANTARILLADO</t>
  </si>
  <si>
    <t>29737401        Servicio de apoyo financiero en tratamiento de agu</t>
  </si>
  <si>
    <t>GR:4:3-08-02-461  Garantizar 100% transferencia PAP PDA</t>
  </si>
  <si>
    <t>V.I.3.13        TRANSFERENCIA PDA</t>
  </si>
  <si>
    <t>29713306        2019899999114 Servicio asistencia técnica para la</t>
  </si>
  <si>
    <t>4-3307  SSF SGP Plan Departamental de Aguas</t>
  </si>
  <si>
    <t>GR:4:3-08-03-468  Garantizar anualmente interv  Nvo Mondoñ</t>
  </si>
  <si>
    <t>29713704        SERVICIOS DE ASISTENCIA TÉCNICA EN MANEJO DE RESID</t>
  </si>
  <si>
    <t>GR:4:3-08-03-469  Apoyar a 16 municipios implement  PGIRS</t>
  </si>
  <si>
    <t>29713705        SERVICIOS DE IMPLEMENTACIÓN DEL PLAN DE GESTIÓN IN</t>
  </si>
  <si>
    <t>GR:5:3-01-01-279  Implementar 6 viveros forestales de carácter regio</t>
  </si>
  <si>
    <t>A.10.8.1        Conserv Ecosis Forestales</t>
  </si>
  <si>
    <t>29810901        Servicio de producción de plántulas en viveros</t>
  </si>
  <si>
    <t>GR:5:3-01-01-281  Implementar 4 estrategias de conservación en corre</t>
  </si>
  <si>
    <t>5-4200  Convenios departamentales</t>
  </si>
  <si>
    <t>A.10.8          CONSER PROTE RESTAUR APRO</t>
  </si>
  <si>
    <t>29818501        Servicio de restauración de ecosistemas</t>
  </si>
  <si>
    <t>GR:5:3-01-01-282  Conservar 10.000 hectáreas localizadas en áreas de</t>
  </si>
  <si>
    <t>29818702        Servicio de administración y manejo de áreas prote</t>
  </si>
  <si>
    <t>29818705        Servicio de restauración de ecosistemas</t>
  </si>
  <si>
    <t>29818701        Servicio de protección de ecosistemas</t>
  </si>
  <si>
    <t>GR:5:3-01-01-283  Sembrar 1.000.000 de árboles.</t>
  </si>
  <si>
    <t>A.10.19.4.4     Contra deforestación</t>
  </si>
  <si>
    <t>29811501        Servicio de protección de ecosistemas</t>
  </si>
  <si>
    <t>GR:5:3-01-01-288  Ejecutar la transferencia del 100% de los recursos</t>
  </si>
  <si>
    <t>29818301        Servicios de apoyo financiero para la ejecución de</t>
  </si>
  <si>
    <t>GR:5:3-01-04-301  Determinar 2 alternativas de disposición final de</t>
  </si>
  <si>
    <t>29811401        Servicio de apoyo técnico a la gestión integral de</t>
  </si>
  <si>
    <t>GR:5:3-01-04-302  Potencializar 15 asociaciones provinciales de recu</t>
  </si>
  <si>
    <t>22811402        Asistencia tecnica manejo residuos soílidos</t>
  </si>
  <si>
    <t>GR:5:3-01-04-303  Garantizar la interventoría a la disposición final</t>
  </si>
  <si>
    <t>29811403        Servicio de asistencia técnica en regulación de Ag</t>
  </si>
  <si>
    <t>GR:5:3-01-04-304  Apoyar a 30 municipios en la implementación de los</t>
  </si>
  <si>
    <t>29811404        Servicios de implementación del Plan de Gestión In</t>
  </si>
  <si>
    <t>GR:5:3-01-04-305  Ejecutar 3 proyectos de innovación en manejo de re</t>
  </si>
  <si>
    <t>A.10.19         Camb. Climatico</t>
  </si>
  <si>
    <t>29811405        Servicios de apoyo financiero para la ejecución de</t>
  </si>
  <si>
    <t>GR:5:3-03-01-318  Implementar 3 sistemas de producción sostenible co</t>
  </si>
  <si>
    <t>A.10.18.3       Mercado de Carbono</t>
  </si>
  <si>
    <t>29818001        Servicio de asistencia técnica para la consolidaci</t>
  </si>
  <si>
    <t>GR:5:3-03-01-319  Articular con el sector privado una estrategia de</t>
  </si>
  <si>
    <t>29818801        Documentos de estudios técnicos para el fortalecim</t>
  </si>
  <si>
    <t>GR:5:3-03-02-322  Implementar 20 proyectos de educación ambiental pr</t>
  </si>
  <si>
    <t>29811802        Servicio de asistencia técnica para la implementac</t>
  </si>
  <si>
    <t>GR:5:3-03-03-324  Potencializar la estrategia huella de carbono depa</t>
  </si>
  <si>
    <t>29817701        Servicio de divulgación de la información en gesti</t>
  </si>
  <si>
    <t>GR:5:3-03-03-325  Beneficiar 500 familias con la sustitución de estu</t>
  </si>
  <si>
    <t>A.10.19.4.3     Implamentacion Proy Reduc</t>
  </si>
  <si>
    <t>29810301        Estufas ecoeficientes</t>
  </si>
  <si>
    <t>GR:5:3-03-03-326  Implementar 4 proyectos establecidos en el Plan Re</t>
  </si>
  <si>
    <t>29823601        Servicio de apoyo técnico para la implementación d</t>
  </si>
  <si>
    <t>GR:5:3-03-03-327  Restaurar 100 hectáreas afectadas por eventos clim</t>
  </si>
  <si>
    <t>A.10.19.3.2     Adaptac. al Cambio Cilima</t>
  </si>
  <si>
    <t>29818601        Servicio de restauración de ecosistemas</t>
  </si>
  <si>
    <t>GR:5:4-02-01-344  Implementar 1 instrumento para la articulación de</t>
  </si>
  <si>
    <t>29821301        Servicio de articulación para la gestión del cambi</t>
  </si>
  <si>
    <t>GR:5:4-02-01-345  Implementar un proyecto articulado del POMCA del R</t>
  </si>
  <si>
    <t>29821302        Documentos de planeación para la gestión del cambi</t>
  </si>
  <si>
    <t>GR:5:4-02-02-346  Ejecutar el plan de acción de crisis climática par</t>
  </si>
  <si>
    <t>29821401        Servicio de articulación para la gestión del cambi</t>
  </si>
  <si>
    <t>1123     SRIA DE TRANSPORTE Y MOVILIDAD</t>
  </si>
  <si>
    <t>GR:1:2-02-40      Gasto de recuperación cartera</t>
  </si>
  <si>
    <t>GR:4:3-01-01-365  Dllar 100% acciones anuales/macroproyec</t>
  </si>
  <si>
    <t>A.9.5           MANTENI PERIÓDICO VÍAS</t>
  </si>
  <si>
    <t>29701203        CORREDOR FERREO MANTENDO</t>
  </si>
  <si>
    <t>V.I.9.15        SIST TRANSP MASIVO</t>
  </si>
  <si>
    <t>29701705        CORREDOR FERREO CONSTRUIDO Y EN CONDICIONES PARA O</t>
  </si>
  <si>
    <t>GR:4:3-01-01-366  Contrib  financ  Constr Fase I-II Transm</t>
  </si>
  <si>
    <t>29701003        SERVICIO DE TRANSPORTE PUBLICO ORGANIZADO IMPLEMEN</t>
  </si>
  <si>
    <t>GR:4:3-01-01-367  Impl 1a fase Sist Integ  TranspRegión</t>
  </si>
  <si>
    <t>29701603        SERVICIO DE TRANSPORTE PUBLICO ORGANIZADO IMPLEMEN</t>
  </si>
  <si>
    <t>GR:4:3-01-02-368  Estruct 1 proy conectividad de cicloruta</t>
  </si>
  <si>
    <t>A.9.17          INFRAESTRUCTURA PARA TRAN</t>
  </si>
  <si>
    <t>29701303        CICLO INFRAESTRUCTURA CON MANTENIMIENTO</t>
  </si>
  <si>
    <t>GR:4:3-01-02-369  Diseñar y ejecutar 1a fase Plan vial</t>
  </si>
  <si>
    <t>29704903        SERVICIO DE INFORMACION GEOGRAFICA - SIG 240902103</t>
  </si>
  <si>
    <t>29704904        DOCUMENTOS DE PLANEACION 249905402</t>
  </si>
  <si>
    <t>GR:4:3-01-02-370  Adoptar/ejecutar plan deptal segur  vial</t>
  </si>
  <si>
    <t>A.9.16          PLANES TRÁNSITO EDUC DO E</t>
  </si>
  <si>
    <t>29703306        SERVICIO DE INFORMACION DE SEGURIDAD VIAL</t>
  </si>
  <si>
    <t>3-1300  Multas infracción y revisión</t>
  </si>
  <si>
    <t>29703307        SERVICIO DE PROMOCION Y DIFUSIÓN PARA LA SEGURIDAD</t>
  </si>
  <si>
    <t>29703308        SERVICIO DE CONTROL PARA LA SEGURIDAD VIAL</t>
  </si>
  <si>
    <t>29703309        INFRAESTRUCTURA DE TRANSPORTE PARA LA SEGURIDAD</t>
  </si>
  <si>
    <t>3-1301  Multas infracción y revisión -intereses</t>
  </si>
  <si>
    <t>GR:4:4-08-01-615  Incrementar a 85% el nivel de satisf usu</t>
  </si>
  <si>
    <t>29701803        SERVICIOS DE INFORMACION IMPLEMENTADOS</t>
  </si>
  <si>
    <t>GR:5:1-01-03-040  Implementar la estrategia  "Por la Vía de la Vida"</t>
  </si>
  <si>
    <t>29827403        Servicio de seguridad ciudadana en vías nacionales</t>
  </si>
  <si>
    <t>GR:5:2-03-01-234  Implementar la estrategia "CuidaVía" para la inter</t>
  </si>
  <si>
    <t>29819501        Servicio de sensibilización a los actores viales</t>
  </si>
  <si>
    <t>29819503        Infraestructura de transporte para la seguridad vi</t>
  </si>
  <si>
    <t>GR:5:4-03-01-349  Construir el sistema de transporte férreo de pasaj</t>
  </si>
  <si>
    <t>29827101        Vía férrea construida</t>
  </si>
  <si>
    <t>GR:5:4-03-01-350  Construir la extensión de la troncal NQS del SITM</t>
  </si>
  <si>
    <t>29824501        Vía primaria intervenida y en operación</t>
  </si>
  <si>
    <t>GR:5:5-01-02-385  Implementar la estrategia "Me muevo por Cundinamar</t>
  </si>
  <si>
    <t>A.9.10          Est. preinver infraestruc</t>
  </si>
  <si>
    <t>29823901        Servicio de gestión documental</t>
  </si>
  <si>
    <t>1124     SECRETARIA DE AGRICULTURA Y DES.RURAL</t>
  </si>
  <si>
    <t>GR:4:2-11-01-304  Benef  400 flias VCA proyec  productivos</t>
  </si>
  <si>
    <t>29701503        SERVICIO DE APOYO FINANCIERO PARA PROYECTOS PRODUC</t>
  </si>
  <si>
    <t>GR:4:2-11-01-305  Benef 200 mujeres VCA proyec productivos</t>
  </si>
  <si>
    <t>GR:4:3-03-01-389  Apoy  25 entoRur GOBERNACIÓN A LA FINCA</t>
  </si>
  <si>
    <t>A.8.8           DESARROLLO PROG PROYECT P</t>
  </si>
  <si>
    <t>29714303        ALTERNATIVAS PARA EL DESARROLLO INTEGRAL DE LA POB</t>
  </si>
  <si>
    <t>29714304        SERVICIO DE ACOMPAÑAMIENTO INTEGRAL</t>
  </si>
  <si>
    <t>GR:4:3-03-02-393  Asistir Legalizacion 2 000 predios rural</t>
  </si>
  <si>
    <t>29704407        SERVICIO DE APOYO FINANCIERO PARA LA FORMALIZACIÓN</t>
  </si>
  <si>
    <t>GR:4:3-03-02-394  Mant  cobert  ServPúbl AsisTecn rural</t>
  </si>
  <si>
    <t>A.8.5           PROG PROYECT ASIST TÉC DI</t>
  </si>
  <si>
    <t>29703406        SERVICIO DE ASISTENCIA TÉCNICA AGROPECUARIA</t>
  </si>
  <si>
    <t>GR:4:3-03-02-395  Transferencia tecnología 116 EPSAS</t>
  </si>
  <si>
    <t>29703407        SERVICIO DE DIVULGACIÓN DE TRANSFERENCIA DE TECNOL</t>
  </si>
  <si>
    <t>GR:4:3-03-02-396  Impl Prog  Mitig 1 500 produc agrop</t>
  </si>
  <si>
    <t>29702603        SERVICIO DE APOYO A LA IMPLEMENTACIÓN DE MECANISMO</t>
  </si>
  <si>
    <t>GR:4:3-03-02-397  Impl 3 zonas de aseguramiento agroalim</t>
  </si>
  <si>
    <t>29702709        SERVICIO DE PROMOCIÓN AL CONSUMO</t>
  </si>
  <si>
    <t>GR:4:3-03-02-398  Vincular 7000 product  sist fiananciero</t>
  </si>
  <si>
    <t>29702604        SERVICIO DE APOYO FINANCIERO PARA EL ACCESO AL CRÉ</t>
  </si>
  <si>
    <t>GR:4:3-03-02-399  Impl 100 emprendimientos jóvenes rurale</t>
  </si>
  <si>
    <t>29703203        SERVICIO DE APOYO FINANCIERO PARA PROYECTOS PRODUC</t>
  </si>
  <si>
    <t>GR:4:3-03-02-400  Dllo capac  Gest Empres 5000 muj rural</t>
  </si>
  <si>
    <t>GR:4:3-03-02-401  Establecer 2 500 proyectos productivos</t>
  </si>
  <si>
    <t>GR:4:3-04-01-402  Dotar 120 asociac/Mpios maquin/equipo</t>
  </si>
  <si>
    <t>29704205        SERVICIO DE APOYO PARA EL ACCESO A MAQUINARIA Y EQ</t>
  </si>
  <si>
    <t>GR:4:3-04-01-403  Fortal capac 500 peq/med Produc  Agrop</t>
  </si>
  <si>
    <t>A.8.4           PROMO ALIANZAS ASOCIAC U</t>
  </si>
  <si>
    <t>29702505        SERVICIO DE APOYO PARA EL FOMENTO DE LA ASOCIATIVI</t>
  </si>
  <si>
    <t>GR:4:3-04-01-404  Intervenir 10.000 (ha) Buenas práct Agri</t>
  </si>
  <si>
    <t>29713822        SERVICIO DE APOYO FINANCIERO PARA PROYECTOS PRODUC</t>
  </si>
  <si>
    <t>GR:4:3-04-01-405  Intervenir 1 500 Ha cultivos ancestrales</t>
  </si>
  <si>
    <t>GR:4:3-04-01-406  Contribuir en 280 eventos agropecuarios</t>
  </si>
  <si>
    <t>29702504        SERVICIO DE APOYO FINANCIERO PARA EL ACCESO A ACTI</t>
  </si>
  <si>
    <t>GR:4:3-04-01-407  Fortalecer integral/ 4 sist  prod  Pecua</t>
  </si>
  <si>
    <t>29703107        SERVICIO DE APOYO FINANCIERO PARA PROYECTOS PRODUC</t>
  </si>
  <si>
    <t>29703108        SERVICIO DE APOYO FINANCIERO PARA EL ACCESO A ACTI</t>
  </si>
  <si>
    <t>29703109        SERVICIO DE ACOMPAÑAMIENTO PRODUCTIVO Y EMPRESARIA</t>
  </si>
  <si>
    <t>29704306        SERVICIO DE APOYO FINANCIERO PARA PROYECTOS PRODUC</t>
  </si>
  <si>
    <t>29704307        SERVICIO DE ACOMPAÑAMIENTO PRODUCTIVO Y EMPRESARIA</t>
  </si>
  <si>
    <t>GR:4:3-04-01-408  Diseñar estrat  20 asoc/usua distriRiego</t>
  </si>
  <si>
    <t>A.8.3.1         PROYECT CONSTRU DISTRIT R</t>
  </si>
  <si>
    <t>29702708        DISTRITOS DE ADECUACIÓN DE TIERRAS REHABILITADOS</t>
  </si>
  <si>
    <t>GR:4:3-04-01-409  Cooperar 5 proy infraest  Produc /transf</t>
  </si>
  <si>
    <t>A.15.4          Const plazas mercado</t>
  </si>
  <si>
    <t>29706903        Infraestructura de producción agrícola construida</t>
  </si>
  <si>
    <t>GR:4:3-04-01-410  Apoyar 7 infraest distrib/comercializac</t>
  </si>
  <si>
    <t>29706910        PLAZAS DE MERCADO CONSTRUIDAS</t>
  </si>
  <si>
    <t>GR:4:3-04-02-411  Consolidar 1 evaluación agropecuaria anu</t>
  </si>
  <si>
    <t>29704404        SERVICIO DE ANÁLISIS DE INFORMACIÓN PARA LA PLANIF</t>
  </si>
  <si>
    <t>GR:4:3-04-02-412  Implementar 1 instrumento de planificaci</t>
  </si>
  <si>
    <t>29704405        SERVICIO DE INFORMACIÓN PARA LA PLANIFICACIÓN AGRO</t>
  </si>
  <si>
    <t>GR:5:2-01-01-189  Implementar 700 proyectos productivos agropecuario</t>
  </si>
  <si>
    <t>29809301        Servicio de apoyo financiero para proyectos produc</t>
  </si>
  <si>
    <t>GR:5:2-01-01-194  Consolidar 116 bancos de maquinaria para el mejora</t>
  </si>
  <si>
    <t>29810101        Servicio de apoyo para el acceso a maquinaria y eq</t>
  </si>
  <si>
    <t>GR:5:2-04-01-254  Atender 5.000 pequeños y medianos productores con</t>
  </si>
  <si>
    <t>29808901        Servicio de apoyo financiero para el acceso al cré</t>
  </si>
  <si>
    <t>GR:5:2-04-03-270  Cofinanciar 280 eventos del sector agropecuario de</t>
  </si>
  <si>
    <t>29813603        Servicio de apoyo para el fomento organizativo de</t>
  </si>
  <si>
    <t>GR:5:2-05-01-273  Implementar el sistema de planificación agropecuar</t>
  </si>
  <si>
    <t>29827501        Servicio de análisis de información para la planif</t>
  </si>
  <si>
    <t>29827502        Servicio de información para la planificación agro</t>
  </si>
  <si>
    <t>GR:5:3-01-01-285  Intervenir 42 distritos de riego legalmente consti</t>
  </si>
  <si>
    <t>A.8.3.3         Adecuación de tierras</t>
  </si>
  <si>
    <t>29816402        Servicio de asistencia técnica agropecuaria dirigi</t>
  </si>
  <si>
    <t>GR:5:3-02-02-310  Beneficiar 5.000 productores agropecuarios en prev</t>
  </si>
  <si>
    <t>29808902        Servicio de apoyo financiero para la gestión de ri</t>
  </si>
  <si>
    <t>29809501        Servicio de apoyo a la implementación de mecanismo</t>
  </si>
  <si>
    <t>GR:5:4-01-01-330  Beneficiar a 3.000 familias mediante la estrategia</t>
  </si>
  <si>
    <t>29816403        Servicio de apoyo para el fomento organizativo de</t>
  </si>
  <si>
    <t>1125     SECRETARIA DE CIENCIA  TECNOLOGIA E INNO</t>
  </si>
  <si>
    <t>GR:4:3-02-02-379  Consol Centr Reg Innov  para gest conoc</t>
  </si>
  <si>
    <t>29720705        SERVICIO DE APOYO PARA LA ELABORACIÓN DE DOCUMENTO</t>
  </si>
  <si>
    <t>29720706        SERVICIOS DE APOYO FINANCIERO PARA EL FORTALECIMIE</t>
  </si>
  <si>
    <t>GR:4:3-02-02-380  Promover ejecuc 17 proy  Investig dllo</t>
  </si>
  <si>
    <t>GR:5:2-02-02-207  Fomentar 14 semilleros de formación temprana en CT</t>
  </si>
  <si>
    <t>29810602        Servicio para el fortalecimiento de capacidades in</t>
  </si>
  <si>
    <t>GR:5:2-02-03-217  Crear 2 actores del sistema de CTeI en el departam</t>
  </si>
  <si>
    <t>29815602        Servicios de apoyo para la transferencia de conoci</t>
  </si>
  <si>
    <t>1126     SECRETARIA DESARROLLO INCLUSION</t>
  </si>
  <si>
    <t>GR:4:2-01-01-212  Implem 15 entornos C/marca llega a hogar</t>
  </si>
  <si>
    <t>29712807        Servicio de promoción de temas de dinámica relacio</t>
  </si>
  <si>
    <t>GR:4:2-01-01-213  Dotar mant en 70 mpios espacio ludi-form</t>
  </si>
  <si>
    <t>29718805        Servicio de atención integral a la primera infanci</t>
  </si>
  <si>
    <t>GR:4:2-01-01-215  Brindar asist técnica a 116 insta partic</t>
  </si>
  <si>
    <t>29712809        Servicio de asistencia técnica en el ciclo de polí</t>
  </si>
  <si>
    <t>GR:4:2-01-01-217  Imple prog  "Al rescate social"8 mcipios</t>
  </si>
  <si>
    <t>29718403        Servicio de gestión de oferta social para la pobla</t>
  </si>
  <si>
    <t>GR:4:2-03-01-239  Implem 70 Mcipios estrategia derecho NNA</t>
  </si>
  <si>
    <t>GR:4:2-04-03-252  Implem 116 mpios plan errad tjo infantil</t>
  </si>
  <si>
    <t>A.14.2.3        Contratacion servicio niñ</t>
  </si>
  <si>
    <t>29707804        Documentos de lineamientos técnicos</t>
  </si>
  <si>
    <t>GR:4:2-05-03-262  Implem progr Conoce tu cuerpo 65 mcipos</t>
  </si>
  <si>
    <t>A.2.2.19.1      PROMOCION DE SALUD</t>
  </si>
  <si>
    <t>29716303        Servicio de asistencia técnica para la implementac</t>
  </si>
  <si>
    <t>GR:4:2-06-03-268  Beneficiar 100 proyectos Bco iniciativas</t>
  </si>
  <si>
    <t>A.14.3.3        CONTRATACIÓN DEL SERVICIO</t>
  </si>
  <si>
    <t>29716903        Servicios de asistencia técnica para el fortalecim</t>
  </si>
  <si>
    <t>GR:4:2-06-04-269  Brinda asist-téc 116 mcpios part juvenil</t>
  </si>
  <si>
    <t>29716209        Servicio de asistencia técnica para la transferenc</t>
  </si>
  <si>
    <t>GR:4:2-06-04-270  Conformar  86  plataformas  de  juventud</t>
  </si>
  <si>
    <t>29716210        Servicio de asistencia técnica para la conformació</t>
  </si>
  <si>
    <t>GR:4:2-06-04-272  Implementar el 40% politica de juventud</t>
  </si>
  <si>
    <t>29716211        Servicio de asistencia técnica para la formulación</t>
  </si>
  <si>
    <t>GR:4:2-06-04-273  Conformar tres redes de comunic  juvenil</t>
  </si>
  <si>
    <t>GR:4:2-06-04-274  Beneficiar 2 200 jóvenes temas políticos</t>
  </si>
  <si>
    <t>29716212        Servicio de educación informal en temas de Juventu</t>
  </si>
  <si>
    <t>GR:4:2-06-04-275  Promover 100 espacios de integra juvenil</t>
  </si>
  <si>
    <t>GR:4:2-08-01-280  Benef 2 000 personas mayores kits/subsid</t>
  </si>
  <si>
    <t>A.14.4.3        CONTRATACIÓN DEL SERVICIO</t>
  </si>
  <si>
    <t>29718608        Servicios de atención y protección integral al adu</t>
  </si>
  <si>
    <t>GR:4:2-08-02-283  Beneficiar 800 cuidadores de P M potenc</t>
  </si>
  <si>
    <t>GR:4:2-08-02-285  Brindar asist -técni 116 mcipios recurso</t>
  </si>
  <si>
    <t>3-0201  80% Estampilla adulto mayor</t>
  </si>
  <si>
    <t>29718611        Servicio de asistencia técnica para el fortalecimi</t>
  </si>
  <si>
    <t>3-0203  80% Estampilla adulto mayor excedente</t>
  </si>
  <si>
    <t>GR:4:2-08-02-286  Generar a 4 000 P Mayor estabil emoción</t>
  </si>
  <si>
    <t>GR:4:2-08-02-288  Beneficiar 250 iniciativas en P Mayores</t>
  </si>
  <si>
    <t>GR:4:2-09-01-294  Desarrolla 116 mcipio Cundinamarca Hábil</t>
  </si>
  <si>
    <t>A.14.7.4.1      TALENTO HUMANO QUE DESARR</t>
  </si>
  <si>
    <t>29717007        Servicios de asistencia técnica territorial para l</t>
  </si>
  <si>
    <t>GR:4:2-09-01-296  Benef 2 000 cuidadores o PcD con subsidi</t>
  </si>
  <si>
    <t>A.14.7.4.2      ADQUIS. DE INSUMOS Y DOTA</t>
  </si>
  <si>
    <t>GR:4:2-09-01-297  Dotar  45 centros de vida sensorial PcD</t>
  </si>
  <si>
    <t>GR:4:2-09-01-298  Benef 2500 PcD ayudas técnicas alianzas</t>
  </si>
  <si>
    <t>GR:4:2-10-01-301  Vincular 10 000 adoles jóven Juntos Comb</t>
  </si>
  <si>
    <t>29714603        Servicio de prevención del consumo de drogas y red</t>
  </si>
  <si>
    <t>GR:4:2-10-01-302  Implem 58 Municipios Cundinamarca sueña</t>
  </si>
  <si>
    <t>GR:4:2-12-01-322  Capacitar 4 comunidad indígenas derechos</t>
  </si>
  <si>
    <t>A.14.9          ATEN APOYO L GRUP INDÍGEN</t>
  </si>
  <si>
    <t>29715012        Servicio de educación informal para Comunidades In</t>
  </si>
  <si>
    <t>GR:4:2-12-01-324  Desarrollar 6 program emprendim indígena</t>
  </si>
  <si>
    <t>29715014        Servicio de apoyo financiero para la implementació</t>
  </si>
  <si>
    <t>GR:4:2-12-01-325  Implem 116 mcipios program sensib Étnica</t>
  </si>
  <si>
    <t>29715015        Servicio de educación informal</t>
  </si>
  <si>
    <t>GR:4:2-12-02-328  Benef 8 grupos afrocol promocio derechos</t>
  </si>
  <si>
    <t>A.14.10         Atenc. y Apoy. Afrocolom.</t>
  </si>
  <si>
    <t>29715017        Servicio de divulgación en gestión de seguridad de</t>
  </si>
  <si>
    <t>GR:4:2-12-02-330  Benef  8 organiz  Afro proyectos empresa</t>
  </si>
  <si>
    <t>GR:4:2-12-03-331  Vincular 50 Persona pueblo gitano recono</t>
  </si>
  <si>
    <t>A.14.11         Atenc. Apoyo Pebl. ROM</t>
  </si>
  <si>
    <t>GR:4:2-12-04-332  Implem 116 mcipios prog  C/marca colores</t>
  </si>
  <si>
    <t>A.14.17.3       Contratación servicio LGT</t>
  </si>
  <si>
    <t>29714403        Servicio de divulgación de temas LGBTI</t>
  </si>
  <si>
    <t>GR:4:2-12-04-333  Generar espacio formación 80 mpios LGBTI</t>
  </si>
  <si>
    <t>GR:4:4-02-01-480  Brindar apoyo téc  y logíst a los Codeps</t>
  </si>
  <si>
    <t>29717203        Servicio de asistencia técnica en el ciclo de polí</t>
  </si>
  <si>
    <t>GR:4:4-09-02-625  Realizar 4 rendiciones cuentas nna depto</t>
  </si>
  <si>
    <t>29751301        Servicio de asistencia técnica para el ejercicio d</t>
  </si>
  <si>
    <t>GR:5:1-01-01-005  Vincular a 2.500 familias del departamento a la es</t>
  </si>
  <si>
    <t>29824801        Servicio de asistencia técnica en el ciclo de polí</t>
  </si>
  <si>
    <t>GR:5:1-02-01-088  Implementar en 8 municipios la atención integral p</t>
  </si>
  <si>
    <t>29823502        Servicio de protección para el restablecimiento de</t>
  </si>
  <si>
    <t>GR:5:1-02-01-089  Implementar en los 116 municipios, estrategias de</t>
  </si>
  <si>
    <t>29825901        Servicio de asistencia técnica para la promoción d</t>
  </si>
  <si>
    <t>GR:5:1-02-01-090  Realizar 15 intercambios de roles culturales de ni</t>
  </si>
  <si>
    <t>29823505        Servicio de promoción de temas de dinámica relacio</t>
  </si>
  <si>
    <t>GR:5:1-02-01-091  Garantizar 70 espacios lúdico pedagógicos en los m</t>
  </si>
  <si>
    <t>29823503        Edificaciones de atención a la primera infancia do</t>
  </si>
  <si>
    <t>GR:5:1-02-01-092  Implementar en los 116 municipios, la estrategia "</t>
  </si>
  <si>
    <t>29823501        Servicio de asistencia técnica en el ciclo de polí</t>
  </si>
  <si>
    <t>GR:5:1-02-01-105  Implementar en 116 municipios la Estrategia de Pre</t>
  </si>
  <si>
    <t>29823504        Servicio de asistencia técnica para la implementac</t>
  </si>
  <si>
    <t>GR:5:1-02-02-120  Impulsar en 15 provincias del departamento espacio</t>
  </si>
  <si>
    <t>29826801        Servicio de gestión para la incidencia en el posic</t>
  </si>
  <si>
    <t>GR:5:1-02-02-121  Crear 5 casas de integración Juvenil.</t>
  </si>
  <si>
    <t>29826802        Servicio de asistencia técnica para la transferenc</t>
  </si>
  <si>
    <t>GR:5:1-02-02-122  Conformar  4 redes departamentales en comunicación</t>
  </si>
  <si>
    <t>29827202        Servicio de difusión en temas de juventud</t>
  </si>
  <si>
    <t>GR:5:1-02-02-123  Vincular a 10.000 adolescentes o jóvenes de las pr</t>
  </si>
  <si>
    <t>29826803        Servicio de apoyo para la implementación de estrat</t>
  </si>
  <si>
    <t>GR:5:1-02-02-124  Beneficiar 100 proyectos juveniles a través del ba</t>
  </si>
  <si>
    <t>29827201        Servicio de apoyo para la implementación de estrat</t>
  </si>
  <si>
    <t>GR:5:1-02-03-132  Beneficiar 2.500 adultos mayores con subsidio econ</t>
  </si>
  <si>
    <t>29824901        Servicios de atención y protección integral al adu</t>
  </si>
  <si>
    <t>GR:5:1-02-03-134  Beneficiar a 250 cuidadores o adultos mayores vuln</t>
  </si>
  <si>
    <t>29824903        Servicio de asistencia técnica generadora de capac</t>
  </si>
  <si>
    <t>GR:5:1-02-03-135  Cofinanciar en los 116 municipios acciones sociale</t>
  </si>
  <si>
    <t>29824904        Centros de día para el adulto mayor adecuados</t>
  </si>
  <si>
    <t>GR:5:1-02-03-136  Dotar los Centros Vida de las 15 provincias del de</t>
  </si>
  <si>
    <t>29824905        Centros de día para el adulto mayor dotados</t>
  </si>
  <si>
    <t>GR:5:1-02-03-137  Brindar asistencia emocional y psicológica a 4.000</t>
  </si>
  <si>
    <t>29824906        Servicio de promoción en temas de salud mental y c</t>
  </si>
  <si>
    <t>GR:5:1-03-02-153  Implementar un proyecto de presupuesto participati</t>
  </si>
  <si>
    <t>29822401        Servicio de apoyo financiero para la implementació</t>
  </si>
  <si>
    <t>GR:5:1-03-02-154  Implementar una estrategia para la vinculación lab</t>
  </si>
  <si>
    <t>29822402        Servicio de divulgación de temas LGBTI</t>
  </si>
  <si>
    <t>GR:5:1-04-02-168  Garantizar el funcionamiento de 116 consejos de di</t>
  </si>
  <si>
    <t>29825501        Servicio de monitoreo y seguimiento a las interven</t>
  </si>
  <si>
    <t>GR:5:1-04-02-169  Beneficiar a 2.000 cuidadores o personas con disca</t>
  </si>
  <si>
    <t>29825502        Servicio de apoyo financiero para la entrega de tr</t>
  </si>
  <si>
    <t>GR:5:1-04-02-171  Dotar a los Centros de Vida Sensorial en las 15 pr</t>
  </si>
  <si>
    <t>29825504        Comedores comunitarios dotados</t>
  </si>
  <si>
    <t>GR:5:1-04-02-173  Atender el 90% de las solicitudes de personas en c</t>
  </si>
  <si>
    <t>29825506        Servicio de gestión de oferta social para la pobla</t>
  </si>
  <si>
    <t>GR:5:1-04-02-174  Desarrollar en las 15 provincias proyectos product</t>
  </si>
  <si>
    <t>29825507        Servicio de gestión para la colocación de empleo</t>
  </si>
  <si>
    <t>GR:5:1-05-01-179  Impulsar 6 proyectos productivos en la comunidad i</t>
  </si>
  <si>
    <t>29820001        Servicio de apoyo financiero para la implementació</t>
  </si>
  <si>
    <t>GR:5:1-05-01-180  Articular el 100% de los asentamientos indígenas c</t>
  </si>
  <si>
    <t>29820004        Servicio de promoción de derechos de las comunidad</t>
  </si>
  <si>
    <t>GR:5:1-05-01-181  Impulsar la participación de 4 asentamientos indíg</t>
  </si>
  <si>
    <t>29820002        Servicio de asistencia técnica a comunidades Indíg</t>
  </si>
  <si>
    <t>GR:5:1-05-02-183  Socializar a 8 grupos afrocolombianos del departam</t>
  </si>
  <si>
    <t>29822102        Servicio de promoción de derechos de las comunidad</t>
  </si>
  <si>
    <t>GR:5:1-05-02-184  Impulsar 8 proyectos productivos en la comunidad a</t>
  </si>
  <si>
    <t>29822101        Servicio de apoyo financiero para la implementació</t>
  </si>
  <si>
    <t>GR:5:1-05-03-185  Impulsar 2 proyectos productivos en la comunidad R</t>
  </si>
  <si>
    <t>29820301        Servicio de apoyo financiero para la implementació</t>
  </si>
  <si>
    <t>GR:5:1-05-03-186  Impulsar la participación de la kumpania Rrom en 4</t>
  </si>
  <si>
    <t>29820302        Servicio de promoción de derechos de las comunidad</t>
  </si>
  <si>
    <t>GR:5:5-01-05-404  Realizar 4 rendiciones de cuentas de niños, niñas,</t>
  </si>
  <si>
    <t>29810802        Servicio de asistencia técnica en rendición de cue</t>
  </si>
  <si>
    <t>GR:5:5-02-02-415  Implementar 116 plataformas municipales de juventu</t>
  </si>
  <si>
    <t>29821001        Servicio de asistencia técnica para la conformació</t>
  </si>
  <si>
    <t>GR:5:5-02-02-416  Impulsar en las 15 provincias del departamento pro</t>
  </si>
  <si>
    <t>29821002        Servicio de gestión para la incidencia en el posic</t>
  </si>
  <si>
    <t>GR:5:5-02-02-417  Impulsar en los 116 municipios los consejos munici</t>
  </si>
  <si>
    <t>29821003        Servicio de apoyo para la implementación de estrat</t>
  </si>
  <si>
    <t>GR:5:5-02-02-418  Asistir técnica y logísticamente a los 117 consejo</t>
  </si>
  <si>
    <t>29824401        Servicio de gestión de oferta social para la pobla</t>
  </si>
  <si>
    <t>GR:5:5-02-02-419  Garantizar el funcionamiento de las 116 instancias</t>
  </si>
  <si>
    <t>29824402        Servicio de monitoreo y seguimiento a las interven</t>
  </si>
  <si>
    <t>1127     SECRETARIA DE COOPERACION Y ENLACE INST</t>
  </si>
  <si>
    <t>GR:4:4-05-01-540  Lograr la cof  de (12) proy  con gestion</t>
  </si>
  <si>
    <t>29702812        Proyectos de cooperación internacional</t>
  </si>
  <si>
    <t>GR:4:4-05-01-541  Lograr coop/técnica para fort  18 proy</t>
  </si>
  <si>
    <t>GR:4:4-05-01-542  Form /desarrollar estrat coop  Internal</t>
  </si>
  <si>
    <t>GR:4:4-05-01-543  Capac  120 actores mpales en Coop  Inter</t>
  </si>
  <si>
    <t>GR:4:4-05-01-544  Prop  Capac a 120 pers con becas inter</t>
  </si>
  <si>
    <t>GR:4:4-05-01-545  Cons  un banco de 100 buenas prácticas</t>
  </si>
  <si>
    <t>GR:4:4-05-01-547  Diseñar/impl  Estrat  coop  Bilingüismo</t>
  </si>
  <si>
    <t>GR:5:2-04-02-263  Implementar 1 estrategia de promoción de la marca</t>
  </si>
  <si>
    <t>29809101        Servicio de gestión de cooperación internacional</t>
  </si>
  <si>
    <t>GR:5:2-04-03-271  Implementar la estrategia de internacionalización</t>
  </si>
  <si>
    <t>29809112        Servicio de Gestión de cooperación internacional</t>
  </si>
  <si>
    <t>GR:5:2-04-03-272  Mantener 2 líneas efectivas de cooperación naciona</t>
  </si>
  <si>
    <t>1128     SECRETARIA DE TECNOLOGIAS DE LA INFORMA</t>
  </si>
  <si>
    <t>GR:4:4-07-01-587  Beneficiar con serv  digitales a 5 sect</t>
  </si>
  <si>
    <t>29704807        SERVICIO DE CONEXIONES A REDES DE SERVICIO PORTADO</t>
  </si>
  <si>
    <t>GR:4:4-07-01-588  Dar al servicio 120 zonas wifi públicas</t>
  </si>
  <si>
    <t>29704808        SERVICIO DE ACCESO A ZONAS WIFI</t>
  </si>
  <si>
    <t>GR:4:4-07-01-589  Mejor  Las comun  a 180 inst  oficiales</t>
  </si>
  <si>
    <t>29704809        SERVICIO DE ASISTENCIA TÉCNICA PARA PROMOCIONAR LA</t>
  </si>
  <si>
    <t>GR:4:4-07-01-590  Actualizar 10% infra  Comput  Datacenter</t>
  </si>
  <si>
    <t>29709508        SERVICIOS TECNOLÓGICOS</t>
  </si>
  <si>
    <t>GR:4:4-07-01-591  Impl  Centro alterno Respaldo Datacenter</t>
  </si>
  <si>
    <t>GR:4:4-07-01-592  Proveer sopor  y ampliar licen  9 plataf</t>
  </si>
  <si>
    <t>GR:4:4-07-01-593  Actualizar 15% infraes  Comp  uso func</t>
  </si>
  <si>
    <t>GR:4:4-07-01-594  Soportar infraest  Comp /energía/lógica</t>
  </si>
  <si>
    <t>GR:4:4-07-01-595  Impl  100% la norma inter  ISO 27001/13</t>
  </si>
  <si>
    <t>GR:4:4-07-01-596  Reemplazar la troncal de fibra óptica de</t>
  </si>
  <si>
    <t>GR:4:4-07-02-597  Realizar anual segui/ monitoreo al PETIC</t>
  </si>
  <si>
    <t>29703005        DOCUMENTOS DE PLANEACIÓN</t>
  </si>
  <si>
    <t>GR:4:4-07-02-598  Ampliar en un 20% la plataforma tecnológ</t>
  </si>
  <si>
    <t>29703006        SERVICIOS DE INFORMACIÓN IMPLEMENTADOS</t>
  </si>
  <si>
    <t>GR:4:4-07-02-599  Proveer anual/ serv  Sopo  15 sist  Inf</t>
  </si>
  <si>
    <t>GR:4:4-07-03-601  Capacitar a 150000 ciudad  en uso de tic</t>
  </si>
  <si>
    <t>29701116        SERVICIO DE EDUCACIÓN INFORMAL EN TECNOLOGÍAS DE L</t>
  </si>
  <si>
    <t>GR:4:4-07-03-604  Desarrollar e impl  Línea/ en gob  Línea</t>
  </si>
  <si>
    <t>29701117        SERVICIO DE PROMOCIÓN PARA LA APROPIACIÓN DE LA ES</t>
  </si>
  <si>
    <t>GR:4:4-07-03-605  Brindar asist  Perm  116 mpio gob/línea</t>
  </si>
  <si>
    <t>29701118        SERVICIO DE ASISTENCIA TÉCNICA PARA LA IMPLEMENTAC</t>
  </si>
  <si>
    <t>GR:4:4-07-03-606  Reactivar 78 c  interactivos en depto</t>
  </si>
  <si>
    <t>29701111        SERVICIO DE PRODUCCIÓN Y/O COPRODUCCIÓN DE CONTENI</t>
  </si>
  <si>
    <t>GR:4:4-07-03-607  Establecer progr  para recol  150 ton</t>
  </si>
  <si>
    <t>29701112        SERVICIO DE DIFUSIÓN PARA EL USO RESPONSABLE DE LA</t>
  </si>
  <si>
    <t>GR:4:4-07-03-609  Promover la convivencia digital y la int</t>
  </si>
  <si>
    <t>GR:4:4-08-01-614  Impl  operar y soportar 9 componen  SGFT</t>
  </si>
  <si>
    <t>GR:4:4-09-02-623  Impl  6 nuevas func  sist  Segui  Al PDD</t>
  </si>
  <si>
    <t>GR:5:2-02-02-212  Brindar conectividad a 8 sectores del departamento</t>
  </si>
  <si>
    <t>29814701        Servicio de conexiones a redes de servicio portado</t>
  </si>
  <si>
    <t>GR:5:2-02-02-213  Brindar conectividad al 100% de la red de salud pú</t>
  </si>
  <si>
    <t>GR:5:2-02-02-214  Capacitar en uso y apropiación de las TIC a 100.00</t>
  </si>
  <si>
    <t>29813802        Servicio de educación informal en uso básico de te</t>
  </si>
  <si>
    <t>GR:5:2-02-02-216  Garantizar el funcionamiento de 90 centros interac</t>
  </si>
  <si>
    <t>29814702        Servicio de acceso y uso de Tecnologías de la Info</t>
  </si>
  <si>
    <t>GR:5:3-03-03-329  Recolectar y llevar a destino final 120 toneladas</t>
  </si>
  <si>
    <t>29813804        Servicio de recolección y gestión de residuos elec</t>
  </si>
  <si>
    <t>GR:5:5-03-01-431  Apoyar al 100% de las entidades del sector central</t>
  </si>
  <si>
    <t>29813402        Desarrollos digitales</t>
  </si>
  <si>
    <t>GR:5:5-03-01-432  Brindar asistencia a los 116 municipios en la impl</t>
  </si>
  <si>
    <t>29813404        Servicio de asistencia técnica para la implementac</t>
  </si>
  <si>
    <t>GR:5:5-03-01-433  Soportar 9 sistemas de información estratégicos pa</t>
  </si>
  <si>
    <t>29812303        Servicio de asistencia técnica para la implementac</t>
  </si>
  <si>
    <t>GR:5:5-03-02-435  Actualizar el 10% de la infraestructura tecnológic</t>
  </si>
  <si>
    <t>29816301        Servicios tecnológicos</t>
  </si>
  <si>
    <t>GR:5:5-03-02-436  Renovar el 20% de la infraestructura computacional</t>
  </si>
  <si>
    <t>GR:5:5-03-02-437  Soportar 6 plataformas de uso corporativo de la go</t>
  </si>
  <si>
    <t>GR:5:5-03-02-438  Soportar 9 plataformas habilitadoras de la arquite</t>
  </si>
  <si>
    <t>1129     SECRETARIA DE INTEGRACION REGIONAL</t>
  </si>
  <si>
    <t>GR:4:4-05-02-548  Apoyar/coop  la impl  20 dinam int  Reg</t>
  </si>
  <si>
    <t>29700203        SERVICIO DE APOYO PARA LA INTEGRACIÓN REGIONAL</t>
  </si>
  <si>
    <t>GR:4:4-05-02-549  Apoyar/Coop Consol  10 din  R  Capital</t>
  </si>
  <si>
    <t>29700603        SERVICIO DE APOYO PARA LA INTEGRACIÓN REGIONAL</t>
  </si>
  <si>
    <t>GR:4:4-05-02-550  Apoyar/cooperar en la consol  de RAPE</t>
  </si>
  <si>
    <t>29700403        SERVICIO DE APOYO PARA LA INTEGRACIÓN REGIONAL</t>
  </si>
  <si>
    <t>GR:5:4-01-01-333  Cooperar en la implementación de 8 proyectos regio</t>
  </si>
  <si>
    <t>29808101        Servicio de apoyo para la integración regional</t>
  </si>
  <si>
    <t>29808102        Servicio de asistencia técnica</t>
  </si>
  <si>
    <t>GR:5:4-04-02-366  Mantener actualizados el 100% de los indicadores d</t>
  </si>
  <si>
    <t>29827001        Servicio de información implementado</t>
  </si>
  <si>
    <t>29827003        Servicio de apoyo para la integración regional</t>
  </si>
  <si>
    <t>GR:5:4-04-02-368  Implementar una estrategia técnica, financiera y d</t>
  </si>
  <si>
    <t>29808202        Servicio de asistencia técnica</t>
  </si>
  <si>
    <t>GR:5:4-04-02-369  Apoyar 4 provincias del departamento en la adopció</t>
  </si>
  <si>
    <t>29808702        Servicio de asistencia técnica</t>
  </si>
  <si>
    <t>GR:5:4-04-02-370  Implementar una estrategia para la creación y pues</t>
  </si>
  <si>
    <t>29808203        Servicio de apoyo para la integración regional</t>
  </si>
  <si>
    <t>GR:5:4-04-02-371  Ejecutar una estrategia de identidad apropiación y</t>
  </si>
  <si>
    <t>29808201        Documentos de lineamientos técnicos</t>
  </si>
  <si>
    <t>1130     SECRETARIA DE LA MUJER Y EQUIDAD DE GENE</t>
  </si>
  <si>
    <t>GR:4:2-02-01-225  Generar emprendimiento en 1.000 mujeres</t>
  </si>
  <si>
    <t>A.14.19         Atención y apoyo mujer</t>
  </si>
  <si>
    <t>29718103        Servicio de asesoría técnica para el emprendimient</t>
  </si>
  <si>
    <t>3-3310  Fondo de desarrollo integral mujer Cundi</t>
  </si>
  <si>
    <t>GR:4:2-02-01-226  Benef 1 000 mujeres Escuela de formación</t>
  </si>
  <si>
    <t>29717905        Servicio de asistencia técnica para la promoción d</t>
  </si>
  <si>
    <t>GR:4:2-02-01-227  Brindar asis técn 117 concejo consultivo</t>
  </si>
  <si>
    <t>29717906        Servicios de asistencia técnica para el fortalecim</t>
  </si>
  <si>
    <t>GR:4:2-02-01-228  Benef 600 proyectos product de mujeres</t>
  </si>
  <si>
    <t>29718104        Servicio de gestión para el emprendimiento</t>
  </si>
  <si>
    <t>GR:4:2-02-01-229  Promover 116 mpios accio afirmativas muj</t>
  </si>
  <si>
    <t>29717907        Documentos de lineamientos técnicos</t>
  </si>
  <si>
    <t>GR:4:2-02-02-230  Promover 116 mpios jornada PINTA TU CARA</t>
  </si>
  <si>
    <t>29718005        Servicio de asistencia técnica para la promoción d</t>
  </si>
  <si>
    <t>GR:4:2-02-02-231  Prom 116 mpios HOY TE VAS A QUERER COMO.</t>
  </si>
  <si>
    <t>29718006        Servicio de asistencia técnica para la transversal</t>
  </si>
  <si>
    <t>3-3312  Fondeinmocun excedente</t>
  </si>
  <si>
    <t>GR:4:2-02-02-232  Cont. creación casa acogida int. mujeres</t>
  </si>
  <si>
    <t>29718203        Servicio de asistencia técnica para la promoción d</t>
  </si>
  <si>
    <t>GR:4:2-02-02-233  Generar espacios formación en 80 mcipios</t>
  </si>
  <si>
    <t>29718009        Servicio de orientación a casos de violencias cont</t>
  </si>
  <si>
    <t>GR:4:2-02-02-234  Vincular 1 400 hombres campaña El x Ella</t>
  </si>
  <si>
    <t>29718008        Servicio de educación informal en temas de género</t>
  </si>
  <si>
    <t>GR:4:2-02-02-236  Diseñar/impl C Pens. CUÉNTANOS COMO HACE</t>
  </si>
  <si>
    <t>29717908        Documento de investigación</t>
  </si>
  <si>
    <t>GR:5:1-03-01-145  Intervenir a través de mejoramiento y dotación 13</t>
  </si>
  <si>
    <t>29804003        Servicio de asistencia técnica a comunidades en te</t>
  </si>
  <si>
    <t>GR:5:1-03-01-148  Actualizar la Política pública departamental de Mu</t>
  </si>
  <si>
    <t>29804001        Servicios de asistencia técnica en políticas públi</t>
  </si>
  <si>
    <t>GR:5:1-03-01-149  Crear el observatorio de mujer y equidad de género</t>
  </si>
  <si>
    <t>29804002        Servicio de promoción de temas de dinámica relacio</t>
  </si>
  <si>
    <t>GR:5:1-03-01-150  Potencializar 30 organizaciones de mujer y género</t>
  </si>
  <si>
    <t>GR:5:1-03-01-152  Implementar en los 116 municipios una estrategia d</t>
  </si>
  <si>
    <t>GR:5:2-01-01-191  Impulsar 1.200 proyectos productivos de mujeres u</t>
  </si>
  <si>
    <t>29806303        Servicio de acompañamiento productivo y empresaria</t>
  </si>
  <si>
    <t>1131     SECRETARIA DE  HABITAT Y VIVIENDA</t>
  </si>
  <si>
    <t>GR:4:3-08-01-432  Gestionar acceso 15.000 Und VIS/VIP urb</t>
  </si>
  <si>
    <t>A.7.5           PL ADQ Y/O CONST VIVIENDA</t>
  </si>
  <si>
    <t>29704108        VIVIENDAS DE INTERÉS PRIORITARIO URBANAS CONSTRUID</t>
  </si>
  <si>
    <t>29704113        VIVIENDAS DE INTERÉS SOCIAL URBANAS CONSTRUIDAS</t>
  </si>
  <si>
    <t>GR:4:3-08-01-433  Apoyar adq 1700 und Vivienda rural</t>
  </si>
  <si>
    <t>29704109        VIVIENDAS DE INTERÉS SOCIAL RURAL CONSTRUIDAS</t>
  </si>
  <si>
    <t>GR:4:3-08-01-434  Apoyar term  7 proy  Vivienda inconcluso</t>
  </si>
  <si>
    <t>29704112        4001014 - VIVIENDAS DE INTERÉS SOCIAL URBANAS CONS</t>
  </si>
  <si>
    <t>29704117        ESPACIO PÚBLICO MEJORADO</t>
  </si>
  <si>
    <t>29704118        ACUEDUCTOS CONSTRUIDOS</t>
  </si>
  <si>
    <t>29704119        ACUEDUCTOS AMPLIADOS</t>
  </si>
  <si>
    <t>29704120        ACUEDUCTOS OPTIMIZADOS</t>
  </si>
  <si>
    <t>29704121        ALCANTARILLADOS CONSTRUIDOS</t>
  </si>
  <si>
    <t>29704122        ALCANTARILLADOS AMPLIADOS</t>
  </si>
  <si>
    <t>29704123        ALCANTARILLADOS OPTIMIZADOS</t>
  </si>
  <si>
    <t>GR:4:3-08-01-435  Apoyar 250 und VIP urb/rural poblac  VCA</t>
  </si>
  <si>
    <t>29703504        SERVICIO DE APOYO PARA EL MEJORAMIENTO DE CONDICIO</t>
  </si>
  <si>
    <t>GR:4:3-08-01-437  Gestionar mejoramiento 7000 viv. urb/rur</t>
  </si>
  <si>
    <t>29703705        VIVIENDAS DE INTERÉS SOCIAL URBANAS MEJORADAS</t>
  </si>
  <si>
    <t>29703706        VIVIENDAS DE INTERÉS SOCIAL RURAL MEJORADAS</t>
  </si>
  <si>
    <t>GR:5:1-01-03-049  Mejorar 6.000 viviendas urbanas y rurales con enfo</t>
  </si>
  <si>
    <t>A.7.3           PLANES PROYECT MEJORA VIV</t>
  </si>
  <si>
    <t>29820205        Vivienda de Interés Prioritario mejoradas</t>
  </si>
  <si>
    <t>GR:5:1-01-03-050  Mejorar integralmente 10 barrios y entornos rurale</t>
  </si>
  <si>
    <t>29819004        Espacio publico adecuado</t>
  </si>
  <si>
    <t>GR:5:1-01-03-052  Apoyar la construcción y adquisición de 300 vivien</t>
  </si>
  <si>
    <t>29820703        Servicio de apoyo financiero para construcción de</t>
  </si>
  <si>
    <t>GR:5:1-01-03-054  Apoyar la adquisición de 4.700 viviendas rurales y</t>
  </si>
  <si>
    <t>29820603        Viviendas de Interés Prioritario urbanas construid</t>
  </si>
  <si>
    <t>29820605        Vivienda de Interés Prioritario construidas</t>
  </si>
  <si>
    <t>GR:5:1-01-03-055  Apoyar la adquisición de 300 viviendas urbanas y r</t>
  </si>
  <si>
    <t>A.7.4           const vivien sitio propio</t>
  </si>
  <si>
    <t>29820607        Viviendas de Interés Prioritario urbanas construid</t>
  </si>
  <si>
    <t>GR:5:1-01-03-056  Apoyar técnicamente 10 procesos de titulación y le</t>
  </si>
  <si>
    <t>29816103        Servicio de asistencia técnica y jurídica en sanea</t>
  </si>
  <si>
    <t>GR:5:1-01-03-057  Apoyar la reubicación de 300 familias de las zonas</t>
  </si>
  <si>
    <t>A.7.6           Subsidio reubicacion vivi</t>
  </si>
  <si>
    <t>29816603        Vivienda de Interés Social construidas</t>
  </si>
  <si>
    <t>GR:5:1-01-03-059  Implementar al 50% la Política de Hábitat y Vivien</t>
  </si>
  <si>
    <t>A.7.11          Pago deficit inve viviend</t>
  </si>
  <si>
    <t>29816107        Servicios de asistencia técnica y administrativa p</t>
  </si>
  <si>
    <t>1132     SECRETARIA DE MINAS ENERGÍA Y GAS</t>
  </si>
  <si>
    <t>GR:4:3-02-01-376  Potenc  5 UBAM  mecanismo prom minero</t>
  </si>
  <si>
    <t>A.13.7          Adq. Maquinaria y Equipo</t>
  </si>
  <si>
    <t>29702004        SERVICIO DE EDUCACIÓN PARA EL TRABAJO EN ACTIVIDAD</t>
  </si>
  <si>
    <t>GR:4:3-02-01-377  Atender técnica/jurídica 100% proc  UPM</t>
  </si>
  <si>
    <t>29702005        SERVICIO DE ASISTENCIA TÉCNICA EN ACTIVIDADES DE E</t>
  </si>
  <si>
    <t>GR:4:3-08-02-464  Conectar 1.200 usuarios serv E Electr</t>
  </si>
  <si>
    <t>3-0400  80% Estampilla proelectrificación</t>
  </si>
  <si>
    <t>A.6.6           OBRAS ELECTRIFIC RURAL</t>
  </si>
  <si>
    <t>29701903        Redes domiciliaria de energia electrica instaladas</t>
  </si>
  <si>
    <t>3-0402  80% Estampilla proelectrificación excede</t>
  </si>
  <si>
    <t>GR:4:3-08-02-465  Conectar 12.000 usuarios al servicio gas</t>
  </si>
  <si>
    <t>A.6.7           Distribución Gas Combusti</t>
  </si>
  <si>
    <t>29702106        REDES DE DISTRIBUCIÓN DE GAS COMBUSTIBLE CONSTRUID</t>
  </si>
  <si>
    <t>29702107        INFRAESTRUCTURA DE REGASIFICACIÓN CONSTRUIDA</t>
  </si>
  <si>
    <t>29702108        REDES DOMICILIARIAS DE GAS COMBUSTIBLE INSTALADAS</t>
  </si>
  <si>
    <t>GR:5:2-01-02-199  Asistir a 700 actores mineros del departamento, en</t>
  </si>
  <si>
    <t>29809001        Servicio de asistencia técnica en actividades de e</t>
  </si>
  <si>
    <t>GR:5:2-01-02-201  Potencializar 100 procesos productivos del sector</t>
  </si>
  <si>
    <t>29809003        Servicio de asistencia técnica para la regularizac</t>
  </si>
  <si>
    <t>GR:5:2-03-03-239  Conectar 1.000 usuarios al servicio de energía elé</t>
  </si>
  <si>
    <t>29803101        Estudios de pre inversión</t>
  </si>
  <si>
    <t>29803102        Redes domiciliarias de energía eléctrica instalada</t>
  </si>
  <si>
    <t>GR:5:2-03-03-247  Conectar al servicio de gas combustible por redes</t>
  </si>
  <si>
    <t>29812501        Redes de distribución de gas combustible construid</t>
  </si>
  <si>
    <t>29812503        Redes domiciliarias de gas combustible instaladas</t>
  </si>
  <si>
    <t>GR:5:3-03-03-328  Implementar estrategias de energías renovables en</t>
  </si>
  <si>
    <t>A.10.18.2       ecoproductos industriales</t>
  </si>
  <si>
    <t>29804201        Unidades de generación fotovoltaica de energía elé</t>
  </si>
  <si>
    <t>1133     ALTA CONSEJERÍA PARA LA FELICIDAD</t>
  </si>
  <si>
    <t>GR:4:4-09-01-618  Crear/impl  1 observ  dinam  Territ p p</t>
  </si>
  <si>
    <t>29751802        Servicio de asistencia técnica en el ciclo de polí</t>
  </si>
  <si>
    <t>GR:5:1-01-02-010  Implementar el observatorio de felicidad y bienest</t>
  </si>
  <si>
    <t>29811601        Documentos metodológicos</t>
  </si>
  <si>
    <t>GR:5:1-01-02-011  Implementar la política pública de felicidad y bie</t>
  </si>
  <si>
    <t>29811602        Servicio de asistencia técnica en el ciclo de polí</t>
  </si>
  <si>
    <t>GR:5:1-01-02-012  Implementar  la Escuela Móvil de Atención en  Bien</t>
  </si>
  <si>
    <t>29811603        Servicio de promoción de temas de dinámica relacio</t>
  </si>
  <si>
    <t>1152     UNIDAD ADM.ESPECIAL PARA LA GESTION DEL</t>
  </si>
  <si>
    <t>GR:4:1-07-03-175  Atender 100% solicit  de ayuda/respuesta</t>
  </si>
  <si>
    <t>A.12.6.1        AYUDA HUMANITARIA SITUAC</t>
  </si>
  <si>
    <t>29705707        2018000050036 Atención emergencias y desastres</t>
  </si>
  <si>
    <t>2-2002  Excedente IVA Telefonia Movil Deportes</t>
  </si>
  <si>
    <t>3-0302  Excedente estampillla Prodesarrollo</t>
  </si>
  <si>
    <t>3-1002  Excedente IVA telefonia movil cultura</t>
  </si>
  <si>
    <t>3-1202  Medio ambiente excedentes ley 99</t>
  </si>
  <si>
    <t>3-1302  Multas infracción y revisión excedentes</t>
  </si>
  <si>
    <t>3-1800  Fondo gestión riesgo desastres</t>
  </si>
  <si>
    <t>3-1802  Fondo gestión riesgo desastres excedente</t>
  </si>
  <si>
    <t>5-4410  Donaciones COVID-19</t>
  </si>
  <si>
    <t>GR:5:3-02-02-312  Intervenir el 80% de los escenarios de riesgo de d</t>
  </si>
  <si>
    <t>A.12.3          Adecuacion areas urbanas</t>
  </si>
  <si>
    <t>29830601        Obras de infraestructura para mitigación y atenció</t>
  </si>
  <si>
    <t>GR:5:3-02-03-317  Atender el 100% de las solicitudes de ayudas y acc</t>
  </si>
  <si>
    <t>29826601        Servicio de atención a emergencias y desastres</t>
  </si>
  <si>
    <t>1162     SERVICIO DE LA DEUDA PUBLICA</t>
  </si>
  <si>
    <t>GR:2:1-01         Amortización</t>
  </si>
  <si>
    <t>T.1.17.2        OTROS</t>
  </si>
  <si>
    <t>GR:2:1-02         Intereses</t>
  </si>
  <si>
    <t>GR:2:1-03-01      Comisiones, gastos financieros, imprevistos y otro</t>
  </si>
  <si>
    <t>GR:2:2-01         Amortización</t>
  </si>
  <si>
    <t>GR:2:2-02         Intereses</t>
  </si>
  <si>
    <t>GR:2:2-03-01      Comisiones , gastos financieros, imprevistos y</t>
  </si>
  <si>
    <t>GR:2:3-01         Fondo contingencias judiciales y administrativas</t>
  </si>
  <si>
    <t>T.3             APORTES FONDO CONTINGENCI</t>
  </si>
  <si>
    <t>1182     UNIVERSIDAD DE CUNDINAMARCA</t>
  </si>
  <si>
    <t>GR:4:1-03-02-128  Mantener el nivel de presta  Serv UDEC</t>
  </si>
  <si>
    <t>29700904        SERVICIO DE APOYO FINANCIERO A LAS INSTITUCIONES D</t>
  </si>
  <si>
    <t>1184     SECRETARIA DE PRENSA Y COMUNICACIONES</t>
  </si>
  <si>
    <t>GR:4:4-06-01-551  Crear/implementar una emisora en depto</t>
  </si>
  <si>
    <t>29700104        Servicios información implementados</t>
  </si>
  <si>
    <t>GR:4:4-06-01-552  Crear/Impl  1 estr   Prom  marca c/marca</t>
  </si>
  <si>
    <t>GR:4:4-06-01-553  Impl  (1) plan de medios institucional</t>
  </si>
  <si>
    <t>GR:5:5-02-01-412  Crear la red departamental de radio de Cundinamarc</t>
  </si>
  <si>
    <t>29808401        Servicios de información implementados</t>
  </si>
  <si>
    <t>GR:5:5-02-01-413  Llevar a internet y redes sociales el 50% de los p</t>
  </si>
  <si>
    <t>GR:5:5-02-01-414  Implementar una estrategia de promoción, fortaleci</t>
  </si>
  <si>
    <t>1197.01  SUBCUENTA SALUD PUBL COLECTIVA</t>
  </si>
  <si>
    <t>GR:4:1-08-02-187  Elaborar 25 mapas riesgo fuentes Abast</t>
  </si>
  <si>
    <t>A.2.2.15        Ambiental</t>
  </si>
  <si>
    <t>29707905        Servicio de vigilancia de calidad del agua para co</t>
  </si>
  <si>
    <t>3-3700  SGP salud pública</t>
  </si>
  <si>
    <t>GR:4:2-01-02-210  Implem atención primaria salud 15 territ</t>
  </si>
  <si>
    <t>A.2.2.23.3      GESTION PROGRAMATICA SP</t>
  </si>
  <si>
    <t>29710610        Servicio de incorporación de las estrategias de at</t>
  </si>
  <si>
    <t>A.2.2.23.5      DESAROOLO CAPC. SALUD P.</t>
  </si>
  <si>
    <t>29710609        Servicio de asistencia técnica a los municipios en</t>
  </si>
  <si>
    <t>A.2.2.23.1      PLAN. INTEGRAL SALUD</t>
  </si>
  <si>
    <t>GR:4:2-01-02-211  Aumentar a 86% éxito terep TB BK positiv</t>
  </si>
  <si>
    <t>3-2600  Recursos nación salud</t>
  </si>
  <si>
    <t>A.2.2.20.2      GESTION DEL RIESGO ENFERM</t>
  </si>
  <si>
    <t>29711809        Servicio de asistencia técnica para el fortalecimi</t>
  </si>
  <si>
    <t>GR:4:2-02-01-223  Implem 15 cabec prov ruta atencion integ</t>
  </si>
  <si>
    <t>A.2.2.19.2      GESTION RIESGO</t>
  </si>
  <si>
    <t>29708908        Servicio de gestión del riesgo para la prevención</t>
  </si>
  <si>
    <t>GR:4:2-03-01-240  Mantener cobertura  95% Inmunobiológicos</t>
  </si>
  <si>
    <t>A.2.2.20.1      GESTION DE RIESGO PAI</t>
  </si>
  <si>
    <t>29711810        Servicio de gestión del riesgo para enfermedades i</t>
  </si>
  <si>
    <t>4-3701  SGP Salud pública rendimiento</t>
  </si>
  <si>
    <t>GR:4:2-03-01-241  Reducir un punto porcentual el bajo Peso</t>
  </si>
  <si>
    <t>GR:4:2-03-01-242  Implem 36 mcipios política ceo a siempre</t>
  </si>
  <si>
    <t>A.2.2.22.1      DES. INTEGR NIÑOS Y NIÑAS</t>
  </si>
  <si>
    <t>29709006        Servicio de gestión del riesgo para enfermedades e</t>
  </si>
  <si>
    <t>29709007        Servicio de promoción social para poblaciones vuln</t>
  </si>
  <si>
    <t>GR:4:2-03-01-243  Disminuir un % desnut aguda en &lt; 5 años</t>
  </si>
  <si>
    <t>A.2.2.18        Seg. Alim. y Nutricional</t>
  </si>
  <si>
    <t>29708204        Servicio de asistencia técnica en seguridad alimen</t>
  </si>
  <si>
    <t>GR:4:2-04-01-246  Implem 75 Instit educ promoción de salud</t>
  </si>
  <si>
    <t>A.2.2.16        Vida Salu. Cond. no Trans</t>
  </si>
  <si>
    <t>29709906        Servicio de promoción de modos, condiciones y esti</t>
  </si>
  <si>
    <t>29709907        Servicio de gestión del riesgo para abordar condic</t>
  </si>
  <si>
    <t>GR:4:2-05-02-261  Implem estrategia Adoles piensa y actua</t>
  </si>
  <si>
    <t>A.2.2.19        Sexualidad, derechos re.</t>
  </si>
  <si>
    <t>29708909        Servicio de promoción de los derechos sexuales y r</t>
  </si>
  <si>
    <t>GR:4:2-05-03-263  Notificar 100% embarazos en  &lt; 15  años</t>
  </si>
  <si>
    <t>GR:4:2-06-01-264  Implem 4 Servicios Amigables de salud</t>
  </si>
  <si>
    <t>GR:4:2-07-01-277  Identif  10 mcpios perso  HTA y Diabetes</t>
  </si>
  <si>
    <t>GR:4:2-07-01-278  Incrementar 2% coberturas cancer de mama</t>
  </si>
  <si>
    <t>GR:4:2-08-02-287  Implem 116 mcipio criterios atención int</t>
  </si>
  <si>
    <t>A.2.2.22.2      POBLACIONES VULNERABLES V</t>
  </si>
  <si>
    <t>GR:4:2-09-01-290  Implem  116 mcipios política pública PcD</t>
  </si>
  <si>
    <t>GR:4:2-10-01-300  Implem  20 mcipios programas  contra SPA</t>
  </si>
  <si>
    <t>A.2.2.17        Conv. Soc. y Salud Mental</t>
  </si>
  <si>
    <t>29708303        Servicio de gestión del riesgo para la prevención</t>
  </si>
  <si>
    <t>GR:4:2-11-01-313  Implementar Programa PAPSIVI VCA Mcpios</t>
  </si>
  <si>
    <t>GR:4:3-02-02-388  Aument 7 Mpios "Entornos Lab  Saludable"</t>
  </si>
  <si>
    <t>A.2.2.21        Salud y Ambit. Laboral</t>
  </si>
  <si>
    <t>29709203        Servicio de gestión del riesgo para abordar situac</t>
  </si>
  <si>
    <t>GR:4:3-03-01-390  Implementar 21 Mpios Política Púb  SAN</t>
  </si>
  <si>
    <t>GR:4:3-08-02-460  Garantizar 100% vigilancia calidad Agua</t>
  </si>
  <si>
    <t>A.2.2.15.2      GR CON. AMBIENTALES</t>
  </si>
  <si>
    <t>GR:4:4-04-03-530  Adoptar y adaptar 100% política mental</t>
  </si>
  <si>
    <t>GR:4:4-06-02-569  Impl  sistema artic  Vig  y control sgss</t>
  </si>
  <si>
    <t>A.2.2.23.2.4    Otros gastos vig en salud</t>
  </si>
  <si>
    <t>29710608        Servicio de información de vigilancia epidemiológi</t>
  </si>
  <si>
    <t>4-2700  Otros ingresos salud excedente</t>
  </si>
  <si>
    <t>4-3700  SGP salud pública excedente</t>
  </si>
  <si>
    <t>GR:4:4-06-02-571  Impl  el 100% del plan de acción de PISA</t>
  </si>
  <si>
    <t>29707906        Servicio de inspección, vigilancia y control de lo</t>
  </si>
  <si>
    <t>29711812        Servicio de gestión del riesgo para temas de consu</t>
  </si>
  <si>
    <t>GR:4:4-06-02-572  Certif  en norma ISO IEC 17025 lab  S p</t>
  </si>
  <si>
    <t>A.2.2.23.2.1    GASTOS INVERS. LAB</t>
  </si>
  <si>
    <t>29710607        Servicio de laboratorio de referencia</t>
  </si>
  <si>
    <t>GR:4:4-06-02-573  Impl  al 100% estrateg de gesion en ETV</t>
  </si>
  <si>
    <t>A.2.2.20.3.1    GR ETV</t>
  </si>
  <si>
    <t>29711811        Servicio de gestión del riesgo para abordar situac</t>
  </si>
  <si>
    <t>GR:5:1-01-01-001  Implementar en 40  municipios las líneas estratégi</t>
  </si>
  <si>
    <t>29814801        Servicio de gestión del riesgo para abordar situac</t>
  </si>
  <si>
    <t>GR:5:1-01-01-004  Implementar en 15 municipios la estrategia de gest</t>
  </si>
  <si>
    <t>29819603        Servicio de gestión del riesgo para abordar situac</t>
  </si>
  <si>
    <t>GR:5:1-01-01-008  Implementar en el 100% de las regionales el modelo</t>
  </si>
  <si>
    <t>29819703        Servicio de incorporación de las estrategias de at</t>
  </si>
  <si>
    <t>GR:5:1-01-01-009  Implementar en 20 municipios  con mayor carga de t</t>
  </si>
  <si>
    <t>29819601        Servicio de asistencia técnica para el fortalecimi</t>
  </si>
  <si>
    <t>GR:5:1-01-02-025  Implementar  en  60 municipios priorizados estrate</t>
  </si>
  <si>
    <t>29815801        Servicio de promoción en temas de salud mental y c</t>
  </si>
  <si>
    <t>GR:5:1-01-03-031  Implementar el 95% de los lineamientos nacionales</t>
  </si>
  <si>
    <t>29819701        Servicio de información de vigilancia epidemiológi</t>
  </si>
  <si>
    <t>GR:5:1-02-01-064  Acreditar 14 ESEs como Instituciones Amigas de la</t>
  </si>
  <si>
    <t>29817801        Servicio de asistencia técnica institucional</t>
  </si>
  <si>
    <t>GR:5:1-02-01-065  Implementar en  60 IED la estrategia de  tiendas s</t>
  </si>
  <si>
    <t>29817802        Servicio de promoción en temas de disponibilidad y</t>
  </si>
  <si>
    <t>GR:5:1-02-01-066  Implementar en  80  instituciones educativas  plan</t>
  </si>
  <si>
    <t>29820103        Servicio de promoción de planes, programas, estrat</t>
  </si>
  <si>
    <t>29820104        Servicio de asistencia técnica a entidades encarga</t>
  </si>
  <si>
    <t>GR:5:1-02-01-067  Garantizar al  100%  de las gestantes identificada</t>
  </si>
  <si>
    <t>29817803        Servicio de asistencia técnica para el desarrollo</t>
  </si>
  <si>
    <t>GR:5:1-02-01-068  Implementar el 100% del plan de acción de morbilid</t>
  </si>
  <si>
    <t>29817602        Servicio de asistencia técnica generadora de capac</t>
  </si>
  <si>
    <t>GR:5:1-02-01-069  Realizar al 92% de gestantes 4 o más controles pre</t>
  </si>
  <si>
    <t>29817603        Servicio de gestión del riesgo para la prevención</t>
  </si>
  <si>
    <t>GR:5:1-02-01-071  Mantener el 95% de la cobertura útil de vacunación</t>
  </si>
  <si>
    <t>29819602        Servicio de gestión del riesgo para enfermedades i</t>
  </si>
  <si>
    <t>GR:5:1-02-01-072  Mantener en los 116 municipios  la estrategia AIEP</t>
  </si>
  <si>
    <t>29820101        Servicio de promoción social para poblaciones vuln</t>
  </si>
  <si>
    <t>29820102        Servicio de gestión del riesgo para enfermedades e</t>
  </si>
  <si>
    <t>GR:5:1-02-01-073  Implementar 4 ESEs como Centros Regionales de aten</t>
  </si>
  <si>
    <t>29817804        Servicio de gestión del riesgo para temas de consu</t>
  </si>
  <si>
    <t>GR:5:1-02-02-116  Implementar en las 53 IPS públicas los Servicios A</t>
  </si>
  <si>
    <t>29817601        Servicio de promoción de los derechos sexuales y r</t>
  </si>
  <si>
    <t>GR:5:1-02-03-128  Realizar la detección temprana de hipertensión en</t>
  </si>
  <si>
    <t>29819401        Servicio de promoción de vida saludable y condicio</t>
  </si>
  <si>
    <t>GR:5:1-02-03-129  Realizar la detección temprana de diabetes en un 1</t>
  </si>
  <si>
    <t>29819402        Servicio de gestión del riesgo para abordar condic</t>
  </si>
  <si>
    <t>GR:5:1-02-03-140  Implementar en los 116 municipios los criterios de</t>
  </si>
  <si>
    <t>29820105        Servicio de asistencia técnica comunitaria</t>
  </si>
  <si>
    <t>GR:5:1-02-03-142  Implementar en 116 municipios estrategias de preve</t>
  </si>
  <si>
    <t>29815802        Servicio de gestión del riesgo para la prevención</t>
  </si>
  <si>
    <t>GR:5:1-02-03-143  Garantizar que el 100% de las aseguradoras impleme</t>
  </si>
  <si>
    <t>29819403        Servicio de asistencia técnica en cáncer a entidad</t>
  </si>
  <si>
    <t>GR:5:1-04-01-164  Implementar en 6 municipios priorizados el protoco</t>
  </si>
  <si>
    <t>GR:5:1-04-02-178  Implementar en 116 municipios acciones de salud in</t>
  </si>
  <si>
    <t>GR:5:3-01-01-289  Implementar 7 planes de acción de las mesas técnic</t>
  </si>
  <si>
    <t>29817501        Servicio de inspección, vigilancia y control de lo</t>
  </si>
  <si>
    <t>GR:5:3-01-01-290  Elaborar 40 mapas de riesgo de fuentes de abasteci</t>
  </si>
  <si>
    <t>29817502        Servicio de vigilancia de calidad del agua para co</t>
  </si>
  <si>
    <t>GR:5:3-01-03-299  Aumentar a 90% las coberturas de vacunación antirr</t>
  </si>
  <si>
    <t>GR:5:5-01-01-381  Implementar el sistema de gestión de calidad en el</t>
  </si>
  <si>
    <t>29819702        Servicio de laboratorio de referencia</t>
  </si>
  <si>
    <t>GR:5:5-01-03-393  Mantener el 90% de las acciones de Inspección, Vig</t>
  </si>
  <si>
    <t>1197.02  SUBCUENTA PREST SERV NO CUBIER</t>
  </si>
  <si>
    <t>GR:4:2-01-02-209  Cubrir al 100% provisión servic de salud</t>
  </si>
  <si>
    <t>3-2810  vinos nacionales</t>
  </si>
  <si>
    <t>A.2.3           Pres. Serv. PPNA</t>
  </si>
  <si>
    <t>29709306        Servicios de Salud prestados a población pobre en</t>
  </si>
  <si>
    <t>3-2815  Licores nacionales</t>
  </si>
  <si>
    <t>3-2820    vinos extranjeros y aperitivos vínicos</t>
  </si>
  <si>
    <t>3-2825  Licores extranjeros</t>
  </si>
  <si>
    <t>3-2830  Cerveza Nacional</t>
  </si>
  <si>
    <t>3-2833  Cerveza extranjera</t>
  </si>
  <si>
    <t>3-3600  SGR salud oferta</t>
  </si>
  <si>
    <t>4-2600  Recursos nación salud excedente</t>
  </si>
  <si>
    <t>4-2810  vinos nacionales excedentes</t>
  </si>
  <si>
    <t>4-2815  Licores nacionales excedentes</t>
  </si>
  <si>
    <t>4-2820  vino extranjero aperitivos vínicos exced</t>
  </si>
  <si>
    <t>4-2825  Licores extranjeros excedente</t>
  </si>
  <si>
    <t>4-2830  Cerveza nacional excedente</t>
  </si>
  <si>
    <t>4-2833  Cerveza extranjera excedente</t>
  </si>
  <si>
    <t>4-3600  SGP salud oferta excedente</t>
  </si>
  <si>
    <t>4-3601  SGP salud oferta intereses</t>
  </si>
  <si>
    <t>GR:5:1-01-01-002  Tramitar el 100% de las solicitudes de atención en</t>
  </si>
  <si>
    <t>29817202        Servicios de Salud prestados a población pobre en</t>
  </si>
  <si>
    <t>1197.03  REGIMEN SUBSIDIADO</t>
  </si>
  <si>
    <t>GR:4:2-01-02-208  Cofinanciar 116 muncipios reg subsidiado</t>
  </si>
  <si>
    <t>A.2.1.1         AFILI RÉGIMEN SUBSIDIADO</t>
  </si>
  <si>
    <t>29709106        Servicio de liquidación mensual de afiliados al Ré</t>
  </si>
  <si>
    <t>3-2819   SSF IVA licores vinos y aperitivos</t>
  </si>
  <si>
    <t>3-2827  SSF licores extranjerosFIMPROEX</t>
  </si>
  <si>
    <t>3-2828  SSF licores extranjeros</t>
  </si>
  <si>
    <t>3-2829  SSF vinos extranjero FIMPROEX</t>
  </si>
  <si>
    <t>3-2839   SSF cerveza extranjera</t>
  </si>
  <si>
    <t>3-2845  Diferencias cigarrillo extranjero</t>
  </si>
  <si>
    <t>3-2849  SSF advalorem cigarrillo extranjero</t>
  </si>
  <si>
    <t>3-2859  SSF loterías foráneas</t>
  </si>
  <si>
    <t>3-2869  SSF Apuestas permanentes Chance</t>
  </si>
  <si>
    <t>3-2879  SSF Premios no cobrados chance</t>
  </si>
  <si>
    <t>3-2880  Coljuegos</t>
  </si>
  <si>
    <t>3-2889  SSF Coljuegos</t>
  </si>
  <si>
    <t>3-2899  SSF Venta loteria de Cundinamarca</t>
  </si>
  <si>
    <t>3-7410  Salud Monopolio alcohol potable Cund</t>
  </si>
  <si>
    <t>3-7510  Salud Derecho explotacion produc Cund</t>
  </si>
  <si>
    <t>4-2800  Rentas cedidas salud excedente</t>
  </si>
  <si>
    <t>4-2840  Advaloren cigarrillos nacional excedente</t>
  </si>
  <si>
    <t>4-2843  Diferencial cigarrillo nacional excedent</t>
  </si>
  <si>
    <t>4-2850  Loterias foráneas excedentes</t>
  </si>
  <si>
    <t>4-2860  Apuestas Permanentes Chance excedente</t>
  </si>
  <si>
    <t>4-2890  Loteria Cundinamarca excedente</t>
  </si>
  <si>
    <t>4-7110  Salud Participación Licorera Cund excede</t>
  </si>
  <si>
    <t>4-7310  S Participación Licor Nal Particular exc</t>
  </si>
  <si>
    <t>4-7410  Salud Monopolio alcohol potable cund exc</t>
  </si>
  <si>
    <t>4-7510  Salud Derecho explotacio produc Cund exc</t>
  </si>
  <si>
    <t>GR:5:5-01-03-397  Cofinanciar en los 116 municipios la UPC del régim</t>
  </si>
  <si>
    <t>29817301        Servicio de liquidación mensual de afiliados al Ré</t>
  </si>
  <si>
    <t>1197.04  FONDO ROTATORIO ESTUPEFACIENTES DPTO CUN</t>
  </si>
  <si>
    <t>3-4100  Fondo Rotatorio Estupefacientes Cundinam</t>
  </si>
  <si>
    <t>A.2.4           OTROS GASTOS EN SALUD</t>
  </si>
  <si>
    <t>29775301        Servicio de vigilancia y control de las políticas</t>
  </si>
  <si>
    <t>GR:5:1-01-03-030  Implementar el Fondo Rotatorio de Estupefacientes</t>
  </si>
  <si>
    <t>29820501        Documentos normativos</t>
  </si>
  <si>
    <t>1197.B   SUBCUENTA OTROS GASTOS EN SALUD</t>
  </si>
  <si>
    <t>GR:4:4-04-01-514  Resp  100% de las emergencias en salud</t>
  </si>
  <si>
    <t>29708604        Servicio de urgencias para atención en salud afect</t>
  </si>
  <si>
    <t>GR:4:4-06-01-554  Lograr integr  100% red púb  serv  salud</t>
  </si>
  <si>
    <t>29748201        Servicio de gestión de redes de empresas sociales</t>
  </si>
  <si>
    <t>GR:4:4-06-01-555  Apoyar la gestión 100% de las ESEs depto</t>
  </si>
  <si>
    <t>297122000101    Servicio de apoyo financiero para el fortalecimien</t>
  </si>
  <si>
    <t>29712208        Servicio de apoyo financiero para el fortalecimien</t>
  </si>
  <si>
    <t>29712209        Servicio de apoyo financiero y vigilancia de los t</t>
  </si>
  <si>
    <t>29722401        Servicio de asistencia técnica a instituciones pre</t>
  </si>
  <si>
    <t>3-0700  80% Estampilla prohospitales</t>
  </si>
  <si>
    <t>3-0702  80% Estampilla prohospitales excedente</t>
  </si>
  <si>
    <t>3-2700  Otros ingresos salud</t>
  </si>
  <si>
    <t>3-2813   Iva lIcores vinos aperitivos y similare</t>
  </si>
  <si>
    <t>3-2850  Loterias foráneas</t>
  </si>
  <si>
    <t>3-2860  Apuestas Permanentes Chance</t>
  </si>
  <si>
    <t>3-2890  Loteria Cundinamarca</t>
  </si>
  <si>
    <t>3-4200  Rentabilidad contrato 002-2003</t>
  </si>
  <si>
    <t>3-7110  Salud Participación Licorera Cundin</t>
  </si>
  <si>
    <t>3-7210  Salud Participación Licores Otros Depart</t>
  </si>
  <si>
    <t>3-7310  Salud Participación Licor Nal Particular</t>
  </si>
  <si>
    <t>4-2701  Otros ingresos salud interes</t>
  </si>
  <si>
    <t>4-2702  Remanentes hospitales liquidados exceden</t>
  </si>
  <si>
    <t>4-2801  Rentas cedidas salud interes</t>
  </si>
  <si>
    <t>GR:4:4-06-01-557  Estand progr  Humanización serv  salud</t>
  </si>
  <si>
    <t>29749901        Servicio de Implementación Sistemas de Gestión</t>
  </si>
  <si>
    <t>GR:4:4-06-02-568  Impl  plan deptal de mj  calidad en 100%</t>
  </si>
  <si>
    <t>29722301        Servicio de apoyo mediante mecanismos de participa</t>
  </si>
  <si>
    <t>29747801        Serviciode apoyo financiero para dotar el servicio</t>
  </si>
  <si>
    <t>3-1902  Fondo reactivación agropecuaria excedent</t>
  </si>
  <si>
    <t>29708804        Servicio de inspección, vigilancia y control</t>
  </si>
  <si>
    <t>GR:4:4-06-02-570  Respaldar el proceso de planeación estra</t>
  </si>
  <si>
    <t>29749701        Servicio de asistencia técnica a entidades encarga</t>
  </si>
  <si>
    <t>GR:4:4-09-01-621  Implementar en el 50% el plan de acción</t>
  </si>
  <si>
    <t>29749902        Documento para la planeación estratégica en TI</t>
  </si>
  <si>
    <t>GR:5:1-01-01-003  Implementar una estrategia de seguimiento a las EA</t>
  </si>
  <si>
    <t>29817201        Servicio de asistencia técnica para el desarrollo</t>
  </si>
  <si>
    <t>GR:5:1-01-03-027  Implementar al 100% la red departamental de urgenc</t>
  </si>
  <si>
    <t>29813701        Servicio de urgencias para atención en salud afect</t>
  </si>
  <si>
    <t>GR:5:1-01-03-028  Implementar las 14 regiones de salud de la red púb</t>
  </si>
  <si>
    <t>29816001        Servicio de gestión de redes de empresas sociales</t>
  </si>
  <si>
    <t>GR:5:1-01-03-029  Ejecutar 5.078 visitas de Inspección, Vigilancia y</t>
  </si>
  <si>
    <t>29815401        Servicio de inspección, vigilancia y control</t>
  </si>
  <si>
    <t>GR:5:5-01-01-382  Implementar en el 100% de las Empresas Sociales de</t>
  </si>
  <si>
    <t>29816002        Servicio de asistencia técnica institucional</t>
  </si>
  <si>
    <t>GR:5:5-01-02-384  Mantener en los 53 hospitales públicos la estrateg</t>
  </si>
  <si>
    <t>29813101        Servicio de Implementación Sistemas de Gestión</t>
  </si>
  <si>
    <t>GR:5:5-01-03-394  Apalancar financieramente el 100% de las ESE de la</t>
  </si>
  <si>
    <t>298162000201    Servicio de apoyo financiero para el fortalecimien</t>
  </si>
  <si>
    <t>29816202        Servicio de apoyo financiero para el fortalecimien</t>
  </si>
  <si>
    <t>GR:5:5-01-03-395  Mantener al 100% el apoyo a la gestión administrat</t>
  </si>
  <si>
    <t>29820401        Servicio de asistencia técnica a las entidades en</t>
  </si>
  <si>
    <t>GR:5:5-01-03-396  Asistir al 100% de entidades territoriales municip</t>
  </si>
  <si>
    <t>29813102        Servicio de asistencia técnica</t>
  </si>
  <si>
    <t>GR:5:5-02-02-423  Conformar en las 53 ESE juntas asesoras comunitari</t>
  </si>
  <si>
    <t>29814501        Servicio de asistencia técnica para el desarrollo</t>
  </si>
  <si>
    <t>GR:5:5-03-01-430  Aumentar al 80% la implementación del plan de acci</t>
  </si>
  <si>
    <t>29813103        Documento para la planeación estratégica en TI</t>
  </si>
  <si>
    <t>1202     AGENCIA DPTAL PARA LA PAZ Y POSTCONFLICT</t>
  </si>
  <si>
    <t>GR:1:2-02-30      Organización archivo general y biblioteca</t>
  </si>
  <si>
    <t>GR:4:4-04-04-629  Promover estrat. fortal. territo de Paz</t>
  </si>
  <si>
    <t>29749202        Servicio de educación informal en atención de conf</t>
  </si>
  <si>
    <t>GR:5:1-04-01-155  Formular una Política Pública de Paz.</t>
  </si>
  <si>
    <t>29803601        Documentos de lineamientos técnicos</t>
  </si>
  <si>
    <t>GR:5:1-04-01-157  Implementar en las 15 provincias una estrategia pa</t>
  </si>
  <si>
    <t>29803603        Servicio de educación informal en atención de conf</t>
  </si>
  <si>
    <t>1204     INST DEPARTAMENTAL DE ACCION COMUNAL</t>
  </si>
  <si>
    <t>GR:1:1-03-10      Honorarios profesionales</t>
  </si>
  <si>
    <t>GR:1:2-02-48      Comité higiene y seguridad industrial</t>
  </si>
  <si>
    <t>GR:1:2-02-49      Vigilancia y aseo</t>
  </si>
  <si>
    <t>GR:1:2-02-50      Gastos peajes</t>
  </si>
  <si>
    <t>GR:4:4-02-03-489  Realizar (7) convoc dirig  a fort  JAC</t>
  </si>
  <si>
    <t>29706704        SERVICIO DE PROMOCIÓN A LA PARTICIPACIÓN CIUDADANA</t>
  </si>
  <si>
    <t>GR:4:4-02-03-491  Generar capacidad de gestión y admón JAC</t>
  </si>
  <si>
    <t>29706806        SERVICIO DE ASISTENCIA TÉCNICA</t>
  </si>
  <si>
    <t>GR:5:5-02-03-427  Realizar 650 obras dirigidas al desarrollo comunit</t>
  </si>
  <si>
    <t>29814602        Servicio de asistencia técnica</t>
  </si>
  <si>
    <t>GR:5:5-02-03-429  Ejecutar 170 proyectos de innovación comunal, cien</t>
  </si>
  <si>
    <t>29814603        Servicio de apoyo financiero en participación ciud</t>
  </si>
  <si>
    <t>1207     BENEFICENCIA DE CUND. (702-Ordz30-2006)</t>
  </si>
  <si>
    <t>GR:4:2-08-02-282  Proteger anual 650 P Mayores impl modelo</t>
  </si>
  <si>
    <t>A.14.4          ATEN APOYO ADULTO MAYOR</t>
  </si>
  <si>
    <t>29703904        SERVICIO DE GESTIÓN DE OFERTA SOCIAL PARA POBLACIÓ</t>
  </si>
  <si>
    <t>GR:4:2-09-01-291  Proteger anual 960 personas con discapac</t>
  </si>
  <si>
    <t>A.14.7          Programas de Discapacidad</t>
  </si>
  <si>
    <t>29704004        SERVICIO DE GESTIÓN DE OFERTA SOCIAL PARA POBLACIÓ</t>
  </si>
  <si>
    <t>1208     INST.DPTAL PARA LA RECREACION Y EL DEPOR</t>
  </si>
  <si>
    <t>GR:4:2-01-03-199  Vincular 50 000 flias prog lúdico recrea</t>
  </si>
  <si>
    <t>2-2140  Cigarrillo extranjero 30% Deportes</t>
  </si>
  <si>
    <t>A.4.1           FOMENTO DESARROLLO PRÁCTI</t>
  </si>
  <si>
    <t>29718706        Servicio de promoción de la actividad física, la r</t>
  </si>
  <si>
    <t>2-2300  Vino nal  y aperitivos vinicos Deporte</t>
  </si>
  <si>
    <t>GR:4:2-01-03-200  Liderar 116 municipio 2 juegos comunales</t>
  </si>
  <si>
    <t>29718511        Servicio de apoyo a la actividad física, la recrea</t>
  </si>
  <si>
    <t>2-2310  Vino extranjero aperitivo vínico Deporte</t>
  </si>
  <si>
    <t>GR:4:2-01-03-201  Liderar en  40 mcipios juegos campesinos</t>
  </si>
  <si>
    <t>29710809        Servicio de organización de eventos deportivos com</t>
  </si>
  <si>
    <t>GR:4:2-01-03-202  Dotar mantener 250 Parques biosaludables</t>
  </si>
  <si>
    <t>A.4.2           CONSTRU MANTENI Y/O ADECU</t>
  </si>
  <si>
    <t>29718708        Parques recreativos adecuados</t>
  </si>
  <si>
    <t>GR:4:2-01-03-205  Implem 116 mcipio progr Formacion Dptiva</t>
  </si>
  <si>
    <t>29717105        Servicio de asistencia técnica para la promoción d</t>
  </si>
  <si>
    <t>2-2320  Licores nacionales Deportes</t>
  </si>
  <si>
    <t>2-2330  Licores extranjeros Deportes</t>
  </si>
  <si>
    <t>GR:4:2-02-01-221  Fomentar deporte/recreac  en 40 carreras</t>
  </si>
  <si>
    <t>29710807        Servicio de organización de eventos recreativos co</t>
  </si>
  <si>
    <t>GR:4:2-02-01-222  Instituc 116 mcipios Heroínas de C/marca</t>
  </si>
  <si>
    <t>29718707        Servicio de organización de eventos deportivos com</t>
  </si>
  <si>
    <t>GR:4:2-03-01-244  Dotar/mante 200 parq infan  niñ@s 0 a 5</t>
  </si>
  <si>
    <t>A.4.3           Dot. esc. Deport. Imple.</t>
  </si>
  <si>
    <t>GR:4:2-03-01-245  Implem programa matrogimnasia dot parque</t>
  </si>
  <si>
    <t>29718512        Servicio de organización de eventos recreativos co</t>
  </si>
  <si>
    <t>GR:4:2-04-02-247  Dotar/mante 160  parq infan niñ@s 6 a 11</t>
  </si>
  <si>
    <t>GR:4:2-04-02-248  Garantizar 116 mcipios procesos deportiv</t>
  </si>
  <si>
    <t>2-2130  Cigarrillo extranjero 70% Deportes</t>
  </si>
  <si>
    <t>29718513        Servicio de Escuelas Deportivas</t>
  </si>
  <si>
    <t>2-2302  Vinos nacionales excedente</t>
  </si>
  <si>
    <t>GR:4:2-04-02-249  Liderar anual 116 mcipios juegos interco</t>
  </si>
  <si>
    <t>29718515        servicio de promoción de la actividad fisica la re</t>
  </si>
  <si>
    <t>3-7130  Deporte Participación licorera Cund</t>
  </si>
  <si>
    <t>GR:4:2-04-02-250  Implem programa talento y reserva deptiv</t>
  </si>
  <si>
    <t>29708008        Servicio de identificación de talentos deportivos</t>
  </si>
  <si>
    <t>GR:4:2-05-01-253  Realizar  anual 14 campamentos juveniles</t>
  </si>
  <si>
    <t>GR:4:2-05-01-254  Formar 6 000 adoles de grado 10 y 11</t>
  </si>
  <si>
    <t>29710808        Servicio de promoción de la actividad física, la r</t>
  </si>
  <si>
    <t>GR:4:2-05-01-255  Fortale 116 mcpios deporte altos logros</t>
  </si>
  <si>
    <t>29708009        Servicio de preparación deportiva</t>
  </si>
  <si>
    <t>GR:4:2-05-01-256  Fomentar deporte  asociativo de 54 ligas</t>
  </si>
  <si>
    <t>GR:4:2-05-01-257  Garantizar 116 mcipios Esc forma adolesc</t>
  </si>
  <si>
    <t>GR:4:2-05-01-258  Benef anual 116 mcipios juegos intercol</t>
  </si>
  <si>
    <t>GR:4:2-05-01-259  Apoyar realización  5 deportes extremos</t>
  </si>
  <si>
    <t>29718514        servicio de organización de eventos deportivos com</t>
  </si>
  <si>
    <t>GR:4:2-06-02-265  Benef 600 jóvenes deporte altos logros</t>
  </si>
  <si>
    <t>GR:4:2-06-02-266  Implementar 116 mcpios escuela formación</t>
  </si>
  <si>
    <t>GR:4:2-07-01-279  Benef anual 50 adultos dte altos logros</t>
  </si>
  <si>
    <t>3-7230  Deporte Participación licor otros Depart</t>
  </si>
  <si>
    <t>GR:4:2-08-01-281  Vincular 10 000 per mayores Nvo Comienzo</t>
  </si>
  <si>
    <t>GR:4:2-09-01-292  Desarr  anual 12 provin dpte Alto Logro</t>
  </si>
  <si>
    <t>3-7330  Deporte Participación Licor Nal Particul</t>
  </si>
  <si>
    <t>3-7530  Deporte Derecho explotacion produc Depto</t>
  </si>
  <si>
    <t>GR:4:2-09-01-293  Lider apoy 10 eventos anual día blanco</t>
  </si>
  <si>
    <t>3-7430  Deporte Monopolio alcohol potable Cund.</t>
  </si>
  <si>
    <t>29708705        Servicio de organización de eventos recreativos co</t>
  </si>
  <si>
    <t>GR:4:2-10-01-303  Vincular 60 000 jóven activid Deportivas</t>
  </si>
  <si>
    <t>GR:4:2-11-01-314  Realizar 40 evento recreo deportivos VCA</t>
  </si>
  <si>
    <t>29708704        Servicio de organización de eventos deportivos com</t>
  </si>
  <si>
    <t>GR:4:2-12-01-327  Realiz 20 even Integra poblacio diversa</t>
  </si>
  <si>
    <t>GR:5:1-01-02-019  Capacitar 8.000 voluntarios para realizar activida</t>
  </si>
  <si>
    <t>29823704        Servicio de promoción de la actividad física, la r</t>
  </si>
  <si>
    <t>GR:5:1-01-02-020  Vincular 160.000 personas en los espacios de activ</t>
  </si>
  <si>
    <t>GR:5:1-01-02-023  Realizar 60 eventos deportivos o recreativos para</t>
  </si>
  <si>
    <t>29823701        Servicio de organización de eventos recreativos co</t>
  </si>
  <si>
    <t>GR:5:1-01-02-024  Realizar 150 campamentos departamentales, municipa</t>
  </si>
  <si>
    <t>GR:5:1-01-03-032  Dotar 1.200 escuelas de formación del departamento</t>
  </si>
  <si>
    <t>29823703        Servicio de Escuelas Deportivas</t>
  </si>
  <si>
    <t>GR:5:1-01-03-033  Dotar 300 parques saludables en el departamento.</t>
  </si>
  <si>
    <t>29823702        Parque recreo-deportivo construido y dotado</t>
  </si>
  <si>
    <t>GR:5:1-02-01-060  Realizar 4 vacaciones recreo deportivas.</t>
  </si>
  <si>
    <t>GR:5:1-02-01-061  Construir 200 parques infantiles para niños y niña</t>
  </si>
  <si>
    <t>GR:5:1-02-01-062  Construir 160 parques infantiles para niños y niña</t>
  </si>
  <si>
    <t>GR:5:1-02-01-095  Apoyar la realización de 3 juegos escolares para n</t>
  </si>
  <si>
    <t>GR:5:1-02-02-107  Realizar 4 capacitaciones con ponentes nacionales</t>
  </si>
  <si>
    <t>GR:5:1-02-02-108  Apoyar 105 eventos de las ligas deportivas existen</t>
  </si>
  <si>
    <t>29824003        Servicio de asistencia técnica para la promoción d</t>
  </si>
  <si>
    <t>GR:5:1-02-02-109  Beneficiar 650 deportistas a través del "Plan Estr</t>
  </si>
  <si>
    <t>29824002        Servicio de apoyo financiero a atletas</t>
  </si>
  <si>
    <t>GR:5:1-02-02-110  Realizar 3 juegos Intercolegiados en el departamen</t>
  </si>
  <si>
    <t>29824001        Servicio de organización de eventos deportivos de</t>
  </si>
  <si>
    <t>GR:5:1-02-02-111  Soportar con 600 personas el deporte, la recreació</t>
  </si>
  <si>
    <t>GR:5:1-02-02-118  Mantener 300 instructores anualmente para el desar</t>
  </si>
  <si>
    <t>GR:5:1-02-02-119  Realizar 3 festivales deportivos departamentales d</t>
  </si>
  <si>
    <t>GR:5:1-02-03-131  Vincular a 12.000 personas mayores de 65 años a la</t>
  </si>
  <si>
    <t>GR:5:1-03-01-146  Realizar un evento anual para reconocer a las muje</t>
  </si>
  <si>
    <t>GR:5:1-03-01-147  Cofinanciar 50 carreras atléticas de la mujer para</t>
  </si>
  <si>
    <t>GR:5:1-04-01-158  Realizar 40 eventos recreo deportivos con la pobla</t>
  </si>
  <si>
    <t>GR:5:1-04-02-167  Cofinanciar 13 eventos deportivos o recreativos an</t>
  </si>
  <si>
    <t>1220     INST. DEPARTAMENTAL DE CULTURA TURISMO</t>
  </si>
  <si>
    <t>GR:1:2-02-42      Gastos bancarios de administración financiera</t>
  </si>
  <si>
    <t>GR:1:2-04-06      Impuesto a las transacciones financieras</t>
  </si>
  <si>
    <t>GR:4:2-11-01-315  Implem 1 Escuela Taller a  VCA derechos</t>
  </si>
  <si>
    <t>3-0500  80% Estampilla procultura</t>
  </si>
  <si>
    <t>A.5.2           FORM CAPACI E INVESTIG AR</t>
  </si>
  <si>
    <t>29705604        Servicio de educación para el trabajo en Escuelas</t>
  </si>
  <si>
    <t>GR:4:2-13-01-334  Formul programa instituc patrimo cultura</t>
  </si>
  <si>
    <t>A.5.3           PROTE PATRIMONIO CULTURAL</t>
  </si>
  <si>
    <t>29706109        Documentos de lineamientos técnicos</t>
  </si>
  <si>
    <t>GR:4:2-13-01-335  Implem 12 proyec fomenten apropia social</t>
  </si>
  <si>
    <t>3-1000  IVA Telefonía móvil cultura</t>
  </si>
  <si>
    <t>29706112        Servicio de educación para el trabajo en las escue</t>
  </si>
  <si>
    <t>GR:4:2-13-01-336  Preservar/salvagua 10 bienes patrimonio</t>
  </si>
  <si>
    <t>29705503        Servicio de protección del patrimonio arqueologico</t>
  </si>
  <si>
    <t>29705504        Servicio de preservación de los parques y áreas ar</t>
  </si>
  <si>
    <t>GR:4:2-13-02-337  Formu 1 prog Instit proesos form artist</t>
  </si>
  <si>
    <t>29705012        Servicio de educación informal al sector artístico</t>
  </si>
  <si>
    <t>GR:4:2-13-02-338  Cooperar en 120 procesos formac artístic</t>
  </si>
  <si>
    <t>GR:4:2-13-02-339  Implem 10 proce forma artis 1ra infancia</t>
  </si>
  <si>
    <t>GR:4:2-13-02-340  Implem 20 proce provincia a adolescentes</t>
  </si>
  <si>
    <t>GR:4:2-13-02-341  Realizar 7 encuentros sociali proc forma</t>
  </si>
  <si>
    <t>29705303        Servicio de promoción de actividades culturales</t>
  </si>
  <si>
    <t>29705304        Servicio de asistencia técnica en educación artíst</t>
  </si>
  <si>
    <t>GR:4:2-13-02-342  Implem 1 prog formac creadores culturale</t>
  </si>
  <si>
    <t>29705405        Servicio de educación informal al sector artístico</t>
  </si>
  <si>
    <t>GR:4:2-13-02-343  Posicionar dos eventos tradicionales</t>
  </si>
  <si>
    <t>A.5.1           FOMENTO APOYO DIFUSIÓN EV</t>
  </si>
  <si>
    <t>29706303        Servicio de promoción de actividades culturales</t>
  </si>
  <si>
    <t>GR:4:2-13-02-344  Cooperar realización 80 eventos tradici</t>
  </si>
  <si>
    <t>GR:4:2-13-02-345  Diseñar ejecutar 1 portafolio estímulos</t>
  </si>
  <si>
    <t>29705406        Servicio de apoyo financiero al sector artístico y</t>
  </si>
  <si>
    <t>GR:4:2-13-02-346  Acompañar anual 15 procesos  bandisticos</t>
  </si>
  <si>
    <t>29711004        Servicio de asistencia técnica en educación artíst</t>
  </si>
  <si>
    <t>GR:4:2-13-02-347  Acompañar 20 procesos corales anual/</t>
  </si>
  <si>
    <t>GR:4:2-13-02-348  Dinamizar el 81% de bibliotecas públicas</t>
  </si>
  <si>
    <t>A.5.6.1         DOTACIÓN DE BIBLIOTECAS</t>
  </si>
  <si>
    <t>29705210        Servicio de acceso a materiales de lectura</t>
  </si>
  <si>
    <t>A.5.6.3         SERVICIO PUBLICO BIBLIOTE</t>
  </si>
  <si>
    <t>29705207        Servicio de asistencia técnica en asuntos de gesti</t>
  </si>
  <si>
    <t>29705208        Servicio de apoyo para la organización y la partic</t>
  </si>
  <si>
    <t>29705211        Servicios bibliotecarios</t>
  </si>
  <si>
    <t>GR:4:2-13-03-349  Diseñar implem 1 laborat empren cultural</t>
  </si>
  <si>
    <t>GR:4:2-13-03-350  Implem 1 progra iniciativas de emprendi</t>
  </si>
  <si>
    <t>GR:4:2-13-03-351  Implem 1 progr permita investig artisti</t>
  </si>
  <si>
    <t>29705605        Servicio de apoyo financiero a la investigación en</t>
  </si>
  <si>
    <t>GR:4:2-13-03-352  Implem  1 programa  participación de PcD</t>
  </si>
  <si>
    <t>29705606        servicio de asistencia tecnica en el fortalecimien</t>
  </si>
  <si>
    <t>GR:4:3-06-01-419  Capacitar e incentivar a 1 000 prestador</t>
  </si>
  <si>
    <t>A.13.5          PROMO DESARROLLO TURÍSTIC</t>
  </si>
  <si>
    <t>29710707        Servicio de asistencia técnica a los entes territo</t>
  </si>
  <si>
    <t>GR:4:3-06-02-421  Implementar 5 rutas turísticas sostenibl</t>
  </si>
  <si>
    <t>29710709        Servicio de asistencia técnica para mejorar la com</t>
  </si>
  <si>
    <t>GR:4:3-06-02-422  Diseñar e implementar 3 productos turíst</t>
  </si>
  <si>
    <t>29710710        Servicio de asistencia técnica para el desarrollo</t>
  </si>
  <si>
    <t>GR:4:4-02-01-479  Impl un (1) modelo de gestión pública</t>
  </si>
  <si>
    <t>A.5.12          Seg. social Gestor Cultur</t>
  </si>
  <si>
    <t>29706204        Servicio de apoyo para la organización y la partic</t>
  </si>
  <si>
    <t>29706203        Servicio de asistencia técnica en gestión artístic</t>
  </si>
  <si>
    <t>3-0512  Estampilla procultura ley 666 2001 exced</t>
  </si>
  <si>
    <t>GR:5:1-01-02-014  Apoyar 25 procesos musicales en el marco del Plan</t>
  </si>
  <si>
    <t>29823401        Servicio de apoyo al proceso de formación artístic</t>
  </si>
  <si>
    <t>GR:5:1-01-02-015  Cofinanciar 12 celebraciones de prácticas artístic</t>
  </si>
  <si>
    <t>29827301        Servicio de fomento para el acceso de la oferta cu</t>
  </si>
  <si>
    <t>GR:5:1-01-02-016  Potencializar en 90 municipios el talento cultural</t>
  </si>
  <si>
    <t>29823301        Servicio de promoción de actividades culturales</t>
  </si>
  <si>
    <t>GR:5:1-01-02-017  Implementar 40 procesos de formación literaria iti</t>
  </si>
  <si>
    <t>GR:5:1-01-03-042  Implementar un modelo de gestión pública de cultur</t>
  </si>
  <si>
    <t>29827302        Servicio de asistencia técnica en gestión artístic</t>
  </si>
  <si>
    <t>29827305        Servicio de apoyo para la organización y la partic</t>
  </si>
  <si>
    <t>GR:5:1-01-03-043  Acompañar los servicios básicos bibliotecarios en</t>
  </si>
  <si>
    <t>29823205        Servicio de educación informal al sector artístico</t>
  </si>
  <si>
    <t>29823203        Servicio de asistencia técnica en asuntos de gesti</t>
  </si>
  <si>
    <t>29823204        Servicio de apoyo para la organización y la partic</t>
  </si>
  <si>
    <t>GR:5:1-02-02-117  Realizar el acompañamiento a 20 procesos bandistic</t>
  </si>
  <si>
    <t>29823402        Servicio de fomento para el acceso de la oferta cu</t>
  </si>
  <si>
    <t>GR:5:1-04-02-166  Apoyar 6 procesos que permitan la participación de</t>
  </si>
  <si>
    <t>GR:5:2-04-01-249  Apalancar 80 emprendedores turísticos con incentiv</t>
  </si>
  <si>
    <t>29827803        Servicio de asistencia técnica para el desarrollo</t>
  </si>
  <si>
    <t>GR:5:2-04-02-255  Implementar un plan de medios para la promoción y</t>
  </si>
  <si>
    <t>GR:5:2-04-02-258  Impulsar 50 operadores turísticos del área de infl</t>
  </si>
  <si>
    <t>GR:5:2-04-02-260  Formar 100 guías turísticos en habilidades y capac</t>
  </si>
  <si>
    <t>29827802        Servicio para la formalización empresarial y de pr</t>
  </si>
  <si>
    <t>GR:5:2-04-03-265  Cofinanciar 200 eventos de trayectoria en el cuatr</t>
  </si>
  <si>
    <t>29827601        Servicio de promoción de actividades culturales</t>
  </si>
  <si>
    <t>GR:5:2-04-03-266  Entregar 1.500 estímulos para la concertación, cir</t>
  </si>
  <si>
    <t>29827303        Servicio de apoyo financiero al sector artístico y</t>
  </si>
  <si>
    <t>GR:5:2-04-03-269  Impulsar 10 líneas de emprendimientos artesanales</t>
  </si>
  <si>
    <t>29827304        Servicio de promoción de actividades culturales</t>
  </si>
  <si>
    <t>GR:5:4-01-02-335  Potencializar siete 7 atractivos turísticos en el</t>
  </si>
  <si>
    <t>A.13.6          CONSTRU MEJORA MANTENI IN</t>
  </si>
  <si>
    <t>29821703        Sendero turístico mantenido</t>
  </si>
  <si>
    <t>GR:5:4-01-02-337  Implementar 5 productos o rutas de alta calidad pa</t>
  </si>
  <si>
    <t>GR:5:4-01-02-341  Implementar 4 estrategias de promoción, comunicaci</t>
  </si>
  <si>
    <t>29827702        Servicio de asistencia técnica a los entes territo</t>
  </si>
  <si>
    <t>1223     INSTITUTO DE INFRAESTRUCTURA .I.C.C.U</t>
  </si>
  <si>
    <t>GR:1:3-01-07      Cuota de fiscalizacion</t>
  </si>
  <si>
    <t>1.3.6.5         A OTRAS ENTID DESCENTRALI</t>
  </si>
  <si>
    <t>3-0300  80% Estampilla Pro-desarrollo</t>
  </si>
  <si>
    <t>29719508        INFRAESTRUCTURA EDUCATIVA CONSTRUIDA</t>
  </si>
  <si>
    <t>6-4402  Crédito interno excedente</t>
  </si>
  <si>
    <t>GR:4:2-01-03-203  Cofinanciar constru termin 58 escenarios</t>
  </si>
  <si>
    <t>29712603        CANCHAS MULTIFUNCIONALES CONSTRUIDAS Y DOTADAS</t>
  </si>
  <si>
    <t>29712601        Escenarios construidos</t>
  </si>
  <si>
    <t>GR:4:2-06-02-267  Mejorar 116 escenarios deportivos instl</t>
  </si>
  <si>
    <t>29712604        CANCHAS MULTIFUNCIONALES MEJORADAS</t>
  </si>
  <si>
    <t>GR:4:3-01-01-355  Mejorar 550 km de vías 1er y 2°orden</t>
  </si>
  <si>
    <t>A.9.2           Mejoramiento de vías</t>
  </si>
  <si>
    <t>29706407        VIA SECUNDARIA MEJORADA</t>
  </si>
  <si>
    <t>29706401        MEJORAMIENTO Y REHABILITACION</t>
  </si>
  <si>
    <t>GR:4:3-01-01-356  Rehab y mantenimiento 1200 km vías de 2</t>
  </si>
  <si>
    <t>V.I.9.3         REHABILITACIÓN DE VÍAS</t>
  </si>
  <si>
    <t>29706411        VIA SECUNDARIA REHABILITADA</t>
  </si>
  <si>
    <t>3-1600  Sobretasa ACPM</t>
  </si>
  <si>
    <t>3-1601  Sobretasa ACPM interes</t>
  </si>
  <si>
    <t>A.9.3           Rehabiliación de vías</t>
  </si>
  <si>
    <t>GR:4:3-01-01-357  Realizar mant Rut 1000 km de vías de 2°</t>
  </si>
  <si>
    <t>V.I.9.4         MANTENI RUTINARIO VÍAS</t>
  </si>
  <si>
    <t>29706409        VIA SECUNDARIA CON MANTENIMIENTO PERIODICO O RUTIA</t>
  </si>
  <si>
    <t>1-0101  Recurso ordinario interes</t>
  </si>
  <si>
    <t>GR:4:3-01-01-359  Crear e impl modelo atenc integ red vial</t>
  </si>
  <si>
    <t>A.9.11          Compra de maquinaria y eq</t>
  </si>
  <si>
    <t>29707504        VIA TERCIARIA CON MANTENIMIENTO PERIODICO RUTINARI</t>
  </si>
  <si>
    <t>29707503        VIA SECUNDARIA CON MANTENIMIENTO PERIODICO RUTINAR</t>
  </si>
  <si>
    <t>29707501        KILOMETROS DE VIAS CON MANTENIMIENTO REALIZADO CON</t>
  </si>
  <si>
    <t>GR:4:3-01-01-360  Mejorar 650.000 m2 de vías de tercer or.</t>
  </si>
  <si>
    <t>29706408        VIA TERCIARIA MEJORADA</t>
  </si>
  <si>
    <t>GR:4:3-01-01-363  Atender el 100% de las emergencias viale</t>
  </si>
  <si>
    <t>A.9.4           MANTENI RUTINARIO VÍAS</t>
  </si>
  <si>
    <t>29707405        VIA ATENDIDA POR EMERGENCIAS</t>
  </si>
  <si>
    <t>GR:4:3-01-01-364  Efectuar anual/pago garantias concesione</t>
  </si>
  <si>
    <t>29706603        VIA SECUNDARIA CON MANTENIMIENTO PERIODICO Y RUTIN</t>
  </si>
  <si>
    <t>GR:4:3-08-04-471  Ejecutar 100% I fase Reubicación Útica</t>
  </si>
  <si>
    <t>A.15.1          PROYECTOS DE INFRAES.</t>
  </si>
  <si>
    <t>29707202        construcción de la primera fase de la reubicación</t>
  </si>
  <si>
    <t>29818402        Infraestructura hospitalaria de nivel 1 construida</t>
  </si>
  <si>
    <t>29818404        Infraestructura hospitalaria de nivel 2 construida</t>
  </si>
  <si>
    <t>GR:5:1-01-03-034  Cofinanciar la construcción o adecuación de 65 esc</t>
  </si>
  <si>
    <t>29823801        Parque recreo-deportivo construido y dotado</t>
  </si>
  <si>
    <t>GR:5:1-01-03-035  Cofinanciar la construcción o adecuación de 1 Cent</t>
  </si>
  <si>
    <t>29823802        Parques recreativos construidos y dotados</t>
  </si>
  <si>
    <t>GR:5:1-01-03-046  Intervenir 8 inmuebles de patrimonio material.</t>
  </si>
  <si>
    <t>29824101        Servicios de restauración del patrimonio cultural</t>
  </si>
  <si>
    <t>GR:5:1-01-03-047  Ejecutar el 100% de la segunda fase de la reubicac</t>
  </si>
  <si>
    <t>A.15.9          CONT. ZONAS VERDES PARQ.</t>
  </si>
  <si>
    <t>29803402        Espacio publico construido</t>
  </si>
  <si>
    <t>GR:5:1-02-01-100  Intervenir 400 ambientes de instalaciones escolare</t>
  </si>
  <si>
    <t>29808601        Infraestructura educativa construida</t>
  </si>
  <si>
    <t>GR:5:2-03-01-226  Mejorar 270 kilómetros de vías de segundo orden.</t>
  </si>
  <si>
    <t>29806601        Vía secundaria mejorada</t>
  </si>
  <si>
    <t>GR:5:2-03-01-227  Rehabilitar 130 kilómetros de vías de segundo orde</t>
  </si>
  <si>
    <t>29808002        Peaje de la red vial secundaria con servicio de ad</t>
  </si>
  <si>
    <t>GR:5:2-03-01-229  Mantener 10.000 kilómetros de vías de segundo y te</t>
  </si>
  <si>
    <t>29803801        Vía secundaria con mantenimiento periódico o rutin</t>
  </si>
  <si>
    <t>GR:5:2-03-02-237  Intervenir 20 infraestructuras productivas y compe</t>
  </si>
  <si>
    <t>A.8.3           Cont Mant Distrito Riego</t>
  </si>
  <si>
    <t>29819202        Centros logísticos agropecuarios adecuados</t>
  </si>
  <si>
    <t>GR:5:2-03-02-238  Implementar la primera fase del centro de formació</t>
  </si>
  <si>
    <t>29807001        Estudios de preinversión</t>
  </si>
  <si>
    <t>GR:5:5-01-03-398  Adecuar la infraestructura de 6 bienes inmuebles p</t>
  </si>
  <si>
    <t>29815701        Sedes adecuadas</t>
  </si>
  <si>
    <t>1263     UNIDAD ADM.ESPECIAL DE PENSIONES DEL DEP</t>
  </si>
  <si>
    <t>GR:1:1-03-07      Procesos de selección carrera administrativa</t>
  </si>
  <si>
    <t>1.2.2.12.5      OTROS GASTOS FINANCIEROS</t>
  </si>
  <si>
    <t>GR:1:3-02-10      Pension nivel central beneficio ordenanza 02/76</t>
  </si>
  <si>
    <t>1.3.1           MESADAS PENSIONALES</t>
  </si>
  <si>
    <t>GR:1:3-02-13      Auxilio funerario nivel central</t>
  </si>
  <si>
    <t>GR:1:3-02-14      Cuotas partes nivel central</t>
  </si>
  <si>
    <t>1.3.2           CUOTAS PARTES MESADA PENS</t>
  </si>
  <si>
    <t>GR:1:3-02-15      Cuotas partes nivel central - sector salud</t>
  </si>
  <si>
    <t>GR:1:3-02-65      Pension beneficencia de cundinamarca</t>
  </si>
  <si>
    <t>GR:1:3-02-67      Auxilio funerario beneficencia de cundinamarca</t>
  </si>
  <si>
    <t>GR:1:3-02-68      Cuotas partes  beneficencia de cundinamarca</t>
  </si>
  <si>
    <t>GR:1:3-02-69      Pension Nivel Central Sector Salud Contrato Concu</t>
  </si>
  <si>
    <t>GR:1:3-02-70      Auxilio Funerario Sector  Central Sector Salud Con</t>
  </si>
  <si>
    <t>GR:1:3-02-71      Pension Nivel Central Sector Salud Contrato Concu</t>
  </si>
  <si>
    <t>GR:1:3-03-05      Transferencia patrimonio autónomo -prodesarrollo</t>
  </si>
  <si>
    <t>3-0301  20% Estampilla pro-desarrollo</t>
  </si>
  <si>
    <t>1.3.3           CAPITALIZACION PATRIMONI</t>
  </si>
  <si>
    <t>GR:1:3-03-06      Tansferencias Patrimonio autonomo 20% Estampilla</t>
  </si>
  <si>
    <t>3-0401  20% Estampilla proelectrificación</t>
  </si>
  <si>
    <t>GR:1:3-03-07      Transferencia al patrimonio autónomo  procultura</t>
  </si>
  <si>
    <t>3-0501  20% Estampilla Procultura LEY 863/2003</t>
  </si>
  <si>
    <t>GR:1:3-03-08      Transferencia al patrimonio autónomo   pro-hospita</t>
  </si>
  <si>
    <t>3-0701  20% Estampilla prohospitales LEY 645/20</t>
  </si>
  <si>
    <t>GR:1:3-03-09      Transferencia al patrimonio autónomo  pro universi</t>
  </si>
  <si>
    <t>3-0221  20% Estampilla Prodesarrollo UDEC</t>
  </si>
  <si>
    <t>GR:1:3-03-10      Transferencia al patrimonio autónomo pro adulto ma</t>
  </si>
  <si>
    <t>3-0202  20% Estampilla adulto mayor</t>
  </si>
  <si>
    <t>GR:1:3-03-12      Créditos  judiciales, laudos arbitrales, sentencia</t>
  </si>
  <si>
    <t>GR:1:3-03-13      Estudio de Pasivo Pensional del Departamento de</t>
  </si>
  <si>
    <t>GR:1:3-03-14      Créditos  Judiciales, Laudos Arbitrales, Sentencia</t>
  </si>
  <si>
    <t>GR:1:3-03-15      Peritos Costas y Gastos Judiciales Nivel Central</t>
  </si>
  <si>
    <t>GR:2:4-01-01      Cupones bonos pensionales nivel central</t>
  </si>
  <si>
    <t>T.2.1           CON SITUACIÓN DE FONDOS</t>
  </si>
  <si>
    <t>GR:2:4-01-02      Cupones Bonos Pensionales  NIVEL CENTRAL</t>
  </si>
  <si>
    <t>GR:2:4-02-01      Cupones Bonos pensionales Beneficencia de Cundina</t>
  </si>
  <si>
    <t>GR:4:2-08-02-289  Generar dos  estrategias de Integración</t>
  </si>
  <si>
    <t>29700004        SERVICIO DE INFORMACIÓN DE NORMATIVIDAD DEL SISTEM</t>
  </si>
  <si>
    <t>GR:5:1-02-03-127  Beneficiar al 100% de los afiliados al Club del Pe</t>
  </si>
  <si>
    <t>29826203        Servicio de gestión de subsidios para el adulto ma</t>
  </si>
  <si>
    <t>FUENTE SAP SUE GRR3 Reporte Gastos15 Procesado en Octubre 15 de 2020 Hs: 10:07 Jueves DEFINITIVO dcp (1)  Enero-Septiembre</t>
  </si>
  <si>
    <r>
      <t xml:space="preserve">FUENTE SAP SUE GRR3 Reporte Gastos15 Procesado en Octubre 15 de 2020 Hs: 10:07 Jueves </t>
    </r>
    <r>
      <rPr>
        <b/>
        <sz val="11"/>
        <color theme="1"/>
        <rFont val="Calibri"/>
        <family val="2"/>
        <scheme val="minor"/>
      </rPr>
      <t>DEFINITIVO dcp (1)  Enero-Septiembre</t>
    </r>
  </si>
  <si>
    <t>GR:1 GASTOS DE FUNCIONAMIENTO</t>
  </si>
  <si>
    <t>GR:1:1 GASTOS DE PERSONAL</t>
  </si>
  <si>
    <t>Servicios Personales Asoc. A la nómina</t>
  </si>
  <si>
    <t>Otros gastos por servicios Personales</t>
  </si>
  <si>
    <t>Servicios Personales Indirectos</t>
  </si>
  <si>
    <t>Contribuciones inherentes a la Nomina-sector Privado</t>
  </si>
  <si>
    <t>Contribuciones inherentes a la Nomina-sector Publico</t>
  </si>
  <si>
    <t>GR:1:2 GASTOS GENERALES</t>
  </si>
  <si>
    <t>Adquisicion de bienes</t>
  </si>
  <si>
    <t>Adquisicion de servicios</t>
  </si>
  <si>
    <t>Otros gastos generales por adquisic Serv</t>
  </si>
  <si>
    <t>Impuestos, tasas y multas</t>
  </si>
  <si>
    <t>GR:1:3 TRANSFERENCIAS CORRIENTES</t>
  </si>
  <si>
    <t>Transferencias al sector publico</t>
  </si>
  <si>
    <t>Transferencias de prevision y seguridad social</t>
  </si>
  <si>
    <t>Otras Transferencias</t>
  </si>
  <si>
    <t>GR:2  SERVICIO DE LA DEUDA PUBLICA</t>
  </si>
  <si>
    <t>Deuda interna</t>
  </si>
  <si>
    <t>Deuda Externa</t>
  </si>
  <si>
    <t>Cupones Pensionales Nivel Central</t>
  </si>
  <si>
    <t>Cupones Pensionales Nivel Central S.S.Fondos ***</t>
  </si>
  <si>
    <t xml:space="preserve">Cupones Bonos Pensionales sector Salud </t>
  </si>
  <si>
    <t>Cupones y bonos pensionales Nivel Central Fonpet**</t>
  </si>
  <si>
    <t>Cupones y bonos pensionales Empresa de Licores de *</t>
  </si>
  <si>
    <t>Cupones Bonos  Pensionales-Beneficencia*</t>
  </si>
  <si>
    <t>Fondo contingencias Judiciales y Adtivas</t>
  </si>
  <si>
    <t>GR:3 GASTOS DE INVERSION</t>
  </si>
  <si>
    <t>TOTAL</t>
  </si>
  <si>
    <t>Vr.por Reportes (Ejecucion)</t>
  </si>
  <si>
    <t>Diferencia</t>
  </si>
  <si>
    <t>1101  (Ord 196 Nov 28 de 2013) Asamblea Departamental</t>
  </si>
  <si>
    <t>Gastos de Funcionamiento</t>
  </si>
  <si>
    <t>Gastos de Personal</t>
  </si>
  <si>
    <t>Gastos Generales</t>
  </si>
  <si>
    <t>Transferencias corrientes</t>
  </si>
  <si>
    <t>1102   (Ord 196 Nov 28 de 2013)Despacho del Gobernador</t>
  </si>
  <si>
    <t>Inversion</t>
  </si>
  <si>
    <t>1103  (Ord 196 Nov 28 de 2013)  Secretaría General</t>
  </si>
  <si>
    <t>1104   (Ord 196 Nov 28 de 2013)  Secretaria Jurídica</t>
  </si>
  <si>
    <t>1105   (Ord 196 Nov 28 de 2013) Secretaria de Gobierno</t>
  </si>
  <si>
    <t>1106   (Ord 196 Nov 28 de 2013) Secretaría de Hacienda</t>
  </si>
  <si>
    <t>Servicio de la Deuda Pública</t>
  </si>
  <si>
    <t>1108   (Ord 196 Nov 28 de 2013)Secretaría de Educación</t>
  </si>
  <si>
    <t>1113   (Ord 196 Nov 28 de 2013)Secretaría de Planeación</t>
  </si>
  <si>
    <t>1114   (Ord 196 Nov 28 de 2013) Sria de Función Pública</t>
  </si>
  <si>
    <t>Transferencias</t>
  </si>
  <si>
    <t>Inversión</t>
  </si>
  <si>
    <t>1116   (Ord 196 Nov 28 de 2013) Contraloría Gral del Depto.</t>
  </si>
  <si>
    <t>1120   (Ord 196 Nov 28 de 2013) Sria de Competitividad y Desarrollo Económico.</t>
  </si>
  <si>
    <t>1121   (Ord 196 Nov 28 de 2013) Secretaría del Ambiente</t>
  </si>
  <si>
    <t>1123   (Ord 196 Nov 28 de 2013) Sria de Transporte y Movilidad</t>
  </si>
  <si>
    <t>1124   (Ord 196 Nov 28 de 2013) Sria de Agricultura y Desarrollo Rural</t>
  </si>
  <si>
    <t>1125   (Ord 196 Nov 28 de 2013) Sria de Ciencia tecnología e innovación</t>
  </si>
  <si>
    <t>1127   (Ord 196 Nov 28 de 2013) Sria de Cooperación y enlace institucional</t>
  </si>
  <si>
    <t>1128 (Ord 196 Nov 28 de 2013 ) SECRETARIA DE TECNOLOGIAS DE LA INFORMA</t>
  </si>
  <si>
    <t>1129 (Ord 196 Nov 28 de 2013) SECRETARIA DE INTEGRACION REGIONAL</t>
  </si>
  <si>
    <t>Servicio de la deuda</t>
  </si>
  <si>
    <t>1182  (Ord 196 Nov 28 de 2013) Universidad de Cundinamarca</t>
  </si>
  <si>
    <t>1197   (Ord 196 Nov 28 de 2013) Fondo Deptal de Salud - Secretaría de Salud</t>
  </si>
  <si>
    <t>1207     BENEFICENCIA DE CUND.</t>
  </si>
  <si>
    <t>1208   (Ord 196 Nov 28 de 2013) Instit Deptal para la Recreac y el deporte</t>
  </si>
  <si>
    <t>1220   (Ord 196 Nov 28 de 2013)Instituto Deptal de Cultura y Turismo de Cund.</t>
  </si>
  <si>
    <t>1223  (Ord 196 Nov 28 de 2013)Instituto de Infraestructura y Concesiones ICCU</t>
  </si>
  <si>
    <t>1263  (Ord 196 Nov 28 de 2013)Unidad Administrativa Especial de Pensiones D</t>
  </si>
  <si>
    <t>Deuda Cupones y bonos pensionales</t>
  </si>
  <si>
    <t>|</t>
  </si>
  <si>
    <t>TOTALES</t>
  </si>
  <si>
    <t>Vr.por Reportes (Ejecución"Vigencia+Reservas")</t>
  </si>
  <si>
    <t>Diferencia…………..</t>
  </si>
  <si>
    <t>OK</t>
  </si>
  <si>
    <t>Verificado por los funcionarios responsables de la Dirección de Presupuesto.</t>
  </si>
  <si>
    <t>DIRECTOR FINANCIERO DE TESORERIA</t>
  </si>
  <si>
    <t xml:space="preserve">DIRECCIÓN FINANCIERA  DE PRESUPUESTO   </t>
  </si>
  <si>
    <t>Luis Armando Rojas Quevedo</t>
  </si>
  <si>
    <t>Olga Lucia Alemán Amézquita</t>
  </si>
  <si>
    <t>GTOS DE FUNC</t>
  </si>
  <si>
    <t>Gtos de Personal</t>
  </si>
  <si>
    <t>G Generales</t>
  </si>
  <si>
    <t>SERVICIO DE LA DEUDA</t>
  </si>
  <si>
    <t>GTOS DE INVERSION</t>
  </si>
  <si>
    <t>Vr.Reservas Constituidas 31 Dic/2017 ( Para ejecut 2018)</t>
  </si>
  <si>
    <t>Vr. Reporte……</t>
  </si>
  <si>
    <t>DIFERENCIA…….</t>
  </si>
  <si>
    <t>CLASIFICACION DE GASTOS POR TIPO Y CENTROS GESTORES PERIODO ENERO A SEPTIEMBRE  DE 2020 DEFINITIVO  dcp (1)</t>
  </si>
  <si>
    <t>CLASIFICACION DE GASTOS POR TIPO Y CENTROS GESTORES PERIODO ENERO A SEPTIEMBRE 30  DE 2020 DEFINITIVO  dcp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</si>
</sst>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6"/>
      <name val="Arial"/>
      <family val="2"/>
    </font>
    <font>
      <b/>
      <i/>
      <sz val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89">
    <xf numFmtId="0" fontId="0" fillId="0" borderId="0" xfId="0"/>
    <xf numFmtId="164" fontId="0" fillId="0" borderId="0" xfId="42" applyNumberFormat="1" applyFont="1"/>
    <xf numFmtId="0" fontId="16" fillId="0" borderId="0" xfId="0" applyFont="1"/>
    <xf numFmtId="164" fontId="16" fillId="0" borderId="0" xfId="42" applyNumberFormat="1" applyFont="1"/>
    <xf numFmtId="0" fontId="16" fillId="33" borderId="0" xfId="0" applyFont="1" applyFill="1"/>
    <xf numFmtId="164" fontId="16" fillId="33" borderId="0" xfId="42" applyNumberFormat="1" applyFont="1" applyFill="1"/>
    <xf numFmtId="0" fontId="18" fillId="0" borderId="0" xfId="0" applyFont="1"/>
    <xf numFmtId="0" fontId="16" fillId="0" borderId="10" xfId="0" applyFont="1" applyBorder="1" applyAlignment="1">
      <alignment horizontal="center" wrapText="1"/>
    </xf>
    <xf numFmtId="164" fontId="0" fillId="0" borderId="0" xfId="0" applyNumberFormat="1"/>
    <xf numFmtId="3" fontId="19" fillId="34" borderId="12" xfId="0" applyNumberFormat="1" applyFont="1" applyFill="1" applyBorder="1"/>
    <xf numFmtId="3" fontId="19" fillId="34" borderId="13" xfId="0" applyNumberFormat="1" applyFont="1" applyFill="1" applyBorder="1"/>
    <xf numFmtId="3" fontId="20" fillId="0" borderId="14" xfId="0" applyNumberFormat="1" applyFont="1" applyFill="1" applyBorder="1" applyAlignment="1">
      <alignment wrapText="1"/>
    </xf>
    <xf numFmtId="3" fontId="20" fillId="0" borderId="14" xfId="0" applyNumberFormat="1" applyFont="1" applyFill="1" applyBorder="1"/>
    <xf numFmtId="3" fontId="19" fillId="0" borderId="15" xfId="0" applyNumberFormat="1" applyFont="1" applyFill="1" applyBorder="1"/>
    <xf numFmtId="3" fontId="0" fillId="0" borderId="10" xfId="0" applyNumberFormat="1" applyFill="1" applyBorder="1" applyAlignment="1">
      <alignment wrapText="1"/>
    </xf>
    <xf numFmtId="3" fontId="0" fillId="0" borderId="10" xfId="0" applyNumberFormat="1" applyFill="1" applyBorder="1"/>
    <xf numFmtId="3" fontId="21" fillId="0" borderId="10" xfId="0" applyNumberFormat="1" applyFont="1" applyFill="1" applyBorder="1"/>
    <xf numFmtId="3" fontId="0" fillId="0" borderId="16" xfId="0" applyNumberFormat="1" applyFill="1" applyBorder="1" applyAlignment="1">
      <alignment wrapText="1"/>
    </xf>
    <xf numFmtId="3" fontId="0" fillId="0" borderId="16" xfId="0" applyNumberFormat="1" applyFill="1" applyBorder="1"/>
    <xf numFmtId="49" fontId="0" fillId="0" borderId="10" xfId="0" applyNumberFormat="1" applyFill="1" applyBorder="1" applyAlignment="1">
      <alignment wrapText="1"/>
    </xf>
    <xf numFmtId="49" fontId="0" fillId="0" borderId="14" xfId="0" applyNumberForma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0" fillId="0" borderId="10" xfId="0" applyFill="1" applyBorder="1"/>
    <xf numFmtId="0" fontId="0" fillId="0" borderId="10" xfId="0" applyBorder="1"/>
    <xf numFmtId="3" fontId="20" fillId="0" borderId="10" xfId="0" applyNumberFormat="1" applyFont="1" applyFill="1" applyBorder="1" applyAlignment="1">
      <alignment wrapText="1"/>
    </xf>
    <xf numFmtId="3" fontId="20" fillId="0" borderId="10" xfId="0" applyNumberFormat="1" applyFont="1" applyFill="1" applyBorder="1"/>
    <xf numFmtId="3" fontId="19" fillId="0" borderId="10" xfId="0" applyNumberFormat="1" applyFont="1" applyFill="1" applyBorder="1"/>
    <xf numFmtId="0" fontId="0" fillId="0" borderId="16" xfId="0" applyFill="1" applyBorder="1" applyAlignment="1">
      <alignment wrapText="1"/>
    </xf>
    <xf numFmtId="3" fontId="19" fillId="33" borderId="12" xfId="0" applyNumberFormat="1" applyFont="1" applyFill="1" applyBorder="1" applyAlignment="1">
      <alignment wrapText="1"/>
    </xf>
    <xf numFmtId="3" fontId="19" fillId="33" borderId="13" xfId="0" applyNumberFormat="1" applyFont="1" applyFill="1" applyBorder="1"/>
    <xf numFmtId="3" fontId="19" fillId="34" borderId="17" xfId="0" applyNumberFormat="1" applyFont="1" applyFill="1" applyBorder="1"/>
    <xf numFmtId="3" fontId="0" fillId="0" borderId="14" xfId="0" applyNumberFormat="1" applyFill="1" applyBorder="1" applyAlignment="1">
      <alignment wrapText="1"/>
    </xf>
    <xf numFmtId="3" fontId="21" fillId="0" borderId="15" xfId="0" applyNumberFormat="1" applyFont="1" applyFill="1" applyBorder="1"/>
    <xf numFmtId="0" fontId="0" fillId="0" borderId="10" xfId="0" applyFont="1" applyFill="1" applyBorder="1"/>
    <xf numFmtId="3" fontId="21" fillId="0" borderId="17" xfId="0" applyNumberFormat="1" applyFont="1" applyFill="1" applyBorder="1"/>
    <xf numFmtId="3" fontId="19" fillId="35" borderId="12" xfId="0" applyNumberFormat="1" applyFont="1" applyFill="1" applyBorder="1" applyAlignment="1">
      <alignment wrapText="1"/>
    </xf>
    <xf numFmtId="3" fontId="19" fillId="34" borderId="15" xfId="0" applyNumberFormat="1" applyFont="1" applyFill="1" applyBorder="1"/>
    <xf numFmtId="0" fontId="22" fillId="0" borderId="14" xfId="0" applyFont="1" applyBorder="1" applyAlignment="1">
      <alignment wrapText="1"/>
    </xf>
    <xf numFmtId="3" fontId="0" fillId="0" borderId="14" xfId="0" applyNumberFormat="1" applyBorder="1"/>
    <xf numFmtId="0" fontId="19" fillId="0" borderId="10" xfId="0" applyFont="1" applyBorder="1" applyAlignment="1">
      <alignment wrapText="1"/>
    </xf>
    <xf numFmtId="3" fontId="19" fillId="0" borderId="10" xfId="0" applyNumberFormat="1" applyFont="1" applyBorder="1"/>
    <xf numFmtId="0" fontId="0" fillId="0" borderId="10" xfId="0" applyBorder="1" applyAlignment="1">
      <alignment wrapText="1"/>
    </xf>
    <xf numFmtId="3" fontId="0" fillId="0" borderId="10" xfId="0" applyNumberFormat="1" applyBorder="1"/>
    <xf numFmtId="0" fontId="23" fillId="0" borderId="0" xfId="0" applyFont="1"/>
    <xf numFmtId="3" fontId="0" fillId="0" borderId="0" xfId="0" applyNumberFormat="1" applyBorder="1"/>
    <xf numFmtId="3" fontId="21" fillId="0" borderId="0" xfId="0" applyNumberFormat="1" applyFont="1" applyFill="1" applyBorder="1"/>
    <xf numFmtId="3" fontId="0" fillId="0" borderId="0" xfId="0" applyNumberFormat="1" applyFill="1" applyBorder="1"/>
    <xf numFmtId="3" fontId="19" fillId="34" borderId="10" xfId="0" applyNumberFormat="1" applyFont="1" applyFill="1" applyBorder="1" applyAlignment="1">
      <alignment wrapText="1"/>
    </xf>
    <xf numFmtId="3" fontId="19" fillId="34" borderId="10" xfId="0" applyNumberFormat="1" applyFont="1" applyFill="1" applyBorder="1"/>
    <xf numFmtId="3" fontId="21" fillId="34" borderId="10" xfId="0" applyNumberFormat="1" applyFont="1" applyFill="1" applyBorder="1"/>
    <xf numFmtId="3" fontId="19" fillId="33" borderId="10" xfId="0" applyNumberFormat="1" applyFont="1" applyFill="1" applyBorder="1"/>
    <xf numFmtId="49" fontId="19" fillId="34" borderId="10" xfId="0" applyNumberFormat="1" applyFont="1" applyFill="1" applyBorder="1" applyAlignment="1">
      <alignment wrapText="1"/>
    </xf>
    <xf numFmtId="0" fontId="0" fillId="0" borderId="10" xfId="0" applyFont="1" applyBorder="1"/>
    <xf numFmtId="3" fontId="19" fillId="33" borderId="10" xfId="0" applyNumberFormat="1" applyFont="1" applyFill="1" applyBorder="1" applyAlignment="1">
      <alignment wrapText="1"/>
    </xf>
    <xf numFmtId="3" fontId="0" fillId="33" borderId="10" xfId="0" applyNumberFormat="1" applyFill="1" applyBorder="1"/>
    <xf numFmtId="49" fontId="19" fillId="33" borderId="10" xfId="0" applyNumberFormat="1" applyFont="1" applyFill="1" applyBorder="1" applyAlignment="1">
      <alignment wrapText="1"/>
    </xf>
    <xf numFmtId="0" fontId="16" fillId="33" borderId="0" xfId="0" applyFont="1" applyFill="1" applyAlignment="1">
      <alignment wrapText="1"/>
    </xf>
    <xf numFmtId="165" fontId="16" fillId="33" borderId="0" xfId="42" applyNumberFormat="1" applyFont="1" applyFill="1" applyAlignment="1">
      <alignment wrapText="1"/>
    </xf>
    <xf numFmtId="0" fontId="24" fillId="0" borderId="16" xfId="0" applyFont="1" applyBorder="1" applyAlignment="1">
      <alignment wrapText="1"/>
    </xf>
    <xf numFmtId="0" fontId="0" fillId="0" borderId="16" xfId="0" applyFont="1" applyBorder="1"/>
    <xf numFmtId="0" fontId="19" fillId="0" borderId="12" xfId="0" applyFont="1" applyBorder="1"/>
    <xf numFmtId="3" fontId="19" fillId="0" borderId="13" xfId="0" applyNumberFormat="1" applyFont="1" applyBorder="1"/>
    <xf numFmtId="3" fontId="21" fillId="0" borderId="18" xfId="0" applyNumberFormat="1" applyFont="1" applyFill="1" applyBorder="1"/>
    <xf numFmtId="0" fontId="21" fillId="0" borderId="14" xfId="0" applyFont="1" applyBorder="1"/>
    <xf numFmtId="3" fontId="21" fillId="0" borderId="14" xfId="0" applyNumberFormat="1" applyFont="1" applyBorder="1"/>
    <xf numFmtId="3" fontId="21" fillId="0" borderId="14" xfId="0" applyNumberFormat="1" applyFont="1" applyFill="1" applyBorder="1"/>
    <xf numFmtId="0" fontId="21" fillId="0" borderId="10" xfId="0" applyFont="1" applyBorder="1"/>
    <xf numFmtId="3" fontId="21" fillId="0" borderId="10" xfId="0" applyNumberFormat="1" applyFont="1" applyBorder="1"/>
    <xf numFmtId="0" fontId="25" fillId="0" borderId="0" xfId="0" applyFont="1"/>
    <xf numFmtId="3" fontId="25" fillId="0" borderId="0" xfId="0" applyNumberFormat="1" applyFont="1"/>
    <xf numFmtId="3" fontId="19" fillId="0" borderId="0" xfId="0" applyNumberFormat="1" applyFont="1"/>
    <xf numFmtId="0" fontId="26" fillId="36" borderId="0" xfId="0" applyFont="1" applyFill="1" applyAlignment="1">
      <alignment wrapText="1"/>
    </xf>
    <xf numFmtId="3" fontId="0" fillId="0" borderId="0" xfId="0" applyNumberFormat="1"/>
    <xf numFmtId="43" fontId="1" fillId="0" borderId="0" xfId="42" applyFont="1"/>
    <xf numFmtId="0" fontId="0" fillId="0" borderId="0" xfId="0" applyFill="1"/>
    <xf numFmtId="3" fontId="0" fillId="0" borderId="0" xfId="0" applyNumberFormat="1" applyFill="1"/>
    <xf numFmtId="165" fontId="0" fillId="0" borderId="0" xfId="0" applyNumberFormat="1"/>
    <xf numFmtId="166" fontId="0" fillId="0" borderId="0" xfId="0" applyNumberFormat="1"/>
    <xf numFmtId="0" fontId="24" fillId="0" borderId="14" xfId="0" applyFont="1" applyBorder="1" applyAlignment="1">
      <alignment wrapText="1"/>
    </xf>
    <xf numFmtId="3" fontId="0" fillId="33" borderId="16" xfId="0" applyNumberFormat="1" applyFill="1" applyBorder="1"/>
    <xf numFmtId="3" fontId="0" fillId="33" borderId="14" xfId="0" applyNumberFormat="1" applyFill="1" applyBorder="1"/>
    <xf numFmtId="3" fontId="0" fillId="33" borderId="10" xfId="0" applyNumberFormat="1" applyFont="1" applyFill="1" applyBorder="1"/>
    <xf numFmtId="0" fontId="0" fillId="37" borderId="0" xfId="0" applyFill="1"/>
    <xf numFmtId="164" fontId="0" fillId="37" borderId="0" xfId="42" applyNumberFormat="1" applyFont="1" applyFill="1"/>
    <xf numFmtId="164" fontId="0" fillId="33" borderId="10" xfId="0" applyNumberFormat="1" applyFill="1" applyBorder="1"/>
    <xf numFmtId="0" fontId="19" fillId="0" borderId="0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309"/>
  <sheetViews>
    <sheetView tabSelected="1" workbookViewId="0">
      <selection activeCell="G2" sqref="G2"/>
    </sheetView>
  </sheetViews>
  <sheetFormatPr baseColWidth="10" defaultRowHeight="15" x14ac:dyDescent="0.25"/>
  <cols>
    <col min="1" max="1" width="35.140625" customWidth="1"/>
    <col min="2" max="2" width="20.42578125" bestFit="1" customWidth="1"/>
    <col min="3" max="3" width="18.85546875" bestFit="1" customWidth="1"/>
    <col min="4" max="4" width="11.5703125" bestFit="1" customWidth="1"/>
    <col min="5" max="5" width="20.42578125" bestFit="1" customWidth="1"/>
    <col min="6" max="6" width="14.140625" bestFit="1" customWidth="1"/>
    <col min="7" max="9" width="20.42578125" bestFit="1" customWidth="1"/>
    <col min="10" max="10" width="14.140625" bestFit="1" customWidth="1"/>
    <col min="11" max="11" width="20.42578125" bestFit="1" customWidth="1"/>
    <col min="12" max="13" width="18.85546875" bestFit="1" customWidth="1"/>
    <col min="14" max="15" width="20.42578125" bestFit="1" customWidth="1"/>
    <col min="16" max="16" width="17.85546875" bestFit="1" customWidth="1"/>
    <col min="17" max="17" width="18.85546875" bestFit="1" customWidth="1"/>
    <col min="18" max="18" width="11.5703125" bestFit="1" customWidth="1"/>
  </cols>
  <sheetData>
    <row r="1" spans="1:18" x14ac:dyDescent="0.25">
      <c r="A1" t="s">
        <v>0</v>
      </c>
    </row>
    <row r="2" spans="1:18" x14ac:dyDescent="0.25">
      <c r="A2" t="s">
        <v>1</v>
      </c>
    </row>
    <row r="3" spans="1:18" x14ac:dyDescent="0.25">
      <c r="A3" t="s">
        <v>2</v>
      </c>
    </row>
    <row r="4" spans="1:18" x14ac:dyDescent="0.25">
      <c r="A4" t="s">
        <v>3</v>
      </c>
    </row>
    <row r="5" spans="1:18" x14ac:dyDescent="0.25">
      <c r="A5" t="s">
        <v>4</v>
      </c>
    </row>
    <row r="6" spans="1:18" x14ac:dyDescent="0.25">
      <c r="A6" t="s">
        <v>5</v>
      </c>
    </row>
    <row r="7" spans="1:18" x14ac:dyDescent="0.25">
      <c r="A7" t="s">
        <v>6</v>
      </c>
      <c r="B7" s="8">
        <f>+B12-B8</f>
        <v>0</v>
      </c>
      <c r="C7" s="8">
        <f t="shared" ref="C7:R7" si="0">+C12-C8</f>
        <v>0</v>
      </c>
      <c r="D7" s="8">
        <f t="shared" si="0"/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  <c r="J7" s="8">
        <f t="shared" si="0"/>
        <v>0</v>
      </c>
      <c r="K7" s="8">
        <f t="shared" si="0"/>
        <v>0</v>
      </c>
      <c r="L7" s="8">
        <f t="shared" si="0"/>
        <v>0</v>
      </c>
      <c r="M7" s="8">
        <f t="shared" si="0"/>
        <v>0</v>
      </c>
      <c r="N7" s="8">
        <f t="shared" si="0"/>
        <v>0</v>
      </c>
      <c r="O7" s="8">
        <f t="shared" si="0"/>
        <v>0</v>
      </c>
      <c r="P7" s="8">
        <f t="shared" si="0"/>
        <v>0</v>
      </c>
      <c r="Q7" s="8">
        <f t="shared" si="0"/>
        <v>0</v>
      </c>
      <c r="R7" s="8">
        <f t="shared" si="0"/>
        <v>0</v>
      </c>
    </row>
    <row r="8" spans="1:18" x14ac:dyDescent="0.25">
      <c r="A8" t="s">
        <v>7</v>
      </c>
      <c r="B8" s="1">
        <v>2308766255796</v>
      </c>
      <c r="C8" s="1">
        <v>264362422713</v>
      </c>
      <c r="D8" s="1">
        <v>0</v>
      </c>
      <c r="E8" s="1">
        <v>2573128678509</v>
      </c>
      <c r="F8" s="1">
        <v>21488460</v>
      </c>
      <c r="G8" s="1">
        <v>1765300123785</v>
      </c>
      <c r="H8" s="1">
        <v>1765300123785</v>
      </c>
      <c r="I8" s="1">
        <v>1487007145333</v>
      </c>
      <c r="J8" s="1">
        <v>21488460</v>
      </c>
      <c r="K8" s="1">
        <v>1487028633793</v>
      </c>
      <c r="L8" s="1">
        <v>208673520645</v>
      </c>
      <c r="M8" s="1">
        <v>278271489992</v>
      </c>
      <c r="N8" s="1">
        <v>1278355113148</v>
      </c>
      <c r="O8" s="1">
        <v>1213852649181</v>
      </c>
      <c r="P8" s="1">
        <v>64502463967</v>
      </c>
      <c r="Q8" s="1">
        <v>807828554724</v>
      </c>
      <c r="R8" s="1">
        <v>57.79</v>
      </c>
    </row>
    <row r="9" spans="1:18" x14ac:dyDescent="0.25">
      <c r="A9" s="6" t="s">
        <v>1976</v>
      </c>
      <c r="B9" s="6"/>
      <c r="C9" s="6"/>
      <c r="D9" s="6"/>
      <c r="E9" s="6"/>
      <c r="F9" s="6"/>
    </row>
    <row r="11" spans="1:18" ht="30" x14ac:dyDescent="0.25">
      <c r="A11" s="7" t="s">
        <v>8</v>
      </c>
      <c r="B11" s="7" t="s">
        <v>9</v>
      </c>
      <c r="C11" s="7" t="s">
        <v>10</v>
      </c>
      <c r="D11" s="7" t="s">
        <v>11</v>
      </c>
      <c r="E11" s="7" t="s">
        <v>12</v>
      </c>
      <c r="F11" s="7" t="s">
        <v>13</v>
      </c>
      <c r="G11" s="7" t="s">
        <v>14</v>
      </c>
      <c r="H11" s="7" t="s">
        <v>15</v>
      </c>
      <c r="I11" s="7" t="s">
        <v>16</v>
      </c>
      <c r="J11" s="7" t="s">
        <v>17</v>
      </c>
      <c r="K11" s="7" t="s">
        <v>18</v>
      </c>
      <c r="L11" s="7" t="s">
        <v>19</v>
      </c>
      <c r="M11" s="7" t="s">
        <v>20</v>
      </c>
      <c r="N11" s="7" t="s">
        <v>21</v>
      </c>
      <c r="O11" s="7" t="s">
        <v>22</v>
      </c>
      <c r="P11" s="7" t="s">
        <v>23</v>
      </c>
      <c r="Q11" s="7" t="s">
        <v>24</v>
      </c>
      <c r="R11" s="7" t="s">
        <v>25</v>
      </c>
    </row>
    <row r="12" spans="1:18" x14ac:dyDescent="0.25">
      <c r="A12" s="2" t="s">
        <v>28</v>
      </c>
      <c r="B12" s="3">
        <v>2308766255796</v>
      </c>
      <c r="C12" s="3">
        <v>264362422713</v>
      </c>
      <c r="D12" s="3">
        <v>0</v>
      </c>
      <c r="E12" s="3">
        <v>2573128678509</v>
      </c>
      <c r="F12" s="3">
        <v>21488460</v>
      </c>
      <c r="G12" s="3">
        <v>1765300123785</v>
      </c>
      <c r="H12" s="3">
        <v>1765300123785</v>
      </c>
      <c r="I12" s="3">
        <v>1487007145333</v>
      </c>
      <c r="J12" s="3">
        <v>21488460</v>
      </c>
      <c r="K12" s="3">
        <v>1487028633793</v>
      </c>
      <c r="L12" s="3">
        <v>208673520645</v>
      </c>
      <c r="M12" s="3">
        <v>278271489992</v>
      </c>
      <c r="N12" s="3">
        <v>1278355113148</v>
      </c>
      <c r="O12" s="3">
        <v>1213852649181</v>
      </c>
      <c r="P12" s="3">
        <v>64502463967</v>
      </c>
      <c r="Q12" s="3">
        <v>807828554724</v>
      </c>
      <c r="R12" s="3">
        <v>57.79</v>
      </c>
    </row>
    <row r="13" spans="1:18" hidden="1" x14ac:dyDescent="0.25">
      <c r="A13" s="4" t="s">
        <v>29</v>
      </c>
      <c r="B13" s="5">
        <v>8511124120</v>
      </c>
      <c r="C13" s="5">
        <v>0</v>
      </c>
      <c r="D13" s="5">
        <v>0</v>
      </c>
      <c r="E13" s="5">
        <v>8511124120</v>
      </c>
      <c r="F13" s="5">
        <v>0</v>
      </c>
      <c r="G13" s="5">
        <v>5301735741</v>
      </c>
      <c r="H13" s="5">
        <v>5301735741</v>
      </c>
      <c r="I13" s="5">
        <v>5301735741</v>
      </c>
      <c r="J13" s="5">
        <v>0</v>
      </c>
      <c r="K13" s="5">
        <v>5301735741</v>
      </c>
      <c r="L13" s="5">
        <v>0</v>
      </c>
      <c r="M13" s="5">
        <v>0</v>
      </c>
      <c r="N13" s="5">
        <v>5301735741</v>
      </c>
      <c r="O13" s="5">
        <v>5301735741</v>
      </c>
      <c r="P13" s="5">
        <v>0</v>
      </c>
      <c r="Q13" s="5">
        <v>3209388379</v>
      </c>
      <c r="R13" s="5">
        <v>62.29</v>
      </c>
    </row>
    <row r="14" spans="1:18" hidden="1" x14ac:dyDescent="0.25">
      <c r="A14" t="s">
        <v>30</v>
      </c>
      <c r="B14" s="1">
        <v>183816000</v>
      </c>
      <c r="C14" s="1">
        <v>0</v>
      </c>
      <c r="D14" s="1">
        <v>0</v>
      </c>
      <c r="E14" s="1">
        <v>183816000</v>
      </c>
      <c r="F14" s="1">
        <v>0</v>
      </c>
      <c r="G14" s="1">
        <v>137862000</v>
      </c>
      <c r="H14" s="1">
        <v>137862000</v>
      </c>
      <c r="I14" s="1">
        <v>137862000</v>
      </c>
      <c r="J14" s="1">
        <v>0</v>
      </c>
      <c r="K14" s="1">
        <v>137862000</v>
      </c>
      <c r="L14" s="1">
        <v>0</v>
      </c>
      <c r="M14" s="1">
        <v>0</v>
      </c>
      <c r="N14" s="1">
        <v>137862000</v>
      </c>
      <c r="O14" s="1">
        <v>137862000</v>
      </c>
      <c r="P14" s="1">
        <v>0</v>
      </c>
      <c r="Q14" s="1">
        <v>45954000</v>
      </c>
      <c r="R14" s="1">
        <v>75</v>
      </c>
    </row>
    <row r="15" spans="1:18" hidden="1" x14ac:dyDescent="0.25">
      <c r="A15" t="s">
        <v>31</v>
      </c>
      <c r="B15" s="1">
        <v>183816000</v>
      </c>
      <c r="C15" s="1">
        <v>0</v>
      </c>
      <c r="D15" s="1">
        <v>0</v>
      </c>
      <c r="E15" s="1">
        <v>183816000</v>
      </c>
      <c r="F15" s="1">
        <v>0</v>
      </c>
      <c r="G15" s="1">
        <v>137862000</v>
      </c>
      <c r="H15" s="1">
        <v>137862000</v>
      </c>
      <c r="I15" s="1">
        <v>137862000</v>
      </c>
      <c r="J15" s="1">
        <v>0</v>
      </c>
      <c r="K15" s="1">
        <v>137862000</v>
      </c>
      <c r="L15" s="1">
        <v>0</v>
      </c>
      <c r="M15" s="1">
        <v>0</v>
      </c>
      <c r="N15" s="1">
        <v>137862000</v>
      </c>
      <c r="O15" s="1">
        <v>137862000</v>
      </c>
      <c r="P15" s="1">
        <v>0</v>
      </c>
      <c r="Q15" s="1">
        <v>45954000</v>
      </c>
      <c r="R15" s="1">
        <v>75</v>
      </c>
    </row>
    <row r="16" spans="1:18" hidden="1" x14ac:dyDescent="0.25">
      <c r="A16" t="s">
        <v>32</v>
      </c>
      <c r="B16" s="1">
        <v>183816000</v>
      </c>
      <c r="C16" s="1">
        <v>0</v>
      </c>
      <c r="D16" s="1">
        <v>0</v>
      </c>
      <c r="E16" s="1">
        <v>183816000</v>
      </c>
      <c r="F16" s="1">
        <v>0</v>
      </c>
      <c r="G16" s="1">
        <v>137862000</v>
      </c>
      <c r="H16" s="1">
        <v>137862000</v>
      </c>
      <c r="I16" s="1">
        <v>137862000</v>
      </c>
      <c r="J16" s="1">
        <v>0</v>
      </c>
      <c r="K16" s="1">
        <v>137862000</v>
      </c>
      <c r="L16" s="1">
        <v>0</v>
      </c>
      <c r="M16" s="1">
        <v>0</v>
      </c>
      <c r="N16" s="1">
        <v>137862000</v>
      </c>
      <c r="O16" s="1">
        <v>137862000</v>
      </c>
      <c r="P16" s="1">
        <v>0</v>
      </c>
      <c r="Q16" s="1">
        <v>45954000</v>
      </c>
      <c r="R16" s="1">
        <v>75</v>
      </c>
    </row>
    <row r="17" spans="1:18" hidden="1" x14ac:dyDescent="0.25">
      <c r="A17" t="s">
        <v>33</v>
      </c>
      <c r="B17" s="1">
        <v>183816000</v>
      </c>
      <c r="C17" s="1">
        <v>0</v>
      </c>
      <c r="D17" s="1">
        <v>0</v>
      </c>
      <c r="E17" s="1">
        <v>183816000</v>
      </c>
      <c r="F17" s="1">
        <v>0</v>
      </c>
      <c r="G17" s="1">
        <v>137862000</v>
      </c>
      <c r="H17" s="1">
        <v>137862000</v>
      </c>
      <c r="I17" s="1">
        <v>137862000</v>
      </c>
      <c r="J17" s="1">
        <v>0</v>
      </c>
      <c r="K17" s="1">
        <v>137862000</v>
      </c>
      <c r="L17" s="1">
        <v>0</v>
      </c>
      <c r="M17" s="1">
        <v>0</v>
      </c>
      <c r="N17" s="1">
        <v>137862000</v>
      </c>
      <c r="O17" s="1">
        <v>137862000</v>
      </c>
      <c r="P17" s="1">
        <v>0</v>
      </c>
      <c r="Q17" s="1">
        <v>45954000</v>
      </c>
      <c r="R17" s="1">
        <v>75</v>
      </c>
    </row>
    <row r="18" spans="1:18" hidden="1" x14ac:dyDescent="0.25">
      <c r="A18" t="s">
        <v>34</v>
      </c>
      <c r="B18" s="1">
        <v>11482000</v>
      </c>
      <c r="C18" s="1">
        <v>0</v>
      </c>
      <c r="D18" s="1">
        <v>0</v>
      </c>
      <c r="E18" s="1">
        <v>11482000</v>
      </c>
      <c r="F18" s="1">
        <v>0</v>
      </c>
      <c r="G18" s="1">
        <v>11482000</v>
      </c>
      <c r="H18" s="1">
        <v>11482000</v>
      </c>
      <c r="I18" s="1">
        <v>11482000</v>
      </c>
      <c r="J18" s="1">
        <v>0</v>
      </c>
      <c r="K18" s="1">
        <v>11482000</v>
      </c>
      <c r="L18" s="1">
        <v>0</v>
      </c>
      <c r="M18" s="1">
        <v>0</v>
      </c>
      <c r="N18" s="1">
        <v>11482000</v>
      </c>
      <c r="O18" s="1">
        <v>11482000</v>
      </c>
      <c r="P18" s="1">
        <v>0</v>
      </c>
      <c r="Q18" s="1">
        <v>0</v>
      </c>
      <c r="R18" s="1">
        <v>100</v>
      </c>
    </row>
    <row r="19" spans="1:18" hidden="1" x14ac:dyDescent="0.25">
      <c r="A19" t="s">
        <v>31</v>
      </c>
      <c r="B19" s="1">
        <v>11482000</v>
      </c>
      <c r="C19" s="1">
        <v>0</v>
      </c>
      <c r="D19" s="1">
        <v>0</v>
      </c>
      <c r="E19" s="1">
        <v>11482000</v>
      </c>
      <c r="F19" s="1">
        <v>0</v>
      </c>
      <c r="G19" s="1">
        <v>11482000</v>
      </c>
      <c r="H19" s="1">
        <v>11482000</v>
      </c>
      <c r="I19" s="1">
        <v>11482000</v>
      </c>
      <c r="J19" s="1">
        <v>0</v>
      </c>
      <c r="K19" s="1">
        <v>11482000</v>
      </c>
      <c r="L19" s="1">
        <v>0</v>
      </c>
      <c r="M19" s="1">
        <v>0</v>
      </c>
      <c r="N19" s="1">
        <v>11482000</v>
      </c>
      <c r="O19" s="1">
        <v>11482000</v>
      </c>
      <c r="P19" s="1">
        <v>0</v>
      </c>
      <c r="Q19" s="1">
        <v>0</v>
      </c>
      <c r="R19" s="1">
        <v>100</v>
      </c>
    </row>
    <row r="20" spans="1:18" hidden="1" x14ac:dyDescent="0.25">
      <c r="A20" t="s">
        <v>35</v>
      </c>
      <c r="B20" s="1">
        <v>11482000</v>
      </c>
      <c r="C20" s="1">
        <v>0</v>
      </c>
      <c r="D20" s="1">
        <v>0</v>
      </c>
      <c r="E20" s="1">
        <v>11482000</v>
      </c>
      <c r="F20" s="1">
        <v>0</v>
      </c>
      <c r="G20" s="1">
        <v>11482000</v>
      </c>
      <c r="H20" s="1">
        <v>11482000</v>
      </c>
      <c r="I20" s="1">
        <v>11482000</v>
      </c>
      <c r="J20" s="1">
        <v>0</v>
      </c>
      <c r="K20" s="1">
        <v>11482000</v>
      </c>
      <c r="L20" s="1">
        <v>0</v>
      </c>
      <c r="M20" s="1">
        <v>0</v>
      </c>
      <c r="N20" s="1">
        <v>11482000</v>
      </c>
      <c r="O20" s="1">
        <v>11482000</v>
      </c>
      <c r="P20" s="1">
        <v>0</v>
      </c>
      <c r="Q20" s="1">
        <v>0</v>
      </c>
      <c r="R20" s="1">
        <v>100</v>
      </c>
    </row>
    <row r="21" spans="1:18" hidden="1" x14ac:dyDescent="0.25">
      <c r="A21" t="s">
        <v>33</v>
      </c>
      <c r="B21" s="1">
        <v>11482000</v>
      </c>
      <c r="C21" s="1">
        <v>0</v>
      </c>
      <c r="D21" s="1">
        <v>0</v>
      </c>
      <c r="E21" s="1">
        <v>11482000</v>
      </c>
      <c r="F21" s="1">
        <v>0</v>
      </c>
      <c r="G21" s="1">
        <v>11482000</v>
      </c>
      <c r="H21" s="1">
        <v>11482000</v>
      </c>
      <c r="I21" s="1">
        <v>11482000</v>
      </c>
      <c r="J21" s="1">
        <v>0</v>
      </c>
      <c r="K21" s="1">
        <v>11482000</v>
      </c>
      <c r="L21" s="1">
        <v>0</v>
      </c>
      <c r="M21" s="1">
        <v>0</v>
      </c>
      <c r="N21" s="1">
        <v>11482000</v>
      </c>
      <c r="O21" s="1">
        <v>11482000</v>
      </c>
      <c r="P21" s="1">
        <v>0</v>
      </c>
      <c r="Q21" s="1">
        <v>0</v>
      </c>
      <c r="R21" s="1">
        <v>100</v>
      </c>
    </row>
    <row r="22" spans="1:18" hidden="1" x14ac:dyDescent="0.25">
      <c r="A22" t="s">
        <v>36</v>
      </c>
      <c r="B22" s="1">
        <v>346815000</v>
      </c>
      <c r="C22" s="1">
        <v>0</v>
      </c>
      <c r="D22" s="1">
        <v>0</v>
      </c>
      <c r="E22" s="1">
        <v>346815000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346815000</v>
      </c>
      <c r="R22" s="1">
        <v>0</v>
      </c>
    </row>
    <row r="23" spans="1:18" hidden="1" x14ac:dyDescent="0.25">
      <c r="A23" t="s">
        <v>31</v>
      </c>
      <c r="B23" s="1">
        <v>346815000</v>
      </c>
      <c r="C23" s="1">
        <v>0</v>
      </c>
      <c r="D23" s="1">
        <v>0</v>
      </c>
      <c r="E23" s="1">
        <v>346815000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346815000</v>
      </c>
      <c r="R23" s="1">
        <v>0</v>
      </c>
    </row>
    <row r="24" spans="1:18" hidden="1" x14ac:dyDescent="0.25">
      <c r="A24" t="s">
        <v>32</v>
      </c>
      <c r="B24" s="1">
        <v>346815000</v>
      </c>
      <c r="C24" s="1">
        <v>0</v>
      </c>
      <c r="D24" s="1">
        <v>0</v>
      </c>
      <c r="E24" s="1">
        <v>346815000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346815000</v>
      </c>
      <c r="R24" s="1">
        <v>0</v>
      </c>
    </row>
    <row r="25" spans="1:18" hidden="1" x14ac:dyDescent="0.25">
      <c r="A25" t="s">
        <v>33</v>
      </c>
      <c r="B25" s="1">
        <v>346815000</v>
      </c>
      <c r="C25" s="1">
        <v>0</v>
      </c>
      <c r="D25" s="1">
        <v>0</v>
      </c>
      <c r="E25" s="1">
        <v>346815000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346815000</v>
      </c>
      <c r="R25" s="1">
        <v>0</v>
      </c>
    </row>
    <row r="26" spans="1:18" hidden="1" x14ac:dyDescent="0.25">
      <c r="A26" t="s">
        <v>37</v>
      </c>
      <c r="B26" s="1">
        <v>1021000</v>
      </c>
      <c r="C26" s="1">
        <v>0</v>
      </c>
      <c r="D26" s="1">
        <v>0</v>
      </c>
      <c r="E26" s="1">
        <v>1021000</v>
      </c>
      <c r="F26" s="1">
        <v>0</v>
      </c>
      <c r="G26" s="1">
        <v>1021000</v>
      </c>
      <c r="H26" s="1">
        <v>1021000</v>
      </c>
      <c r="I26" s="1">
        <v>1021000</v>
      </c>
      <c r="J26" s="1">
        <v>0</v>
      </c>
      <c r="K26" s="1">
        <v>1021000</v>
      </c>
      <c r="L26" s="1">
        <v>0</v>
      </c>
      <c r="M26" s="1">
        <v>0</v>
      </c>
      <c r="N26" s="1">
        <v>1021000</v>
      </c>
      <c r="O26" s="1">
        <v>1021000</v>
      </c>
      <c r="P26" s="1">
        <v>0</v>
      </c>
      <c r="Q26" s="1">
        <v>0</v>
      </c>
      <c r="R26" s="1">
        <v>100</v>
      </c>
    </row>
    <row r="27" spans="1:18" hidden="1" x14ac:dyDescent="0.25">
      <c r="A27" t="s">
        <v>31</v>
      </c>
      <c r="B27" s="1">
        <v>1021000</v>
      </c>
      <c r="C27" s="1">
        <v>0</v>
      </c>
      <c r="D27" s="1">
        <v>0</v>
      </c>
      <c r="E27" s="1">
        <v>1021000</v>
      </c>
      <c r="F27" s="1">
        <v>0</v>
      </c>
      <c r="G27" s="1">
        <v>1021000</v>
      </c>
      <c r="H27" s="1">
        <v>1021000</v>
      </c>
      <c r="I27" s="1">
        <v>1021000</v>
      </c>
      <c r="J27" s="1">
        <v>0</v>
      </c>
      <c r="K27" s="1">
        <v>1021000</v>
      </c>
      <c r="L27" s="1">
        <v>0</v>
      </c>
      <c r="M27" s="1">
        <v>0</v>
      </c>
      <c r="N27" s="1">
        <v>1021000</v>
      </c>
      <c r="O27" s="1">
        <v>1021000</v>
      </c>
      <c r="P27" s="1">
        <v>0</v>
      </c>
      <c r="Q27" s="1">
        <v>0</v>
      </c>
      <c r="R27" s="1">
        <v>100</v>
      </c>
    </row>
    <row r="28" spans="1:18" hidden="1" x14ac:dyDescent="0.25">
      <c r="A28" t="s">
        <v>38</v>
      </c>
      <c r="B28" s="1">
        <v>1021000</v>
      </c>
      <c r="C28" s="1">
        <v>0</v>
      </c>
      <c r="D28" s="1">
        <v>0</v>
      </c>
      <c r="E28" s="1">
        <v>1021000</v>
      </c>
      <c r="F28" s="1">
        <v>0</v>
      </c>
      <c r="G28" s="1">
        <v>1021000</v>
      </c>
      <c r="H28" s="1">
        <v>1021000</v>
      </c>
      <c r="I28" s="1">
        <v>1021000</v>
      </c>
      <c r="J28" s="1">
        <v>0</v>
      </c>
      <c r="K28" s="1">
        <v>1021000</v>
      </c>
      <c r="L28" s="1">
        <v>0</v>
      </c>
      <c r="M28" s="1">
        <v>0</v>
      </c>
      <c r="N28" s="1">
        <v>1021000</v>
      </c>
      <c r="O28" s="1">
        <v>1021000</v>
      </c>
      <c r="P28" s="1">
        <v>0</v>
      </c>
      <c r="Q28" s="1">
        <v>0</v>
      </c>
      <c r="R28" s="1">
        <v>100</v>
      </c>
    </row>
    <row r="29" spans="1:18" hidden="1" x14ac:dyDescent="0.25">
      <c r="A29" t="s">
        <v>33</v>
      </c>
      <c r="B29" s="1">
        <v>1021000</v>
      </c>
      <c r="C29" s="1">
        <v>0</v>
      </c>
      <c r="D29" s="1">
        <v>0</v>
      </c>
      <c r="E29" s="1">
        <v>1021000</v>
      </c>
      <c r="F29" s="1">
        <v>0</v>
      </c>
      <c r="G29" s="1">
        <v>1021000</v>
      </c>
      <c r="H29" s="1">
        <v>1021000</v>
      </c>
      <c r="I29" s="1">
        <v>1021000</v>
      </c>
      <c r="J29" s="1">
        <v>0</v>
      </c>
      <c r="K29" s="1">
        <v>1021000</v>
      </c>
      <c r="L29" s="1">
        <v>0</v>
      </c>
      <c r="M29" s="1">
        <v>0</v>
      </c>
      <c r="N29" s="1">
        <v>1021000</v>
      </c>
      <c r="O29" s="1">
        <v>1021000</v>
      </c>
      <c r="P29" s="1">
        <v>0</v>
      </c>
      <c r="Q29" s="1">
        <v>0</v>
      </c>
      <c r="R29" s="1">
        <v>100</v>
      </c>
    </row>
    <row r="30" spans="1:18" hidden="1" x14ac:dyDescent="0.25">
      <c r="A30" t="s">
        <v>39</v>
      </c>
      <c r="B30" s="1">
        <v>7659000</v>
      </c>
      <c r="C30" s="1">
        <v>0</v>
      </c>
      <c r="D30" s="1">
        <v>0</v>
      </c>
      <c r="E30" s="1">
        <v>7659000</v>
      </c>
      <c r="F30" s="1">
        <v>0</v>
      </c>
      <c r="G30" s="1">
        <v>7659000</v>
      </c>
      <c r="H30" s="1">
        <v>7659000</v>
      </c>
      <c r="I30" s="1">
        <v>7659000</v>
      </c>
      <c r="J30" s="1">
        <v>0</v>
      </c>
      <c r="K30" s="1">
        <v>7659000</v>
      </c>
      <c r="L30" s="1">
        <v>0</v>
      </c>
      <c r="M30" s="1">
        <v>0</v>
      </c>
      <c r="N30" s="1">
        <v>7659000</v>
      </c>
      <c r="O30" s="1">
        <v>7659000</v>
      </c>
      <c r="P30" s="1">
        <v>0</v>
      </c>
      <c r="Q30" s="1">
        <v>0</v>
      </c>
      <c r="R30" s="1">
        <v>100</v>
      </c>
    </row>
    <row r="31" spans="1:18" hidden="1" x14ac:dyDescent="0.25">
      <c r="A31" t="s">
        <v>31</v>
      </c>
      <c r="B31" s="1">
        <v>7659000</v>
      </c>
      <c r="C31" s="1">
        <v>0</v>
      </c>
      <c r="D31" s="1">
        <v>0</v>
      </c>
      <c r="E31" s="1">
        <v>7659000</v>
      </c>
      <c r="F31" s="1">
        <v>0</v>
      </c>
      <c r="G31" s="1">
        <v>7659000</v>
      </c>
      <c r="H31" s="1">
        <v>7659000</v>
      </c>
      <c r="I31" s="1">
        <v>7659000</v>
      </c>
      <c r="J31" s="1">
        <v>0</v>
      </c>
      <c r="K31" s="1">
        <v>7659000</v>
      </c>
      <c r="L31" s="1">
        <v>0</v>
      </c>
      <c r="M31" s="1">
        <v>0</v>
      </c>
      <c r="N31" s="1">
        <v>7659000</v>
      </c>
      <c r="O31" s="1">
        <v>7659000</v>
      </c>
      <c r="P31" s="1">
        <v>0</v>
      </c>
      <c r="Q31" s="1">
        <v>0</v>
      </c>
      <c r="R31" s="1">
        <v>100</v>
      </c>
    </row>
    <row r="32" spans="1:18" hidden="1" x14ac:dyDescent="0.25">
      <c r="A32" t="s">
        <v>40</v>
      </c>
      <c r="B32" s="1">
        <v>7659000</v>
      </c>
      <c r="C32" s="1">
        <v>0</v>
      </c>
      <c r="D32" s="1">
        <v>0</v>
      </c>
      <c r="E32" s="1">
        <v>7659000</v>
      </c>
      <c r="F32" s="1">
        <v>0</v>
      </c>
      <c r="G32" s="1">
        <v>7659000</v>
      </c>
      <c r="H32" s="1">
        <v>7659000</v>
      </c>
      <c r="I32" s="1">
        <v>7659000</v>
      </c>
      <c r="J32" s="1">
        <v>0</v>
      </c>
      <c r="K32" s="1">
        <v>7659000</v>
      </c>
      <c r="L32" s="1">
        <v>0</v>
      </c>
      <c r="M32" s="1">
        <v>0</v>
      </c>
      <c r="N32" s="1">
        <v>7659000</v>
      </c>
      <c r="O32" s="1">
        <v>7659000</v>
      </c>
      <c r="P32" s="1">
        <v>0</v>
      </c>
      <c r="Q32" s="1">
        <v>0</v>
      </c>
      <c r="R32" s="1">
        <v>100</v>
      </c>
    </row>
    <row r="33" spans="1:18" hidden="1" x14ac:dyDescent="0.25">
      <c r="A33" t="s">
        <v>33</v>
      </c>
      <c r="B33" s="1">
        <v>7659000</v>
      </c>
      <c r="C33" s="1">
        <v>0</v>
      </c>
      <c r="D33" s="1">
        <v>0</v>
      </c>
      <c r="E33" s="1">
        <v>7659000</v>
      </c>
      <c r="F33" s="1">
        <v>0</v>
      </c>
      <c r="G33" s="1">
        <v>7659000</v>
      </c>
      <c r="H33" s="1">
        <v>7659000</v>
      </c>
      <c r="I33" s="1">
        <v>7659000</v>
      </c>
      <c r="J33" s="1">
        <v>0</v>
      </c>
      <c r="K33" s="1">
        <v>7659000</v>
      </c>
      <c r="L33" s="1">
        <v>0</v>
      </c>
      <c r="M33" s="1">
        <v>0</v>
      </c>
      <c r="N33" s="1">
        <v>7659000</v>
      </c>
      <c r="O33" s="1">
        <v>7659000</v>
      </c>
      <c r="P33" s="1">
        <v>0</v>
      </c>
      <c r="Q33" s="1">
        <v>0</v>
      </c>
      <c r="R33" s="1">
        <v>100</v>
      </c>
    </row>
    <row r="34" spans="1:18" hidden="1" x14ac:dyDescent="0.25">
      <c r="A34" t="s">
        <v>41</v>
      </c>
      <c r="B34" s="1">
        <v>216290120</v>
      </c>
      <c r="C34" s="1">
        <v>0</v>
      </c>
      <c r="D34" s="1">
        <v>0</v>
      </c>
      <c r="E34" s="1">
        <v>216290120</v>
      </c>
      <c r="F34" s="1">
        <v>0</v>
      </c>
      <c r="G34" s="1">
        <v>8201000</v>
      </c>
      <c r="H34" s="1">
        <v>8201000</v>
      </c>
      <c r="I34" s="1">
        <v>8201000</v>
      </c>
      <c r="J34" s="1">
        <v>0</v>
      </c>
      <c r="K34" s="1">
        <v>8201000</v>
      </c>
      <c r="L34" s="1">
        <v>0</v>
      </c>
      <c r="M34" s="1">
        <v>0</v>
      </c>
      <c r="N34" s="1">
        <v>8201000</v>
      </c>
      <c r="O34" s="1">
        <v>8201000</v>
      </c>
      <c r="P34" s="1">
        <v>0</v>
      </c>
      <c r="Q34" s="1">
        <v>208089120</v>
      </c>
      <c r="R34" s="1">
        <v>3.79</v>
      </c>
    </row>
    <row r="35" spans="1:18" hidden="1" x14ac:dyDescent="0.25">
      <c r="A35" t="s">
        <v>31</v>
      </c>
      <c r="B35" s="1">
        <v>216290120</v>
      </c>
      <c r="C35" s="1">
        <v>0</v>
      </c>
      <c r="D35" s="1">
        <v>0</v>
      </c>
      <c r="E35" s="1">
        <v>216290120</v>
      </c>
      <c r="F35" s="1">
        <v>0</v>
      </c>
      <c r="G35" s="1">
        <v>8201000</v>
      </c>
      <c r="H35" s="1">
        <v>8201000</v>
      </c>
      <c r="I35" s="1">
        <v>8201000</v>
      </c>
      <c r="J35" s="1">
        <v>0</v>
      </c>
      <c r="K35" s="1">
        <v>8201000</v>
      </c>
      <c r="L35" s="1">
        <v>0</v>
      </c>
      <c r="M35" s="1">
        <v>0</v>
      </c>
      <c r="N35" s="1">
        <v>8201000</v>
      </c>
      <c r="O35" s="1">
        <v>8201000</v>
      </c>
      <c r="P35" s="1">
        <v>0</v>
      </c>
      <c r="Q35" s="1">
        <v>208089120</v>
      </c>
      <c r="R35" s="1">
        <v>3.79</v>
      </c>
    </row>
    <row r="36" spans="1:18" hidden="1" x14ac:dyDescent="0.25">
      <c r="A36" t="s">
        <v>40</v>
      </c>
      <c r="B36" s="1">
        <v>216290120</v>
      </c>
      <c r="C36" s="1">
        <v>0</v>
      </c>
      <c r="D36" s="1">
        <v>0</v>
      </c>
      <c r="E36" s="1">
        <v>216290120</v>
      </c>
      <c r="F36" s="1">
        <v>0</v>
      </c>
      <c r="G36" s="1">
        <v>8201000</v>
      </c>
      <c r="H36" s="1">
        <v>8201000</v>
      </c>
      <c r="I36" s="1">
        <v>8201000</v>
      </c>
      <c r="J36" s="1">
        <v>0</v>
      </c>
      <c r="K36" s="1">
        <v>8201000</v>
      </c>
      <c r="L36" s="1">
        <v>0</v>
      </c>
      <c r="M36" s="1">
        <v>0</v>
      </c>
      <c r="N36" s="1">
        <v>8201000</v>
      </c>
      <c r="O36" s="1">
        <v>8201000</v>
      </c>
      <c r="P36" s="1">
        <v>0</v>
      </c>
      <c r="Q36" s="1">
        <v>208089120</v>
      </c>
      <c r="R36" s="1">
        <v>3.79</v>
      </c>
    </row>
    <row r="37" spans="1:18" hidden="1" x14ac:dyDescent="0.25">
      <c r="A37" t="s">
        <v>33</v>
      </c>
      <c r="B37" s="1">
        <v>216290120</v>
      </c>
      <c r="C37" s="1">
        <v>0</v>
      </c>
      <c r="D37" s="1">
        <v>0</v>
      </c>
      <c r="E37" s="1">
        <v>216290120</v>
      </c>
      <c r="F37" s="1">
        <v>0</v>
      </c>
      <c r="G37" s="1">
        <v>8201000</v>
      </c>
      <c r="H37" s="1">
        <v>8201000</v>
      </c>
      <c r="I37" s="1">
        <v>8201000</v>
      </c>
      <c r="J37" s="1">
        <v>0</v>
      </c>
      <c r="K37" s="1">
        <v>8201000</v>
      </c>
      <c r="L37" s="1">
        <v>0</v>
      </c>
      <c r="M37" s="1">
        <v>0</v>
      </c>
      <c r="N37" s="1">
        <v>8201000</v>
      </c>
      <c r="O37" s="1">
        <v>8201000</v>
      </c>
      <c r="P37" s="1">
        <v>0</v>
      </c>
      <c r="Q37" s="1">
        <v>208089120</v>
      </c>
      <c r="R37" s="1">
        <v>3.79</v>
      </c>
    </row>
    <row r="38" spans="1:18" hidden="1" x14ac:dyDescent="0.25">
      <c r="A38" t="s">
        <v>42</v>
      </c>
      <c r="B38" s="1">
        <v>450605000</v>
      </c>
      <c r="C38" s="1">
        <v>0</v>
      </c>
      <c r="D38" s="1">
        <v>0</v>
      </c>
      <c r="E38" s="1">
        <v>450605000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450605000</v>
      </c>
      <c r="R38" s="1">
        <v>0</v>
      </c>
    </row>
    <row r="39" spans="1:18" hidden="1" x14ac:dyDescent="0.25">
      <c r="A39" t="s">
        <v>31</v>
      </c>
      <c r="B39" s="1">
        <v>450605000</v>
      </c>
      <c r="C39" s="1">
        <v>0</v>
      </c>
      <c r="D39" s="1">
        <v>0</v>
      </c>
      <c r="E39" s="1">
        <v>450605000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450605000</v>
      </c>
      <c r="R39" s="1">
        <v>0</v>
      </c>
    </row>
    <row r="40" spans="1:18" hidden="1" x14ac:dyDescent="0.25">
      <c r="A40" t="s">
        <v>43</v>
      </c>
      <c r="B40" s="1">
        <v>450605000</v>
      </c>
      <c r="C40" s="1">
        <v>0</v>
      </c>
      <c r="D40" s="1">
        <v>0</v>
      </c>
      <c r="E40" s="1">
        <v>450605000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450605000</v>
      </c>
      <c r="R40" s="1">
        <v>0</v>
      </c>
    </row>
    <row r="41" spans="1:18" hidden="1" x14ac:dyDescent="0.25">
      <c r="A41" t="s">
        <v>33</v>
      </c>
      <c r="B41" s="1">
        <v>450605000</v>
      </c>
      <c r="C41" s="1">
        <v>0</v>
      </c>
      <c r="D41" s="1">
        <v>0</v>
      </c>
      <c r="E41" s="1">
        <v>450605000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450605000</v>
      </c>
      <c r="R41" s="1">
        <v>0</v>
      </c>
    </row>
    <row r="42" spans="1:18" hidden="1" x14ac:dyDescent="0.25">
      <c r="A42" t="s">
        <v>44</v>
      </c>
      <c r="B42" s="1">
        <v>5361000</v>
      </c>
      <c r="C42" s="1">
        <v>0</v>
      </c>
      <c r="D42" s="1">
        <v>0</v>
      </c>
      <c r="E42" s="1">
        <v>5361000</v>
      </c>
      <c r="F42" s="1">
        <v>0</v>
      </c>
      <c r="G42" s="1">
        <v>5361000</v>
      </c>
      <c r="H42" s="1">
        <v>5361000</v>
      </c>
      <c r="I42" s="1">
        <v>5361000</v>
      </c>
      <c r="J42" s="1">
        <v>0</v>
      </c>
      <c r="K42" s="1">
        <v>5361000</v>
      </c>
      <c r="L42" s="1">
        <v>0</v>
      </c>
      <c r="M42" s="1">
        <v>0</v>
      </c>
      <c r="N42" s="1">
        <v>5361000</v>
      </c>
      <c r="O42" s="1">
        <v>5361000</v>
      </c>
      <c r="P42" s="1">
        <v>0</v>
      </c>
      <c r="Q42" s="1">
        <v>0</v>
      </c>
      <c r="R42" s="1">
        <v>100</v>
      </c>
    </row>
    <row r="43" spans="1:18" hidden="1" x14ac:dyDescent="0.25">
      <c r="A43" t="s">
        <v>31</v>
      </c>
      <c r="B43" s="1">
        <v>5361000</v>
      </c>
      <c r="C43" s="1">
        <v>0</v>
      </c>
      <c r="D43" s="1">
        <v>0</v>
      </c>
      <c r="E43" s="1">
        <v>5361000</v>
      </c>
      <c r="F43" s="1">
        <v>0</v>
      </c>
      <c r="G43" s="1">
        <v>5361000</v>
      </c>
      <c r="H43" s="1">
        <v>5361000</v>
      </c>
      <c r="I43" s="1">
        <v>5361000</v>
      </c>
      <c r="J43" s="1">
        <v>0</v>
      </c>
      <c r="K43" s="1">
        <v>5361000</v>
      </c>
      <c r="L43" s="1">
        <v>0</v>
      </c>
      <c r="M43" s="1">
        <v>0</v>
      </c>
      <c r="N43" s="1">
        <v>5361000</v>
      </c>
      <c r="O43" s="1">
        <v>5361000</v>
      </c>
      <c r="P43" s="1">
        <v>0</v>
      </c>
      <c r="Q43" s="1">
        <v>0</v>
      </c>
      <c r="R43" s="1">
        <v>100</v>
      </c>
    </row>
    <row r="44" spans="1:18" hidden="1" x14ac:dyDescent="0.25">
      <c r="A44" t="s">
        <v>38</v>
      </c>
      <c r="B44" s="1">
        <v>5361000</v>
      </c>
      <c r="C44" s="1">
        <v>0</v>
      </c>
      <c r="D44" s="1">
        <v>0</v>
      </c>
      <c r="E44" s="1">
        <v>5361000</v>
      </c>
      <c r="F44" s="1">
        <v>0</v>
      </c>
      <c r="G44" s="1">
        <v>5361000</v>
      </c>
      <c r="H44" s="1">
        <v>5361000</v>
      </c>
      <c r="I44" s="1">
        <v>5361000</v>
      </c>
      <c r="J44" s="1">
        <v>0</v>
      </c>
      <c r="K44" s="1">
        <v>5361000</v>
      </c>
      <c r="L44" s="1">
        <v>0</v>
      </c>
      <c r="M44" s="1">
        <v>0</v>
      </c>
      <c r="N44" s="1">
        <v>5361000</v>
      </c>
      <c r="O44" s="1">
        <v>5361000</v>
      </c>
      <c r="P44" s="1">
        <v>0</v>
      </c>
      <c r="Q44" s="1">
        <v>0</v>
      </c>
      <c r="R44" s="1">
        <v>100</v>
      </c>
    </row>
    <row r="45" spans="1:18" hidden="1" x14ac:dyDescent="0.25">
      <c r="A45" t="s">
        <v>33</v>
      </c>
      <c r="B45" s="1">
        <v>5361000</v>
      </c>
      <c r="C45" s="1">
        <v>0</v>
      </c>
      <c r="D45" s="1">
        <v>0</v>
      </c>
      <c r="E45" s="1">
        <v>5361000</v>
      </c>
      <c r="F45" s="1">
        <v>0</v>
      </c>
      <c r="G45" s="1">
        <v>5361000</v>
      </c>
      <c r="H45" s="1">
        <v>5361000</v>
      </c>
      <c r="I45" s="1">
        <v>5361000</v>
      </c>
      <c r="J45" s="1">
        <v>0</v>
      </c>
      <c r="K45" s="1">
        <v>5361000</v>
      </c>
      <c r="L45" s="1">
        <v>0</v>
      </c>
      <c r="M45" s="1">
        <v>0</v>
      </c>
      <c r="N45" s="1">
        <v>5361000</v>
      </c>
      <c r="O45" s="1">
        <v>5361000</v>
      </c>
      <c r="P45" s="1">
        <v>0</v>
      </c>
      <c r="Q45" s="1">
        <v>0</v>
      </c>
      <c r="R45" s="1">
        <v>100</v>
      </c>
    </row>
    <row r="46" spans="1:18" hidden="1" x14ac:dyDescent="0.25">
      <c r="A46" t="s">
        <v>45</v>
      </c>
      <c r="B46" s="1">
        <v>1664713000</v>
      </c>
      <c r="C46" s="1">
        <v>0</v>
      </c>
      <c r="D46" s="1">
        <v>0</v>
      </c>
      <c r="E46" s="1">
        <v>1664713000</v>
      </c>
      <c r="F46" s="1">
        <v>0</v>
      </c>
      <c r="G46" s="1">
        <v>1248534747</v>
      </c>
      <c r="H46" s="1">
        <v>1248534747</v>
      </c>
      <c r="I46" s="1">
        <v>1248534747</v>
      </c>
      <c r="J46" s="1">
        <v>0</v>
      </c>
      <c r="K46" s="1">
        <v>1248534747</v>
      </c>
      <c r="L46" s="1">
        <v>0</v>
      </c>
      <c r="M46" s="1">
        <v>0</v>
      </c>
      <c r="N46" s="1">
        <v>1248534747</v>
      </c>
      <c r="O46" s="1">
        <v>1248534747</v>
      </c>
      <c r="P46" s="1">
        <v>0</v>
      </c>
      <c r="Q46" s="1">
        <v>416178253</v>
      </c>
      <c r="R46" s="1">
        <v>75</v>
      </c>
    </row>
    <row r="47" spans="1:18" hidden="1" x14ac:dyDescent="0.25">
      <c r="A47" t="s">
        <v>31</v>
      </c>
      <c r="B47" s="1">
        <v>1664713000</v>
      </c>
      <c r="C47" s="1">
        <v>0</v>
      </c>
      <c r="D47" s="1">
        <v>0</v>
      </c>
      <c r="E47" s="1">
        <v>1664713000</v>
      </c>
      <c r="F47" s="1">
        <v>0</v>
      </c>
      <c r="G47" s="1">
        <v>1248534747</v>
      </c>
      <c r="H47" s="1">
        <v>1248534747</v>
      </c>
      <c r="I47" s="1">
        <v>1248534747</v>
      </c>
      <c r="J47" s="1">
        <v>0</v>
      </c>
      <c r="K47" s="1">
        <v>1248534747</v>
      </c>
      <c r="L47" s="1">
        <v>0</v>
      </c>
      <c r="M47" s="1">
        <v>0</v>
      </c>
      <c r="N47" s="1">
        <v>1248534747</v>
      </c>
      <c r="O47" s="1">
        <v>1248534747</v>
      </c>
      <c r="P47" s="1">
        <v>0</v>
      </c>
      <c r="Q47" s="1">
        <v>416178253</v>
      </c>
      <c r="R47" s="1">
        <v>75</v>
      </c>
    </row>
    <row r="48" spans="1:18" hidden="1" x14ac:dyDescent="0.25">
      <c r="A48" t="s">
        <v>46</v>
      </c>
      <c r="B48" s="1">
        <v>1664713000</v>
      </c>
      <c r="C48" s="1">
        <v>0</v>
      </c>
      <c r="D48" s="1">
        <v>0</v>
      </c>
      <c r="E48" s="1">
        <v>1664713000</v>
      </c>
      <c r="F48" s="1">
        <v>0</v>
      </c>
      <c r="G48" s="1">
        <v>1248534747</v>
      </c>
      <c r="H48" s="1">
        <v>1248534747</v>
      </c>
      <c r="I48" s="1">
        <v>1248534747</v>
      </c>
      <c r="J48" s="1">
        <v>0</v>
      </c>
      <c r="K48" s="1">
        <v>1248534747</v>
      </c>
      <c r="L48" s="1">
        <v>0</v>
      </c>
      <c r="M48" s="1">
        <v>0</v>
      </c>
      <c r="N48" s="1">
        <v>1248534747</v>
      </c>
      <c r="O48" s="1">
        <v>1248534747</v>
      </c>
      <c r="P48" s="1">
        <v>0</v>
      </c>
      <c r="Q48" s="1">
        <v>416178253</v>
      </c>
      <c r="R48" s="1">
        <v>75</v>
      </c>
    </row>
    <row r="49" spans="1:18" hidden="1" x14ac:dyDescent="0.25">
      <c r="A49" t="s">
        <v>33</v>
      </c>
      <c r="B49" s="1">
        <v>1664713000</v>
      </c>
      <c r="C49" s="1">
        <v>0</v>
      </c>
      <c r="D49" s="1">
        <v>0</v>
      </c>
      <c r="E49" s="1">
        <v>1664713000</v>
      </c>
      <c r="F49" s="1">
        <v>0</v>
      </c>
      <c r="G49" s="1">
        <v>1248534747</v>
      </c>
      <c r="H49" s="1">
        <v>1248534747</v>
      </c>
      <c r="I49" s="1">
        <v>1248534747</v>
      </c>
      <c r="J49" s="1">
        <v>0</v>
      </c>
      <c r="K49" s="1">
        <v>1248534747</v>
      </c>
      <c r="L49" s="1">
        <v>0</v>
      </c>
      <c r="M49" s="1">
        <v>0</v>
      </c>
      <c r="N49" s="1">
        <v>1248534747</v>
      </c>
      <c r="O49" s="1">
        <v>1248534747</v>
      </c>
      <c r="P49" s="1">
        <v>0</v>
      </c>
      <c r="Q49" s="1">
        <v>416178253</v>
      </c>
      <c r="R49" s="1">
        <v>75</v>
      </c>
    </row>
    <row r="50" spans="1:18" hidden="1" x14ac:dyDescent="0.25">
      <c r="A50" t="s">
        <v>47</v>
      </c>
      <c r="B50" s="1">
        <v>3329424000</v>
      </c>
      <c r="C50" s="1">
        <v>0</v>
      </c>
      <c r="D50" s="1">
        <v>0</v>
      </c>
      <c r="E50" s="1">
        <v>3329424000</v>
      </c>
      <c r="F50" s="1">
        <v>0</v>
      </c>
      <c r="G50" s="1">
        <v>2497068000</v>
      </c>
      <c r="H50" s="1">
        <v>2497068000</v>
      </c>
      <c r="I50" s="1">
        <v>2497068000</v>
      </c>
      <c r="J50" s="1">
        <v>0</v>
      </c>
      <c r="K50" s="1">
        <v>2497068000</v>
      </c>
      <c r="L50" s="1">
        <v>0</v>
      </c>
      <c r="M50" s="1">
        <v>0</v>
      </c>
      <c r="N50" s="1">
        <v>2497068000</v>
      </c>
      <c r="O50" s="1">
        <v>2497068000</v>
      </c>
      <c r="P50" s="1">
        <v>0</v>
      </c>
      <c r="Q50" s="1">
        <v>832356000</v>
      </c>
      <c r="R50" s="1">
        <v>75</v>
      </c>
    </row>
    <row r="51" spans="1:18" hidden="1" x14ac:dyDescent="0.25">
      <c r="A51" t="s">
        <v>31</v>
      </c>
      <c r="B51" s="1">
        <v>3329424000</v>
      </c>
      <c r="C51" s="1">
        <v>0</v>
      </c>
      <c r="D51" s="1">
        <v>0</v>
      </c>
      <c r="E51" s="1">
        <v>3329424000</v>
      </c>
      <c r="F51" s="1">
        <v>0</v>
      </c>
      <c r="G51" s="1">
        <v>2497068000</v>
      </c>
      <c r="H51" s="1">
        <v>2497068000</v>
      </c>
      <c r="I51" s="1">
        <v>2497068000</v>
      </c>
      <c r="J51" s="1">
        <v>0</v>
      </c>
      <c r="K51" s="1">
        <v>2497068000</v>
      </c>
      <c r="L51" s="1">
        <v>0</v>
      </c>
      <c r="M51" s="1">
        <v>0</v>
      </c>
      <c r="N51" s="1">
        <v>2497068000</v>
      </c>
      <c r="O51" s="1">
        <v>2497068000</v>
      </c>
      <c r="P51" s="1">
        <v>0</v>
      </c>
      <c r="Q51" s="1">
        <v>832356000</v>
      </c>
      <c r="R51" s="1">
        <v>75</v>
      </c>
    </row>
    <row r="52" spans="1:18" hidden="1" x14ac:dyDescent="0.25">
      <c r="A52" t="s">
        <v>48</v>
      </c>
      <c r="B52" s="1">
        <v>3329424000</v>
      </c>
      <c r="C52" s="1">
        <v>0</v>
      </c>
      <c r="D52" s="1">
        <v>0</v>
      </c>
      <c r="E52" s="1">
        <v>3329424000</v>
      </c>
      <c r="F52" s="1">
        <v>0</v>
      </c>
      <c r="G52" s="1">
        <v>2497068000</v>
      </c>
      <c r="H52" s="1">
        <v>2497068000</v>
      </c>
      <c r="I52" s="1">
        <v>2497068000</v>
      </c>
      <c r="J52" s="1">
        <v>0</v>
      </c>
      <c r="K52" s="1">
        <v>2497068000</v>
      </c>
      <c r="L52" s="1">
        <v>0</v>
      </c>
      <c r="M52" s="1">
        <v>0</v>
      </c>
      <c r="N52" s="1">
        <v>2497068000</v>
      </c>
      <c r="O52" s="1">
        <v>2497068000</v>
      </c>
      <c r="P52" s="1">
        <v>0</v>
      </c>
      <c r="Q52" s="1">
        <v>832356000</v>
      </c>
      <c r="R52" s="1">
        <v>75</v>
      </c>
    </row>
    <row r="53" spans="1:18" hidden="1" x14ac:dyDescent="0.25">
      <c r="A53" t="s">
        <v>33</v>
      </c>
      <c r="B53" s="1">
        <v>3329424000</v>
      </c>
      <c r="C53" s="1">
        <v>0</v>
      </c>
      <c r="D53" s="1">
        <v>0</v>
      </c>
      <c r="E53" s="1">
        <v>3329424000</v>
      </c>
      <c r="F53" s="1">
        <v>0</v>
      </c>
      <c r="G53" s="1">
        <v>2497068000</v>
      </c>
      <c r="H53" s="1">
        <v>2497068000</v>
      </c>
      <c r="I53" s="1">
        <v>2497068000</v>
      </c>
      <c r="J53" s="1">
        <v>0</v>
      </c>
      <c r="K53" s="1">
        <v>2497068000</v>
      </c>
      <c r="L53" s="1">
        <v>0</v>
      </c>
      <c r="M53" s="1">
        <v>0</v>
      </c>
      <c r="N53" s="1">
        <v>2497068000</v>
      </c>
      <c r="O53" s="1">
        <v>2497068000</v>
      </c>
      <c r="P53" s="1">
        <v>0</v>
      </c>
      <c r="Q53" s="1">
        <v>832356000</v>
      </c>
      <c r="R53" s="1">
        <v>75</v>
      </c>
    </row>
    <row r="54" spans="1:18" hidden="1" x14ac:dyDescent="0.25">
      <c r="A54" t="s">
        <v>49</v>
      </c>
      <c r="B54" s="1">
        <v>388800000</v>
      </c>
      <c r="C54" s="1">
        <v>0</v>
      </c>
      <c r="D54" s="1">
        <v>0</v>
      </c>
      <c r="E54" s="1">
        <v>388800000</v>
      </c>
      <c r="F54" s="1">
        <v>0</v>
      </c>
      <c r="G54" s="1">
        <v>291600000</v>
      </c>
      <c r="H54" s="1">
        <v>291600000</v>
      </c>
      <c r="I54" s="1">
        <v>291600000</v>
      </c>
      <c r="J54" s="1">
        <v>0</v>
      </c>
      <c r="K54" s="1">
        <v>291600000</v>
      </c>
      <c r="L54" s="1">
        <v>0</v>
      </c>
      <c r="M54" s="1">
        <v>0</v>
      </c>
      <c r="N54" s="1">
        <v>291600000</v>
      </c>
      <c r="O54" s="1">
        <v>291600000</v>
      </c>
      <c r="P54" s="1">
        <v>0</v>
      </c>
      <c r="Q54" s="1">
        <v>97200000</v>
      </c>
      <c r="R54" s="1">
        <v>75</v>
      </c>
    </row>
    <row r="55" spans="1:18" hidden="1" x14ac:dyDescent="0.25">
      <c r="A55" t="s">
        <v>31</v>
      </c>
      <c r="B55" s="1">
        <v>388800000</v>
      </c>
      <c r="C55" s="1">
        <v>0</v>
      </c>
      <c r="D55" s="1">
        <v>0</v>
      </c>
      <c r="E55" s="1">
        <v>388800000</v>
      </c>
      <c r="F55" s="1">
        <v>0</v>
      </c>
      <c r="G55" s="1">
        <v>291600000</v>
      </c>
      <c r="H55" s="1">
        <v>291600000</v>
      </c>
      <c r="I55" s="1">
        <v>291600000</v>
      </c>
      <c r="J55" s="1">
        <v>0</v>
      </c>
      <c r="K55" s="1">
        <v>291600000</v>
      </c>
      <c r="L55" s="1">
        <v>0</v>
      </c>
      <c r="M55" s="1">
        <v>0</v>
      </c>
      <c r="N55" s="1">
        <v>291600000</v>
      </c>
      <c r="O55" s="1">
        <v>291600000</v>
      </c>
      <c r="P55" s="1">
        <v>0</v>
      </c>
      <c r="Q55" s="1">
        <v>97200000</v>
      </c>
      <c r="R55" s="1">
        <v>75</v>
      </c>
    </row>
    <row r="56" spans="1:18" hidden="1" x14ac:dyDescent="0.25">
      <c r="A56" t="s">
        <v>46</v>
      </c>
      <c r="B56" s="1">
        <v>388800000</v>
      </c>
      <c r="C56" s="1">
        <v>0</v>
      </c>
      <c r="D56" s="1">
        <v>0</v>
      </c>
      <c r="E56" s="1">
        <v>388800000</v>
      </c>
      <c r="F56" s="1">
        <v>0</v>
      </c>
      <c r="G56" s="1">
        <v>291600000</v>
      </c>
      <c r="H56" s="1">
        <v>291600000</v>
      </c>
      <c r="I56" s="1">
        <v>291600000</v>
      </c>
      <c r="J56" s="1">
        <v>0</v>
      </c>
      <c r="K56" s="1">
        <v>291600000</v>
      </c>
      <c r="L56" s="1">
        <v>0</v>
      </c>
      <c r="M56" s="1">
        <v>0</v>
      </c>
      <c r="N56" s="1">
        <v>291600000</v>
      </c>
      <c r="O56" s="1">
        <v>291600000</v>
      </c>
      <c r="P56" s="1">
        <v>0</v>
      </c>
      <c r="Q56" s="1">
        <v>97200000</v>
      </c>
      <c r="R56" s="1">
        <v>75</v>
      </c>
    </row>
    <row r="57" spans="1:18" hidden="1" x14ac:dyDescent="0.25">
      <c r="A57" t="s">
        <v>33</v>
      </c>
      <c r="B57" s="1">
        <v>388800000</v>
      </c>
      <c r="C57" s="1">
        <v>0</v>
      </c>
      <c r="D57" s="1">
        <v>0</v>
      </c>
      <c r="E57" s="1">
        <v>388800000</v>
      </c>
      <c r="F57" s="1">
        <v>0</v>
      </c>
      <c r="G57" s="1">
        <v>291600000</v>
      </c>
      <c r="H57" s="1">
        <v>291600000</v>
      </c>
      <c r="I57" s="1">
        <v>291600000</v>
      </c>
      <c r="J57" s="1">
        <v>0</v>
      </c>
      <c r="K57" s="1">
        <v>291600000</v>
      </c>
      <c r="L57" s="1">
        <v>0</v>
      </c>
      <c r="M57" s="1">
        <v>0</v>
      </c>
      <c r="N57" s="1">
        <v>291600000</v>
      </c>
      <c r="O57" s="1">
        <v>291600000</v>
      </c>
      <c r="P57" s="1">
        <v>0</v>
      </c>
      <c r="Q57" s="1">
        <v>97200000</v>
      </c>
      <c r="R57" s="1">
        <v>75</v>
      </c>
    </row>
    <row r="58" spans="1:18" hidden="1" x14ac:dyDescent="0.25">
      <c r="A58" t="s">
        <v>50</v>
      </c>
      <c r="B58" s="1">
        <v>545117000</v>
      </c>
      <c r="C58" s="1">
        <v>0</v>
      </c>
      <c r="D58" s="1">
        <v>0</v>
      </c>
      <c r="E58" s="1">
        <v>545117000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545117000</v>
      </c>
      <c r="R58" s="1">
        <v>0</v>
      </c>
    </row>
    <row r="59" spans="1:18" hidden="1" x14ac:dyDescent="0.25">
      <c r="A59" t="s">
        <v>31</v>
      </c>
      <c r="B59" s="1">
        <v>545117000</v>
      </c>
      <c r="C59" s="1">
        <v>0</v>
      </c>
      <c r="D59" s="1">
        <v>0</v>
      </c>
      <c r="E59" s="1">
        <v>545117000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545117000</v>
      </c>
      <c r="R59" s="1">
        <v>0</v>
      </c>
    </row>
    <row r="60" spans="1:18" hidden="1" x14ac:dyDescent="0.25">
      <c r="A60" t="s">
        <v>51</v>
      </c>
      <c r="B60" s="1">
        <v>545117000</v>
      </c>
      <c r="C60" s="1">
        <v>0</v>
      </c>
      <c r="D60" s="1">
        <v>0</v>
      </c>
      <c r="E60" s="1">
        <v>545117000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545117000</v>
      </c>
      <c r="R60" s="1">
        <v>0</v>
      </c>
    </row>
    <row r="61" spans="1:18" hidden="1" x14ac:dyDescent="0.25">
      <c r="A61" t="s">
        <v>33</v>
      </c>
      <c r="B61" s="1">
        <v>545117000</v>
      </c>
      <c r="C61" s="1">
        <v>0</v>
      </c>
      <c r="D61" s="1">
        <v>0</v>
      </c>
      <c r="E61" s="1">
        <v>545117000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545117000</v>
      </c>
      <c r="R61" s="1">
        <v>0</v>
      </c>
    </row>
    <row r="62" spans="1:18" hidden="1" x14ac:dyDescent="0.25">
      <c r="A62" t="s">
        <v>52</v>
      </c>
      <c r="B62" s="1">
        <v>298625000</v>
      </c>
      <c r="C62" s="1">
        <v>0</v>
      </c>
      <c r="D62" s="1">
        <v>0</v>
      </c>
      <c r="E62" s="1">
        <v>298625000</v>
      </c>
      <c r="F62" s="1">
        <v>0</v>
      </c>
      <c r="G62" s="1">
        <v>223968753</v>
      </c>
      <c r="H62" s="1">
        <v>223968753</v>
      </c>
      <c r="I62" s="1">
        <v>223968753</v>
      </c>
      <c r="J62" s="1">
        <v>0</v>
      </c>
      <c r="K62" s="1">
        <v>223968753</v>
      </c>
      <c r="L62" s="1">
        <v>0</v>
      </c>
      <c r="M62" s="1">
        <v>0</v>
      </c>
      <c r="N62" s="1">
        <v>223968753</v>
      </c>
      <c r="O62" s="1">
        <v>223968753</v>
      </c>
      <c r="P62" s="1">
        <v>0</v>
      </c>
      <c r="Q62" s="1">
        <v>74656247</v>
      </c>
      <c r="R62" s="1">
        <v>75</v>
      </c>
    </row>
    <row r="63" spans="1:18" hidden="1" x14ac:dyDescent="0.25">
      <c r="A63" t="s">
        <v>31</v>
      </c>
      <c r="B63" s="1">
        <v>298625000</v>
      </c>
      <c r="C63" s="1">
        <v>0</v>
      </c>
      <c r="D63" s="1">
        <v>0</v>
      </c>
      <c r="E63" s="1">
        <v>298625000</v>
      </c>
      <c r="F63" s="1">
        <v>0</v>
      </c>
      <c r="G63" s="1">
        <v>223968753</v>
      </c>
      <c r="H63" s="1">
        <v>223968753</v>
      </c>
      <c r="I63" s="1">
        <v>223968753</v>
      </c>
      <c r="J63" s="1">
        <v>0</v>
      </c>
      <c r="K63" s="1">
        <v>223968753</v>
      </c>
      <c r="L63" s="1">
        <v>0</v>
      </c>
      <c r="M63" s="1">
        <v>0</v>
      </c>
      <c r="N63" s="1">
        <v>223968753</v>
      </c>
      <c r="O63" s="1">
        <v>223968753</v>
      </c>
      <c r="P63" s="1">
        <v>0</v>
      </c>
      <c r="Q63" s="1">
        <v>74656247</v>
      </c>
      <c r="R63" s="1">
        <v>75</v>
      </c>
    </row>
    <row r="64" spans="1:18" hidden="1" x14ac:dyDescent="0.25">
      <c r="A64" t="s">
        <v>53</v>
      </c>
      <c r="B64" s="1">
        <v>298625000</v>
      </c>
      <c r="C64" s="1">
        <v>0</v>
      </c>
      <c r="D64" s="1">
        <v>0</v>
      </c>
      <c r="E64" s="1">
        <v>298625000</v>
      </c>
      <c r="F64" s="1">
        <v>0</v>
      </c>
      <c r="G64" s="1">
        <v>223968753</v>
      </c>
      <c r="H64" s="1">
        <v>223968753</v>
      </c>
      <c r="I64" s="1">
        <v>223968753</v>
      </c>
      <c r="J64" s="1">
        <v>0</v>
      </c>
      <c r="K64" s="1">
        <v>223968753</v>
      </c>
      <c r="L64" s="1">
        <v>0</v>
      </c>
      <c r="M64" s="1">
        <v>0</v>
      </c>
      <c r="N64" s="1">
        <v>223968753</v>
      </c>
      <c r="O64" s="1">
        <v>223968753</v>
      </c>
      <c r="P64" s="1">
        <v>0</v>
      </c>
      <c r="Q64" s="1">
        <v>74656247</v>
      </c>
      <c r="R64" s="1">
        <v>75</v>
      </c>
    </row>
    <row r="65" spans="1:18" hidden="1" x14ac:dyDescent="0.25">
      <c r="A65" t="s">
        <v>33</v>
      </c>
      <c r="B65" s="1">
        <v>298625000</v>
      </c>
      <c r="C65" s="1">
        <v>0</v>
      </c>
      <c r="D65" s="1">
        <v>0</v>
      </c>
      <c r="E65" s="1">
        <v>298625000</v>
      </c>
      <c r="F65" s="1">
        <v>0</v>
      </c>
      <c r="G65" s="1">
        <v>223968753</v>
      </c>
      <c r="H65" s="1">
        <v>223968753</v>
      </c>
      <c r="I65" s="1">
        <v>223968753</v>
      </c>
      <c r="J65" s="1">
        <v>0</v>
      </c>
      <c r="K65" s="1">
        <v>223968753</v>
      </c>
      <c r="L65" s="1">
        <v>0</v>
      </c>
      <c r="M65" s="1">
        <v>0</v>
      </c>
      <c r="N65" s="1">
        <v>223968753</v>
      </c>
      <c r="O65" s="1">
        <v>223968753</v>
      </c>
      <c r="P65" s="1">
        <v>0</v>
      </c>
      <c r="Q65" s="1">
        <v>74656247</v>
      </c>
      <c r="R65" s="1">
        <v>75</v>
      </c>
    </row>
    <row r="66" spans="1:18" hidden="1" x14ac:dyDescent="0.25">
      <c r="A66" t="s">
        <v>54</v>
      </c>
      <c r="B66" s="1">
        <v>421588000</v>
      </c>
      <c r="C66" s="1">
        <v>0</v>
      </c>
      <c r="D66" s="1">
        <v>0</v>
      </c>
      <c r="E66" s="1">
        <v>421588000</v>
      </c>
      <c r="F66" s="1">
        <v>0</v>
      </c>
      <c r="G66" s="1">
        <v>316190997</v>
      </c>
      <c r="H66" s="1">
        <v>316190997</v>
      </c>
      <c r="I66" s="1">
        <v>316190997</v>
      </c>
      <c r="J66" s="1">
        <v>0</v>
      </c>
      <c r="K66" s="1">
        <v>316190997</v>
      </c>
      <c r="L66" s="1">
        <v>0</v>
      </c>
      <c r="M66" s="1">
        <v>0</v>
      </c>
      <c r="N66" s="1">
        <v>316190997</v>
      </c>
      <c r="O66" s="1">
        <v>316190997</v>
      </c>
      <c r="P66" s="1">
        <v>0</v>
      </c>
      <c r="Q66" s="1">
        <v>105397003</v>
      </c>
      <c r="R66" s="1">
        <v>75</v>
      </c>
    </row>
    <row r="67" spans="1:18" hidden="1" x14ac:dyDescent="0.25">
      <c r="A67" t="s">
        <v>31</v>
      </c>
      <c r="B67" s="1">
        <v>421588000</v>
      </c>
      <c r="C67" s="1">
        <v>0</v>
      </c>
      <c r="D67" s="1">
        <v>0</v>
      </c>
      <c r="E67" s="1">
        <v>421588000</v>
      </c>
      <c r="F67" s="1">
        <v>0</v>
      </c>
      <c r="G67" s="1">
        <v>316190997</v>
      </c>
      <c r="H67" s="1">
        <v>316190997</v>
      </c>
      <c r="I67" s="1">
        <v>316190997</v>
      </c>
      <c r="J67" s="1">
        <v>0</v>
      </c>
      <c r="K67" s="1">
        <v>316190997</v>
      </c>
      <c r="L67" s="1">
        <v>0</v>
      </c>
      <c r="M67" s="1">
        <v>0</v>
      </c>
      <c r="N67" s="1">
        <v>316190997</v>
      </c>
      <c r="O67" s="1">
        <v>316190997</v>
      </c>
      <c r="P67" s="1">
        <v>0</v>
      </c>
      <c r="Q67" s="1">
        <v>105397003</v>
      </c>
      <c r="R67" s="1">
        <v>75</v>
      </c>
    </row>
    <row r="68" spans="1:18" hidden="1" x14ac:dyDescent="0.25">
      <c r="A68" t="s">
        <v>55</v>
      </c>
      <c r="B68" s="1">
        <v>421588000</v>
      </c>
      <c r="C68" s="1">
        <v>0</v>
      </c>
      <c r="D68" s="1">
        <v>0</v>
      </c>
      <c r="E68" s="1">
        <v>421588000</v>
      </c>
      <c r="F68" s="1">
        <v>0</v>
      </c>
      <c r="G68" s="1">
        <v>316190997</v>
      </c>
      <c r="H68" s="1">
        <v>316190997</v>
      </c>
      <c r="I68" s="1">
        <v>316190997</v>
      </c>
      <c r="J68" s="1">
        <v>0</v>
      </c>
      <c r="K68" s="1">
        <v>316190997</v>
      </c>
      <c r="L68" s="1">
        <v>0</v>
      </c>
      <c r="M68" s="1">
        <v>0</v>
      </c>
      <c r="N68" s="1">
        <v>316190997</v>
      </c>
      <c r="O68" s="1">
        <v>316190997</v>
      </c>
      <c r="P68" s="1">
        <v>0</v>
      </c>
      <c r="Q68" s="1">
        <v>105397003</v>
      </c>
      <c r="R68" s="1">
        <v>75</v>
      </c>
    </row>
    <row r="69" spans="1:18" hidden="1" x14ac:dyDescent="0.25">
      <c r="A69" t="s">
        <v>33</v>
      </c>
      <c r="B69" s="1">
        <v>421588000</v>
      </c>
      <c r="C69" s="1">
        <v>0</v>
      </c>
      <c r="D69" s="1">
        <v>0</v>
      </c>
      <c r="E69" s="1">
        <v>421588000</v>
      </c>
      <c r="F69" s="1">
        <v>0</v>
      </c>
      <c r="G69" s="1">
        <v>316190997</v>
      </c>
      <c r="H69" s="1">
        <v>316190997</v>
      </c>
      <c r="I69" s="1">
        <v>316190997</v>
      </c>
      <c r="J69" s="1">
        <v>0</v>
      </c>
      <c r="K69" s="1">
        <v>316190997</v>
      </c>
      <c r="L69" s="1">
        <v>0</v>
      </c>
      <c r="M69" s="1">
        <v>0</v>
      </c>
      <c r="N69" s="1">
        <v>316190997</v>
      </c>
      <c r="O69" s="1">
        <v>316190997</v>
      </c>
      <c r="P69" s="1">
        <v>0</v>
      </c>
      <c r="Q69" s="1">
        <v>105397003</v>
      </c>
      <c r="R69" s="1">
        <v>75</v>
      </c>
    </row>
    <row r="70" spans="1:18" hidden="1" x14ac:dyDescent="0.25">
      <c r="A70" t="s">
        <v>56</v>
      </c>
      <c r="B70" s="1">
        <v>31892000</v>
      </c>
      <c r="C70" s="1">
        <v>0</v>
      </c>
      <c r="D70" s="1">
        <v>0</v>
      </c>
      <c r="E70" s="1">
        <v>31892000</v>
      </c>
      <c r="F70" s="1">
        <v>0</v>
      </c>
      <c r="G70" s="1">
        <v>23919003</v>
      </c>
      <c r="H70" s="1">
        <v>23919003</v>
      </c>
      <c r="I70" s="1">
        <v>23919003</v>
      </c>
      <c r="J70" s="1">
        <v>0</v>
      </c>
      <c r="K70" s="1">
        <v>23919003</v>
      </c>
      <c r="L70" s="1">
        <v>0</v>
      </c>
      <c r="M70" s="1">
        <v>0</v>
      </c>
      <c r="N70" s="1">
        <v>23919003</v>
      </c>
      <c r="O70" s="1">
        <v>23919003</v>
      </c>
      <c r="P70" s="1">
        <v>0</v>
      </c>
      <c r="Q70" s="1">
        <v>7972997</v>
      </c>
      <c r="R70" s="1">
        <v>75</v>
      </c>
    </row>
    <row r="71" spans="1:18" hidden="1" x14ac:dyDescent="0.25">
      <c r="A71" t="s">
        <v>31</v>
      </c>
      <c r="B71" s="1">
        <v>31892000</v>
      </c>
      <c r="C71" s="1">
        <v>0</v>
      </c>
      <c r="D71" s="1">
        <v>0</v>
      </c>
      <c r="E71" s="1">
        <v>31892000</v>
      </c>
      <c r="F71" s="1">
        <v>0</v>
      </c>
      <c r="G71" s="1">
        <v>23919003</v>
      </c>
      <c r="H71" s="1">
        <v>23919003</v>
      </c>
      <c r="I71" s="1">
        <v>23919003</v>
      </c>
      <c r="J71" s="1">
        <v>0</v>
      </c>
      <c r="K71" s="1">
        <v>23919003</v>
      </c>
      <c r="L71" s="1">
        <v>0</v>
      </c>
      <c r="M71" s="1">
        <v>0</v>
      </c>
      <c r="N71" s="1">
        <v>23919003</v>
      </c>
      <c r="O71" s="1">
        <v>23919003</v>
      </c>
      <c r="P71" s="1">
        <v>0</v>
      </c>
      <c r="Q71" s="1">
        <v>7972997</v>
      </c>
      <c r="R71" s="1">
        <v>75</v>
      </c>
    </row>
    <row r="72" spans="1:18" hidden="1" x14ac:dyDescent="0.25">
      <c r="A72" t="s">
        <v>57</v>
      </c>
      <c r="B72" s="1">
        <v>31892000</v>
      </c>
      <c r="C72" s="1">
        <v>0</v>
      </c>
      <c r="D72" s="1">
        <v>0</v>
      </c>
      <c r="E72" s="1">
        <v>31892000</v>
      </c>
      <c r="F72" s="1">
        <v>0</v>
      </c>
      <c r="G72" s="1">
        <v>23919003</v>
      </c>
      <c r="H72" s="1">
        <v>23919003</v>
      </c>
      <c r="I72" s="1">
        <v>23919003</v>
      </c>
      <c r="J72" s="1">
        <v>0</v>
      </c>
      <c r="K72" s="1">
        <v>23919003</v>
      </c>
      <c r="L72" s="1">
        <v>0</v>
      </c>
      <c r="M72" s="1">
        <v>0</v>
      </c>
      <c r="N72" s="1">
        <v>23919003</v>
      </c>
      <c r="O72" s="1">
        <v>23919003</v>
      </c>
      <c r="P72" s="1">
        <v>0</v>
      </c>
      <c r="Q72" s="1">
        <v>7972997</v>
      </c>
      <c r="R72" s="1">
        <v>75</v>
      </c>
    </row>
    <row r="73" spans="1:18" hidden="1" x14ac:dyDescent="0.25">
      <c r="A73" t="s">
        <v>33</v>
      </c>
      <c r="B73" s="1">
        <v>31892000</v>
      </c>
      <c r="C73" s="1">
        <v>0</v>
      </c>
      <c r="D73" s="1">
        <v>0</v>
      </c>
      <c r="E73" s="1">
        <v>31892000</v>
      </c>
      <c r="F73" s="1">
        <v>0</v>
      </c>
      <c r="G73" s="1">
        <v>23919003</v>
      </c>
      <c r="H73" s="1">
        <v>23919003</v>
      </c>
      <c r="I73" s="1">
        <v>23919003</v>
      </c>
      <c r="J73" s="1">
        <v>0</v>
      </c>
      <c r="K73" s="1">
        <v>23919003</v>
      </c>
      <c r="L73" s="1">
        <v>0</v>
      </c>
      <c r="M73" s="1">
        <v>0</v>
      </c>
      <c r="N73" s="1">
        <v>23919003</v>
      </c>
      <c r="O73" s="1">
        <v>23919003</v>
      </c>
      <c r="P73" s="1">
        <v>0</v>
      </c>
      <c r="Q73" s="1">
        <v>7972997</v>
      </c>
      <c r="R73" s="1">
        <v>75</v>
      </c>
    </row>
    <row r="74" spans="1:18" hidden="1" x14ac:dyDescent="0.25">
      <c r="A74" t="s">
        <v>58</v>
      </c>
      <c r="B74" s="1">
        <v>17566000</v>
      </c>
      <c r="C74" s="1">
        <v>0</v>
      </c>
      <c r="D74" s="1">
        <v>0</v>
      </c>
      <c r="E74" s="1">
        <v>17566000</v>
      </c>
      <c r="F74" s="1">
        <v>0</v>
      </c>
      <c r="G74" s="1">
        <v>13174497</v>
      </c>
      <c r="H74" s="1">
        <v>13174497</v>
      </c>
      <c r="I74" s="1">
        <v>13174497</v>
      </c>
      <c r="J74" s="1">
        <v>0</v>
      </c>
      <c r="K74" s="1">
        <v>13174497</v>
      </c>
      <c r="L74" s="1">
        <v>0</v>
      </c>
      <c r="M74" s="1">
        <v>0</v>
      </c>
      <c r="N74" s="1">
        <v>13174497</v>
      </c>
      <c r="O74" s="1">
        <v>13174497</v>
      </c>
      <c r="P74" s="1">
        <v>0</v>
      </c>
      <c r="Q74" s="1">
        <v>4391503</v>
      </c>
      <c r="R74" s="1">
        <v>75</v>
      </c>
    </row>
    <row r="75" spans="1:18" hidden="1" x14ac:dyDescent="0.25">
      <c r="A75" t="s">
        <v>31</v>
      </c>
      <c r="B75" s="1">
        <v>17566000</v>
      </c>
      <c r="C75" s="1">
        <v>0</v>
      </c>
      <c r="D75" s="1">
        <v>0</v>
      </c>
      <c r="E75" s="1">
        <v>17566000</v>
      </c>
      <c r="F75" s="1">
        <v>0</v>
      </c>
      <c r="G75" s="1">
        <v>13174497</v>
      </c>
      <c r="H75" s="1">
        <v>13174497</v>
      </c>
      <c r="I75" s="1">
        <v>13174497</v>
      </c>
      <c r="J75" s="1">
        <v>0</v>
      </c>
      <c r="K75" s="1">
        <v>13174497</v>
      </c>
      <c r="L75" s="1">
        <v>0</v>
      </c>
      <c r="M75" s="1">
        <v>0</v>
      </c>
      <c r="N75" s="1">
        <v>13174497</v>
      </c>
      <c r="O75" s="1">
        <v>13174497</v>
      </c>
      <c r="P75" s="1">
        <v>0</v>
      </c>
      <c r="Q75" s="1">
        <v>4391503</v>
      </c>
      <c r="R75" s="1">
        <v>75</v>
      </c>
    </row>
    <row r="76" spans="1:18" hidden="1" x14ac:dyDescent="0.25">
      <c r="A76" t="s">
        <v>59</v>
      </c>
      <c r="B76" s="1">
        <v>17566000</v>
      </c>
      <c r="C76" s="1">
        <v>0</v>
      </c>
      <c r="D76" s="1">
        <v>0</v>
      </c>
      <c r="E76" s="1">
        <v>17566000</v>
      </c>
      <c r="F76" s="1">
        <v>0</v>
      </c>
      <c r="G76" s="1">
        <v>13174497</v>
      </c>
      <c r="H76" s="1">
        <v>13174497</v>
      </c>
      <c r="I76" s="1">
        <v>13174497</v>
      </c>
      <c r="J76" s="1">
        <v>0</v>
      </c>
      <c r="K76" s="1">
        <v>13174497</v>
      </c>
      <c r="L76" s="1">
        <v>0</v>
      </c>
      <c r="M76" s="1">
        <v>0</v>
      </c>
      <c r="N76" s="1">
        <v>13174497</v>
      </c>
      <c r="O76" s="1">
        <v>13174497</v>
      </c>
      <c r="P76" s="1">
        <v>0</v>
      </c>
      <c r="Q76" s="1">
        <v>4391503</v>
      </c>
      <c r="R76" s="1">
        <v>75</v>
      </c>
    </row>
    <row r="77" spans="1:18" hidden="1" x14ac:dyDescent="0.25">
      <c r="A77" t="s">
        <v>33</v>
      </c>
      <c r="B77" s="1">
        <v>17566000</v>
      </c>
      <c r="C77" s="1">
        <v>0</v>
      </c>
      <c r="D77" s="1">
        <v>0</v>
      </c>
      <c r="E77" s="1">
        <v>17566000</v>
      </c>
      <c r="F77" s="1">
        <v>0</v>
      </c>
      <c r="G77" s="1">
        <v>13174497</v>
      </c>
      <c r="H77" s="1">
        <v>13174497</v>
      </c>
      <c r="I77" s="1">
        <v>13174497</v>
      </c>
      <c r="J77" s="1">
        <v>0</v>
      </c>
      <c r="K77" s="1">
        <v>13174497</v>
      </c>
      <c r="L77" s="1">
        <v>0</v>
      </c>
      <c r="M77" s="1">
        <v>0</v>
      </c>
      <c r="N77" s="1">
        <v>13174497</v>
      </c>
      <c r="O77" s="1">
        <v>13174497</v>
      </c>
      <c r="P77" s="1">
        <v>0</v>
      </c>
      <c r="Q77" s="1">
        <v>4391503</v>
      </c>
      <c r="R77" s="1">
        <v>75</v>
      </c>
    </row>
    <row r="78" spans="1:18" hidden="1" x14ac:dyDescent="0.25">
      <c r="A78" t="s">
        <v>60</v>
      </c>
      <c r="B78" s="1">
        <v>105397000</v>
      </c>
      <c r="C78" s="1">
        <v>0</v>
      </c>
      <c r="D78" s="1">
        <v>0</v>
      </c>
      <c r="E78" s="1">
        <v>105397000</v>
      </c>
      <c r="F78" s="1">
        <v>0</v>
      </c>
      <c r="G78" s="1">
        <v>79047747</v>
      </c>
      <c r="H78" s="1">
        <v>79047747</v>
      </c>
      <c r="I78" s="1">
        <v>79047747</v>
      </c>
      <c r="J78" s="1">
        <v>0</v>
      </c>
      <c r="K78" s="1">
        <v>79047747</v>
      </c>
      <c r="L78" s="1">
        <v>0</v>
      </c>
      <c r="M78" s="1">
        <v>0</v>
      </c>
      <c r="N78" s="1">
        <v>79047747</v>
      </c>
      <c r="O78" s="1">
        <v>79047747</v>
      </c>
      <c r="P78" s="1">
        <v>0</v>
      </c>
      <c r="Q78" s="1">
        <v>26349253</v>
      </c>
      <c r="R78" s="1">
        <v>75</v>
      </c>
    </row>
    <row r="79" spans="1:18" hidden="1" x14ac:dyDescent="0.25">
      <c r="A79" t="s">
        <v>31</v>
      </c>
      <c r="B79" s="1">
        <v>105397000</v>
      </c>
      <c r="C79" s="1">
        <v>0</v>
      </c>
      <c r="D79" s="1">
        <v>0</v>
      </c>
      <c r="E79" s="1">
        <v>105397000</v>
      </c>
      <c r="F79" s="1">
        <v>0</v>
      </c>
      <c r="G79" s="1">
        <v>79047747</v>
      </c>
      <c r="H79" s="1">
        <v>79047747</v>
      </c>
      <c r="I79" s="1">
        <v>79047747</v>
      </c>
      <c r="J79" s="1">
        <v>0</v>
      </c>
      <c r="K79" s="1">
        <v>79047747</v>
      </c>
      <c r="L79" s="1">
        <v>0</v>
      </c>
      <c r="M79" s="1">
        <v>0</v>
      </c>
      <c r="N79" s="1">
        <v>79047747</v>
      </c>
      <c r="O79" s="1">
        <v>79047747</v>
      </c>
      <c r="P79" s="1">
        <v>0</v>
      </c>
      <c r="Q79" s="1">
        <v>26349253</v>
      </c>
      <c r="R79" s="1">
        <v>75</v>
      </c>
    </row>
    <row r="80" spans="1:18" hidden="1" x14ac:dyDescent="0.25">
      <c r="A80" t="s">
        <v>61</v>
      </c>
      <c r="B80" s="1">
        <v>105397000</v>
      </c>
      <c r="C80" s="1">
        <v>0</v>
      </c>
      <c r="D80" s="1">
        <v>0</v>
      </c>
      <c r="E80" s="1">
        <v>105397000</v>
      </c>
      <c r="F80" s="1">
        <v>0</v>
      </c>
      <c r="G80" s="1">
        <v>79047747</v>
      </c>
      <c r="H80" s="1">
        <v>79047747</v>
      </c>
      <c r="I80" s="1">
        <v>79047747</v>
      </c>
      <c r="J80" s="1">
        <v>0</v>
      </c>
      <c r="K80" s="1">
        <v>79047747</v>
      </c>
      <c r="L80" s="1">
        <v>0</v>
      </c>
      <c r="M80" s="1">
        <v>0</v>
      </c>
      <c r="N80" s="1">
        <v>79047747</v>
      </c>
      <c r="O80" s="1">
        <v>79047747</v>
      </c>
      <c r="P80" s="1">
        <v>0</v>
      </c>
      <c r="Q80" s="1">
        <v>26349253</v>
      </c>
      <c r="R80" s="1">
        <v>75</v>
      </c>
    </row>
    <row r="81" spans="1:18" hidden="1" x14ac:dyDescent="0.25">
      <c r="A81" t="s">
        <v>33</v>
      </c>
      <c r="B81" s="1">
        <v>105397000</v>
      </c>
      <c r="C81" s="1">
        <v>0</v>
      </c>
      <c r="D81" s="1">
        <v>0</v>
      </c>
      <c r="E81" s="1">
        <v>105397000</v>
      </c>
      <c r="F81" s="1">
        <v>0</v>
      </c>
      <c r="G81" s="1">
        <v>79047747</v>
      </c>
      <c r="H81" s="1">
        <v>79047747</v>
      </c>
      <c r="I81" s="1">
        <v>79047747</v>
      </c>
      <c r="J81" s="1">
        <v>0</v>
      </c>
      <c r="K81" s="1">
        <v>79047747</v>
      </c>
      <c r="L81" s="1">
        <v>0</v>
      </c>
      <c r="M81" s="1">
        <v>0</v>
      </c>
      <c r="N81" s="1">
        <v>79047747</v>
      </c>
      <c r="O81" s="1">
        <v>79047747</v>
      </c>
      <c r="P81" s="1">
        <v>0</v>
      </c>
      <c r="Q81" s="1">
        <v>26349253</v>
      </c>
      <c r="R81" s="1">
        <v>75</v>
      </c>
    </row>
    <row r="82" spans="1:18" hidden="1" x14ac:dyDescent="0.25">
      <c r="A82" t="s">
        <v>62</v>
      </c>
      <c r="B82" s="1">
        <v>17566000</v>
      </c>
      <c r="C82" s="1">
        <v>0</v>
      </c>
      <c r="D82" s="1">
        <v>0</v>
      </c>
      <c r="E82" s="1">
        <v>17566000</v>
      </c>
      <c r="F82" s="1">
        <v>0</v>
      </c>
      <c r="G82" s="1">
        <v>13174497</v>
      </c>
      <c r="H82" s="1">
        <v>13174497</v>
      </c>
      <c r="I82" s="1">
        <v>13174497</v>
      </c>
      <c r="J82" s="1">
        <v>0</v>
      </c>
      <c r="K82" s="1">
        <v>13174497</v>
      </c>
      <c r="L82" s="1">
        <v>0</v>
      </c>
      <c r="M82" s="1">
        <v>0</v>
      </c>
      <c r="N82" s="1">
        <v>13174497</v>
      </c>
      <c r="O82" s="1">
        <v>13174497</v>
      </c>
      <c r="P82" s="1">
        <v>0</v>
      </c>
      <c r="Q82" s="1">
        <v>4391503</v>
      </c>
      <c r="R82" s="1">
        <v>75</v>
      </c>
    </row>
    <row r="83" spans="1:18" hidden="1" x14ac:dyDescent="0.25">
      <c r="A83" t="s">
        <v>31</v>
      </c>
      <c r="B83" s="1">
        <v>17566000</v>
      </c>
      <c r="C83" s="1">
        <v>0</v>
      </c>
      <c r="D83" s="1">
        <v>0</v>
      </c>
      <c r="E83" s="1">
        <v>17566000</v>
      </c>
      <c r="F83" s="1">
        <v>0</v>
      </c>
      <c r="G83" s="1">
        <v>13174497</v>
      </c>
      <c r="H83" s="1">
        <v>13174497</v>
      </c>
      <c r="I83" s="1">
        <v>13174497</v>
      </c>
      <c r="J83" s="1">
        <v>0</v>
      </c>
      <c r="K83" s="1">
        <v>13174497</v>
      </c>
      <c r="L83" s="1">
        <v>0</v>
      </c>
      <c r="M83" s="1">
        <v>0</v>
      </c>
      <c r="N83" s="1">
        <v>13174497</v>
      </c>
      <c r="O83" s="1">
        <v>13174497</v>
      </c>
      <c r="P83" s="1">
        <v>0</v>
      </c>
      <c r="Q83" s="1">
        <v>4391503</v>
      </c>
      <c r="R83" s="1">
        <v>75</v>
      </c>
    </row>
    <row r="84" spans="1:18" hidden="1" x14ac:dyDescent="0.25">
      <c r="A84" t="s">
        <v>63</v>
      </c>
      <c r="B84" s="1">
        <v>17566000</v>
      </c>
      <c r="C84" s="1">
        <v>0</v>
      </c>
      <c r="D84" s="1">
        <v>0</v>
      </c>
      <c r="E84" s="1">
        <v>17566000</v>
      </c>
      <c r="F84" s="1">
        <v>0</v>
      </c>
      <c r="G84" s="1">
        <v>13174497</v>
      </c>
      <c r="H84" s="1">
        <v>13174497</v>
      </c>
      <c r="I84" s="1">
        <v>13174497</v>
      </c>
      <c r="J84" s="1">
        <v>0</v>
      </c>
      <c r="K84" s="1">
        <v>13174497</v>
      </c>
      <c r="L84" s="1">
        <v>0</v>
      </c>
      <c r="M84" s="1">
        <v>0</v>
      </c>
      <c r="N84" s="1">
        <v>13174497</v>
      </c>
      <c r="O84" s="1">
        <v>13174497</v>
      </c>
      <c r="P84" s="1">
        <v>0</v>
      </c>
      <c r="Q84" s="1">
        <v>4391503</v>
      </c>
      <c r="R84" s="1">
        <v>75</v>
      </c>
    </row>
    <row r="85" spans="1:18" hidden="1" x14ac:dyDescent="0.25">
      <c r="A85" t="s">
        <v>33</v>
      </c>
      <c r="B85" s="1">
        <v>17566000</v>
      </c>
      <c r="C85" s="1">
        <v>0</v>
      </c>
      <c r="D85" s="1">
        <v>0</v>
      </c>
      <c r="E85" s="1">
        <v>17566000</v>
      </c>
      <c r="F85" s="1">
        <v>0</v>
      </c>
      <c r="G85" s="1">
        <v>13174497</v>
      </c>
      <c r="H85" s="1">
        <v>13174497</v>
      </c>
      <c r="I85" s="1">
        <v>13174497</v>
      </c>
      <c r="J85" s="1">
        <v>0</v>
      </c>
      <c r="K85" s="1">
        <v>13174497</v>
      </c>
      <c r="L85" s="1">
        <v>0</v>
      </c>
      <c r="M85" s="1">
        <v>0</v>
      </c>
      <c r="N85" s="1">
        <v>13174497</v>
      </c>
      <c r="O85" s="1">
        <v>13174497</v>
      </c>
      <c r="P85" s="1">
        <v>0</v>
      </c>
      <c r="Q85" s="1">
        <v>4391503</v>
      </c>
      <c r="R85" s="1">
        <v>75</v>
      </c>
    </row>
    <row r="86" spans="1:18" hidden="1" x14ac:dyDescent="0.25">
      <c r="A86" t="s">
        <v>64</v>
      </c>
      <c r="B86" s="1">
        <v>140530000</v>
      </c>
      <c r="C86" s="1">
        <v>0</v>
      </c>
      <c r="D86" s="1">
        <v>0</v>
      </c>
      <c r="E86" s="1">
        <v>140530000</v>
      </c>
      <c r="F86" s="1">
        <v>0</v>
      </c>
      <c r="G86" s="1">
        <v>105397497</v>
      </c>
      <c r="H86" s="1">
        <v>105397497</v>
      </c>
      <c r="I86" s="1">
        <v>105397497</v>
      </c>
      <c r="J86" s="1">
        <v>0</v>
      </c>
      <c r="K86" s="1">
        <v>105397497</v>
      </c>
      <c r="L86" s="1">
        <v>0</v>
      </c>
      <c r="M86" s="1">
        <v>0</v>
      </c>
      <c r="N86" s="1">
        <v>105397497</v>
      </c>
      <c r="O86" s="1">
        <v>105397497</v>
      </c>
      <c r="P86" s="1">
        <v>0</v>
      </c>
      <c r="Q86" s="1">
        <v>35132503</v>
      </c>
      <c r="R86" s="1">
        <v>75</v>
      </c>
    </row>
    <row r="87" spans="1:18" hidden="1" x14ac:dyDescent="0.25">
      <c r="A87" t="s">
        <v>31</v>
      </c>
      <c r="B87" s="1">
        <v>140530000</v>
      </c>
      <c r="C87" s="1">
        <v>0</v>
      </c>
      <c r="D87" s="1">
        <v>0</v>
      </c>
      <c r="E87" s="1">
        <v>140530000</v>
      </c>
      <c r="F87" s="1">
        <v>0</v>
      </c>
      <c r="G87" s="1">
        <v>105397497</v>
      </c>
      <c r="H87" s="1">
        <v>105397497</v>
      </c>
      <c r="I87" s="1">
        <v>105397497</v>
      </c>
      <c r="J87" s="1">
        <v>0</v>
      </c>
      <c r="K87" s="1">
        <v>105397497</v>
      </c>
      <c r="L87" s="1">
        <v>0</v>
      </c>
      <c r="M87" s="1">
        <v>0</v>
      </c>
      <c r="N87" s="1">
        <v>105397497</v>
      </c>
      <c r="O87" s="1">
        <v>105397497</v>
      </c>
      <c r="P87" s="1">
        <v>0</v>
      </c>
      <c r="Q87" s="1">
        <v>35132503</v>
      </c>
      <c r="R87" s="1">
        <v>75</v>
      </c>
    </row>
    <row r="88" spans="1:18" hidden="1" x14ac:dyDescent="0.25">
      <c r="A88" t="s">
        <v>65</v>
      </c>
      <c r="B88" s="1">
        <v>140530000</v>
      </c>
      <c r="C88" s="1">
        <v>0</v>
      </c>
      <c r="D88" s="1">
        <v>0</v>
      </c>
      <c r="E88" s="1">
        <v>140530000</v>
      </c>
      <c r="F88" s="1">
        <v>0</v>
      </c>
      <c r="G88" s="1">
        <v>105397497</v>
      </c>
      <c r="H88" s="1">
        <v>105397497</v>
      </c>
      <c r="I88" s="1">
        <v>105397497</v>
      </c>
      <c r="J88" s="1">
        <v>0</v>
      </c>
      <c r="K88" s="1">
        <v>105397497</v>
      </c>
      <c r="L88" s="1">
        <v>0</v>
      </c>
      <c r="M88" s="1">
        <v>0</v>
      </c>
      <c r="N88" s="1">
        <v>105397497</v>
      </c>
      <c r="O88" s="1">
        <v>105397497</v>
      </c>
      <c r="P88" s="1">
        <v>0</v>
      </c>
      <c r="Q88" s="1">
        <v>35132503</v>
      </c>
      <c r="R88" s="1">
        <v>75</v>
      </c>
    </row>
    <row r="89" spans="1:18" hidden="1" x14ac:dyDescent="0.25">
      <c r="A89" t="s">
        <v>33</v>
      </c>
      <c r="B89" s="1">
        <v>140530000</v>
      </c>
      <c r="C89" s="1">
        <v>0</v>
      </c>
      <c r="D89" s="1">
        <v>0</v>
      </c>
      <c r="E89" s="1">
        <v>140530000</v>
      </c>
      <c r="F89" s="1">
        <v>0</v>
      </c>
      <c r="G89" s="1">
        <v>105397497</v>
      </c>
      <c r="H89" s="1">
        <v>105397497</v>
      </c>
      <c r="I89" s="1">
        <v>105397497</v>
      </c>
      <c r="J89" s="1">
        <v>0</v>
      </c>
      <c r="K89" s="1">
        <v>105397497</v>
      </c>
      <c r="L89" s="1">
        <v>0</v>
      </c>
      <c r="M89" s="1">
        <v>0</v>
      </c>
      <c r="N89" s="1">
        <v>105397497</v>
      </c>
      <c r="O89" s="1">
        <v>105397497</v>
      </c>
      <c r="P89" s="1">
        <v>0</v>
      </c>
      <c r="Q89" s="1">
        <v>35132503</v>
      </c>
      <c r="R89" s="1">
        <v>75</v>
      </c>
    </row>
    <row r="90" spans="1:18" hidden="1" x14ac:dyDescent="0.25">
      <c r="A90" t="s">
        <v>66</v>
      </c>
      <c r="B90" s="1">
        <v>35132000</v>
      </c>
      <c r="C90" s="1">
        <v>0</v>
      </c>
      <c r="D90" s="1">
        <v>0</v>
      </c>
      <c r="E90" s="1">
        <v>35132000</v>
      </c>
      <c r="F90" s="1">
        <v>0</v>
      </c>
      <c r="G90" s="1">
        <v>26349003</v>
      </c>
      <c r="H90" s="1">
        <v>26349003</v>
      </c>
      <c r="I90" s="1">
        <v>26349003</v>
      </c>
      <c r="J90" s="1">
        <v>0</v>
      </c>
      <c r="K90" s="1">
        <v>26349003</v>
      </c>
      <c r="L90" s="1">
        <v>0</v>
      </c>
      <c r="M90" s="1">
        <v>0</v>
      </c>
      <c r="N90" s="1">
        <v>26349003</v>
      </c>
      <c r="O90" s="1">
        <v>26349003</v>
      </c>
      <c r="P90" s="1">
        <v>0</v>
      </c>
      <c r="Q90" s="1">
        <v>8782997</v>
      </c>
      <c r="R90" s="1">
        <v>75</v>
      </c>
    </row>
    <row r="91" spans="1:18" hidden="1" x14ac:dyDescent="0.25">
      <c r="A91" t="s">
        <v>31</v>
      </c>
      <c r="B91" s="1">
        <v>35132000</v>
      </c>
      <c r="C91" s="1">
        <v>0</v>
      </c>
      <c r="D91" s="1">
        <v>0</v>
      </c>
      <c r="E91" s="1">
        <v>35132000</v>
      </c>
      <c r="F91" s="1">
        <v>0</v>
      </c>
      <c r="G91" s="1">
        <v>26349003</v>
      </c>
      <c r="H91" s="1">
        <v>26349003</v>
      </c>
      <c r="I91" s="1">
        <v>26349003</v>
      </c>
      <c r="J91" s="1">
        <v>0</v>
      </c>
      <c r="K91" s="1">
        <v>26349003</v>
      </c>
      <c r="L91" s="1">
        <v>0</v>
      </c>
      <c r="M91" s="1">
        <v>0</v>
      </c>
      <c r="N91" s="1">
        <v>26349003</v>
      </c>
      <c r="O91" s="1">
        <v>26349003</v>
      </c>
      <c r="P91" s="1">
        <v>0</v>
      </c>
      <c r="Q91" s="1">
        <v>8782997</v>
      </c>
      <c r="R91" s="1">
        <v>75</v>
      </c>
    </row>
    <row r="92" spans="1:18" hidden="1" x14ac:dyDescent="0.25">
      <c r="A92" t="s">
        <v>67</v>
      </c>
      <c r="B92" s="1">
        <v>35132000</v>
      </c>
      <c r="C92" s="1">
        <v>0</v>
      </c>
      <c r="D92" s="1">
        <v>0</v>
      </c>
      <c r="E92" s="1">
        <v>35132000</v>
      </c>
      <c r="F92" s="1">
        <v>0</v>
      </c>
      <c r="G92" s="1">
        <v>26349003</v>
      </c>
      <c r="H92" s="1">
        <v>26349003</v>
      </c>
      <c r="I92" s="1">
        <v>26349003</v>
      </c>
      <c r="J92" s="1">
        <v>0</v>
      </c>
      <c r="K92" s="1">
        <v>26349003</v>
      </c>
      <c r="L92" s="1">
        <v>0</v>
      </c>
      <c r="M92" s="1">
        <v>0</v>
      </c>
      <c r="N92" s="1">
        <v>26349003</v>
      </c>
      <c r="O92" s="1">
        <v>26349003</v>
      </c>
      <c r="P92" s="1">
        <v>0</v>
      </c>
      <c r="Q92" s="1">
        <v>8782997</v>
      </c>
      <c r="R92" s="1">
        <v>75</v>
      </c>
    </row>
    <row r="93" spans="1:18" hidden="1" x14ac:dyDescent="0.25">
      <c r="A93" t="s">
        <v>33</v>
      </c>
      <c r="B93" s="1">
        <v>35132000</v>
      </c>
      <c r="C93" s="1">
        <v>0</v>
      </c>
      <c r="D93" s="1">
        <v>0</v>
      </c>
      <c r="E93" s="1">
        <v>35132000</v>
      </c>
      <c r="F93" s="1">
        <v>0</v>
      </c>
      <c r="G93" s="1">
        <v>26349003</v>
      </c>
      <c r="H93" s="1">
        <v>26349003</v>
      </c>
      <c r="I93" s="1">
        <v>26349003</v>
      </c>
      <c r="J93" s="1">
        <v>0</v>
      </c>
      <c r="K93" s="1">
        <v>26349003</v>
      </c>
      <c r="L93" s="1">
        <v>0</v>
      </c>
      <c r="M93" s="1">
        <v>0</v>
      </c>
      <c r="N93" s="1">
        <v>26349003</v>
      </c>
      <c r="O93" s="1">
        <v>26349003</v>
      </c>
      <c r="P93" s="1">
        <v>0</v>
      </c>
      <c r="Q93" s="1">
        <v>8782997</v>
      </c>
      <c r="R93" s="1">
        <v>75</v>
      </c>
    </row>
    <row r="94" spans="1:18" hidden="1" x14ac:dyDescent="0.25">
      <c r="A94" t="s">
        <v>68</v>
      </c>
      <c r="B94" s="1">
        <v>64359000</v>
      </c>
      <c r="C94" s="1">
        <v>0</v>
      </c>
      <c r="D94" s="1">
        <v>0</v>
      </c>
      <c r="E94" s="1">
        <v>64359000</v>
      </c>
      <c r="F94" s="1">
        <v>0</v>
      </c>
      <c r="G94" s="1">
        <v>64359000</v>
      </c>
      <c r="H94" s="1">
        <v>64359000</v>
      </c>
      <c r="I94" s="1">
        <v>64359000</v>
      </c>
      <c r="J94" s="1">
        <v>0</v>
      </c>
      <c r="K94" s="1">
        <v>64359000</v>
      </c>
      <c r="L94" s="1">
        <v>0</v>
      </c>
      <c r="M94" s="1">
        <v>0</v>
      </c>
      <c r="N94" s="1">
        <v>64359000</v>
      </c>
      <c r="O94" s="1">
        <v>64359000</v>
      </c>
      <c r="P94" s="1">
        <v>0</v>
      </c>
      <c r="Q94" s="1">
        <v>0</v>
      </c>
      <c r="R94" s="1">
        <v>100</v>
      </c>
    </row>
    <row r="95" spans="1:18" hidden="1" x14ac:dyDescent="0.25">
      <c r="A95" t="s">
        <v>31</v>
      </c>
      <c r="B95" s="1">
        <v>64359000</v>
      </c>
      <c r="C95" s="1">
        <v>0</v>
      </c>
      <c r="D95" s="1">
        <v>0</v>
      </c>
      <c r="E95" s="1">
        <v>64359000</v>
      </c>
      <c r="F95" s="1">
        <v>0</v>
      </c>
      <c r="G95" s="1">
        <v>64359000</v>
      </c>
      <c r="H95" s="1">
        <v>64359000</v>
      </c>
      <c r="I95" s="1">
        <v>64359000</v>
      </c>
      <c r="J95" s="1">
        <v>0</v>
      </c>
      <c r="K95" s="1">
        <v>64359000</v>
      </c>
      <c r="L95" s="1">
        <v>0</v>
      </c>
      <c r="M95" s="1">
        <v>0</v>
      </c>
      <c r="N95" s="1">
        <v>64359000</v>
      </c>
      <c r="O95" s="1">
        <v>64359000</v>
      </c>
      <c r="P95" s="1">
        <v>0</v>
      </c>
      <c r="Q95" s="1">
        <v>0</v>
      </c>
      <c r="R95" s="1">
        <v>100</v>
      </c>
    </row>
    <row r="96" spans="1:18" hidden="1" x14ac:dyDescent="0.25">
      <c r="A96" t="s">
        <v>69</v>
      </c>
      <c r="B96" s="1">
        <v>64359000</v>
      </c>
      <c r="C96" s="1">
        <v>0</v>
      </c>
      <c r="D96" s="1">
        <v>0</v>
      </c>
      <c r="E96" s="1">
        <v>64359000</v>
      </c>
      <c r="F96" s="1">
        <v>0</v>
      </c>
      <c r="G96" s="1">
        <v>64359000</v>
      </c>
      <c r="H96" s="1">
        <v>64359000</v>
      </c>
      <c r="I96" s="1">
        <v>64359000</v>
      </c>
      <c r="J96" s="1">
        <v>0</v>
      </c>
      <c r="K96" s="1">
        <v>64359000</v>
      </c>
      <c r="L96" s="1">
        <v>0</v>
      </c>
      <c r="M96" s="1">
        <v>0</v>
      </c>
      <c r="N96" s="1">
        <v>64359000</v>
      </c>
      <c r="O96" s="1">
        <v>64359000</v>
      </c>
      <c r="P96" s="1">
        <v>0</v>
      </c>
      <c r="Q96" s="1">
        <v>0</v>
      </c>
      <c r="R96" s="1">
        <v>100</v>
      </c>
    </row>
    <row r="97" spans="1:18" hidden="1" x14ac:dyDescent="0.25">
      <c r="A97" t="s">
        <v>33</v>
      </c>
      <c r="B97" s="1">
        <v>64359000</v>
      </c>
      <c r="C97" s="1">
        <v>0</v>
      </c>
      <c r="D97" s="1">
        <v>0</v>
      </c>
      <c r="E97" s="1">
        <v>64359000</v>
      </c>
      <c r="F97" s="1">
        <v>0</v>
      </c>
      <c r="G97" s="1">
        <v>64359000</v>
      </c>
      <c r="H97" s="1">
        <v>64359000</v>
      </c>
      <c r="I97" s="1">
        <v>64359000</v>
      </c>
      <c r="J97" s="1">
        <v>0</v>
      </c>
      <c r="K97" s="1">
        <v>64359000</v>
      </c>
      <c r="L97" s="1">
        <v>0</v>
      </c>
      <c r="M97" s="1">
        <v>0</v>
      </c>
      <c r="N97" s="1">
        <v>64359000</v>
      </c>
      <c r="O97" s="1">
        <v>64359000</v>
      </c>
      <c r="P97" s="1">
        <v>0</v>
      </c>
      <c r="Q97" s="1">
        <v>0</v>
      </c>
      <c r="R97" s="1">
        <v>100</v>
      </c>
    </row>
    <row r="98" spans="1:18" hidden="1" x14ac:dyDescent="0.25">
      <c r="A98" t="s">
        <v>70</v>
      </c>
      <c r="B98" s="1">
        <v>56366000</v>
      </c>
      <c r="C98" s="1">
        <v>0</v>
      </c>
      <c r="D98" s="1">
        <v>0</v>
      </c>
      <c r="E98" s="1">
        <v>56366000</v>
      </c>
      <c r="F98" s="1">
        <v>0</v>
      </c>
      <c r="G98" s="1">
        <v>56366000</v>
      </c>
      <c r="H98" s="1">
        <v>56366000</v>
      </c>
      <c r="I98" s="1">
        <v>56366000</v>
      </c>
      <c r="J98" s="1">
        <v>0</v>
      </c>
      <c r="K98" s="1">
        <v>56366000</v>
      </c>
      <c r="L98" s="1">
        <v>0</v>
      </c>
      <c r="M98" s="1">
        <v>0</v>
      </c>
      <c r="N98" s="1">
        <v>56366000</v>
      </c>
      <c r="O98" s="1">
        <v>56366000</v>
      </c>
      <c r="P98" s="1">
        <v>0</v>
      </c>
      <c r="Q98" s="1">
        <v>0</v>
      </c>
      <c r="R98" s="1">
        <v>100</v>
      </c>
    </row>
    <row r="99" spans="1:18" hidden="1" x14ac:dyDescent="0.25">
      <c r="A99" t="s">
        <v>31</v>
      </c>
      <c r="B99" s="1">
        <v>56366000</v>
      </c>
      <c r="C99" s="1">
        <v>0</v>
      </c>
      <c r="D99" s="1">
        <v>0</v>
      </c>
      <c r="E99" s="1">
        <v>56366000</v>
      </c>
      <c r="F99" s="1">
        <v>0</v>
      </c>
      <c r="G99" s="1">
        <v>56366000</v>
      </c>
      <c r="H99" s="1">
        <v>56366000</v>
      </c>
      <c r="I99" s="1">
        <v>56366000</v>
      </c>
      <c r="J99" s="1">
        <v>0</v>
      </c>
      <c r="K99" s="1">
        <v>56366000</v>
      </c>
      <c r="L99" s="1">
        <v>0</v>
      </c>
      <c r="M99" s="1">
        <v>0</v>
      </c>
      <c r="N99" s="1">
        <v>56366000</v>
      </c>
      <c r="O99" s="1">
        <v>56366000</v>
      </c>
      <c r="P99" s="1">
        <v>0</v>
      </c>
      <c r="Q99" s="1">
        <v>0</v>
      </c>
      <c r="R99" s="1">
        <v>100</v>
      </c>
    </row>
    <row r="100" spans="1:18" hidden="1" x14ac:dyDescent="0.25">
      <c r="A100" t="s">
        <v>71</v>
      </c>
      <c r="B100" s="1">
        <v>56366000</v>
      </c>
      <c r="C100" s="1">
        <v>0</v>
      </c>
      <c r="D100" s="1">
        <v>0</v>
      </c>
      <c r="E100" s="1">
        <v>56366000</v>
      </c>
      <c r="F100" s="1">
        <v>0</v>
      </c>
      <c r="G100" s="1">
        <v>56366000</v>
      </c>
      <c r="H100" s="1">
        <v>56366000</v>
      </c>
      <c r="I100" s="1">
        <v>56366000</v>
      </c>
      <c r="J100" s="1">
        <v>0</v>
      </c>
      <c r="K100" s="1">
        <v>56366000</v>
      </c>
      <c r="L100" s="1">
        <v>0</v>
      </c>
      <c r="M100" s="1">
        <v>0</v>
      </c>
      <c r="N100" s="1">
        <v>56366000</v>
      </c>
      <c r="O100" s="1">
        <v>56366000</v>
      </c>
      <c r="P100" s="1">
        <v>0</v>
      </c>
      <c r="Q100" s="1">
        <v>0</v>
      </c>
      <c r="R100" s="1">
        <v>100</v>
      </c>
    </row>
    <row r="101" spans="1:18" hidden="1" x14ac:dyDescent="0.25">
      <c r="A101" t="s">
        <v>33</v>
      </c>
      <c r="B101" s="1">
        <v>56366000</v>
      </c>
      <c r="C101" s="1">
        <v>0</v>
      </c>
      <c r="D101" s="1">
        <v>0</v>
      </c>
      <c r="E101" s="1">
        <v>56366000</v>
      </c>
      <c r="F101" s="1">
        <v>0</v>
      </c>
      <c r="G101" s="1">
        <v>56366000</v>
      </c>
      <c r="H101" s="1">
        <v>56366000</v>
      </c>
      <c r="I101" s="1">
        <v>56366000</v>
      </c>
      <c r="J101" s="1">
        <v>0</v>
      </c>
      <c r="K101" s="1">
        <v>56366000</v>
      </c>
      <c r="L101" s="1">
        <v>0</v>
      </c>
      <c r="M101" s="1">
        <v>0</v>
      </c>
      <c r="N101" s="1">
        <v>56366000</v>
      </c>
      <c r="O101" s="1">
        <v>56366000</v>
      </c>
      <c r="P101" s="1">
        <v>0</v>
      </c>
      <c r="Q101" s="1">
        <v>0</v>
      </c>
      <c r="R101" s="1">
        <v>100</v>
      </c>
    </row>
    <row r="102" spans="1:18" hidden="1" x14ac:dyDescent="0.25">
      <c r="A102" t="s">
        <v>72</v>
      </c>
      <c r="B102" s="1">
        <v>30000000</v>
      </c>
      <c r="C102" s="1">
        <v>0</v>
      </c>
      <c r="D102" s="1">
        <v>0</v>
      </c>
      <c r="E102" s="1">
        <v>30000000</v>
      </c>
      <c r="F102" s="1">
        <v>0</v>
      </c>
      <c r="G102" s="1">
        <v>30000000</v>
      </c>
      <c r="H102" s="1">
        <v>30000000</v>
      </c>
      <c r="I102" s="1">
        <v>30000000</v>
      </c>
      <c r="J102" s="1">
        <v>0</v>
      </c>
      <c r="K102" s="1">
        <v>30000000</v>
      </c>
      <c r="L102" s="1">
        <v>0</v>
      </c>
      <c r="M102" s="1">
        <v>0</v>
      </c>
      <c r="N102" s="1">
        <v>30000000</v>
      </c>
      <c r="O102" s="1">
        <v>30000000</v>
      </c>
      <c r="P102" s="1">
        <v>0</v>
      </c>
      <c r="Q102" s="1">
        <v>0</v>
      </c>
      <c r="R102" s="1">
        <v>100</v>
      </c>
    </row>
    <row r="103" spans="1:18" hidden="1" x14ac:dyDescent="0.25">
      <c r="A103" t="s">
        <v>31</v>
      </c>
      <c r="B103" s="1">
        <v>30000000</v>
      </c>
      <c r="C103" s="1">
        <v>0</v>
      </c>
      <c r="D103" s="1">
        <v>0</v>
      </c>
      <c r="E103" s="1">
        <v>30000000</v>
      </c>
      <c r="F103" s="1">
        <v>0</v>
      </c>
      <c r="G103" s="1">
        <v>30000000</v>
      </c>
      <c r="H103" s="1">
        <v>30000000</v>
      </c>
      <c r="I103" s="1">
        <v>30000000</v>
      </c>
      <c r="J103" s="1">
        <v>0</v>
      </c>
      <c r="K103" s="1">
        <v>30000000</v>
      </c>
      <c r="L103" s="1">
        <v>0</v>
      </c>
      <c r="M103" s="1">
        <v>0</v>
      </c>
      <c r="N103" s="1">
        <v>30000000</v>
      </c>
      <c r="O103" s="1">
        <v>30000000</v>
      </c>
      <c r="P103" s="1">
        <v>0</v>
      </c>
      <c r="Q103" s="1">
        <v>0</v>
      </c>
      <c r="R103" s="1">
        <v>100</v>
      </c>
    </row>
    <row r="104" spans="1:18" hidden="1" x14ac:dyDescent="0.25">
      <c r="A104" t="s">
        <v>73</v>
      </c>
      <c r="B104" s="1">
        <v>30000000</v>
      </c>
      <c r="C104" s="1">
        <v>0</v>
      </c>
      <c r="D104" s="1">
        <v>0</v>
      </c>
      <c r="E104" s="1">
        <v>30000000</v>
      </c>
      <c r="F104" s="1">
        <v>0</v>
      </c>
      <c r="G104" s="1">
        <v>30000000</v>
      </c>
      <c r="H104" s="1">
        <v>30000000</v>
      </c>
      <c r="I104" s="1">
        <v>30000000</v>
      </c>
      <c r="J104" s="1">
        <v>0</v>
      </c>
      <c r="K104" s="1">
        <v>30000000</v>
      </c>
      <c r="L104" s="1">
        <v>0</v>
      </c>
      <c r="M104" s="1">
        <v>0</v>
      </c>
      <c r="N104" s="1">
        <v>30000000</v>
      </c>
      <c r="O104" s="1">
        <v>30000000</v>
      </c>
      <c r="P104" s="1">
        <v>0</v>
      </c>
      <c r="Q104" s="1">
        <v>0</v>
      </c>
      <c r="R104" s="1">
        <v>100</v>
      </c>
    </row>
    <row r="105" spans="1:18" hidden="1" x14ac:dyDescent="0.25">
      <c r="A105" t="s">
        <v>33</v>
      </c>
      <c r="B105" s="1">
        <v>30000000</v>
      </c>
      <c r="C105" s="1">
        <v>0</v>
      </c>
      <c r="D105" s="1">
        <v>0</v>
      </c>
      <c r="E105" s="1">
        <v>30000000</v>
      </c>
      <c r="F105" s="1">
        <v>0</v>
      </c>
      <c r="G105" s="1">
        <v>30000000</v>
      </c>
      <c r="H105" s="1">
        <v>30000000</v>
      </c>
      <c r="I105" s="1">
        <v>30000000</v>
      </c>
      <c r="J105" s="1">
        <v>0</v>
      </c>
      <c r="K105" s="1">
        <v>30000000</v>
      </c>
      <c r="L105" s="1">
        <v>0</v>
      </c>
      <c r="M105" s="1">
        <v>0</v>
      </c>
      <c r="N105" s="1">
        <v>30000000</v>
      </c>
      <c r="O105" s="1">
        <v>30000000</v>
      </c>
      <c r="P105" s="1">
        <v>0</v>
      </c>
      <c r="Q105" s="1">
        <v>0</v>
      </c>
      <c r="R105" s="1">
        <v>100</v>
      </c>
    </row>
    <row r="106" spans="1:18" hidden="1" x14ac:dyDescent="0.25">
      <c r="A106" t="s">
        <v>74</v>
      </c>
      <c r="B106" s="1">
        <v>15000000</v>
      </c>
      <c r="C106" s="1">
        <v>0</v>
      </c>
      <c r="D106" s="1">
        <v>0</v>
      </c>
      <c r="E106" s="1">
        <v>15000000</v>
      </c>
      <c r="F106" s="1">
        <v>0</v>
      </c>
      <c r="G106" s="1">
        <v>15000000</v>
      </c>
      <c r="H106" s="1">
        <v>15000000</v>
      </c>
      <c r="I106" s="1">
        <v>15000000</v>
      </c>
      <c r="J106" s="1">
        <v>0</v>
      </c>
      <c r="K106" s="1">
        <v>15000000</v>
      </c>
      <c r="L106" s="1">
        <v>0</v>
      </c>
      <c r="M106" s="1">
        <v>0</v>
      </c>
      <c r="N106" s="1">
        <v>15000000</v>
      </c>
      <c r="O106" s="1">
        <v>15000000</v>
      </c>
      <c r="P106" s="1">
        <v>0</v>
      </c>
      <c r="Q106" s="1">
        <v>0</v>
      </c>
      <c r="R106" s="1">
        <v>100</v>
      </c>
    </row>
    <row r="107" spans="1:18" hidden="1" x14ac:dyDescent="0.25">
      <c r="A107" t="s">
        <v>31</v>
      </c>
      <c r="B107" s="1">
        <v>15000000</v>
      </c>
      <c r="C107" s="1">
        <v>0</v>
      </c>
      <c r="D107" s="1">
        <v>0</v>
      </c>
      <c r="E107" s="1">
        <v>15000000</v>
      </c>
      <c r="F107" s="1">
        <v>0</v>
      </c>
      <c r="G107" s="1">
        <v>15000000</v>
      </c>
      <c r="H107" s="1">
        <v>15000000</v>
      </c>
      <c r="I107" s="1">
        <v>15000000</v>
      </c>
      <c r="J107" s="1">
        <v>0</v>
      </c>
      <c r="K107" s="1">
        <v>15000000</v>
      </c>
      <c r="L107" s="1">
        <v>0</v>
      </c>
      <c r="M107" s="1">
        <v>0</v>
      </c>
      <c r="N107" s="1">
        <v>15000000</v>
      </c>
      <c r="O107" s="1">
        <v>15000000</v>
      </c>
      <c r="P107" s="1">
        <v>0</v>
      </c>
      <c r="Q107" s="1">
        <v>0</v>
      </c>
      <c r="R107" s="1">
        <v>100</v>
      </c>
    </row>
    <row r="108" spans="1:18" hidden="1" x14ac:dyDescent="0.25">
      <c r="A108" t="s">
        <v>75</v>
      </c>
      <c r="B108" s="1">
        <v>15000000</v>
      </c>
      <c r="C108" s="1">
        <v>0</v>
      </c>
      <c r="D108" s="1">
        <v>0</v>
      </c>
      <c r="E108" s="1">
        <v>15000000</v>
      </c>
      <c r="F108" s="1">
        <v>0</v>
      </c>
      <c r="G108" s="1">
        <v>15000000</v>
      </c>
      <c r="H108" s="1">
        <v>15000000</v>
      </c>
      <c r="I108" s="1">
        <v>15000000</v>
      </c>
      <c r="J108" s="1">
        <v>0</v>
      </c>
      <c r="K108" s="1">
        <v>15000000</v>
      </c>
      <c r="L108" s="1">
        <v>0</v>
      </c>
      <c r="M108" s="1">
        <v>0</v>
      </c>
      <c r="N108" s="1">
        <v>15000000</v>
      </c>
      <c r="O108" s="1">
        <v>15000000</v>
      </c>
      <c r="P108" s="1">
        <v>0</v>
      </c>
      <c r="Q108" s="1">
        <v>0</v>
      </c>
      <c r="R108" s="1">
        <v>100</v>
      </c>
    </row>
    <row r="109" spans="1:18" hidden="1" x14ac:dyDescent="0.25">
      <c r="A109" t="s">
        <v>33</v>
      </c>
      <c r="B109" s="1">
        <v>15000000</v>
      </c>
      <c r="C109" s="1">
        <v>0</v>
      </c>
      <c r="D109" s="1">
        <v>0</v>
      </c>
      <c r="E109" s="1">
        <v>15000000</v>
      </c>
      <c r="F109" s="1">
        <v>0</v>
      </c>
      <c r="G109" s="1">
        <v>15000000</v>
      </c>
      <c r="H109" s="1">
        <v>15000000</v>
      </c>
      <c r="I109" s="1">
        <v>15000000</v>
      </c>
      <c r="J109" s="1">
        <v>0</v>
      </c>
      <c r="K109" s="1">
        <v>15000000</v>
      </c>
      <c r="L109" s="1">
        <v>0</v>
      </c>
      <c r="M109" s="1">
        <v>0</v>
      </c>
      <c r="N109" s="1">
        <v>15000000</v>
      </c>
      <c r="O109" s="1">
        <v>15000000</v>
      </c>
      <c r="P109" s="1">
        <v>0</v>
      </c>
      <c r="Q109" s="1">
        <v>0</v>
      </c>
      <c r="R109" s="1">
        <v>100</v>
      </c>
    </row>
    <row r="110" spans="1:18" hidden="1" x14ac:dyDescent="0.25">
      <c r="A110" t="s">
        <v>76</v>
      </c>
      <c r="B110" s="1">
        <v>20000000</v>
      </c>
      <c r="C110" s="1">
        <v>0</v>
      </c>
      <c r="D110" s="1">
        <v>0</v>
      </c>
      <c r="E110" s="1">
        <v>20000000</v>
      </c>
      <c r="F110" s="1">
        <v>0</v>
      </c>
      <c r="G110" s="1">
        <v>20000000</v>
      </c>
      <c r="H110" s="1">
        <v>20000000</v>
      </c>
      <c r="I110" s="1">
        <v>20000000</v>
      </c>
      <c r="J110" s="1">
        <v>0</v>
      </c>
      <c r="K110" s="1">
        <v>20000000</v>
      </c>
      <c r="L110" s="1">
        <v>0</v>
      </c>
      <c r="M110" s="1">
        <v>0</v>
      </c>
      <c r="N110" s="1">
        <v>20000000</v>
      </c>
      <c r="O110" s="1">
        <v>20000000</v>
      </c>
      <c r="P110" s="1">
        <v>0</v>
      </c>
      <c r="Q110" s="1">
        <v>0</v>
      </c>
      <c r="R110" s="1">
        <v>100</v>
      </c>
    </row>
    <row r="111" spans="1:18" hidden="1" x14ac:dyDescent="0.25">
      <c r="A111" t="s">
        <v>31</v>
      </c>
      <c r="B111" s="1">
        <v>20000000</v>
      </c>
      <c r="C111" s="1">
        <v>0</v>
      </c>
      <c r="D111" s="1">
        <v>0</v>
      </c>
      <c r="E111" s="1">
        <v>20000000</v>
      </c>
      <c r="F111" s="1">
        <v>0</v>
      </c>
      <c r="G111" s="1">
        <v>20000000</v>
      </c>
      <c r="H111" s="1">
        <v>20000000</v>
      </c>
      <c r="I111" s="1">
        <v>20000000</v>
      </c>
      <c r="J111" s="1">
        <v>0</v>
      </c>
      <c r="K111" s="1">
        <v>20000000</v>
      </c>
      <c r="L111" s="1">
        <v>0</v>
      </c>
      <c r="M111" s="1">
        <v>0</v>
      </c>
      <c r="N111" s="1">
        <v>20000000</v>
      </c>
      <c r="O111" s="1">
        <v>20000000</v>
      </c>
      <c r="P111" s="1">
        <v>0</v>
      </c>
      <c r="Q111" s="1">
        <v>0</v>
      </c>
      <c r="R111" s="1">
        <v>100</v>
      </c>
    </row>
    <row r="112" spans="1:18" hidden="1" x14ac:dyDescent="0.25">
      <c r="A112" t="s">
        <v>77</v>
      </c>
      <c r="B112" s="1">
        <v>20000000</v>
      </c>
      <c r="C112" s="1">
        <v>0</v>
      </c>
      <c r="D112" s="1">
        <v>0</v>
      </c>
      <c r="E112" s="1">
        <v>20000000</v>
      </c>
      <c r="F112" s="1">
        <v>0</v>
      </c>
      <c r="G112" s="1">
        <v>20000000</v>
      </c>
      <c r="H112" s="1">
        <v>20000000</v>
      </c>
      <c r="I112" s="1">
        <v>20000000</v>
      </c>
      <c r="J112" s="1">
        <v>0</v>
      </c>
      <c r="K112" s="1">
        <v>20000000</v>
      </c>
      <c r="L112" s="1">
        <v>0</v>
      </c>
      <c r="M112" s="1">
        <v>0</v>
      </c>
      <c r="N112" s="1">
        <v>20000000</v>
      </c>
      <c r="O112" s="1">
        <v>20000000</v>
      </c>
      <c r="P112" s="1">
        <v>0</v>
      </c>
      <c r="Q112" s="1">
        <v>0</v>
      </c>
      <c r="R112" s="1">
        <v>100</v>
      </c>
    </row>
    <row r="113" spans="1:18" hidden="1" x14ac:dyDescent="0.25">
      <c r="A113" t="s">
        <v>33</v>
      </c>
      <c r="B113" s="1">
        <v>20000000</v>
      </c>
      <c r="C113" s="1">
        <v>0</v>
      </c>
      <c r="D113" s="1">
        <v>0</v>
      </c>
      <c r="E113" s="1">
        <v>20000000</v>
      </c>
      <c r="F113" s="1">
        <v>0</v>
      </c>
      <c r="G113" s="1">
        <v>20000000</v>
      </c>
      <c r="H113" s="1">
        <v>20000000</v>
      </c>
      <c r="I113" s="1">
        <v>20000000</v>
      </c>
      <c r="J113" s="1">
        <v>0</v>
      </c>
      <c r="K113" s="1">
        <v>20000000</v>
      </c>
      <c r="L113" s="1">
        <v>0</v>
      </c>
      <c r="M113" s="1">
        <v>0</v>
      </c>
      <c r="N113" s="1">
        <v>20000000</v>
      </c>
      <c r="O113" s="1">
        <v>20000000</v>
      </c>
      <c r="P113" s="1">
        <v>0</v>
      </c>
      <c r="Q113" s="1">
        <v>0</v>
      </c>
      <c r="R113" s="1">
        <v>100</v>
      </c>
    </row>
    <row r="114" spans="1:18" hidden="1" x14ac:dyDescent="0.25">
      <c r="A114" t="s">
        <v>78</v>
      </c>
      <c r="B114" s="1">
        <v>5000000</v>
      </c>
      <c r="C114" s="1">
        <v>0</v>
      </c>
      <c r="D114" s="1">
        <v>0</v>
      </c>
      <c r="E114" s="1">
        <v>5000000</v>
      </c>
      <c r="F114" s="1">
        <v>0</v>
      </c>
      <c r="G114" s="1">
        <v>5000000</v>
      </c>
      <c r="H114" s="1">
        <v>5000000</v>
      </c>
      <c r="I114" s="1">
        <v>5000000</v>
      </c>
      <c r="J114" s="1">
        <v>0</v>
      </c>
      <c r="K114" s="1">
        <v>5000000</v>
      </c>
      <c r="L114" s="1">
        <v>0</v>
      </c>
      <c r="M114" s="1">
        <v>0</v>
      </c>
      <c r="N114" s="1">
        <v>5000000</v>
      </c>
      <c r="O114" s="1">
        <v>5000000</v>
      </c>
      <c r="P114" s="1">
        <v>0</v>
      </c>
      <c r="Q114" s="1">
        <v>0</v>
      </c>
      <c r="R114" s="1">
        <v>100</v>
      </c>
    </row>
    <row r="115" spans="1:18" hidden="1" x14ac:dyDescent="0.25">
      <c r="A115" t="s">
        <v>31</v>
      </c>
      <c r="B115" s="1">
        <v>5000000</v>
      </c>
      <c r="C115" s="1">
        <v>0</v>
      </c>
      <c r="D115" s="1">
        <v>0</v>
      </c>
      <c r="E115" s="1">
        <v>5000000</v>
      </c>
      <c r="F115" s="1">
        <v>0</v>
      </c>
      <c r="G115" s="1">
        <v>5000000</v>
      </c>
      <c r="H115" s="1">
        <v>5000000</v>
      </c>
      <c r="I115" s="1">
        <v>5000000</v>
      </c>
      <c r="J115" s="1">
        <v>0</v>
      </c>
      <c r="K115" s="1">
        <v>5000000</v>
      </c>
      <c r="L115" s="1">
        <v>0</v>
      </c>
      <c r="M115" s="1">
        <v>0</v>
      </c>
      <c r="N115" s="1">
        <v>5000000</v>
      </c>
      <c r="O115" s="1">
        <v>5000000</v>
      </c>
      <c r="P115" s="1">
        <v>0</v>
      </c>
      <c r="Q115" s="1">
        <v>0</v>
      </c>
      <c r="R115" s="1">
        <v>100</v>
      </c>
    </row>
    <row r="116" spans="1:18" hidden="1" x14ac:dyDescent="0.25">
      <c r="A116" t="s">
        <v>79</v>
      </c>
      <c r="B116" s="1">
        <v>5000000</v>
      </c>
      <c r="C116" s="1">
        <v>0</v>
      </c>
      <c r="D116" s="1">
        <v>0</v>
      </c>
      <c r="E116" s="1">
        <v>5000000</v>
      </c>
      <c r="F116" s="1">
        <v>0</v>
      </c>
      <c r="G116" s="1">
        <v>5000000</v>
      </c>
      <c r="H116" s="1">
        <v>5000000</v>
      </c>
      <c r="I116" s="1">
        <v>5000000</v>
      </c>
      <c r="J116" s="1">
        <v>0</v>
      </c>
      <c r="K116" s="1">
        <v>5000000</v>
      </c>
      <c r="L116" s="1">
        <v>0</v>
      </c>
      <c r="M116" s="1">
        <v>0</v>
      </c>
      <c r="N116" s="1">
        <v>5000000</v>
      </c>
      <c r="O116" s="1">
        <v>5000000</v>
      </c>
      <c r="P116" s="1">
        <v>0</v>
      </c>
      <c r="Q116" s="1">
        <v>0</v>
      </c>
      <c r="R116" s="1">
        <v>100</v>
      </c>
    </row>
    <row r="117" spans="1:18" hidden="1" x14ac:dyDescent="0.25">
      <c r="A117" t="s">
        <v>33</v>
      </c>
      <c r="B117" s="1">
        <v>5000000</v>
      </c>
      <c r="C117" s="1">
        <v>0</v>
      </c>
      <c r="D117" s="1">
        <v>0</v>
      </c>
      <c r="E117" s="1">
        <v>5000000</v>
      </c>
      <c r="F117" s="1">
        <v>0</v>
      </c>
      <c r="G117" s="1">
        <v>5000000</v>
      </c>
      <c r="H117" s="1">
        <v>5000000</v>
      </c>
      <c r="I117" s="1">
        <v>5000000</v>
      </c>
      <c r="J117" s="1">
        <v>0</v>
      </c>
      <c r="K117" s="1">
        <v>5000000</v>
      </c>
      <c r="L117" s="1">
        <v>0</v>
      </c>
      <c r="M117" s="1">
        <v>0</v>
      </c>
      <c r="N117" s="1">
        <v>5000000</v>
      </c>
      <c r="O117" s="1">
        <v>5000000</v>
      </c>
      <c r="P117" s="1">
        <v>0</v>
      </c>
      <c r="Q117" s="1">
        <v>0</v>
      </c>
      <c r="R117" s="1">
        <v>100</v>
      </c>
    </row>
    <row r="118" spans="1:18" hidden="1" x14ac:dyDescent="0.25">
      <c r="A118" t="s">
        <v>80</v>
      </c>
      <c r="B118" s="1">
        <v>7000000</v>
      </c>
      <c r="C118" s="1">
        <v>0</v>
      </c>
      <c r="D118" s="1">
        <v>0</v>
      </c>
      <c r="E118" s="1">
        <v>7000000</v>
      </c>
      <c r="F118" s="1">
        <v>0</v>
      </c>
      <c r="G118" s="1">
        <v>7000000</v>
      </c>
      <c r="H118" s="1">
        <v>7000000</v>
      </c>
      <c r="I118" s="1">
        <v>7000000</v>
      </c>
      <c r="J118" s="1">
        <v>0</v>
      </c>
      <c r="K118" s="1">
        <v>7000000</v>
      </c>
      <c r="L118" s="1">
        <v>0</v>
      </c>
      <c r="M118" s="1">
        <v>0</v>
      </c>
      <c r="N118" s="1">
        <v>7000000</v>
      </c>
      <c r="O118" s="1">
        <v>7000000</v>
      </c>
      <c r="P118" s="1">
        <v>0</v>
      </c>
      <c r="Q118" s="1">
        <v>0</v>
      </c>
      <c r="R118" s="1">
        <v>100</v>
      </c>
    </row>
    <row r="119" spans="1:18" hidden="1" x14ac:dyDescent="0.25">
      <c r="A119" t="s">
        <v>31</v>
      </c>
      <c r="B119" s="1">
        <v>7000000</v>
      </c>
      <c r="C119" s="1">
        <v>0</v>
      </c>
      <c r="D119" s="1">
        <v>0</v>
      </c>
      <c r="E119" s="1">
        <v>7000000</v>
      </c>
      <c r="F119" s="1">
        <v>0</v>
      </c>
      <c r="G119" s="1">
        <v>7000000</v>
      </c>
      <c r="H119" s="1">
        <v>7000000</v>
      </c>
      <c r="I119" s="1">
        <v>7000000</v>
      </c>
      <c r="J119" s="1">
        <v>0</v>
      </c>
      <c r="K119" s="1">
        <v>7000000</v>
      </c>
      <c r="L119" s="1">
        <v>0</v>
      </c>
      <c r="M119" s="1">
        <v>0</v>
      </c>
      <c r="N119" s="1">
        <v>7000000</v>
      </c>
      <c r="O119" s="1">
        <v>7000000</v>
      </c>
      <c r="P119" s="1">
        <v>0</v>
      </c>
      <c r="Q119" s="1">
        <v>0</v>
      </c>
      <c r="R119" s="1">
        <v>100</v>
      </c>
    </row>
    <row r="120" spans="1:18" hidden="1" x14ac:dyDescent="0.25">
      <c r="A120" t="s">
        <v>81</v>
      </c>
      <c r="B120" s="1">
        <v>7000000</v>
      </c>
      <c r="C120" s="1">
        <v>0</v>
      </c>
      <c r="D120" s="1">
        <v>0</v>
      </c>
      <c r="E120" s="1">
        <v>7000000</v>
      </c>
      <c r="F120" s="1">
        <v>0</v>
      </c>
      <c r="G120" s="1">
        <v>7000000</v>
      </c>
      <c r="H120" s="1">
        <v>7000000</v>
      </c>
      <c r="I120" s="1">
        <v>7000000</v>
      </c>
      <c r="J120" s="1">
        <v>0</v>
      </c>
      <c r="K120" s="1">
        <v>7000000</v>
      </c>
      <c r="L120" s="1">
        <v>0</v>
      </c>
      <c r="M120" s="1">
        <v>0</v>
      </c>
      <c r="N120" s="1">
        <v>7000000</v>
      </c>
      <c r="O120" s="1">
        <v>7000000</v>
      </c>
      <c r="P120" s="1">
        <v>0</v>
      </c>
      <c r="Q120" s="1">
        <v>0</v>
      </c>
      <c r="R120" s="1">
        <v>100</v>
      </c>
    </row>
    <row r="121" spans="1:18" hidden="1" x14ac:dyDescent="0.25">
      <c r="A121" t="s">
        <v>33</v>
      </c>
      <c r="B121" s="1">
        <v>7000000</v>
      </c>
      <c r="C121" s="1">
        <v>0</v>
      </c>
      <c r="D121" s="1">
        <v>0</v>
      </c>
      <c r="E121" s="1">
        <v>7000000</v>
      </c>
      <c r="F121" s="1">
        <v>0</v>
      </c>
      <c r="G121" s="1">
        <v>7000000</v>
      </c>
      <c r="H121" s="1">
        <v>7000000</v>
      </c>
      <c r="I121" s="1">
        <v>7000000</v>
      </c>
      <c r="J121" s="1">
        <v>0</v>
      </c>
      <c r="K121" s="1">
        <v>7000000</v>
      </c>
      <c r="L121" s="1">
        <v>0</v>
      </c>
      <c r="M121" s="1">
        <v>0</v>
      </c>
      <c r="N121" s="1">
        <v>7000000</v>
      </c>
      <c r="O121" s="1">
        <v>7000000</v>
      </c>
      <c r="P121" s="1">
        <v>0</v>
      </c>
      <c r="Q121" s="1">
        <v>0</v>
      </c>
      <c r="R121" s="1">
        <v>100</v>
      </c>
    </row>
    <row r="122" spans="1:18" hidden="1" x14ac:dyDescent="0.25">
      <c r="A122" t="s">
        <v>82</v>
      </c>
      <c r="B122" s="1">
        <v>3000000</v>
      </c>
      <c r="C122" s="1">
        <v>0</v>
      </c>
      <c r="D122" s="1">
        <v>0</v>
      </c>
      <c r="E122" s="1">
        <v>3000000</v>
      </c>
      <c r="F122" s="1">
        <v>0</v>
      </c>
      <c r="G122" s="1">
        <v>3000000</v>
      </c>
      <c r="H122" s="1">
        <v>3000000</v>
      </c>
      <c r="I122" s="1">
        <v>3000000</v>
      </c>
      <c r="J122" s="1">
        <v>0</v>
      </c>
      <c r="K122" s="1">
        <v>3000000</v>
      </c>
      <c r="L122" s="1">
        <v>0</v>
      </c>
      <c r="M122" s="1">
        <v>0</v>
      </c>
      <c r="N122" s="1">
        <v>3000000</v>
      </c>
      <c r="O122" s="1">
        <v>3000000</v>
      </c>
      <c r="P122" s="1">
        <v>0</v>
      </c>
      <c r="Q122" s="1">
        <v>0</v>
      </c>
      <c r="R122" s="1">
        <v>100</v>
      </c>
    </row>
    <row r="123" spans="1:18" hidden="1" x14ac:dyDescent="0.25">
      <c r="A123" t="s">
        <v>31</v>
      </c>
      <c r="B123" s="1">
        <v>3000000</v>
      </c>
      <c r="C123" s="1">
        <v>0</v>
      </c>
      <c r="D123" s="1">
        <v>0</v>
      </c>
      <c r="E123" s="1">
        <v>3000000</v>
      </c>
      <c r="F123" s="1">
        <v>0</v>
      </c>
      <c r="G123" s="1">
        <v>3000000</v>
      </c>
      <c r="H123" s="1">
        <v>3000000</v>
      </c>
      <c r="I123" s="1">
        <v>3000000</v>
      </c>
      <c r="J123" s="1">
        <v>0</v>
      </c>
      <c r="K123" s="1">
        <v>3000000</v>
      </c>
      <c r="L123" s="1">
        <v>0</v>
      </c>
      <c r="M123" s="1">
        <v>0</v>
      </c>
      <c r="N123" s="1">
        <v>3000000</v>
      </c>
      <c r="O123" s="1">
        <v>3000000</v>
      </c>
      <c r="P123" s="1">
        <v>0</v>
      </c>
      <c r="Q123" s="1">
        <v>0</v>
      </c>
      <c r="R123" s="1">
        <v>100</v>
      </c>
    </row>
    <row r="124" spans="1:18" hidden="1" x14ac:dyDescent="0.25">
      <c r="A124" t="s">
        <v>83</v>
      </c>
      <c r="B124" s="1">
        <v>3000000</v>
      </c>
      <c r="C124" s="1">
        <v>0</v>
      </c>
      <c r="D124" s="1">
        <v>0</v>
      </c>
      <c r="E124" s="1">
        <v>3000000</v>
      </c>
      <c r="F124" s="1">
        <v>0</v>
      </c>
      <c r="G124" s="1">
        <v>3000000</v>
      </c>
      <c r="H124" s="1">
        <v>3000000</v>
      </c>
      <c r="I124" s="1">
        <v>3000000</v>
      </c>
      <c r="J124" s="1">
        <v>0</v>
      </c>
      <c r="K124" s="1">
        <v>3000000</v>
      </c>
      <c r="L124" s="1">
        <v>0</v>
      </c>
      <c r="M124" s="1">
        <v>0</v>
      </c>
      <c r="N124" s="1">
        <v>3000000</v>
      </c>
      <c r="O124" s="1">
        <v>3000000</v>
      </c>
      <c r="P124" s="1">
        <v>0</v>
      </c>
      <c r="Q124" s="1">
        <v>0</v>
      </c>
      <c r="R124" s="1">
        <v>100</v>
      </c>
    </row>
    <row r="125" spans="1:18" hidden="1" x14ac:dyDescent="0.25">
      <c r="A125" t="s">
        <v>33</v>
      </c>
      <c r="B125" s="1">
        <v>3000000</v>
      </c>
      <c r="C125" s="1">
        <v>0</v>
      </c>
      <c r="D125" s="1">
        <v>0</v>
      </c>
      <c r="E125" s="1">
        <v>3000000</v>
      </c>
      <c r="F125" s="1">
        <v>0</v>
      </c>
      <c r="G125" s="1">
        <v>3000000</v>
      </c>
      <c r="H125" s="1">
        <v>3000000</v>
      </c>
      <c r="I125" s="1">
        <v>3000000</v>
      </c>
      <c r="J125" s="1">
        <v>0</v>
      </c>
      <c r="K125" s="1">
        <v>3000000</v>
      </c>
      <c r="L125" s="1">
        <v>0</v>
      </c>
      <c r="M125" s="1">
        <v>0</v>
      </c>
      <c r="N125" s="1">
        <v>3000000</v>
      </c>
      <c r="O125" s="1">
        <v>3000000</v>
      </c>
      <c r="P125" s="1">
        <v>0</v>
      </c>
      <c r="Q125" s="1">
        <v>0</v>
      </c>
      <c r="R125" s="1">
        <v>100</v>
      </c>
    </row>
    <row r="126" spans="1:18" hidden="1" x14ac:dyDescent="0.25">
      <c r="A126" t="s">
        <v>84</v>
      </c>
      <c r="B126" s="1">
        <v>10000000</v>
      </c>
      <c r="C126" s="1">
        <v>0</v>
      </c>
      <c r="D126" s="1">
        <v>0</v>
      </c>
      <c r="E126" s="1">
        <v>10000000</v>
      </c>
      <c r="F126" s="1">
        <v>0</v>
      </c>
      <c r="G126" s="1">
        <v>10000000</v>
      </c>
      <c r="H126" s="1">
        <v>10000000</v>
      </c>
      <c r="I126" s="1">
        <v>10000000</v>
      </c>
      <c r="J126" s="1">
        <v>0</v>
      </c>
      <c r="K126" s="1">
        <v>10000000</v>
      </c>
      <c r="L126" s="1">
        <v>0</v>
      </c>
      <c r="M126" s="1">
        <v>0</v>
      </c>
      <c r="N126" s="1">
        <v>10000000</v>
      </c>
      <c r="O126" s="1">
        <v>10000000</v>
      </c>
      <c r="P126" s="1">
        <v>0</v>
      </c>
      <c r="Q126" s="1">
        <v>0</v>
      </c>
      <c r="R126" s="1">
        <v>100</v>
      </c>
    </row>
    <row r="127" spans="1:18" hidden="1" x14ac:dyDescent="0.25">
      <c r="A127" t="s">
        <v>31</v>
      </c>
      <c r="B127" s="1">
        <v>10000000</v>
      </c>
      <c r="C127" s="1">
        <v>0</v>
      </c>
      <c r="D127" s="1">
        <v>0</v>
      </c>
      <c r="E127" s="1">
        <v>10000000</v>
      </c>
      <c r="F127" s="1">
        <v>0</v>
      </c>
      <c r="G127" s="1">
        <v>10000000</v>
      </c>
      <c r="H127" s="1">
        <v>10000000</v>
      </c>
      <c r="I127" s="1">
        <v>10000000</v>
      </c>
      <c r="J127" s="1">
        <v>0</v>
      </c>
      <c r="K127" s="1">
        <v>10000000</v>
      </c>
      <c r="L127" s="1">
        <v>0</v>
      </c>
      <c r="M127" s="1">
        <v>0</v>
      </c>
      <c r="N127" s="1">
        <v>10000000</v>
      </c>
      <c r="O127" s="1">
        <v>10000000</v>
      </c>
      <c r="P127" s="1">
        <v>0</v>
      </c>
      <c r="Q127" s="1">
        <v>0</v>
      </c>
      <c r="R127" s="1">
        <v>100</v>
      </c>
    </row>
    <row r="128" spans="1:18" hidden="1" x14ac:dyDescent="0.25">
      <c r="A128" t="s">
        <v>81</v>
      </c>
      <c r="B128" s="1">
        <v>10000000</v>
      </c>
      <c r="C128" s="1">
        <v>0</v>
      </c>
      <c r="D128" s="1">
        <v>0</v>
      </c>
      <c r="E128" s="1">
        <v>10000000</v>
      </c>
      <c r="F128" s="1">
        <v>0</v>
      </c>
      <c r="G128" s="1">
        <v>10000000</v>
      </c>
      <c r="H128" s="1">
        <v>10000000</v>
      </c>
      <c r="I128" s="1">
        <v>10000000</v>
      </c>
      <c r="J128" s="1">
        <v>0</v>
      </c>
      <c r="K128" s="1">
        <v>10000000</v>
      </c>
      <c r="L128" s="1">
        <v>0</v>
      </c>
      <c r="M128" s="1">
        <v>0</v>
      </c>
      <c r="N128" s="1">
        <v>10000000</v>
      </c>
      <c r="O128" s="1">
        <v>10000000</v>
      </c>
      <c r="P128" s="1">
        <v>0</v>
      </c>
      <c r="Q128" s="1">
        <v>0</v>
      </c>
      <c r="R128" s="1">
        <v>100</v>
      </c>
    </row>
    <row r="129" spans="1:18" hidden="1" x14ac:dyDescent="0.25">
      <c r="A129" t="s">
        <v>33</v>
      </c>
      <c r="B129" s="1">
        <v>10000000</v>
      </c>
      <c r="C129" s="1">
        <v>0</v>
      </c>
      <c r="D129" s="1">
        <v>0</v>
      </c>
      <c r="E129" s="1">
        <v>10000000</v>
      </c>
      <c r="F129" s="1">
        <v>0</v>
      </c>
      <c r="G129" s="1">
        <v>10000000</v>
      </c>
      <c r="H129" s="1">
        <v>10000000</v>
      </c>
      <c r="I129" s="1">
        <v>10000000</v>
      </c>
      <c r="J129" s="1">
        <v>0</v>
      </c>
      <c r="K129" s="1">
        <v>10000000</v>
      </c>
      <c r="L129" s="1">
        <v>0</v>
      </c>
      <c r="M129" s="1">
        <v>0</v>
      </c>
      <c r="N129" s="1">
        <v>10000000</v>
      </c>
      <c r="O129" s="1">
        <v>10000000</v>
      </c>
      <c r="P129" s="1">
        <v>0</v>
      </c>
      <c r="Q129" s="1">
        <v>0</v>
      </c>
      <c r="R129" s="1">
        <v>100</v>
      </c>
    </row>
    <row r="130" spans="1:18" hidden="1" x14ac:dyDescent="0.25">
      <c r="A130" t="s">
        <v>85</v>
      </c>
      <c r="B130" s="1">
        <v>80000000</v>
      </c>
      <c r="C130" s="1">
        <v>0</v>
      </c>
      <c r="D130" s="1">
        <v>0</v>
      </c>
      <c r="E130" s="1">
        <v>80000000</v>
      </c>
      <c r="F130" s="1">
        <v>0</v>
      </c>
      <c r="G130" s="1">
        <v>80000000</v>
      </c>
      <c r="H130" s="1">
        <v>80000000</v>
      </c>
      <c r="I130" s="1">
        <v>80000000</v>
      </c>
      <c r="J130" s="1">
        <v>0</v>
      </c>
      <c r="K130" s="1">
        <v>80000000</v>
      </c>
      <c r="L130" s="1">
        <v>0</v>
      </c>
      <c r="M130" s="1">
        <v>0</v>
      </c>
      <c r="N130" s="1">
        <v>80000000</v>
      </c>
      <c r="O130" s="1">
        <v>80000000</v>
      </c>
      <c r="P130" s="1">
        <v>0</v>
      </c>
      <c r="Q130" s="1">
        <v>0</v>
      </c>
      <c r="R130" s="1">
        <v>100</v>
      </c>
    </row>
    <row r="131" spans="1:18" hidden="1" x14ac:dyDescent="0.25">
      <c r="A131" t="s">
        <v>31</v>
      </c>
      <c r="B131" s="1">
        <v>80000000</v>
      </c>
      <c r="C131" s="1">
        <v>0</v>
      </c>
      <c r="D131" s="1">
        <v>0</v>
      </c>
      <c r="E131" s="1">
        <v>80000000</v>
      </c>
      <c r="F131" s="1">
        <v>0</v>
      </c>
      <c r="G131" s="1">
        <v>80000000</v>
      </c>
      <c r="H131" s="1">
        <v>80000000</v>
      </c>
      <c r="I131" s="1">
        <v>80000000</v>
      </c>
      <c r="J131" s="1">
        <v>0</v>
      </c>
      <c r="K131" s="1">
        <v>80000000</v>
      </c>
      <c r="L131" s="1">
        <v>0</v>
      </c>
      <c r="M131" s="1">
        <v>0</v>
      </c>
      <c r="N131" s="1">
        <v>80000000</v>
      </c>
      <c r="O131" s="1">
        <v>80000000</v>
      </c>
      <c r="P131" s="1">
        <v>0</v>
      </c>
      <c r="Q131" s="1">
        <v>0</v>
      </c>
      <c r="R131" s="1">
        <v>100</v>
      </c>
    </row>
    <row r="132" spans="1:18" hidden="1" x14ac:dyDescent="0.25">
      <c r="A132" t="s">
        <v>86</v>
      </c>
      <c r="B132" s="1">
        <v>80000000</v>
      </c>
      <c r="C132" s="1">
        <v>0</v>
      </c>
      <c r="D132" s="1">
        <v>0</v>
      </c>
      <c r="E132" s="1">
        <v>80000000</v>
      </c>
      <c r="F132" s="1">
        <v>0</v>
      </c>
      <c r="G132" s="1">
        <v>80000000</v>
      </c>
      <c r="H132" s="1">
        <v>80000000</v>
      </c>
      <c r="I132" s="1">
        <v>80000000</v>
      </c>
      <c r="J132" s="1">
        <v>0</v>
      </c>
      <c r="K132" s="1">
        <v>80000000</v>
      </c>
      <c r="L132" s="1">
        <v>0</v>
      </c>
      <c r="M132" s="1">
        <v>0</v>
      </c>
      <c r="N132" s="1">
        <v>80000000</v>
      </c>
      <c r="O132" s="1">
        <v>80000000</v>
      </c>
      <c r="P132" s="1">
        <v>0</v>
      </c>
      <c r="Q132" s="1">
        <v>0</v>
      </c>
      <c r="R132" s="1">
        <v>100</v>
      </c>
    </row>
    <row r="133" spans="1:18" hidden="1" x14ac:dyDescent="0.25">
      <c r="A133" t="s">
        <v>33</v>
      </c>
      <c r="B133" s="1">
        <v>80000000</v>
      </c>
      <c r="C133" s="1">
        <v>0</v>
      </c>
      <c r="D133" s="1">
        <v>0</v>
      </c>
      <c r="E133" s="1">
        <v>80000000</v>
      </c>
      <c r="F133" s="1">
        <v>0</v>
      </c>
      <c r="G133" s="1">
        <v>80000000</v>
      </c>
      <c r="H133" s="1">
        <v>80000000</v>
      </c>
      <c r="I133" s="1">
        <v>80000000</v>
      </c>
      <c r="J133" s="1">
        <v>0</v>
      </c>
      <c r="K133" s="1">
        <v>80000000</v>
      </c>
      <c r="L133" s="1">
        <v>0</v>
      </c>
      <c r="M133" s="1">
        <v>0</v>
      </c>
      <c r="N133" s="1">
        <v>80000000</v>
      </c>
      <c r="O133" s="1">
        <v>80000000</v>
      </c>
      <c r="P133" s="1">
        <v>0</v>
      </c>
      <c r="Q133" s="1">
        <v>0</v>
      </c>
      <c r="R133" s="1">
        <v>100</v>
      </c>
    </row>
    <row r="134" spans="1:18" hidden="1" x14ac:dyDescent="0.25">
      <c r="A134" t="s">
        <v>87</v>
      </c>
      <c r="B134" s="1">
        <v>1000000</v>
      </c>
      <c r="C134" s="1">
        <v>0</v>
      </c>
      <c r="D134" s="1">
        <v>0</v>
      </c>
      <c r="E134" s="1">
        <v>1000000</v>
      </c>
      <c r="F134" s="1">
        <v>0</v>
      </c>
      <c r="G134" s="1">
        <v>1000000</v>
      </c>
      <c r="H134" s="1">
        <v>1000000</v>
      </c>
      <c r="I134" s="1">
        <v>1000000</v>
      </c>
      <c r="J134" s="1">
        <v>0</v>
      </c>
      <c r="K134" s="1">
        <v>1000000</v>
      </c>
      <c r="L134" s="1">
        <v>0</v>
      </c>
      <c r="M134" s="1">
        <v>0</v>
      </c>
      <c r="N134" s="1">
        <v>1000000</v>
      </c>
      <c r="O134" s="1">
        <v>1000000</v>
      </c>
      <c r="P134" s="1">
        <v>0</v>
      </c>
      <c r="Q134" s="1">
        <v>0</v>
      </c>
      <c r="R134" s="1">
        <v>100</v>
      </c>
    </row>
    <row r="135" spans="1:18" hidden="1" x14ac:dyDescent="0.25">
      <c r="A135" t="s">
        <v>31</v>
      </c>
      <c r="B135" s="1">
        <v>1000000</v>
      </c>
      <c r="C135" s="1">
        <v>0</v>
      </c>
      <c r="D135" s="1">
        <v>0</v>
      </c>
      <c r="E135" s="1">
        <v>1000000</v>
      </c>
      <c r="F135" s="1">
        <v>0</v>
      </c>
      <c r="G135" s="1">
        <v>1000000</v>
      </c>
      <c r="H135" s="1">
        <v>1000000</v>
      </c>
      <c r="I135" s="1">
        <v>1000000</v>
      </c>
      <c r="J135" s="1">
        <v>0</v>
      </c>
      <c r="K135" s="1">
        <v>1000000</v>
      </c>
      <c r="L135" s="1">
        <v>0</v>
      </c>
      <c r="M135" s="1">
        <v>0</v>
      </c>
      <c r="N135" s="1">
        <v>1000000</v>
      </c>
      <c r="O135" s="1">
        <v>1000000</v>
      </c>
      <c r="P135" s="1">
        <v>0</v>
      </c>
      <c r="Q135" s="1">
        <v>0</v>
      </c>
      <c r="R135" s="1">
        <v>100</v>
      </c>
    </row>
    <row r="136" spans="1:18" hidden="1" x14ac:dyDescent="0.25">
      <c r="A136" t="s">
        <v>88</v>
      </c>
      <c r="B136" s="1">
        <v>1000000</v>
      </c>
      <c r="C136" s="1">
        <v>0</v>
      </c>
      <c r="D136" s="1">
        <v>0</v>
      </c>
      <c r="E136" s="1">
        <v>1000000</v>
      </c>
      <c r="F136" s="1">
        <v>0</v>
      </c>
      <c r="G136" s="1">
        <v>1000000</v>
      </c>
      <c r="H136" s="1">
        <v>1000000</v>
      </c>
      <c r="I136" s="1">
        <v>1000000</v>
      </c>
      <c r="J136" s="1">
        <v>0</v>
      </c>
      <c r="K136" s="1">
        <v>1000000</v>
      </c>
      <c r="L136" s="1">
        <v>0</v>
      </c>
      <c r="M136" s="1">
        <v>0</v>
      </c>
      <c r="N136" s="1">
        <v>1000000</v>
      </c>
      <c r="O136" s="1">
        <v>1000000</v>
      </c>
      <c r="P136" s="1">
        <v>0</v>
      </c>
      <c r="Q136" s="1">
        <v>0</v>
      </c>
      <c r="R136" s="1">
        <v>100</v>
      </c>
    </row>
    <row r="137" spans="1:18" hidden="1" x14ac:dyDescent="0.25">
      <c r="A137" t="s">
        <v>33</v>
      </c>
      <c r="B137" s="1">
        <v>1000000</v>
      </c>
      <c r="C137" s="1">
        <v>0</v>
      </c>
      <c r="D137" s="1">
        <v>0</v>
      </c>
      <c r="E137" s="1">
        <v>1000000</v>
      </c>
      <c r="F137" s="1">
        <v>0</v>
      </c>
      <c r="G137" s="1">
        <v>1000000</v>
      </c>
      <c r="H137" s="1">
        <v>1000000</v>
      </c>
      <c r="I137" s="1">
        <v>1000000</v>
      </c>
      <c r="J137" s="1">
        <v>0</v>
      </c>
      <c r="K137" s="1">
        <v>1000000</v>
      </c>
      <c r="L137" s="1">
        <v>0</v>
      </c>
      <c r="M137" s="1">
        <v>0</v>
      </c>
      <c r="N137" s="1">
        <v>1000000</v>
      </c>
      <c r="O137" s="1">
        <v>1000000</v>
      </c>
      <c r="P137" s="1">
        <v>0</v>
      </c>
      <c r="Q137" s="1">
        <v>0</v>
      </c>
      <c r="R137" s="1">
        <v>100</v>
      </c>
    </row>
    <row r="138" spans="1:18" hidden="1" x14ac:dyDescent="0.25">
      <c r="A138" s="4" t="s">
        <v>89</v>
      </c>
      <c r="B138" s="5">
        <v>299541383</v>
      </c>
      <c r="C138" s="5">
        <v>-153080000</v>
      </c>
      <c r="D138" s="5">
        <v>0</v>
      </c>
      <c r="E138" s="5">
        <v>146461383</v>
      </c>
      <c r="F138" s="5">
        <v>0</v>
      </c>
      <c r="G138" s="5">
        <v>73000000</v>
      </c>
      <c r="H138" s="5">
        <v>73000000</v>
      </c>
      <c r="I138" s="5">
        <v>0</v>
      </c>
      <c r="J138" s="5">
        <v>0</v>
      </c>
      <c r="K138" s="5">
        <v>0</v>
      </c>
      <c r="L138" s="5">
        <v>0</v>
      </c>
      <c r="M138" s="5">
        <v>73000000</v>
      </c>
      <c r="N138" s="5">
        <v>0</v>
      </c>
      <c r="O138" s="5">
        <v>0</v>
      </c>
      <c r="P138" s="5">
        <v>0</v>
      </c>
      <c r="Q138" s="5">
        <v>73461383</v>
      </c>
      <c r="R138" s="5">
        <v>0</v>
      </c>
    </row>
    <row r="139" spans="1:18" hidden="1" x14ac:dyDescent="0.25">
      <c r="A139" t="s">
        <v>90</v>
      </c>
      <c r="B139" s="1">
        <v>146461383</v>
      </c>
      <c r="C139" s="1">
        <v>0</v>
      </c>
      <c r="D139" s="1">
        <v>0</v>
      </c>
      <c r="E139" s="1">
        <v>146461383</v>
      </c>
      <c r="F139" s="1">
        <v>0</v>
      </c>
      <c r="G139" s="1">
        <v>73000000</v>
      </c>
      <c r="H139" s="1">
        <v>73000000</v>
      </c>
      <c r="I139" s="1">
        <v>0</v>
      </c>
      <c r="J139" s="1">
        <v>0</v>
      </c>
      <c r="K139" s="1">
        <v>0</v>
      </c>
      <c r="L139" s="1">
        <v>0</v>
      </c>
      <c r="M139" s="1">
        <v>73000000</v>
      </c>
      <c r="N139" s="1">
        <v>0</v>
      </c>
      <c r="O139" s="1">
        <v>0</v>
      </c>
      <c r="P139" s="1">
        <v>0</v>
      </c>
      <c r="Q139" s="1">
        <v>73461383</v>
      </c>
      <c r="R139" s="1">
        <v>0</v>
      </c>
    </row>
    <row r="140" spans="1:18" hidden="1" x14ac:dyDescent="0.25">
      <c r="A140" t="s">
        <v>31</v>
      </c>
      <c r="B140" s="1">
        <v>146461383</v>
      </c>
      <c r="C140" s="1">
        <v>0</v>
      </c>
      <c r="D140" s="1">
        <v>0</v>
      </c>
      <c r="E140" s="1">
        <v>146461383</v>
      </c>
      <c r="F140" s="1">
        <v>0</v>
      </c>
      <c r="G140" s="1">
        <v>73000000</v>
      </c>
      <c r="H140" s="1">
        <v>73000000</v>
      </c>
      <c r="I140" s="1">
        <v>0</v>
      </c>
      <c r="J140" s="1">
        <v>0</v>
      </c>
      <c r="K140" s="1">
        <v>0</v>
      </c>
      <c r="L140" s="1">
        <v>0</v>
      </c>
      <c r="M140" s="1">
        <v>73000000</v>
      </c>
      <c r="N140" s="1">
        <v>0</v>
      </c>
      <c r="O140" s="1">
        <v>0</v>
      </c>
      <c r="P140" s="1">
        <v>0</v>
      </c>
      <c r="Q140" s="1">
        <v>73461383</v>
      </c>
      <c r="R140" s="1">
        <v>0</v>
      </c>
    </row>
    <row r="141" spans="1:18" hidden="1" x14ac:dyDescent="0.25">
      <c r="A141" t="s">
        <v>81</v>
      </c>
      <c r="B141" s="1">
        <v>146461383</v>
      </c>
      <c r="C141" s="1">
        <v>0</v>
      </c>
      <c r="D141" s="1">
        <v>0</v>
      </c>
      <c r="E141" s="1">
        <v>146461383</v>
      </c>
      <c r="F141" s="1">
        <v>0</v>
      </c>
      <c r="G141" s="1">
        <v>73000000</v>
      </c>
      <c r="H141" s="1">
        <v>73000000</v>
      </c>
      <c r="I141" s="1">
        <v>0</v>
      </c>
      <c r="J141" s="1">
        <v>0</v>
      </c>
      <c r="K141" s="1">
        <v>0</v>
      </c>
      <c r="L141" s="1">
        <v>0</v>
      </c>
      <c r="M141" s="1">
        <v>73000000</v>
      </c>
      <c r="N141" s="1">
        <v>0</v>
      </c>
      <c r="O141" s="1">
        <v>0</v>
      </c>
      <c r="P141" s="1">
        <v>0</v>
      </c>
      <c r="Q141" s="1">
        <v>73461383</v>
      </c>
      <c r="R141" s="1">
        <v>0</v>
      </c>
    </row>
    <row r="142" spans="1:18" hidden="1" x14ac:dyDescent="0.25">
      <c r="A142" t="s">
        <v>33</v>
      </c>
      <c r="B142" s="1">
        <v>146461383</v>
      </c>
      <c r="C142" s="1">
        <v>0</v>
      </c>
      <c r="D142" s="1">
        <v>0</v>
      </c>
      <c r="E142" s="1">
        <v>146461383</v>
      </c>
      <c r="F142" s="1">
        <v>0</v>
      </c>
      <c r="G142" s="1">
        <v>73000000</v>
      </c>
      <c r="H142" s="1">
        <v>73000000</v>
      </c>
      <c r="I142" s="1">
        <v>0</v>
      </c>
      <c r="J142" s="1">
        <v>0</v>
      </c>
      <c r="K142" s="1">
        <v>0</v>
      </c>
      <c r="L142" s="1">
        <v>0</v>
      </c>
      <c r="M142" s="1">
        <v>73000000</v>
      </c>
      <c r="N142" s="1">
        <v>0</v>
      </c>
      <c r="O142" s="1">
        <v>0</v>
      </c>
      <c r="P142" s="1">
        <v>0</v>
      </c>
      <c r="Q142" s="1">
        <v>73461383</v>
      </c>
      <c r="R142" s="1">
        <v>0</v>
      </c>
    </row>
    <row r="143" spans="1:18" hidden="1" x14ac:dyDescent="0.25">
      <c r="A143" t="s">
        <v>91</v>
      </c>
      <c r="B143" s="1">
        <v>100000000</v>
      </c>
      <c r="C143" s="1">
        <v>-100000000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</row>
    <row r="144" spans="1:18" hidden="1" x14ac:dyDescent="0.25">
      <c r="A144" t="s">
        <v>31</v>
      </c>
      <c r="B144" s="1">
        <v>100000000</v>
      </c>
      <c r="C144" s="1">
        <v>-100000000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</row>
    <row r="145" spans="1:18" hidden="1" x14ac:dyDescent="0.25">
      <c r="A145" t="s">
        <v>92</v>
      </c>
      <c r="B145" s="1">
        <v>100000000</v>
      </c>
      <c r="C145" s="1">
        <v>-100000000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</row>
    <row r="146" spans="1:18" hidden="1" x14ac:dyDescent="0.25">
      <c r="A146" t="s">
        <v>93</v>
      </c>
      <c r="B146" s="1">
        <v>100000000</v>
      </c>
      <c r="C146" s="1">
        <v>-100000000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</row>
    <row r="147" spans="1:18" hidden="1" x14ac:dyDescent="0.25">
      <c r="A147" t="s">
        <v>94</v>
      </c>
      <c r="B147" s="1">
        <v>53080000</v>
      </c>
      <c r="C147" s="1">
        <v>-53080000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</row>
    <row r="148" spans="1:18" hidden="1" x14ac:dyDescent="0.25">
      <c r="A148" t="s">
        <v>31</v>
      </c>
      <c r="B148" s="1">
        <v>53080000</v>
      </c>
      <c r="C148" s="1">
        <v>-53080000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</row>
    <row r="149" spans="1:18" hidden="1" x14ac:dyDescent="0.25">
      <c r="A149" t="s">
        <v>92</v>
      </c>
      <c r="B149" s="1">
        <v>53080000</v>
      </c>
      <c r="C149" s="1">
        <v>-53080000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</row>
    <row r="150" spans="1:18" hidden="1" x14ac:dyDescent="0.25">
      <c r="A150" t="s">
        <v>95</v>
      </c>
      <c r="B150" s="1">
        <v>53080000</v>
      </c>
      <c r="C150" s="1">
        <v>-53080000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</row>
    <row r="151" spans="1:18" hidden="1" x14ac:dyDescent="0.25">
      <c r="A151" s="4" t="s">
        <v>96</v>
      </c>
      <c r="B151" s="5">
        <v>31815958678</v>
      </c>
      <c r="C151" s="5">
        <v>5932955000</v>
      </c>
      <c r="D151" s="5">
        <v>0</v>
      </c>
      <c r="E151" s="5">
        <v>37748913678</v>
      </c>
      <c r="F151" s="5">
        <v>0</v>
      </c>
      <c r="G151" s="5">
        <v>33061451755</v>
      </c>
      <c r="H151" s="5">
        <v>33061451755</v>
      </c>
      <c r="I151" s="5">
        <v>30691322655</v>
      </c>
      <c r="J151" s="5">
        <v>0</v>
      </c>
      <c r="K151" s="5">
        <v>30691322655</v>
      </c>
      <c r="L151" s="5">
        <v>11138282904</v>
      </c>
      <c r="M151" s="5">
        <v>2370129100</v>
      </c>
      <c r="N151" s="5">
        <v>19553039751</v>
      </c>
      <c r="O151" s="5">
        <v>18942397106</v>
      </c>
      <c r="P151" s="5">
        <v>610642645</v>
      </c>
      <c r="Q151" s="5">
        <v>4687461923</v>
      </c>
      <c r="R151" s="5">
        <v>81.3</v>
      </c>
    </row>
    <row r="152" spans="1:18" hidden="1" x14ac:dyDescent="0.25">
      <c r="A152" t="s">
        <v>49</v>
      </c>
      <c r="B152" s="1">
        <v>5109360000</v>
      </c>
      <c r="C152" s="1">
        <v>4116100000</v>
      </c>
      <c r="D152" s="1">
        <v>0</v>
      </c>
      <c r="E152" s="1">
        <v>9225460000</v>
      </c>
      <c r="F152" s="1">
        <v>0</v>
      </c>
      <c r="G152" s="1">
        <v>8200651747</v>
      </c>
      <c r="H152" s="1">
        <v>8200651747</v>
      </c>
      <c r="I152" s="1">
        <v>7688784390</v>
      </c>
      <c r="J152" s="1">
        <v>0</v>
      </c>
      <c r="K152" s="1">
        <v>7688784390</v>
      </c>
      <c r="L152" s="1">
        <v>3469407183</v>
      </c>
      <c r="M152" s="1">
        <v>511867357</v>
      </c>
      <c r="N152" s="1">
        <v>4219377207</v>
      </c>
      <c r="O152" s="1">
        <v>4155253543</v>
      </c>
      <c r="P152" s="1">
        <v>64123664</v>
      </c>
      <c r="Q152" s="1">
        <v>1024808253</v>
      </c>
      <c r="R152" s="1">
        <v>83.34</v>
      </c>
    </row>
    <row r="153" spans="1:18" hidden="1" x14ac:dyDescent="0.25">
      <c r="A153" t="s">
        <v>31</v>
      </c>
      <c r="B153" s="1">
        <v>5109360000</v>
      </c>
      <c r="C153" s="1">
        <v>4066100000</v>
      </c>
      <c r="D153" s="1">
        <v>0</v>
      </c>
      <c r="E153" s="1">
        <v>9175460000</v>
      </c>
      <c r="F153" s="1">
        <v>0</v>
      </c>
      <c r="G153" s="1">
        <v>8155251749</v>
      </c>
      <c r="H153" s="1">
        <v>8155251749</v>
      </c>
      <c r="I153" s="1">
        <v>7643384392</v>
      </c>
      <c r="J153" s="1">
        <v>0</v>
      </c>
      <c r="K153" s="1">
        <v>7643384392</v>
      </c>
      <c r="L153" s="1">
        <v>3424007185</v>
      </c>
      <c r="M153" s="1">
        <v>511867357</v>
      </c>
      <c r="N153" s="1">
        <v>4219377207</v>
      </c>
      <c r="O153" s="1">
        <v>4155253543</v>
      </c>
      <c r="P153" s="1">
        <v>64123664</v>
      </c>
      <c r="Q153" s="1">
        <v>1020208251</v>
      </c>
      <c r="R153" s="1">
        <v>83.3</v>
      </c>
    </row>
    <row r="154" spans="1:18" hidden="1" x14ac:dyDescent="0.25">
      <c r="A154" t="s">
        <v>46</v>
      </c>
      <c r="B154" s="1">
        <v>5109360000</v>
      </c>
      <c r="C154" s="1">
        <v>4066100000</v>
      </c>
      <c r="D154" s="1">
        <v>0</v>
      </c>
      <c r="E154" s="1">
        <v>9175460000</v>
      </c>
      <c r="F154" s="1">
        <v>0</v>
      </c>
      <c r="G154" s="1">
        <v>8155251749</v>
      </c>
      <c r="H154" s="1">
        <v>8155251749</v>
      </c>
      <c r="I154" s="1">
        <v>7643384392</v>
      </c>
      <c r="J154" s="1">
        <v>0</v>
      </c>
      <c r="K154" s="1">
        <v>7643384392</v>
      </c>
      <c r="L154" s="1">
        <v>3424007185</v>
      </c>
      <c r="M154" s="1">
        <v>511867357</v>
      </c>
      <c r="N154" s="1">
        <v>4219377207</v>
      </c>
      <c r="O154" s="1">
        <v>4155253543</v>
      </c>
      <c r="P154" s="1">
        <v>64123664</v>
      </c>
      <c r="Q154" s="1">
        <v>1020208251</v>
      </c>
      <c r="R154" s="1">
        <v>83.3</v>
      </c>
    </row>
    <row r="155" spans="1:18" hidden="1" x14ac:dyDescent="0.25">
      <c r="A155" t="s">
        <v>33</v>
      </c>
      <c r="B155" s="1">
        <v>5109360000</v>
      </c>
      <c r="C155" s="1">
        <v>4066100000</v>
      </c>
      <c r="D155" s="1">
        <v>0</v>
      </c>
      <c r="E155" s="1">
        <v>9175460000</v>
      </c>
      <c r="F155" s="1">
        <v>0</v>
      </c>
      <c r="G155" s="1">
        <v>8155251749</v>
      </c>
      <c r="H155" s="1">
        <v>8155251749</v>
      </c>
      <c r="I155" s="1">
        <v>7643384392</v>
      </c>
      <c r="J155" s="1">
        <v>0</v>
      </c>
      <c r="K155" s="1">
        <v>7643384392</v>
      </c>
      <c r="L155" s="1">
        <v>3424007185</v>
      </c>
      <c r="M155" s="1">
        <v>511867357</v>
      </c>
      <c r="N155" s="1">
        <v>4219377207</v>
      </c>
      <c r="O155" s="1">
        <v>4155253543</v>
      </c>
      <c r="P155" s="1">
        <v>64123664</v>
      </c>
      <c r="Q155" s="1">
        <v>1020208251</v>
      </c>
      <c r="R155" s="1">
        <v>83.3</v>
      </c>
    </row>
    <row r="156" spans="1:18" hidden="1" x14ac:dyDescent="0.25">
      <c r="A156" t="s">
        <v>97</v>
      </c>
      <c r="B156" s="1">
        <v>0</v>
      </c>
      <c r="C156" s="1">
        <v>50000000</v>
      </c>
      <c r="D156" s="1">
        <v>0</v>
      </c>
      <c r="E156" s="1">
        <v>50000000</v>
      </c>
      <c r="F156" s="1">
        <v>0</v>
      </c>
      <c r="G156" s="1">
        <v>45399998</v>
      </c>
      <c r="H156" s="1">
        <v>45399998</v>
      </c>
      <c r="I156" s="1">
        <v>45399998</v>
      </c>
      <c r="J156" s="1">
        <v>0</v>
      </c>
      <c r="K156" s="1">
        <v>45399998</v>
      </c>
      <c r="L156" s="1">
        <v>45399998</v>
      </c>
      <c r="M156" s="1">
        <v>0</v>
      </c>
      <c r="N156" s="1">
        <v>0</v>
      </c>
      <c r="O156" s="1">
        <v>0</v>
      </c>
      <c r="P156" s="1">
        <v>0</v>
      </c>
      <c r="Q156" s="1">
        <v>4600002</v>
      </c>
      <c r="R156" s="1">
        <v>90.8</v>
      </c>
    </row>
    <row r="157" spans="1:18" hidden="1" x14ac:dyDescent="0.25">
      <c r="A157" t="s">
        <v>46</v>
      </c>
      <c r="B157" s="1">
        <v>0</v>
      </c>
      <c r="C157" s="1">
        <v>50000000</v>
      </c>
      <c r="D157" s="1">
        <v>0</v>
      </c>
      <c r="E157" s="1">
        <v>50000000</v>
      </c>
      <c r="F157" s="1">
        <v>0</v>
      </c>
      <c r="G157" s="1">
        <v>45399998</v>
      </c>
      <c r="H157" s="1">
        <v>45399998</v>
      </c>
      <c r="I157" s="1">
        <v>45399998</v>
      </c>
      <c r="J157" s="1">
        <v>0</v>
      </c>
      <c r="K157" s="1">
        <v>45399998</v>
      </c>
      <c r="L157" s="1">
        <v>45399998</v>
      </c>
      <c r="M157" s="1">
        <v>0</v>
      </c>
      <c r="N157" s="1">
        <v>0</v>
      </c>
      <c r="O157" s="1">
        <v>0</v>
      </c>
      <c r="P157" s="1">
        <v>0</v>
      </c>
      <c r="Q157" s="1">
        <v>4600002</v>
      </c>
      <c r="R157" s="1">
        <v>90.8</v>
      </c>
    </row>
    <row r="158" spans="1:18" hidden="1" x14ac:dyDescent="0.25">
      <c r="A158" t="s">
        <v>33</v>
      </c>
      <c r="B158" s="1">
        <v>0</v>
      </c>
      <c r="C158" s="1">
        <v>50000000</v>
      </c>
      <c r="D158" s="1">
        <v>0</v>
      </c>
      <c r="E158" s="1">
        <v>50000000</v>
      </c>
      <c r="F158" s="1">
        <v>0</v>
      </c>
      <c r="G158" s="1">
        <v>45399998</v>
      </c>
      <c r="H158" s="1">
        <v>45399998</v>
      </c>
      <c r="I158" s="1">
        <v>45399998</v>
      </c>
      <c r="J158" s="1">
        <v>0</v>
      </c>
      <c r="K158" s="1">
        <v>45399998</v>
      </c>
      <c r="L158" s="1">
        <v>45399998</v>
      </c>
      <c r="M158" s="1">
        <v>0</v>
      </c>
      <c r="N158" s="1">
        <v>0</v>
      </c>
      <c r="O158" s="1">
        <v>0</v>
      </c>
      <c r="P158" s="1">
        <v>0</v>
      </c>
      <c r="Q158" s="1">
        <v>4600002</v>
      </c>
      <c r="R158" s="1">
        <v>90.8</v>
      </c>
    </row>
    <row r="159" spans="1:18" hidden="1" x14ac:dyDescent="0.25">
      <c r="A159" t="s">
        <v>68</v>
      </c>
      <c r="B159" s="1">
        <v>282561592</v>
      </c>
      <c r="C159" s="1">
        <v>-61532907</v>
      </c>
      <c r="D159" s="1">
        <v>0</v>
      </c>
      <c r="E159" s="1">
        <v>221028685</v>
      </c>
      <c r="F159" s="1">
        <v>0</v>
      </c>
      <c r="G159" s="1">
        <v>200248429</v>
      </c>
      <c r="H159" s="1">
        <v>200248429</v>
      </c>
      <c r="I159" s="1">
        <v>98736805</v>
      </c>
      <c r="J159" s="1">
        <v>0</v>
      </c>
      <c r="K159" s="1">
        <v>98736805</v>
      </c>
      <c r="L159" s="1">
        <v>0</v>
      </c>
      <c r="M159" s="1">
        <v>101511624</v>
      </c>
      <c r="N159" s="1">
        <v>98736805</v>
      </c>
      <c r="O159" s="1">
        <v>98736805</v>
      </c>
      <c r="P159" s="1">
        <v>0</v>
      </c>
      <c r="Q159" s="1">
        <v>20780256</v>
      </c>
      <c r="R159" s="1">
        <v>44.67</v>
      </c>
    </row>
    <row r="160" spans="1:18" hidden="1" x14ac:dyDescent="0.25">
      <c r="A160" t="s">
        <v>31</v>
      </c>
      <c r="B160" s="1">
        <v>282561592</v>
      </c>
      <c r="C160" s="1">
        <v>-86532907</v>
      </c>
      <c r="D160" s="1">
        <v>0</v>
      </c>
      <c r="E160" s="1">
        <v>196028685</v>
      </c>
      <c r="F160" s="1">
        <v>0</v>
      </c>
      <c r="G160" s="1">
        <v>189458552</v>
      </c>
      <c r="H160" s="1">
        <v>189458552</v>
      </c>
      <c r="I160" s="1">
        <v>98736805</v>
      </c>
      <c r="J160" s="1">
        <v>0</v>
      </c>
      <c r="K160" s="1">
        <v>98736805</v>
      </c>
      <c r="L160" s="1">
        <v>0</v>
      </c>
      <c r="M160" s="1">
        <v>90721747</v>
      </c>
      <c r="N160" s="1">
        <v>98736805</v>
      </c>
      <c r="O160" s="1">
        <v>98736805</v>
      </c>
      <c r="P160" s="1">
        <v>0</v>
      </c>
      <c r="Q160" s="1">
        <v>6570133</v>
      </c>
      <c r="R160" s="1">
        <v>50.37</v>
      </c>
    </row>
    <row r="161" spans="1:18" hidden="1" x14ac:dyDescent="0.25">
      <c r="A161" t="s">
        <v>69</v>
      </c>
      <c r="B161" s="1">
        <v>282561592</v>
      </c>
      <c r="C161" s="1">
        <v>-86532907</v>
      </c>
      <c r="D161" s="1">
        <v>0</v>
      </c>
      <c r="E161" s="1">
        <v>196028685</v>
      </c>
      <c r="F161" s="1">
        <v>0</v>
      </c>
      <c r="G161" s="1">
        <v>189458552</v>
      </c>
      <c r="H161" s="1">
        <v>189458552</v>
      </c>
      <c r="I161" s="1">
        <v>98736805</v>
      </c>
      <c r="J161" s="1">
        <v>0</v>
      </c>
      <c r="K161" s="1">
        <v>98736805</v>
      </c>
      <c r="L161" s="1">
        <v>0</v>
      </c>
      <c r="M161" s="1">
        <v>90721747</v>
      </c>
      <c r="N161" s="1">
        <v>98736805</v>
      </c>
      <c r="O161" s="1">
        <v>98736805</v>
      </c>
      <c r="P161" s="1">
        <v>0</v>
      </c>
      <c r="Q161" s="1">
        <v>6570133</v>
      </c>
      <c r="R161" s="1">
        <v>50.37</v>
      </c>
    </row>
    <row r="162" spans="1:18" hidden="1" x14ac:dyDescent="0.25">
      <c r="A162" t="s">
        <v>33</v>
      </c>
      <c r="B162" s="1">
        <v>282561592</v>
      </c>
      <c r="C162" s="1">
        <v>-86532907</v>
      </c>
      <c r="D162" s="1">
        <v>0</v>
      </c>
      <c r="E162" s="1">
        <v>196028685</v>
      </c>
      <c r="F162" s="1">
        <v>0</v>
      </c>
      <c r="G162" s="1">
        <v>189458552</v>
      </c>
      <c r="H162" s="1">
        <v>189458552</v>
      </c>
      <c r="I162" s="1">
        <v>98736805</v>
      </c>
      <c r="J162" s="1">
        <v>0</v>
      </c>
      <c r="K162" s="1">
        <v>98736805</v>
      </c>
      <c r="L162" s="1">
        <v>0</v>
      </c>
      <c r="M162" s="1">
        <v>90721747</v>
      </c>
      <c r="N162" s="1">
        <v>98736805</v>
      </c>
      <c r="O162" s="1">
        <v>98736805</v>
      </c>
      <c r="P162" s="1">
        <v>0</v>
      </c>
      <c r="Q162" s="1">
        <v>6570133</v>
      </c>
      <c r="R162" s="1">
        <v>50.37</v>
      </c>
    </row>
    <row r="163" spans="1:18" hidden="1" x14ac:dyDescent="0.25">
      <c r="A163" t="s">
        <v>97</v>
      </c>
      <c r="B163" s="1">
        <v>0</v>
      </c>
      <c r="C163" s="1">
        <v>25000000</v>
      </c>
      <c r="D163" s="1">
        <v>0</v>
      </c>
      <c r="E163" s="1">
        <v>25000000</v>
      </c>
      <c r="F163" s="1">
        <v>0</v>
      </c>
      <c r="G163" s="1">
        <v>10789877</v>
      </c>
      <c r="H163" s="1">
        <v>10789877</v>
      </c>
      <c r="I163" s="1">
        <v>0</v>
      </c>
      <c r="J163" s="1">
        <v>0</v>
      </c>
      <c r="K163" s="1">
        <v>0</v>
      </c>
      <c r="L163" s="1">
        <v>0</v>
      </c>
      <c r="M163" s="1">
        <v>10789877</v>
      </c>
      <c r="N163" s="1">
        <v>0</v>
      </c>
      <c r="O163" s="1">
        <v>0</v>
      </c>
      <c r="P163" s="1">
        <v>0</v>
      </c>
      <c r="Q163" s="1">
        <v>14210123</v>
      </c>
      <c r="R163" s="1">
        <v>0</v>
      </c>
    </row>
    <row r="164" spans="1:18" hidden="1" x14ac:dyDescent="0.25">
      <c r="A164" t="s">
        <v>69</v>
      </c>
      <c r="B164" s="1">
        <v>0</v>
      </c>
      <c r="C164" s="1">
        <v>25000000</v>
      </c>
      <c r="D164" s="1">
        <v>0</v>
      </c>
      <c r="E164" s="1">
        <v>25000000</v>
      </c>
      <c r="F164" s="1">
        <v>0</v>
      </c>
      <c r="G164" s="1">
        <v>10789877</v>
      </c>
      <c r="H164" s="1">
        <v>10789877</v>
      </c>
      <c r="I164" s="1">
        <v>0</v>
      </c>
      <c r="J164" s="1">
        <v>0</v>
      </c>
      <c r="K164" s="1">
        <v>0</v>
      </c>
      <c r="L164" s="1">
        <v>0</v>
      </c>
      <c r="M164" s="1">
        <v>10789877</v>
      </c>
      <c r="N164" s="1">
        <v>0</v>
      </c>
      <c r="O164" s="1">
        <v>0</v>
      </c>
      <c r="P164" s="1">
        <v>0</v>
      </c>
      <c r="Q164" s="1">
        <v>14210123</v>
      </c>
      <c r="R164" s="1">
        <v>0</v>
      </c>
    </row>
    <row r="165" spans="1:18" hidden="1" x14ac:dyDescent="0.25">
      <c r="A165" t="s">
        <v>33</v>
      </c>
      <c r="B165" s="1">
        <v>0</v>
      </c>
      <c r="C165" s="1">
        <v>25000000</v>
      </c>
      <c r="D165" s="1">
        <v>0</v>
      </c>
      <c r="E165" s="1">
        <v>25000000</v>
      </c>
      <c r="F165" s="1">
        <v>0</v>
      </c>
      <c r="G165" s="1">
        <v>10789877</v>
      </c>
      <c r="H165" s="1">
        <v>10789877</v>
      </c>
      <c r="I165" s="1">
        <v>0</v>
      </c>
      <c r="J165" s="1">
        <v>0</v>
      </c>
      <c r="K165" s="1">
        <v>0</v>
      </c>
      <c r="L165" s="1">
        <v>0</v>
      </c>
      <c r="M165" s="1">
        <v>10789877</v>
      </c>
      <c r="N165" s="1">
        <v>0</v>
      </c>
      <c r="O165" s="1">
        <v>0</v>
      </c>
      <c r="P165" s="1">
        <v>0</v>
      </c>
      <c r="Q165" s="1">
        <v>14210123</v>
      </c>
      <c r="R165" s="1">
        <v>0</v>
      </c>
    </row>
    <row r="166" spans="1:18" hidden="1" x14ac:dyDescent="0.25">
      <c r="A166" t="s">
        <v>70</v>
      </c>
      <c r="B166" s="1">
        <v>618463222</v>
      </c>
      <c r="C166" s="1">
        <v>-91729316</v>
      </c>
      <c r="D166" s="1">
        <v>0</v>
      </c>
      <c r="E166" s="1">
        <v>526733906</v>
      </c>
      <c r="F166" s="1">
        <v>0</v>
      </c>
      <c r="G166" s="1">
        <v>522885658</v>
      </c>
      <c r="H166" s="1">
        <v>522885658</v>
      </c>
      <c r="I166" s="1">
        <v>362995691</v>
      </c>
      <c r="J166" s="1">
        <v>0</v>
      </c>
      <c r="K166" s="1">
        <v>362995691</v>
      </c>
      <c r="L166" s="1">
        <v>0</v>
      </c>
      <c r="M166" s="1">
        <v>159889967</v>
      </c>
      <c r="N166" s="1">
        <v>362995691</v>
      </c>
      <c r="O166" s="1">
        <v>362995691</v>
      </c>
      <c r="P166" s="1">
        <v>0</v>
      </c>
      <c r="Q166" s="1">
        <v>3848248</v>
      </c>
      <c r="R166" s="1">
        <v>68.91</v>
      </c>
    </row>
    <row r="167" spans="1:18" hidden="1" x14ac:dyDescent="0.25">
      <c r="A167" t="s">
        <v>31</v>
      </c>
      <c r="B167" s="1">
        <v>618463222</v>
      </c>
      <c r="C167" s="1">
        <v>-91729316</v>
      </c>
      <c r="D167" s="1">
        <v>0</v>
      </c>
      <c r="E167" s="1">
        <v>526733906</v>
      </c>
      <c r="F167" s="1">
        <v>0</v>
      </c>
      <c r="G167" s="1">
        <v>522885658</v>
      </c>
      <c r="H167" s="1">
        <v>522885658</v>
      </c>
      <c r="I167" s="1">
        <v>362995691</v>
      </c>
      <c r="J167" s="1">
        <v>0</v>
      </c>
      <c r="K167" s="1">
        <v>362995691</v>
      </c>
      <c r="L167" s="1">
        <v>0</v>
      </c>
      <c r="M167" s="1">
        <v>159889967</v>
      </c>
      <c r="N167" s="1">
        <v>362995691</v>
      </c>
      <c r="O167" s="1">
        <v>362995691</v>
      </c>
      <c r="P167" s="1">
        <v>0</v>
      </c>
      <c r="Q167" s="1">
        <v>3848248</v>
      </c>
      <c r="R167" s="1">
        <v>68.91</v>
      </c>
    </row>
    <row r="168" spans="1:18" hidden="1" x14ac:dyDescent="0.25">
      <c r="A168" t="s">
        <v>71</v>
      </c>
      <c r="B168" s="1">
        <v>618463222</v>
      </c>
      <c r="C168" s="1">
        <v>-91729316</v>
      </c>
      <c r="D168" s="1">
        <v>0</v>
      </c>
      <c r="E168" s="1">
        <v>526733906</v>
      </c>
      <c r="F168" s="1">
        <v>0</v>
      </c>
      <c r="G168" s="1">
        <v>522885658</v>
      </c>
      <c r="H168" s="1">
        <v>522885658</v>
      </c>
      <c r="I168" s="1">
        <v>362995691</v>
      </c>
      <c r="J168" s="1">
        <v>0</v>
      </c>
      <c r="K168" s="1">
        <v>362995691</v>
      </c>
      <c r="L168" s="1">
        <v>0</v>
      </c>
      <c r="M168" s="1">
        <v>159889967</v>
      </c>
      <c r="N168" s="1">
        <v>362995691</v>
      </c>
      <c r="O168" s="1">
        <v>362995691</v>
      </c>
      <c r="P168" s="1">
        <v>0</v>
      </c>
      <c r="Q168" s="1">
        <v>3848248</v>
      </c>
      <c r="R168" s="1">
        <v>68.91</v>
      </c>
    </row>
    <row r="169" spans="1:18" hidden="1" x14ac:dyDescent="0.25">
      <c r="A169" t="s">
        <v>33</v>
      </c>
      <c r="B169" s="1">
        <v>618463222</v>
      </c>
      <c r="C169" s="1">
        <v>-91729316</v>
      </c>
      <c r="D169" s="1">
        <v>0</v>
      </c>
      <c r="E169" s="1">
        <v>526733906</v>
      </c>
      <c r="F169" s="1">
        <v>0</v>
      </c>
      <c r="G169" s="1">
        <v>522885658</v>
      </c>
      <c r="H169" s="1">
        <v>522885658</v>
      </c>
      <c r="I169" s="1">
        <v>362995691</v>
      </c>
      <c r="J169" s="1">
        <v>0</v>
      </c>
      <c r="K169" s="1">
        <v>362995691</v>
      </c>
      <c r="L169" s="1">
        <v>0</v>
      </c>
      <c r="M169" s="1">
        <v>159889967</v>
      </c>
      <c r="N169" s="1">
        <v>362995691</v>
      </c>
      <c r="O169" s="1">
        <v>362995691</v>
      </c>
      <c r="P169" s="1">
        <v>0</v>
      </c>
      <c r="Q169" s="1">
        <v>3848248</v>
      </c>
      <c r="R169" s="1">
        <v>68.91</v>
      </c>
    </row>
    <row r="170" spans="1:18" hidden="1" x14ac:dyDescent="0.25">
      <c r="A170" t="s">
        <v>98</v>
      </c>
      <c r="B170" s="1">
        <v>21630000</v>
      </c>
      <c r="C170" s="1">
        <v>-10000000</v>
      </c>
      <c r="D170" s="1">
        <v>0</v>
      </c>
      <c r="E170" s="1">
        <v>11630000</v>
      </c>
      <c r="F170" s="1">
        <v>0</v>
      </c>
      <c r="G170" s="1">
        <v>1251747</v>
      </c>
      <c r="H170" s="1">
        <v>1251747</v>
      </c>
      <c r="I170" s="1">
        <v>0</v>
      </c>
      <c r="J170" s="1">
        <v>0</v>
      </c>
      <c r="K170" s="1">
        <v>0</v>
      </c>
      <c r="L170" s="1">
        <v>0</v>
      </c>
      <c r="M170" s="1">
        <v>1251747</v>
      </c>
      <c r="N170" s="1">
        <v>0</v>
      </c>
      <c r="O170" s="1">
        <v>0</v>
      </c>
      <c r="P170" s="1">
        <v>0</v>
      </c>
      <c r="Q170" s="1">
        <v>10378253</v>
      </c>
      <c r="R170" s="1">
        <v>0</v>
      </c>
    </row>
    <row r="171" spans="1:18" hidden="1" x14ac:dyDescent="0.25">
      <c r="A171" t="s">
        <v>31</v>
      </c>
      <c r="B171" s="1">
        <v>21630000</v>
      </c>
      <c r="C171" s="1">
        <v>-10000000</v>
      </c>
      <c r="D171" s="1">
        <v>0</v>
      </c>
      <c r="E171" s="1">
        <v>11630000</v>
      </c>
      <c r="F171" s="1">
        <v>0</v>
      </c>
      <c r="G171" s="1">
        <v>1251747</v>
      </c>
      <c r="H171" s="1">
        <v>1251747</v>
      </c>
      <c r="I171" s="1">
        <v>0</v>
      </c>
      <c r="J171" s="1">
        <v>0</v>
      </c>
      <c r="K171" s="1">
        <v>0</v>
      </c>
      <c r="L171" s="1">
        <v>0</v>
      </c>
      <c r="M171" s="1">
        <v>1251747</v>
      </c>
      <c r="N171" s="1">
        <v>0</v>
      </c>
      <c r="O171" s="1">
        <v>0</v>
      </c>
      <c r="P171" s="1">
        <v>0</v>
      </c>
      <c r="Q171" s="1">
        <v>10378253</v>
      </c>
      <c r="R171" s="1">
        <v>0</v>
      </c>
    </row>
    <row r="172" spans="1:18" hidden="1" x14ac:dyDescent="0.25">
      <c r="A172" t="s">
        <v>99</v>
      </c>
      <c r="B172" s="1">
        <v>21630000</v>
      </c>
      <c r="C172" s="1">
        <v>-10000000</v>
      </c>
      <c r="D172" s="1">
        <v>0</v>
      </c>
      <c r="E172" s="1">
        <v>11630000</v>
      </c>
      <c r="F172" s="1">
        <v>0</v>
      </c>
      <c r="G172" s="1">
        <v>1251747</v>
      </c>
      <c r="H172" s="1">
        <v>1251747</v>
      </c>
      <c r="I172" s="1">
        <v>0</v>
      </c>
      <c r="J172" s="1">
        <v>0</v>
      </c>
      <c r="K172" s="1">
        <v>0</v>
      </c>
      <c r="L172" s="1">
        <v>0</v>
      </c>
      <c r="M172" s="1">
        <v>1251747</v>
      </c>
      <c r="N172" s="1">
        <v>0</v>
      </c>
      <c r="O172" s="1">
        <v>0</v>
      </c>
      <c r="P172" s="1">
        <v>0</v>
      </c>
      <c r="Q172" s="1">
        <v>10378253</v>
      </c>
      <c r="R172" s="1">
        <v>0</v>
      </c>
    </row>
    <row r="173" spans="1:18" hidden="1" x14ac:dyDescent="0.25">
      <c r="A173" t="s">
        <v>33</v>
      </c>
      <c r="B173" s="1">
        <v>21630000</v>
      </c>
      <c r="C173" s="1">
        <v>-10000000</v>
      </c>
      <c r="D173" s="1">
        <v>0</v>
      </c>
      <c r="E173" s="1">
        <v>11630000</v>
      </c>
      <c r="F173" s="1">
        <v>0</v>
      </c>
      <c r="G173" s="1">
        <v>1251747</v>
      </c>
      <c r="H173" s="1">
        <v>1251747</v>
      </c>
      <c r="I173" s="1">
        <v>0</v>
      </c>
      <c r="J173" s="1">
        <v>0</v>
      </c>
      <c r="K173" s="1">
        <v>0</v>
      </c>
      <c r="L173" s="1">
        <v>0</v>
      </c>
      <c r="M173" s="1">
        <v>1251747</v>
      </c>
      <c r="N173" s="1">
        <v>0</v>
      </c>
      <c r="O173" s="1">
        <v>0</v>
      </c>
      <c r="P173" s="1">
        <v>0</v>
      </c>
      <c r="Q173" s="1">
        <v>10378253</v>
      </c>
      <c r="R173" s="1">
        <v>0</v>
      </c>
    </row>
    <row r="174" spans="1:18" hidden="1" x14ac:dyDescent="0.25">
      <c r="A174" t="s">
        <v>72</v>
      </c>
      <c r="B174" s="1">
        <v>4944298095</v>
      </c>
      <c r="C174" s="1">
        <v>963260686</v>
      </c>
      <c r="D174" s="1">
        <v>0</v>
      </c>
      <c r="E174" s="1">
        <v>5907558781</v>
      </c>
      <c r="F174" s="1">
        <v>0</v>
      </c>
      <c r="G174" s="1">
        <v>5337611811</v>
      </c>
      <c r="H174" s="1">
        <v>5337611811</v>
      </c>
      <c r="I174" s="1">
        <v>5259457996</v>
      </c>
      <c r="J174" s="1">
        <v>0</v>
      </c>
      <c r="K174" s="1">
        <v>5259457996</v>
      </c>
      <c r="L174" s="1">
        <v>2959272473</v>
      </c>
      <c r="M174" s="1">
        <v>78153815</v>
      </c>
      <c r="N174" s="1">
        <v>2300185523</v>
      </c>
      <c r="O174" s="1">
        <v>2300185523</v>
      </c>
      <c r="P174" s="1">
        <v>0</v>
      </c>
      <c r="Q174" s="1">
        <v>569946970</v>
      </c>
      <c r="R174" s="1">
        <v>89.03</v>
      </c>
    </row>
    <row r="175" spans="1:18" hidden="1" x14ac:dyDescent="0.25">
      <c r="A175" t="s">
        <v>31</v>
      </c>
      <c r="B175" s="1">
        <v>4944298095</v>
      </c>
      <c r="C175" s="1">
        <v>238260686</v>
      </c>
      <c r="D175" s="1">
        <v>0</v>
      </c>
      <c r="E175" s="1">
        <v>5182558781</v>
      </c>
      <c r="F175" s="1">
        <v>0</v>
      </c>
      <c r="G175" s="1">
        <v>4695849737</v>
      </c>
      <c r="H175" s="1">
        <v>4695849737</v>
      </c>
      <c r="I175" s="1">
        <v>4681247416</v>
      </c>
      <c r="J175" s="1">
        <v>0</v>
      </c>
      <c r="K175" s="1">
        <v>4681247416</v>
      </c>
      <c r="L175" s="1">
        <v>2381061893</v>
      </c>
      <c r="M175" s="1">
        <v>14602321</v>
      </c>
      <c r="N175" s="1">
        <v>2300185523</v>
      </c>
      <c r="O175" s="1">
        <v>2300185523</v>
      </c>
      <c r="P175" s="1">
        <v>0</v>
      </c>
      <c r="Q175" s="1">
        <v>486709044</v>
      </c>
      <c r="R175" s="1">
        <v>90.33</v>
      </c>
    </row>
    <row r="176" spans="1:18" hidden="1" x14ac:dyDescent="0.25">
      <c r="A176" t="s">
        <v>73</v>
      </c>
      <c r="B176" s="1">
        <v>4944298095</v>
      </c>
      <c r="C176" s="1">
        <v>238260686</v>
      </c>
      <c r="D176" s="1">
        <v>0</v>
      </c>
      <c r="E176" s="1">
        <v>5182558781</v>
      </c>
      <c r="F176" s="1">
        <v>0</v>
      </c>
      <c r="G176" s="1">
        <v>4695849737</v>
      </c>
      <c r="H176" s="1">
        <v>4695849737</v>
      </c>
      <c r="I176" s="1">
        <v>4681247416</v>
      </c>
      <c r="J176" s="1">
        <v>0</v>
      </c>
      <c r="K176" s="1">
        <v>4681247416</v>
      </c>
      <c r="L176" s="1">
        <v>2381061893</v>
      </c>
      <c r="M176" s="1">
        <v>14602321</v>
      </c>
      <c r="N176" s="1">
        <v>2300185523</v>
      </c>
      <c r="O176" s="1">
        <v>2300185523</v>
      </c>
      <c r="P176" s="1">
        <v>0</v>
      </c>
      <c r="Q176" s="1">
        <v>486709044</v>
      </c>
      <c r="R176" s="1">
        <v>90.33</v>
      </c>
    </row>
    <row r="177" spans="1:18" hidden="1" x14ac:dyDescent="0.25">
      <c r="A177" t="s">
        <v>33</v>
      </c>
      <c r="B177" s="1">
        <v>4944298095</v>
      </c>
      <c r="C177" s="1">
        <v>238260686</v>
      </c>
      <c r="D177" s="1">
        <v>0</v>
      </c>
      <c r="E177" s="1">
        <v>5182558781</v>
      </c>
      <c r="F177" s="1">
        <v>0</v>
      </c>
      <c r="G177" s="1">
        <v>4695849737</v>
      </c>
      <c r="H177" s="1">
        <v>4695849737</v>
      </c>
      <c r="I177" s="1">
        <v>4681247416</v>
      </c>
      <c r="J177" s="1">
        <v>0</v>
      </c>
      <c r="K177" s="1">
        <v>4681247416</v>
      </c>
      <c r="L177" s="1">
        <v>2381061893</v>
      </c>
      <c r="M177" s="1">
        <v>14602321</v>
      </c>
      <c r="N177" s="1">
        <v>2300185523</v>
      </c>
      <c r="O177" s="1">
        <v>2300185523</v>
      </c>
      <c r="P177" s="1">
        <v>0</v>
      </c>
      <c r="Q177" s="1">
        <v>486709044</v>
      </c>
      <c r="R177" s="1">
        <v>90.33</v>
      </c>
    </row>
    <row r="178" spans="1:18" hidden="1" x14ac:dyDescent="0.25">
      <c r="A178" t="s">
        <v>97</v>
      </c>
      <c r="B178" s="1">
        <v>0</v>
      </c>
      <c r="C178" s="1">
        <v>725000000</v>
      </c>
      <c r="D178" s="1">
        <v>0</v>
      </c>
      <c r="E178" s="1">
        <v>725000000</v>
      </c>
      <c r="F178" s="1">
        <v>0</v>
      </c>
      <c r="G178" s="1">
        <v>641762074</v>
      </c>
      <c r="H178" s="1">
        <v>641762074</v>
      </c>
      <c r="I178" s="1">
        <v>578210580</v>
      </c>
      <c r="J178" s="1">
        <v>0</v>
      </c>
      <c r="K178" s="1">
        <v>578210580</v>
      </c>
      <c r="L178" s="1">
        <v>578210580</v>
      </c>
      <c r="M178" s="1">
        <v>63551494</v>
      </c>
      <c r="N178" s="1">
        <v>0</v>
      </c>
      <c r="O178" s="1">
        <v>0</v>
      </c>
      <c r="P178" s="1">
        <v>0</v>
      </c>
      <c r="Q178" s="1">
        <v>83237926</v>
      </c>
      <c r="R178" s="1">
        <v>79.75</v>
      </c>
    </row>
    <row r="179" spans="1:18" hidden="1" x14ac:dyDescent="0.25">
      <c r="A179" t="s">
        <v>73</v>
      </c>
      <c r="B179" s="1">
        <v>0</v>
      </c>
      <c r="C179" s="1">
        <v>725000000</v>
      </c>
      <c r="D179" s="1">
        <v>0</v>
      </c>
      <c r="E179" s="1">
        <v>725000000</v>
      </c>
      <c r="F179" s="1">
        <v>0</v>
      </c>
      <c r="G179" s="1">
        <v>641762074</v>
      </c>
      <c r="H179" s="1">
        <v>641762074</v>
      </c>
      <c r="I179" s="1">
        <v>578210580</v>
      </c>
      <c r="J179" s="1">
        <v>0</v>
      </c>
      <c r="K179" s="1">
        <v>578210580</v>
      </c>
      <c r="L179" s="1">
        <v>578210580</v>
      </c>
      <c r="M179" s="1">
        <v>63551494</v>
      </c>
      <c r="N179" s="1">
        <v>0</v>
      </c>
      <c r="O179" s="1">
        <v>0</v>
      </c>
      <c r="P179" s="1">
        <v>0</v>
      </c>
      <c r="Q179" s="1">
        <v>83237926</v>
      </c>
      <c r="R179" s="1">
        <v>79.75</v>
      </c>
    </row>
    <row r="180" spans="1:18" hidden="1" x14ac:dyDescent="0.25">
      <c r="A180" t="s">
        <v>33</v>
      </c>
      <c r="B180" s="1">
        <v>0</v>
      </c>
      <c r="C180" s="1">
        <v>725000000</v>
      </c>
      <c r="D180" s="1">
        <v>0</v>
      </c>
      <c r="E180" s="1">
        <v>725000000</v>
      </c>
      <c r="F180" s="1">
        <v>0</v>
      </c>
      <c r="G180" s="1">
        <v>641762074</v>
      </c>
      <c r="H180" s="1">
        <v>641762074</v>
      </c>
      <c r="I180" s="1">
        <v>578210580</v>
      </c>
      <c r="J180" s="1">
        <v>0</v>
      </c>
      <c r="K180" s="1">
        <v>578210580</v>
      </c>
      <c r="L180" s="1">
        <v>578210580</v>
      </c>
      <c r="M180" s="1">
        <v>63551494</v>
      </c>
      <c r="N180" s="1">
        <v>0</v>
      </c>
      <c r="O180" s="1">
        <v>0</v>
      </c>
      <c r="P180" s="1">
        <v>0</v>
      </c>
      <c r="Q180" s="1">
        <v>83237926</v>
      </c>
      <c r="R180" s="1">
        <v>79.75</v>
      </c>
    </row>
    <row r="181" spans="1:18" hidden="1" x14ac:dyDescent="0.25">
      <c r="A181" t="s">
        <v>100</v>
      </c>
      <c r="B181" s="1">
        <v>896100000</v>
      </c>
      <c r="C181" s="1">
        <v>-346596506</v>
      </c>
      <c r="D181" s="1">
        <v>0</v>
      </c>
      <c r="E181" s="1">
        <v>549503494</v>
      </c>
      <c r="F181" s="1">
        <v>0</v>
      </c>
      <c r="G181" s="1">
        <v>549256889</v>
      </c>
      <c r="H181" s="1">
        <v>549256889</v>
      </c>
      <c r="I181" s="1">
        <v>546958960</v>
      </c>
      <c r="J181" s="1">
        <v>0</v>
      </c>
      <c r="K181" s="1">
        <v>546958960</v>
      </c>
      <c r="L181" s="1">
        <v>63324682</v>
      </c>
      <c r="M181" s="1">
        <v>2297929</v>
      </c>
      <c r="N181" s="1">
        <v>483634278</v>
      </c>
      <c r="O181" s="1">
        <v>483634278</v>
      </c>
      <c r="P181" s="1">
        <v>0</v>
      </c>
      <c r="Q181" s="1">
        <v>246605</v>
      </c>
      <c r="R181" s="1">
        <v>99.54</v>
      </c>
    </row>
    <row r="182" spans="1:18" hidden="1" x14ac:dyDescent="0.25">
      <c r="A182" t="s">
        <v>31</v>
      </c>
      <c r="B182" s="1">
        <v>896100000</v>
      </c>
      <c r="C182" s="1">
        <v>-346596506</v>
      </c>
      <c r="D182" s="1">
        <v>0</v>
      </c>
      <c r="E182" s="1">
        <v>549503494</v>
      </c>
      <c r="F182" s="1">
        <v>0</v>
      </c>
      <c r="G182" s="1">
        <v>549256889</v>
      </c>
      <c r="H182" s="1">
        <v>549256889</v>
      </c>
      <c r="I182" s="1">
        <v>546958960</v>
      </c>
      <c r="J182" s="1">
        <v>0</v>
      </c>
      <c r="K182" s="1">
        <v>546958960</v>
      </c>
      <c r="L182" s="1">
        <v>63324682</v>
      </c>
      <c r="M182" s="1">
        <v>2297929</v>
      </c>
      <c r="N182" s="1">
        <v>483634278</v>
      </c>
      <c r="O182" s="1">
        <v>483634278</v>
      </c>
      <c r="P182" s="1">
        <v>0</v>
      </c>
      <c r="Q182" s="1">
        <v>246605</v>
      </c>
      <c r="R182" s="1">
        <v>99.54</v>
      </c>
    </row>
    <row r="183" spans="1:18" hidden="1" x14ac:dyDescent="0.25">
      <c r="A183" t="s">
        <v>81</v>
      </c>
      <c r="B183" s="1">
        <v>896100000</v>
      </c>
      <c r="C183" s="1">
        <v>-346596506</v>
      </c>
      <c r="D183" s="1">
        <v>0</v>
      </c>
      <c r="E183" s="1">
        <v>549503494</v>
      </c>
      <c r="F183" s="1">
        <v>0</v>
      </c>
      <c r="G183" s="1">
        <v>549256889</v>
      </c>
      <c r="H183" s="1">
        <v>549256889</v>
      </c>
      <c r="I183" s="1">
        <v>546958960</v>
      </c>
      <c r="J183" s="1">
        <v>0</v>
      </c>
      <c r="K183" s="1">
        <v>546958960</v>
      </c>
      <c r="L183" s="1">
        <v>63324682</v>
      </c>
      <c r="M183" s="1">
        <v>2297929</v>
      </c>
      <c r="N183" s="1">
        <v>483634278</v>
      </c>
      <c r="O183" s="1">
        <v>483634278</v>
      </c>
      <c r="P183" s="1">
        <v>0</v>
      </c>
      <c r="Q183" s="1">
        <v>246605</v>
      </c>
      <c r="R183" s="1">
        <v>99.54</v>
      </c>
    </row>
    <row r="184" spans="1:18" hidden="1" x14ac:dyDescent="0.25">
      <c r="A184" t="s">
        <v>33</v>
      </c>
      <c r="B184" s="1">
        <v>896100000</v>
      </c>
      <c r="C184" s="1">
        <v>-346596506</v>
      </c>
      <c r="D184" s="1">
        <v>0</v>
      </c>
      <c r="E184" s="1">
        <v>549503494</v>
      </c>
      <c r="F184" s="1">
        <v>0</v>
      </c>
      <c r="G184" s="1">
        <v>549256889</v>
      </c>
      <c r="H184" s="1">
        <v>549256889</v>
      </c>
      <c r="I184" s="1">
        <v>546958960</v>
      </c>
      <c r="J184" s="1">
        <v>0</v>
      </c>
      <c r="K184" s="1">
        <v>546958960</v>
      </c>
      <c r="L184" s="1">
        <v>63324682</v>
      </c>
      <c r="M184" s="1">
        <v>2297929</v>
      </c>
      <c r="N184" s="1">
        <v>483634278</v>
      </c>
      <c r="O184" s="1">
        <v>483634278</v>
      </c>
      <c r="P184" s="1">
        <v>0</v>
      </c>
      <c r="Q184" s="1">
        <v>246605</v>
      </c>
      <c r="R184" s="1">
        <v>99.54</v>
      </c>
    </row>
    <row r="185" spans="1:18" hidden="1" x14ac:dyDescent="0.25">
      <c r="A185" t="s">
        <v>101</v>
      </c>
      <c r="B185" s="1">
        <v>5208750658</v>
      </c>
      <c r="C185" s="1">
        <v>0</v>
      </c>
      <c r="D185" s="1">
        <v>0</v>
      </c>
      <c r="E185" s="1">
        <v>5208750658</v>
      </c>
      <c r="F185" s="1">
        <v>0</v>
      </c>
      <c r="G185" s="1">
        <v>5208750657</v>
      </c>
      <c r="H185" s="1">
        <v>5208750657</v>
      </c>
      <c r="I185" s="1">
        <v>5208750657</v>
      </c>
      <c r="J185" s="1">
        <v>0</v>
      </c>
      <c r="K185" s="1">
        <v>5208750657</v>
      </c>
      <c r="L185" s="1">
        <v>1305309846</v>
      </c>
      <c r="M185" s="1">
        <v>0</v>
      </c>
      <c r="N185" s="1">
        <v>3903440811</v>
      </c>
      <c r="O185" s="1">
        <v>3468337529</v>
      </c>
      <c r="P185" s="1">
        <v>435103282</v>
      </c>
      <c r="Q185" s="1">
        <v>1</v>
      </c>
      <c r="R185" s="1">
        <v>100</v>
      </c>
    </row>
    <row r="186" spans="1:18" hidden="1" x14ac:dyDescent="0.25">
      <c r="A186" t="s">
        <v>31</v>
      </c>
      <c r="B186" s="1">
        <v>5208750658</v>
      </c>
      <c r="C186" s="1">
        <v>0</v>
      </c>
      <c r="D186" s="1">
        <v>0</v>
      </c>
      <c r="E186" s="1">
        <v>5208750658</v>
      </c>
      <c r="F186" s="1">
        <v>0</v>
      </c>
      <c r="G186" s="1">
        <v>5208750657</v>
      </c>
      <c r="H186" s="1">
        <v>5208750657</v>
      </c>
      <c r="I186" s="1">
        <v>5208750657</v>
      </c>
      <c r="J186" s="1">
        <v>0</v>
      </c>
      <c r="K186" s="1">
        <v>5208750657</v>
      </c>
      <c r="L186" s="1">
        <v>1305309846</v>
      </c>
      <c r="M186" s="1">
        <v>0</v>
      </c>
      <c r="N186" s="1">
        <v>3903440811</v>
      </c>
      <c r="O186" s="1">
        <v>3468337529</v>
      </c>
      <c r="P186" s="1">
        <v>435103282</v>
      </c>
      <c r="Q186" s="1">
        <v>1</v>
      </c>
      <c r="R186" s="1">
        <v>100</v>
      </c>
    </row>
    <row r="187" spans="1:18" hidden="1" x14ac:dyDescent="0.25">
      <c r="A187" t="s">
        <v>81</v>
      </c>
      <c r="B187" s="1">
        <v>5208750658</v>
      </c>
      <c r="C187" s="1">
        <v>0</v>
      </c>
      <c r="D187" s="1">
        <v>0</v>
      </c>
      <c r="E187" s="1">
        <v>5208750658</v>
      </c>
      <c r="F187" s="1">
        <v>0</v>
      </c>
      <c r="G187" s="1">
        <v>5208750657</v>
      </c>
      <c r="H187" s="1">
        <v>5208750657</v>
      </c>
      <c r="I187" s="1">
        <v>5208750657</v>
      </c>
      <c r="J187" s="1">
        <v>0</v>
      </c>
      <c r="K187" s="1">
        <v>5208750657</v>
      </c>
      <c r="L187" s="1">
        <v>1305309846</v>
      </c>
      <c r="M187" s="1">
        <v>0</v>
      </c>
      <c r="N187" s="1">
        <v>3903440811</v>
      </c>
      <c r="O187" s="1">
        <v>3468337529</v>
      </c>
      <c r="P187" s="1">
        <v>435103282</v>
      </c>
      <c r="Q187" s="1">
        <v>1</v>
      </c>
      <c r="R187" s="1">
        <v>100</v>
      </c>
    </row>
    <row r="188" spans="1:18" hidden="1" x14ac:dyDescent="0.25">
      <c r="A188" t="s">
        <v>33</v>
      </c>
      <c r="B188" s="1">
        <v>5208750658</v>
      </c>
      <c r="C188" s="1">
        <v>0</v>
      </c>
      <c r="D188" s="1">
        <v>0</v>
      </c>
      <c r="E188" s="1">
        <v>5208750658</v>
      </c>
      <c r="F188" s="1">
        <v>0</v>
      </c>
      <c r="G188" s="1">
        <v>5208750657</v>
      </c>
      <c r="H188" s="1">
        <v>5208750657</v>
      </c>
      <c r="I188" s="1">
        <v>5208750657</v>
      </c>
      <c r="J188" s="1">
        <v>0</v>
      </c>
      <c r="K188" s="1">
        <v>5208750657</v>
      </c>
      <c r="L188" s="1">
        <v>1305309846</v>
      </c>
      <c r="M188" s="1">
        <v>0</v>
      </c>
      <c r="N188" s="1">
        <v>3903440811</v>
      </c>
      <c r="O188" s="1">
        <v>3468337529</v>
      </c>
      <c r="P188" s="1">
        <v>435103282</v>
      </c>
      <c r="Q188" s="1">
        <v>1</v>
      </c>
      <c r="R188" s="1">
        <v>100</v>
      </c>
    </row>
    <row r="189" spans="1:18" hidden="1" x14ac:dyDescent="0.25">
      <c r="A189" t="s">
        <v>102</v>
      </c>
      <c r="B189" s="1">
        <v>4622788489</v>
      </c>
      <c r="C189" s="1">
        <v>70000000</v>
      </c>
      <c r="D189" s="1">
        <v>0</v>
      </c>
      <c r="E189" s="1">
        <v>4692788489</v>
      </c>
      <c r="F189" s="1">
        <v>0</v>
      </c>
      <c r="G189" s="1">
        <v>4039205967</v>
      </c>
      <c r="H189" s="1">
        <v>4039205967</v>
      </c>
      <c r="I189" s="1">
        <v>3897398163</v>
      </c>
      <c r="J189" s="1">
        <v>0</v>
      </c>
      <c r="K189" s="1">
        <v>3897398163</v>
      </c>
      <c r="L189" s="1">
        <v>1072848981</v>
      </c>
      <c r="M189" s="1">
        <v>141807804</v>
      </c>
      <c r="N189" s="1">
        <v>2824549182</v>
      </c>
      <c r="O189" s="1">
        <v>2814272862</v>
      </c>
      <c r="P189" s="1">
        <v>10276320</v>
      </c>
      <c r="Q189" s="1">
        <v>653582522</v>
      </c>
      <c r="R189" s="1">
        <v>83.05</v>
      </c>
    </row>
    <row r="190" spans="1:18" hidden="1" x14ac:dyDescent="0.25">
      <c r="A190" t="s">
        <v>31</v>
      </c>
      <c r="B190" s="1">
        <v>4622788489</v>
      </c>
      <c r="C190" s="1">
        <v>-430000000</v>
      </c>
      <c r="D190" s="1">
        <v>0</v>
      </c>
      <c r="E190" s="1">
        <v>4192788489</v>
      </c>
      <c r="F190" s="1">
        <v>0</v>
      </c>
      <c r="G190" s="1">
        <v>3952205967</v>
      </c>
      <c r="H190" s="1">
        <v>3952205967</v>
      </c>
      <c r="I190" s="1">
        <v>3865205967</v>
      </c>
      <c r="J190" s="1">
        <v>0</v>
      </c>
      <c r="K190" s="1">
        <v>3865205967</v>
      </c>
      <c r="L190" s="1">
        <v>1040656785</v>
      </c>
      <c r="M190" s="1">
        <v>87000000</v>
      </c>
      <c r="N190" s="1">
        <v>2824549182</v>
      </c>
      <c r="O190" s="1">
        <v>2814272862</v>
      </c>
      <c r="P190" s="1">
        <v>10276320</v>
      </c>
      <c r="Q190" s="1">
        <v>240582522</v>
      </c>
      <c r="R190" s="1">
        <v>92.19</v>
      </c>
    </row>
    <row r="191" spans="1:18" hidden="1" x14ac:dyDescent="0.25">
      <c r="A191" t="s">
        <v>103</v>
      </c>
      <c r="B191" s="1">
        <v>4622788489</v>
      </c>
      <c r="C191" s="1">
        <v>-430000000</v>
      </c>
      <c r="D191" s="1">
        <v>0</v>
      </c>
      <c r="E191" s="1">
        <v>4192788489</v>
      </c>
      <c r="F191" s="1">
        <v>0</v>
      </c>
      <c r="G191" s="1">
        <v>3952205967</v>
      </c>
      <c r="H191" s="1">
        <v>3952205967</v>
      </c>
      <c r="I191" s="1">
        <v>3865205967</v>
      </c>
      <c r="J191" s="1">
        <v>0</v>
      </c>
      <c r="K191" s="1">
        <v>3865205967</v>
      </c>
      <c r="L191" s="1">
        <v>1040656785</v>
      </c>
      <c r="M191" s="1">
        <v>87000000</v>
      </c>
      <c r="N191" s="1">
        <v>2824549182</v>
      </c>
      <c r="O191" s="1">
        <v>2814272862</v>
      </c>
      <c r="P191" s="1">
        <v>10276320</v>
      </c>
      <c r="Q191" s="1">
        <v>240582522</v>
      </c>
      <c r="R191" s="1">
        <v>92.19</v>
      </c>
    </row>
    <row r="192" spans="1:18" hidden="1" x14ac:dyDescent="0.25">
      <c r="A192" t="s">
        <v>33</v>
      </c>
      <c r="B192" s="1">
        <v>4622788489</v>
      </c>
      <c r="C192" s="1">
        <v>-430000000</v>
      </c>
      <c r="D192" s="1">
        <v>0</v>
      </c>
      <c r="E192" s="1">
        <v>4192788489</v>
      </c>
      <c r="F192" s="1">
        <v>0</v>
      </c>
      <c r="G192" s="1">
        <v>3952205967</v>
      </c>
      <c r="H192" s="1">
        <v>3952205967</v>
      </c>
      <c r="I192" s="1">
        <v>3865205967</v>
      </c>
      <c r="J192" s="1">
        <v>0</v>
      </c>
      <c r="K192" s="1">
        <v>3865205967</v>
      </c>
      <c r="L192" s="1">
        <v>1040656785</v>
      </c>
      <c r="M192" s="1">
        <v>87000000</v>
      </c>
      <c r="N192" s="1">
        <v>2824549182</v>
      </c>
      <c r="O192" s="1">
        <v>2814272862</v>
      </c>
      <c r="P192" s="1">
        <v>10276320</v>
      </c>
      <c r="Q192" s="1">
        <v>240582522</v>
      </c>
      <c r="R192" s="1">
        <v>92.19</v>
      </c>
    </row>
    <row r="193" spans="1:18" hidden="1" x14ac:dyDescent="0.25">
      <c r="A193" t="s">
        <v>97</v>
      </c>
      <c r="B193" s="1">
        <v>0</v>
      </c>
      <c r="C193" s="1">
        <v>500000000</v>
      </c>
      <c r="D193" s="1">
        <v>0</v>
      </c>
      <c r="E193" s="1">
        <v>500000000</v>
      </c>
      <c r="F193" s="1">
        <v>0</v>
      </c>
      <c r="G193" s="1">
        <v>87000000</v>
      </c>
      <c r="H193" s="1">
        <v>87000000</v>
      </c>
      <c r="I193" s="1">
        <v>32192196</v>
      </c>
      <c r="J193" s="1">
        <v>0</v>
      </c>
      <c r="K193" s="1">
        <v>32192196</v>
      </c>
      <c r="L193" s="1">
        <v>32192196</v>
      </c>
      <c r="M193" s="1">
        <v>54807804</v>
      </c>
      <c r="N193" s="1">
        <v>0</v>
      </c>
      <c r="O193" s="1">
        <v>0</v>
      </c>
      <c r="P193" s="1">
        <v>0</v>
      </c>
      <c r="Q193" s="1">
        <v>413000000</v>
      </c>
      <c r="R193" s="1">
        <v>6.44</v>
      </c>
    </row>
    <row r="194" spans="1:18" hidden="1" x14ac:dyDescent="0.25">
      <c r="A194" t="s">
        <v>103</v>
      </c>
      <c r="B194" s="1">
        <v>0</v>
      </c>
      <c r="C194" s="1">
        <v>500000000</v>
      </c>
      <c r="D194" s="1">
        <v>0</v>
      </c>
      <c r="E194" s="1">
        <v>500000000</v>
      </c>
      <c r="F194" s="1">
        <v>0</v>
      </c>
      <c r="G194" s="1">
        <v>87000000</v>
      </c>
      <c r="H194" s="1">
        <v>87000000</v>
      </c>
      <c r="I194" s="1">
        <v>32192196</v>
      </c>
      <c r="J194" s="1">
        <v>0</v>
      </c>
      <c r="K194" s="1">
        <v>32192196</v>
      </c>
      <c r="L194" s="1">
        <v>32192196</v>
      </c>
      <c r="M194" s="1">
        <v>54807804</v>
      </c>
      <c r="N194" s="1">
        <v>0</v>
      </c>
      <c r="O194" s="1">
        <v>0</v>
      </c>
      <c r="P194" s="1">
        <v>0</v>
      </c>
      <c r="Q194" s="1">
        <v>413000000</v>
      </c>
      <c r="R194" s="1">
        <v>6.44</v>
      </c>
    </row>
    <row r="195" spans="1:18" hidden="1" x14ac:dyDescent="0.25">
      <c r="A195" t="s">
        <v>33</v>
      </c>
      <c r="B195" s="1">
        <v>0</v>
      </c>
      <c r="C195" s="1">
        <v>500000000</v>
      </c>
      <c r="D195" s="1">
        <v>0</v>
      </c>
      <c r="E195" s="1">
        <v>500000000</v>
      </c>
      <c r="F195" s="1">
        <v>0</v>
      </c>
      <c r="G195" s="1">
        <v>87000000</v>
      </c>
      <c r="H195" s="1">
        <v>87000000</v>
      </c>
      <c r="I195" s="1">
        <v>32192196</v>
      </c>
      <c r="J195" s="1">
        <v>0</v>
      </c>
      <c r="K195" s="1">
        <v>32192196</v>
      </c>
      <c r="L195" s="1">
        <v>32192196</v>
      </c>
      <c r="M195" s="1">
        <v>54807804</v>
      </c>
      <c r="N195" s="1">
        <v>0</v>
      </c>
      <c r="O195" s="1">
        <v>0</v>
      </c>
      <c r="P195" s="1">
        <v>0</v>
      </c>
      <c r="Q195" s="1">
        <v>413000000</v>
      </c>
      <c r="R195" s="1">
        <v>6.44</v>
      </c>
    </row>
    <row r="196" spans="1:18" hidden="1" x14ac:dyDescent="0.25">
      <c r="A196" t="s">
        <v>76</v>
      </c>
      <c r="B196" s="1">
        <v>307114874</v>
      </c>
      <c r="C196" s="1">
        <v>-230127778</v>
      </c>
      <c r="D196" s="1">
        <v>0</v>
      </c>
      <c r="E196" s="1">
        <v>76987096</v>
      </c>
      <c r="F196" s="1">
        <v>0</v>
      </c>
      <c r="G196" s="1">
        <v>71276076</v>
      </c>
      <c r="H196" s="1">
        <v>71276076</v>
      </c>
      <c r="I196" s="1">
        <v>65119329</v>
      </c>
      <c r="J196" s="1">
        <v>0</v>
      </c>
      <c r="K196" s="1">
        <v>65119329</v>
      </c>
      <c r="L196" s="1">
        <v>48774729</v>
      </c>
      <c r="M196" s="1">
        <v>6156747</v>
      </c>
      <c r="N196" s="1">
        <v>16344600</v>
      </c>
      <c r="O196" s="1">
        <v>16344600</v>
      </c>
      <c r="P196" s="1">
        <v>0</v>
      </c>
      <c r="Q196" s="1">
        <v>5711020</v>
      </c>
      <c r="R196" s="1">
        <v>84.58</v>
      </c>
    </row>
    <row r="197" spans="1:18" hidden="1" x14ac:dyDescent="0.25">
      <c r="A197" t="s">
        <v>31</v>
      </c>
      <c r="B197" s="1">
        <v>307114874</v>
      </c>
      <c r="C197" s="1">
        <v>-230127778</v>
      </c>
      <c r="D197" s="1">
        <v>0</v>
      </c>
      <c r="E197" s="1">
        <v>76987096</v>
      </c>
      <c r="F197" s="1">
        <v>0</v>
      </c>
      <c r="G197" s="1">
        <v>71276076</v>
      </c>
      <c r="H197" s="1">
        <v>71276076</v>
      </c>
      <c r="I197" s="1">
        <v>65119329</v>
      </c>
      <c r="J197" s="1">
        <v>0</v>
      </c>
      <c r="K197" s="1">
        <v>65119329</v>
      </c>
      <c r="L197" s="1">
        <v>48774729</v>
      </c>
      <c r="M197" s="1">
        <v>6156747</v>
      </c>
      <c r="N197" s="1">
        <v>16344600</v>
      </c>
      <c r="O197" s="1">
        <v>16344600</v>
      </c>
      <c r="P197" s="1">
        <v>0</v>
      </c>
      <c r="Q197" s="1">
        <v>5711020</v>
      </c>
      <c r="R197" s="1">
        <v>84.58</v>
      </c>
    </row>
    <row r="198" spans="1:18" hidden="1" x14ac:dyDescent="0.25">
      <c r="A198" t="s">
        <v>77</v>
      </c>
      <c r="B198" s="1">
        <v>307114874</v>
      </c>
      <c r="C198" s="1">
        <v>-230127778</v>
      </c>
      <c r="D198" s="1">
        <v>0</v>
      </c>
      <c r="E198" s="1">
        <v>76987096</v>
      </c>
      <c r="F198" s="1">
        <v>0</v>
      </c>
      <c r="G198" s="1">
        <v>71276076</v>
      </c>
      <c r="H198" s="1">
        <v>71276076</v>
      </c>
      <c r="I198" s="1">
        <v>65119329</v>
      </c>
      <c r="J198" s="1">
        <v>0</v>
      </c>
      <c r="K198" s="1">
        <v>65119329</v>
      </c>
      <c r="L198" s="1">
        <v>48774729</v>
      </c>
      <c r="M198" s="1">
        <v>6156747</v>
      </c>
      <c r="N198" s="1">
        <v>16344600</v>
      </c>
      <c r="O198" s="1">
        <v>16344600</v>
      </c>
      <c r="P198" s="1">
        <v>0</v>
      </c>
      <c r="Q198" s="1">
        <v>5711020</v>
      </c>
      <c r="R198" s="1">
        <v>84.58</v>
      </c>
    </row>
    <row r="199" spans="1:18" hidden="1" x14ac:dyDescent="0.25">
      <c r="A199" t="s">
        <v>33</v>
      </c>
      <c r="B199" s="1">
        <v>307114874</v>
      </c>
      <c r="C199" s="1">
        <v>-230127778</v>
      </c>
      <c r="D199" s="1">
        <v>0</v>
      </c>
      <c r="E199" s="1">
        <v>76987096</v>
      </c>
      <c r="F199" s="1">
        <v>0</v>
      </c>
      <c r="G199" s="1">
        <v>71276076</v>
      </c>
      <c r="H199" s="1">
        <v>71276076</v>
      </c>
      <c r="I199" s="1">
        <v>65119329</v>
      </c>
      <c r="J199" s="1">
        <v>0</v>
      </c>
      <c r="K199" s="1">
        <v>65119329</v>
      </c>
      <c r="L199" s="1">
        <v>48774729</v>
      </c>
      <c r="M199" s="1">
        <v>6156747</v>
      </c>
      <c r="N199" s="1">
        <v>16344600</v>
      </c>
      <c r="O199" s="1">
        <v>16344600</v>
      </c>
      <c r="P199" s="1">
        <v>0</v>
      </c>
      <c r="Q199" s="1">
        <v>5711020</v>
      </c>
      <c r="R199" s="1">
        <v>84.58</v>
      </c>
    </row>
    <row r="200" spans="1:18" hidden="1" x14ac:dyDescent="0.25">
      <c r="A200" t="s">
        <v>104</v>
      </c>
      <c r="B200" s="1">
        <v>969269391</v>
      </c>
      <c r="C200" s="1">
        <v>-60000000</v>
      </c>
      <c r="D200" s="1">
        <v>0</v>
      </c>
      <c r="E200" s="1">
        <v>909269391</v>
      </c>
      <c r="F200" s="1">
        <v>0</v>
      </c>
      <c r="G200" s="1">
        <v>884000000</v>
      </c>
      <c r="H200" s="1">
        <v>884000000</v>
      </c>
      <c r="I200" s="1">
        <v>884000000</v>
      </c>
      <c r="J200" s="1">
        <v>0</v>
      </c>
      <c r="K200" s="1">
        <v>884000000</v>
      </c>
      <c r="L200" s="1">
        <v>454548859</v>
      </c>
      <c r="M200" s="1">
        <v>0</v>
      </c>
      <c r="N200" s="1">
        <v>429451141</v>
      </c>
      <c r="O200" s="1">
        <v>429451141</v>
      </c>
      <c r="P200" s="1">
        <v>0</v>
      </c>
      <c r="Q200" s="1">
        <v>25269391</v>
      </c>
      <c r="R200" s="1">
        <v>97.22</v>
      </c>
    </row>
    <row r="201" spans="1:18" hidden="1" x14ac:dyDescent="0.25">
      <c r="A201" t="s">
        <v>31</v>
      </c>
      <c r="B201" s="1">
        <v>969269391</v>
      </c>
      <c r="C201" s="1">
        <v>-60000000</v>
      </c>
      <c r="D201" s="1">
        <v>0</v>
      </c>
      <c r="E201" s="1">
        <v>909269391</v>
      </c>
      <c r="F201" s="1">
        <v>0</v>
      </c>
      <c r="G201" s="1">
        <v>884000000</v>
      </c>
      <c r="H201" s="1">
        <v>884000000</v>
      </c>
      <c r="I201" s="1">
        <v>884000000</v>
      </c>
      <c r="J201" s="1">
        <v>0</v>
      </c>
      <c r="K201" s="1">
        <v>884000000</v>
      </c>
      <c r="L201" s="1">
        <v>454548859</v>
      </c>
      <c r="M201" s="1">
        <v>0</v>
      </c>
      <c r="N201" s="1">
        <v>429451141</v>
      </c>
      <c r="O201" s="1">
        <v>429451141</v>
      </c>
      <c r="P201" s="1">
        <v>0</v>
      </c>
      <c r="Q201" s="1">
        <v>25269391</v>
      </c>
      <c r="R201" s="1">
        <v>97.22</v>
      </c>
    </row>
    <row r="202" spans="1:18" hidden="1" x14ac:dyDescent="0.25">
      <c r="A202" t="s">
        <v>81</v>
      </c>
      <c r="B202" s="1">
        <v>969269391</v>
      </c>
      <c r="C202" s="1">
        <v>-60000000</v>
      </c>
      <c r="D202" s="1">
        <v>0</v>
      </c>
      <c r="E202" s="1">
        <v>909269391</v>
      </c>
      <c r="F202" s="1">
        <v>0</v>
      </c>
      <c r="G202" s="1">
        <v>884000000</v>
      </c>
      <c r="H202" s="1">
        <v>884000000</v>
      </c>
      <c r="I202" s="1">
        <v>884000000</v>
      </c>
      <c r="J202" s="1">
        <v>0</v>
      </c>
      <c r="K202" s="1">
        <v>884000000</v>
      </c>
      <c r="L202" s="1">
        <v>454548859</v>
      </c>
      <c r="M202" s="1">
        <v>0</v>
      </c>
      <c r="N202" s="1">
        <v>429451141</v>
      </c>
      <c r="O202" s="1">
        <v>429451141</v>
      </c>
      <c r="P202" s="1">
        <v>0</v>
      </c>
      <c r="Q202" s="1">
        <v>25269391</v>
      </c>
      <c r="R202" s="1">
        <v>97.22</v>
      </c>
    </row>
    <row r="203" spans="1:18" hidden="1" x14ac:dyDescent="0.25">
      <c r="A203" t="s">
        <v>33</v>
      </c>
      <c r="B203" s="1">
        <v>969269391</v>
      </c>
      <c r="C203" s="1">
        <v>-60000000</v>
      </c>
      <c r="D203" s="1">
        <v>0</v>
      </c>
      <c r="E203" s="1">
        <v>909269391</v>
      </c>
      <c r="F203" s="1">
        <v>0</v>
      </c>
      <c r="G203" s="1">
        <v>884000000</v>
      </c>
      <c r="H203" s="1">
        <v>884000000</v>
      </c>
      <c r="I203" s="1">
        <v>884000000</v>
      </c>
      <c r="J203" s="1">
        <v>0</v>
      </c>
      <c r="K203" s="1">
        <v>884000000</v>
      </c>
      <c r="L203" s="1">
        <v>454548859</v>
      </c>
      <c r="M203" s="1">
        <v>0</v>
      </c>
      <c r="N203" s="1">
        <v>429451141</v>
      </c>
      <c r="O203" s="1">
        <v>429451141</v>
      </c>
      <c r="P203" s="1">
        <v>0</v>
      </c>
      <c r="Q203" s="1">
        <v>25269391</v>
      </c>
      <c r="R203" s="1">
        <v>97.22</v>
      </c>
    </row>
    <row r="204" spans="1:18" hidden="1" x14ac:dyDescent="0.25">
      <c r="A204" t="s">
        <v>78</v>
      </c>
      <c r="B204" s="1">
        <v>2200000000</v>
      </c>
      <c r="C204" s="1">
        <v>994465499</v>
      </c>
      <c r="D204" s="1">
        <v>0</v>
      </c>
      <c r="E204" s="1">
        <v>3194465499</v>
      </c>
      <c r="F204" s="1">
        <v>0</v>
      </c>
      <c r="G204" s="1">
        <v>2250000000</v>
      </c>
      <c r="H204" s="1">
        <v>2250000000</v>
      </c>
      <c r="I204" s="1">
        <v>2186915042</v>
      </c>
      <c r="J204" s="1">
        <v>0</v>
      </c>
      <c r="K204" s="1">
        <v>2186915042</v>
      </c>
      <c r="L204" s="1">
        <v>981281119</v>
      </c>
      <c r="M204" s="1">
        <v>63084958</v>
      </c>
      <c r="N204" s="1">
        <v>1205633923</v>
      </c>
      <c r="O204" s="1">
        <v>1205633923</v>
      </c>
      <c r="P204" s="1">
        <v>0</v>
      </c>
      <c r="Q204" s="1">
        <v>944465499</v>
      </c>
      <c r="R204" s="1">
        <v>68.459999999999994</v>
      </c>
    </row>
    <row r="205" spans="1:18" hidden="1" x14ac:dyDescent="0.25">
      <c r="A205" t="s">
        <v>31</v>
      </c>
      <c r="B205" s="1">
        <v>2200000000</v>
      </c>
      <c r="C205" s="1">
        <v>994465499</v>
      </c>
      <c r="D205" s="1">
        <v>0</v>
      </c>
      <c r="E205" s="1">
        <v>3194465499</v>
      </c>
      <c r="F205" s="1">
        <v>0</v>
      </c>
      <c r="G205" s="1">
        <v>2250000000</v>
      </c>
      <c r="H205" s="1">
        <v>2250000000</v>
      </c>
      <c r="I205" s="1">
        <v>2186915042</v>
      </c>
      <c r="J205" s="1">
        <v>0</v>
      </c>
      <c r="K205" s="1">
        <v>2186915042</v>
      </c>
      <c r="L205" s="1">
        <v>981281119</v>
      </c>
      <c r="M205" s="1">
        <v>63084958</v>
      </c>
      <c r="N205" s="1">
        <v>1205633923</v>
      </c>
      <c r="O205" s="1">
        <v>1205633923</v>
      </c>
      <c r="P205" s="1">
        <v>0</v>
      </c>
      <c r="Q205" s="1">
        <v>944465499</v>
      </c>
      <c r="R205" s="1">
        <v>68.459999999999994</v>
      </c>
    </row>
    <row r="206" spans="1:18" hidden="1" x14ac:dyDescent="0.25">
      <c r="A206" t="s">
        <v>79</v>
      </c>
      <c r="B206" s="1">
        <v>2200000000</v>
      </c>
      <c r="C206" s="1">
        <v>994465499</v>
      </c>
      <c r="D206" s="1">
        <v>0</v>
      </c>
      <c r="E206" s="1">
        <v>3194465499</v>
      </c>
      <c r="F206" s="1">
        <v>0</v>
      </c>
      <c r="G206" s="1">
        <v>2250000000</v>
      </c>
      <c r="H206" s="1">
        <v>2250000000</v>
      </c>
      <c r="I206" s="1">
        <v>2186915042</v>
      </c>
      <c r="J206" s="1">
        <v>0</v>
      </c>
      <c r="K206" s="1">
        <v>2186915042</v>
      </c>
      <c r="L206" s="1">
        <v>981281119</v>
      </c>
      <c r="M206" s="1">
        <v>63084958</v>
      </c>
      <c r="N206" s="1">
        <v>1205633923</v>
      </c>
      <c r="O206" s="1">
        <v>1205633923</v>
      </c>
      <c r="P206" s="1">
        <v>0</v>
      </c>
      <c r="Q206" s="1">
        <v>944465499</v>
      </c>
      <c r="R206" s="1">
        <v>68.459999999999994</v>
      </c>
    </row>
    <row r="207" spans="1:18" hidden="1" x14ac:dyDescent="0.25">
      <c r="A207" t="s">
        <v>33</v>
      </c>
      <c r="B207" s="1">
        <v>2200000000</v>
      </c>
      <c r="C207" s="1">
        <v>994465499</v>
      </c>
      <c r="D207" s="1">
        <v>0</v>
      </c>
      <c r="E207" s="1">
        <v>3194465499</v>
      </c>
      <c r="F207" s="1">
        <v>0</v>
      </c>
      <c r="G207" s="1">
        <v>2250000000</v>
      </c>
      <c r="H207" s="1">
        <v>2250000000</v>
      </c>
      <c r="I207" s="1">
        <v>2186915042</v>
      </c>
      <c r="J207" s="1">
        <v>0</v>
      </c>
      <c r="K207" s="1">
        <v>2186915042</v>
      </c>
      <c r="L207" s="1">
        <v>981281119</v>
      </c>
      <c r="M207" s="1">
        <v>63084958</v>
      </c>
      <c r="N207" s="1">
        <v>1205633923</v>
      </c>
      <c r="O207" s="1">
        <v>1205633923</v>
      </c>
      <c r="P207" s="1">
        <v>0</v>
      </c>
      <c r="Q207" s="1">
        <v>944465499</v>
      </c>
      <c r="R207" s="1">
        <v>68.459999999999994</v>
      </c>
    </row>
    <row r="208" spans="1:18" hidden="1" x14ac:dyDescent="0.25">
      <c r="A208" t="s">
        <v>80</v>
      </c>
      <c r="B208" s="1">
        <v>753509147</v>
      </c>
      <c r="C208" s="1">
        <v>-190884678</v>
      </c>
      <c r="D208" s="1">
        <v>0</v>
      </c>
      <c r="E208" s="1">
        <v>562624469</v>
      </c>
      <c r="F208" s="1">
        <v>0</v>
      </c>
      <c r="G208" s="1">
        <v>562402919</v>
      </c>
      <c r="H208" s="1">
        <v>562402919</v>
      </c>
      <c r="I208" s="1">
        <v>512507243</v>
      </c>
      <c r="J208" s="1">
        <v>0</v>
      </c>
      <c r="K208" s="1">
        <v>512507243</v>
      </c>
      <c r="L208" s="1">
        <v>449739947</v>
      </c>
      <c r="M208" s="1">
        <v>49895676</v>
      </c>
      <c r="N208" s="1">
        <v>62767296</v>
      </c>
      <c r="O208" s="1">
        <v>62767296</v>
      </c>
      <c r="P208" s="1">
        <v>0</v>
      </c>
      <c r="Q208" s="1">
        <v>221550</v>
      </c>
      <c r="R208" s="1">
        <v>91.09</v>
      </c>
    </row>
    <row r="209" spans="1:18" hidden="1" x14ac:dyDescent="0.25">
      <c r="A209" t="s">
        <v>31</v>
      </c>
      <c r="B209" s="1">
        <v>753509147</v>
      </c>
      <c r="C209" s="1">
        <v>-190884678</v>
      </c>
      <c r="D209" s="1">
        <v>0</v>
      </c>
      <c r="E209" s="1">
        <v>562624469</v>
      </c>
      <c r="F209" s="1">
        <v>0</v>
      </c>
      <c r="G209" s="1">
        <v>562402919</v>
      </c>
      <c r="H209" s="1">
        <v>562402919</v>
      </c>
      <c r="I209" s="1">
        <v>512507243</v>
      </c>
      <c r="J209" s="1">
        <v>0</v>
      </c>
      <c r="K209" s="1">
        <v>512507243</v>
      </c>
      <c r="L209" s="1">
        <v>449739947</v>
      </c>
      <c r="M209" s="1">
        <v>49895676</v>
      </c>
      <c r="N209" s="1">
        <v>62767296</v>
      </c>
      <c r="O209" s="1">
        <v>62767296</v>
      </c>
      <c r="P209" s="1">
        <v>0</v>
      </c>
      <c r="Q209" s="1">
        <v>221550</v>
      </c>
      <c r="R209" s="1">
        <v>91.09</v>
      </c>
    </row>
    <row r="210" spans="1:18" hidden="1" x14ac:dyDescent="0.25">
      <c r="A210" t="s">
        <v>81</v>
      </c>
      <c r="B210" s="1">
        <v>753509147</v>
      </c>
      <c r="C210" s="1">
        <v>-190884678</v>
      </c>
      <c r="D210" s="1">
        <v>0</v>
      </c>
      <c r="E210" s="1">
        <v>562624469</v>
      </c>
      <c r="F210" s="1">
        <v>0</v>
      </c>
      <c r="G210" s="1">
        <v>562402919</v>
      </c>
      <c r="H210" s="1">
        <v>562402919</v>
      </c>
      <c r="I210" s="1">
        <v>512507243</v>
      </c>
      <c r="J210" s="1">
        <v>0</v>
      </c>
      <c r="K210" s="1">
        <v>512507243</v>
      </c>
      <c r="L210" s="1">
        <v>449739947</v>
      </c>
      <c r="M210" s="1">
        <v>49895676</v>
      </c>
      <c r="N210" s="1">
        <v>62767296</v>
      </c>
      <c r="O210" s="1">
        <v>62767296</v>
      </c>
      <c r="P210" s="1">
        <v>0</v>
      </c>
      <c r="Q210" s="1">
        <v>221550</v>
      </c>
      <c r="R210" s="1">
        <v>91.09</v>
      </c>
    </row>
    <row r="211" spans="1:18" hidden="1" x14ac:dyDescent="0.25">
      <c r="A211" t="s">
        <v>33</v>
      </c>
      <c r="B211" s="1">
        <v>753509147</v>
      </c>
      <c r="C211" s="1">
        <v>-190884678</v>
      </c>
      <c r="D211" s="1">
        <v>0</v>
      </c>
      <c r="E211" s="1">
        <v>562624469</v>
      </c>
      <c r="F211" s="1">
        <v>0</v>
      </c>
      <c r="G211" s="1">
        <v>562402919</v>
      </c>
      <c r="H211" s="1">
        <v>562402919</v>
      </c>
      <c r="I211" s="1">
        <v>512507243</v>
      </c>
      <c r="J211" s="1">
        <v>0</v>
      </c>
      <c r="K211" s="1">
        <v>512507243</v>
      </c>
      <c r="L211" s="1">
        <v>449739947</v>
      </c>
      <c r="M211" s="1">
        <v>49895676</v>
      </c>
      <c r="N211" s="1">
        <v>62767296</v>
      </c>
      <c r="O211" s="1">
        <v>62767296</v>
      </c>
      <c r="P211" s="1">
        <v>0</v>
      </c>
      <c r="Q211" s="1">
        <v>221550</v>
      </c>
      <c r="R211" s="1">
        <v>91.09</v>
      </c>
    </row>
    <row r="212" spans="1:18" hidden="1" x14ac:dyDescent="0.25">
      <c r="A212" t="s">
        <v>105</v>
      </c>
      <c r="B212" s="1">
        <v>235903578</v>
      </c>
      <c r="C212" s="1">
        <v>-30000000</v>
      </c>
      <c r="D212" s="1">
        <v>0</v>
      </c>
      <c r="E212" s="1">
        <v>205903578</v>
      </c>
      <c r="F212" s="1">
        <v>0</v>
      </c>
      <c r="G212" s="1">
        <v>205903578</v>
      </c>
      <c r="H212" s="1">
        <v>205903578</v>
      </c>
      <c r="I212" s="1">
        <v>111406123</v>
      </c>
      <c r="J212" s="1">
        <v>0</v>
      </c>
      <c r="K212" s="1">
        <v>111406123</v>
      </c>
      <c r="L212" s="1">
        <v>0</v>
      </c>
      <c r="M212" s="1">
        <v>94497455</v>
      </c>
      <c r="N212" s="1">
        <v>111406123</v>
      </c>
      <c r="O212" s="1">
        <v>109499393</v>
      </c>
      <c r="P212" s="1">
        <v>1906730</v>
      </c>
      <c r="Q212" s="1">
        <v>0</v>
      </c>
      <c r="R212" s="1">
        <v>54.11</v>
      </c>
    </row>
    <row r="213" spans="1:18" hidden="1" x14ac:dyDescent="0.25">
      <c r="A213" t="s">
        <v>31</v>
      </c>
      <c r="B213" s="1">
        <v>235903578</v>
      </c>
      <c r="C213" s="1">
        <v>-30000000</v>
      </c>
      <c r="D213" s="1">
        <v>0</v>
      </c>
      <c r="E213" s="1">
        <v>205903578</v>
      </c>
      <c r="F213" s="1">
        <v>0</v>
      </c>
      <c r="G213" s="1">
        <v>205903578</v>
      </c>
      <c r="H213" s="1">
        <v>205903578</v>
      </c>
      <c r="I213" s="1">
        <v>111406123</v>
      </c>
      <c r="J213" s="1">
        <v>0</v>
      </c>
      <c r="K213" s="1">
        <v>111406123</v>
      </c>
      <c r="L213" s="1">
        <v>0</v>
      </c>
      <c r="M213" s="1">
        <v>94497455</v>
      </c>
      <c r="N213" s="1">
        <v>111406123</v>
      </c>
      <c r="O213" s="1">
        <v>109499393</v>
      </c>
      <c r="P213" s="1">
        <v>1906730</v>
      </c>
      <c r="Q213" s="1">
        <v>0</v>
      </c>
      <c r="R213" s="1">
        <v>54.11</v>
      </c>
    </row>
    <row r="214" spans="1:18" hidden="1" x14ac:dyDescent="0.25">
      <c r="A214" t="s">
        <v>106</v>
      </c>
      <c r="B214" s="1">
        <v>235903578</v>
      </c>
      <c r="C214" s="1">
        <v>-30000000</v>
      </c>
      <c r="D214" s="1">
        <v>0</v>
      </c>
      <c r="E214" s="1">
        <v>205903578</v>
      </c>
      <c r="F214" s="1">
        <v>0</v>
      </c>
      <c r="G214" s="1">
        <v>205903578</v>
      </c>
      <c r="H214" s="1">
        <v>205903578</v>
      </c>
      <c r="I214" s="1">
        <v>111406123</v>
      </c>
      <c r="J214" s="1">
        <v>0</v>
      </c>
      <c r="K214" s="1">
        <v>111406123</v>
      </c>
      <c r="L214" s="1">
        <v>0</v>
      </c>
      <c r="M214" s="1">
        <v>94497455</v>
      </c>
      <c r="N214" s="1">
        <v>111406123</v>
      </c>
      <c r="O214" s="1">
        <v>109499393</v>
      </c>
      <c r="P214" s="1">
        <v>1906730</v>
      </c>
      <c r="Q214" s="1">
        <v>0</v>
      </c>
      <c r="R214" s="1">
        <v>54.11</v>
      </c>
    </row>
    <row r="215" spans="1:18" hidden="1" x14ac:dyDescent="0.25">
      <c r="A215" t="s">
        <v>33</v>
      </c>
      <c r="B215" s="1">
        <v>235903578</v>
      </c>
      <c r="C215" s="1">
        <v>-30000000</v>
      </c>
      <c r="D215" s="1">
        <v>0</v>
      </c>
      <c r="E215" s="1">
        <v>205903578</v>
      </c>
      <c r="F215" s="1">
        <v>0</v>
      </c>
      <c r="G215" s="1">
        <v>205903578</v>
      </c>
      <c r="H215" s="1">
        <v>205903578</v>
      </c>
      <c r="I215" s="1">
        <v>111406123</v>
      </c>
      <c r="J215" s="1">
        <v>0</v>
      </c>
      <c r="K215" s="1">
        <v>111406123</v>
      </c>
      <c r="L215" s="1">
        <v>0</v>
      </c>
      <c r="M215" s="1">
        <v>94497455</v>
      </c>
      <c r="N215" s="1">
        <v>111406123</v>
      </c>
      <c r="O215" s="1">
        <v>109499393</v>
      </c>
      <c r="P215" s="1">
        <v>1906730</v>
      </c>
      <c r="Q215" s="1">
        <v>0</v>
      </c>
      <c r="R215" s="1">
        <v>54.11</v>
      </c>
    </row>
    <row r="216" spans="1:18" hidden="1" x14ac:dyDescent="0.25">
      <c r="A216" t="s">
        <v>107</v>
      </c>
      <c r="B216" s="1">
        <v>845608370</v>
      </c>
      <c r="C216" s="1">
        <v>0</v>
      </c>
      <c r="D216" s="1">
        <v>0</v>
      </c>
      <c r="E216" s="1">
        <v>845608370</v>
      </c>
      <c r="F216" s="1">
        <v>0</v>
      </c>
      <c r="G216" s="1">
        <v>845608370</v>
      </c>
      <c r="H216" s="1">
        <v>845608370</v>
      </c>
      <c r="I216" s="1">
        <v>602923177</v>
      </c>
      <c r="J216" s="1">
        <v>0</v>
      </c>
      <c r="K216" s="1">
        <v>602923177</v>
      </c>
      <c r="L216" s="1">
        <v>40</v>
      </c>
      <c r="M216" s="1">
        <v>242685193</v>
      </c>
      <c r="N216" s="1">
        <v>602923137</v>
      </c>
      <c r="O216" s="1">
        <v>534819135</v>
      </c>
      <c r="P216" s="1">
        <v>68104002</v>
      </c>
      <c r="Q216" s="1">
        <v>0</v>
      </c>
      <c r="R216" s="1">
        <v>71.3</v>
      </c>
    </row>
    <row r="217" spans="1:18" hidden="1" x14ac:dyDescent="0.25">
      <c r="A217" t="s">
        <v>31</v>
      </c>
      <c r="B217" s="1">
        <v>845608370</v>
      </c>
      <c r="C217" s="1">
        <v>0</v>
      </c>
      <c r="D217" s="1">
        <v>0</v>
      </c>
      <c r="E217" s="1">
        <v>845608370</v>
      </c>
      <c r="F217" s="1">
        <v>0</v>
      </c>
      <c r="G217" s="1">
        <v>845608370</v>
      </c>
      <c r="H217" s="1">
        <v>845608370</v>
      </c>
      <c r="I217" s="1">
        <v>602923177</v>
      </c>
      <c r="J217" s="1">
        <v>0</v>
      </c>
      <c r="K217" s="1">
        <v>602923177</v>
      </c>
      <c r="L217" s="1">
        <v>40</v>
      </c>
      <c r="M217" s="1">
        <v>242685193</v>
      </c>
      <c r="N217" s="1">
        <v>602923137</v>
      </c>
      <c r="O217" s="1">
        <v>534819135</v>
      </c>
      <c r="P217" s="1">
        <v>68104002</v>
      </c>
      <c r="Q217" s="1">
        <v>0</v>
      </c>
      <c r="R217" s="1">
        <v>71.3</v>
      </c>
    </row>
    <row r="218" spans="1:18" hidden="1" x14ac:dyDescent="0.25">
      <c r="A218" t="s">
        <v>108</v>
      </c>
      <c r="B218" s="1">
        <v>845608370</v>
      </c>
      <c r="C218" s="1">
        <v>0</v>
      </c>
      <c r="D218" s="1">
        <v>0</v>
      </c>
      <c r="E218" s="1">
        <v>845608370</v>
      </c>
      <c r="F218" s="1">
        <v>0</v>
      </c>
      <c r="G218" s="1">
        <v>845608370</v>
      </c>
      <c r="H218" s="1">
        <v>845608370</v>
      </c>
      <c r="I218" s="1">
        <v>602923177</v>
      </c>
      <c r="J218" s="1">
        <v>0</v>
      </c>
      <c r="K218" s="1">
        <v>602923177</v>
      </c>
      <c r="L218" s="1">
        <v>40</v>
      </c>
      <c r="M218" s="1">
        <v>242685193</v>
      </c>
      <c r="N218" s="1">
        <v>602923137</v>
      </c>
      <c r="O218" s="1">
        <v>534819135</v>
      </c>
      <c r="P218" s="1">
        <v>68104002</v>
      </c>
      <c r="Q218" s="1">
        <v>0</v>
      </c>
      <c r="R218" s="1">
        <v>71.3</v>
      </c>
    </row>
    <row r="219" spans="1:18" hidden="1" x14ac:dyDescent="0.25">
      <c r="A219" t="s">
        <v>33</v>
      </c>
      <c r="B219" s="1">
        <v>845608370</v>
      </c>
      <c r="C219" s="1">
        <v>0</v>
      </c>
      <c r="D219" s="1">
        <v>0</v>
      </c>
      <c r="E219" s="1">
        <v>845608370</v>
      </c>
      <c r="F219" s="1">
        <v>0</v>
      </c>
      <c r="G219" s="1">
        <v>845608370</v>
      </c>
      <c r="H219" s="1">
        <v>845608370</v>
      </c>
      <c r="I219" s="1">
        <v>602923177</v>
      </c>
      <c r="J219" s="1">
        <v>0</v>
      </c>
      <c r="K219" s="1">
        <v>602923177</v>
      </c>
      <c r="L219" s="1">
        <v>40</v>
      </c>
      <c r="M219" s="1">
        <v>242685193</v>
      </c>
      <c r="N219" s="1">
        <v>602923137</v>
      </c>
      <c r="O219" s="1">
        <v>534819135</v>
      </c>
      <c r="P219" s="1">
        <v>68104002</v>
      </c>
      <c r="Q219" s="1">
        <v>0</v>
      </c>
      <c r="R219" s="1">
        <v>71.3</v>
      </c>
    </row>
    <row r="220" spans="1:18" hidden="1" x14ac:dyDescent="0.25">
      <c r="A220" t="s">
        <v>109</v>
      </c>
      <c r="B220" s="1">
        <v>480797872</v>
      </c>
      <c r="C220" s="1">
        <v>0</v>
      </c>
      <c r="D220" s="1">
        <v>0</v>
      </c>
      <c r="E220" s="1">
        <v>480797872</v>
      </c>
      <c r="F220" s="1">
        <v>0</v>
      </c>
      <c r="G220" s="1">
        <v>480797872</v>
      </c>
      <c r="H220" s="1">
        <v>480797872</v>
      </c>
      <c r="I220" s="1">
        <v>339734188</v>
      </c>
      <c r="J220" s="1">
        <v>0</v>
      </c>
      <c r="K220" s="1">
        <v>339734188</v>
      </c>
      <c r="L220" s="1">
        <v>1</v>
      </c>
      <c r="M220" s="1">
        <v>141063684</v>
      </c>
      <c r="N220" s="1">
        <v>339734187</v>
      </c>
      <c r="O220" s="1">
        <v>310101601</v>
      </c>
      <c r="P220" s="1">
        <v>29632586</v>
      </c>
      <c r="Q220" s="1">
        <v>0</v>
      </c>
      <c r="R220" s="1">
        <v>70.66</v>
      </c>
    </row>
    <row r="221" spans="1:18" hidden="1" x14ac:dyDescent="0.25">
      <c r="A221" t="s">
        <v>31</v>
      </c>
      <c r="B221" s="1">
        <v>480797872</v>
      </c>
      <c r="C221" s="1">
        <v>0</v>
      </c>
      <c r="D221" s="1">
        <v>0</v>
      </c>
      <c r="E221" s="1">
        <v>480797872</v>
      </c>
      <c r="F221" s="1">
        <v>0</v>
      </c>
      <c r="G221" s="1">
        <v>480797872</v>
      </c>
      <c r="H221" s="1">
        <v>480797872</v>
      </c>
      <c r="I221" s="1">
        <v>339734188</v>
      </c>
      <c r="J221" s="1">
        <v>0</v>
      </c>
      <c r="K221" s="1">
        <v>339734188</v>
      </c>
      <c r="L221" s="1">
        <v>1</v>
      </c>
      <c r="M221" s="1">
        <v>141063684</v>
      </c>
      <c r="N221" s="1">
        <v>339734187</v>
      </c>
      <c r="O221" s="1">
        <v>310101601</v>
      </c>
      <c r="P221" s="1">
        <v>29632586</v>
      </c>
      <c r="Q221" s="1">
        <v>0</v>
      </c>
      <c r="R221" s="1">
        <v>70.66</v>
      </c>
    </row>
    <row r="222" spans="1:18" hidden="1" x14ac:dyDescent="0.25">
      <c r="A222" t="s">
        <v>110</v>
      </c>
      <c r="B222" s="1">
        <v>480797872</v>
      </c>
      <c r="C222" s="1">
        <v>0</v>
      </c>
      <c r="D222" s="1">
        <v>0</v>
      </c>
      <c r="E222" s="1">
        <v>480797872</v>
      </c>
      <c r="F222" s="1">
        <v>0</v>
      </c>
      <c r="G222" s="1">
        <v>480797872</v>
      </c>
      <c r="H222" s="1">
        <v>480797872</v>
      </c>
      <c r="I222" s="1">
        <v>339734188</v>
      </c>
      <c r="J222" s="1">
        <v>0</v>
      </c>
      <c r="K222" s="1">
        <v>339734188</v>
      </c>
      <c r="L222" s="1">
        <v>1</v>
      </c>
      <c r="M222" s="1">
        <v>141063684</v>
      </c>
      <c r="N222" s="1">
        <v>339734187</v>
      </c>
      <c r="O222" s="1">
        <v>310101601</v>
      </c>
      <c r="P222" s="1">
        <v>29632586</v>
      </c>
      <c r="Q222" s="1">
        <v>0</v>
      </c>
      <c r="R222" s="1">
        <v>70.66</v>
      </c>
    </row>
    <row r="223" spans="1:18" hidden="1" x14ac:dyDescent="0.25">
      <c r="A223" t="s">
        <v>33</v>
      </c>
      <c r="B223" s="1">
        <v>480797872</v>
      </c>
      <c r="C223" s="1">
        <v>0</v>
      </c>
      <c r="D223" s="1">
        <v>0</v>
      </c>
      <c r="E223" s="1">
        <v>480797872</v>
      </c>
      <c r="F223" s="1">
        <v>0</v>
      </c>
      <c r="G223" s="1">
        <v>480797872</v>
      </c>
      <c r="H223" s="1">
        <v>480797872</v>
      </c>
      <c r="I223" s="1">
        <v>339734188</v>
      </c>
      <c r="J223" s="1">
        <v>0</v>
      </c>
      <c r="K223" s="1">
        <v>339734188</v>
      </c>
      <c r="L223" s="1">
        <v>1</v>
      </c>
      <c r="M223" s="1">
        <v>141063684</v>
      </c>
      <c r="N223" s="1">
        <v>339734187</v>
      </c>
      <c r="O223" s="1">
        <v>310101601</v>
      </c>
      <c r="P223" s="1">
        <v>29632586</v>
      </c>
      <c r="Q223" s="1">
        <v>0</v>
      </c>
      <c r="R223" s="1">
        <v>70.66</v>
      </c>
    </row>
    <row r="224" spans="1:18" hidden="1" x14ac:dyDescent="0.25">
      <c r="A224" t="s">
        <v>87</v>
      </c>
      <c r="B224" s="1">
        <v>2876803390</v>
      </c>
      <c r="C224" s="1">
        <v>-380000000</v>
      </c>
      <c r="D224" s="1">
        <v>0</v>
      </c>
      <c r="E224" s="1">
        <v>2496803390</v>
      </c>
      <c r="F224" s="1">
        <v>0</v>
      </c>
      <c r="G224" s="1">
        <v>2115000000</v>
      </c>
      <c r="H224" s="1">
        <v>2115000000</v>
      </c>
      <c r="I224" s="1">
        <v>1585635264</v>
      </c>
      <c r="J224" s="1">
        <v>0</v>
      </c>
      <c r="K224" s="1">
        <v>1585635264</v>
      </c>
      <c r="L224" s="1">
        <v>24497508</v>
      </c>
      <c r="M224" s="1">
        <v>529364736</v>
      </c>
      <c r="N224" s="1">
        <v>1561137756</v>
      </c>
      <c r="O224" s="1">
        <v>1559641695</v>
      </c>
      <c r="P224" s="1">
        <v>1496061</v>
      </c>
      <c r="Q224" s="1">
        <v>381803390</v>
      </c>
      <c r="R224" s="1">
        <v>63.51</v>
      </c>
    </row>
    <row r="225" spans="1:18" hidden="1" x14ac:dyDescent="0.25">
      <c r="A225" t="s">
        <v>31</v>
      </c>
      <c r="B225" s="1">
        <v>2876803390</v>
      </c>
      <c r="C225" s="1">
        <v>-680000000</v>
      </c>
      <c r="D225" s="1">
        <v>0</v>
      </c>
      <c r="E225" s="1">
        <v>2196803390</v>
      </c>
      <c r="F225" s="1">
        <v>0</v>
      </c>
      <c r="G225" s="1">
        <v>2115000000</v>
      </c>
      <c r="H225" s="1">
        <v>2115000000</v>
      </c>
      <c r="I225" s="1">
        <v>1585635264</v>
      </c>
      <c r="J225" s="1">
        <v>0</v>
      </c>
      <c r="K225" s="1">
        <v>1585635264</v>
      </c>
      <c r="L225" s="1">
        <v>24497508</v>
      </c>
      <c r="M225" s="1">
        <v>529364736</v>
      </c>
      <c r="N225" s="1">
        <v>1561137756</v>
      </c>
      <c r="O225" s="1">
        <v>1559641695</v>
      </c>
      <c r="P225" s="1">
        <v>1496061</v>
      </c>
      <c r="Q225" s="1">
        <v>81803390</v>
      </c>
      <c r="R225" s="1">
        <v>72.180000000000007</v>
      </c>
    </row>
    <row r="226" spans="1:18" hidden="1" x14ac:dyDescent="0.25">
      <c r="A226" t="s">
        <v>88</v>
      </c>
      <c r="B226" s="1">
        <v>2876803390</v>
      </c>
      <c r="C226" s="1">
        <v>-680000000</v>
      </c>
      <c r="D226" s="1">
        <v>0</v>
      </c>
      <c r="E226" s="1">
        <v>2196803390</v>
      </c>
      <c r="F226" s="1">
        <v>0</v>
      </c>
      <c r="G226" s="1">
        <v>2115000000</v>
      </c>
      <c r="H226" s="1">
        <v>2115000000</v>
      </c>
      <c r="I226" s="1">
        <v>1585635264</v>
      </c>
      <c r="J226" s="1">
        <v>0</v>
      </c>
      <c r="K226" s="1">
        <v>1585635264</v>
      </c>
      <c r="L226" s="1">
        <v>24497508</v>
      </c>
      <c r="M226" s="1">
        <v>529364736</v>
      </c>
      <c r="N226" s="1">
        <v>1561137756</v>
      </c>
      <c r="O226" s="1">
        <v>1559641695</v>
      </c>
      <c r="P226" s="1">
        <v>1496061</v>
      </c>
      <c r="Q226" s="1">
        <v>81803390</v>
      </c>
      <c r="R226" s="1">
        <v>72.180000000000007</v>
      </c>
    </row>
    <row r="227" spans="1:18" hidden="1" x14ac:dyDescent="0.25">
      <c r="A227" t="s">
        <v>33</v>
      </c>
      <c r="B227" s="1">
        <v>2876803390</v>
      </c>
      <c r="C227" s="1">
        <v>-680000000</v>
      </c>
      <c r="D227" s="1">
        <v>0</v>
      </c>
      <c r="E227" s="1">
        <v>2196803390</v>
      </c>
      <c r="F227" s="1">
        <v>0</v>
      </c>
      <c r="G227" s="1">
        <v>2115000000</v>
      </c>
      <c r="H227" s="1">
        <v>2115000000</v>
      </c>
      <c r="I227" s="1">
        <v>1585635264</v>
      </c>
      <c r="J227" s="1">
        <v>0</v>
      </c>
      <c r="K227" s="1">
        <v>1585635264</v>
      </c>
      <c r="L227" s="1">
        <v>24497508</v>
      </c>
      <c r="M227" s="1">
        <v>529364736</v>
      </c>
      <c r="N227" s="1">
        <v>1561137756</v>
      </c>
      <c r="O227" s="1">
        <v>1559641695</v>
      </c>
      <c r="P227" s="1">
        <v>1496061</v>
      </c>
      <c r="Q227" s="1">
        <v>81803390</v>
      </c>
      <c r="R227" s="1">
        <v>72.180000000000007</v>
      </c>
    </row>
    <row r="228" spans="1:18" hidden="1" x14ac:dyDescent="0.25">
      <c r="A228" t="s">
        <v>97</v>
      </c>
      <c r="B228" s="1">
        <v>0</v>
      </c>
      <c r="C228" s="1">
        <v>300000000</v>
      </c>
      <c r="D228" s="1">
        <v>0</v>
      </c>
      <c r="E228" s="1">
        <v>300000000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300000000</v>
      </c>
      <c r="R228" s="1">
        <v>0</v>
      </c>
    </row>
    <row r="229" spans="1:18" hidden="1" x14ac:dyDescent="0.25">
      <c r="A229" t="s">
        <v>88</v>
      </c>
      <c r="B229" s="1">
        <v>0</v>
      </c>
      <c r="C229" s="1">
        <v>300000000</v>
      </c>
      <c r="D229" s="1">
        <v>0</v>
      </c>
      <c r="E229" s="1">
        <v>300000000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300000000</v>
      </c>
      <c r="R229" s="1">
        <v>0</v>
      </c>
    </row>
    <row r="230" spans="1:18" hidden="1" x14ac:dyDescent="0.25">
      <c r="A230" t="s">
        <v>33</v>
      </c>
      <c r="B230" s="1">
        <v>0</v>
      </c>
      <c r="C230" s="1">
        <v>300000000</v>
      </c>
      <c r="D230" s="1">
        <v>0</v>
      </c>
      <c r="E230" s="1">
        <v>300000000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300000000</v>
      </c>
      <c r="R230" s="1">
        <v>0</v>
      </c>
    </row>
    <row r="231" spans="1:18" hidden="1" x14ac:dyDescent="0.25">
      <c r="A231" t="s">
        <v>111</v>
      </c>
      <c r="B231" s="1">
        <v>103000000</v>
      </c>
      <c r="C231" s="1">
        <v>50000000</v>
      </c>
      <c r="D231" s="1">
        <v>0</v>
      </c>
      <c r="E231" s="1">
        <v>153000000</v>
      </c>
      <c r="F231" s="1">
        <v>0</v>
      </c>
      <c r="G231" s="1">
        <v>153000000</v>
      </c>
      <c r="H231" s="1">
        <v>153000000</v>
      </c>
      <c r="I231" s="1">
        <v>0</v>
      </c>
      <c r="J231" s="1">
        <v>0</v>
      </c>
      <c r="K231" s="1">
        <v>0</v>
      </c>
      <c r="L231" s="1">
        <v>0</v>
      </c>
      <c r="M231" s="1">
        <v>153000000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</row>
    <row r="232" spans="1:18" hidden="1" x14ac:dyDescent="0.25">
      <c r="A232" t="s">
        <v>31</v>
      </c>
      <c r="B232" s="1">
        <v>103000000</v>
      </c>
      <c r="C232" s="1">
        <v>50000000</v>
      </c>
      <c r="D232" s="1">
        <v>0</v>
      </c>
      <c r="E232" s="1">
        <v>153000000</v>
      </c>
      <c r="F232" s="1">
        <v>0</v>
      </c>
      <c r="G232" s="1">
        <v>153000000</v>
      </c>
      <c r="H232" s="1">
        <v>153000000</v>
      </c>
      <c r="I232" s="1">
        <v>0</v>
      </c>
      <c r="J232" s="1">
        <v>0</v>
      </c>
      <c r="K232" s="1">
        <v>0</v>
      </c>
      <c r="L232" s="1">
        <v>0</v>
      </c>
      <c r="M232" s="1">
        <v>153000000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</row>
    <row r="233" spans="1:18" hidden="1" x14ac:dyDescent="0.25">
      <c r="A233" t="s">
        <v>88</v>
      </c>
      <c r="B233" s="1">
        <v>103000000</v>
      </c>
      <c r="C233" s="1">
        <v>50000000</v>
      </c>
      <c r="D233" s="1">
        <v>0</v>
      </c>
      <c r="E233" s="1">
        <v>153000000</v>
      </c>
      <c r="F233" s="1">
        <v>0</v>
      </c>
      <c r="G233" s="1">
        <v>153000000</v>
      </c>
      <c r="H233" s="1">
        <v>153000000</v>
      </c>
      <c r="I233" s="1">
        <v>0</v>
      </c>
      <c r="J233" s="1">
        <v>0</v>
      </c>
      <c r="K233" s="1">
        <v>0</v>
      </c>
      <c r="L233" s="1">
        <v>0</v>
      </c>
      <c r="M233" s="1">
        <v>153000000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</row>
    <row r="234" spans="1:18" hidden="1" x14ac:dyDescent="0.25">
      <c r="A234" t="s">
        <v>33</v>
      </c>
      <c r="B234" s="1">
        <v>103000000</v>
      </c>
      <c r="C234" s="1">
        <v>50000000</v>
      </c>
      <c r="D234" s="1">
        <v>0</v>
      </c>
      <c r="E234" s="1">
        <v>153000000</v>
      </c>
      <c r="F234" s="1">
        <v>0</v>
      </c>
      <c r="G234" s="1">
        <v>153000000</v>
      </c>
      <c r="H234" s="1">
        <v>153000000</v>
      </c>
      <c r="I234" s="1">
        <v>0</v>
      </c>
      <c r="J234" s="1">
        <v>0</v>
      </c>
      <c r="K234" s="1">
        <v>0</v>
      </c>
      <c r="L234" s="1">
        <v>0</v>
      </c>
      <c r="M234" s="1">
        <v>153000000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</row>
    <row r="235" spans="1:18" hidden="1" x14ac:dyDescent="0.25">
      <c r="A235" t="s">
        <v>112</v>
      </c>
      <c r="B235" s="1">
        <v>0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</row>
    <row r="236" spans="1:18" hidden="1" x14ac:dyDescent="0.25">
      <c r="A236" t="s">
        <v>97</v>
      </c>
      <c r="B236" s="1">
        <v>0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</row>
    <row r="237" spans="1:18" hidden="1" x14ac:dyDescent="0.25">
      <c r="A237" t="s">
        <v>113</v>
      </c>
      <c r="B237" s="1">
        <v>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</row>
    <row r="238" spans="1:18" hidden="1" x14ac:dyDescent="0.25">
      <c r="A238" t="s">
        <v>33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</row>
    <row r="239" spans="1:18" hidden="1" x14ac:dyDescent="0.25">
      <c r="A239" t="s">
        <v>114</v>
      </c>
      <c r="B239" s="1">
        <v>240000000</v>
      </c>
      <c r="C239" s="1">
        <v>-5570000</v>
      </c>
      <c r="D239" s="1">
        <v>0</v>
      </c>
      <c r="E239" s="1">
        <v>234430000</v>
      </c>
      <c r="F239" s="1">
        <v>0</v>
      </c>
      <c r="G239" s="1">
        <v>234430000</v>
      </c>
      <c r="H239" s="1">
        <v>234430000</v>
      </c>
      <c r="I239" s="1">
        <v>234430000</v>
      </c>
      <c r="J239" s="1">
        <v>0</v>
      </c>
      <c r="K239" s="1">
        <v>234430000</v>
      </c>
      <c r="L239" s="1">
        <v>145405950</v>
      </c>
      <c r="M239" s="1">
        <v>0</v>
      </c>
      <c r="N239" s="1">
        <v>89024050</v>
      </c>
      <c r="O239" s="1">
        <v>89024050</v>
      </c>
      <c r="P239" s="1">
        <v>0</v>
      </c>
      <c r="Q239" s="1">
        <v>0</v>
      </c>
      <c r="R239" s="1">
        <v>100</v>
      </c>
    </row>
    <row r="240" spans="1:18" hidden="1" x14ac:dyDescent="0.25">
      <c r="A240" t="s">
        <v>31</v>
      </c>
      <c r="B240" s="1">
        <v>240000000</v>
      </c>
      <c r="C240" s="1">
        <v>-5570000</v>
      </c>
      <c r="D240" s="1">
        <v>0</v>
      </c>
      <c r="E240" s="1">
        <v>234430000</v>
      </c>
      <c r="F240" s="1">
        <v>0</v>
      </c>
      <c r="G240" s="1">
        <v>234430000</v>
      </c>
      <c r="H240" s="1">
        <v>234430000</v>
      </c>
      <c r="I240" s="1">
        <v>234430000</v>
      </c>
      <c r="J240" s="1">
        <v>0</v>
      </c>
      <c r="K240" s="1">
        <v>234430000</v>
      </c>
      <c r="L240" s="1">
        <v>145405950</v>
      </c>
      <c r="M240" s="1">
        <v>0</v>
      </c>
      <c r="N240" s="1">
        <v>89024050</v>
      </c>
      <c r="O240" s="1">
        <v>89024050</v>
      </c>
      <c r="P240" s="1">
        <v>0</v>
      </c>
      <c r="Q240" s="1">
        <v>0</v>
      </c>
      <c r="R240" s="1">
        <v>100</v>
      </c>
    </row>
    <row r="241" spans="1:18" hidden="1" x14ac:dyDescent="0.25">
      <c r="A241" t="s">
        <v>92</v>
      </c>
      <c r="B241" s="1">
        <v>240000000</v>
      </c>
      <c r="C241" s="1">
        <v>-5570000</v>
      </c>
      <c r="D241" s="1">
        <v>0</v>
      </c>
      <c r="E241" s="1">
        <v>234430000</v>
      </c>
      <c r="F241" s="1">
        <v>0</v>
      </c>
      <c r="G241" s="1">
        <v>234430000</v>
      </c>
      <c r="H241" s="1">
        <v>234430000</v>
      </c>
      <c r="I241" s="1">
        <v>234430000</v>
      </c>
      <c r="J241" s="1">
        <v>0</v>
      </c>
      <c r="K241" s="1">
        <v>234430000</v>
      </c>
      <c r="L241" s="1">
        <v>145405950</v>
      </c>
      <c r="M241" s="1">
        <v>0</v>
      </c>
      <c r="N241" s="1">
        <v>89024050</v>
      </c>
      <c r="O241" s="1">
        <v>89024050</v>
      </c>
      <c r="P241" s="1">
        <v>0</v>
      </c>
      <c r="Q241" s="1">
        <v>0</v>
      </c>
      <c r="R241" s="1">
        <v>100</v>
      </c>
    </row>
    <row r="242" spans="1:18" hidden="1" x14ac:dyDescent="0.25">
      <c r="A242" t="s">
        <v>115</v>
      </c>
      <c r="B242" s="1">
        <v>240000000</v>
      </c>
      <c r="C242" s="1">
        <v>-5570000</v>
      </c>
      <c r="D242" s="1">
        <v>0</v>
      </c>
      <c r="E242" s="1">
        <v>234430000</v>
      </c>
      <c r="F242" s="1">
        <v>0</v>
      </c>
      <c r="G242" s="1">
        <v>234430000</v>
      </c>
      <c r="H242" s="1">
        <v>234430000</v>
      </c>
      <c r="I242" s="1">
        <v>234430000</v>
      </c>
      <c r="J242" s="1">
        <v>0</v>
      </c>
      <c r="K242" s="1">
        <v>234430000</v>
      </c>
      <c r="L242" s="1">
        <v>145405950</v>
      </c>
      <c r="M242" s="1">
        <v>0</v>
      </c>
      <c r="N242" s="1">
        <v>89024050</v>
      </c>
      <c r="O242" s="1">
        <v>89024050</v>
      </c>
      <c r="P242" s="1">
        <v>0</v>
      </c>
      <c r="Q242" s="1">
        <v>0</v>
      </c>
      <c r="R242" s="1">
        <v>100</v>
      </c>
    </row>
    <row r="243" spans="1:18" hidden="1" x14ac:dyDescent="0.25">
      <c r="A243" t="s">
        <v>116</v>
      </c>
      <c r="B243" s="1">
        <v>1000000000</v>
      </c>
      <c r="C243" s="1">
        <v>-14658373</v>
      </c>
      <c r="D243" s="1">
        <v>0</v>
      </c>
      <c r="E243" s="1">
        <v>985341627</v>
      </c>
      <c r="F243" s="1">
        <v>0</v>
      </c>
      <c r="G243" s="1">
        <v>985341627</v>
      </c>
      <c r="H243" s="1">
        <v>985341627</v>
      </c>
      <c r="I243" s="1">
        <v>985341627</v>
      </c>
      <c r="J243" s="1">
        <v>0</v>
      </c>
      <c r="K243" s="1">
        <v>985341627</v>
      </c>
      <c r="L243" s="1">
        <v>43643586</v>
      </c>
      <c r="M243" s="1">
        <v>0</v>
      </c>
      <c r="N243" s="1">
        <v>941698041</v>
      </c>
      <c r="O243" s="1">
        <v>941698041</v>
      </c>
      <c r="P243" s="1">
        <v>0</v>
      </c>
      <c r="Q243" s="1">
        <v>0</v>
      </c>
      <c r="R243" s="1">
        <v>100</v>
      </c>
    </row>
    <row r="244" spans="1:18" hidden="1" x14ac:dyDescent="0.25">
      <c r="A244" t="s">
        <v>31</v>
      </c>
      <c r="B244" s="1">
        <v>1000000000</v>
      </c>
      <c r="C244" s="1">
        <v>-14658373</v>
      </c>
      <c r="D244" s="1">
        <v>0</v>
      </c>
      <c r="E244" s="1">
        <v>985341627</v>
      </c>
      <c r="F244" s="1">
        <v>0</v>
      </c>
      <c r="G244" s="1">
        <v>985341627</v>
      </c>
      <c r="H244" s="1">
        <v>985341627</v>
      </c>
      <c r="I244" s="1">
        <v>985341627</v>
      </c>
      <c r="J244" s="1">
        <v>0</v>
      </c>
      <c r="K244" s="1">
        <v>985341627</v>
      </c>
      <c r="L244" s="1">
        <v>43643586</v>
      </c>
      <c r="M244" s="1">
        <v>0</v>
      </c>
      <c r="N244" s="1">
        <v>941698041</v>
      </c>
      <c r="O244" s="1">
        <v>941698041</v>
      </c>
      <c r="P244" s="1">
        <v>0</v>
      </c>
      <c r="Q244" s="1">
        <v>0</v>
      </c>
      <c r="R244" s="1">
        <v>100</v>
      </c>
    </row>
    <row r="245" spans="1:18" hidden="1" x14ac:dyDescent="0.25">
      <c r="A245" t="s">
        <v>92</v>
      </c>
      <c r="B245" s="1">
        <v>1000000000</v>
      </c>
      <c r="C245" s="1">
        <v>-14658373</v>
      </c>
      <c r="D245" s="1">
        <v>0</v>
      </c>
      <c r="E245" s="1">
        <v>985341627</v>
      </c>
      <c r="F245" s="1">
        <v>0</v>
      </c>
      <c r="G245" s="1">
        <v>985341627</v>
      </c>
      <c r="H245" s="1">
        <v>985341627</v>
      </c>
      <c r="I245" s="1">
        <v>985341627</v>
      </c>
      <c r="J245" s="1">
        <v>0</v>
      </c>
      <c r="K245" s="1">
        <v>985341627</v>
      </c>
      <c r="L245" s="1">
        <v>43643586</v>
      </c>
      <c r="M245" s="1">
        <v>0</v>
      </c>
      <c r="N245" s="1">
        <v>941698041</v>
      </c>
      <c r="O245" s="1">
        <v>941698041</v>
      </c>
      <c r="P245" s="1">
        <v>0</v>
      </c>
      <c r="Q245" s="1">
        <v>0</v>
      </c>
      <c r="R245" s="1">
        <v>100</v>
      </c>
    </row>
    <row r="246" spans="1:18" hidden="1" x14ac:dyDescent="0.25">
      <c r="A246" t="s">
        <v>117</v>
      </c>
      <c r="B246" s="1">
        <v>1000000000</v>
      </c>
      <c r="C246" s="1">
        <v>-14658373</v>
      </c>
      <c r="D246" s="1">
        <v>0</v>
      </c>
      <c r="E246" s="1">
        <v>985341627</v>
      </c>
      <c r="F246" s="1">
        <v>0</v>
      </c>
      <c r="G246" s="1">
        <v>985341627</v>
      </c>
      <c r="H246" s="1">
        <v>985341627</v>
      </c>
      <c r="I246" s="1">
        <v>985341627</v>
      </c>
      <c r="J246" s="1">
        <v>0</v>
      </c>
      <c r="K246" s="1">
        <v>985341627</v>
      </c>
      <c r="L246" s="1">
        <v>43643586</v>
      </c>
      <c r="M246" s="1">
        <v>0</v>
      </c>
      <c r="N246" s="1">
        <v>941698041</v>
      </c>
      <c r="O246" s="1">
        <v>941698041</v>
      </c>
      <c r="P246" s="1">
        <v>0</v>
      </c>
      <c r="Q246" s="1">
        <v>0</v>
      </c>
      <c r="R246" s="1">
        <v>100</v>
      </c>
    </row>
    <row r="247" spans="1:18" hidden="1" x14ac:dyDescent="0.25">
      <c r="A247" t="s">
        <v>118</v>
      </c>
      <c r="B247" s="1">
        <v>100000000</v>
      </c>
      <c r="C247" s="1">
        <v>-100000000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</row>
    <row r="248" spans="1:18" hidden="1" x14ac:dyDescent="0.25">
      <c r="A248" t="s">
        <v>31</v>
      </c>
      <c r="B248" s="1">
        <v>100000000</v>
      </c>
      <c r="C248" s="1">
        <v>-100000000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</row>
    <row r="249" spans="1:18" hidden="1" x14ac:dyDescent="0.25">
      <c r="A249" t="s">
        <v>92</v>
      </c>
      <c r="B249" s="1">
        <v>100000000</v>
      </c>
      <c r="C249" s="1">
        <v>-100000000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</row>
    <row r="250" spans="1:18" hidden="1" x14ac:dyDescent="0.25">
      <c r="A250" t="s">
        <v>119</v>
      </c>
      <c r="B250" s="1">
        <v>100000000</v>
      </c>
      <c r="C250" s="1">
        <v>-100000000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</row>
    <row r="251" spans="1:18" hidden="1" x14ac:dyDescent="0.25">
      <c r="A251" t="s">
        <v>120</v>
      </c>
      <c r="B251" s="1">
        <v>0</v>
      </c>
      <c r="C251" s="1">
        <v>240000000</v>
      </c>
      <c r="D251" s="1">
        <v>0</v>
      </c>
      <c r="E251" s="1">
        <v>240000000</v>
      </c>
      <c r="F251" s="1">
        <v>0</v>
      </c>
      <c r="G251" s="1">
        <v>93600035</v>
      </c>
      <c r="H251" s="1">
        <v>93600035</v>
      </c>
      <c r="I251" s="1">
        <v>0</v>
      </c>
      <c r="J251" s="1">
        <v>0</v>
      </c>
      <c r="K251" s="1">
        <v>0</v>
      </c>
      <c r="L251" s="1">
        <v>0</v>
      </c>
      <c r="M251" s="1">
        <v>93600035</v>
      </c>
      <c r="N251" s="1">
        <v>0</v>
      </c>
      <c r="O251" s="1">
        <v>0</v>
      </c>
      <c r="P251" s="1">
        <v>0</v>
      </c>
      <c r="Q251" s="1">
        <v>146399965</v>
      </c>
      <c r="R251" s="1">
        <v>0</v>
      </c>
    </row>
    <row r="252" spans="1:18" hidden="1" x14ac:dyDescent="0.25">
      <c r="A252" t="s">
        <v>31</v>
      </c>
      <c r="B252" s="1">
        <v>0</v>
      </c>
      <c r="C252" s="1">
        <v>240000000</v>
      </c>
      <c r="D252" s="1">
        <v>0</v>
      </c>
      <c r="E252" s="1">
        <v>240000000</v>
      </c>
      <c r="F252" s="1">
        <v>0</v>
      </c>
      <c r="G252" s="1">
        <v>93600035</v>
      </c>
      <c r="H252" s="1">
        <v>93600035</v>
      </c>
      <c r="I252" s="1">
        <v>0</v>
      </c>
      <c r="J252" s="1">
        <v>0</v>
      </c>
      <c r="K252" s="1">
        <v>0</v>
      </c>
      <c r="L252" s="1">
        <v>0</v>
      </c>
      <c r="M252" s="1">
        <v>93600035</v>
      </c>
      <c r="N252" s="1">
        <v>0</v>
      </c>
      <c r="O252" s="1">
        <v>0</v>
      </c>
      <c r="P252" s="1">
        <v>0</v>
      </c>
      <c r="Q252" s="1">
        <v>146399965</v>
      </c>
      <c r="R252" s="1">
        <v>0</v>
      </c>
    </row>
    <row r="253" spans="1:18" hidden="1" x14ac:dyDescent="0.25">
      <c r="A253" t="s">
        <v>92</v>
      </c>
      <c r="B253" s="1">
        <v>0</v>
      </c>
      <c r="C253" s="1">
        <v>240000000</v>
      </c>
      <c r="D253" s="1">
        <v>0</v>
      </c>
      <c r="E253" s="1">
        <v>240000000</v>
      </c>
      <c r="F253" s="1">
        <v>0</v>
      </c>
      <c r="G253" s="1">
        <v>93600035</v>
      </c>
      <c r="H253" s="1">
        <v>93600035</v>
      </c>
      <c r="I253" s="1">
        <v>0</v>
      </c>
      <c r="J253" s="1">
        <v>0</v>
      </c>
      <c r="K253" s="1">
        <v>0</v>
      </c>
      <c r="L253" s="1">
        <v>0</v>
      </c>
      <c r="M253" s="1">
        <v>93600035</v>
      </c>
      <c r="N253" s="1">
        <v>0</v>
      </c>
      <c r="O253" s="1">
        <v>0</v>
      </c>
      <c r="P253" s="1">
        <v>0</v>
      </c>
      <c r="Q253" s="1">
        <v>146399965</v>
      </c>
      <c r="R253" s="1">
        <v>0</v>
      </c>
    </row>
    <row r="254" spans="1:18" hidden="1" x14ac:dyDescent="0.25">
      <c r="A254" t="s">
        <v>121</v>
      </c>
      <c r="B254" s="1">
        <v>0</v>
      </c>
      <c r="C254" s="1">
        <v>240000000</v>
      </c>
      <c r="D254" s="1">
        <v>0</v>
      </c>
      <c r="E254" s="1">
        <v>240000000</v>
      </c>
      <c r="F254" s="1">
        <v>0</v>
      </c>
      <c r="G254" s="1">
        <v>93600035</v>
      </c>
      <c r="H254" s="1">
        <v>93600035</v>
      </c>
      <c r="I254" s="1">
        <v>0</v>
      </c>
      <c r="J254" s="1">
        <v>0</v>
      </c>
      <c r="K254" s="1">
        <v>0</v>
      </c>
      <c r="L254" s="1">
        <v>0</v>
      </c>
      <c r="M254" s="1">
        <v>93600035</v>
      </c>
      <c r="N254" s="1">
        <v>0</v>
      </c>
      <c r="O254" s="1">
        <v>0</v>
      </c>
      <c r="P254" s="1">
        <v>0</v>
      </c>
      <c r="Q254" s="1">
        <v>146399965</v>
      </c>
      <c r="R254" s="1">
        <v>0</v>
      </c>
    </row>
    <row r="255" spans="1:18" hidden="1" x14ac:dyDescent="0.25">
      <c r="A255" t="s">
        <v>122</v>
      </c>
      <c r="B255" s="1">
        <v>0</v>
      </c>
      <c r="C255" s="1">
        <v>900000000</v>
      </c>
      <c r="D255" s="1">
        <v>0</v>
      </c>
      <c r="E255" s="1">
        <v>900000000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900000000</v>
      </c>
      <c r="R255" s="1">
        <v>0</v>
      </c>
    </row>
    <row r="256" spans="1:18" hidden="1" x14ac:dyDescent="0.25">
      <c r="A256" t="s">
        <v>31</v>
      </c>
      <c r="B256" s="1">
        <v>0</v>
      </c>
      <c r="C256" s="1">
        <v>900000000</v>
      </c>
      <c r="D256" s="1">
        <v>0</v>
      </c>
      <c r="E256" s="1">
        <v>900000000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900000000</v>
      </c>
      <c r="R256" s="1">
        <v>0</v>
      </c>
    </row>
    <row r="257" spans="1:18" hidden="1" x14ac:dyDescent="0.25">
      <c r="A257" t="s">
        <v>92</v>
      </c>
      <c r="B257" s="1">
        <v>0</v>
      </c>
      <c r="C257" s="1">
        <v>900000000</v>
      </c>
      <c r="D257" s="1">
        <v>0</v>
      </c>
      <c r="E257" s="1">
        <v>900000000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900000000</v>
      </c>
      <c r="R257" s="1">
        <v>0</v>
      </c>
    </row>
    <row r="258" spans="1:18" hidden="1" x14ac:dyDescent="0.25">
      <c r="A258" t="s">
        <v>123</v>
      </c>
      <c r="B258" s="1">
        <v>0</v>
      </c>
      <c r="C258" s="1">
        <v>900000000</v>
      </c>
      <c r="D258" s="1">
        <v>0</v>
      </c>
      <c r="E258" s="1">
        <v>900000000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900000000</v>
      </c>
      <c r="R258" s="1">
        <v>0</v>
      </c>
    </row>
    <row r="259" spans="1:18" hidden="1" x14ac:dyDescent="0.25">
      <c r="A259" t="s">
        <v>124</v>
      </c>
      <c r="B259" s="1">
        <v>0</v>
      </c>
      <c r="C259" s="1">
        <v>120228373</v>
      </c>
      <c r="D259" s="1">
        <v>0</v>
      </c>
      <c r="E259" s="1">
        <v>120228373</v>
      </c>
      <c r="F259" s="1">
        <v>0</v>
      </c>
      <c r="G259" s="1">
        <v>120228373</v>
      </c>
      <c r="H259" s="1">
        <v>120228373</v>
      </c>
      <c r="I259" s="1">
        <v>120228000</v>
      </c>
      <c r="J259" s="1">
        <v>0</v>
      </c>
      <c r="K259" s="1">
        <v>120228000</v>
      </c>
      <c r="L259" s="1">
        <v>120228000</v>
      </c>
      <c r="M259" s="1">
        <v>373</v>
      </c>
      <c r="N259" s="1">
        <v>0</v>
      </c>
      <c r="O259" s="1">
        <v>0</v>
      </c>
      <c r="P259" s="1">
        <v>0</v>
      </c>
      <c r="Q259" s="1">
        <v>0</v>
      </c>
      <c r="R259" s="1">
        <v>100</v>
      </c>
    </row>
    <row r="260" spans="1:18" hidden="1" x14ac:dyDescent="0.25">
      <c r="A260" t="s">
        <v>31</v>
      </c>
      <c r="B260" s="1">
        <v>0</v>
      </c>
      <c r="C260" s="1">
        <v>120228373</v>
      </c>
      <c r="D260" s="1">
        <v>0</v>
      </c>
      <c r="E260" s="1">
        <v>120228373</v>
      </c>
      <c r="F260" s="1">
        <v>0</v>
      </c>
      <c r="G260" s="1">
        <v>120228373</v>
      </c>
      <c r="H260" s="1">
        <v>120228373</v>
      </c>
      <c r="I260" s="1">
        <v>120228000</v>
      </c>
      <c r="J260" s="1">
        <v>0</v>
      </c>
      <c r="K260" s="1">
        <v>120228000</v>
      </c>
      <c r="L260" s="1">
        <v>120228000</v>
      </c>
      <c r="M260" s="1">
        <v>373</v>
      </c>
      <c r="N260" s="1">
        <v>0</v>
      </c>
      <c r="O260" s="1">
        <v>0</v>
      </c>
      <c r="P260" s="1">
        <v>0</v>
      </c>
      <c r="Q260" s="1">
        <v>0</v>
      </c>
      <c r="R260" s="1">
        <v>100</v>
      </c>
    </row>
    <row r="261" spans="1:18" hidden="1" x14ac:dyDescent="0.25">
      <c r="A261" t="s">
        <v>92</v>
      </c>
      <c r="B261" s="1">
        <v>0</v>
      </c>
      <c r="C261" s="1">
        <v>120228373</v>
      </c>
      <c r="D261" s="1">
        <v>0</v>
      </c>
      <c r="E261" s="1">
        <v>120228373</v>
      </c>
      <c r="F261" s="1">
        <v>0</v>
      </c>
      <c r="G261" s="1">
        <v>120228373</v>
      </c>
      <c r="H261" s="1">
        <v>120228373</v>
      </c>
      <c r="I261" s="1">
        <v>120228000</v>
      </c>
      <c r="J261" s="1">
        <v>0</v>
      </c>
      <c r="K261" s="1">
        <v>120228000</v>
      </c>
      <c r="L261" s="1">
        <v>120228000</v>
      </c>
      <c r="M261" s="1">
        <v>373</v>
      </c>
      <c r="N261" s="1">
        <v>0</v>
      </c>
      <c r="O261" s="1">
        <v>0</v>
      </c>
      <c r="P261" s="1">
        <v>0</v>
      </c>
      <c r="Q261" s="1">
        <v>0</v>
      </c>
      <c r="R261" s="1">
        <v>100</v>
      </c>
    </row>
    <row r="262" spans="1:18" hidden="1" x14ac:dyDescent="0.25">
      <c r="A262" t="s">
        <v>123</v>
      </c>
      <c r="B262" s="1">
        <v>0</v>
      </c>
      <c r="C262" s="1">
        <v>120228373</v>
      </c>
      <c r="D262" s="1">
        <v>0</v>
      </c>
      <c r="E262" s="1">
        <v>120228373</v>
      </c>
      <c r="F262" s="1">
        <v>0</v>
      </c>
      <c r="G262" s="1">
        <v>120228373</v>
      </c>
      <c r="H262" s="1">
        <v>120228373</v>
      </c>
      <c r="I262" s="1">
        <v>120228000</v>
      </c>
      <c r="J262" s="1">
        <v>0</v>
      </c>
      <c r="K262" s="1">
        <v>120228000</v>
      </c>
      <c r="L262" s="1">
        <v>120228000</v>
      </c>
      <c r="M262" s="1">
        <v>373</v>
      </c>
      <c r="N262" s="1">
        <v>0</v>
      </c>
      <c r="O262" s="1">
        <v>0</v>
      </c>
      <c r="P262" s="1">
        <v>0</v>
      </c>
      <c r="Q262" s="1">
        <v>0</v>
      </c>
      <c r="R262" s="1">
        <v>100</v>
      </c>
    </row>
    <row r="263" spans="1:18" hidden="1" x14ac:dyDescent="0.25">
      <c r="A263" s="4" t="s">
        <v>125</v>
      </c>
      <c r="B263" s="5">
        <v>3730000000</v>
      </c>
      <c r="C263" s="5">
        <v>1778457015</v>
      </c>
      <c r="D263" s="5">
        <v>0</v>
      </c>
      <c r="E263" s="5">
        <v>5508457015</v>
      </c>
      <c r="F263" s="5">
        <v>0</v>
      </c>
      <c r="G263" s="5">
        <v>3935026807</v>
      </c>
      <c r="H263" s="5">
        <v>3935026807</v>
      </c>
      <c r="I263" s="5">
        <v>3918117486</v>
      </c>
      <c r="J263" s="5">
        <v>0</v>
      </c>
      <c r="K263" s="5">
        <v>3918117486</v>
      </c>
      <c r="L263" s="5">
        <v>312713333</v>
      </c>
      <c r="M263" s="5">
        <v>16909321</v>
      </c>
      <c r="N263" s="5">
        <v>3605404153</v>
      </c>
      <c r="O263" s="5">
        <v>3605404153</v>
      </c>
      <c r="P263" s="5">
        <v>0</v>
      </c>
      <c r="Q263" s="5">
        <v>1573430208</v>
      </c>
      <c r="R263" s="5">
        <v>71.13</v>
      </c>
    </row>
    <row r="264" spans="1:18" hidden="1" x14ac:dyDescent="0.25">
      <c r="A264" t="s">
        <v>49</v>
      </c>
      <c r="B264" s="1">
        <v>600000000</v>
      </c>
      <c r="C264" s="1">
        <v>348457015</v>
      </c>
      <c r="D264" s="1">
        <v>0</v>
      </c>
      <c r="E264" s="1">
        <v>948457015</v>
      </c>
      <c r="F264" s="1">
        <v>0</v>
      </c>
      <c r="G264" s="1">
        <v>928697015</v>
      </c>
      <c r="H264" s="1">
        <v>928697015</v>
      </c>
      <c r="I264" s="1">
        <v>926830348</v>
      </c>
      <c r="J264" s="1">
        <v>0</v>
      </c>
      <c r="K264" s="1">
        <v>926830348</v>
      </c>
      <c r="L264" s="1">
        <v>312713333</v>
      </c>
      <c r="M264" s="1">
        <v>1866667</v>
      </c>
      <c r="N264" s="1">
        <v>614117015</v>
      </c>
      <c r="O264" s="1">
        <v>614117015</v>
      </c>
      <c r="P264" s="1">
        <v>0</v>
      </c>
      <c r="Q264" s="1">
        <v>19760000</v>
      </c>
      <c r="R264" s="1">
        <v>97.72</v>
      </c>
    </row>
    <row r="265" spans="1:18" hidden="1" x14ac:dyDescent="0.25">
      <c r="A265" t="s">
        <v>31</v>
      </c>
      <c r="B265" s="1">
        <v>600000000</v>
      </c>
      <c r="C265" s="1">
        <v>248457015</v>
      </c>
      <c r="D265" s="1">
        <v>0</v>
      </c>
      <c r="E265" s="1">
        <v>848457015</v>
      </c>
      <c r="F265" s="1">
        <v>0</v>
      </c>
      <c r="G265" s="1">
        <v>828697015</v>
      </c>
      <c r="H265" s="1">
        <v>828697015</v>
      </c>
      <c r="I265" s="1">
        <v>826830348</v>
      </c>
      <c r="J265" s="1">
        <v>0</v>
      </c>
      <c r="K265" s="1">
        <v>826830348</v>
      </c>
      <c r="L265" s="1">
        <v>312713333</v>
      </c>
      <c r="M265" s="1">
        <v>1866667</v>
      </c>
      <c r="N265" s="1">
        <v>514117015</v>
      </c>
      <c r="O265" s="1">
        <v>514117015</v>
      </c>
      <c r="P265" s="1">
        <v>0</v>
      </c>
      <c r="Q265" s="1">
        <v>19760000</v>
      </c>
      <c r="R265" s="1">
        <v>97.45</v>
      </c>
    </row>
    <row r="266" spans="1:18" hidden="1" x14ac:dyDescent="0.25">
      <c r="A266" t="s">
        <v>46</v>
      </c>
      <c r="B266" s="1">
        <v>600000000</v>
      </c>
      <c r="C266" s="1">
        <v>248457015</v>
      </c>
      <c r="D266" s="1">
        <v>0</v>
      </c>
      <c r="E266" s="1">
        <v>848457015</v>
      </c>
      <c r="F266" s="1">
        <v>0</v>
      </c>
      <c r="G266" s="1">
        <v>828697015</v>
      </c>
      <c r="H266" s="1">
        <v>828697015</v>
      </c>
      <c r="I266" s="1">
        <v>826830348</v>
      </c>
      <c r="J266" s="1">
        <v>0</v>
      </c>
      <c r="K266" s="1">
        <v>826830348</v>
      </c>
      <c r="L266" s="1">
        <v>312713333</v>
      </c>
      <c r="M266" s="1">
        <v>1866667</v>
      </c>
      <c r="N266" s="1">
        <v>514117015</v>
      </c>
      <c r="O266" s="1">
        <v>514117015</v>
      </c>
      <c r="P266" s="1">
        <v>0</v>
      </c>
      <c r="Q266" s="1">
        <v>19760000</v>
      </c>
      <c r="R266" s="1">
        <v>97.45</v>
      </c>
    </row>
    <row r="267" spans="1:18" hidden="1" x14ac:dyDescent="0.25">
      <c r="A267" t="s">
        <v>33</v>
      </c>
      <c r="B267" s="1">
        <v>600000000</v>
      </c>
      <c r="C267" s="1">
        <v>248457015</v>
      </c>
      <c r="D267" s="1">
        <v>0</v>
      </c>
      <c r="E267" s="1">
        <v>848457015</v>
      </c>
      <c r="F267" s="1">
        <v>0</v>
      </c>
      <c r="G267" s="1">
        <v>828697015</v>
      </c>
      <c r="H267" s="1">
        <v>828697015</v>
      </c>
      <c r="I267" s="1">
        <v>826830348</v>
      </c>
      <c r="J267" s="1">
        <v>0</v>
      </c>
      <c r="K267" s="1">
        <v>826830348</v>
      </c>
      <c r="L267" s="1">
        <v>312713333</v>
      </c>
      <c r="M267" s="1">
        <v>1866667</v>
      </c>
      <c r="N267" s="1">
        <v>514117015</v>
      </c>
      <c r="O267" s="1">
        <v>514117015</v>
      </c>
      <c r="P267" s="1">
        <v>0</v>
      </c>
      <c r="Q267" s="1">
        <v>19760000</v>
      </c>
      <c r="R267" s="1">
        <v>97.45</v>
      </c>
    </row>
    <row r="268" spans="1:18" hidden="1" x14ac:dyDescent="0.25">
      <c r="A268" t="s">
        <v>97</v>
      </c>
      <c r="B268" s="1">
        <v>0</v>
      </c>
      <c r="C268" s="1">
        <v>100000000</v>
      </c>
      <c r="D268" s="1">
        <v>0</v>
      </c>
      <c r="E268" s="1">
        <v>100000000</v>
      </c>
      <c r="F268" s="1">
        <v>0</v>
      </c>
      <c r="G268" s="1">
        <v>100000000</v>
      </c>
      <c r="H268" s="1">
        <v>100000000</v>
      </c>
      <c r="I268" s="1">
        <v>100000000</v>
      </c>
      <c r="J268" s="1">
        <v>0</v>
      </c>
      <c r="K268" s="1">
        <v>100000000</v>
      </c>
      <c r="L268" s="1">
        <v>0</v>
      </c>
      <c r="M268" s="1">
        <v>0</v>
      </c>
      <c r="N268" s="1">
        <v>100000000</v>
      </c>
      <c r="O268" s="1">
        <v>100000000</v>
      </c>
      <c r="P268" s="1">
        <v>0</v>
      </c>
      <c r="Q268" s="1">
        <v>0</v>
      </c>
      <c r="R268" s="1">
        <v>100</v>
      </c>
    </row>
    <row r="269" spans="1:18" hidden="1" x14ac:dyDescent="0.25">
      <c r="A269" t="s">
        <v>46</v>
      </c>
      <c r="B269" s="1">
        <v>0</v>
      </c>
      <c r="C269" s="1">
        <v>100000000</v>
      </c>
      <c r="D269" s="1">
        <v>0</v>
      </c>
      <c r="E269" s="1">
        <v>100000000</v>
      </c>
      <c r="F269" s="1">
        <v>0</v>
      </c>
      <c r="G269" s="1">
        <v>100000000</v>
      </c>
      <c r="H269" s="1">
        <v>100000000</v>
      </c>
      <c r="I269" s="1">
        <v>100000000</v>
      </c>
      <c r="J269" s="1">
        <v>0</v>
      </c>
      <c r="K269" s="1">
        <v>100000000</v>
      </c>
      <c r="L269" s="1">
        <v>0</v>
      </c>
      <c r="M269" s="1">
        <v>0</v>
      </c>
      <c r="N269" s="1">
        <v>100000000</v>
      </c>
      <c r="O269" s="1">
        <v>100000000</v>
      </c>
      <c r="P269" s="1">
        <v>0</v>
      </c>
      <c r="Q269" s="1">
        <v>0</v>
      </c>
      <c r="R269" s="1">
        <v>100</v>
      </c>
    </row>
    <row r="270" spans="1:18" hidden="1" x14ac:dyDescent="0.25">
      <c r="A270" t="s">
        <v>33</v>
      </c>
      <c r="B270" s="1">
        <v>0</v>
      </c>
      <c r="C270" s="1">
        <v>100000000</v>
      </c>
      <c r="D270" s="1">
        <v>0</v>
      </c>
      <c r="E270" s="1">
        <v>100000000</v>
      </c>
      <c r="F270" s="1">
        <v>0</v>
      </c>
      <c r="G270" s="1">
        <v>100000000</v>
      </c>
      <c r="H270" s="1">
        <v>100000000</v>
      </c>
      <c r="I270" s="1">
        <v>100000000</v>
      </c>
      <c r="J270" s="1">
        <v>0</v>
      </c>
      <c r="K270" s="1">
        <v>100000000</v>
      </c>
      <c r="L270" s="1">
        <v>0</v>
      </c>
      <c r="M270" s="1">
        <v>0</v>
      </c>
      <c r="N270" s="1">
        <v>100000000</v>
      </c>
      <c r="O270" s="1">
        <v>100000000</v>
      </c>
      <c r="P270" s="1">
        <v>0</v>
      </c>
      <c r="Q270" s="1">
        <v>0</v>
      </c>
      <c r="R270" s="1">
        <v>100</v>
      </c>
    </row>
    <row r="271" spans="1:18" hidden="1" x14ac:dyDescent="0.25">
      <c r="A271" t="s">
        <v>126</v>
      </c>
      <c r="B271" s="1">
        <v>30000000</v>
      </c>
      <c r="C271" s="1">
        <v>0</v>
      </c>
      <c r="D271" s="1">
        <v>0</v>
      </c>
      <c r="E271" s="1">
        <v>30000000</v>
      </c>
      <c r="F271" s="1">
        <v>0</v>
      </c>
      <c r="G271" s="1">
        <v>10000000</v>
      </c>
      <c r="H271" s="1">
        <v>10000000</v>
      </c>
      <c r="I271" s="1">
        <v>0</v>
      </c>
      <c r="J271" s="1">
        <v>0</v>
      </c>
      <c r="K271" s="1">
        <v>0</v>
      </c>
      <c r="L271" s="1">
        <v>0</v>
      </c>
      <c r="M271" s="1">
        <v>10000000</v>
      </c>
      <c r="N271" s="1">
        <v>0</v>
      </c>
      <c r="O271" s="1">
        <v>0</v>
      </c>
      <c r="P271" s="1">
        <v>0</v>
      </c>
      <c r="Q271" s="1">
        <v>20000000</v>
      </c>
      <c r="R271" s="1">
        <v>0</v>
      </c>
    </row>
    <row r="272" spans="1:18" hidden="1" x14ac:dyDescent="0.25">
      <c r="A272" t="s">
        <v>31</v>
      </c>
      <c r="B272" s="1">
        <v>30000000</v>
      </c>
      <c r="C272" s="1">
        <v>0</v>
      </c>
      <c r="D272" s="1">
        <v>0</v>
      </c>
      <c r="E272" s="1">
        <v>30000000</v>
      </c>
      <c r="F272" s="1">
        <v>0</v>
      </c>
      <c r="G272" s="1">
        <v>10000000</v>
      </c>
      <c r="H272" s="1">
        <v>10000000</v>
      </c>
      <c r="I272" s="1">
        <v>0</v>
      </c>
      <c r="J272" s="1">
        <v>0</v>
      </c>
      <c r="K272" s="1">
        <v>0</v>
      </c>
      <c r="L272" s="1">
        <v>0</v>
      </c>
      <c r="M272" s="1">
        <v>10000000</v>
      </c>
      <c r="N272" s="1">
        <v>0</v>
      </c>
      <c r="O272" s="1">
        <v>0</v>
      </c>
      <c r="P272" s="1">
        <v>0</v>
      </c>
      <c r="Q272" s="1">
        <v>20000000</v>
      </c>
      <c r="R272" s="1">
        <v>0</v>
      </c>
    </row>
    <row r="273" spans="1:18" hidden="1" x14ac:dyDescent="0.25">
      <c r="A273" t="s">
        <v>127</v>
      </c>
      <c r="B273" s="1">
        <v>30000000</v>
      </c>
      <c r="C273" s="1">
        <v>0</v>
      </c>
      <c r="D273" s="1">
        <v>0</v>
      </c>
      <c r="E273" s="1">
        <v>30000000</v>
      </c>
      <c r="F273" s="1">
        <v>0</v>
      </c>
      <c r="G273" s="1">
        <v>10000000</v>
      </c>
      <c r="H273" s="1">
        <v>10000000</v>
      </c>
      <c r="I273" s="1">
        <v>0</v>
      </c>
      <c r="J273" s="1">
        <v>0</v>
      </c>
      <c r="K273" s="1">
        <v>0</v>
      </c>
      <c r="L273" s="1">
        <v>0</v>
      </c>
      <c r="M273" s="1">
        <v>10000000</v>
      </c>
      <c r="N273" s="1">
        <v>0</v>
      </c>
      <c r="O273" s="1">
        <v>0</v>
      </c>
      <c r="P273" s="1">
        <v>0</v>
      </c>
      <c r="Q273" s="1">
        <v>20000000</v>
      </c>
      <c r="R273" s="1">
        <v>0</v>
      </c>
    </row>
    <row r="274" spans="1:18" hidden="1" x14ac:dyDescent="0.25">
      <c r="A274" t="s">
        <v>33</v>
      </c>
      <c r="B274" s="1">
        <v>30000000</v>
      </c>
      <c r="C274" s="1">
        <v>0</v>
      </c>
      <c r="D274" s="1">
        <v>0</v>
      </c>
      <c r="E274" s="1">
        <v>30000000</v>
      </c>
      <c r="F274" s="1">
        <v>0</v>
      </c>
      <c r="G274" s="1">
        <v>10000000</v>
      </c>
      <c r="H274" s="1">
        <v>10000000</v>
      </c>
      <c r="I274" s="1">
        <v>0</v>
      </c>
      <c r="J274" s="1">
        <v>0</v>
      </c>
      <c r="K274" s="1">
        <v>0</v>
      </c>
      <c r="L274" s="1">
        <v>0</v>
      </c>
      <c r="M274" s="1">
        <v>10000000</v>
      </c>
      <c r="N274" s="1">
        <v>0</v>
      </c>
      <c r="O274" s="1">
        <v>0</v>
      </c>
      <c r="P274" s="1">
        <v>0</v>
      </c>
      <c r="Q274" s="1">
        <v>20000000</v>
      </c>
      <c r="R274" s="1">
        <v>0</v>
      </c>
    </row>
    <row r="275" spans="1:18" hidden="1" x14ac:dyDescent="0.25">
      <c r="A275" t="s">
        <v>128</v>
      </c>
      <c r="B275" s="1">
        <v>3000000000</v>
      </c>
      <c r="C275" s="1">
        <v>1430000000</v>
      </c>
      <c r="D275" s="1">
        <v>0</v>
      </c>
      <c r="E275" s="1">
        <v>4430000000</v>
      </c>
      <c r="F275" s="1">
        <v>0</v>
      </c>
      <c r="G275" s="1">
        <v>2996329792</v>
      </c>
      <c r="H275" s="1">
        <v>2996329792</v>
      </c>
      <c r="I275" s="1">
        <v>2991287138</v>
      </c>
      <c r="J275" s="1">
        <v>0</v>
      </c>
      <c r="K275" s="1">
        <v>2991287138</v>
      </c>
      <c r="L275" s="1">
        <v>0</v>
      </c>
      <c r="M275" s="1">
        <v>5042654</v>
      </c>
      <c r="N275" s="1">
        <v>2991287138</v>
      </c>
      <c r="O275" s="1">
        <v>2991287138</v>
      </c>
      <c r="P275" s="1">
        <v>0</v>
      </c>
      <c r="Q275" s="1">
        <v>1433670208</v>
      </c>
      <c r="R275" s="1">
        <v>67.52</v>
      </c>
    </row>
    <row r="276" spans="1:18" hidden="1" x14ac:dyDescent="0.25">
      <c r="A276" t="s">
        <v>31</v>
      </c>
      <c r="B276" s="1">
        <v>3000000000</v>
      </c>
      <c r="C276" s="1">
        <v>1430000000</v>
      </c>
      <c r="D276" s="1">
        <v>0</v>
      </c>
      <c r="E276" s="1">
        <v>4430000000</v>
      </c>
      <c r="F276" s="1">
        <v>0</v>
      </c>
      <c r="G276" s="1">
        <v>2996329792</v>
      </c>
      <c r="H276" s="1">
        <v>2996329792</v>
      </c>
      <c r="I276" s="1">
        <v>2991287138</v>
      </c>
      <c r="J276" s="1">
        <v>0</v>
      </c>
      <c r="K276" s="1">
        <v>2991287138</v>
      </c>
      <c r="L276" s="1">
        <v>0</v>
      </c>
      <c r="M276" s="1">
        <v>5042654</v>
      </c>
      <c r="N276" s="1">
        <v>2991287138</v>
      </c>
      <c r="O276" s="1">
        <v>2991287138</v>
      </c>
      <c r="P276" s="1">
        <v>0</v>
      </c>
      <c r="Q276" s="1">
        <v>1433670208</v>
      </c>
      <c r="R276" s="1">
        <v>67.52</v>
      </c>
    </row>
    <row r="277" spans="1:18" hidden="1" x14ac:dyDescent="0.25">
      <c r="A277" t="s">
        <v>127</v>
      </c>
      <c r="B277" s="1">
        <v>3000000000</v>
      </c>
      <c r="C277" s="1">
        <v>1430000000</v>
      </c>
      <c r="D277" s="1">
        <v>0</v>
      </c>
      <c r="E277" s="1">
        <v>4430000000</v>
      </c>
      <c r="F277" s="1">
        <v>0</v>
      </c>
      <c r="G277" s="1">
        <v>2996329792</v>
      </c>
      <c r="H277" s="1">
        <v>2996329792</v>
      </c>
      <c r="I277" s="1">
        <v>2991287138</v>
      </c>
      <c r="J277" s="1">
        <v>0</v>
      </c>
      <c r="K277" s="1">
        <v>2991287138</v>
      </c>
      <c r="L277" s="1">
        <v>0</v>
      </c>
      <c r="M277" s="1">
        <v>5042654</v>
      </c>
      <c r="N277" s="1">
        <v>2991287138</v>
      </c>
      <c r="O277" s="1">
        <v>2991287138</v>
      </c>
      <c r="P277" s="1">
        <v>0</v>
      </c>
      <c r="Q277" s="1">
        <v>1433670208</v>
      </c>
      <c r="R277" s="1">
        <v>67.52</v>
      </c>
    </row>
    <row r="278" spans="1:18" hidden="1" x14ac:dyDescent="0.25">
      <c r="A278" t="s">
        <v>33</v>
      </c>
      <c r="B278" s="1">
        <v>3000000000</v>
      </c>
      <c r="C278" s="1">
        <v>1430000000</v>
      </c>
      <c r="D278" s="1">
        <v>0</v>
      </c>
      <c r="E278" s="1">
        <v>4430000000</v>
      </c>
      <c r="F278" s="1">
        <v>0</v>
      </c>
      <c r="G278" s="1">
        <v>2996329792</v>
      </c>
      <c r="H278" s="1">
        <v>2996329792</v>
      </c>
      <c r="I278" s="1">
        <v>2991287138</v>
      </c>
      <c r="J278" s="1">
        <v>0</v>
      </c>
      <c r="K278" s="1">
        <v>2991287138</v>
      </c>
      <c r="L278" s="1">
        <v>0</v>
      </c>
      <c r="M278" s="1">
        <v>5042654</v>
      </c>
      <c r="N278" s="1">
        <v>2991287138</v>
      </c>
      <c r="O278" s="1">
        <v>2991287138</v>
      </c>
      <c r="P278" s="1">
        <v>0</v>
      </c>
      <c r="Q278" s="1">
        <v>1433670208</v>
      </c>
      <c r="R278" s="1">
        <v>67.52</v>
      </c>
    </row>
    <row r="279" spans="1:18" hidden="1" x14ac:dyDescent="0.25">
      <c r="A279" t="s">
        <v>129</v>
      </c>
      <c r="B279" s="1">
        <v>100000000</v>
      </c>
      <c r="C279" s="1">
        <v>0</v>
      </c>
      <c r="D279" s="1">
        <v>0</v>
      </c>
      <c r="E279" s="1">
        <v>100000000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100000000</v>
      </c>
      <c r="R279" s="1">
        <v>0</v>
      </c>
    </row>
    <row r="280" spans="1:18" hidden="1" x14ac:dyDescent="0.25">
      <c r="A280" t="s">
        <v>31</v>
      </c>
      <c r="B280" s="1">
        <v>100000000</v>
      </c>
      <c r="C280" s="1">
        <v>0</v>
      </c>
      <c r="D280" s="1">
        <v>0</v>
      </c>
      <c r="E280" s="1">
        <v>100000000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100000000</v>
      </c>
      <c r="R280" s="1">
        <v>0</v>
      </c>
    </row>
    <row r="281" spans="1:18" hidden="1" x14ac:dyDescent="0.25">
      <c r="A281" t="s">
        <v>127</v>
      </c>
      <c r="B281" s="1">
        <v>100000000</v>
      </c>
      <c r="C281" s="1">
        <v>0</v>
      </c>
      <c r="D281" s="1">
        <v>0</v>
      </c>
      <c r="E281" s="1">
        <v>100000000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100000000</v>
      </c>
      <c r="R281" s="1">
        <v>0</v>
      </c>
    </row>
    <row r="282" spans="1:18" hidden="1" x14ac:dyDescent="0.25">
      <c r="A282" t="s">
        <v>33</v>
      </c>
      <c r="B282" s="1">
        <v>100000000</v>
      </c>
      <c r="C282" s="1">
        <v>0</v>
      </c>
      <c r="D282" s="1">
        <v>0</v>
      </c>
      <c r="E282" s="1">
        <v>100000000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100000000</v>
      </c>
      <c r="R282" s="1">
        <v>0</v>
      </c>
    </row>
    <row r="283" spans="1:18" hidden="1" x14ac:dyDescent="0.25">
      <c r="A283" s="4" t="s">
        <v>130</v>
      </c>
      <c r="B283" s="5">
        <v>12676000000</v>
      </c>
      <c r="C283" s="5">
        <v>5208821267</v>
      </c>
      <c r="D283" s="5">
        <v>0</v>
      </c>
      <c r="E283" s="5">
        <v>17884821267</v>
      </c>
      <c r="F283" s="5">
        <v>0</v>
      </c>
      <c r="G283" s="5">
        <v>10492566778</v>
      </c>
      <c r="H283" s="5">
        <v>10492566778</v>
      </c>
      <c r="I283" s="5">
        <v>9876485661</v>
      </c>
      <c r="J283" s="5">
        <v>0</v>
      </c>
      <c r="K283" s="5">
        <v>9876485661</v>
      </c>
      <c r="L283" s="5">
        <v>5235165040</v>
      </c>
      <c r="M283" s="5">
        <v>616081117</v>
      </c>
      <c r="N283" s="5">
        <v>4641320621</v>
      </c>
      <c r="O283" s="5">
        <v>4573366795</v>
      </c>
      <c r="P283" s="5">
        <v>67953826</v>
      </c>
      <c r="Q283" s="5">
        <v>7392254489</v>
      </c>
      <c r="R283" s="5">
        <v>55.22</v>
      </c>
    </row>
    <row r="284" spans="1:18" hidden="1" x14ac:dyDescent="0.25">
      <c r="A284" t="s">
        <v>131</v>
      </c>
      <c r="B284" s="1">
        <v>120000000</v>
      </c>
      <c r="C284" s="1">
        <v>-7999800</v>
      </c>
      <c r="D284" s="1">
        <v>0</v>
      </c>
      <c r="E284" s="1">
        <v>112000200</v>
      </c>
      <c r="F284" s="1">
        <v>0</v>
      </c>
      <c r="G284" s="1">
        <v>112000200</v>
      </c>
      <c r="H284" s="1">
        <v>112000200</v>
      </c>
      <c r="I284" s="1">
        <v>112000200</v>
      </c>
      <c r="J284" s="1">
        <v>0</v>
      </c>
      <c r="K284" s="1">
        <v>112000200</v>
      </c>
      <c r="L284" s="1">
        <v>4480008</v>
      </c>
      <c r="M284" s="1">
        <v>0</v>
      </c>
      <c r="N284" s="1">
        <v>107520192</v>
      </c>
      <c r="O284" s="1">
        <v>107520192</v>
      </c>
      <c r="P284" s="1">
        <v>0</v>
      </c>
      <c r="Q284" s="1">
        <v>0</v>
      </c>
      <c r="R284" s="1">
        <v>100</v>
      </c>
    </row>
    <row r="285" spans="1:18" hidden="1" x14ac:dyDescent="0.25">
      <c r="A285" t="s">
        <v>132</v>
      </c>
      <c r="B285" s="1">
        <v>120000000</v>
      </c>
      <c r="C285" s="1">
        <v>-7999800</v>
      </c>
      <c r="D285" s="1">
        <v>0</v>
      </c>
      <c r="E285" s="1">
        <v>112000200</v>
      </c>
      <c r="F285" s="1">
        <v>0</v>
      </c>
      <c r="G285" s="1">
        <v>112000200</v>
      </c>
      <c r="H285" s="1">
        <v>112000200</v>
      </c>
      <c r="I285" s="1">
        <v>112000200</v>
      </c>
      <c r="J285" s="1">
        <v>0</v>
      </c>
      <c r="K285" s="1">
        <v>112000200</v>
      </c>
      <c r="L285" s="1">
        <v>4480008</v>
      </c>
      <c r="M285" s="1">
        <v>0</v>
      </c>
      <c r="N285" s="1">
        <v>107520192</v>
      </c>
      <c r="O285" s="1">
        <v>107520192</v>
      </c>
      <c r="P285" s="1">
        <v>0</v>
      </c>
      <c r="Q285" s="1">
        <v>0</v>
      </c>
      <c r="R285" s="1">
        <v>100</v>
      </c>
    </row>
    <row r="286" spans="1:18" hidden="1" x14ac:dyDescent="0.25">
      <c r="A286" t="s">
        <v>133</v>
      </c>
      <c r="B286" s="1">
        <v>120000000</v>
      </c>
      <c r="C286" s="1">
        <v>-7999800</v>
      </c>
      <c r="D286" s="1">
        <v>0</v>
      </c>
      <c r="E286" s="1">
        <v>112000200</v>
      </c>
      <c r="F286" s="1">
        <v>0</v>
      </c>
      <c r="G286" s="1">
        <v>112000200</v>
      </c>
      <c r="H286" s="1">
        <v>112000200</v>
      </c>
      <c r="I286" s="1">
        <v>112000200</v>
      </c>
      <c r="J286" s="1">
        <v>0</v>
      </c>
      <c r="K286" s="1">
        <v>112000200</v>
      </c>
      <c r="L286" s="1">
        <v>4480008</v>
      </c>
      <c r="M286" s="1">
        <v>0</v>
      </c>
      <c r="N286" s="1">
        <v>107520192</v>
      </c>
      <c r="O286" s="1">
        <v>107520192</v>
      </c>
      <c r="P286" s="1">
        <v>0</v>
      </c>
      <c r="Q286" s="1">
        <v>0</v>
      </c>
      <c r="R286" s="1">
        <v>100</v>
      </c>
    </row>
    <row r="287" spans="1:18" hidden="1" x14ac:dyDescent="0.25">
      <c r="A287" t="s">
        <v>134</v>
      </c>
      <c r="B287" s="1">
        <v>120000000</v>
      </c>
      <c r="C287" s="1">
        <v>-7999800</v>
      </c>
      <c r="D287" s="1">
        <v>0</v>
      </c>
      <c r="E287" s="1">
        <v>112000200</v>
      </c>
      <c r="F287" s="1">
        <v>0</v>
      </c>
      <c r="G287" s="1">
        <v>112000200</v>
      </c>
      <c r="H287" s="1">
        <v>112000200</v>
      </c>
      <c r="I287" s="1">
        <v>112000200</v>
      </c>
      <c r="J287" s="1">
        <v>0</v>
      </c>
      <c r="K287" s="1">
        <v>112000200</v>
      </c>
      <c r="L287" s="1">
        <v>4480008</v>
      </c>
      <c r="M287" s="1">
        <v>0</v>
      </c>
      <c r="N287" s="1">
        <v>107520192</v>
      </c>
      <c r="O287" s="1">
        <v>107520192</v>
      </c>
      <c r="P287" s="1">
        <v>0</v>
      </c>
      <c r="Q287" s="1">
        <v>0</v>
      </c>
      <c r="R287" s="1">
        <v>100</v>
      </c>
    </row>
    <row r="288" spans="1:18" hidden="1" x14ac:dyDescent="0.25">
      <c r="A288" t="s">
        <v>135</v>
      </c>
      <c r="B288" s="1">
        <v>50000000</v>
      </c>
      <c r="C288" s="1">
        <v>-5199920</v>
      </c>
      <c r="D288" s="1">
        <v>0</v>
      </c>
      <c r="E288" s="1">
        <v>44800080</v>
      </c>
      <c r="F288" s="1">
        <v>0</v>
      </c>
      <c r="G288" s="1">
        <v>44800080</v>
      </c>
      <c r="H288" s="1">
        <v>44800080</v>
      </c>
      <c r="I288" s="1">
        <v>44800080</v>
      </c>
      <c r="J288" s="1">
        <v>0</v>
      </c>
      <c r="K288" s="1">
        <v>44800080</v>
      </c>
      <c r="L288" s="1">
        <v>8960016</v>
      </c>
      <c r="M288" s="1">
        <v>0</v>
      </c>
      <c r="N288" s="1">
        <v>35840064</v>
      </c>
      <c r="O288" s="1">
        <v>35840064</v>
      </c>
      <c r="P288" s="1">
        <v>0</v>
      </c>
      <c r="Q288" s="1">
        <v>0</v>
      </c>
      <c r="R288" s="1">
        <v>100</v>
      </c>
    </row>
    <row r="289" spans="1:18" hidden="1" x14ac:dyDescent="0.25">
      <c r="A289" t="s">
        <v>31</v>
      </c>
      <c r="B289" s="1">
        <v>50000000</v>
      </c>
      <c r="C289" s="1">
        <v>-5199920</v>
      </c>
      <c r="D289" s="1">
        <v>0</v>
      </c>
      <c r="E289" s="1">
        <v>44800080</v>
      </c>
      <c r="F289" s="1">
        <v>0</v>
      </c>
      <c r="G289" s="1">
        <v>44800080</v>
      </c>
      <c r="H289" s="1">
        <v>44800080</v>
      </c>
      <c r="I289" s="1">
        <v>44800080</v>
      </c>
      <c r="J289" s="1">
        <v>0</v>
      </c>
      <c r="K289" s="1">
        <v>44800080</v>
      </c>
      <c r="L289" s="1">
        <v>8960016</v>
      </c>
      <c r="M289" s="1">
        <v>0</v>
      </c>
      <c r="N289" s="1">
        <v>35840064</v>
      </c>
      <c r="O289" s="1">
        <v>35840064</v>
      </c>
      <c r="P289" s="1">
        <v>0</v>
      </c>
      <c r="Q289" s="1">
        <v>0</v>
      </c>
      <c r="R289" s="1">
        <v>100</v>
      </c>
    </row>
    <row r="290" spans="1:18" hidden="1" x14ac:dyDescent="0.25">
      <c r="A290" t="s">
        <v>136</v>
      </c>
      <c r="B290" s="1">
        <v>50000000</v>
      </c>
      <c r="C290" s="1">
        <v>-5199920</v>
      </c>
      <c r="D290" s="1">
        <v>0</v>
      </c>
      <c r="E290" s="1">
        <v>44800080</v>
      </c>
      <c r="F290" s="1">
        <v>0</v>
      </c>
      <c r="G290" s="1">
        <v>44800080</v>
      </c>
      <c r="H290" s="1">
        <v>44800080</v>
      </c>
      <c r="I290" s="1">
        <v>44800080</v>
      </c>
      <c r="J290" s="1">
        <v>0</v>
      </c>
      <c r="K290" s="1">
        <v>44800080</v>
      </c>
      <c r="L290" s="1">
        <v>8960016</v>
      </c>
      <c r="M290" s="1">
        <v>0</v>
      </c>
      <c r="N290" s="1">
        <v>35840064</v>
      </c>
      <c r="O290" s="1">
        <v>35840064</v>
      </c>
      <c r="P290" s="1">
        <v>0</v>
      </c>
      <c r="Q290" s="1">
        <v>0</v>
      </c>
      <c r="R290" s="1">
        <v>100</v>
      </c>
    </row>
    <row r="291" spans="1:18" hidden="1" x14ac:dyDescent="0.25">
      <c r="A291" t="s">
        <v>137</v>
      </c>
      <c r="B291" s="1">
        <v>50000000</v>
      </c>
      <c r="C291" s="1">
        <v>-5199920</v>
      </c>
      <c r="D291" s="1">
        <v>0</v>
      </c>
      <c r="E291" s="1">
        <v>44800080</v>
      </c>
      <c r="F291" s="1">
        <v>0</v>
      </c>
      <c r="G291" s="1">
        <v>44800080</v>
      </c>
      <c r="H291" s="1">
        <v>44800080</v>
      </c>
      <c r="I291" s="1">
        <v>44800080</v>
      </c>
      <c r="J291" s="1">
        <v>0</v>
      </c>
      <c r="K291" s="1">
        <v>44800080</v>
      </c>
      <c r="L291" s="1">
        <v>8960016</v>
      </c>
      <c r="M291" s="1">
        <v>0</v>
      </c>
      <c r="N291" s="1">
        <v>35840064</v>
      </c>
      <c r="O291" s="1">
        <v>35840064</v>
      </c>
      <c r="P291" s="1">
        <v>0</v>
      </c>
      <c r="Q291" s="1">
        <v>0</v>
      </c>
      <c r="R291" s="1">
        <v>100</v>
      </c>
    </row>
    <row r="292" spans="1:18" hidden="1" x14ac:dyDescent="0.25">
      <c r="A292" t="s">
        <v>138</v>
      </c>
      <c r="B292" s="1">
        <v>20000000</v>
      </c>
      <c r="C292" s="1">
        <v>-20000000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</row>
    <row r="293" spans="1:18" hidden="1" x14ac:dyDescent="0.25">
      <c r="A293" t="s">
        <v>31</v>
      </c>
      <c r="B293" s="1">
        <v>20000000</v>
      </c>
      <c r="C293" s="1">
        <v>-20000000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</row>
    <row r="294" spans="1:18" hidden="1" x14ac:dyDescent="0.25">
      <c r="A294" t="s">
        <v>136</v>
      </c>
      <c r="B294" s="1">
        <v>20000000</v>
      </c>
      <c r="C294" s="1">
        <v>-20000000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</row>
    <row r="295" spans="1:18" hidden="1" x14ac:dyDescent="0.25">
      <c r="A295" t="s">
        <v>139</v>
      </c>
      <c r="B295" s="1">
        <v>20000000</v>
      </c>
      <c r="C295" s="1">
        <v>-20000000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</row>
    <row r="296" spans="1:18" hidden="1" x14ac:dyDescent="0.25">
      <c r="A296" t="s">
        <v>140</v>
      </c>
      <c r="B296" s="1">
        <v>50000000</v>
      </c>
      <c r="C296" s="1">
        <v>-50000000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</row>
    <row r="297" spans="1:18" hidden="1" x14ac:dyDescent="0.25">
      <c r="A297" t="s">
        <v>31</v>
      </c>
      <c r="B297" s="1">
        <v>50000000</v>
      </c>
      <c r="C297" s="1">
        <v>-50000000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</row>
    <row r="298" spans="1:18" hidden="1" x14ac:dyDescent="0.25">
      <c r="A298" t="s">
        <v>136</v>
      </c>
      <c r="B298" s="1">
        <v>50000000</v>
      </c>
      <c r="C298" s="1">
        <v>-50000000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</row>
    <row r="299" spans="1:18" hidden="1" x14ac:dyDescent="0.25">
      <c r="A299" t="s">
        <v>141</v>
      </c>
      <c r="B299" s="1">
        <v>50000000</v>
      </c>
      <c r="C299" s="1">
        <v>-50000000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</row>
    <row r="300" spans="1:18" hidden="1" x14ac:dyDescent="0.25">
      <c r="A300" t="s">
        <v>142</v>
      </c>
      <c r="B300" s="1">
        <v>50000000</v>
      </c>
      <c r="C300" s="1">
        <v>-5199920</v>
      </c>
      <c r="D300" s="1">
        <v>0</v>
      </c>
      <c r="E300" s="1">
        <v>44800080</v>
      </c>
      <c r="F300" s="1">
        <v>0</v>
      </c>
      <c r="G300" s="1">
        <v>44800080</v>
      </c>
      <c r="H300" s="1">
        <v>44800080</v>
      </c>
      <c r="I300" s="1">
        <v>44800080</v>
      </c>
      <c r="J300" s="1">
        <v>0</v>
      </c>
      <c r="K300" s="1">
        <v>44800080</v>
      </c>
      <c r="L300" s="1">
        <v>17920032</v>
      </c>
      <c r="M300" s="1">
        <v>0</v>
      </c>
      <c r="N300" s="1">
        <v>26880048</v>
      </c>
      <c r="O300" s="1">
        <v>26880048</v>
      </c>
      <c r="P300" s="1">
        <v>0</v>
      </c>
      <c r="Q300" s="1">
        <v>0</v>
      </c>
      <c r="R300" s="1">
        <v>100</v>
      </c>
    </row>
    <row r="301" spans="1:18" hidden="1" x14ac:dyDescent="0.25">
      <c r="A301" t="s">
        <v>31</v>
      </c>
      <c r="B301" s="1">
        <v>50000000</v>
      </c>
      <c r="C301" s="1">
        <v>-5199920</v>
      </c>
      <c r="D301" s="1">
        <v>0</v>
      </c>
      <c r="E301" s="1">
        <v>44800080</v>
      </c>
      <c r="F301" s="1">
        <v>0</v>
      </c>
      <c r="G301" s="1">
        <v>44800080</v>
      </c>
      <c r="H301" s="1">
        <v>44800080</v>
      </c>
      <c r="I301" s="1">
        <v>44800080</v>
      </c>
      <c r="J301" s="1">
        <v>0</v>
      </c>
      <c r="K301" s="1">
        <v>44800080</v>
      </c>
      <c r="L301" s="1">
        <v>17920032</v>
      </c>
      <c r="M301" s="1">
        <v>0</v>
      </c>
      <c r="N301" s="1">
        <v>26880048</v>
      </c>
      <c r="O301" s="1">
        <v>26880048</v>
      </c>
      <c r="P301" s="1">
        <v>0</v>
      </c>
      <c r="Q301" s="1">
        <v>0</v>
      </c>
      <c r="R301" s="1">
        <v>100</v>
      </c>
    </row>
    <row r="302" spans="1:18" hidden="1" x14ac:dyDescent="0.25">
      <c r="A302" t="s">
        <v>136</v>
      </c>
      <c r="B302" s="1">
        <v>50000000</v>
      </c>
      <c r="C302" s="1">
        <v>-5199920</v>
      </c>
      <c r="D302" s="1">
        <v>0</v>
      </c>
      <c r="E302" s="1">
        <v>44800080</v>
      </c>
      <c r="F302" s="1">
        <v>0</v>
      </c>
      <c r="G302" s="1">
        <v>44800080</v>
      </c>
      <c r="H302" s="1">
        <v>44800080</v>
      </c>
      <c r="I302" s="1">
        <v>44800080</v>
      </c>
      <c r="J302" s="1">
        <v>0</v>
      </c>
      <c r="K302" s="1">
        <v>44800080</v>
      </c>
      <c r="L302" s="1">
        <v>17920032</v>
      </c>
      <c r="M302" s="1">
        <v>0</v>
      </c>
      <c r="N302" s="1">
        <v>26880048</v>
      </c>
      <c r="O302" s="1">
        <v>26880048</v>
      </c>
      <c r="P302" s="1">
        <v>0</v>
      </c>
      <c r="Q302" s="1">
        <v>0</v>
      </c>
      <c r="R302" s="1">
        <v>100</v>
      </c>
    </row>
    <row r="303" spans="1:18" hidden="1" x14ac:dyDescent="0.25">
      <c r="A303" t="s">
        <v>143</v>
      </c>
      <c r="B303" s="1">
        <v>50000000</v>
      </c>
      <c r="C303" s="1">
        <v>-5199920</v>
      </c>
      <c r="D303" s="1">
        <v>0</v>
      </c>
      <c r="E303" s="1">
        <v>44800080</v>
      </c>
      <c r="F303" s="1">
        <v>0</v>
      </c>
      <c r="G303" s="1">
        <v>44800080</v>
      </c>
      <c r="H303" s="1">
        <v>44800080</v>
      </c>
      <c r="I303" s="1">
        <v>44800080</v>
      </c>
      <c r="J303" s="1">
        <v>0</v>
      </c>
      <c r="K303" s="1">
        <v>44800080</v>
      </c>
      <c r="L303" s="1">
        <v>17920032</v>
      </c>
      <c r="M303" s="1">
        <v>0</v>
      </c>
      <c r="N303" s="1">
        <v>26880048</v>
      </c>
      <c r="O303" s="1">
        <v>26880048</v>
      </c>
      <c r="P303" s="1">
        <v>0</v>
      </c>
      <c r="Q303" s="1">
        <v>0</v>
      </c>
      <c r="R303" s="1">
        <v>100</v>
      </c>
    </row>
    <row r="304" spans="1:18" hidden="1" x14ac:dyDescent="0.25">
      <c r="A304" t="s">
        <v>144</v>
      </c>
      <c r="B304" s="1">
        <v>70000000</v>
      </c>
      <c r="C304" s="1">
        <v>0</v>
      </c>
      <c r="D304" s="1">
        <v>0</v>
      </c>
      <c r="E304" s="1">
        <v>70000000</v>
      </c>
      <c r="F304" s="1">
        <v>0</v>
      </c>
      <c r="G304" s="1">
        <v>70000000</v>
      </c>
      <c r="H304" s="1">
        <v>70000000</v>
      </c>
      <c r="I304" s="1">
        <v>54794160</v>
      </c>
      <c r="J304" s="1">
        <v>0</v>
      </c>
      <c r="K304" s="1">
        <v>54794160</v>
      </c>
      <c r="L304" s="1">
        <v>289040</v>
      </c>
      <c r="M304" s="1">
        <v>15205840</v>
      </c>
      <c r="N304" s="1">
        <v>54505120</v>
      </c>
      <c r="O304" s="1">
        <v>53987040</v>
      </c>
      <c r="P304" s="1">
        <v>518080</v>
      </c>
      <c r="Q304" s="1">
        <v>0</v>
      </c>
      <c r="R304" s="1">
        <v>78.28</v>
      </c>
    </row>
    <row r="305" spans="1:18" hidden="1" x14ac:dyDescent="0.25">
      <c r="A305" t="s">
        <v>31</v>
      </c>
      <c r="B305" s="1">
        <v>70000000</v>
      </c>
      <c r="C305" s="1">
        <v>0</v>
      </c>
      <c r="D305" s="1">
        <v>0</v>
      </c>
      <c r="E305" s="1">
        <v>70000000</v>
      </c>
      <c r="F305" s="1">
        <v>0</v>
      </c>
      <c r="G305" s="1">
        <v>70000000</v>
      </c>
      <c r="H305" s="1">
        <v>70000000</v>
      </c>
      <c r="I305" s="1">
        <v>54794160</v>
      </c>
      <c r="J305" s="1">
        <v>0</v>
      </c>
      <c r="K305" s="1">
        <v>54794160</v>
      </c>
      <c r="L305" s="1">
        <v>289040</v>
      </c>
      <c r="M305" s="1">
        <v>15205840</v>
      </c>
      <c r="N305" s="1">
        <v>54505120</v>
      </c>
      <c r="O305" s="1">
        <v>53987040</v>
      </c>
      <c r="P305" s="1">
        <v>518080</v>
      </c>
      <c r="Q305" s="1">
        <v>0</v>
      </c>
      <c r="R305" s="1">
        <v>78.28</v>
      </c>
    </row>
    <row r="306" spans="1:18" hidden="1" x14ac:dyDescent="0.25">
      <c r="A306" t="s">
        <v>136</v>
      </c>
      <c r="B306" s="1">
        <v>70000000</v>
      </c>
      <c r="C306" s="1">
        <v>0</v>
      </c>
      <c r="D306" s="1">
        <v>0</v>
      </c>
      <c r="E306" s="1">
        <v>70000000</v>
      </c>
      <c r="F306" s="1">
        <v>0</v>
      </c>
      <c r="G306" s="1">
        <v>70000000</v>
      </c>
      <c r="H306" s="1">
        <v>70000000</v>
      </c>
      <c r="I306" s="1">
        <v>54794160</v>
      </c>
      <c r="J306" s="1">
        <v>0</v>
      </c>
      <c r="K306" s="1">
        <v>54794160</v>
      </c>
      <c r="L306" s="1">
        <v>289040</v>
      </c>
      <c r="M306" s="1">
        <v>15205840</v>
      </c>
      <c r="N306" s="1">
        <v>54505120</v>
      </c>
      <c r="O306" s="1">
        <v>53987040</v>
      </c>
      <c r="P306" s="1">
        <v>518080</v>
      </c>
      <c r="Q306" s="1">
        <v>0</v>
      </c>
      <c r="R306" s="1">
        <v>78.28</v>
      </c>
    </row>
    <row r="307" spans="1:18" hidden="1" x14ac:dyDescent="0.25">
      <c r="A307" t="s">
        <v>145</v>
      </c>
      <c r="B307" s="1">
        <v>70000000</v>
      </c>
      <c r="C307" s="1">
        <v>0</v>
      </c>
      <c r="D307" s="1">
        <v>0</v>
      </c>
      <c r="E307" s="1">
        <v>70000000</v>
      </c>
      <c r="F307" s="1">
        <v>0</v>
      </c>
      <c r="G307" s="1">
        <v>70000000</v>
      </c>
      <c r="H307" s="1">
        <v>70000000</v>
      </c>
      <c r="I307" s="1">
        <v>54794160</v>
      </c>
      <c r="J307" s="1">
        <v>0</v>
      </c>
      <c r="K307" s="1">
        <v>54794160</v>
      </c>
      <c r="L307" s="1">
        <v>289040</v>
      </c>
      <c r="M307" s="1">
        <v>15205840</v>
      </c>
      <c r="N307" s="1">
        <v>54505120</v>
      </c>
      <c r="O307" s="1">
        <v>53987040</v>
      </c>
      <c r="P307" s="1">
        <v>518080</v>
      </c>
      <c r="Q307" s="1">
        <v>0</v>
      </c>
      <c r="R307" s="1">
        <v>78.28</v>
      </c>
    </row>
    <row r="308" spans="1:18" hidden="1" x14ac:dyDescent="0.25">
      <c r="A308" t="s">
        <v>146</v>
      </c>
      <c r="B308" s="1">
        <v>50000000</v>
      </c>
      <c r="C308" s="1">
        <v>-50000000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</row>
    <row r="309" spans="1:18" hidden="1" x14ac:dyDescent="0.25">
      <c r="A309" t="s">
        <v>31</v>
      </c>
      <c r="B309" s="1">
        <v>50000000</v>
      </c>
      <c r="C309" s="1">
        <v>-50000000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</row>
    <row r="310" spans="1:18" hidden="1" x14ac:dyDescent="0.25">
      <c r="A310" t="s">
        <v>136</v>
      </c>
      <c r="B310" s="1">
        <v>50000000</v>
      </c>
      <c r="C310" s="1">
        <v>-50000000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</row>
    <row r="311" spans="1:18" hidden="1" x14ac:dyDescent="0.25">
      <c r="A311" t="s">
        <v>147</v>
      </c>
      <c r="B311" s="1">
        <v>50000000</v>
      </c>
      <c r="C311" s="1">
        <v>-50000000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</row>
    <row r="312" spans="1:18" hidden="1" x14ac:dyDescent="0.25">
      <c r="A312" t="s">
        <v>148</v>
      </c>
      <c r="B312" s="1">
        <v>50000000</v>
      </c>
      <c r="C312" s="1">
        <v>-11762156</v>
      </c>
      <c r="D312" s="1">
        <v>0</v>
      </c>
      <c r="E312" s="1">
        <v>38237844</v>
      </c>
      <c r="F312" s="1">
        <v>0</v>
      </c>
      <c r="G312" s="1">
        <v>38237844</v>
      </c>
      <c r="H312" s="1">
        <v>38237844</v>
      </c>
      <c r="I312" s="1">
        <v>38237844</v>
      </c>
      <c r="J312" s="1">
        <v>0</v>
      </c>
      <c r="K312" s="1">
        <v>38237844</v>
      </c>
      <c r="L312" s="1">
        <v>21358926</v>
      </c>
      <c r="M312" s="1">
        <v>0</v>
      </c>
      <c r="N312" s="1">
        <v>16878918</v>
      </c>
      <c r="O312" s="1">
        <v>16878918</v>
      </c>
      <c r="P312" s="1">
        <v>0</v>
      </c>
      <c r="Q312" s="1">
        <v>0</v>
      </c>
      <c r="R312" s="1">
        <v>100</v>
      </c>
    </row>
    <row r="313" spans="1:18" hidden="1" x14ac:dyDescent="0.25">
      <c r="A313" t="s">
        <v>31</v>
      </c>
      <c r="B313" s="1">
        <v>50000000</v>
      </c>
      <c r="C313" s="1">
        <v>-11762156</v>
      </c>
      <c r="D313" s="1">
        <v>0</v>
      </c>
      <c r="E313" s="1">
        <v>38237844</v>
      </c>
      <c r="F313" s="1">
        <v>0</v>
      </c>
      <c r="G313" s="1">
        <v>38237844</v>
      </c>
      <c r="H313" s="1">
        <v>38237844</v>
      </c>
      <c r="I313" s="1">
        <v>38237844</v>
      </c>
      <c r="J313" s="1">
        <v>0</v>
      </c>
      <c r="K313" s="1">
        <v>38237844</v>
      </c>
      <c r="L313" s="1">
        <v>21358926</v>
      </c>
      <c r="M313" s="1">
        <v>0</v>
      </c>
      <c r="N313" s="1">
        <v>16878918</v>
      </c>
      <c r="O313" s="1">
        <v>16878918</v>
      </c>
      <c r="P313" s="1">
        <v>0</v>
      </c>
      <c r="Q313" s="1">
        <v>0</v>
      </c>
      <c r="R313" s="1">
        <v>100</v>
      </c>
    </row>
    <row r="314" spans="1:18" hidden="1" x14ac:dyDescent="0.25">
      <c r="A314" t="s">
        <v>149</v>
      </c>
      <c r="B314" s="1">
        <v>50000000</v>
      </c>
      <c r="C314" s="1">
        <v>-11762156</v>
      </c>
      <c r="D314" s="1">
        <v>0</v>
      </c>
      <c r="E314" s="1">
        <v>38237844</v>
      </c>
      <c r="F314" s="1">
        <v>0</v>
      </c>
      <c r="G314" s="1">
        <v>38237844</v>
      </c>
      <c r="H314" s="1">
        <v>38237844</v>
      </c>
      <c r="I314" s="1">
        <v>38237844</v>
      </c>
      <c r="J314" s="1">
        <v>0</v>
      </c>
      <c r="K314" s="1">
        <v>38237844</v>
      </c>
      <c r="L314" s="1">
        <v>21358926</v>
      </c>
      <c r="M314" s="1">
        <v>0</v>
      </c>
      <c r="N314" s="1">
        <v>16878918</v>
      </c>
      <c r="O314" s="1">
        <v>16878918</v>
      </c>
      <c r="P314" s="1">
        <v>0</v>
      </c>
      <c r="Q314" s="1">
        <v>0</v>
      </c>
      <c r="R314" s="1">
        <v>100</v>
      </c>
    </row>
    <row r="315" spans="1:18" hidden="1" x14ac:dyDescent="0.25">
      <c r="A315" t="s">
        <v>150</v>
      </c>
      <c r="B315" s="1">
        <v>50000000</v>
      </c>
      <c r="C315" s="1">
        <v>-11762156</v>
      </c>
      <c r="D315" s="1">
        <v>0</v>
      </c>
      <c r="E315" s="1">
        <v>38237844</v>
      </c>
      <c r="F315" s="1">
        <v>0</v>
      </c>
      <c r="G315" s="1">
        <v>38237844</v>
      </c>
      <c r="H315" s="1">
        <v>38237844</v>
      </c>
      <c r="I315" s="1">
        <v>38237844</v>
      </c>
      <c r="J315" s="1">
        <v>0</v>
      </c>
      <c r="K315" s="1">
        <v>38237844</v>
      </c>
      <c r="L315" s="1">
        <v>21358926</v>
      </c>
      <c r="M315" s="1">
        <v>0</v>
      </c>
      <c r="N315" s="1">
        <v>16878918</v>
      </c>
      <c r="O315" s="1">
        <v>16878918</v>
      </c>
      <c r="P315" s="1">
        <v>0</v>
      </c>
      <c r="Q315" s="1">
        <v>0</v>
      </c>
      <c r="R315" s="1">
        <v>100</v>
      </c>
    </row>
    <row r="316" spans="1:18" hidden="1" x14ac:dyDescent="0.25">
      <c r="A316" t="s">
        <v>151</v>
      </c>
      <c r="B316" s="1">
        <v>30000000</v>
      </c>
      <c r="C316" s="1">
        <v>-30000000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</row>
    <row r="317" spans="1:18" hidden="1" x14ac:dyDescent="0.25">
      <c r="A317" t="s">
        <v>31</v>
      </c>
      <c r="B317" s="1">
        <v>30000000</v>
      </c>
      <c r="C317" s="1">
        <v>-30000000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</row>
    <row r="318" spans="1:18" hidden="1" x14ac:dyDescent="0.25">
      <c r="A318" t="s">
        <v>152</v>
      </c>
      <c r="B318" s="1">
        <v>30000000</v>
      </c>
      <c r="C318" s="1">
        <v>-30000000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</row>
    <row r="319" spans="1:18" hidden="1" x14ac:dyDescent="0.25">
      <c r="A319" t="s">
        <v>153</v>
      </c>
      <c r="B319" s="1">
        <v>30000000</v>
      </c>
      <c r="C319" s="1">
        <v>-30000000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</row>
    <row r="320" spans="1:18" hidden="1" x14ac:dyDescent="0.25">
      <c r="A320" t="s">
        <v>154</v>
      </c>
      <c r="B320" s="1">
        <v>30000000</v>
      </c>
      <c r="C320" s="1">
        <v>-30000000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</row>
    <row r="321" spans="1:18" hidden="1" x14ac:dyDescent="0.25">
      <c r="A321" t="s">
        <v>31</v>
      </c>
      <c r="B321" s="1">
        <v>30000000</v>
      </c>
      <c r="C321" s="1">
        <v>-30000000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</row>
    <row r="322" spans="1:18" hidden="1" x14ac:dyDescent="0.25">
      <c r="A322" t="s">
        <v>152</v>
      </c>
      <c r="B322" s="1">
        <v>30000000</v>
      </c>
      <c r="C322" s="1">
        <v>-30000000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</row>
    <row r="323" spans="1:18" hidden="1" x14ac:dyDescent="0.25">
      <c r="A323" t="s">
        <v>155</v>
      </c>
      <c r="B323" s="1">
        <v>30000000</v>
      </c>
      <c r="C323" s="1">
        <v>-30000000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</row>
    <row r="324" spans="1:18" hidden="1" x14ac:dyDescent="0.25">
      <c r="A324" t="s">
        <v>156</v>
      </c>
      <c r="B324" s="1">
        <v>30000000</v>
      </c>
      <c r="C324" s="1">
        <v>-12405000</v>
      </c>
      <c r="D324" s="1">
        <v>0</v>
      </c>
      <c r="E324" s="1">
        <v>17595000</v>
      </c>
      <c r="F324" s="1">
        <v>0</v>
      </c>
      <c r="G324" s="1">
        <v>17595000</v>
      </c>
      <c r="H324" s="1">
        <v>17595000</v>
      </c>
      <c r="I324" s="1">
        <v>17595000</v>
      </c>
      <c r="J324" s="1">
        <v>0</v>
      </c>
      <c r="K324" s="1">
        <v>17595000</v>
      </c>
      <c r="L324" s="1">
        <v>14662500</v>
      </c>
      <c r="M324" s="1">
        <v>0</v>
      </c>
      <c r="N324" s="1">
        <v>2932500</v>
      </c>
      <c r="O324" s="1">
        <v>2932500</v>
      </c>
      <c r="P324" s="1">
        <v>0</v>
      </c>
      <c r="Q324" s="1">
        <v>0</v>
      </c>
      <c r="R324" s="1">
        <v>100</v>
      </c>
    </row>
    <row r="325" spans="1:18" hidden="1" x14ac:dyDescent="0.25">
      <c r="A325" t="s">
        <v>31</v>
      </c>
      <c r="B325" s="1">
        <v>30000000</v>
      </c>
      <c r="C325" s="1">
        <v>-12405000</v>
      </c>
      <c r="D325" s="1">
        <v>0</v>
      </c>
      <c r="E325" s="1">
        <v>17595000</v>
      </c>
      <c r="F325" s="1">
        <v>0</v>
      </c>
      <c r="G325" s="1">
        <v>17595000</v>
      </c>
      <c r="H325" s="1">
        <v>17595000</v>
      </c>
      <c r="I325" s="1">
        <v>17595000</v>
      </c>
      <c r="J325" s="1">
        <v>0</v>
      </c>
      <c r="K325" s="1">
        <v>17595000</v>
      </c>
      <c r="L325" s="1">
        <v>14662500</v>
      </c>
      <c r="M325" s="1">
        <v>0</v>
      </c>
      <c r="N325" s="1">
        <v>2932500</v>
      </c>
      <c r="O325" s="1">
        <v>2932500</v>
      </c>
      <c r="P325" s="1">
        <v>0</v>
      </c>
      <c r="Q325" s="1">
        <v>0</v>
      </c>
      <c r="R325" s="1">
        <v>100</v>
      </c>
    </row>
    <row r="326" spans="1:18" hidden="1" x14ac:dyDescent="0.25">
      <c r="A326" t="s">
        <v>92</v>
      </c>
      <c r="B326" s="1">
        <v>30000000</v>
      </c>
      <c r="C326" s="1">
        <v>-12405000</v>
      </c>
      <c r="D326" s="1">
        <v>0</v>
      </c>
      <c r="E326" s="1">
        <v>17595000</v>
      </c>
      <c r="F326" s="1">
        <v>0</v>
      </c>
      <c r="G326" s="1">
        <v>17595000</v>
      </c>
      <c r="H326" s="1">
        <v>17595000</v>
      </c>
      <c r="I326" s="1">
        <v>17595000</v>
      </c>
      <c r="J326" s="1">
        <v>0</v>
      </c>
      <c r="K326" s="1">
        <v>17595000</v>
      </c>
      <c r="L326" s="1">
        <v>14662500</v>
      </c>
      <c r="M326" s="1">
        <v>0</v>
      </c>
      <c r="N326" s="1">
        <v>2932500</v>
      </c>
      <c r="O326" s="1">
        <v>2932500</v>
      </c>
      <c r="P326" s="1">
        <v>0</v>
      </c>
      <c r="Q326" s="1">
        <v>0</v>
      </c>
      <c r="R326" s="1">
        <v>100</v>
      </c>
    </row>
    <row r="327" spans="1:18" hidden="1" x14ac:dyDescent="0.25">
      <c r="A327" t="s">
        <v>157</v>
      </c>
      <c r="B327" s="1">
        <v>30000000</v>
      </c>
      <c r="C327" s="1">
        <v>-12405000</v>
      </c>
      <c r="D327" s="1">
        <v>0</v>
      </c>
      <c r="E327" s="1">
        <v>17595000</v>
      </c>
      <c r="F327" s="1">
        <v>0</v>
      </c>
      <c r="G327" s="1">
        <v>17595000</v>
      </c>
      <c r="H327" s="1">
        <v>17595000</v>
      </c>
      <c r="I327" s="1">
        <v>17595000</v>
      </c>
      <c r="J327" s="1">
        <v>0</v>
      </c>
      <c r="K327" s="1">
        <v>17595000</v>
      </c>
      <c r="L327" s="1">
        <v>14662500</v>
      </c>
      <c r="M327" s="1">
        <v>0</v>
      </c>
      <c r="N327" s="1">
        <v>2932500</v>
      </c>
      <c r="O327" s="1">
        <v>2932500</v>
      </c>
      <c r="P327" s="1">
        <v>0</v>
      </c>
      <c r="Q327" s="1">
        <v>0</v>
      </c>
      <c r="R327" s="1">
        <v>100</v>
      </c>
    </row>
    <row r="328" spans="1:18" hidden="1" x14ac:dyDescent="0.25">
      <c r="A328" t="s">
        <v>158</v>
      </c>
      <c r="B328" s="1">
        <v>20000000</v>
      </c>
      <c r="C328" s="1">
        <v>-20000000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</row>
    <row r="329" spans="1:18" hidden="1" x14ac:dyDescent="0.25">
      <c r="A329" t="s">
        <v>31</v>
      </c>
      <c r="B329" s="1">
        <v>20000000</v>
      </c>
      <c r="C329" s="1">
        <v>-20000000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</row>
    <row r="330" spans="1:18" hidden="1" x14ac:dyDescent="0.25">
      <c r="A330" t="s">
        <v>159</v>
      </c>
      <c r="B330" s="1">
        <v>20000000</v>
      </c>
      <c r="C330" s="1">
        <v>-20000000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</row>
    <row r="331" spans="1:18" hidden="1" x14ac:dyDescent="0.25">
      <c r="A331" t="s">
        <v>160</v>
      </c>
      <c r="B331" s="1">
        <v>20000000</v>
      </c>
      <c r="C331" s="1">
        <v>-20000000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</row>
    <row r="332" spans="1:18" hidden="1" x14ac:dyDescent="0.25">
      <c r="A332" t="s">
        <v>161</v>
      </c>
      <c r="B332" s="1">
        <v>50000000</v>
      </c>
      <c r="C332" s="1">
        <v>-23119952</v>
      </c>
      <c r="D332" s="1">
        <v>0</v>
      </c>
      <c r="E332" s="1">
        <v>26880048</v>
      </c>
      <c r="F332" s="1">
        <v>0</v>
      </c>
      <c r="G332" s="1">
        <v>26880048</v>
      </c>
      <c r="H332" s="1">
        <v>26880048</v>
      </c>
      <c r="I332" s="1">
        <v>26880048</v>
      </c>
      <c r="J332" s="1">
        <v>0</v>
      </c>
      <c r="K332" s="1">
        <v>26880048</v>
      </c>
      <c r="L332" s="1">
        <v>13440024</v>
      </c>
      <c r="M332" s="1">
        <v>0</v>
      </c>
      <c r="N332" s="1">
        <v>13440024</v>
      </c>
      <c r="O332" s="1">
        <v>13440024</v>
      </c>
      <c r="P332" s="1">
        <v>0</v>
      </c>
      <c r="Q332" s="1">
        <v>0</v>
      </c>
      <c r="R332" s="1">
        <v>100</v>
      </c>
    </row>
    <row r="333" spans="1:18" hidden="1" x14ac:dyDescent="0.25">
      <c r="A333" t="s">
        <v>31</v>
      </c>
      <c r="B333" s="1">
        <v>50000000</v>
      </c>
      <c r="C333" s="1">
        <v>-23119952</v>
      </c>
      <c r="D333" s="1">
        <v>0</v>
      </c>
      <c r="E333" s="1">
        <v>26880048</v>
      </c>
      <c r="F333" s="1">
        <v>0</v>
      </c>
      <c r="G333" s="1">
        <v>26880048</v>
      </c>
      <c r="H333" s="1">
        <v>26880048</v>
      </c>
      <c r="I333" s="1">
        <v>26880048</v>
      </c>
      <c r="J333" s="1">
        <v>0</v>
      </c>
      <c r="K333" s="1">
        <v>26880048</v>
      </c>
      <c r="L333" s="1">
        <v>13440024</v>
      </c>
      <c r="M333" s="1">
        <v>0</v>
      </c>
      <c r="N333" s="1">
        <v>13440024</v>
      </c>
      <c r="O333" s="1">
        <v>13440024</v>
      </c>
      <c r="P333" s="1">
        <v>0</v>
      </c>
      <c r="Q333" s="1">
        <v>0</v>
      </c>
      <c r="R333" s="1">
        <v>100</v>
      </c>
    </row>
    <row r="334" spans="1:18" hidden="1" x14ac:dyDescent="0.25">
      <c r="A334" t="s">
        <v>162</v>
      </c>
      <c r="B334" s="1">
        <v>50000000</v>
      </c>
      <c r="C334" s="1">
        <v>-23119952</v>
      </c>
      <c r="D334" s="1">
        <v>0</v>
      </c>
      <c r="E334" s="1">
        <v>26880048</v>
      </c>
      <c r="F334" s="1">
        <v>0</v>
      </c>
      <c r="G334" s="1">
        <v>26880048</v>
      </c>
      <c r="H334" s="1">
        <v>26880048</v>
      </c>
      <c r="I334" s="1">
        <v>26880048</v>
      </c>
      <c r="J334" s="1">
        <v>0</v>
      </c>
      <c r="K334" s="1">
        <v>26880048</v>
      </c>
      <c r="L334" s="1">
        <v>13440024</v>
      </c>
      <c r="M334" s="1">
        <v>0</v>
      </c>
      <c r="N334" s="1">
        <v>13440024</v>
      </c>
      <c r="O334" s="1">
        <v>13440024</v>
      </c>
      <c r="P334" s="1">
        <v>0</v>
      </c>
      <c r="Q334" s="1">
        <v>0</v>
      </c>
      <c r="R334" s="1">
        <v>100</v>
      </c>
    </row>
    <row r="335" spans="1:18" hidden="1" x14ac:dyDescent="0.25">
      <c r="A335" t="s">
        <v>163</v>
      </c>
      <c r="B335" s="1">
        <v>50000000</v>
      </c>
      <c r="C335" s="1">
        <v>-23119952</v>
      </c>
      <c r="D335" s="1">
        <v>0</v>
      </c>
      <c r="E335" s="1">
        <v>26880048</v>
      </c>
      <c r="F335" s="1">
        <v>0</v>
      </c>
      <c r="G335" s="1">
        <v>26880048</v>
      </c>
      <c r="H335" s="1">
        <v>26880048</v>
      </c>
      <c r="I335" s="1">
        <v>26880048</v>
      </c>
      <c r="J335" s="1">
        <v>0</v>
      </c>
      <c r="K335" s="1">
        <v>26880048</v>
      </c>
      <c r="L335" s="1">
        <v>13440024</v>
      </c>
      <c r="M335" s="1">
        <v>0</v>
      </c>
      <c r="N335" s="1">
        <v>13440024</v>
      </c>
      <c r="O335" s="1">
        <v>13440024</v>
      </c>
      <c r="P335" s="1">
        <v>0</v>
      </c>
      <c r="Q335" s="1">
        <v>0</v>
      </c>
      <c r="R335" s="1">
        <v>100</v>
      </c>
    </row>
    <row r="336" spans="1:18" hidden="1" x14ac:dyDescent="0.25">
      <c r="A336" t="s">
        <v>164</v>
      </c>
      <c r="B336" s="1">
        <v>50000000</v>
      </c>
      <c r="C336" s="1">
        <v>-50000000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</row>
    <row r="337" spans="1:18" hidden="1" x14ac:dyDescent="0.25">
      <c r="A337" t="s">
        <v>31</v>
      </c>
      <c r="B337" s="1">
        <v>50000000</v>
      </c>
      <c r="C337" s="1">
        <v>-50000000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</row>
    <row r="338" spans="1:18" hidden="1" x14ac:dyDescent="0.25">
      <c r="A338" t="s">
        <v>165</v>
      </c>
      <c r="B338" s="1">
        <v>50000000</v>
      </c>
      <c r="C338" s="1">
        <v>-50000000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</row>
    <row r="339" spans="1:18" hidden="1" x14ac:dyDescent="0.25">
      <c r="A339" t="s">
        <v>166</v>
      </c>
      <c r="B339" s="1">
        <v>50000000</v>
      </c>
      <c r="C339" s="1">
        <v>-50000000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</row>
    <row r="340" spans="1:18" hidden="1" x14ac:dyDescent="0.25">
      <c r="A340" t="s">
        <v>167</v>
      </c>
      <c r="B340" s="1">
        <v>50000000</v>
      </c>
      <c r="C340" s="1">
        <v>-138251</v>
      </c>
      <c r="D340" s="1">
        <v>0</v>
      </c>
      <c r="E340" s="1">
        <v>49861749</v>
      </c>
      <c r="F340" s="1">
        <v>0</v>
      </c>
      <c r="G340" s="1">
        <v>49861749</v>
      </c>
      <c r="H340" s="1">
        <v>49861749</v>
      </c>
      <c r="I340" s="1">
        <v>49861749</v>
      </c>
      <c r="J340" s="1">
        <v>0</v>
      </c>
      <c r="K340" s="1">
        <v>49861749</v>
      </c>
      <c r="L340" s="1">
        <v>21841458</v>
      </c>
      <c r="M340" s="1">
        <v>0</v>
      </c>
      <c r="N340" s="1">
        <v>28020291</v>
      </c>
      <c r="O340" s="1">
        <v>28020291</v>
      </c>
      <c r="P340" s="1">
        <v>0</v>
      </c>
      <c r="Q340" s="1">
        <v>0</v>
      </c>
      <c r="R340" s="1">
        <v>100</v>
      </c>
    </row>
    <row r="341" spans="1:18" hidden="1" x14ac:dyDescent="0.25">
      <c r="A341" t="s">
        <v>31</v>
      </c>
      <c r="B341" s="1">
        <v>50000000</v>
      </c>
      <c r="C341" s="1">
        <v>-138251</v>
      </c>
      <c r="D341" s="1">
        <v>0</v>
      </c>
      <c r="E341" s="1">
        <v>49861749</v>
      </c>
      <c r="F341" s="1">
        <v>0</v>
      </c>
      <c r="G341" s="1">
        <v>49861749</v>
      </c>
      <c r="H341" s="1">
        <v>49861749</v>
      </c>
      <c r="I341" s="1">
        <v>49861749</v>
      </c>
      <c r="J341" s="1">
        <v>0</v>
      </c>
      <c r="K341" s="1">
        <v>49861749</v>
      </c>
      <c r="L341" s="1">
        <v>21841458</v>
      </c>
      <c r="M341" s="1">
        <v>0</v>
      </c>
      <c r="N341" s="1">
        <v>28020291</v>
      </c>
      <c r="O341" s="1">
        <v>28020291</v>
      </c>
      <c r="P341" s="1">
        <v>0</v>
      </c>
      <c r="Q341" s="1">
        <v>0</v>
      </c>
      <c r="R341" s="1">
        <v>100</v>
      </c>
    </row>
    <row r="342" spans="1:18" hidden="1" x14ac:dyDescent="0.25">
      <c r="A342" t="s">
        <v>165</v>
      </c>
      <c r="B342" s="1">
        <v>50000000</v>
      </c>
      <c r="C342" s="1">
        <v>-138251</v>
      </c>
      <c r="D342" s="1">
        <v>0</v>
      </c>
      <c r="E342" s="1">
        <v>49861749</v>
      </c>
      <c r="F342" s="1">
        <v>0</v>
      </c>
      <c r="G342" s="1">
        <v>49861749</v>
      </c>
      <c r="H342" s="1">
        <v>49861749</v>
      </c>
      <c r="I342" s="1">
        <v>49861749</v>
      </c>
      <c r="J342" s="1">
        <v>0</v>
      </c>
      <c r="K342" s="1">
        <v>49861749</v>
      </c>
      <c r="L342" s="1">
        <v>21841458</v>
      </c>
      <c r="M342" s="1">
        <v>0</v>
      </c>
      <c r="N342" s="1">
        <v>28020291</v>
      </c>
      <c r="O342" s="1">
        <v>28020291</v>
      </c>
      <c r="P342" s="1">
        <v>0</v>
      </c>
      <c r="Q342" s="1">
        <v>0</v>
      </c>
      <c r="R342" s="1">
        <v>100</v>
      </c>
    </row>
    <row r="343" spans="1:18" hidden="1" x14ac:dyDescent="0.25">
      <c r="A343" t="s">
        <v>168</v>
      </c>
      <c r="B343" s="1">
        <v>50000000</v>
      </c>
      <c r="C343" s="1">
        <v>-138251</v>
      </c>
      <c r="D343" s="1">
        <v>0</v>
      </c>
      <c r="E343" s="1">
        <v>49861749</v>
      </c>
      <c r="F343" s="1">
        <v>0</v>
      </c>
      <c r="G343" s="1">
        <v>49861749</v>
      </c>
      <c r="H343" s="1">
        <v>49861749</v>
      </c>
      <c r="I343" s="1">
        <v>49861749</v>
      </c>
      <c r="J343" s="1">
        <v>0</v>
      </c>
      <c r="K343" s="1">
        <v>49861749</v>
      </c>
      <c r="L343" s="1">
        <v>21841458</v>
      </c>
      <c r="M343" s="1">
        <v>0</v>
      </c>
      <c r="N343" s="1">
        <v>28020291</v>
      </c>
      <c r="O343" s="1">
        <v>28020291</v>
      </c>
      <c r="P343" s="1">
        <v>0</v>
      </c>
      <c r="Q343" s="1">
        <v>0</v>
      </c>
      <c r="R343" s="1">
        <v>100</v>
      </c>
    </row>
    <row r="344" spans="1:18" hidden="1" x14ac:dyDescent="0.25">
      <c r="A344" t="s">
        <v>169</v>
      </c>
      <c r="B344" s="1">
        <v>30000000</v>
      </c>
      <c r="C344" s="1">
        <v>-3119952</v>
      </c>
      <c r="D344" s="1">
        <v>0</v>
      </c>
      <c r="E344" s="1">
        <v>26880048</v>
      </c>
      <c r="F344" s="1">
        <v>0</v>
      </c>
      <c r="G344" s="1">
        <v>26880048</v>
      </c>
      <c r="H344" s="1">
        <v>26880048</v>
      </c>
      <c r="I344" s="1">
        <v>26880048</v>
      </c>
      <c r="J344" s="1">
        <v>0</v>
      </c>
      <c r="K344" s="1">
        <v>26880048</v>
      </c>
      <c r="L344" s="1">
        <v>13440024</v>
      </c>
      <c r="M344" s="1">
        <v>0</v>
      </c>
      <c r="N344" s="1">
        <v>13440024</v>
      </c>
      <c r="O344" s="1">
        <v>13440024</v>
      </c>
      <c r="P344" s="1">
        <v>0</v>
      </c>
      <c r="Q344" s="1">
        <v>0</v>
      </c>
      <c r="R344" s="1">
        <v>100</v>
      </c>
    </row>
    <row r="345" spans="1:18" hidden="1" x14ac:dyDescent="0.25">
      <c r="A345" t="s">
        <v>31</v>
      </c>
      <c r="B345" s="1">
        <v>30000000</v>
      </c>
      <c r="C345" s="1">
        <v>-3119952</v>
      </c>
      <c r="D345" s="1">
        <v>0</v>
      </c>
      <c r="E345" s="1">
        <v>26880048</v>
      </c>
      <c r="F345" s="1">
        <v>0</v>
      </c>
      <c r="G345" s="1">
        <v>26880048</v>
      </c>
      <c r="H345" s="1">
        <v>26880048</v>
      </c>
      <c r="I345" s="1">
        <v>26880048</v>
      </c>
      <c r="J345" s="1">
        <v>0</v>
      </c>
      <c r="K345" s="1">
        <v>26880048</v>
      </c>
      <c r="L345" s="1">
        <v>13440024</v>
      </c>
      <c r="M345" s="1">
        <v>0</v>
      </c>
      <c r="N345" s="1">
        <v>13440024</v>
      </c>
      <c r="O345" s="1">
        <v>13440024</v>
      </c>
      <c r="P345" s="1">
        <v>0</v>
      </c>
      <c r="Q345" s="1">
        <v>0</v>
      </c>
      <c r="R345" s="1">
        <v>100</v>
      </c>
    </row>
    <row r="346" spans="1:18" hidden="1" x14ac:dyDescent="0.25">
      <c r="A346" t="s">
        <v>170</v>
      </c>
      <c r="B346" s="1">
        <v>30000000</v>
      </c>
      <c r="C346" s="1">
        <v>-3119952</v>
      </c>
      <c r="D346" s="1">
        <v>0</v>
      </c>
      <c r="E346" s="1">
        <v>26880048</v>
      </c>
      <c r="F346" s="1">
        <v>0</v>
      </c>
      <c r="G346" s="1">
        <v>26880048</v>
      </c>
      <c r="H346" s="1">
        <v>26880048</v>
      </c>
      <c r="I346" s="1">
        <v>26880048</v>
      </c>
      <c r="J346" s="1">
        <v>0</v>
      </c>
      <c r="K346" s="1">
        <v>26880048</v>
      </c>
      <c r="L346" s="1">
        <v>13440024</v>
      </c>
      <c r="M346" s="1">
        <v>0</v>
      </c>
      <c r="N346" s="1">
        <v>13440024</v>
      </c>
      <c r="O346" s="1">
        <v>13440024</v>
      </c>
      <c r="P346" s="1">
        <v>0</v>
      </c>
      <c r="Q346" s="1">
        <v>0</v>
      </c>
      <c r="R346" s="1">
        <v>100</v>
      </c>
    </row>
    <row r="347" spans="1:18" hidden="1" x14ac:dyDescent="0.25">
      <c r="A347" t="s">
        <v>171</v>
      </c>
      <c r="B347" s="1">
        <v>30000000</v>
      </c>
      <c r="C347" s="1">
        <v>-3119952</v>
      </c>
      <c r="D347" s="1">
        <v>0</v>
      </c>
      <c r="E347" s="1">
        <v>26880048</v>
      </c>
      <c r="F347" s="1">
        <v>0</v>
      </c>
      <c r="G347" s="1">
        <v>26880048</v>
      </c>
      <c r="H347" s="1">
        <v>26880048</v>
      </c>
      <c r="I347" s="1">
        <v>26880048</v>
      </c>
      <c r="J347" s="1">
        <v>0</v>
      </c>
      <c r="K347" s="1">
        <v>26880048</v>
      </c>
      <c r="L347" s="1">
        <v>13440024</v>
      </c>
      <c r="M347" s="1">
        <v>0</v>
      </c>
      <c r="N347" s="1">
        <v>13440024</v>
      </c>
      <c r="O347" s="1">
        <v>13440024</v>
      </c>
      <c r="P347" s="1">
        <v>0</v>
      </c>
      <c r="Q347" s="1">
        <v>0</v>
      </c>
      <c r="R347" s="1">
        <v>100</v>
      </c>
    </row>
    <row r="348" spans="1:18" hidden="1" x14ac:dyDescent="0.25">
      <c r="A348" t="s">
        <v>172</v>
      </c>
      <c r="B348" s="1">
        <v>50000000</v>
      </c>
      <c r="C348" s="1">
        <v>-50000000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</row>
    <row r="349" spans="1:18" hidden="1" x14ac:dyDescent="0.25">
      <c r="A349" t="s">
        <v>31</v>
      </c>
      <c r="B349" s="1">
        <v>50000000</v>
      </c>
      <c r="C349" s="1">
        <v>-50000000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</row>
    <row r="350" spans="1:18" hidden="1" x14ac:dyDescent="0.25">
      <c r="A350" t="s">
        <v>165</v>
      </c>
      <c r="B350" s="1">
        <v>50000000</v>
      </c>
      <c r="C350" s="1">
        <v>-50000000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</row>
    <row r="351" spans="1:18" hidden="1" x14ac:dyDescent="0.25">
      <c r="A351" t="s">
        <v>173</v>
      </c>
      <c r="B351" s="1">
        <v>50000000</v>
      </c>
      <c r="C351" s="1">
        <v>-50000000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</row>
    <row r="352" spans="1:18" hidden="1" x14ac:dyDescent="0.25">
      <c r="A352" t="s">
        <v>174</v>
      </c>
      <c r="B352" s="1">
        <v>30000000</v>
      </c>
      <c r="C352" s="1">
        <v>-14162196</v>
      </c>
      <c r="D352" s="1">
        <v>0</v>
      </c>
      <c r="E352" s="1">
        <v>15837804</v>
      </c>
      <c r="F352" s="1">
        <v>0</v>
      </c>
      <c r="G352" s="1">
        <v>15837804</v>
      </c>
      <c r="H352" s="1">
        <v>15837804</v>
      </c>
      <c r="I352" s="1">
        <v>15837804</v>
      </c>
      <c r="J352" s="1">
        <v>0</v>
      </c>
      <c r="K352" s="1">
        <v>15837804</v>
      </c>
      <c r="L352" s="1">
        <v>2639634</v>
      </c>
      <c r="M352" s="1">
        <v>0</v>
      </c>
      <c r="N352" s="1">
        <v>13198170</v>
      </c>
      <c r="O352" s="1">
        <v>13198170</v>
      </c>
      <c r="P352" s="1">
        <v>0</v>
      </c>
      <c r="Q352" s="1">
        <v>0</v>
      </c>
      <c r="R352" s="1">
        <v>100</v>
      </c>
    </row>
    <row r="353" spans="1:18" hidden="1" x14ac:dyDescent="0.25">
      <c r="A353" t="s">
        <v>31</v>
      </c>
      <c r="B353" s="1">
        <v>30000000</v>
      </c>
      <c r="C353" s="1">
        <v>-14162196</v>
      </c>
      <c r="D353" s="1">
        <v>0</v>
      </c>
      <c r="E353" s="1">
        <v>15837804</v>
      </c>
      <c r="F353" s="1">
        <v>0</v>
      </c>
      <c r="G353" s="1">
        <v>15837804</v>
      </c>
      <c r="H353" s="1">
        <v>15837804</v>
      </c>
      <c r="I353" s="1">
        <v>15837804</v>
      </c>
      <c r="J353" s="1">
        <v>0</v>
      </c>
      <c r="K353" s="1">
        <v>15837804</v>
      </c>
      <c r="L353" s="1">
        <v>2639634</v>
      </c>
      <c r="M353" s="1">
        <v>0</v>
      </c>
      <c r="N353" s="1">
        <v>13198170</v>
      </c>
      <c r="O353" s="1">
        <v>13198170</v>
      </c>
      <c r="P353" s="1">
        <v>0</v>
      </c>
      <c r="Q353" s="1">
        <v>0</v>
      </c>
      <c r="R353" s="1">
        <v>100</v>
      </c>
    </row>
    <row r="354" spans="1:18" hidden="1" x14ac:dyDescent="0.25">
      <c r="A354" t="s">
        <v>175</v>
      </c>
      <c r="B354" s="1">
        <v>30000000</v>
      </c>
      <c r="C354" s="1">
        <v>-14162196</v>
      </c>
      <c r="D354" s="1">
        <v>0</v>
      </c>
      <c r="E354" s="1">
        <v>15837804</v>
      </c>
      <c r="F354" s="1">
        <v>0</v>
      </c>
      <c r="G354" s="1">
        <v>15837804</v>
      </c>
      <c r="H354" s="1">
        <v>15837804</v>
      </c>
      <c r="I354" s="1">
        <v>15837804</v>
      </c>
      <c r="J354" s="1">
        <v>0</v>
      </c>
      <c r="K354" s="1">
        <v>15837804</v>
      </c>
      <c r="L354" s="1">
        <v>2639634</v>
      </c>
      <c r="M354" s="1">
        <v>0</v>
      </c>
      <c r="N354" s="1">
        <v>13198170</v>
      </c>
      <c r="O354" s="1">
        <v>13198170</v>
      </c>
      <c r="P354" s="1">
        <v>0</v>
      </c>
      <c r="Q354" s="1">
        <v>0</v>
      </c>
      <c r="R354" s="1">
        <v>100</v>
      </c>
    </row>
    <row r="355" spans="1:18" hidden="1" x14ac:dyDescent="0.25">
      <c r="A355" t="s">
        <v>176</v>
      </c>
      <c r="B355" s="1">
        <v>30000000</v>
      </c>
      <c r="C355" s="1">
        <v>-14162196</v>
      </c>
      <c r="D355" s="1">
        <v>0</v>
      </c>
      <c r="E355" s="1">
        <v>15837804</v>
      </c>
      <c r="F355" s="1">
        <v>0</v>
      </c>
      <c r="G355" s="1">
        <v>15837804</v>
      </c>
      <c r="H355" s="1">
        <v>15837804</v>
      </c>
      <c r="I355" s="1">
        <v>15837804</v>
      </c>
      <c r="J355" s="1">
        <v>0</v>
      </c>
      <c r="K355" s="1">
        <v>15837804</v>
      </c>
      <c r="L355" s="1">
        <v>2639634</v>
      </c>
      <c r="M355" s="1">
        <v>0</v>
      </c>
      <c r="N355" s="1">
        <v>13198170</v>
      </c>
      <c r="O355" s="1">
        <v>13198170</v>
      </c>
      <c r="P355" s="1">
        <v>0</v>
      </c>
      <c r="Q355" s="1">
        <v>0</v>
      </c>
      <c r="R355" s="1">
        <v>100</v>
      </c>
    </row>
    <row r="356" spans="1:18" hidden="1" x14ac:dyDescent="0.25">
      <c r="A356" t="s">
        <v>177</v>
      </c>
      <c r="B356" s="1">
        <v>1600000000</v>
      </c>
      <c r="C356" s="1">
        <v>-683032876</v>
      </c>
      <c r="D356" s="1">
        <v>0</v>
      </c>
      <c r="E356" s="1">
        <v>916967124</v>
      </c>
      <c r="F356" s="1">
        <v>0</v>
      </c>
      <c r="G356" s="1">
        <v>916967124</v>
      </c>
      <c r="H356" s="1">
        <v>916967124</v>
      </c>
      <c r="I356" s="1">
        <v>916967124</v>
      </c>
      <c r="J356" s="1">
        <v>0</v>
      </c>
      <c r="K356" s="1">
        <v>916967124</v>
      </c>
      <c r="L356" s="1">
        <v>437870958</v>
      </c>
      <c r="M356" s="1">
        <v>0</v>
      </c>
      <c r="N356" s="1">
        <v>479096166</v>
      </c>
      <c r="O356" s="1">
        <v>455923854</v>
      </c>
      <c r="P356" s="1">
        <v>23172312</v>
      </c>
      <c r="Q356" s="1">
        <v>0</v>
      </c>
      <c r="R356" s="1">
        <v>100</v>
      </c>
    </row>
    <row r="357" spans="1:18" hidden="1" x14ac:dyDescent="0.25">
      <c r="A357" t="s">
        <v>132</v>
      </c>
      <c r="B357" s="1">
        <v>1600000000</v>
      </c>
      <c r="C357" s="1">
        <v>-683032876</v>
      </c>
      <c r="D357" s="1">
        <v>0</v>
      </c>
      <c r="E357" s="1">
        <v>916967124</v>
      </c>
      <c r="F357" s="1">
        <v>0</v>
      </c>
      <c r="G357" s="1">
        <v>916967124</v>
      </c>
      <c r="H357" s="1">
        <v>916967124</v>
      </c>
      <c r="I357" s="1">
        <v>916967124</v>
      </c>
      <c r="J357" s="1">
        <v>0</v>
      </c>
      <c r="K357" s="1">
        <v>916967124</v>
      </c>
      <c r="L357" s="1">
        <v>437870958</v>
      </c>
      <c r="M357" s="1">
        <v>0</v>
      </c>
      <c r="N357" s="1">
        <v>479096166</v>
      </c>
      <c r="O357" s="1">
        <v>455923854</v>
      </c>
      <c r="P357" s="1">
        <v>23172312</v>
      </c>
      <c r="Q357" s="1">
        <v>0</v>
      </c>
      <c r="R357" s="1">
        <v>100</v>
      </c>
    </row>
    <row r="358" spans="1:18" hidden="1" x14ac:dyDescent="0.25">
      <c r="A358" t="s">
        <v>178</v>
      </c>
      <c r="B358" s="1">
        <v>1600000000</v>
      </c>
      <c r="C358" s="1">
        <v>-683032876</v>
      </c>
      <c r="D358" s="1">
        <v>0</v>
      </c>
      <c r="E358" s="1">
        <v>916967124</v>
      </c>
      <c r="F358" s="1">
        <v>0</v>
      </c>
      <c r="G358" s="1">
        <v>916967124</v>
      </c>
      <c r="H358" s="1">
        <v>916967124</v>
      </c>
      <c r="I358" s="1">
        <v>916967124</v>
      </c>
      <c r="J358" s="1">
        <v>0</v>
      </c>
      <c r="K358" s="1">
        <v>916967124</v>
      </c>
      <c r="L358" s="1">
        <v>437870958</v>
      </c>
      <c r="M358" s="1">
        <v>0</v>
      </c>
      <c r="N358" s="1">
        <v>479096166</v>
      </c>
      <c r="O358" s="1">
        <v>455923854</v>
      </c>
      <c r="P358" s="1">
        <v>23172312</v>
      </c>
      <c r="Q358" s="1">
        <v>0</v>
      </c>
      <c r="R358" s="1">
        <v>100</v>
      </c>
    </row>
    <row r="359" spans="1:18" hidden="1" x14ac:dyDescent="0.25">
      <c r="A359" t="s">
        <v>179</v>
      </c>
      <c r="B359" s="1">
        <v>1600000000</v>
      </c>
      <c r="C359" s="1">
        <v>-683032876</v>
      </c>
      <c r="D359" s="1">
        <v>0</v>
      </c>
      <c r="E359" s="1">
        <v>916967124</v>
      </c>
      <c r="F359" s="1">
        <v>0</v>
      </c>
      <c r="G359" s="1">
        <v>916967124</v>
      </c>
      <c r="H359" s="1">
        <v>916967124</v>
      </c>
      <c r="I359" s="1">
        <v>916967124</v>
      </c>
      <c r="J359" s="1">
        <v>0</v>
      </c>
      <c r="K359" s="1">
        <v>916967124</v>
      </c>
      <c r="L359" s="1">
        <v>437870958</v>
      </c>
      <c r="M359" s="1">
        <v>0</v>
      </c>
      <c r="N359" s="1">
        <v>479096166</v>
      </c>
      <c r="O359" s="1">
        <v>455923854</v>
      </c>
      <c r="P359" s="1">
        <v>23172312</v>
      </c>
      <c r="Q359" s="1">
        <v>0</v>
      </c>
      <c r="R359" s="1">
        <v>100</v>
      </c>
    </row>
    <row r="360" spans="1:18" hidden="1" x14ac:dyDescent="0.25">
      <c r="A360" t="s">
        <v>180</v>
      </c>
      <c r="B360" s="1">
        <v>100000000</v>
      </c>
      <c r="C360" s="1">
        <v>-100000000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</row>
    <row r="361" spans="1:18" hidden="1" x14ac:dyDescent="0.25">
      <c r="A361" t="s">
        <v>132</v>
      </c>
      <c r="B361" s="1">
        <v>100000000</v>
      </c>
      <c r="C361" s="1">
        <v>-100000000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</row>
    <row r="362" spans="1:18" hidden="1" x14ac:dyDescent="0.25">
      <c r="A362" t="s">
        <v>181</v>
      </c>
      <c r="B362" s="1">
        <v>100000000</v>
      </c>
      <c r="C362" s="1">
        <v>-100000000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</row>
    <row r="363" spans="1:18" hidden="1" x14ac:dyDescent="0.25">
      <c r="A363" t="s">
        <v>182</v>
      </c>
      <c r="B363" s="1">
        <v>100000000</v>
      </c>
      <c r="C363" s="1">
        <v>-100000000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</row>
    <row r="364" spans="1:18" hidden="1" x14ac:dyDescent="0.25">
      <c r="A364" t="s">
        <v>183</v>
      </c>
      <c r="B364" s="1">
        <v>347627000</v>
      </c>
      <c r="C364" s="1">
        <v>-347627000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</row>
    <row r="365" spans="1:18" hidden="1" x14ac:dyDescent="0.25">
      <c r="A365" t="s">
        <v>184</v>
      </c>
      <c r="B365" s="1">
        <v>347627000</v>
      </c>
      <c r="C365" s="1">
        <v>-347627000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</row>
    <row r="366" spans="1:18" hidden="1" x14ac:dyDescent="0.25">
      <c r="A366" t="s">
        <v>185</v>
      </c>
      <c r="B366" s="1">
        <v>347627000</v>
      </c>
      <c r="C366" s="1">
        <v>-347627000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</row>
    <row r="367" spans="1:18" hidden="1" x14ac:dyDescent="0.25">
      <c r="A367" t="s">
        <v>186</v>
      </c>
      <c r="B367" s="1">
        <v>347627000</v>
      </c>
      <c r="C367" s="1">
        <v>-347627000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</row>
    <row r="368" spans="1:18" hidden="1" x14ac:dyDescent="0.25">
      <c r="A368" t="s">
        <v>187</v>
      </c>
      <c r="B368" s="1">
        <v>0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</row>
    <row r="369" spans="1:18" hidden="1" x14ac:dyDescent="0.25">
      <c r="A369" t="s">
        <v>185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</row>
    <row r="370" spans="1:18" hidden="1" x14ac:dyDescent="0.25">
      <c r="A370" t="s">
        <v>186</v>
      </c>
      <c r="B370" s="1">
        <v>0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</row>
    <row r="371" spans="1:18" hidden="1" x14ac:dyDescent="0.25">
      <c r="A371" t="s">
        <v>188</v>
      </c>
      <c r="B371" s="1">
        <v>200000000</v>
      </c>
      <c r="C371" s="1">
        <v>-200000000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</row>
    <row r="372" spans="1:18" hidden="1" x14ac:dyDescent="0.25">
      <c r="A372" t="s">
        <v>132</v>
      </c>
      <c r="B372" s="1">
        <v>200000000</v>
      </c>
      <c r="C372" s="1">
        <v>-200000000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</row>
    <row r="373" spans="1:18" hidden="1" x14ac:dyDescent="0.25">
      <c r="A373" t="s">
        <v>178</v>
      </c>
      <c r="B373" s="1">
        <v>200000000</v>
      </c>
      <c r="C373" s="1">
        <v>-200000000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</row>
    <row r="374" spans="1:18" hidden="1" x14ac:dyDescent="0.25">
      <c r="A374" t="s">
        <v>189</v>
      </c>
      <c r="B374" s="1">
        <v>200000000</v>
      </c>
      <c r="C374" s="1">
        <v>-200000000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</row>
    <row r="375" spans="1:18" hidden="1" x14ac:dyDescent="0.25">
      <c r="A375" t="s">
        <v>190</v>
      </c>
      <c r="B375" s="1">
        <v>100000000</v>
      </c>
      <c r="C375" s="1">
        <v>-100000000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</row>
    <row r="376" spans="1:18" hidden="1" x14ac:dyDescent="0.25">
      <c r="A376" t="s">
        <v>132</v>
      </c>
      <c r="B376" s="1">
        <v>100000000</v>
      </c>
      <c r="C376" s="1">
        <v>-100000000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</row>
    <row r="377" spans="1:18" hidden="1" x14ac:dyDescent="0.25">
      <c r="A377" t="s">
        <v>133</v>
      </c>
      <c r="B377" s="1">
        <v>100000000</v>
      </c>
      <c r="C377" s="1">
        <v>-100000000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</row>
    <row r="378" spans="1:18" hidden="1" x14ac:dyDescent="0.25">
      <c r="A378" t="s">
        <v>191</v>
      </c>
      <c r="B378" s="1">
        <v>100000000</v>
      </c>
      <c r="C378" s="1">
        <v>-100000000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</row>
    <row r="379" spans="1:18" hidden="1" x14ac:dyDescent="0.25">
      <c r="A379" t="s">
        <v>192</v>
      </c>
      <c r="B379" s="1">
        <v>700000000</v>
      </c>
      <c r="C379" s="1">
        <v>-572350912</v>
      </c>
      <c r="D379" s="1">
        <v>0</v>
      </c>
      <c r="E379" s="1">
        <v>127649088</v>
      </c>
      <c r="F379" s="1">
        <v>0</v>
      </c>
      <c r="G379" s="1">
        <v>127649088</v>
      </c>
      <c r="H379" s="1">
        <v>127649088</v>
      </c>
      <c r="I379" s="1">
        <v>127649088</v>
      </c>
      <c r="J379" s="1">
        <v>0</v>
      </c>
      <c r="K379" s="1">
        <v>127649088</v>
      </c>
      <c r="L379" s="1">
        <v>50384520</v>
      </c>
      <c r="M379" s="1">
        <v>0</v>
      </c>
      <c r="N379" s="1">
        <v>77264568</v>
      </c>
      <c r="O379" s="1">
        <v>77264568</v>
      </c>
      <c r="P379" s="1">
        <v>0</v>
      </c>
      <c r="Q379" s="1">
        <v>0</v>
      </c>
      <c r="R379" s="1">
        <v>100</v>
      </c>
    </row>
    <row r="380" spans="1:18" hidden="1" x14ac:dyDescent="0.25">
      <c r="A380" t="s">
        <v>132</v>
      </c>
      <c r="B380" s="1">
        <v>700000000</v>
      </c>
      <c r="C380" s="1">
        <v>-572350912</v>
      </c>
      <c r="D380" s="1">
        <v>0</v>
      </c>
      <c r="E380" s="1">
        <v>127649088</v>
      </c>
      <c r="F380" s="1">
        <v>0</v>
      </c>
      <c r="G380" s="1">
        <v>127649088</v>
      </c>
      <c r="H380" s="1">
        <v>127649088</v>
      </c>
      <c r="I380" s="1">
        <v>127649088</v>
      </c>
      <c r="J380" s="1">
        <v>0</v>
      </c>
      <c r="K380" s="1">
        <v>127649088</v>
      </c>
      <c r="L380" s="1">
        <v>50384520</v>
      </c>
      <c r="M380" s="1">
        <v>0</v>
      </c>
      <c r="N380" s="1">
        <v>77264568</v>
      </c>
      <c r="O380" s="1">
        <v>77264568</v>
      </c>
      <c r="P380" s="1">
        <v>0</v>
      </c>
      <c r="Q380" s="1">
        <v>0</v>
      </c>
      <c r="R380" s="1">
        <v>100</v>
      </c>
    </row>
    <row r="381" spans="1:18" hidden="1" x14ac:dyDescent="0.25">
      <c r="A381" t="s">
        <v>193</v>
      </c>
      <c r="B381" s="1">
        <v>700000000</v>
      </c>
      <c r="C381" s="1">
        <v>-572350912</v>
      </c>
      <c r="D381" s="1">
        <v>0</v>
      </c>
      <c r="E381" s="1">
        <v>127649088</v>
      </c>
      <c r="F381" s="1">
        <v>0</v>
      </c>
      <c r="G381" s="1">
        <v>127649088</v>
      </c>
      <c r="H381" s="1">
        <v>127649088</v>
      </c>
      <c r="I381" s="1">
        <v>127649088</v>
      </c>
      <c r="J381" s="1">
        <v>0</v>
      </c>
      <c r="K381" s="1">
        <v>127649088</v>
      </c>
      <c r="L381" s="1">
        <v>50384520</v>
      </c>
      <c r="M381" s="1">
        <v>0</v>
      </c>
      <c r="N381" s="1">
        <v>77264568</v>
      </c>
      <c r="O381" s="1">
        <v>77264568</v>
      </c>
      <c r="P381" s="1">
        <v>0</v>
      </c>
      <c r="Q381" s="1">
        <v>0</v>
      </c>
      <c r="R381" s="1">
        <v>100</v>
      </c>
    </row>
    <row r="382" spans="1:18" hidden="1" x14ac:dyDescent="0.25">
      <c r="A382" t="s">
        <v>194</v>
      </c>
      <c r="B382" s="1">
        <v>700000000</v>
      </c>
      <c r="C382" s="1">
        <v>-572350912</v>
      </c>
      <c r="D382" s="1">
        <v>0</v>
      </c>
      <c r="E382" s="1">
        <v>127649088</v>
      </c>
      <c r="F382" s="1">
        <v>0</v>
      </c>
      <c r="G382" s="1">
        <v>127649088</v>
      </c>
      <c r="H382" s="1">
        <v>127649088</v>
      </c>
      <c r="I382" s="1">
        <v>127649088</v>
      </c>
      <c r="J382" s="1">
        <v>0</v>
      </c>
      <c r="K382" s="1">
        <v>127649088</v>
      </c>
      <c r="L382" s="1">
        <v>50384520</v>
      </c>
      <c r="M382" s="1">
        <v>0</v>
      </c>
      <c r="N382" s="1">
        <v>77264568</v>
      </c>
      <c r="O382" s="1">
        <v>77264568</v>
      </c>
      <c r="P382" s="1">
        <v>0</v>
      </c>
      <c r="Q382" s="1">
        <v>0</v>
      </c>
      <c r="R382" s="1">
        <v>100</v>
      </c>
    </row>
    <row r="383" spans="1:18" hidden="1" x14ac:dyDescent="0.25">
      <c r="A383" t="s">
        <v>195</v>
      </c>
      <c r="B383" s="1">
        <v>0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</row>
    <row r="384" spans="1:18" hidden="1" x14ac:dyDescent="0.25">
      <c r="A384" t="s">
        <v>193</v>
      </c>
      <c r="B384" s="1">
        <v>0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</row>
    <row r="385" spans="1:18" hidden="1" x14ac:dyDescent="0.25">
      <c r="A385" t="s">
        <v>194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</row>
    <row r="386" spans="1:18" hidden="1" x14ac:dyDescent="0.25">
      <c r="A386" t="s">
        <v>196</v>
      </c>
      <c r="B386" s="1">
        <v>1050000000</v>
      </c>
      <c r="C386" s="1">
        <v>-329461000</v>
      </c>
      <c r="D386" s="1">
        <v>0</v>
      </c>
      <c r="E386" s="1">
        <v>720539000</v>
      </c>
      <c r="F386" s="1">
        <v>0</v>
      </c>
      <c r="G386" s="1">
        <v>720539000</v>
      </c>
      <c r="H386" s="1">
        <v>720539000</v>
      </c>
      <c r="I386" s="1">
        <v>713539000</v>
      </c>
      <c r="J386" s="1">
        <v>0</v>
      </c>
      <c r="K386" s="1">
        <v>713539000</v>
      </c>
      <c r="L386" s="1">
        <v>70000000</v>
      </c>
      <c r="M386" s="1">
        <v>7000000</v>
      </c>
      <c r="N386" s="1">
        <v>643539000</v>
      </c>
      <c r="O386" s="1">
        <v>643539000</v>
      </c>
      <c r="P386" s="1">
        <v>0</v>
      </c>
      <c r="Q386" s="1">
        <v>0</v>
      </c>
      <c r="R386" s="1">
        <v>99.03</v>
      </c>
    </row>
    <row r="387" spans="1:18" hidden="1" x14ac:dyDescent="0.25">
      <c r="A387" t="s">
        <v>132</v>
      </c>
      <c r="B387" s="1">
        <v>850000000</v>
      </c>
      <c r="C387" s="1">
        <v>-192461000</v>
      </c>
      <c r="D387" s="1">
        <v>0</v>
      </c>
      <c r="E387" s="1">
        <v>657539000</v>
      </c>
      <c r="F387" s="1">
        <v>0</v>
      </c>
      <c r="G387" s="1">
        <v>657539000</v>
      </c>
      <c r="H387" s="1">
        <v>657539000</v>
      </c>
      <c r="I387" s="1">
        <v>650539000</v>
      </c>
      <c r="J387" s="1">
        <v>0</v>
      </c>
      <c r="K387" s="1">
        <v>650539000</v>
      </c>
      <c r="L387" s="1">
        <v>70000000</v>
      </c>
      <c r="M387" s="1">
        <v>7000000</v>
      </c>
      <c r="N387" s="1">
        <v>580539000</v>
      </c>
      <c r="O387" s="1">
        <v>580539000</v>
      </c>
      <c r="P387" s="1">
        <v>0</v>
      </c>
      <c r="Q387" s="1">
        <v>0</v>
      </c>
      <c r="R387" s="1">
        <v>98.94</v>
      </c>
    </row>
    <row r="388" spans="1:18" hidden="1" x14ac:dyDescent="0.25">
      <c r="A388" t="s">
        <v>197</v>
      </c>
      <c r="B388" s="1">
        <v>850000000</v>
      </c>
      <c r="C388" s="1">
        <v>-192461000</v>
      </c>
      <c r="D388" s="1">
        <v>0</v>
      </c>
      <c r="E388" s="1">
        <v>657539000</v>
      </c>
      <c r="F388" s="1">
        <v>0</v>
      </c>
      <c r="G388" s="1">
        <v>657539000</v>
      </c>
      <c r="H388" s="1">
        <v>657539000</v>
      </c>
      <c r="I388" s="1">
        <v>650539000</v>
      </c>
      <c r="J388" s="1">
        <v>0</v>
      </c>
      <c r="K388" s="1">
        <v>650539000</v>
      </c>
      <c r="L388" s="1">
        <v>70000000</v>
      </c>
      <c r="M388" s="1">
        <v>7000000</v>
      </c>
      <c r="N388" s="1">
        <v>580539000</v>
      </c>
      <c r="O388" s="1">
        <v>580539000</v>
      </c>
      <c r="P388" s="1">
        <v>0</v>
      </c>
      <c r="Q388" s="1">
        <v>0</v>
      </c>
      <c r="R388" s="1">
        <v>98.94</v>
      </c>
    </row>
    <row r="389" spans="1:18" hidden="1" x14ac:dyDescent="0.25">
      <c r="A389" t="s">
        <v>198</v>
      </c>
      <c r="B389" s="1">
        <v>850000000</v>
      </c>
      <c r="C389" s="1">
        <v>-192461000</v>
      </c>
      <c r="D389" s="1">
        <v>0</v>
      </c>
      <c r="E389" s="1">
        <v>657539000</v>
      </c>
      <c r="F389" s="1">
        <v>0</v>
      </c>
      <c r="G389" s="1">
        <v>657539000</v>
      </c>
      <c r="H389" s="1">
        <v>657539000</v>
      </c>
      <c r="I389" s="1">
        <v>650539000</v>
      </c>
      <c r="J389" s="1">
        <v>0</v>
      </c>
      <c r="K389" s="1">
        <v>650539000</v>
      </c>
      <c r="L389" s="1">
        <v>70000000</v>
      </c>
      <c r="M389" s="1">
        <v>7000000</v>
      </c>
      <c r="N389" s="1">
        <v>580539000</v>
      </c>
      <c r="O389" s="1">
        <v>580539000</v>
      </c>
      <c r="P389" s="1">
        <v>0</v>
      </c>
      <c r="Q389" s="1">
        <v>0</v>
      </c>
      <c r="R389" s="1">
        <v>98.94</v>
      </c>
    </row>
    <row r="390" spans="1:18" hidden="1" x14ac:dyDescent="0.25">
      <c r="A390" t="s">
        <v>199</v>
      </c>
      <c r="B390" s="1">
        <v>200000000</v>
      </c>
      <c r="C390" s="1">
        <v>-200000000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</row>
    <row r="391" spans="1:18" hidden="1" x14ac:dyDescent="0.25">
      <c r="A391" t="s">
        <v>197</v>
      </c>
      <c r="B391" s="1">
        <v>200000000</v>
      </c>
      <c r="C391" s="1">
        <v>-200000000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</row>
    <row r="392" spans="1:18" hidden="1" x14ac:dyDescent="0.25">
      <c r="A392" t="s">
        <v>198</v>
      </c>
      <c r="B392" s="1">
        <v>200000000</v>
      </c>
      <c r="C392" s="1">
        <v>-200000000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</row>
    <row r="393" spans="1:18" hidden="1" x14ac:dyDescent="0.25">
      <c r="A393" t="s">
        <v>195</v>
      </c>
      <c r="B393" s="1">
        <v>0</v>
      </c>
      <c r="C393" s="1">
        <v>63000000</v>
      </c>
      <c r="D393" s="1">
        <v>0</v>
      </c>
      <c r="E393" s="1">
        <v>63000000</v>
      </c>
      <c r="F393" s="1">
        <v>0</v>
      </c>
      <c r="G393" s="1">
        <v>63000000</v>
      </c>
      <c r="H393" s="1">
        <v>63000000</v>
      </c>
      <c r="I393" s="1">
        <v>63000000</v>
      </c>
      <c r="J393" s="1">
        <v>0</v>
      </c>
      <c r="K393" s="1">
        <v>63000000</v>
      </c>
      <c r="L393" s="1">
        <v>0</v>
      </c>
      <c r="M393" s="1">
        <v>0</v>
      </c>
      <c r="N393" s="1">
        <v>63000000</v>
      </c>
      <c r="O393" s="1">
        <v>63000000</v>
      </c>
      <c r="P393" s="1">
        <v>0</v>
      </c>
      <c r="Q393" s="1">
        <v>0</v>
      </c>
      <c r="R393" s="1">
        <v>100</v>
      </c>
    </row>
    <row r="394" spans="1:18" hidden="1" x14ac:dyDescent="0.25">
      <c r="A394" t="s">
        <v>197</v>
      </c>
      <c r="B394" s="1">
        <v>0</v>
      </c>
      <c r="C394" s="1">
        <v>63000000</v>
      </c>
      <c r="D394" s="1">
        <v>0</v>
      </c>
      <c r="E394" s="1">
        <v>63000000</v>
      </c>
      <c r="F394" s="1">
        <v>0</v>
      </c>
      <c r="G394" s="1">
        <v>63000000</v>
      </c>
      <c r="H394" s="1">
        <v>63000000</v>
      </c>
      <c r="I394" s="1">
        <v>63000000</v>
      </c>
      <c r="J394" s="1">
        <v>0</v>
      </c>
      <c r="K394" s="1">
        <v>63000000</v>
      </c>
      <c r="L394" s="1">
        <v>0</v>
      </c>
      <c r="M394" s="1">
        <v>0</v>
      </c>
      <c r="N394" s="1">
        <v>63000000</v>
      </c>
      <c r="O394" s="1">
        <v>63000000</v>
      </c>
      <c r="P394" s="1">
        <v>0</v>
      </c>
      <c r="Q394" s="1">
        <v>0</v>
      </c>
      <c r="R394" s="1">
        <v>100</v>
      </c>
    </row>
    <row r="395" spans="1:18" hidden="1" x14ac:dyDescent="0.25">
      <c r="A395" t="s">
        <v>198</v>
      </c>
      <c r="B395" s="1">
        <v>0</v>
      </c>
      <c r="C395" s="1">
        <v>63000000</v>
      </c>
      <c r="D395" s="1">
        <v>0</v>
      </c>
      <c r="E395" s="1">
        <v>63000000</v>
      </c>
      <c r="F395" s="1">
        <v>0</v>
      </c>
      <c r="G395" s="1">
        <v>63000000</v>
      </c>
      <c r="H395" s="1">
        <v>63000000</v>
      </c>
      <c r="I395" s="1">
        <v>63000000</v>
      </c>
      <c r="J395" s="1">
        <v>0</v>
      </c>
      <c r="K395" s="1">
        <v>63000000</v>
      </c>
      <c r="L395" s="1">
        <v>0</v>
      </c>
      <c r="M395" s="1">
        <v>0</v>
      </c>
      <c r="N395" s="1">
        <v>63000000</v>
      </c>
      <c r="O395" s="1">
        <v>63000000</v>
      </c>
      <c r="P395" s="1">
        <v>0</v>
      </c>
      <c r="Q395" s="1">
        <v>0</v>
      </c>
      <c r="R395" s="1">
        <v>100</v>
      </c>
    </row>
    <row r="396" spans="1:18" hidden="1" x14ac:dyDescent="0.25">
      <c r="A396" t="s">
        <v>200</v>
      </c>
      <c r="B396" s="1">
        <v>650000000</v>
      </c>
      <c r="C396" s="1">
        <v>-164377076</v>
      </c>
      <c r="D396" s="1">
        <v>0</v>
      </c>
      <c r="E396" s="1">
        <v>485622924</v>
      </c>
      <c r="F396" s="1">
        <v>0</v>
      </c>
      <c r="G396" s="1">
        <v>485622924</v>
      </c>
      <c r="H396" s="1">
        <v>485622924</v>
      </c>
      <c r="I396" s="1">
        <v>485622924</v>
      </c>
      <c r="J396" s="1">
        <v>0</v>
      </c>
      <c r="K396" s="1">
        <v>485622924</v>
      </c>
      <c r="L396" s="1">
        <v>223318248</v>
      </c>
      <c r="M396" s="1">
        <v>0</v>
      </c>
      <c r="N396" s="1">
        <v>262304676</v>
      </c>
      <c r="O396" s="1">
        <v>255185034</v>
      </c>
      <c r="P396" s="1">
        <v>7119642</v>
      </c>
      <c r="Q396" s="1">
        <v>0</v>
      </c>
      <c r="R396" s="1">
        <v>100</v>
      </c>
    </row>
    <row r="397" spans="1:18" hidden="1" x14ac:dyDescent="0.25">
      <c r="A397" t="s">
        <v>132</v>
      </c>
      <c r="B397" s="1">
        <v>650000000</v>
      </c>
      <c r="C397" s="1">
        <v>-164377076</v>
      </c>
      <c r="D397" s="1">
        <v>0</v>
      </c>
      <c r="E397" s="1">
        <v>485622924</v>
      </c>
      <c r="F397" s="1">
        <v>0</v>
      </c>
      <c r="G397" s="1">
        <v>485622924</v>
      </c>
      <c r="H397" s="1">
        <v>485622924</v>
      </c>
      <c r="I397" s="1">
        <v>485622924</v>
      </c>
      <c r="J397" s="1">
        <v>0</v>
      </c>
      <c r="K397" s="1">
        <v>485622924</v>
      </c>
      <c r="L397" s="1">
        <v>223318248</v>
      </c>
      <c r="M397" s="1">
        <v>0</v>
      </c>
      <c r="N397" s="1">
        <v>262304676</v>
      </c>
      <c r="O397" s="1">
        <v>255185034</v>
      </c>
      <c r="P397" s="1">
        <v>7119642</v>
      </c>
      <c r="Q397" s="1">
        <v>0</v>
      </c>
      <c r="R397" s="1">
        <v>100</v>
      </c>
    </row>
    <row r="398" spans="1:18" hidden="1" x14ac:dyDescent="0.25">
      <c r="A398" t="s">
        <v>178</v>
      </c>
      <c r="B398" s="1">
        <v>650000000</v>
      </c>
      <c r="C398" s="1">
        <v>-164377076</v>
      </c>
      <c r="D398" s="1">
        <v>0</v>
      </c>
      <c r="E398" s="1">
        <v>485622924</v>
      </c>
      <c r="F398" s="1">
        <v>0</v>
      </c>
      <c r="G398" s="1">
        <v>485622924</v>
      </c>
      <c r="H398" s="1">
        <v>485622924</v>
      </c>
      <c r="I398" s="1">
        <v>485622924</v>
      </c>
      <c r="J398" s="1">
        <v>0</v>
      </c>
      <c r="K398" s="1">
        <v>485622924</v>
      </c>
      <c r="L398" s="1">
        <v>223318248</v>
      </c>
      <c r="M398" s="1">
        <v>0</v>
      </c>
      <c r="N398" s="1">
        <v>262304676</v>
      </c>
      <c r="O398" s="1">
        <v>255185034</v>
      </c>
      <c r="P398" s="1">
        <v>7119642</v>
      </c>
      <c r="Q398" s="1">
        <v>0</v>
      </c>
      <c r="R398" s="1">
        <v>100</v>
      </c>
    </row>
    <row r="399" spans="1:18" hidden="1" x14ac:dyDescent="0.25">
      <c r="A399" t="s">
        <v>201</v>
      </c>
      <c r="B399" s="1">
        <v>650000000</v>
      </c>
      <c r="C399" s="1">
        <v>-164377076</v>
      </c>
      <c r="D399" s="1">
        <v>0</v>
      </c>
      <c r="E399" s="1">
        <v>485622924</v>
      </c>
      <c r="F399" s="1">
        <v>0</v>
      </c>
      <c r="G399" s="1">
        <v>485622924</v>
      </c>
      <c r="H399" s="1">
        <v>485622924</v>
      </c>
      <c r="I399" s="1">
        <v>485622924</v>
      </c>
      <c r="J399" s="1">
        <v>0</v>
      </c>
      <c r="K399" s="1">
        <v>485622924</v>
      </c>
      <c r="L399" s="1">
        <v>223318248</v>
      </c>
      <c r="M399" s="1">
        <v>0</v>
      </c>
      <c r="N399" s="1">
        <v>262304676</v>
      </c>
      <c r="O399" s="1">
        <v>255185034</v>
      </c>
      <c r="P399" s="1">
        <v>7119642</v>
      </c>
      <c r="Q399" s="1">
        <v>0</v>
      </c>
      <c r="R399" s="1">
        <v>100</v>
      </c>
    </row>
    <row r="400" spans="1:18" hidden="1" x14ac:dyDescent="0.25">
      <c r="A400" t="s">
        <v>195</v>
      </c>
      <c r="B400" s="1">
        <v>0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</row>
    <row r="401" spans="1:18" hidden="1" x14ac:dyDescent="0.25">
      <c r="A401" t="s">
        <v>178</v>
      </c>
      <c r="B401" s="1">
        <v>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</row>
    <row r="402" spans="1:18" hidden="1" x14ac:dyDescent="0.25">
      <c r="A402" t="s">
        <v>201</v>
      </c>
      <c r="B402" s="1">
        <v>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</row>
    <row r="403" spans="1:18" hidden="1" x14ac:dyDescent="0.25">
      <c r="A403" t="s">
        <v>202</v>
      </c>
      <c r="B403" s="1">
        <v>39054000</v>
      </c>
      <c r="C403" s="1">
        <v>-2407410</v>
      </c>
      <c r="D403" s="1">
        <v>0</v>
      </c>
      <c r="E403" s="1">
        <v>36646590</v>
      </c>
      <c r="F403" s="1">
        <v>0</v>
      </c>
      <c r="G403" s="1">
        <v>36646590</v>
      </c>
      <c r="H403" s="1">
        <v>36646590</v>
      </c>
      <c r="I403" s="1">
        <v>36646590</v>
      </c>
      <c r="J403" s="1">
        <v>0</v>
      </c>
      <c r="K403" s="1">
        <v>36646590</v>
      </c>
      <c r="L403" s="1">
        <v>7329318</v>
      </c>
      <c r="M403" s="1">
        <v>0</v>
      </c>
      <c r="N403" s="1">
        <v>29317272</v>
      </c>
      <c r="O403" s="1">
        <v>29317272</v>
      </c>
      <c r="P403" s="1">
        <v>0</v>
      </c>
      <c r="Q403" s="1">
        <v>0</v>
      </c>
      <c r="R403" s="1">
        <v>100</v>
      </c>
    </row>
    <row r="404" spans="1:18" hidden="1" x14ac:dyDescent="0.25">
      <c r="A404" t="s">
        <v>31</v>
      </c>
      <c r="B404" s="1">
        <v>39054000</v>
      </c>
      <c r="C404" s="1">
        <v>-2407410</v>
      </c>
      <c r="D404" s="1">
        <v>0</v>
      </c>
      <c r="E404" s="1">
        <v>36646590</v>
      </c>
      <c r="F404" s="1">
        <v>0</v>
      </c>
      <c r="G404" s="1">
        <v>36646590</v>
      </c>
      <c r="H404" s="1">
        <v>36646590</v>
      </c>
      <c r="I404" s="1">
        <v>36646590</v>
      </c>
      <c r="J404" s="1">
        <v>0</v>
      </c>
      <c r="K404" s="1">
        <v>36646590</v>
      </c>
      <c r="L404" s="1">
        <v>7329318</v>
      </c>
      <c r="M404" s="1">
        <v>0</v>
      </c>
      <c r="N404" s="1">
        <v>29317272</v>
      </c>
      <c r="O404" s="1">
        <v>29317272</v>
      </c>
      <c r="P404" s="1">
        <v>0</v>
      </c>
      <c r="Q404" s="1">
        <v>0</v>
      </c>
      <c r="R404" s="1">
        <v>100</v>
      </c>
    </row>
    <row r="405" spans="1:18" hidden="1" x14ac:dyDescent="0.25">
      <c r="A405" t="s">
        <v>203</v>
      </c>
      <c r="B405" s="1">
        <v>39054000</v>
      </c>
      <c r="C405" s="1">
        <v>-2407410</v>
      </c>
      <c r="D405" s="1">
        <v>0</v>
      </c>
      <c r="E405" s="1">
        <v>36646590</v>
      </c>
      <c r="F405" s="1">
        <v>0</v>
      </c>
      <c r="G405" s="1">
        <v>36646590</v>
      </c>
      <c r="H405" s="1">
        <v>36646590</v>
      </c>
      <c r="I405" s="1">
        <v>36646590</v>
      </c>
      <c r="J405" s="1">
        <v>0</v>
      </c>
      <c r="K405" s="1">
        <v>36646590</v>
      </c>
      <c r="L405" s="1">
        <v>7329318</v>
      </c>
      <c r="M405" s="1">
        <v>0</v>
      </c>
      <c r="N405" s="1">
        <v>29317272</v>
      </c>
      <c r="O405" s="1">
        <v>29317272</v>
      </c>
      <c r="P405" s="1">
        <v>0</v>
      </c>
      <c r="Q405" s="1">
        <v>0</v>
      </c>
      <c r="R405" s="1">
        <v>100</v>
      </c>
    </row>
    <row r="406" spans="1:18" hidden="1" x14ac:dyDescent="0.25">
      <c r="A406" t="s">
        <v>204</v>
      </c>
      <c r="B406" s="1">
        <v>39054000</v>
      </c>
      <c r="C406" s="1">
        <v>-2407410</v>
      </c>
      <c r="D406" s="1">
        <v>0</v>
      </c>
      <c r="E406" s="1">
        <v>36646590</v>
      </c>
      <c r="F406" s="1">
        <v>0</v>
      </c>
      <c r="G406" s="1">
        <v>36646590</v>
      </c>
      <c r="H406" s="1">
        <v>36646590</v>
      </c>
      <c r="I406" s="1">
        <v>36646590</v>
      </c>
      <c r="J406" s="1">
        <v>0</v>
      </c>
      <c r="K406" s="1">
        <v>36646590</v>
      </c>
      <c r="L406" s="1">
        <v>7329318</v>
      </c>
      <c r="M406" s="1">
        <v>0</v>
      </c>
      <c r="N406" s="1">
        <v>29317272</v>
      </c>
      <c r="O406" s="1">
        <v>29317272</v>
      </c>
      <c r="P406" s="1">
        <v>0</v>
      </c>
      <c r="Q406" s="1">
        <v>0</v>
      </c>
      <c r="R406" s="1">
        <v>100</v>
      </c>
    </row>
    <row r="407" spans="1:18" hidden="1" x14ac:dyDescent="0.25">
      <c r="A407" t="s">
        <v>195</v>
      </c>
      <c r="B407" s="1">
        <v>0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</row>
    <row r="408" spans="1:18" hidden="1" x14ac:dyDescent="0.25">
      <c r="A408" t="s">
        <v>203</v>
      </c>
      <c r="B408" s="1">
        <v>0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</row>
    <row r="409" spans="1:18" hidden="1" x14ac:dyDescent="0.25">
      <c r="A409" t="s">
        <v>204</v>
      </c>
      <c r="B409" s="1">
        <v>0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</row>
    <row r="410" spans="1:18" hidden="1" x14ac:dyDescent="0.25">
      <c r="A410" t="s">
        <v>205</v>
      </c>
      <c r="B410" s="1">
        <v>30000000</v>
      </c>
      <c r="C410" s="1">
        <v>-3119952</v>
      </c>
      <c r="D410" s="1">
        <v>0</v>
      </c>
      <c r="E410" s="1">
        <v>26880048</v>
      </c>
      <c r="F410" s="1">
        <v>0</v>
      </c>
      <c r="G410" s="1">
        <v>26880048</v>
      </c>
      <c r="H410" s="1">
        <v>26880048</v>
      </c>
      <c r="I410" s="1">
        <v>26880048</v>
      </c>
      <c r="J410" s="1">
        <v>0</v>
      </c>
      <c r="K410" s="1">
        <v>26880048</v>
      </c>
      <c r="L410" s="1">
        <v>4480008</v>
      </c>
      <c r="M410" s="1">
        <v>0</v>
      </c>
      <c r="N410" s="1">
        <v>22400040</v>
      </c>
      <c r="O410" s="1">
        <v>22400040</v>
      </c>
      <c r="P410" s="1">
        <v>0</v>
      </c>
      <c r="Q410" s="1">
        <v>0</v>
      </c>
      <c r="R410" s="1">
        <v>100</v>
      </c>
    </row>
    <row r="411" spans="1:18" hidden="1" x14ac:dyDescent="0.25">
      <c r="A411" t="s">
        <v>31</v>
      </c>
      <c r="B411" s="1">
        <v>30000000</v>
      </c>
      <c r="C411" s="1">
        <v>-3119952</v>
      </c>
      <c r="D411" s="1">
        <v>0</v>
      </c>
      <c r="E411" s="1">
        <v>26880048</v>
      </c>
      <c r="F411" s="1">
        <v>0</v>
      </c>
      <c r="G411" s="1">
        <v>26880048</v>
      </c>
      <c r="H411" s="1">
        <v>26880048</v>
      </c>
      <c r="I411" s="1">
        <v>26880048</v>
      </c>
      <c r="J411" s="1">
        <v>0</v>
      </c>
      <c r="K411" s="1">
        <v>26880048</v>
      </c>
      <c r="L411" s="1">
        <v>4480008</v>
      </c>
      <c r="M411" s="1">
        <v>0</v>
      </c>
      <c r="N411" s="1">
        <v>22400040</v>
      </c>
      <c r="O411" s="1">
        <v>22400040</v>
      </c>
      <c r="P411" s="1">
        <v>0</v>
      </c>
      <c r="Q411" s="1">
        <v>0</v>
      </c>
      <c r="R411" s="1">
        <v>100</v>
      </c>
    </row>
    <row r="412" spans="1:18" hidden="1" x14ac:dyDescent="0.25">
      <c r="A412" t="s">
        <v>206</v>
      </c>
      <c r="B412" s="1">
        <v>30000000</v>
      </c>
      <c r="C412" s="1">
        <v>-3119952</v>
      </c>
      <c r="D412" s="1">
        <v>0</v>
      </c>
      <c r="E412" s="1">
        <v>26880048</v>
      </c>
      <c r="F412" s="1">
        <v>0</v>
      </c>
      <c r="G412" s="1">
        <v>26880048</v>
      </c>
      <c r="H412" s="1">
        <v>26880048</v>
      </c>
      <c r="I412" s="1">
        <v>26880048</v>
      </c>
      <c r="J412" s="1">
        <v>0</v>
      </c>
      <c r="K412" s="1">
        <v>26880048</v>
      </c>
      <c r="L412" s="1">
        <v>4480008</v>
      </c>
      <c r="M412" s="1">
        <v>0</v>
      </c>
      <c r="N412" s="1">
        <v>22400040</v>
      </c>
      <c r="O412" s="1">
        <v>22400040</v>
      </c>
      <c r="P412" s="1">
        <v>0</v>
      </c>
      <c r="Q412" s="1">
        <v>0</v>
      </c>
      <c r="R412" s="1">
        <v>100</v>
      </c>
    </row>
    <row r="413" spans="1:18" hidden="1" x14ac:dyDescent="0.25">
      <c r="A413" t="s">
        <v>207</v>
      </c>
      <c r="B413" s="1">
        <v>30000000</v>
      </c>
      <c r="C413" s="1">
        <v>-3119952</v>
      </c>
      <c r="D413" s="1">
        <v>0</v>
      </c>
      <c r="E413" s="1">
        <v>26880048</v>
      </c>
      <c r="F413" s="1">
        <v>0</v>
      </c>
      <c r="G413" s="1">
        <v>26880048</v>
      </c>
      <c r="H413" s="1">
        <v>26880048</v>
      </c>
      <c r="I413" s="1">
        <v>26880048</v>
      </c>
      <c r="J413" s="1">
        <v>0</v>
      </c>
      <c r="K413" s="1">
        <v>26880048</v>
      </c>
      <c r="L413" s="1">
        <v>4480008</v>
      </c>
      <c r="M413" s="1">
        <v>0</v>
      </c>
      <c r="N413" s="1">
        <v>22400040</v>
      </c>
      <c r="O413" s="1">
        <v>22400040</v>
      </c>
      <c r="P413" s="1">
        <v>0</v>
      </c>
      <c r="Q413" s="1">
        <v>0</v>
      </c>
      <c r="R413" s="1">
        <v>100</v>
      </c>
    </row>
    <row r="414" spans="1:18" hidden="1" x14ac:dyDescent="0.25">
      <c r="A414" t="s">
        <v>208</v>
      </c>
      <c r="B414" s="1">
        <v>1200000000</v>
      </c>
      <c r="C414" s="1">
        <v>-323683032</v>
      </c>
      <c r="D414" s="1">
        <v>0</v>
      </c>
      <c r="E414" s="1">
        <v>876316968</v>
      </c>
      <c r="F414" s="1">
        <v>0</v>
      </c>
      <c r="G414" s="1">
        <v>876316968</v>
      </c>
      <c r="H414" s="1">
        <v>876316968</v>
      </c>
      <c r="I414" s="1">
        <v>876316968</v>
      </c>
      <c r="J414" s="1">
        <v>0</v>
      </c>
      <c r="K414" s="1">
        <v>876316968</v>
      </c>
      <c r="L414" s="1">
        <v>389439954</v>
      </c>
      <c r="M414" s="1">
        <v>0</v>
      </c>
      <c r="N414" s="1">
        <v>486877014</v>
      </c>
      <c r="O414" s="1">
        <v>475571118</v>
      </c>
      <c r="P414" s="1">
        <v>11305896</v>
      </c>
      <c r="Q414" s="1">
        <v>0</v>
      </c>
      <c r="R414" s="1">
        <v>100</v>
      </c>
    </row>
    <row r="415" spans="1:18" hidden="1" x14ac:dyDescent="0.25">
      <c r="A415" t="s">
        <v>132</v>
      </c>
      <c r="B415" s="1">
        <v>1200000000</v>
      </c>
      <c r="C415" s="1">
        <v>-323683032</v>
      </c>
      <c r="D415" s="1">
        <v>0</v>
      </c>
      <c r="E415" s="1">
        <v>876316968</v>
      </c>
      <c r="F415" s="1">
        <v>0</v>
      </c>
      <c r="G415" s="1">
        <v>876316968</v>
      </c>
      <c r="H415" s="1">
        <v>876316968</v>
      </c>
      <c r="I415" s="1">
        <v>876316968</v>
      </c>
      <c r="J415" s="1">
        <v>0</v>
      </c>
      <c r="K415" s="1">
        <v>876316968</v>
      </c>
      <c r="L415" s="1">
        <v>389439954</v>
      </c>
      <c r="M415" s="1">
        <v>0</v>
      </c>
      <c r="N415" s="1">
        <v>486877014</v>
      </c>
      <c r="O415" s="1">
        <v>475571118</v>
      </c>
      <c r="P415" s="1">
        <v>11305896</v>
      </c>
      <c r="Q415" s="1">
        <v>0</v>
      </c>
      <c r="R415" s="1">
        <v>100</v>
      </c>
    </row>
    <row r="416" spans="1:18" hidden="1" x14ac:dyDescent="0.25">
      <c r="A416" t="s">
        <v>178</v>
      </c>
      <c r="B416" s="1">
        <v>1200000000</v>
      </c>
      <c r="C416" s="1">
        <v>-323683032</v>
      </c>
      <c r="D416" s="1">
        <v>0</v>
      </c>
      <c r="E416" s="1">
        <v>876316968</v>
      </c>
      <c r="F416" s="1">
        <v>0</v>
      </c>
      <c r="G416" s="1">
        <v>876316968</v>
      </c>
      <c r="H416" s="1">
        <v>876316968</v>
      </c>
      <c r="I416" s="1">
        <v>876316968</v>
      </c>
      <c r="J416" s="1">
        <v>0</v>
      </c>
      <c r="K416" s="1">
        <v>876316968</v>
      </c>
      <c r="L416" s="1">
        <v>389439954</v>
      </c>
      <c r="M416" s="1">
        <v>0</v>
      </c>
      <c r="N416" s="1">
        <v>486877014</v>
      </c>
      <c r="O416" s="1">
        <v>475571118</v>
      </c>
      <c r="P416" s="1">
        <v>11305896</v>
      </c>
      <c r="Q416" s="1">
        <v>0</v>
      </c>
      <c r="R416" s="1">
        <v>100</v>
      </c>
    </row>
    <row r="417" spans="1:18" hidden="1" x14ac:dyDescent="0.25">
      <c r="A417" t="s">
        <v>209</v>
      </c>
      <c r="B417" s="1">
        <v>1200000000</v>
      </c>
      <c r="C417" s="1">
        <v>-323683032</v>
      </c>
      <c r="D417" s="1">
        <v>0</v>
      </c>
      <c r="E417" s="1">
        <v>876316968</v>
      </c>
      <c r="F417" s="1">
        <v>0</v>
      </c>
      <c r="G417" s="1">
        <v>876316968</v>
      </c>
      <c r="H417" s="1">
        <v>876316968</v>
      </c>
      <c r="I417" s="1">
        <v>876316968</v>
      </c>
      <c r="J417" s="1">
        <v>0</v>
      </c>
      <c r="K417" s="1">
        <v>876316968</v>
      </c>
      <c r="L417" s="1">
        <v>389439954</v>
      </c>
      <c r="M417" s="1">
        <v>0</v>
      </c>
      <c r="N417" s="1">
        <v>486877014</v>
      </c>
      <c r="O417" s="1">
        <v>475571118</v>
      </c>
      <c r="P417" s="1">
        <v>11305896</v>
      </c>
      <c r="Q417" s="1">
        <v>0</v>
      </c>
      <c r="R417" s="1">
        <v>100</v>
      </c>
    </row>
    <row r="418" spans="1:18" hidden="1" x14ac:dyDescent="0.25">
      <c r="A418" t="s">
        <v>195</v>
      </c>
      <c r="B418" s="1">
        <v>0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</row>
    <row r="419" spans="1:18" hidden="1" x14ac:dyDescent="0.25">
      <c r="A419" t="s">
        <v>178</v>
      </c>
      <c r="B419" s="1">
        <v>0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</row>
    <row r="420" spans="1:18" hidden="1" x14ac:dyDescent="0.25">
      <c r="A420" t="s">
        <v>209</v>
      </c>
      <c r="B420" s="1">
        <v>0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</row>
    <row r="421" spans="1:18" hidden="1" x14ac:dyDescent="0.25">
      <c r="A421" t="s">
        <v>210</v>
      </c>
      <c r="B421" s="1">
        <v>50000000</v>
      </c>
      <c r="C421" s="1">
        <v>-23119952</v>
      </c>
      <c r="D421" s="1">
        <v>0</v>
      </c>
      <c r="E421" s="1">
        <v>26880048</v>
      </c>
      <c r="F421" s="1">
        <v>0</v>
      </c>
      <c r="G421" s="1">
        <v>26880048</v>
      </c>
      <c r="H421" s="1">
        <v>26880048</v>
      </c>
      <c r="I421" s="1">
        <v>26880048</v>
      </c>
      <c r="J421" s="1">
        <v>0</v>
      </c>
      <c r="K421" s="1">
        <v>26880048</v>
      </c>
      <c r="L421" s="1">
        <v>13440024</v>
      </c>
      <c r="M421" s="1">
        <v>0</v>
      </c>
      <c r="N421" s="1">
        <v>13440024</v>
      </c>
      <c r="O421" s="1">
        <v>8960016</v>
      </c>
      <c r="P421" s="1">
        <v>4480008</v>
      </c>
      <c r="Q421" s="1">
        <v>0</v>
      </c>
      <c r="R421" s="1">
        <v>100</v>
      </c>
    </row>
    <row r="422" spans="1:18" hidden="1" x14ac:dyDescent="0.25">
      <c r="A422" t="s">
        <v>132</v>
      </c>
      <c r="B422" s="1">
        <v>50000000</v>
      </c>
      <c r="C422" s="1">
        <v>-23119952</v>
      </c>
      <c r="D422" s="1">
        <v>0</v>
      </c>
      <c r="E422" s="1">
        <v>26880048</v>
      </c>
      <c r="F422" s="1">
        <v>0</v>
      </c>
      <c r="G422" s="1">
        <v>26880048</v>
      </c>
      <c r="H422" s="1">
        <v>26880048</v>
      </c>
      <c r="I422" s="1">
        <v>26880048</v>
      </c>
      <c r="J422" s="1">
        <v>0</v>
      </c>
      <c r="K422" s="1">
        <v>26880048</v>
      </c>
      <c r="L422" s="1">
        <v>13440024</v>
      </c>
      <c r="M422" s="1">
        <v>0</v>
      </c>
      <c r="N422" s="1">
        <v>13440024</v>
      </c>
      <c r="O422" s="1">
        <v>8960016</v>
      </c>
      <c r="P422" s="1">
        <v>4480008</v>
      </c>
      <c r="Q422" s="1">
        <v>0</v>
      </c>
      <c r="R422" s="1">
        <v>100</v>
      </c>
    </row>
    <row r="423" spans="1:18" hidden="1" x14ac:dyDescent="0.25">
      <c r="A423" t="s">
        <v>178</v>
      </c>
      <c r="B423" s="1">
        <v>50000000</v>
      </c>
      <c r="C423" s="1">
        <v>-23119952</v>
      </c>
      <c r="D423" s="1">
        <v>0</v>
      </c>
      <c r="E423" s="1">
        <v>26880048</v>
      </c>
      <c r="F423" s="1">
        <v>0</v>
      </c>
      <c r="G423" s="1">
        <v>26880048</v>
      </c>
      <c r="H423" s="1">
        <v>26880048</v>
      </c>
      <c r="I423" s="1">
        <v>26880048</v>
      </c>
      <c r="J423" s="1">
        <v>0</v>
      </c>
      <c r="K423" s="1">
        <v>26880048</v>
      </c>
      <c r="L423" s="1">
        <v>13440024</v>
      </c>
      <c r="M423" s="1">
        <v>0</v>
      </c>
      <c r="N423" s="1">
        <v>13440024</v>
      </c>
      <c r="O423" s="1">
        <v>8960016</v>
      </c>
      <c r="P423" s="1">
        <v>4480008</v>
      </c>
      <c r="Q423" s="1">
        <v>0</v>
      </c>
      <c r="R423" s="1">
        <v>100</v>
      </c>
    </row>
    <row r="424" spans="1:18" hidden="1" x14ac:dyDescent="0.25">
      <c r="A424" t="s">
        <v>211</v>
      </c>
      <c r="B424" s="1">
        <v>50000000</v>
      </c>
      <c r="C424" s="1">
        <v>-23119952</v>
      </c>
      <c r="D424" s="1">
        <v>0</v>
      </c>
      <c r="E424" s="1">
        <v>26880048</v>
      </c>
      <c r="F424" s="1">
        <v>0</v>
      </c>
      <c r="G424" s="1">
        <v>26880048</v>
      </c>
      <c r="H424" s="1">
        <v>26880048</v>
      </c>
      <c r="I424" s="1">
        <v>26880048</v>
      </c>
      <c r="J424" s="1">
        <v>0</v>
      </c>
      <c r="K424" s="1">
        <v>26880048</v>
      </c>
      <c r="L424" s="1">
        <v>13440024</v>
      </c>
      <c r="M424" s="1">
        <v>0</v>
      </c>
      <c r="N424" s="1">
        <v>13440024</v>
      </c>
      <c r="O424" s="1">
        <v>8960016</v>
      </c>
      <c r="P424" s="1">
        <v>4480008</v>
      </c>
      <c r="Q424" s="1">
        <v>0</v>
      </c>
      <c r="R424" s="1">
        <v>100</v>
      </c>
    </row>
    <row r="425" spans="1:18" hidden="1" x14ac:dyDescent="0.25">
      <c r="A425" t="s">
        <v>212</v>
      </c>
      <c r="B425" s="1">
        <v>60000000</v>
      </c>
      <c r="C425" s="1">
        <v>-60000000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</row>
    <row r="426" spans="1:18" hidden="1" x14ac:dyDescent="0.25">
      <c r="A426" t="s">
        <v>132</v>
      </c>
      <c r="B426" s="1">
        <v>60000000</v>
      </c>
      <c r="C426" s="1">
        <v>-60000000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</row>
    <row r="427" spans="1:18" hidden="1" x14ac:dyDescent="0.25">
      <c r="A427" t="s">
        <v>133</v>
      </c>
      <c r="B427" s="1">
        <v>60000000</v>
      </c>
      <c r="C427" s="1">
        <v>-60000000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</row>
    <row r="428" spans="1:18" hidden="1" x14ac:dyDescent="0.25">
      <c r="A428" t="s">
        <v>213</v>
      </c>
      <c r="B428" s="1">
        <v>60000000</v>
      </c>
      <c r="C428" s="1">
        <v>-60000000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</row>
    <row r="429" spans="1:18" hidden="1" x14ac:dyDescent="0.25">
      <c r="A429" t="s">
        <v>195</v>
      </c>
      <c r="B429" s="1">
        <v>0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</row>
    <row r="430" spans="1:18" hidden="1" x14ac:dyDescent="0.25">
      <c r="A430" t="s">
        <v>133</v>
      </c>
      <c r="B430" s="1">
        <v>0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</row>
    <row r="431" spans="1:18" hidden="1" x14ac:dyDescent="0.25">
      <c r="A431" t="s">
        <v>213</v>
      </c>
      <c r="B431" s="1">
        <v>0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</row>
    <row r="432" spans="1:18" hidden="1" x14ac:dyDescent="0.25">
      <c r="A432" t="s">
        <v>214</v>
      </c>
      <c r="B432" s="1">
        <v>20000000</v>
      </c>
      <c r="C432" s="1">
        <v>-20000000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</row>
    <row r="433" spans="1:18" hidden="1" x14ac:dyDescent="0.25">
      <c r="A433" t="s">
        <v>132</v>
      </c>
      <c r="B433" s="1">
        <v>20000000</v>
      </c>
      <c r="C433" s="1">
        <v>-20000000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</row>
    <row r="434" spans="1:18" hidden="1" x14ac:dyDescent="0.25">
      <c r="A434" t="s">
        <v>178</v>
      </c>
      <c r="B434" s="1">
        <v>20000000</v>
      </c>
      <c r="C434" s="1">
        <v>-20000000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</row>
    <row r="435" spans="1:18" hidden="1" x14ac:dyDescent="0.25">
      <c r="A435" t="s">
        <v>215</v>
      </c>
      <c r="B435" s="1">
        <v>20000000</v>
      </c>
      <c r="C435" s="1">
        <v>-20000000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</row>
    <row r="436" spans="1:18" hidden="1" x14ac:dyDescent="0.25">
      <c r="A436" t="s">
        <v>216</v>
      </c>
      <c r="B436" s="1">
        <v>668701000</v>
      </c>
      <c r="C436" s="1">
        <v>-155302048</v>
      </c>
      <c r="D436" s="1">
        <v>0</v>
      </c>
      <c r="E436" s="1">
        <v>513398952</v>
      </c>
      <c r="F436" s="1">
        <v>0</v>
      </c>
      <c r="G436" s="1">
        <v>513398952</v>
      </c>
      <c r="H436" s="1">
        <v>513398952</v>
      </c>
      <c r="I436" s="1">
        <v>513398952</v>
      </c>
      <c r="J436" s="1">
        <v>0</v>
      </c>
      <c r="K436" s="1">
        <v>513398952</v>
      </c>
      <c r="L436" s="1">
        <v>286868946</v>
      </c>
      <c r="M436" s="1">
        <v>0</v>
      </c>
      <c r="N436" s="1">
        <v>226530006</v>
      </c>
      <c r="O436" s="1">
        <v>226530006</v>
      </c>
      <c r="P436" s="1">
        <v>0</v>
      </c>
      <c r="Q436" s="1">
        <v>0</v>
      </c>
      <c r="R436" s="1">
        <v>100</v>
      </c>
    </row>
    <row r="437" spans="1:18" hidden="1" x14ac:dyDescent="0.25">
      <c r="A437" t="s">
        <v>132</v>
      </c>
      <c r="B437" s="1">
        <v>668701000</v>
      </c>
      <c r="C437" s="1">
        <v>-155302048</v>
      </c>
      <c r="D437" s="1">
        <v>0</v>
      </c>
      <c r="E437" s="1">
        <v>513398952</v>
      </c>
      <c r="F437" s="1">
        <v>0</v>
      </c>
      <c r="G437" s="1">
        <v>513398952</v>
      </c>
      <c r="H437" s="1">
        <v>513398952</v>
      </c>
      <c r="I437" s="1">
        <v>513398952</v>
      </c>
      <c r="J437" s="1">
        <v>0</v>
      </c>
      <c r="K437" s="1">
        <v>513398952</v>
      </c>
      <c r="L437" s="1">
        <v>286868946</v>
      </c>
      <c r="M437" s="1">
        <v>0</v>
      </c>
      <c r="N437" s="1">
        <v>226530006</v>
      </c>
      <c r="O437" s="1">
        <v>226530006</v>
      </c>
      <c r="P437" s="1">
        <v>0</v>
      </c>
      <c r="Q437" s="1">
        <v>0</v>
      </c>
      <c r="R437" s="1">
        <v>100</v>
      </c>
    </row>
    <row r="438" spans="1:18" hidden="1" x14ac:dyDescent="0.25">
      <c r="A438" t="s">
        <v>178</v>
      </c>
      <c r="B438" s="1">
        <v>668701000</v>
      </c>
      <c r="C438" s="1">
        <v>-155302048</v>
      </c>
      <c r="D438" s="1">
        <v>0</v>
      </c>
      <c r="E438" s="1">
        <v>513398952</v>
      </c>
      <c r="F438" s="1">
        <v>0</v>
      </c>
      <c r="G438" s="1">
        <v>513398952</v>
      </c>
      <c r="H438" s="1">
        <v>513398952</v>
      </c>
      <c r="I438" s="1">
        <v>513398952</v>
      </c>
      <c r="J438" s="1">
        <v>0</v>
      </c>
      <c r="K438" s="1">
        <v>513398952</v>
      </c>
      <c r="L438" s="1">
        <v>286868946</v>
      </c>
      <c r="M438" s="1">
        <v>0</v>
      </c>
      <c r="N438" s="1">
        <v>226530006</v>
      </c>
      <c r="O438" s="1">
        <v>226530006</v>
      </c>
      <c r="P438" s="1">
        <v>0</v>
      </c>
      <c r="Q438" s="1">
        <v>0</v>
      </c>
      <c r="R438" s="1">
        <v>100</v>
      </c>
    </row>
    <row r="439" spans="1:18" hidden="1" x14ac:dyDescent="0.25">
      <c r="A439" t="s">
        <v>217</v>
      </c>
      <c r="B439" s="1">
        <v>668701000</v>
      </c>
      <c r="C439" s="1">
        <v>-155302048</v>
      </c>
      <c r="D439" s="1">
        <v>0</v>
      </c>
      <c r="E439" s="1">
        <v>513398952</v>
      </c>
      <c r="F439" s="1">
        <v>0</v>
      </c>
      <c r="G439" s="1">
        <v>513398952</v>
      </c>
      <c r="H439" s="1">
        <v>513398952</v>
      </c>
      <c r="I439" s="1">
        <v>513398952</v>
      </c>
      <c r="J439" s="1">
        <v>0</v>
      </c>
      <c r="K439" s="1">
        <v>513398952</v>
      </c>
      <c r="L439" s="1">
        <v>286868946</v>
      </c>
      <c r="M439" s="1">
        <v>0</v>
      </c>
      <c r="N439" s="1">
        <v>226530006</v>
      </c>
      <c r="O439" s="1">
        <v>226530006</v>
      </c>
      <c r="P439" s="1">
        <v>0</v>
      </c>
      <c r="Q439" s="1">
        <v>0</v>
      </c>
      <c r="R439" s="1">
        <v>100</v>
      </c>
    </row>
    <row r="440" spans="1:18" hidden="1" x14ac:dyDescent="0.25">
      <c r="A440" t="s">
        <v>195</v>
      </c>
      <c r="B440" s="1">
        <v>0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</row>
    <row r="441" spans="1:18" hidden="1" x14ac:dyDescent="0.25">
      <c r="A441" t="s">
        <v>178</v>
      </c>
      <c r="B441" s="1">
        <v>0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</row>
    <row r="442" spans="1:18" hidden="1" x14ac:dyDescent="0.25">
      <c r="A442" t="s">
        <v>217</v>
      </c>
      <c r="B442" s="1">
        <v>0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</row>
    <row r="443" spans="1:18" hidden="1" x14ac:dyDescent="0.25">
      <c r="A443" t="s">
        <v>218</v>
      </c>
      <c r="B443" s="1">
        <v>977373000</v>
      </c>
      <c r="C443" s="1">
        <v>249404820</v>
      </c>
      <c r="D443" s="1">
        <v>0</v>
      </c>
      <c r="E443" s="1">
        <v>1226777820</v>
      </c>
      <c r="F443" s="1">
        <v>0</v>
      </c>
      <c r="G443" s="1">
        <v>1226777820</v>
      </c>
      <c r="H443" s="1">
        <v>1226777820</v>
      </c>
      <c r="I443" s="1">
        <v>1226777820</v>
      </c>
      <c r="J443" s="1">
        <v>0</v>
      </c>
      <c r="K443" s="1">
        <v>1226777820</v>
      </c>
      <c r="L443" s="1">
        <v>545888910</v>
      </c>
      <c r="M443" s="1">
        <v>0</v>
      </c>
      <c r="N443" s="1">
        <v>680888910</v>
      </c>
      <c r="O443" s="1">
        <v>680888910</v>
      </c>
      <c r="P443" s="1">
        <v>0</v>
      </c>
      <c r="Q443" s="1">
        <v>0</v>
      </c>
      <c r="R443" s="1">
        <v>100</v>
      </c>
    </row>
    <row r="444" spans="1:18" hidden="1" x14ac:dyDescent="0.25">
      <c r="A444" t="s">
        <v>132</v>
      </c>
      <c r="B444" s="1">
        <v>977373000</v>
      </c>
      <c r="C444" s="1">
        <v>249404820</v>
      </c>
      <c r="D444" s="1">
        <v>0</v>
      </c>
      <c r="E444" s="1">
        <v>1226777820</v>
      </c>
      <c r="F444" s="1">
        <v>0</v>
      </c>
      <c r="G444" s="1">
        <v>1226777820</v>
      </c>
      <c r="H444" s="1">
        <v>1226777820</v>
      </c>
      <c r="I444" s="1">
        <v>1226777820</v>
      </c>
      <c r="J444" s="1">
        <v>0</v>
      </c>
      <c r="K444" s="1">
        <v>1226777820</v>
      </c>
      <c r="L444" s="1">
        <v>545888910</v>
      </c>
      <c r="M444" s="1">
        <v>0</v>
      </c>
      <c r="N444" s="1">
        <v>680888910</v>
      </c>
      <c r="O444" s="1">
        <v>680888910</v>
      </c>
      <c r="P444" s="1">
        <v>0</v>
      </c>
      <c r="Q444" s="1">
        <v>0</v>
      </c>
      <c r="R444" s="1">
        <v>100</v>
      </c>
    </row>
    <row r="445" spans="1:18" hidden="1" x14ac:dyDescent="0.25">
      <c r="A445" t="s">
        <v>133</v>
      </c>
      <c r="B445" s="1">
        <v>977373000</v>
      </c>
      <c r="C445" s="1">
        <v>249404820</v>
      </c>
      <c r="D445" s="1">
        <v>0</v>
      </c>
      <c r="E445" s="1">
        <v>1226777820</v>
      </c>
      <c r="F445" s="1">
        <v>0</v>
      </c>
      <c r="G445" s="1">
        <v>1226777820</v>
      </c>
      <c r="H445" s="1">
        <v>1226777820</v>
      </c>
      <c r="I445" s="1">
        <v>1226777820</v>
      </c>
      <c r="J445" s="1">
        <v>0</v>
      </c>
      <c r="K445" s="1">
        <v>1226777820</v>
      </c>
      <c r="L445" s="1">
        <v>545888910</v>
      </c>
      <c r="M445" s="1">
        <v>0</v>
      </c>
      <c r="N445" s="1">
        <v>680888910</v>
      </c>
      <c r="O445" s="1">
        <v>680888910</v>
      </c>
      <c r="P445" s="1">
        <v>0</v>
      </c>
      <c r="Q445" s="1">
        <v>0</v>
      </c>
      <c r="R445" s="1">
        <v>100</v>
      </c>
    </row>
    <row r="446" spans="1:18" hidden="1" x14ac:dyDescent="0.25">
      <c r="A446" t="s">
        <v>219</v>
      </c>
      <c r="B446" s="1">
        <v>977373000</v>
      </c>
      <c r="C446" s="1">
        <v>249404820</v>
      </c>
      <c r="D446" s="1">
        <v>0</v>
      </c>
      <c r="E446" s="1">
        <v>1226777820</v>
      </c>
      <c r="F446" s="1">
        <v>0</v>
      </c>
      <c r="G446" s="1">
        <v>1226777820</v>
      </c>
      <c r="H446" s="1">
        <v>1226777820</v>
      </c>
      <c r="I446" s="1">
        <v>1226777820</v>
      </c>
      <c r="J446" s="1">
        <v>0</v>
      </c>
      <c r="K446" s="1">
        <v>1226777820</v>
      </c>
      <c r="L446" s="1">
        <v>545888910</v>
      </c>
      <c r="M446" s="1">
        <v>0</v>
      </c>
      <c r="N446" s="1">
        <v>680888910</v>
      </c>
      <c r="O446" s="1">
        <v>680888910</v>
      </c>
      <c r="P446" s="1">
        <v>0</v>
      </c>
      <c r="Q446" s="1">
        <v>0</v>
      </c>
      <c r="R446" s="1">
        <v>100</v>
      </c>
    </row>
    <row r="447" spans="1:18" hidden="1" x14ac:dyDescent="0.25">
      <c r="A447" t="s">
        <v>220</v>
      </c>
      <c r="B447" s="1">
        <v>60000000</v>
      </c>
      <c r="C447" s="1">
        <v>-60000000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</row>
    <row r="448" spans="1:18" hidden="1" x14ac:dyDescent="0.25">
      <c r="A448" t="s">
        <v>132</v>
      </c>
      <c r="B448" s="1">
        <v>60000000</v>
      </c>
      <c r="C448" s="1">
        <v>-60000000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</row>
    <row r="449" spans="1:18" hidden="1" x14ac:dyDescent="0.25">
      <c r="A449" t="s">
        <v>178</v>
      </c>
      <c r="B449" s="1">
        <v>60000000</v>
      </c>
      <c r="C449" s="1">
        <v>-60000000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</row>
    <row r="450" spans="1:18" hidden="1" x14ac:dyDescent="0.25">
      <c r="A450" t="s">
        <v>213</v>
      </c>
      <c r="B450" s="1">
        <v>60000000</v>
      </c>
      <c r="C450" s="1">
        <v>-60000000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</row>
    <row r="451" spans="1:18" hidden="1" x14ac:dyDescent="0.25">
      <c r="A451" t="s">
        <v>221</v>
      </c>
      <c r="B451" s="1">
        <v>500000000</v>
      </c>
      <c r="C451" s="1">
        <v>-60095546</v>
      </c>
      <c r="D451" s="1">
        <v>0</v>
      </c>
      <c r="E451" s="1">
        <v>439904454</v>
      </c>
      <c r="F451" s="1">
        <v>0</v>
      </c>
      <c r="G451" s="1">
        <v>439904454</v>
      </c>
      <c r="H451" s="1">
        <v>439904454</v>
      </c>
      <c r="I451" s="1">
        <v>439904454</v>
      </c>
      <c r="J451" s="1">
        <v>0</v>
      </c>
      <c r="K451" s="1">
        <v>439904454</v>
      </c>
      <c r="L451" s="1">
        <v>164023776</v>
      </c>
      <c r="M451" s="1">
        <v>0</v>
      </c>
      <c r="N451" s="1">
        <v>275880678</v>
      </c>
      <c r="O451" s="1">
        <v>260763246</v>
      </c>
      <c r="P451" s="1">
        <v>15117432</v>
      </c>
      <c r="Q451" s="1">
        <v>0</v>
      </c>
      <c r="R451" s="1">
        <v>100</v>
      </c>
    </row>
    <row r="452" spans="1:18" hidden="1" x14ac:dyDescent="0.25">
      <c r="A452" t="s">
        <v>132</v>
      </c>
      <c r="B452" s="1">
        <v>500000000</v>
      </c>
      <c r="C452" s="1">
        <v>-60095546</v>
      </c>
      <c r="D452" s="1">
        <v>0</v>
      </c>
      <c r="E452" s="1">
        <v>439904454</v>
      </c>
      <c r="F452" s="1">
        <v>0</v>
      </c>
      <c r="G452" s="1">
        <v>439904454</v>
      </c>
      <c r="H452" s="1">
        <v>439904454</v>
      </c>
      <c r="I452" s="1">
        <v>439904454</v>
      </c>
      <c r="J452" s="1">
        <v>0</v>
      </c>
      <c r="K452" s="1">
        <v>439904454</v>
      </c>
      <c r="L452" s="1">
        <v>164023776</v>
      </c>
      <c r="M452" s="1">
        <v>0</v>
      </c>
      <c r="N452" s="1">
        <v>275880678</v>
      </c>
      <c r="O452" s="1">
        <v>260763246</v>
      </c>
      <c r="P452" s="1">
        <v>15117432</v>
      </c>
      <c r="Q452" s="1">
        <v>0</v>
      </c>
      <c r="R452" s="1">
        <v>100</v>
      </c>
    </row>
    <row r="453" spans="1:18" hidden="1" x14ac:dyDescent="0.25">
      <c r="A453" t="s">
        <v>178</v>
      </c>
      <c r="B453" s="1">
        <v>500000000</v>
      </c>
      <c r="C453" s="1">
        <v>-60095546</v>
      </c>
      <c r="D453" s="1">
        <v>0</v>
      </c>
      <c r="E453" s="1">
        <v>439904454</v>
      </c>
      <c r="F453" s="1">
        <v>0</v>
      </c>
      <c r="G453" s="1">
        <v>439904454</v>
      </c>
      <c r="H453" s="1">
        <v>439904454</v>
      </c>
      <c r="I453" s="1">
        <v>439904454</v>
      </c>
      <c r="J453" s="1">
        <v>0</v>
      </c>
      <c r="K453" s="1">
        <v>439904454</v>
      </c>
      <c r="L453" s="1">
        <v>164023776</v>
      </c>
      <c r="M453" s="1">
        <v>0</v>
      </c>
      <c r="N453" s="1">
        <v>275880678</v>
      </c>
      <c r="O453" s="1">
        <v>260763246</v>
      </c>
      <c r="P453" s="1">
        <v>15117432</v>
      </c>
      <c r="Q453" s="1">
        <v>0</v>
      </c>
      <c r="R453" s="1">
        <v>100</v>
      </c>
    </row>
    <row r="454" spans="1:18" hidden="1" x14ac:dyDescent="0.25">
      <c r="A454" t="s">
        <v>222</v>
      </c>
      <c r="B454" s="1">
        <v>500000000</v>
      </c>
      <c r="C454" s="1">
        <v>-60095546</v>
      </c>
      <c r="D454" s="1">
        <v>0</v>
      </c>
      <c r="E454" s="1">
        <v>439904454</v>
      </c>
      <c r="F454" s="1">
        <v>0</v>
      </c>
      <c r="G454" s="1">
        <v>439904454</v>
      </c>
      <c r="H454" s="1">
        <v>439904454</v>
      </c>
      <c r="I454" s="1">
        <v>439904454</v>
      </c>
      <c r="J454" s="1">
        <v>0</v>
      </c>
      <c r="K454" s="1">
        <v>439904454</v>
      </c>
      <c r="L454" s="1">
        <v>164023776</v>
      </c>
      <c r="M454" s="1">
        <v>0</v>
      </c>
      <c r="N454" s="1">
        <v>275880678</v>
      </c>
      <c r="O454" s="1">
        <v>260763246</v>
      </c>
      <c r="P454" s="1">
        <v>15117432</v>
      </c>
      <c r="Q454" s="1">
        <v>0</v>
      </c>
      <c r="R454" s="1">
        <v>100</v>
      </c>
    </row>
    <row r="455" spans="1:18" hidden="1" x14ac:dyDescent="0.25">
      <c r="A455" t="s">
        <v>223</v>
      </c>
      <c r="B455" s="1">
        <v>200000000</v>
      </c>
      <c r="C455" s="1">
        <v>-39697556</v>
      </c>
      <c r="D455" s="1">
        <v>0</v>
      </c>
      <c r="E455" s="1">
        <v>160302444</v>
      </c>
      <c r="F455" s="1">
        <v>0</v>
      </c>
      <c r="G455" s="1">
        <v>160302444</v>
      </c>
      <c r="H455" s="1">
        <v>160302444</v>
      </c>
      <c r="I455" s="1">
        <v>160302444</v>
      </c>
      <c r="J455" s="1">
        <v>0</v>
      </c>
      <c r="K455" s="1">
        <v>160302444</v>
      </c>
      <c r="L455" s="1">
        <v>62231206</v>
      </c>
      <c r="M455" s="1">
        <v>0</v>
      </c>
      <c r="N455" s="1">
        <v>98071238</v>
      </c>
      <c r="O455" s="1">
        <v>98071238</v>
      </c>
      <c r="P455" s="1">
        <v>0</v>
      </c>
      <c r="Q455" s="1">
        <v>0</v>
      </c>
      <c r="R455" s="1">
        <v>100</v>
      </c>
    </row>
    <row r="456" spans="1:18" hidden="1" x14ac:dyDescent="0.25">
      <c r="A456" t="s">
        <v>132</v>
      </c>
      <c r="B456" s="1">
        <v>200000000</v>
      </c>
      <c r="C456" s="1">
        <v>-39697556</v>
      </c>
      <c r="D456" s="1">
        <v>0</v>
      </c>
      <c r="E456" s="1">
        <v>160302444</v>
      </c>
      <c r="F456" s="1">
        <v>0</v>
      </c>
      <c r="G456" s="1">
        <v>160302444</v>
      </c>
      <c r="H456" s="1">
        <v>160302444</v>
      </c>
      <c r="I456" s="1">
        <v>160302444</v>
      </c>
      <c r="J456" s="1">
        <v>0</v>
      </c>
      <c r="K456" s="1">
        <v>160302444</v>
      </c>
      <c r="L456" s="1">
        <v>62231206</v>
      </c>
      <c r="M456" s="1">
        <v>0</v>
      </c>
      <c r="N456" s="1">
        <v>98071238</v>
      </c>
      <c r="O456" s="1">
        <v>98071238</v>
      </c>
      <c r="P456" s="1">
        <v>0</v>
      </c>
      <c r="Q456" s="1">
        <v>0</v>
      </c>
      <c r="R456" s="1">
        <v>100</v>
      </c>
    </row>
    <row r="457" spans="1:18" hidden="1" x14ac:dyDescent="0.25">
      <c r="A457" t="s">
        <v>178</v>
      </c>
      <c r="B457" s="1">
        <v>200000000</v>
      </c>
      <c r="C457" s="1">
        <v>-39697556</v>
      </c>
      <c r="D457" s="1">
        <v>0</v>
      </c>
      <c r="E457" s="1">
        <v>160302444</v>
      </c>
      <c r="F457" s="1">
        <v>0</v>
      </c>
      <c r="G457" s="1">
        <v>160302444</v>
      </c>
      <c r="H457" s="1">
        <v>160302444</v>
      </c>
      <c r="I457" s="1">
        <v>160302444</v>
      </c>
      <c r="J457" s="1">
        <v>0</v>
      </c>
      <c r="K457" s="1">
        <v>160302444</v>
      </c>
      <c r="L457" s="1">
        <v>62231206</v>
      </c>
      <c r="M457" s="1">
        <v>0</v>
      </c>
      <c r="N457" s="1">
        <v>98071238</v>
      </c>
      <c r="O457" s="1">
        <v>98071238</v>
      </c>
      <c r="P457" s="1">
        <v>0</v>
      </c>
      <c r="Q457" s="1">
        <v>0</v>
      </c>
      <c r="R457" s="1">
        <v>100</v>
      </c>
    </row>
    <row r="458" spans="1:18" hidden="1" x14ac:dyDescent="0.25">
      <c r="A458" t="s">
        <v>224</v>
      </c>
      <c r="B458" s="1">
        <v>200000000</v>
      </c>
      <c r="C458" s="1">
        <v>-39697556</v>
      </c>
      <c r="D458" s="1">
        <v>0</v>
      </c>
      <c r="E458" s="1">
        <v>160302444</v>
      </c>
      <c r="F458" s="1">
        <v>0</v>
      </c>
      <c r="G458" s="1">
        <v>160302444</v>
      </c>
      <c r="H458" s="1">
        <v>160302444</v>
      </c>
      <c r="I458" s="1">
        <v>160302444</v>
      </c>
      <c r="J458" s="1">
        <v>0</v>
      </c>
      <c r="K458" s="1">
        <v>160302444</v>
      </c>
      <c r="L458" s="1">
        <v>62231206</v>
      </c>
      <c r="M458" s="1">
        <v>0</v>
      </c>
      <c r="N458" s="1">
        <v>98071238</v>
      </c>
      <c r="O458" s="1">
        <v>98071238</v>
      </c>
      <c r="P458" s="1">
        <v>0</v>
      </c>
      <c r="Q458" s="1">
        <v>0</v>
      </c>
      <c r="R458" s="1">
        <v>100</v>
      </c>
    </row>
    <row r="459" spans="1:18" hidden="1" x14ac:dyDescent="0.25">
      <c r="A459" t="s">
        <v>225</v>
      </c>
      <c r="B459" s="1">
        <v>100000000</v>
      </c>
      <c r="C459" s="1">
        <v>-100000000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</row>
    <row r="460" spans="1:18" hidden="1" x14ac:dyDescent="0.25">
      <c r="A460" t="s">
        <v>132</v>
      </c>
      <c r="B460" s="1">
        <v>100000000</v>
      </c>
      <c r="C460" s="1">
        <v>-100000000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</row>
    <row r="461" spans="1:18" hidden="1" x14ac:dyDescent="0.25">
      <c r="A461" t="s">
        <v>178</v>
      </c>
      <c r="B461" s="1">
        <v>100000000</v>
      </c>
      <c r="C461" s="1">
        <v>-100000000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</row>
    <row r="462" spans="1:18" hidden="1" x14ac:dyDescent="0.25">
      <c r="A462" t="s">
        <v>226</v>
      </c>
      <c r="B462" s="1">
        <v>100000000</v>
      </c>
      <c r="C462" s="1">
        <v>-100000000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</row>
    <row r="463" spans="1:18" hidden="1" x14ac:dyDescent="0.25">
      <c r="A463" t="s">
        <v>227</v>
      </c>
      <c r="B463" s="1">
        <v>20000000</v>
      </c>
      <c r="C463" s="1">
        <v>-20000000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</row>
    <row r="464" spans="1:18" hidden="1" x14ac:dyDescent="0.25">
      <c r="A464" t="s">
        <v>31</v>
      </c>
      <c r="B464" s="1">
        <v>20000000</v>
      </c>
      <c r="C464" s="1">
        <v>-20000000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</row>
    <row r="465" spans="1:18" hidden="1" x14ac:dyDescent="0.25">
      <c r="A465" t="s">
        <v>178</v>
      </c>
      <c r="B465" s="1">
        <v>20000000</v>
      </c>
      <c r="C465" s="1">
        <v>-20000000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</row>
    <row r="466" spans="1:18" hidden="1" x14ac:dyDescent="0.25">
      <c r="A466" t="s">
        <v>228</v>
      </c>
      <c r="B466" s="1">
        <v>20000000</v>
      </c>
      <c r="C466" s="1">
        <v>-20000000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</row>
    <row r="467" spans="1:18" hidden="1" x14ac:dyDescent="0.25">
      <c r="A467" t="s">
        <v>229</v>
      </c>
      <c r="B467" s="1">
        <v>3173245000</v>
      </c>
      <c r="C467" s="1">
        <v>-653204855</v>
      </c>
      <c r="D467" s="1">
        <v>0</v>
      </c>
      <c r="E467" s="1">
        <v>2520040145</v>
      </c>
      <c r="F467" s="1">
        <v>0</v>
      </c>
      <c r="G467" s="1">
        <v>2520040145</v>
      </c>
      <c r="H467" s="1">
        <v>2520040145</v>
      </c>
      <c r="I467" s="1">
        <v>2520040145</v>
      </c>
      <c r="J467" s="1">
        <v>0</v>
      </c>
      <c r="K467" s="1">
        <v>2520040145</v>
      </c>
      <c r="L467" s="1">
        <v>1514546430</v>
      </c>
      <c r="M467" s="1">
        <v>0</v>
      </c>
      <c r="N467" s="1">
        <v>1005493715</v>
      </c>
      <c r="O467" s="1">
        <v>999253259</v>
      </c>
      <c r="P467" s="1">
        <v>6240456</v>
      </c>
      <c r="Q467" s="1">
        <v>0</v>
      </c>
      <c r="R467" s="1">
        <v>100</v>
      </c>
    </row>
    <row r="468" spans="1:18" hidden="1" x14ac:dyDescent="0.25">
      <c r="A468" t="s">
        <v>132</v>
      </c>
      <c r="B468" s="1">
        <v>2911000000</v>
      </c>
      <c r="C468" s="1">
        <v>-433677707</v>
      </c>
      <c r="D468" s="1">
        <v>0</v>
      </c>
      <c r="E468" s="1">
        <v>2477322293</v>
      </c>
      <c r="F468" s="1">
        <v>0</v>
      </c>
      <c r="G468" s="1">
        <v>2477322293</v>
      </c>
      <c r="H468" s="1">
        <v>2477322293</v>
      </c>
      <c r="I468" s="1">
        <v>2477322293</v>
      </c>
      <c r="J468" s="1">
        <v>0</v>
      </c>
      <c r="K468" s="1">
        <v>2477322293</v>
      </c>
      <c r="L468" s="1">
        <v>1486067862</v>
      </c>
      <c r="M468" s="1">
        <v>0</v>
      </c>
      <c r="N468" s="1">
        <v>991254431</v>
      </c>
      <c r="O468" s="1">
        <v>985013975</v>
      </c>
      <c r="P468" s="1">
        <v>6240456</v>
      </c>
      <c r="Q468" s="1">
        <v>0</v>
      </c>
      <c r="R468" s="1">
        <v>100</v>
      </c>
    </row>
    <row r="469" spans="1:18" hidden="1" x14ac:dyDescent="0.25">
      <c r="A469" t="s">
        <v>178</v>
      </c>
      <c r="B469" s="1">
        <v>2911000000</v>
      </c>
      <c r="C469" s="1">
        <v>-433677707</v>
      </c>
      <c r="D469" s="1">
        <v>0</v>
      </c>
      <c r="E469" s="1">
        <v>2477322293</v>
      </c>
      <c r="F469" s="1">
        <v>0</v>
      </c>
      <c r="G469" s="1">
        <v>2477322293</v>
      </c>
      <c r="H469" s="1">
        <v>2477322293</v>
      </c>
      <c r="I469" s="1">
        <v>2477322293</v>
      </c>
      <c r="J469" s="1">
        <v>0</v>
      </c>
      <c r="K469" s="1">
        <v>2477322293</v>
      </c>
      <c r="L469" s="1">
        <v>1486067862</v>
      </c>
      <c r="M469" s="1">
        <v>0</v>
      </c>
      <c r="N469" s="1">
        <v>991254431</v>
      </c>
      <c r="O469" s="1">
        <v>985013975</v>
      </c>
      <c r="P469" s="1">
        <v>6240456</v>
      </c>
      <c r="Q469" s="1">
        <v>0</v>
      </c>
      <c r="R469" s="1">
        <v>100</v>
      </c>
    </row>
    <row r="470" spans="1:18" hidden="1" x14ac:dyDescent="0.25">
      <c r="A470" t="s">
        <v>230</v>
      </c>
      <c r="B470" s="1">
        <v>1542245000</v>
      </c>
      <c r="C470" s="1">
        <v>-402255272</v>
      </c>
      <c r="D470" s="1">
        <v>0</v>
      </c>
      <c r="E470" s="1">
        <v>1139989728</v>
      </c>
      <c r="F470" s="1">
        <v>0</v>
      </c>
      <c r="G470" s="1">
        <v>1139989728</v>
      </c>
      <c r="H470" s="1">
        <v>1139989728</v>
      </c>
      <c r="I470" s="1">
        <v>1139989728</v>
      </c>
      <c r="J470" s="1">
        <v>0</v>
      </c>
      <c r="K470" s="1">
        <v>1139989728</v>
      </c>
      <c r="L470" s="1">
        <v>365007787</v>
      </c>
      <c r="M470" s="1">
        <v>0</v>
      </c>
      <c r="N470" s="1">
        <v>774981941</v>
      </c>
      <c r="O470" s="1">
        <v>773221493</v>
      </c>
      <c r="P470" s="1">
        <v>1760448</v>
      </c>
      <c r="Q470" s="1">
        <v>0</v>
      </c>
      <c r="R470" s="1">
        <v>100</v>
      </c>
    </row>
    <row r="471" spans="1:18" hidden="1" x14ac:dyDescent="0.25">
      <c r="A471" t="s">
        <v>231</v>
      </c>
      <c r="B471" s="1">
        <v>1368755000</v>
      </c>
      <c r="C471" s="1">
        <v>-31422435</v>
      </c>
      <c r="D471" s="1">
        <v>0</v>
      </c>
      <c r="E471" s="1">
        <v>1337332565</v>
      </c>
      <c r="F471" s="1">
        <v>0</v>
      </c>
      <c r="G471" s="1">
        <v>1337332565</v>
      </c>
      <c r="H471" s="1">
        <v>1337332565</v>
      </c>
      <c r="I471" s="1">
        <v>1337332565</v>
      </c>
      <c r="J471" s="1">
        <v>0</v>
      </c>
      <c r="K471" s="1">
        <v>1337332565</v>
      </c>
      <c r="L471" s="1">
        <v>1121060075</v>
      </c>
      <c r="M471" s="1">
        <v>0</v>
      </c>
      <c r="N471" s="1">
        <v>216272490</v>
      </c>
      <c r="O471" s="1">
        <v>211792482</v>
      </c>
      <c r="P471" s="1">
        <v>4480008</v>
      </c>
      <c r="Q471" s="1">
        <v>0</v>
      </c>
      <c r="R471" s="1">
        <v>100</v>
      </c>
    </row>
    <row r="472" spans="1:18" hidden="1" x14ac:dyDescent="0.25">
      <c r="A472" t="s">
        <v>199</v>
      </c>
      <c r="B472" s="1">
        <v>262245000</v>
      </c>
      <c r="C472" s="1">
        <v>-219527148</v>
      </c>
      <c r="D472" s="1">
        <v>0</v>
      </c>
      <c r="E472" s="1">
        <v>42717852</v>
      </c>
      <c r="F472" s="1">
        <v>0</v>
      </c>
      <c r="G472" s="1">
        <v>42717852</v>
      </c>
      <c r="H472" s="1">
        <v>42717852</v>
      </c>
      <c r="I472" s="1">
        <v>42717852</v>
      </c>
      <c r="J472" s="1">
        <v>0</v>
      </c>
      <c r="K472" s="1">
        <v>42717852</v>
      </c>
      <c r="L472" s="1">
        <v>28478568</v>
      </c>
      <c r="M472" s="1">
        <v>0</v>
      </c>
      <c r="N472" s="1">
        <v>14239284</v>
      </c>
      <c r="O472" s="1">
        <v>14239284</v>
      </c>
      <c r="P472" s="1">
        <v>0</v>
      </c>
      <c r="Q472" s="1">
        <v>0</v>
      </c>
      <c r="R472" s="1">
        <v>100</v>
      </c>
    </row>
    <row r="473" spans="1:18" hidden="1" x14ac:dyDescent="0.25">
      <c r="A473" t="s">
        <v>178</v>
      </c>
      <c r="B473" s="1">
        <v>262245000</v>
      </c>
      <c r="C473" s="1">
        <v>-219527148</v>
      </c>
      <c r="D473" s="1">
        <v>0</v>
      </c>
      <c r="E473" s="1">
        <v>42717852</v>
      </c>
      <c r="F473" s="1">
        <v>0</v>
      </c>
      <c r="G473" s="1">
        <v>42717852</v>
      </c>
      <c r="H473" s="1">
        <v>42717852</v>
      </c>
      <c r="I473" s="1">
        <v>42717852</v>
      </c>
      <c r="J473" s="1">
        <v>0</v>
      </c>
      <c r="K473" s="1">
        <v>42717852</v>
      </c>
      <c r="L473" s="1">
        <v>28478568</v>
      </c>
      <c r="M473" s="1">
        <v>0</v>
      </c>
      <c r="N473" s="1">
        <v>14239284</v>
      </c>
      <c r="O473" s="1">
        <v>14239284</v>
      </c>
      <c r="P473" s="1">
        <v>0</v>
      </c>
      <c r="Q473" s="1">
        <v>0</v>
      </c>
      <c r="R473" s="1">
        <v>100</v>
      </c>
    </row>
    <row r="474" spans="1:18" hidden="1" x14ac:dyDescent="0.25">
      <c r="A474" t="s">
        <v>231</v>
      </c>
      <c r="B474" s="1">
        <v>262245000</v>
      </c>
      <c r="C474" s="1">
        <v>-219527148</v>
      </c>
      <c r="D474" s="1">
        <v>0</v>
      </c>
      <c r="E474" s="1">
        <v>42717852</v>
      </c>
      <c r="F474" s="1">
        <v>0</v>
      </c>
      <c r="G474" s="1">
        <v>42717852</v>
      </c>
      <c r="H474" s="1">
        <v>42717852</v>
      </c>
      <c r="I474" s="1">
        <v>42717852</v>
      </c>
      <c r="J474" s="1">
        <v>0</v>
      </c>
      <c r="K474" s="1">
        <v>42717852</v>
      </c>
      <c r="L474" s="1">
        <v>28478568</v>
      </c>
      <c r="M474" s="1">
        <v>0</v>
      </c>
      <c r="N474" s="1">
        <v>14239284</v>
      </c>
      <c r="O474" s="1">
        <v>14239284</v>
      </c>
      <c r="P474" s="1">
        <v>0</v>
      </c>
      <c r="Q474" s="1">
        <v>0</v>
      </c>
      <c r="R474" s="1">
        <v>100</v>
      </c>
    </row>
    <row r="475" spans="1:18" hidden="1" x14ac:dyDescent="0.25">
      <c r="A475" t="s">
        <v>232</v>
      </c>
      <c r="B475" s="1">
        <v>0</v>
      </c>
      <c r="C475" s="1">
        <v>565000000</v>
      </c>
      <c r="D475" s="1">
        <v>0</v>
      </c>
      <c r="E475" s="1">
        <v>565000000</v>
      </c>
      <c r="F475" s="1">
        <v>0</v>
      </c>
      <c r="G475" s="1">
        <v>18472248</v>
      </c>
      <c r="H475" s="1">
        <v>18472248</v>
      </c>
      <c r="I475" s="1">
        <v>18472248</v>
      </c>
      <c r="J475" s="1">
        <v>0</v>
      </c>
      <c r="K475" s="1">
        <v>18472248</v>
      </c>
      <c r="L475" s="1">
        <v>18472248</v>
      </c>
      <c r="M475" s="1">
        <v>0</v>
      </c>
      <c r="N475" s="1">
        <v>0</v>
      </c>
      <c r="O475" s="1">
        <v>0</v>
      </c>
      <c r="P475" s="1">
        <v>0</v>
      </c>
      <c r="Q475" s="1">
        <v>546527752</v>
      </c>
      <c r="R475" s="1">
        <v>3.27</v>
      </c>
    </row>
    <row r="476" spans="1:18" hidden="1" x14ac:dyDescent="0.25">
      <c r="A476" t="s">
        <v>132</v>
      </c>
      <c r="B476" s="1">
        <v>0</v>
      </c>
      <c r="C476" s="1">
        <v>58594980</v>
      </c>
      <c r="D476" s="1">
        <v>0</v>
      </c>
      <c r="E476" s="1">
        <v>58594980</v>
      </c>
      <c r="F476" s="1">
        <v>0</v>
      </c>
      <c r="G476" s="1">
        <v>18472248</v>
      </c>
      <c r="H476" s="1">
        <v>18472248</v>
      </c>
      <c r="I476" s="1">
        <v>18472248</v>
      </c>
      <c r="J476" s="1">
        <v>0</v>
      </c>
      <c r="K476" s="1">
        <v>18472248</v>
      </c>
      <c r="L476" s="1">
        <v>18472248</v>
      </c>
      <c r="M476" s="1">
        <v>0</v>
      </c>
      <c r="N476" s="1">
        <v>0</v>
      </c>
      <c r="O476" s="1">
        <v>0</v>
      </c>
      <c r="P476" s="1">
        <v>0</v>
      </c>
      <c r="Q476" s="1">
        <v>40122732</v>
      </c>
      <c r="R476" s="1">
        <v>31.53</v>
      </c>
    </row>
    <row r="477" spans="1:18" hidden="1" x14ac:dyDescent="0.25">
      <c r="A477" t="s">
        <v>233</v>
      </c>
      <c r="B477" s="1">
        <v>0</v>
      </c>
      <c r="C477" s="1">
        <v>58594980</v>
      </c>
      <c r="D477" s="1">
        <v>0</v>
      </c>
      <c r="E477" s="1">
        <v>58594980</v>
      </c>
      <c r="F477" s="1">
        <v>0</v>
      </c>
      <c r="G477" s="1">
        <v>18472248</v>
      </c>
      <c r="H477" s="1">
        <v>18472248</v>
      </c>
      <c r="I477" s="1">
        <v>18472248</v>
      </c>
      <c r="J477" s="1">
        <v>0</v>
      </c>
      <c r="K477" s="1">
        <v>18472248</v>
      </c>
      <c r="L477" s="1">
        <v>18472248</v>
      </c>
      <c r="M477" s="1">
        <v>0</v>
      </c>
      <c r="N477" s="1">
        <v>0</v>
      </c>
      <c r="O477" s="1">
        <v>0</v>
      </c>
      <c r="P477" s="1">
        <v>0</v>
      </c>
      <c r="Q477" s="1">
        <v>40122732</v>
      </c>
      <c r="R477" s="1">
        <v>31.53</v>
      </c>
    </row>
    <row r="478" spans="1:18" hidden="1" x14ac:dyDescent="0.25">
      <c r="A478" t="s">
        <v>234</v>
      </c>
      <c r="B478" s="1">
        <v>0</v>
      </c>
      <c r="C478" s="1">
        <v>58594980</v>
      </c>
      <c r="D478" s="1">
        <v>0</v>
      </c>
      <c r="E478" s="1">
        <v>58594980</v>
      </c>
      <c r="F478" s="1">
        <v>0</v>
      </c>
      <c r="G478" s="1">
        <v>18472248</v>
      </c>
      <c r="H478" s="1">
        <v>18472248</v>
      </c>
      <c r="I478" s="1">
        <v>18472248</v>
      </c>
      <c r="J478" s="1">
        <v>0</v>
      </c>
      <c r="K478" s="1">
        <v>18472248</v>
      </c>
      <c r="L478" s="1">
        <v>18472248</v>
      </c>
      <c r="M478" s="1">
        <v>0</v>
      </c>
      <c r="N478" s="1">
        <v>0</v>
      </c>
      <c r="O478" s="1">
        <v>0</v>
      </c>
      <c r="P478" s="1">
        <v>0</v>
      </c>
      <c r="Q478" s="1">
        <v>40122732</v>
      </c>
      <c r="R478" s="1">
        <v>31.53</v>
      </c>
    </row>
    <row r="479" spans="1:18" hidden="1" x14ac:dyDescent="0.25">
      <c r="A479" t="s">
        <v>195</v>
      </c>
      <c r="B479" s="1">
        <v>0</v>
      </c>
      <c r="C479" s="1">
        <v>506405020</v>
      </c>
      <c r="D479" s="1">
        <v>0</v>
      </c>
      <c r="E479" s="1">
        <v>506405020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506405020</v>
      </c>
      <c r="R479" s="1">
        <v>0</v>
      </c>
    </row>
    <row r="480" spans="1:18" hidden="1" x14ac:dyDescent="0.25">
      <c r="A480" t="s">
        <v>233</v>
      </c>
      <c r="B480" s="1">
        <v>0</v>
      </c>
      <c r="C480" s="1">
        <v>506405020</v>
      </c>
      <c r="D480" s="1">
        <v>0</v>
      </c>
      <c r="E480" s="1">
        <v>506405020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506405020</v>
      </c>
      <c r="R480" s="1">
        <v>0</v>
      </c>
    </row>
    <row r="481" spans="1:18" hidden="1" x14ac:dyDescent="0.25">
      <c r="A481" t="s">
        <v>234</v>
      </c>
      <c r="B481" s="1">
        <v>0</v>
      </c>
      <c r="C481" s="1">
        <v>506405020</v>
      </c>
      <c r="D481" s="1">
        <v>0</v>
      </c>
      <c r="E481" s="1">
        <v>506405020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506405020</v>
      </c>
      <c r="R481" s="1">
        <v>0</v>
      </c>
    </row>
    <row r="482" spans="1:18" hidden="1" x14ac:dyDescent="0.25">
      <c r="A482" t="s">
        <v>235</v>
      </c>
      <c r="B482" s="1">
        <v>0</v>
      </c>
      <c r="C482" s="1">
        <v>110000000</v>
      </c>
      <c r="D482" s="1">
        <v>0</v>
      </c>
      <c r="E482" s="1">
        <v>110000000</v>
      </c>
      <c r="F482" s="1">
        <v>0</v>
      </c>
      <c r="G482" s="1">
        <v>50000000</v>
      </c>
      <c r="H482" s="1">
        <v>50000000</v>
      </c>
      <c r="I482" s="1">
        <v>0</v>
      </c>
      <c r="J482" s="1">
        <v>0</v>
      </c>
      <c r="K482" s="1">
        <v>0</v>
      </c>
      <c r="L482" s="1">
        <v>0</v>
      </c>
      <c r="M482" s="1">
        <v>50000000</v>
      </c>
      <c r="N482" s="1">
        <v>0</v>
      </c>
      <c r="O482" s="1">
        <v>0</v>
      </c>
      <c r="P482" s="1">
        <v>0</v>
      </c>
      <c r="Q482" s="1">
        <v>60000000</v>
      </c>
      <c r="R482" s="1">
        <v>0</v>
      </c>
    </row>
    <row r="483" spans="1:18" hidden="1" x14ac:dyDescent="0.25">
      <c r="A483" t="s">
        <v>31</v>
      </c>
      <c r="B483" s="1">
        <v>0</v>
      </c>
      <c r="C483" s="1">
        <v>110000000</v>
      </c>
      <c r="D483" s="1">
        <v>0</v>
      </c>
      <c r="E483" s="1">
        <v>110000000</v>
      </c>
      <c r="F483" s="1">
        <v>0</v>
      </c>
      <c r="G483" s="1">
        <v>50000000</v>
      </c>
      <c r="H483" s="1">
        <v>50000000</v>
      </c>
      <c r="I483" s="1">
        <v>0</v>
      </c>
      <c r="J483" s="1">
        <v>0</v>
      </c>
      <c r="K483" s="1">
        <v>0</v>
      </c>
      <c r="L483" s="1">
        <v>0</v>
      </c>
      <c r="M483" s="1">
        <v>50000000</v>
      </c>
      <c r="N483" s="1">
        <v>0</v>
      </c>
      <c r="O483" s="1">
        <v>0</v>
      </c>
      <c r="P483" s="1">
        <v>0</v>
      </c>
      <c r="Q483" s="1">
        <v>60000000</v>
      </c>
      <c r="R483" s="1">
        <v>0</v>
      </c>
    </row>
    <row r="484" spans="1:18" hidden="1" x14ac:dyDescent="0.25">
      <c r="A484" t="s">
        <v>236</v>
      </c>
      <c r="B484" s="1">
        <v>0</v>
      </c>
      <c r="C484" s="1">
        <v>110000000</v>
      </c>
      <c r="D484" s="1">
        <v>0</v>
      </c>
      <c r="E484" s="1">
        <v>110000000</v>
      </c>
      <c r="F484" s="1">
        <v>0</v>
      </c>
      <c r="G484" s="1">
        <v>50000000</v>
      </c>
      <c r="H484" s="1">
        <v>50000000</v>
      </c>
      <c r="I484" s="1">
        <v>0</v>
      </c>
      <c r="J484" s="1">
        <v>0</v>
      </c>
      <c r="K484" s="1">
        <v>0</v>
      </c>
      <c r="L484" s="1">
        <v>0</v>
      </c>
      <c r="M484" s="1">
        <v>50000000</v>
      </c>
      <c r="N484" s="1">
        <v>0</v>
      </c>
      <c r="O484" s="1">
        <v>0</v>
      </c>
      <c r="P484" s="1">
        <v>0</v>
      </c>
      <c r="Q484" s="1">
        <v>60000000</v>
      </c>
      <c r="R484" s="1">
        <v>0</v>
      </c>
    </row>
    <row r="485" spans="1:18" hidden="1" x14ac:dyDescent="0.25">
      <c r="A485" t="s">
        <v>237</v>
      </c>
      <c r="B485" s="1">
        <v>0</v>
      </c>
      <c r="C485" s="1">
        <v>110000000</v>
      </c>
      <c r="D485" s="1">
        <v>0</v>
      </c>
      <c r="E485" s="1">
        <v>110000000</v>
      </c>
      <c r="F485" s="1">
        <v>0</v>
      </c>
      <c r="G485" s="1">
        <v>50000000</v>
      </c>
      <c r="H485" s="1">
        <v>50000000</v>
      </c>
      <c r="I485" s="1">
        <v>0</v>
      </c>
      <c r="J485" s="1">
        <v>0</v>
      </c>
      <c r="K485" s="1">
        <v>0</v>
      </c>
      <c r="L485" s="1">
        <v>0</v>
      </c>
      <c r="M485" s="1">
        <v>50000000</v>
      </c>
      <c r="N485" s="1">
        <v>0</v>
      </c>
      <c r="O485" s="1">
        <v>0</v>
      </c>
      <c r="P485" s="1">
        <v>0</v>
      </c>
      <c r="Q485" s="1">
        <v>60000000</v>
      </c>
      <c r="R485" s="1">
        <v>0</v>
      </c>
    </row>
    <row r="486" spans="1:18" hidden="1" x14ac:dyDescent="0.25">
      <c r="A486" t="s">
        <v>238</v>
      </c>
      <c r="B486" s="1">
        <v>0</v>
      </c>
      <c r="C486" s="1">
        <v>35199920</v>
      </c>
      <c r="D486" s="1">
        <v>0</v>
      </c>
      <c r="E486" s="1">
        <v>35199920</v>
      </c>
      <c r="F486" s="1">
        <v>0</v>
      </c>
      <c r="G486" s="1">
        <v>22400040</v>
      </c>
      <c r="H486" s="1">
        <v>22400040</v>
      </c>
      <c r="I486" s="1">
        <v>22400040</v>
      </c>
      <c r="J486" s="1">
        <v>0</v>
      </c>
      <c r="K486" s="1">
        <v>22400040</v>
      </c>
      <c r="L486" s="1">
        <v>22400040</v>
      </c>
      <c r="M486" s="1">
        <v>0</v>
      </c>
      <c r="N486" s="1">
        <v>0</v>
      </c>
      <c r="O486" s="1">
        <v>0</v>
      </c>
      <c r="P486" s="1">
        <v>0</v>
      </c>
      <c r="Q486" s="1">
        <v>12799880</v>
      </c>
      <c r="R486" s="1">
        <v>63.64</v>
      </c>
    </row>
    <row r="487" spans="1:18" hidden="1" x14ac:dyDescent="0.25">
      <c r="A487" t="s">
        <v>31</v>
      </c>
      <c r="B487" s="1">
        <v>0</v>
      </c>
      <c r="C487" s="1">
        <v>35199920</v>
      </c>
      <c r="D487" s="1">
        <v>0</v>
      </c>
      <c r="E487" s="1">
        <v>35199920</v>
      </c>
      <c r="F487" s="1">
        <v>0</v>
      </c>
      <c r="G487" s="1">
        <v>22400040</v>
      </c>
      <c r="H487" s="1">
        <v>22400040</v>
      </c>
      <c r="I487" s="1">
        <v>22400040</v>
      </c>
      <c r="J487" s="1">
        <v>0</v>
      </c>
      <c r="K487" s="1">
        <v>22400040</v>
      </c>
      <c r="L487" s="1">
        <v>22400040</v>
      </c>
      <c r="M487" s="1">
        <v>0</v>
      </c>
      <c r="N487" s="1">
        <v>0</v>
      </c>
      <c r="O487" s="1">
        <v>0</v>
      </c>
      <c r="P487" s="1">
        <v>0</v>
      </c>
      <c r="Q487" s="1">
        <v>12799880</v>
      </c>
      <c r="R487" s="1">
        <v>63.64</v>
      </c>
    </row>
    <row r="488" spans="1:18" hidden="1" x14ac:dyDescent="0.25">
      <c r="A488" t="s">
        <v>162</v>
      </c>
      <c r="B488" s="1">
        <v>0</v>
      </c>
      <c r="C488" s="1">
        <v>35199920</v>
      </c>
      <c r="D488" s="1">
        <v>0</v>
      </c>
      <c r="E488" s="1">
        <v>35199920</v>
      </c>
      <c r="F488" s="1">
        <v>0</v>
      </c>
      <c r="G488" s="1">
        <v>22400040</v>
      </c>
      <c r="H488" s="1">
        <v>22400040</v>
      </c>
      <c r="I488" s="1">
        <v>22400040</v>
      </c>
      <c r="J488" s="1">
        <v>0</v>
      </c>
      <c r="K488" s="1">
        <v>22400040</v>
      </c>
      <c r="L488" s="1">
        <v>22400040</v>
      </c>
      <c r="M488" s="1">
        <v>0</v>
      </c>
      <c r="N488" s="1">
        <v>0</v>
      </c>
      <c r="O488" s="1">
        <v>0</v>
      </c>
      <c r="P488" s="1">
        <v>0</v>
      </c>
      <c r="Q488" s="1">
        <v>12799880</v>
      </c>
      <c r="R488" s="1">
        <v>63.64</v>
      </c>
    </row>
    <row r="489" spans="1:18" hidden="1" x14ac:dyDescent="0.25">
      <c r="A489" t="s">
        <v>239</v>
      </c>
      <c r="B489" s="1">
        <v>0</v>
      </c>
      <c r="C489" s="1">
        <v>35199920</v>
      </c>
      <c r="D489" s="1">
        <v>0</v>
      </c>
      <c r="E489" s="1">
        <v>35199920</v>
      </c>
      <c r="F489" s="1">
        <v>0</v>
      </c>
      <c r="G489" s="1">
        <v>22400040</v>
      </c>
      <c r="H489" s="1">
        <v>22400040</v>
      </c>
      <c r="I489" s="1">
        <v>22400040</v>
      </c>
      <c r="J489" s="1">
        <v>0</v>
      </c>
      <c r="K489" s="1">
        <v>22400040</v>
      </c>
      <c r="L489" s="1">
        <v>22400040</v>
      </c>
      <c r="M489" s="1">
        <v>0</v>
      </c>
      <c r="N489" s="1">
        <v>0</v>
      </c>
      <c r="O489" s="1">
        <v>0</v>
      </c>
      <c r="P489" s="1">
        <v>0</v>
      </c>
      <c r="Q489" s="1">
        <v>12799880</v>
      </c>
      <c r="R489" s="1">
        <v>63.64</v>
      </c>
    </row>
    <row r="490" spans="1:18" hidden="1" x14ac:dyDescent="0.25">
      <c r="A490" t="s">
        <v>240</v>
      </c>
      <c r="B490" s="1">
        <v>0</v>
      </c>
      <c r="C490" s="1">
        <v>40000000</v>
      </c>
      <c r="D490" s="1">
        <v>0</v>
      </c>
      <c r="E490" s="1">
        <v>40000000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40000000</v>
      </c>
      <c r="R490" s="1">
        <v>0</v>
      </c>
    </row>
    <row r="491" spans="1:18" hidden="1" x14ac:dyDescent="0.25">
      <c r="A491" t="s">
        <v>31</v>
      </c>
      <c r="B491" s="1">
        <v>0</v>
      </c>
      <c r="C491" s="1">
        <v>40000000</v>
      </c>
      <c r="D491" s="1">
        <v>0</v>
      </c>
      <c r="E491" s="1">
        <v>40000000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40000000</v>
      </c>
      <c r="R491" s="1">
        <v>0</v>
      </c>
    </row>
    <row r="492" spans="1:18" hidden="1" x14ac:dyDescent="0.25">
      <c r="A492" t="s">
        <v>241</v>
      </c>
      <c r="B492" s="1">
        <v>0</v>
      </c>
      <c r="C492" s="1">
        <v>40000000</v>
      </c>
      <c r="D492" s="1">
        <v>0</v>
      </c>
      <c r="E492" s="1">
        <v>40000000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40000000</v>
      </c>
      <c r="R492" s="1">
        <v>0</v>
      </c>
    </row>
    <row r="493" spans="1:18" hidden="1" x14ac:dyDescent="0.25">
      <c r="A493" t="s">
        <v>242</v>
      </c>
      <c r="B493" s="1">
        <v>0</v>
      </c>
      <c r="C493" s="1">
        <v>40000000</v>
      </c>
      <c r="D493" s="1">
        <v>0</v>
      </c>
      <c r="E493" s="1">
        <v>40000000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40000000</v>
      </c>
      <c r="R493" s="1">
        <v>0</v>
      </c>
    </row>
    <row r="494" spans="1:18" hidden="1" x14ac:dyDescent="0.25">
      <c r="A494" t="s">
        <v>243</v>
      </c>
      <c r="B494" s="1">
        <v>0</v>
      </c>
      <c r="C494" s="1">
        <v>16962076</v>
      </c>
      <c r="D494" s="1">
        <v>0</v>
      </c>
      <c r="E494" s="1">
        <v>16962076</v>
      </c>
      <c r="F494" s="1">
        <v>0</v>
      </c>
      <c r="G494" s="1">
        <v>11200020</v>
      </c>
      <c r="H494" s="1">
        <v>11200020</v>
      </c>
      <c r="I494" s="1">
        <v>11200020</v>
      </c>
      <c r="J494" s="1">
        <v>0</v>
      </c>
      <c r="K494" s="1">
        <v>11200020</v>
      </c>
      <c r="L494" s="1">
        <v>11200020</v>
      </c>
      <c r="M494" s="1">
        <v>0</v>
      </c>
      <c r="N494" s="1">
        <v>0</v>
      </c>
      <c r="O494" s="1">
        <v>0</v>
      </c>
      <c r="P494" s="1">
        <v>0</v>
      </c>
      <c r="Q494" s="1">
        <v>5762056</v>
      </c>
      <c r="R494" s="1">
        <v>66.03</v>
      </c>
    </row>
    <row r="495" spans="1:18" hidden="1" x14ac:dyDescent="0.25">
      <c r="A495" t="s">
        <v>31</v>
      </c>
      <c r="B495" s="1">
        <v>0</v>
      </c>
      <c r="C495" s="1">
        <v>16962076</v>
      </c>
      <c r="D495" s="1">
        <v>0</v>
      </c>
      <c r="E495" s="1">
        <v>16962076</v>
      </c>
      <c r="F495" s="1">
        <v>0</v>
      </c>
      <c r="G495" s="1">
        <v>11200020</v>
      </c>
      <c r="H495" s="1">
        <v>11200020</v>
      </c>
      <c r="I495" s="1">
        <v>11200020</v>
      </c>
      <c r="J495" s="1">
        <v>0</v>
      </c>
      <c r="K495" s="1">
        <v>11200020</v>
      </c>
      <c r="L495" s="1">
        <v>11200020</v>
      </c>
      <c r="M495" s="1">
        <v>0</v>
      </c>
      <c r="N495" s="1">
        <v>0</v>
      </c>
      <c r="O495" s="1">
        <v>0</v>
      </c>
      <c r="P495" s="1">
        <v>0</v>
      </c>
      <c r="Q495" s="1">
        <v>5762056</v>
      </c>
      <c r="R495" s="1">
        <v>66.03</v>
      </c>
    </row>
    <row r="496" spans="1:18" hidden="1" x14ac:dyDescent="0.25">
      <c r="A496" t="s">
        <v>244</v>
      </c>
      <c r="B496" s="1">
        <v>0</v>
      </c>
      <c r="C496" s="1">
        <v>16962076</v>
      </c>
      <c r="D496" s="1">
        <v>0</v>
      </c>
      <c r="E496" s="1">
        <v>16962076</v>
      </c>
      <c r="F496" s="1">
        <v>0</v>
      </c>
      <c r="G496" s="1">
        <v>11200020</v>
      </c>
      <c r="H496" s="1">
        <v>11200020</v>
      </c>
      <c r="I496" s="1">
        <v>11200020</v>
      </c>
      <c r="J496" s="1">
        <v>0</v>
      </c>
      <c r="K496" s="1">
        <v>11200020</v>
      </c>
      <c r="L496" s="1">
        <v>11200020</v>
      </c>
      <c r="M496" s="1">
        <v>0</v>
      </c>
      <c r="N496" s="1">
        <v>0</v>
      </c>
      <c r="O496" s="1">
        <v>0</v>
      </c>
      <c r="P496" s="1">
        <v>0</v>
      </c>
      <c r="Q496" s="1">
        <v>5762056</v>
      </c>
      <c r="R496" s="1">
        <v>66.03</v>
      </c>
    </row>
    <row r="497" spans="1:18" hidden="1" x14ac:dyDescent="0.25">
      <c r="A497" t="s">
        <v>245</v>
      </c>
      <c r="B497" s="1">
        <v>0</v>
      </c>
      <c r="C497" s="1">
        <v>16962076</v>
      </c>
      <c r="D497" s="1">
        <v>0</v>
      </c>
      <c r="E497" s="1">
        <v>16962076</v>
      </c>
      <c r="F497" s="1">
        <v>0</v>
      </c>
      <c r="G497" s="1">
        <v>11200020</v>
      </c>
      <c r="H497" s="1">
        <v>11200020</v>
      </c>
      <c r="I497" s="1">
        <v>11200020</v>
      </c>
      <c r="J497" s="1">
        <v>0</v>
      </c>
      <c r="K497" s="1">
        <v>11200020</v>
      </c>
      <c r="L497" s="1">
        <v>11200020</v>
      </c>
      <c r="M497" s="1">
        <v>0</v>
      </c>
      <c r="N497" s="1">
        <v>0</v>
      </c>
      <c r="O497" s="1">
        <v>0</v>
      </c>
      <c r="P497" s="1">
        <v>0</v>
      </c>
      <c r="Q497" s="1">
        <v>5762056</v>
      </c>
      <c r="R497" s="1">
        <v>66.03</v>
      </c>
    </row>
    <row r="498" spans="1:18" hidden="1" x14ac:dyDescent="0.25">
      <c r="A498" t="s">
        <v>246</v>
      </c>
      <c r="B498" s="1">
        <v>0</v>
      </c>
      <c r="C498" s="1">
        <v>314840952</v>
      </c>
      <c r="D498" s="1">
        <v>0</v>
      </c>
      <c r="E498" s="1">
        <v>314840952</v>
      </c>
      <c r="F498" s="1">
        <v>0</v>
      </c>
      <c r="G498" s="1">
        <v>13440024</v>
      </c>
      <c r="H498" s="1">
        <v>13440024</v>
      </c>
      <c r="I498" s="1">
        <v>13440024</v>
      </c>
      <c r="J498" s="1">
        <v>0</v>
      </c>
      <c r="K498" s="1">
        <v>13440024</v>
      </c>
      <c r="L498" s="1">
        <v>13440024</v>
      </c>
      <c r="M498" s="1">
        <v>0</v>
      </c>
      <c r="N498" s="1">
        <v>0</v>
      </c>
      <c r="O498" s="1">
        <v>0</v>
      </c>
      <c r="P498" s="1">
        <v>0</v>
      </c>
      <c r="Q498" s="1">
        <v>301400928</v>
      </c>
      <c r="R498" s="1">
        <v>4.2699999999999996</v>
      </c>
    </row>
    <row r="499" spans="1:18" hidden="1" x14ac:dyDescent="0.25">
      <c r="A499" t="s">
        <v>195</v>
      </c>
      <c r="B499" s="1">
        <v>0</v>
      </c>
      <c r="C499" s="1">
        <v>314840952</v>
      </c>
      <c r="D499" s="1">
        <v>0</v>
      </c>
      <c r="E499" s="1">
        <v>314840952</v>
      </c>
      <c r="F499" s="1">
        <v>0</v>
      </c>
      <c r="G499" s="1">
        <v>13440024</v>
      </c>
      <c r="H499" s="1">
        <v>13440024</v>
      </c>
      <c r="I499" s="1">
        <v>13440024</v>
      </c>
      <c r="J499" s="1">
        <v>0</v>
      </c>
      <c r="K499" s="1">
        <v>13440024</v>
      </c>
      <c r="L499" s="1">
        <v>13440024</v>
      </c>
      <c r="M499" s="1">
        <v>0</v>
      </c>
      <c r="N499" s="1">
        <v>0</v>
      </c>
      <c r="O499" s="1">
        <v>0</v>
      </c>
      <c r="P499" s="1">
        <v>0</v>
      </c>
      <c r="Q499" s="1">
        <v>301400928</v>
      </c>
      <c r="R499" s="1">
        <v>4.2699999999999996</v>
      </c>
    </row>
    <row r="500" spans="1:18" hidden="1" x14ac:dyDescent="0.25">
      <c r="A500" t="s">
        <v>178</v>
      </c>
      <c r="B500" s="1">
        <v>0</v>
      </c>
      <c r="C500" s="1">
        <v>314840952</v>
      </c>
      <c r="D500" s="1">
        <v>0</v>
      </c>
      <c r="E500" s="1">
        <v>314840952</v>
      </c>
      <c r="F500" s="1">
        <v>0</v>
      </c>
      <c r="G500" s="1">
        <v>13440024</v>
      </c>
      <c r="H500" s="1">
        <v>13440024</v>
      </c>
      <c r="I500" s="1">
        <v>13440024</v>
      </c>
      <c r="J500" s="1">
        <v>0</v>
      </c>
      <c r="K500" s="1">
        <v>13440024</v>
      </c>
      <c r="L500" s="1">
        <v>13440024</v>
      </c>
      <c r="M500" s="1">
        <v>0</v>
      </c>
      <c r="N500" s="1">
        <v>0</v>
      </c>
      <c r="O500" s="1">
        <v>0</v>
      </c>
      <c r="P500" s="1">
        <v>0</v>
      </c>
      <c r="Q500" s="1">
        <v>301400928</v>
      </c>
      <c r="R500" s="1">
        <v>4.2699999999999996</v>
      </c>
    </row>
    <row r="501" spans="1:18" hidden="1" x14ac:dyDescent="0.25">
      <c r="A501" t="s">
        <v>247</v>
      </c>
      <c r="B501" s="1">
        <v>0</v>
      </c>
      <c r="C501" s="1">
        <v>314840952</v>
      </c>
      <c r="D501" s="1">
        <v>0</v>
      </c>
      <c r="E501" s="1">
        <v>314840952</v>
      </c>
      <c r="F501" s="1">
        <v>0</v>
      </c>
      <c r="G501" s="1">
        <v>13440024</v>
      </c>
      <c r="H501" s="1">
        <v>13440024</v>
      </c>
      <c r="I501" s="1">
        <v>13440024</v>
      </c>
      <c r="J501" s="1">
        <v>0</v>
      </c>
      <c r="K501" s="1">
        <v>13440024</v>
      </c>
      <c r="L501" s="1">
        <v>13440024</v>
      </c>
      <c r="M501" s="1">
        <v>0</v>
      </c>
      <c r="N501" s="1">
        <v>0</v>
      </c>
      <c r="O501" s="1">
        <v>0</v>
      </c>
      <c r="P501" s="1">
        <v>0</v>
      </c>
      <c r="Q501" s="1">
        <v>301400928</v>
      </c>
      <c r="R501" s="1">
        <v>4.2699999999999996</v>
      </c>
    </row>
    <row r="502" spans="1:18" hidden="1" x14ac:dyDescent="0.25">
      <c r="A502" t="s">
        <v>248</v>
      </c>
      <c r="B502" s="1">
        <v>0</v>
      </c>
      <c r="C502" s="1">
        <v>297000000</v>
      </c>
      <c r="D502" s="1">
        <v>0</v>
      </c>
      <c r="E502" s="1">
        <v>297000000</v>
      </c>
      <c r="F502" s="1">
        <v>0</v>
      </c>
      <c r="G502" s="1">
        <v>151263588</v>
      </c>
      <c r="H502" s="1">
        <v>151263588</v>
      </c>
      <c r="I502" s="1">
        <v>122264463</v>
      </c>
      <c r="J502" s="1">
        <v>0</v>
      </c>
      <c r="K502" s="1">
        <v>122264463</v>
      </c>
      <c r="L502" s="1">
        <v>122264463</v>
      </c>
      <c r="M502" s="1">
        <v>28999125</v>
      </c>
      <c r="N502" s="1">
        <v>0</v>
      </c>
      <c r="O502" s="1">
        <v>0</v>
      </c>
      <c r="P502" s="1">
        <v>0</v>
      </c>
      <c r="Q502" s="1">
        <v>145736412</v>
      </c>
      <c r="R502" s="1">
        <v>41.17</v>
      </c>
    </row>
    <row r="503" spans="1:18" hidden="1" x14ac:dyDescent="0.25">
      <c r="A503" t="s">
        <v>195</v>
      </c>
      <c r="B503" s="1">
        <v>0</v>
      </c>
      <c r="C503" s="1">
        <v>297000000</v>
      </c>
      <c r="D503" s="1">
        <v>0</v>
      </c>
      <c r="E503" s="1">
        <v>297000000</v>
      </c>
      <c r="F503" s="1">
        <v>0</v>
      </c>
      <c r="G503" s="1">
        <v>151263588</v>
      </c>
      <c r="H503" s="1">
        <v>151263588</v>
      </c>
      <c r="I503" s="1">
        <v>122264463</v>
      </c>
      <c r="J503" s="1">
        <v>0</v>
      </c>
      <c r="K503" s="1">
        <v>122264463</v>
      </c>
      <c r="L503" s="1">
        <v>122264463</v>
      </c>
      <c r="M503" s="1">
        <v>28999125</v>
      </c>
      <c r="N503" s="1">
        <v>0</v>
      </c>
      <c r="O503" s="1">
        <v>0</v>
      </c>
      <c r="P503" s="1">
        <v>0</v>
      </c>
      <c r="Q503" s="1">
        <v>145736412</v>
      </c>
      <c r="R503" s="1">
        <v>41.17</v>
      </c>
    </row>
    <row r="504" spans="1:18" hidden="1" x14ac:dyDescent="0.25">
      <c r="A504" t="s">
        <v>178</v>
      </c>
      <c r="B504" s="1">
        <v>0</v>
      </c>
      <c r="C504" s="1">
        <v>297000000</v>
      </c>
      <c r="D504" s="1">
        <v>0</v>
      </c>
      <c r="E504" s="1">
        <v>297000000</v>
      </c>
      <c r="F504" s="1">
        <v>0</v>
      </c>
      <c r="G504" s="1">
        <v>151263588</v>
      </c>
      <c r="H504" s="1">
        <v>151263588</v>
      </c>
      <c r="I504" s="1">
        <v>122264463</v>
      </c>
      <c r="J504" s="1">
        <v>0</v>
      </c>
      <c r="K504" s="1">
        <v>122264463</v>
      </c>
      <c r="L504" s="1">
        <v>122264463</v>
      </c>
      <c r="M504" s="1">
        <v>28999125</v>
      </c>
      <c r="N504" s="1">
        <v>0</v>
      </c>
      <c r="O504" s="1">
        <v>0</v>
      </c>
      <c r="P504" s="1">
        <v>0</v>
      </c>
      <c r="Q504" s="1">
        <v>145736412</v>
      </c>
      <c r="R504" s="1">
        <v>41.17</v>
      </c>
    </row>
    <row r="505" spans="1:18" hidden="1" x14ac:dyDescent="0.25">
      <c r="A505" t="s">
        <v>249</v>
      </c>
      <c r="B505" s="1">
        <v>0</v>
      </c>
      <c r="C505" s="1">
        <v>297000000</v>
      </c>
      <c r="D505" s="1">
        <v>0</v>
      </c>
      <c r="E505" s="1">
        <v>297000000</v>
      </c>
      <c r="F505" s="1">
        <v>0</v>
      </c>
      <c r="G505" s="1">
        <v>151263588</v>
      </c>
      <c r="H505" s="1">
        <v>151263588</v>
      </c>
      <c r="I505" s="1">
        <v>122264463</v>
      </c>
      <c r="J505" s="1">
        <v>0</v>
      </c>
      <c r="K505" s="1">
        <v>122264463</v>
      </c>
      <c r="L505" s="1">
        <v>122264463</v>
      </c>
      <c r="M505" s="1">
        <v>28999125</v>
      </c>
      <c r="N505" s="1">
        <v>0</v>
      </c>
      <c r="O505" s="1">
        <v>0</v>
      </c>
      <c r="P505" s="1">
        <v>0</v>
      </c>
      <c r="Q505" s="1">
        <v>145736412</v>
      </c>
      <c r="R505" s="1">
        <v>41.17</v>
      </c>
    </row>
    <row r="506" spans="1:18" hidden="1" x14ac:dyDescent="0.25">
      <c r="A506" t="s">
        <v>250</v>
      </c>
      <c r="B506" s="1">
        <v>0</v>
      </c>
      <c r="C506" s="1">
        <v>14162196</v>
      </c>
      <c r="D506" s="1">
        <v>0</v>
      </c>
      <c r="E506" s="1">
        <v>14162196</v>
      </c>
      <c r="F506" s="1">
        <v>0</v>
      </c>
      <c r="G506" s="1">
        <v>6599085</v>
      </c>
      <c r="H506" s="1">
        <v>6599085</v>
      </c>
      <c r="I506" s="1">
        <v>6599085</v>
      </c>
      <c r="J506" s="1">
        <v>0</v>
      </c>
      <c r="K506" s="1">
        <v>6599085</v>
      </c>
      <c r="L506" s="1">
        <v>6599085</v>
      </c>
      <c r="M506" s="1">
        <v>0</v>
      </c>
      <c r="N506" s="1">
        <v>0</v>
      </c>
      <c r="O506" s="1">
        <v>0</v>
      </c>
      <c r="P506" s="1">
        <v>0</v>
      </c>
      <c r="Q506" s="1">
        <v>7563111</v>
      </c>
      <c r="R506" s="1">
        <v>46.6</v>
      </c>
    </row>
    <row r="507" spans="1:18" hidden="1" x14ac:dyDescent="0.25">
      <c r="A507" t="s">
        <v>31</v>
      </c>
      <c r="B507" s="1">
        <v>0</v>
      </c>
      <c r="C507" s="1">
        <v>14162196</v>
      </c>
      <c r="D507" s="1">
        <v>0</v>
      </c>
      <c r="E507" s="1">
        <v>14162196</v>
      </c>
      <c r="F507" s="1">
        <v>0</v>
      </c>
      <c r="G507" s="1">
        <v>6599085</v>
      </c>
      <c r="H507" s="1">
        <v>6599085</v>
      </c>
      <c r="I507" s="1">
        <v>6599085</v>
      </c>
      <c r="J507" s="1">
        <v>0</v>
      </c>
      <c r="K507" s="1">
        <v>6599085</v>
      </c>
      <c r="L507" s="1">
        <v>6599085</v>
      </c>
      <c r="M507" s="1">
        <v>0</v>
      </c>
      <c r="N507" s="1">
        <v>0</v>
      </c>
      <c r="O507" s="1">
        <v>0</v>
      </c>
      <c r="P507" s="1">
        <v>0</v>
      </c>
      <c r="Q507" s="1">
        <v>7563111</v>
      </c>
      <c r="R507" s="1">
        <v>46.6</v>
      </c>
    </row>
    <row r="508" spans="1:18" hidden="1" x14ac:dyDescent="0.25">
      <c r="A508" t="s">
        <v>175</v>
      </c>
      <c r="B508" s="1">
        <v>0</v>
      </c>
      <c r="C508" s="1">
        <v>14162196</v>
      </c>
      <c r="D508" s="1">
        <v>0</v>
      </c>
      <c r="E508" s="1">
        <v>14162196</v>
      </c>
      <c r="F508" s="1">
        <v>0</v>
      </c>
      <c r="G508" s="1">
        <v>6599085</v>
      </c>
      <c r="H508" s="1">
        <v>6599085</v>
      </c>
      <c r="I508" s="1">
        <v>6599085</v>
      </c>
      <c r="J508" s="1">
        <v>0</v>
      </c>
      <c r="K508" s="1">
        <v>6599085</v>
      </c>
      <c r="L508" s="1">
        <v>6599085</v>
      </c>
      <c r="M508" s="1">
        <v>0</v>
      </c>
      <c r="N508" s="1">
        <v>0</v>
      </c>
      <c r="O508" s="1">
        <v>0</v>
      </c>
      <c r="P508" s="1">
        <v>0</v>
      </c>
      <c r="Q508" s="1">
        <v>7563111</v>
      </c>
      <c r="R508" s="1">
        <v>46.6</v>
      </c>
    </row>
    <row r="509" spans="1:18" hidden="1" x14ac:dyDescent="0.25">
      <c r="A509" t="s">
        <v>251</v>
      </c>
      <c r="B509" s="1">
        <v>0</v>
      </c>
      <c r="C509" s="1">
        <v>14162196</v>
      </c>
      <c r="D509" s="1">
        <v>0</v>
      </c>
      <c r="E509" s="1">
        <v>14162196</v>
      </c>
      <c r="F509" s="1">
        <v>0</v>
      </c>
      <c r="G509" s="1">
        <v>6599085</v>
      </c>
      <c r="H509" s="1">
        <v>6599085</v>
      </c>
      <c r="I509" s="1">
        <v>6599085</v>
      </c>
      <c r="J509" s="1">
        <v>0</v>
      </c>
      <c r="K509" s="1">
        <v>6599085</v>
      </c>
      <c r="L509" s="1">
        <v>6599085</v>
      </c>
      <c r="M509" s="1">
        <v>0</v>
      </c>
      <c r="N509" s="1">
        <v>0</v>
      </c>
      <c r="O509" s="1">
        <v>0</v>
      </c>
      <c r="P509" s="1">
        <v>0</v>
      </c>
      <c r="Q509" s="1">
        <v>7563111</v>
      </c>
      <c r="R509" s="1">
        <v>46.6</v>
      </c>
    </row>
    <row r="510" spans="1:18" hidden="1" x14ac:dyDescent="0.25">
      <c r="A510" t="s">
        <v>252</v>
      </c>
      <c r="B510" s="1">
        <v>0</v>
      </c>
      <c r="C510" s="1">
        <v>3119952</v>
      </c>
      <c r="D510" s="1">
        <v>0</v>
      </c>
      <c r="E510" s="1">
        <v>3119952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3119952</v>
      </c>
      <c r="R510" s="1">
        <v>0</v>
      </c>
    </row>
    <row r="511" spans="1:18" hidden="1" x14ac:dyDescent="0.25">
      <c r="A511" t="s">
        <v>31</v>
      </c>
      <c r="B511" s="1">
        <v>0</v>
      </c>
      <c r="C511" s="1">
        <v>3119952</v>
      </c>
      <c r="D511" s="1">
        <v>0</v>
      </c>
      <c r="E511" s="1">
        <v>3119952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3119952</v>
      </c>
      <c r="R511" s="1">
        <v>0</v>
      </c>
    </row>
    <row r="512" spans="1:18" hidden="1" x14ac:dyDescent="0.25">
      <c r="A512" t="s">
        <v>206</v>
      </c>
      <c r="B512" s="1">
        <v>0</v>
      </c>
      <c r="C512" s="1">
        <v>3119952</v>
      </c>
      <c r="D512" s="1">
        <v>0</v>
      </c>
      <c r="E512" s="1">
        <v>3119952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3119952</v>
      </c>
      <c r="R512" s="1">
        <v>0</v>
      </c>
    </row>
    <row r="513" spans="1:18" hidden="1" x14ac:dyDescent="0.25">
      <c r="A513" t="s">
        <v>253</v>
      </c>
      <c r="B513" s="1">
        <v>0</v>
      </c>
      <c r="C513" s="1">
        <v>3119952</v>
      </c>
      <c r="D513" s="1">
        <v>0</v>
      </c>
      <c r="E513" s="1">
        <v>3119952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3119952</v>
      </c>
      <c r="R513" s="1">
        <v>0</v>
      </c>
    </row>
    <row r="514" spans="1:18" hidden="1" x14ac:dyDescent="0.25">
      <c r="A514" t="s">
        <v>254</v>
      </c>
      <c r="B514" s="1">
        <v>0</v>
      </c>
      <c r="C514" s="1">
        <v>129190565</v>
      </c>
      <c r="D514" s="1">
        <v>0</v>
      </c>
      <c r="E514" s="1">
        <v>129190565</v>
      </c>
      <c r="F514" s="1">
        <v>0</v>
      </c>
      <c r="G514" s="1">
        <v>80130401</v>
      </c>
      <c r="H514" s="1">
        <v>80130401</v>
      </c>
      <c r="I514" s="1">
        <v>48832340</v>
      </c>
      <c r="J514" s="1">
        <v>0</v>
      </c>
      <c r="K514" s="1">
        <v>48832340</v>
      </c>
      <c r="L514" s="1">
        <v>29470377</v>
      </c>
      <c r="M514" s="1">
        <v>31298061</v>
      </c>
      <c r="N514" s="1">
        <v>19361963</v>
      </c>
      <c r="O514" s="1">
        <v>19361963</v>
      </c>
      <c r="P514" s="1">
        <v>0</v>
      </c>
      <c r="Q514" s="1">
        <v>49060164</v>
      </c>
      <c r="R514" s="1">
        <v>37.799999999999997</v>
      </c>
    </row>
    <row r="515" spans="1:18" hidden="1" x14ac:dyDescent="0.25">
      <c r="A515" t="s">
        <v>31</v>
      </c>
      <c r="B515" s="1">
        <v>0</v>
      </c>
      <c r="C515" s="1">
        <v>129190565</v>
      </c>
      <c r="D515" s="1">
        <v>0</v>
      </c>
      <c r="E515" s="1">
        <v>129190565</v>
      </c>
      <c r="F515" s="1">
        <v>0</v>
      </c>
      <c r="G515" s="1">
        <v>80130401</v>
      </c>
      <c r="H515" s="1">
        <v>80130401</v>
      </c>
      <c r="I515" s="1">
        <v>48832340</v>
      </c>
      <c r="J515" s="1">
        <v>0</v>
      </c>
      <c r="K515" s="1">
        <v>48832340</v>
      </c>
      <c r="L515" s="1">
        <v>29470377</v>
      </c>
      <c r="M515" s="1">
        <v>31298061</v>
      </c>
      <c r="N515" s="1">
        <v>19361963</v>
      </c>
      <c r="O515" s="1">
        <v>19361963</v>
      </c>
      <c r="P515" s="1">
        <v>0</v>
      </c>
      <c r="Q515" s="1">
        <v>49060164</v>
      </c>
      <c r="R515" s="1">
        <v>37.799999999999997</v>
      </c>
    </row>
    <row r="516" spans="1:18" hidden="1" x14ac:dyDescent="0.25">
      <c r="A516" t="s">
        <v>165</v>
      </c>
      <c r="B516" s="1">
        <v>0</v>
      </c>
      <c r="C516" s="1">
        <v>129190565</v>
      </c>
      <c r="D516" s="1">
        <v>0</v>
      </c>
      <c r="E516" s="1">
        <v>129190565</v>
      </c>
      <c r="F516" s="1">
        <v>0</v>
      </c>
      <c r="G516" s="1">
        <v>80130401</v>
      </c>
      <c r="H516" s="1">
        <v>80130401</v>
      </c>
      <c r="I516" s="1">
        <v>48832340</v>
      </c>
      <c r="J516" s="1">
        <v>0</v>
      </c>
      <c r="K516" s="1">
        <v>48832340</v>
      </c>
      <c r="L516" s="1">
        <v>29470377</v>
      </c>
      <c r="M516" s="1">
        <v>31298061</v>
      </c>
      <c r="N516" s="1">
        <v>19361963</v>
      </c>
      <c r="O516" s="1">
        <v>19361963</v>
      </c>
      <c r="P516" s="1">
        <v>0</v>
      </c>
      <c r="Q516" s="1">
        <v>49060164</v>
      </c>
      <c r="R516" s="1">
        <v>37.799999999999997</v>
      </c>
    </row>
    <row r="517" spans="1:18" hidden="1" x14ac:dyDescent="0.25">
      <c r="A517" t="s">
        <v>255</v>
      </c>
      <c r="B517" s="1">
        <v>0</v>
      </c>
      <c r="C517" s="1">
        <v>129190565</v>
      </c>
      <c r="D517" s="1">
        <v>0</v>
      </c>
      <c r="E517" s="1">
        <v>129190565</v>
      </c>
      <c r="F517" s="1">
        <v>0</v>
      </c>
      <c r="G517" s="1">
        <v>80130401</v>
      </c>
      <c r="H517" s="1">
        <v>80130401</v>
      </c>
      <c r="I517" s="1">
        <v>48832340</v>
      </c>
      <c r="J517" s="1">
        <v>0</v>
      </c>
      <c r="K517" s="1">
        <v>48832340</v>
      </c>
      <c r="L517" s="1">
        <v>29470377</v>
      </c>
      <c r="M517" s="1">
        <v>31298061</v>
      </c>
      <c r="N517" s="1">
        <v>19361963</v>
      </c>
      <c r="O517" s="1">
        <v>19361963</v>
      </c>
      <c r="P517" s="1">
        <v>0</v>
      </c>
      <c r="Q517" s="1">
        <v>49060164</v>
      </c>
      <c r="R517" s="1">
        <v>37.799999999999997</v>
      </c>
    </row>
    <row r="518" spans="1:18" hidden="1" x14ac:dyDescent="0.25">
      <c r="A518" t="s">
        <v>256</v>
      </c>
      <c r="B518" s="1">
        <v>0</v>
      </c>
      <c r="C518" s="1">
        <v>4707527148</v>
      </c>
      <c r="D518" s="1">
        <v>0</v>
      </c>
      <c r="E518" s="1">
        <v>4707527148</v>
      </c>
      <c r="F518" s="1">
        <v>0</v>
      </c>
      <c r="G518" s="1">
        <v>720700388</v>
      </c>
      <c r="H518" s="1">
        <v>720700388</v>
      </c>
      <c r="I518" s="1">
        <v>528622747</v>
      </c>
      <c r="J518" s="1">
        <v>0</v>
      </c>
      <c r="K518" s="1">
        <v>528622747</v>
      </c>
      <c r="L518" s="1">
        <v>520422747</v>
      </c>
      <c r="M518" s="1">
        <v>192077641</v>
      </c>
      <c r="N518" s="1">
        <v>8200000</v>
      </c>
      <c r="O518" s="1">
        <v>8200000</v>
      </c>
      <c r="P518" s="1">
        <v>0</v>
      </c>
      <c r="Q518" s="1">
        <v>3986826760</v>
      </c>
      <c r="R518" s="1">
        <v>11.23</v>
      </c>
    </row>
    <row r="519" spans="1:18" hidden="1" x14ac:dyDescent="0.25">
      <c r="A519" t="s">
        <v>132</v>
      </c>
      <c r="B519" s="1">
        <v>0</v>
      </c>
      <c r="C519" s="1">
        <v>272000000</v>
      </c>
      <c r="D519" s="1">
        <v>0</v>
      </c>
      <c r="E519" s="1">
        <v>272000000</v>
      </c>
      <c r="F519" s="1">
        <v>0</v>
      </c>
      <c r="G519" s="1">
        <v>13440024</v>
      </c>
      <c r="H519" s="1">
        <v>13440024</v>
      </c>
      <c r="I519" s="1">
        <v>13440024</v>
      </c>
      <c r="J519" s="1">
        <v>0</v>
      </c>
      <c r="K519" s="1">
        <v>13440024</v>
      </c>
      <c r="L519" s="1">
        <v>13440024</v>
      </c>
      <c r="M519" s="1">
        <v>0</v>
      </c>
      <c r="N519" s="1">
        <v>0</v>
      </c>
      <c r="O519" s="1">
        <v>0</v>
      </c>
      <c r="P519" s="1">
        <v>0</v>
      </c>
      <c r="Q519" s="1">
        <v>258559976</v>
      </c>
      <c r="R519" s="1">
        <v>4.9400000000000004</v>
      </c>
    </row>
    <row r="520" spans="1:18" hidden="1" x14ac:dyDescent="0.25">
      <c r="A520" t="s">
        <v>178</v>
      </c>
      <c r="B520" s="1">
        <v>0</v>
      </c>
      <c r="C520" s="1">
        <v>272000000</v>
      </c>
      <c r="D520" s="1">
        <v>0</v>
      </c>
      <c r="E520" s="1">
        <v>272000000</v>
      </c>
      <c r="F520" s="1">
        <v>0</v>
      </c>
      <c r="G520" s="1">
        <v>13440024</v>
      </c>
      <c r="H520" s="1">
        <v>13440024</v>
      </c>
      <c r="I520" s="1">
        <v>13440024</v>
      </c>
      <c r="J520" s="1">
        <v>0</v>
      </c>
      <c r="K520" s="1">
        <v>13440024</v>
      </c>
      <c r="L520" s="1">
        <v>13440024</v>
      </c>
      <c r="M520" s="1">
        <v>0</v>
      </c>
      <c r="N520" s="1">
        <v>0</v>
      </c>
      <c r="O520" s="1">
        <v>0</v>
      </c>
      <c r="P520" s="1">
        <v>0</v>
      </c>
      <c r="Q520" s="1">
        <v>258559976</v>
      </c>
      <c r="R520" s="1">
        <v>4.9400000000000004</v>
      </c>
    </row>
    <row r="521" spans="1:18" hidden="1" x14ac:dyDescent="0.25">
      <c r="A521" t="s">
        <v>257</v>
      </c>
      <c r="B521" s="1">
        <v>0</v>
      </c>
      <c r="C521" s="1">
        <v>272000000</v>
      </c>
      <c r="D521" s="1">
        <v>0</v>
      </c>
      <c r="E521" s="1">
        <v>272000000</v>
      </c>
      <c r="F521" s="1">
        <v>0</v>
      </c>
      <c r="G521" s="1">
        <v>13440024</v>
      </c>
      <c r="H521" s="1">
        <v>13440024</v>
      </c>
      <c r="I521" s="1">
        <v>13440024</v>
      </c>
      <c r="J521" s="1">
        <v>0</v>
      </c>
      <c r="K521" s="1">
        <v>13440024</v>
      </c>
      <c r="L521" s="1">
        <v>13440024</v>
      </c>
      <c r="M521" s="1">
        <v>0</v>
      </c>
      <c r="N521" s="1">
        <v>0</v>
      </c>
      <c r="O521" s="1">
        <v>0</v>
      </c>
      <c r="P521" s="1">
        <v>0</v>
      </c>
      <c r="Q521" s="1">
        <v>258559976</v>
      </c>
      <c r="R521" s="1">
        <v>4.9400000000000004</v>
      </c>
    </row>
    <row r="522" spans="1:18" hidden="1" x14ac:dyDescent="0.25">
      <c r="A522" t="s">
        <v>199</v>
      </c>
      <c r="B522" s="1">
        <v>0</v>
      </c>
      <c r="C522" s="1">
        <v>419527148</v>
      </c>
      <c r="D522" s="1">
        <v>0</v>
      </c>
      <c r="E522" s="1">
        <v>419527148</v>
      </c>
      <c r="F522" s="1">
        <v>0</v>
      </c>
      <c r="G522" s="1">
        <v>43018965</v>
      </c>
      <c r="H522" s="1">
        <v>43018965</v>
      </c>
      <c r="I522" s="1">
        <v>0</v>
      </c>
      <c r="J522" s="1">
        <v>0</v>
      </c>
      <c r="K522" s="1">
        <v>0</v>
      </c>
      <c r="L522" s="1">
        <v>0</v>
      </c>
      <c r="M522" s="1">
        <v>43018965</v>
      </c>
      <c r="N522" s="1">
        <v>0</v>
      </c>
      <c r="O522" s="1">
        <v>0</v>
      </c>
      <c r="P522" s="1">
        <v>0</v>
      </c>
      <c r="Q522" s="1">
        <v>376508183</v>
      </c>
      <c r="R522" s="1">
        <v>0</v>
      </c>
    </row>
    <row r="523" spans="1:18" hidden="1" x14ac:dyDescent="0.25">
      <c r="A523" t="s">
        <v>178</v>
      </c>
      <c r="B523" s="1">
        <v>0</v>
      </c>
      <c r="C523" s="1">
        <v>419527148</v>
      </c>
      <c r="D523" s="1">
        <v>0</v>
      </c>
      <c r="E523" s="1">
        <v>419527148</v>
      </c>
      <c r="F523" s="1">
        <v>0</v>
      </c>
      <c r="G523" s="1">
        <v>43018965</v>
      </c>
      <c r="H523" s="1">
        <v>43018965</v>
      </c>
      <c r="I523" s="1">
        <v>0</v>
      </c>
      <c r="J523" s="1">
        <v>0</v>
      </c>
      <c r="K523" s="1">
        <v>0</v>
      </c>
      <c r="L523" s="1">
        <v>0</v>
      </c>
      <c r="M523" s="1">
        <v>43018965</v>
      </c>
      <c r="N523" s="1">
        <v>0</v>
      </c>
      <c r="O523" s="1">
        <v>0</v>
      </c>
      <c r="P523" s="1">
        <v>0</v>
      </c>
      <c r="Q523" s="1">
        <v>376508183</v>
      </c>
      <c r="R523" s="1">
        <v>0</v>
      </c>
    </row>
    <row r="524" spans="1:18" hidden="1" x14ac:dyDescent="0.25">
      <c r="A524" t="s">
        <v>258</v>
      </c>
      <c r="B524" s="1">
        <v>0</v>
      </c>
      <c r="C524" s="1">
        <v>419527148</v>
      </c>
      <c r="D524" s="1">
        <v>0</v>
      </c>
      <c r="E524" s="1">
        <v>419527148</v>
      </c>
      <c r="F524" s="1">
        <v>0</v>
      </c>
      <c r="G524" s="1">
        <v>43018965</v>
      </c>
      <c r="H524" s="1">
        <v>43018965</v>
      </c>
      <c r="I524" s="1">
        <v>0</v>
      </c>
      <c r="J524" s="1">
        <v>0</v>
      </c>
      <c r="K524" s="1">
        <v>0</v>
      </c>
      <c r="L524" s="1">
        <v>0</v>
      </c>
      <c r="M524" s="1">
        <v>43018965</v>
      </c>
      <c r="N524" s="1">
        <v>0</v>
      </c>
      <c r="O524" s="1">
        <v>0</v>
      </c>
      <c r="P524" s="1">
        <v>0</v>
      </c>
      <c r="Q524" s="1">
        <v>376508183</v>
      </c>
      <c r="R524" s="1">
        <v>0</v>
      </c>
    </row>
    <row r="525" spans="1:18" hidden="1" x14ac:dyDescent="0.25">
      <c r="A525" t="s">
        <v>195</v>
      </c>
      <c r="B525" s="1">
        <v>0</v>
      </c>
      <c r="C525" s="1">
        <v>4016000000</v>
      </c>
      <c r="D525" s="1">
        <v>0</v>
      </c>
      <c r="E525" s="1">
        <v>4016000000</v>
      </c>
      <c r="F525" s="1">
        <v>0</v>
      </c>
      <c r="G525" s="1">
        <v>664241399</v>
      </c>
      <c r="H525" s="1">
        <v>664241399</v>
      </c>
      <c r="I525" s="1">
        <v>515182723</v>
      </c>
      <c r="J525" s="1">
        <v>0</v>
      </c>
      <c r="K525" s="1">
        <v>515182723</v>
      </c>
      <c r="L525" s="1">
        <v>506982723</v>
      </c>
      <c r="M525" s="1">
        <v>149058676</v>
      </c>
      <c r="N525" s="1">
        <v>8200000</v>
      </c>
      <c r="O525" s="1">
        <v>8200000</v>
      </c>
      <c r="P525" s="1">
        <v>0</v>
      </c>
      <c r="Q525" s="1">
        <v>3351758601</v>
      </c>
      <c r="R525" s="1">
        <v>12.83</v>
      </c>
    </row>
    <row r="526" spans="1:18" hidden="1" x14ac:dyDescent="0.25">
      <c r="A526" t="s">
        <v>178</v>
      </c>
      <c r="B526" s="1">
        <v>0</v>
      </c>
      <c r="C526" s="1">
        <v>4016000000</v>
      </c>
      <c r="D526" s="1">
        <v>0</v>
      </c>
      <c r="E526" s="1">
        <v>4016000000</v>
      </c>
      <c r="F526" s="1">
        <v>0</v>
      </c>
      <c r="G526" s="1">
        <v>664241399</v>
      </c>
      <c r="H526" s="1">
        <v>664241399</v>
      </c>
      <c r="I526" s="1">
        <v>515182723</v>
      </c>
      <c r="J526" s="1">
        <v>0</v>
      </c>
      <c r="K526" s="1">
        <v>515182723</v>
      </c>
      <c r="L526" s="1">
        <v>506982723</v>
      </c>
      <c r="M526" s="1">
        <v>149058676</v>
      </c>
      <c r="N526" s="1">
        <v>8200000</v>
      </c>
      <c r="O526" s="1">
        <v>8200000</v>
      </c>
      <c r="P526" s="1">
        <v>0</v>
      </c>
      <c r="Q526" s="1">
        <v>3351758601</v>
      </c>
      <c r="R526" s="1">
        <v>12.83</v>
      </c>
    </row>
    <row r="527" spans="1:18" hidden="1" x14ac:dyDescent="0.25">
      <c r="A527" t="s">
        <v>259</v>
      </c>
      <c r="B527" s="1">
        <v>0</v>
      </c>
      <c r="C527" s="1">
        <v>1241000000</v>
      </c>
      <c r="D527" s="1">
        <v>0</v>
      </c>
      <c r="E527" s="1">
        <v>1241000000</v>
      </c>
      <c r="F527" s="1">
        <v>0</v>
      </c>
      <c r="G527" s="1">
        <v>301808361</v>
      </c>
      <c r="H527" s="1">
        <v>301808361</v>
      </c>
      <c r="I527" s="1">
        <v>290608341</v>
      </c>
      <c r="J527" s="1">
        <v>0</v>
      </c>
      <c r="K527" s="1">
        <v>290608341</v>
      </c>
      <c r="L527" s="1">
        <v>290608341</v>
      </c>
      <c r="M527" s="1">
        <v>11200020</v>
      </c>
      <c r="N527" s="1">
        <v>0</v>
      </c>
      <c r="O527" s="1">
        <v>0</v>
      </c>
      <c r="P527" s="1">
        <v>0</v>
      </c>
      <c r="Q527" s="1">
        <v>939191639</v>
      </c>
      <c r="R527" s="1">
        <v>23.42</v>
      </c>
    </row>
    <row r="528" spans="1:18" hidden="1" x14ac:dyDescent="0.25">
      <c r="A528" t="s">
        <v>260</v>
      </c>
      <c r="B528" s="1">
        <v>0</v>
      </c>
      <c r="C528" s="1">
        <v>300000000</v>
      </c>
      <c r="D528" s="1">
        <v>0</v>
      </c>
      <c r="E528" s="1">
        <v>300000000</v>
      </c>
      <c r="F528" s="1">
        <v>0</v>
      </c>
      <c r="G528" s="1">
        <v>95200020</v>
      </c>
      <c r="H528" s="1">
        <v>95200020</v>
      </c>
      <c r="I528" s="1">
        <v>72000000</v>
      </c>
      <c r="J528" s="1">
        <v>0</v>
      </c>
      <c r="K528" s="1">
        <v>72000000</v>
      </c>
      <c r="L528" s="1">
        <v>72000000</v>
      </c>
      <c r="M528" s="1">
        <v>23200020</v>
      </c>
      <c r="N528" s="1">
        <v>0</v>
      </c>
      <c r="O528" s="1">
        <v>0</v>
      </c>
      <c r="P528" s="1">
        <v>0</v>
      </c>
      <c r="Q528" s="1">
        <v>204799980</v>
      </c>
      <c r="R528" s="1">
        <v>24</v>
      </c>
    </row>
    <row r="529" spans="1:18" hidden="1" x14ac:dyDescent="0.25">
      <c r="A529" t="s">
        <v>261</v>
      </c>
      <c r="B529" s="1">
        <v>0</v>
      </c>
      <c r="C529" s="1">
        <v>735000000</v>
      </c>
      <c r="D529" s="1">
        <v>0</v>
      </c>
      <c r="E529" s="1">
        <v>735000000</v>
      </c>
      <c r="F529" s="1">
        <v>0</v>
      </c>
      <c r="G529" s="1">
        <v>27708372</v>
      </c>
      <c r="H529" s="1">
        <v>27708372</v>
      </c>
      <c r="I529" s="1">
        <v>27708372</v>
      </c>
      <c r="J529" s="1">
        <v>0</v>
      </c>
      <c r="K529" s="1">
        <v>27708372</v>
      </c>
      <c r="L529" s="1">
        <v>27708372</v>
      </c>
      <c r="M529" s="1">
        <v>0</v>
      </c>
      <c r="N529" s="1">
        <v>0</v>
      </c>
      <c r="O529" s="1">
        <v>0</v>
      </c>
      <c r="P529" s="1">
        <v>0</v>
      </c>
      <c r="Q529" s="1">
        <v>707291628</v>
      </c>
      <c r="R529" s="1">
        <v>3.77</v>
      </c>
    </row>
    <row r="530" spans="1:18" hidden="1" x14ac:dyDescent="0.25">
      <c r="A530" t="s">
        <v>262</v>
      </c>
      <c r="B530" s="1">
        <v>0</v>
      </c>
      <c r="C530" s="1">
        <v>765000000</v>
      </c>
      <c r="D530" s="1">
        <v>0</v>
      </c>
      <c r="E530" s="1">
        <v>765000000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765000000</v>
      </c>
      <c r="R530" s="1">
        <v>0</v>
      </c>
    </row>
    <row r="531" spans="1:18" hidden="1" x14ac:dyDescent="0.25">
      <c r="A531" t="s">
        <v>263</v>
      </c>
      <c r="B531" s="1">
        <v>0</v>
      </c>
      <c r="C531" s="1">
        <v>100000000</v>
      </c>
      <c r="D531" s="1">
        <v>0</v>
      </c>
      <c r="E531" s="1">
        <v>100000000</v>
      </c>
      <c r="F531" s="1">
        <v>0</v>
      </c>
      <c r="G531" s="1">
        <v>100000000</v>
      </c>
      <c r="H531" s="1">
        <v>100000000</v>
      </c>
      <c r="I531" s="1">
        <v>0</v>
      </c>
      <c r="J531" s="1">
        <v>0</v>
      </c>
      <c r="K531" s="1">
        <v>0</v>
      </c>
      <c r="L531" s="1">
        <v>0</v>
      </c>
      <c r="M531" s="1">
        <v>100000000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</row>
    <row r="532" spans="1:18" hidden="1" x14ac:dyDescent="0.25">
      <c r="A532" t="s">
        <v>264</v>
      </c>
      <c r="B532" s="1">
        <v>0</v>
      </c>
      <c r="C532" s="1">
        <v>500000000</v>
      </c>
      <c r="D532" s="1">
        <v>0</v>
      </c>
      <c r="E532" s="1">
        <v>500000000</v>
      </c>
      <c r="F532" s="1">
        <v>0</v>
      </c>
      <c r="G532" s="1">
        <v>131324646</v>
      </c>
      <c r="H532" s="1">
        <v>131324646</v>
      </c>
      <c r="I532" s="1">
        <v>116666010</v>
      </c>
      <c r="J532" s="1">
        <v>0</v>
      </c>
      <c r="K532" s="1">
        <v>116666010</v>
      </c>
      <c r="L532" s="1">
        <v>116666010</v>
      </c>
      <c r="M532" s="1">
        <v>14658636</v>
      </c>
      <c r="N532" s="1">
        <v>0</v>
      </c>
      <c r="O532" s="1">
        <v>0</v>
      </c>
      <c r="P532" s="1">
        <v>0</v>
      </c>
      <c r="Q532" s="1">
        <v>368675354</v>
      </c>
      <c r="R532" s="1">
        <v>23.33</v>
      </c>
    </row>
    <row r="533" spans="1:18" hidden="1" x14ac:dyDescent="0.25">
      <c r="A533" t="s">
        <v>265</v>
      </c>
      <c r="B533" s="1">
        <v>0</v>
      </c>
      <c r="C533" s="1">
        <v>375000000</v>
      </c>
      <c r="D533" s="1">
        <v>0</v>
      </c>
      <c r="E533" s="1">
        <v>375000000</v>
      </c>
      <c r="F533" s="1">
        <v>0</v>
      </c>
      <c r="G533" s="1">
        <v>8200000</v>
      </c>
      <c r="H533" s="1">
        <v>8200000</v>
      </c>
      <c r="I533" s="1">
        <v>8200000</v>
      </c>
      <c r="J533" s="1">
        <v>0</v>
      </c>
      <c r="K533" s="1">
        <v>8200000</v>
      </c>
      <c r="L533" s="1">
        <v>0</v>
      </c>
      <c r="M533" s="1">
        <v>0</v>
      </c>
      <c r="N533" s="1">
        <v>8200000</v>
      </c>
      <c r="O533" s="1">
        <v>8200000</v>
      </c>
      <c r="P533" s="1">
        <v>0</v>
      </c>
      <c r="Q533" s="1">
        <v>366800000</v>
      </c>
      <c r="R533" s="1">
        <v>2.19</v>
      </c>
    </row>
    <row r="534" spans="1:18" hidden="1" x14ac:dyDescent="0.25">
      <c r="A534" t="s">
        <v>266</v>
      </c>
      <c r="B534" s="1">
        <v>0</v>
      </c>
      <c r="C534" s="1">
        <v>2642812725</v>
      </c>
      <c r="D534" s="1">
        <v>0</v>
      </c>
      <c r="E534" s="1">
        <v>2642812725</v>
      </c>
      <c r="F534" s="1">
        <v>0</v>
      </c>
      <c r="G534" s="1">
        <v>676959212</v>
      </c>
      <c r="H534" s="1">
        <v>676959212</v>
      </c>
      <c r="I534" s="1">
        <v>385460262</v>
      </c>
      <c r="J534" s="1">
        <v>0</v>
      </c>
      <c r="K534" s="1">
        <v>385460262</v>
      </c>
      <c r="L534" s="1">
        <v>385460262</v>
      </c>
      <c r="M534" s="1">
        <v>291498950</v>
      </c>
      <c r="N534" s="1">
        <v>0</v>
      </c>
      <c r="O534" s="1">
        <v>0</v>
      </c>
      <c r="P534" s="1">
        <v>0</v>
      </c>
      <c r="Q534" s="1">
        <v>1965853513</v>
      </c>
      <c r="R534" s="1">
        <v>14.59</v>
      </c>
    </row>
    <row r="535" spans="1:18" hidden="1" x14ac:dyDescent="0.25">
      <c r="A535" t="s">
        <v>132</v>
      </c>
      <c r="B535" s="1">
        <v>0</v>
      </c>
      <c r="C535" s="1">
        <v>2283610430</v>
      </c>
      <c r="D535" s="1">
        <v>0</v>
      </c>
      <c r="E535" s="1">
        <v>2283610430</v>
      </c>
      <c r="F535" s="1">
        <v>0</v>
      </c>
      <c r="G535" s="1">
        <v>676959212</v>
      </c>
      <c r="H535" s="1">
        <v>676959212</v>
      </c>
      <c r="I535" s="1">
        <v>385460262</v>
      </c>
      <c r="J535" s="1">
        <v>0</v>
      </c>
      <c r="K535" s="1">
        <v>385460262</v>
      </c>
      <c r="L535" s="1">
        <v>385460262</v>
      </c>
      <c r="M535" s="1">
        <v>291498950</v>
      </c>
      <c r="N535" s="1">
        <v>0</v>
      </c>
      <c r="O535" s="1">
        <v>0</v>
      </c>
      <c r="P535" s="1">
        <v>0</v>
      </c>
      <c r="Q535" s="1">
        <v>1606651218</v>
      </c>
      <c r="R535" s="1">
        <v>16.88</v>
      </c>
    </row>
    <row r="536" spans="1:18" hidden="1" x14ac:dyDescent="0.25">
      <c r="A536" t="s">
        <v>178</v>
      </c>
      <c r="B536" s="1">
        <v>0</v>
      </c>
      <c r="C536" s="1">
        <v>2283610430</v>
      </c>
      <c r="D536" s="1">
        <v>0</v>
      </c>
      <c r="E536" s="1">
        <v>2283610430</v>
      </c>
      <c r="F536" s="1">
        <v>0</v>
      </c>
      <c r="G536" s="1">
        <v>676959212</v>
      </c>
      <c r="H536" s="1">
        <v>676959212</v>
      </c>
      <c r="I536" s="1">
        <v>385460262</v>
      </c>
      <c r="J536" s="1">
        <v>0</v>
      </c>
      <c r="K536" s="1">
        <v>385460262</v>
      </c>
      <c r="L536" s="1">
        <v>385460262</v>
      </c>
      <c r="M536" s="1">
        <v>291498950</v>
      </c>
      <c r="N536" s="1">
        <v>0</v>
      </c>
      <c r="O536" s="1">
        <v>0</v>
      </c>
      <c r="P536" s="1">
        <v>0</v>
      </c>
      <c r="Q536" s="1">
        <v>1606651218</v>
      </c>
      <c r="R536" s="1">
        <v>16.88</v>
      </c>
    </row>
    <row r="537" spans="1:18" hidden="1" x14ac:dyDescent="0.25">
      <c r="A537" t="s">
        <v>260</v>
      </c>
      <c r="B537" s="1">
        <v>0</v>
      </c>
      <c r="C537" s="1">
        <v>323000000</v>
      </c>
      <c r="D537" s="1">
        <v>0</v>
      </c>
      <c r="E537" s="1">
        <v>323000000</v>
      </c>
      <c r="F537" s="1">
        <v>0</v>
      </c>
      <c r="G537" s="1">
        <v>252007029</v>
      </c>
      <c r="H537" s="1">
        <v>252007029</v>
      </c>
      <c r="I537" s="1">
        <v>0</v>
      </c>
      <c r="J537" s="1">
        <v>0</v>
      </c>
      <c r="K537" s="1">
        <v>0</v>
      </c>
      <c r="L537" s="1">
        <v>0</v>
      </c>
      <c r="M537" s="1">
        <v>252007029</v>
      </c>
      <c r="N537" s="1">
        <v>0</v>
      </c>
      <c r="O537" s="1">
        <v>0</v>
      </c>
      <c r="P537" s="1">
        <v>0</v>
      </c>
      <c r="Q537" s="1">
        <v>70992971</v>
      </c>
      <c r="R537" s="1">
        <v>0</v>
      </c>
    </row>
    <row r="538" spans="1:18" hidden="1" x14ac:dyDescent="0.25">
      <c r="A538" t="s">
        <v>267</v>
      </c>
      <c r="B538" s="1">
        <v>0</v>
      </c>
      <c r="C538" s="1">
        <v>226812725</v>
      </c>
      <c r="D538" s="1">
        <v>0</v>
      </c>
      <c r="E538" s="1">
        <v>226812725</v>
      </c>
      <c r="F538" s="1">
        <v>0</v>
      </c>
      <c r="G538" s="1">
        <v>23893376</v>
      </c>
      <c r="H538" s="1">
        <v>23893376</v>
      </c>
      <c r="I538" s="1">
        <v>0</v>
      </c>
      <c r="J538" s="1">
        <v>0</v>
      </c>
      <c r="K538" s="1">
        <v>0</v>
      </c>
      <c r="L538" s="1">
        <v>0</v>
      </c>
      <c r="M538" s="1">
        <v>23893376</v>
      </c>
      <c r="N538" s="1">
        <v>0</v>
      </c>
      <c r="O538" s="1">
        <v>0</v>
      </c>
      <c r="P538" s="1">
        <v>0</v>
      </c>
      <c r="Q538" s="1">
        <v>202919349</v>
      </c>
      <c r="R538" s="1">
        <v>0</v>
      </c>
    </row>
    <row r="539" spans="1:18" hidden="1" x14ac:dyDescent="0.25">
      <c r="A539" t="s">
        <v>258</v>
      </c>
      <c r="B539" s="1">
        <v>0</v>
      </c>
      <c r="C539" s="1">
        <v>1040000000</v>
      </c>
      <c r="D539" s="1">
        <v>0</v>
      </c>
      <c r="E539" s="1">
        <v>1040000000</v>
      </c>
      <c r="F539" s="1">
        <v>0</v>
      </c>
      <c r="G539" s="1">
        <v>244487406</v>
      </c>
      <c r="H539" s="1">
        <v>244487406</v>
      </c>
      <c r="I539" s="1">
        <v>230208678</v>
      </c>
      <c r="J539" s="1">
        <v>0</v>
      </c>
      <c r="K539" s="1">
        <v>230208678</v>
      </c>
      <c r="L539" s="1">
        <v>230208678</v>
      </c>
      <c r="M539" s="1">
        <v>14278728</v>
      </c>
      <c r="N539" s="1">
        <v>0</v>
      </c>
      <c r="O539" s="1">
        <v>0</v>
      </c>
      <c r="P539" s="1">
        <v>0</v>
      </c>
      <c r="Q539" s="1">
        <v>795512594</v>
      </c>
      <c r="R539" s="1">
        <v>22.14</v>
      </c>
    </row>
    <row r="540" spans="1:18" hidden="1" x14ac:dyDescent="0.25">
      <c r="A540" t="s">
        <v>257</v>
      </c>
      <c r="B540" s="1">
        <v>0</v>
      </c>
      <c r="C540" s="1">
        <v>693797705</v>
      </c>
      <c r="D540" s="1">
        <v>0</v>
      </c>
      <c r="E540" s="1">
        <v>693797705</v>
      </c>
      <c r="F540" s="1">
        <v>0</v>
      </c>
      <c r="G540" s="1">
        <v>156571401</v>
      </c>
      <c r="H540" s="1">
        <v>156571401</v>
      </c>
      <c r="I540" s="1">
        <v>155251584</v>
      </c>
      <c r="J540" s="1">
        <v>0</v>
      </c>
      <c r="K540" s="1">
        <v>155251584</v>
      </c>
      <c r="L540" s="1">
        <v>155251584</v>
      </c>
      <c r="M540" s="1">
        <v>1319817</v>
      </c>
      <c r="N540" s="1">
        <v>0</v>
      </c>
      <c r="O540" s="1">
        <v>0</v>
      </c>
      <c r="P540" s="1">
        <v>0</v>
      </c>
      <c r="Q540" s="1">
        <v>537226304</v>
      </c>
      <c r="R540" s="1">
        <v>22.38</v>
      </c>
    </row>
    <row r="541" spans="1:18" hidden="1" x14ac:dyDescent="0.25">
      <c r="A541" t="s">
        <v>195</v>
      </c>
      <c r="B541" s="1">
        <v>0</v>
      </c>
      <c r="C541" s="1">
        <v>359202295</v>
      </c>
      <c r="D541" s="1">
        <v>0</v>
      </c>
      <c r="E541" s="1">
        <v>359202295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359202295</v>
      </c>
      <c r="R541" s="1">
        <v>0</v>
      </c>
    </row>
    <row r="542" spans="1:18" hidden="1" x14ac:dyDescent="0.25">
      <c r="A542" t="s">
        <v>178</v>
      </c>
      <c r="B542" s="1">
        <v>0</v>
      </c>
      <c r="C542" s="1">
        <v>359202295</v>
      </c>
      <c r="D542" s="1">
        <v>0</v>
      </c>
      <c r="E542" s="1">
        <v>359202295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359202295</v>
      </c>
      <c r="R542" s="1">
        <v>0</v>
      </c>
    </row>
    <row r="543" spans="1:18" hidden="1" x14ac:dyDescent="0.25">
      <c r="A543" t="s">
        <v>257</v>
      </c>
      <c r="B543" s="1">
        <v>0</v>
      </c>
      <c r="C543" s="1">
        <v>359202295</v>
      </c>
      <c r="D543" s="1">
        <v>0</v>
      </c>
      <c r="E543" s="1">
        <v>359202295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359202295</v>
      </c>
      <c r="R543" s="1">
        <v>0</v>
      </c>
    </row>
    <row r="544" spans="1:18" hidden="1" x14ac:dyDescent="0.25">
      <c r="A544" t="s">
        <v>268</v>
      </c>
      <c r="B544" s="1">
        <v>0</v>
      </c>
      <c r="C544" s="1">
        <v>367187275</v>
      </c>
      <c r="D544" s="1">
        <v>0</v>
      </c>
      <c r="E544" s="1">
        <v>367187275</v>
      </c>
      <c r="F544" s="1">
        <v>0</v>
      </c>
      <c r="G544" s="1">
        <v>124743150</v>
      </c>
      <c r="H544" s="1">
        <v>124743150</v>
      </c>
      <c r="I544" s="1">
        <v>124741650</v>
      </c>
      <c r="J544" s="1">
        <v>0</v>
      </c>
      <c r="K544" s="1">
        <v>124741650</v>
      </c>
      <c r="L544" s="1">
        <v>124741650</v>
      </c>
      <c r="M544" s="1">
        <v>1500</v>
      </c>
      <c r="N544" s="1">
        <v>0</v>
      </c>
      <c r="O544" s="1">
        <v>0</v>
      </c>
      <c r="P544" s="1">
        <v>0</v>
      </c>
      <c r="Q544" s="1">
        <v>242444125</v>
      </c>
      <c r="R544" s="1">
        <v>33.97</v>
      </c>
    </row>
    <row r="545" spans="1:18" hidden="1" x14ac:dyDescent="0.25">
      <c r="A545" t="s">
        <v>132</v>
      </c>
      <c r="B545" s="1">
        <v>0</v>
      </c>
      <c r="C545" s="1">
        <v>367187275</v>
      </c>
      <c r="D545" s="1">
        <v>0</v>
      </c>
      <c r="E545" s="1">
        <v>367187275</v>
      </c>
      <c r="F545" s="1">
        <v>0</v>
      </c>
      <c r="G545" s="1">
        <v>124743150</v>
      </c>
      <c r="H545" s="1">
        <v>124743150</v>
      </c>
      <c r="I545" s="1">
        <v>124741650</v>
      </c>
      <c r="J545" s="1">
        <v>0</v>
      </c>
      <c r="K545" s="1">
        <v>124741650</v>
      </c>
      <c r="L545" s="1">
        <v>124741650</v>
      </c>
      <c r="M545" s="1">
        <v>1500</v>
      </c>
      <c r="N545" s="1">
        <v>0</v>
      </c>
      <c r="O545" s="1">
        <v>0</v>
      </c>
      <c r="P545" s="1">
        <v>0</v>
      </c>
      <c r="Q545" s="1">
        <v>242444125</v>
      </c>
      <c r="R545" s="1">
        <v>33.97</v>
      </c>
    </row>
    <row r="546" spans="1:18" hidden="1" x14ac:dyDescent="0.25">
      <c r="A546" t="s">
        <v>178</v>
      </c>
      <c r="B546" s="1">
        <v>0</v>
      </c>
      <c r="C546" s="1">
        <v>367187275</v>
      </c>
      <c r="D546" s="1">
        <v>0</v>
      </c>
      <c r="E546" s="1">
        <v>367187275</v>
      </c>
      <c r="F546" s="1">
        <v>0</v>
      </c>
      <c r="G546" s="1">
        <v>124743150</v>
      </c>
      <c r="H546" s="1">
        <v>124743150</v>
      </c>
      <c r="I546" s="1">
        <v>124741650</v>
      </c>
      <c r="J546" s="1">
        <v>0</v>
      </c>
      <c r="K546" s="1">
        <v>124741650</v>
      </c>
      <c r="L546" s="1">
        <v>124741650</v>
      </c>
      <c r="M546" s="1">
        <v>1500</v>
      </c>
      <c r="N546" s="1">
        <v>0</v>
      </c>
      <c r="O546" s="1">
        <v>0</v>
      </c>
      <c r="P546" s="1">
        <v>0</v>
      </c>
      <c r="Q546" s="1">
        <v>242444125</v>
      </c>
      <c r="R546" s="1">
        <v>33.97</v>
      </c>
    </row>
    <row r="547" spans="1:18" hidden="1" x14ac:dyDescent="0.25">
      <c r="A547" t="s">
        <v>267</v>
      </c>
      <c r="B547" s="1">
        <v>0</v>
      </c>
      <c r="C547" s="1">
        <v>367187275</v>
      </c>
      <c r="D547" s="1">
        <v>0</v>
      </c>
      <c r="E547" s="1">
        <v>367187275</v>
      </c>
      <c r="F547" s="1">
        <v>0</v>
      </c>
      <c r="G547" s="1">
        <v>124743150</v>
      </c>
      <c r="H547" s="1">
        <v>124743150</v>
      </c>
      <c r="I547" s="1">
        <v>124741650</v>
      </c>
      <c r="J547" s="1">
        <v>0</v>
      </c>
      <c r="K547" s="1">
        <v>124741650</v>
      </c>
      <c r="L547" s="1">
        <v>124741650</v>
      </c>
      <c r="M547" s="1">
        <v>1500</v>
      </c>
      <c r="N547" s="1">
        <v>0</v>
      </c>
      <c r="O547" s="1">
        <v>0</v>
      </c>
      <c r="P547" s="1">
        <v>0</v>
      </c>
      <c r="Q547" s="1">
        <v>242444125</v>
      </c>
      <c r="R547" s="1">
        <v>33.97</v>
      </c>
    </row>
    <row r="548" spans="1:18" hidden="1" x14ac:dyDescent="0.25">
      <c r="A548" t="s">
        <v>269</v>
      </c>
      <c r="B548" s="1">
        <v>0</v>
      </c>
      <c r="C548" s="1">
        <v>52000000</v>
      </c>
      <c r="D548" s="1">
        <v>0</v>
      </c>
      <c r="E548" s="1">
        <v>52000000</v>
      </c>
      <c r="F548" s="1">
        <v>0</v>
      </c>
      <c r="G548" s="1">
        <v>51520092</v>
      </c>
      <c r="H548" s="1">
        <v>51520092</v>
      </c>
      <c r="I548" s="1">
        <v>51520092</v>
      </c>
      <c r="J548" s="1">
        <v>0</v>
      </c>
      <c r="K548" s="1">
        <v>51520092</v>
      </c>
      <c r="L548" s="1">
        <v>51520092</v>
      </c>
      <c r="M548" s="1">
        <v>0</v>
      </c>
      <c r="N548" s="1">
        <v>0</v>
      </c>
      <c r="O548" s="1">
        <v>0</v>
      </c>
      <c r="P548" s="1">
        <v>0</v>
      </c>
      <c r="Q548" s="1">
        <v>479908</v>
      </c>
      <c r="R548" s="1">
        <v>99.08</v>
      </c>
    </row>
    <row r="549" spans="1:18" hidden="1" x14ac:dyDescent="0.25">
      <c r="A549" t="s">
        <v>31</v>
      </c>
      <c r="B549" s="1">
        <v>0</v>
      </c>
      <c r="C549" s="1">
        <v>52000000</v>
      </c>
      <c r="D549" s="1">
        <v>0</v>
      </c>
      <c r="E549" s="1">
        <v>52000000</v>
      </c>
      <c r="F549" s="1">
        <v>0</v>
      </c>
      <c r="G549" s="1">
        <v>51520092</v>
      </c>
      <c r="H549" s="1">
        <v>51520092</v>
      </c>
      <c r="I549" s="1">
        <v>51520092</v>
      </c>
      <c r="J549" s="1">
        <v>0</v>
      </c>
      <c r="K549" s="1">
        <v>51520092</v>
      </c>
      <c r="L549" s="1">
        <v>51520092</v>
      </c>
      <c r="M549" s="1">
        <v>0</v>
      </c>
      <c r="N549" s="1">
        <v>0</v>
      </c>
      <c r="O549" s="1">
        <v>0</v>
      </c>
      <c r="P549" s="1">
        <v>0</v>
      </c>
      <c r="Q549" s="1">
        <v>479908</v>
      </c>
      <c r="R549" s="1">
        <v>99.08</v>
      </c>
    </row>
    <row r="550" spans="1:18" hidden="1" x14ac:dyDescent="0.25">
      <c r="A550" t="s">
        <v>162</v>
      </c>
      <c r="B550" s="1">
        <v>0</v>
      </c>
      <c r="C550" s="1">
        <v>52000000</v>
      </c>
      <c r="D550" s="1">
        <v>0</v>
      </c>
      <c r="E550" s="1">
        <v>52000000</v>
      </c>
      <c r="F550" s="1">
        <v>0</v>
      </c>
      <c r="G550" s="1">
        <v>51520092</v>
      </c>
      <c r="H550" s="1">
        <v>51520092</v>
      </c>
      <c r="I550" s="1">
        <v>51520092</v>
      </c>
      <c r="J550" s="1">
        <v>0</v>
      </c>
      <c r="K550" s="1">
        <v>51520092</v>
      </c>
      <c r="L550" s="1">
        <v>51520092</v>
      </c>
      <c r="M550" s="1">
        <v>0</v>
      </c>
      <c r="N550" s="1">
        <v>0</v>
      </c>
      <c r="O550" s="1">
        <v>0</v>
      </c>
      <c r="P550" s="1">
        <v>0</v>
      </c>
      <c r="Q550" s="1">
        <v>479908</v>
      </c>
      <c r="R550" s="1">
        <v>99.08</v>
      </c>
    </row>
    <row r="551" spans="1:18" hidden="1" x14ac:dyDescent="0.25">
      <c r="A551" t="s">
        <v>270</v>
      </c>
      <c r="B551" s="1">
        <v>0</v>
      </c>
      <c r="C551" s="1">
        <v>52000000</v>
      </c>
      <c r="D551" s="1">
        <v>0</v>
      </c>
      <c r="E551" s="1">
        <v>52000000</v>
      </c>
      <c r="F551" s="1">
        <v>0</v>
      </c>
      <c r="G551" s="1">
        <v>51520092</v>
      </c>
      <c r="H551" s="1">
        <v>51520092</v>
      </c>
      <c r="I551" s="1">
        <v>51520092</v>
      </c>
      <c r="J551" s="1">
        <v>0</v>
      </c>
      <c r="K551" s="1">
        <v>51520092</v>
      </c>
      <c r="L551" s="1">
        <v>51520092</v>
      </c>
      <c r="M551" s="1">
        <v>0</v>
      </c>
      <c r="N551" s="1">
        <v>0</v>
      </c>
      <c r="O551" s="1">
        <v>0</v>
      </c>
      <c r="P551" s="1">
        <v>0</v>
      </c>
      <c r="Q551" s="1">
        <v>479908</v>
      </c>
      <c r="R551" s="1">
        <v>99.08</v>
      </c>
    </row>
    <row r="552" spans="1:18" hidden="1" x14ac:dyDescent="0.25">
      <c r="A552" t="s">
        <v>271</v>
      </c>
      <c r="B552" s="1">
        <v>0</v>
      </c>
      <c r="C552" s="1">
        <v>65000000</v>
      </c>
      <c r="D552" s="1">
        <v>0</v>
      </c>
      <c r="E552" s="1">
        <v>65000000</v>
      </c>
      <c r="F552" s="1">
        <v>0</v>
      </c>
      <c r="G552" s="1">
        <v>40320072</v>
      </c>
      <c r="H552" s="1">
        <v>40320072</v>
      </c>
      <c r="I552" s="1">
        <v>40320072</v>
      </c>
      <c r="J552" s="1">
        <v>0</v>
      </c>
      <c r="K552" s="1">
        <v>40320072</v>
      </c>
      <c r="L552" s="1">
        <v>40320072</v>
      </c>
      <c r="M552" s="1">
        <v>0</v>
      </c>
      <c r="N552" s="1">
        <v>0</v>
      </c>
      <c r="O552" s="1">
        <v>0</v>
      </c>
      <c r="P552" s="1">
        <v>0</v>
      </c>
      <c r="Q552" s="1">
        <v>24679928</v>
      </c>
      <c r="R552" s="1">
        <v>62.03</v>
      </c>
    </row>
    <row r="553" spans="1:18" hidden="1" x14ac:dyDescent="0.25">
      <c r="A553" t="s">
        <v>132</v>
      </c>
      <c r="B553" s="1">
        <v>0</v>
      </c>
      <c r="C553" s="1">
        <v>65000000</v>
      </c>
      <c r="D553" s="1">
        <v>0</v>
      </c>
      <c r="E553" s="1">
        <v>65000000</v>
      </c>
      <c r="F553" s="1">
        <v>0</v>
      </c>
      <c r="G553" s="1">
        <v>40320072</v>
      </c>
      <c r="H553" s="1">
        <v>40320072</v>
      </c>
      <c r="I553" s="1">
        <v>40320072</v>
      </c>
      <c r="J553" s="1">
        <v>0</v>
      </c>
      <c r="K553" s="1">
        <v>40320072</v>
      </c>
      <c r="L553" s="1">
        <v>40320072</v>
      </c>
      <c r="M553" s="1">
        <v>0</v>
      </c>
      <c r="N553" s="1">
        <v>0</v>
      </c>
      <c r="O553" s="1">
        <v>0</v>
      </c>
      <c r="P553" s="1">
        <v>0</v>
      </c>
      <c r="Q553" s="1">
        <v>24679928</v>
      </c>
      <c r="R553" s="1">
        <v>62.03</v>
      </c>
    </row>
    <row r="554" spans="1:18" hidden="1" x14ac:dyDescent="0.25">
      <c r="A554" t="s">
        <v>181</v>
      </c>
      <c r="B554" s="1">
        <v>0</v>
      </c>
      <c r="C554" s="1">
        <v>65000000</v>
      </c>
      <c r="D554" s="1">
        <v>0</v>
      </c>
      <c r="E554" s="1">
        <v>65000000</v>
      </c>
      <c r="F554" s="1">
        <v>0</v>
      </c>
      <c r="G554" s="1">
        <v>40320072</v>
      </c>
      <c r="H554" s="1">
        <v>40320072</v>
      </c>
      <c r="I554" s="1">
        <v>40320072</v>
      </c>
      <c r="J554" s="1">
        <v>0</v>
      </c>
      <c r="K554" s="1">
        <v>40320072</v>
      </c>
      <c r="L554" s="1">
        <v>40320072</v>
      </c>
      <c r="M554" s="1">
        <v>0</v>
      </c>
      <c r="N554" s="1">
        <v>0</v>
      </c>
      <c r="O554" s="1">
        <v>0</v>
      </c>
      <c r="P554" s="1">
        <v>0</v>
      </c>
      <c r="Q554" s="1">
        <v>24679928</v>
      </c>
      <c r="R554" s="1">
        <v>62.03</v>
      </c>
    </row>
    <row r="555" spans="1:18" hidden="1" x14ac:dyDescent="0.25">
      <c r="A555" t="s">
        <v>272</v>
      </c>
      <c r="B555" s="1">
        <v>0</v>
      </c>
      <c r="C555" s="1">
        <v>65000000</v>
      </c>
      <c r="D555" s="1">
        <v>0</v>
      </c>
      <c r="E555" s="1">
        <v>65000000</v>
      </c>
      <c r="F555" s="1">
        <v>0</v>
      </c>
      <c r="G555" s="1">
        <v>40320072</v>
      </c>
      <c r="H555" s="1">
        <v>40320072</v>
      </c>
      <c r="I555" s="1">
        <v>40320072</v>
      </c>
      <c r="J555" s="1">
        <v>0</v>
      </c>
      <c r="K555" s="1">
        <v>40320072</v>
      </c>
      <c r="L555" s="1">
        <v>40320072</v>
      </c>
      <c r="M555" s="1">
        <v>0</v>
      </c>
      <c r="N555" s="1">
        <v>0</v>
      </c>
      <c r="O555" s="1">
        <v>0</v>
      </c>
      <c r="P555" s="1">
        <v>0</v>
      </c>
      <c r="Q555" s="1">
        <v>24679928</v>
      </c>
      <c r="R555" s="1">
        <v>62.03</v>
      </c>
    </row>
    <row r="556" spans="1:18" hidden="1" x14ac:dyDescent="0.25">
      <c r="A556" s="4" t="s">
        <v>273</v>
      </c>
      <c r="B556" s="5">
        <v>200242886710</v>
      </c>
      <c r="C556" s="5">
        <v>-41464868077</v>
      </c>
      <c r="D556" s="5">
        <v>0</v>
      </c>
      <c r="E556" s="5">
        <v>158778018633</v>
      </c>
      <c r="F556" s="5">
        <v>0</v>
      </c>
      <c r="G556" s="5">
        <v>89810151235</v>
      </c>
      <c r="H556" s="5">
        <v>89810151235</v>
      </c>
      <c r="I556" s="5">
        <v>85317890578</v>
      </c>
      <c r="J556" s="5">
        <v>0</v>
      </c>
      <c r="K556" s="5">
        <v>85317890578</v>
      </c>
      <c r="L556" s="5">
        <v>13530625675</v>
      </c>
      <c r="M556" s="5">
        <v>4492260657</v>
      </c>
      <c r="N556" s="5">
        <v>71787264903</v>
      </c>
      <c r="O556" s="5">
        <v>67648732458</v>
      </c>
      <c r="P556" s="5">
        <v>4138532445</v>
      </c>
      <c r="Q556" s="5">
        <v>68967867398</v>
      </c>
      <c r="R556" s="5">
        <v>53.73</v>
      </c>
    </row>
    <row r="557" spans="1:18" hidden="1" x14ac:dyDescent="0.25">
      <c r="A557" t="s">
        <v>49</v>
      </c>
      <c r="B557" s="1">
        <v>2308635000</v>
      </c>
      <c r="C557" s="1">
        <v>372000000</v>
      </c>
      <c r="D557" s="1">
        <v>0</v>
      </c>
      <c r="E557" s="1">
        <v>2680635000</v>
      </c>
      <c r="F557" s="1">
        <v>0</v>
      </c>
      <c r="G557" s="1">
        <v>2484686329</v>
      </c>
      <c r="H557" s="1">
        <v>2484686329</v>
      </c>
      <c r="I557" s="1">
        <v>2274422622</v>
      </c>
      <c r="J557" s="1">
        <v>0</v>
      </c>
      <c r="K557" s="1">
        <v>2274422622</v>
      </c>
      <c r="L557" s="1">
        <v>953671108</v>
      </c>
      <c r="M557" s="1">
        <v>210263707</v>
      </c>
      <c r="N557" s="1">
        <v>1320751514</v>
      </c>
      <c r="O557" s="1">
        <v>1294740700</v>
      </c>
      <c r="P557" s="1">
        <v>26010814</v>
      </c>
      <c r="Q557" s="1">
        <v>195948671</v>
      </c>
      <c r="R557" s="1">
        <v>84.85</v>
      </c>
    </row>
    <row r="558" spans="1:18" hidden="1" x14ac:dyDescent="0.25">
      <c r="A558" t="s">
        <v>31</v>
      </c>
      <c r="B558" s="1">
        <v>2308635000</v>
      </c>
      <c r="C558" s="1">
        <v>322000000</v>
      </c>
      <c r="D558" s="1">
        <v>0</v>
      </c>
      <c r="E558" s="1">
        <v>2630635000</v>
      </c>
      <c r="F558" s="1">
        <v>0</v>
      </c>
      <c r="G558" s="1">
        <v>2434686329</v>
      </c>
      <c r="H558" s="1">
        <v>2434686329</v>
      </c>
      <c r="I558" s="1">
        <v>2224422622</v>
      </c>
      <c r="J558" s="1">
        <v>0</v>
      </c>
      <c r="K558" s="1">
        <v>2224422622</v>
      </c>
      <c r="L558" s="1">
        <v>916671108</v>
      </c>
      <c r="M558" s="1">
        <v>210263707</v>
      </c>
      <c r="N558" s="1">
        <v>1307751514</v>
      </c>
      <c r="O558" s="1">
        <v>1290740700</v>
      </c>
      <c r="P558" s="1">
        <v>17010814</v>
      </c>
      <c r="Q558" s="1">
        <v>195948671</v>
      </c>
      <c r="R558" s="1">
        <v>84.56</v>
      </c>
    </row>
    <row r="559" spans="1:18" hidden="1" x14ac:dyDescent="0.25">
      <c r="A559" t="s">
        <v>46</v>
      </c>
      <c r="B559" s="1">
        <v>2308635000</v>
      </c>
      <c r="C559" s="1">
        <v>322000000</v>
      </c>
      <c r="D559" s="1">
        <v>0</v>
      </c>
      <c r="E559" s="1">
        <v>2630635000</v>
      </c>
      <c r="F559" s="1">
        <v>0</v>
      </c>
      <c r="G559" s="1">
        <v>2434686329</v>
      </c>
      <c r="H559" s="1">
        <v>2434686329</v>
      </c>
      <c r="I559" s="1">
        <v>2224422622</v>
      </c>
      <c r="J559" s="1">
        <v>0</v>
      </c>
      <c r="K559" s="1">
        <v>2224422622</v>
      </c>
      <c r="L559" s="1">
        <v>916671108</v>
      </c>
      <c r="M559" s="1">
        <v>210263707</v>
      </c>
      <c r="N559" s="1">
        <v>1307751514</v>
      </c>
      <c r="O559" s="1">
        <v>1290740700</v>
      </c>
      <c r="P559" s="1">
        <v>17010814</v>
      </c>
      <c r="Q559" s="1">
        <v>195948671</v>
      </c>
      <c r="R559" s="1">
        <v>84.56</v>
      </c>
    </row>
    <row r="560" spans="1:18" hidden="1" x14ac:dyDescent="0.25">
      <c r="A560" t="s">
        <v>33</v>
      </c>
      <c r="B560" s="1">
        <v>2308635000</v>
      </c>
      <c r="C560" s="1">
        <v>322000000</v>
      </c>
      <c r="D560" s="1">
        <v>0</v>
      </c>
      <c r="E560" s="1">
        <v>2630635000</v>
      </c>
      <c r="F560" s="1">
        <v>0</v>
      </c>
      <c r="G560" s="1">
        <v>2434686329</v>
      </c>
      <c r="H560" s="1">
        <v>2434686329</v>
      </c>
      <c r="I560" s="1">
        <v>2224422622</v>
      </c>
      <c r="J560" s="1">
        <v>0</v>
      </c>
      <c r="K560" s="1">
        <v>2224422622</v>
      </c>
      <c r="L560" s="1">
        <v>916671108</v>
      </c>
      <c r="M560" s="1">
        <v>210263707</v>
      </c>
      <c r="N560" s="1">
        <v>1307751514</v>
      </c>
      <c r="O560" s="1">
        <v>1290740700</v>
      </c>
      <c r="P560" s="1">
        <v>17010814</v>
      </c>
      <c r="Q560" s="1">
        <v>195948671</v>
      </c>
      <c r="R560" s="1">
        <v>84.56</v>
      </c>
    </row>
    <row r="561" spans="1:18" hidden="1" x14ac:dyDescent="0.25">
      <c r="A561" t="s">
        <v>97</v>
      </c>
      <c r="B561" s="1">
        <v>0</v>
      </c>
      <c r="C561" s="1">
        <v>50000000</v>
      </c>
      <c r="D561" s="1">
        <v>0</v>
      </c>
      <c r="E561" s="1">
        <v>50000000</v>
      </c>
      <c r="F561" s="1">
        <v>0</v>
      </c>
      <c r="G561" s="1">
        <v>50000000</v>
      </c>
      <c r="H561" s="1">
        <v>50000000</v>
      </c>
      <c r="I561" s="1">
        <v>50000000</v>
      </c>
      <c r="J561" s="1">
        <v>0</v>
      </c>
      <c r="K561" s="1">
        <v>50000000</v>
      </c>
      <c r="L561" s="1">
        <v>37000000</v>
      </c>
      <c r="M561" s="1">
        <v>0</v>
      </c>
      <c r="N561" s="1">
        <v>13000000</v>
      </c>
      <c r="O561" s="1">
        <v>4000000</v>
      </c>
      <c r="P561" s="1">
        <v>9000000</v>
      </c>
      <c r="Q561" s="1">
        <v>0</v>
      </c>
      <c r="R561" s="1">
        <v>100</v>
      </c>
    </row>
    <row r="562" spans="1:18" hidden="1" x14ac:dyDescent="0.25">
      <c r="A562" t="s">
        <v>46</v>
      </c>
      <c r="B562" s="1">
        <v>0</v>
      </c>
      <c r="C562" s="1">
        <v>50000000</v>
      </c>
      <c r="D562" s="1">
        <v>0</v>
      </c>
      <c r="E562" s="1">
        <v>50000000</v>
      </c>
      <c r="F562" s="1">
        <v>0</v>
      </c>
      <c r="G562" s="1">
        <v>50000000</v>
      </c>
      <c r="H562" s="1">
        <v>50000000</v>
      </c>
      <c r="I562" s="1">
        <v>50000000</v>
      </c>
      <c r="J562" s="1">
        <v>0</v>
      </c>
      <c r="K562" s="1">
        <v>50000000</v>
      </c>
      <c r="L562" s="1">
        <v>37000000</v>
      </c>
      <c r="M562" s="1">
        <v>0</v>
      </c>
      <c r="N562" s="1">
        <v>13000000</v>
      </c>
      <c r="O562" s="1">
        <v>4000000</v>
      </c>
      <c r="P562" s="1">
        <v>9000000</v>
      </c>
      <c r="Q562" s="1">
        <v>0</v>
      </c>
      <c r="R562" s="1">
        <v>100</v>
      </c>
    </row>
    <row r="563" spans="1:18" hidden="1" x14ac:dyDescent="0.25">
      <c r="A563" t="s">
        <v>33</v>
      </c>
      <c r="B563" s="1">
        <v>0</v>
      </c>
      <c r="C563" s="1">
        <v>50000000</v>
      </c>
      <c r="D563" s="1">
        <v>0</v>
      </c>
      <c r="E563" s="1">
        <v>50000000</v>
      </c>
      <c r="F563" s="1">
        <v>0</v>
      </c>
      <c r="G563" s="1">
        <v>50000000</v>
      </c>
      <c r="H563" s="1">
        <v>50000000</v>
      </c>
      <c r="I563" s="1">
        <v>50000000</v>
      </c>
      <c r="J563" s="1">
        <v>0</v>
      </c>
      <c r="K563" s="1">
        <v>50000000</v>
      </c>
      <c r="L563" s="1">
        <v>37000000</v>
      </c>
      <c r="M563" s="1">
        <v>0</v>
      </c>
      <c r="N563" s="1">
        <v>13000000</v>
      </c>
      <c r="O563" s="1">
        <v>4000000</v>
      </c>
      <c r="P563" s="1">
        <v>9000000</v>
      </c>
      <c r="Q563" s="1">
        <v>0</v>
      </c>
      <c r="R563" s="1">
        <v>100</v>
      </c>
    </row>
    <row r="564" spans="1:18" hidden="1" x14ac:dyDescent="0.25">
      <c r="A564" t="s">
        <v>76</v>
      </c>
      <c r="B564" s="1">
        <v>150000000</v>
      </c>
      <c r="C564" s="1">
        <v>0</v>
      </c>
      <c r="D564" s="1">
        <v>0</v>
      </c>
      <c r="E564" s="1">
        <v>150000000</v>
      </c>
      <c r="F564" s="1">
        <v>0</v>
      </c>
      <c r="G564" s="1">
        <v>2000000</v>
      </c>
      <c r="H564" s="1">
        <v>2000000</v>
      </c>
      <c r="I564" s="1">
        <v>0</v>
      </c>
      <c r="J564" s="1">
        <v>0</v>
      </c>
      <c r="K564" s="1">
        <v>0</v>
      </c>
      <c r="L564" s="1">
        <v>0</v>
      </c>
      <c r="M564" s="1">
        <v>2000000</v>
      </c>
      <c r="N564" s="1">
        <v>0</v>
      </c>
      <c r="O564" s="1">
        <v>0</v>
      </c>
      <c r="P564" s="1">
        <v>0</v>
      </c>
      <c r="Q564" s="1">
        <v>148000000</v>
      </c>
      <c r="R564" s="1">
        <v>0</v>
      </c>
    </row>
    <row r="565" spans="1:18" hidden="1" x14ac:dyDescent="0.25">
      <c r="A565" t="s">
        <v>31</v>
      </c>
      <c r="B565" s="1">
        <v>150000000</v>
      </c>
      <c r="C565" s="1">
        <v>-50000000</v>
      </c>
      <c r="D565" s="1">
        <v>0</v>
      </c>
      <c r="E565" s="1">
        <v>100000000</v>
      </c>
      <c r="F565" s="1">
        <v>0</v>
      </c>
      <c r="G565" s="1">
        <v>2000000</v>
      </c>
      <c r="H565" s="1">
        <v>2000000</v>
      </c>
      <c r="I565" s="1">
        <v>0</v>
      </c>
      <c r="J565" s="1">
        <v>0</v>
      </c>
      <c r="K565" s="1">
        <v>0</v>
      </c>
      <c r="L565" s="1">
        <v>0</v>
      </c>
      <c r="M565" s="1">
        <v>2000000</v>
      </c>
      <c r="N565" s="1">
        <v>0</v>
      </c>
      <c r="O565" s="1">
        <v>0</v>
      </c>
      <c r="P565" s="1">
        <v>0</v>
      </c>
      <c r="Q565" s="1">
        <v>98000000</v>
      </c>
      <c r="R565" s="1">
        <v>0</v>
      </c>
    </row>
    <row r="566" spans="1:18" hidden="1" x14ac:dyDescent="0.25">
      <c r="A566" t="s">
        <v>77</v>
      </c>
      <c r="B566" s="1">
        <v>150000000</v>
      </c>
      <c r="C566" s="1">
        <v>-50000000</v>
      </c>
      <c r="D566" s="1">
        <v>0</v>
      </c>
      <c r="E566" s="1">
        <v>100000000</v>
      </c>
      <c r="F566" s="1">
        <v>0</v>
      </c>
      <c r="G566" s="1">
        <v>2000000</v>
      </c>
      <c r="H566" s="1">
        <v>2000000</v>
      </c>
      <c r="I566" s="1">
        <v>0</v>
      </c>
      <c r="J566" s="1">
        <v>0</v>
      </c>
      <c r="K566" s="1">
        <v>0</v>
      </c>
      <c r="L566" s="1">
        <v>0</v>
      </c>
      <c r="M566" s="1">
        <v>2000000</v>
      </c>
      <c r="N566" s="1">
        <v>0</v>
      </c>
      <c r="O566" s="1">
        <v>0</v>
      </c>
      <c r="P566" s="1">
        <v>0</v>
      </c>
      <c r="Q566" s="1">
        <v>98000000</v>
      </c>
      <c r="R566" s="1">
        <v>0</v>
      </c>
    </row>
    <row r="567" spans="1:18" hidden="1" x14ac:dyDescent="0.25">
      <c r="A567" t="s">
        <v>33</v>
      </c>
      <c r="B567" s="1">
        <v>150000000</v>
      </c>
      <c r="C567" s="1">
        <v>-50000000</v>
      </c>
      <c r="D567" s="1">
        <v>0</v>
      </c>
      <c r="E567" s="1">
        <v>100000000</v>
      </c>
      <c r="F567" s="1">
        <v>0</v>
      </c>
      <c r="G567" s="1">
        <v>2000000</v>
      </c>
      <c r="H567" s="1">
        <v>2000000</v>
      </c>
      <c r="I567" s="1">
        <v>0</v>
      </c>
      <c r="J567" s="1">
        <v>0</v>
      </c>
      <c r="K567" s="1">
        <v>0</v>
      </c>
      <c r="L567" s="1">
        <v>0</v>
      </c>
      <c r="M567" s="1">
        <v>2000000</v>
      </c>
      <c r="N567" s="1">
        <v>0</v>
      </c>
      <c r="O567" s="1">
        <v>0</v>
      </c>
      <c r="P567" s="1">
        <v>0</v>
      </c>
      <c r="Q567" s="1">
        <v>98000000</v>
      </c>
      <c r="R567" s="1">
        <v>0</v>
      </c>
    </row>
    <row r="568" spans="1:18" hidden="1" x14ac:dyDescent="0.25">
      <c r="A568" t="s">
        <v>97</v>
      </c>
      <c r="B568" s="1">
        <v>0</v>
      </c>
      <c r="C568" s="1">
        <v>50000000</v>
      </c>
      <c r="D568" s="1">
        <v>0</v>
      </c>
      <c r="E568" s="1">
        <v>50000000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50000000</v>
      </c>
      <c r="R568" s="1">
        <v>0</v>
      </c>
    </row>
    <row r="569" spans="1:18" hidden="1" x14ac:dyDescent="0.25">
      <c r="A569" t="s">
        <v>77</v>
      </c>
      <c r="B569" s="1">
        <v>0</v>
      </c>
      <c r="C569" s="1">
        <v>50000000</v>
      </c>
      <c r="D569" s="1">
        <v>0</v>
      </c>
      <c r="E569" s="1">
        <v>50000000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50000000</v>
      </c>
      <c r="R569" s="1">
        <v>0</v>
      </c>
    </row>
    <row r="570" spans="1:18" hidden="1" x14ac:dyDescent="0.25">
      <c r="A570" t="s">
        <v>33</v>
      </c>
      <c r="B570" s="1">
        <v>0</v>
      </c>
      <c r="C570" s="1">
        <v>50000000</v>
      </c>
      <c r="D570" s="1">
        <v>0</v>
      </c>
      <c r="E570" s="1">
        <v>50000000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50000000</v>
      </c>
      <c r="R570" s="1">
        <v>0</v>
      </c>
    </row>
    <row r="571" spans="1:18" hidden="1" x14ac:dyDescent="0.25">
      <c r="A571" t="s">
        <v>80</v>
      </c>
      <c r="B571" s="1">
        <v>300000000</v>
      </c>
      <c r="C571" s="1">
        <v>0</v>
      </c>
      <c r="D571" s="1">
        <v>0</v>
      </c>
      <c r="E571" s="1">
        <v>300000000</v>
      </c>
      <c r="F571" s="1">
        <v>0</v>
      </c>
      <c r="G571" s="1">
        <v>4000000</v>
      </c>
      <c r="H571" s="1">
        <v>4000000</v>
      </c>
      <c r="I571" s="1">
        <v>0</v>
      </c>
      <c r="J571" s="1">
        <v>0</v>
      </c>
      <c r="K571" s="1">
        <v>0</v>
      </c>
      <c r="L571" s="1">
        <v>0</v>
      </c>
      <c r="M571" s="1">
        <v>4000000</v>
      </c>
      <c r="N571" s="1">
        <v>0</v>
      </c>
      <c r="O571" s="1">
        <v>0</v>
      </c>
      <c r="P571" s="1">
        <v>0</v>
      </c>
      <c r="Q571" s="1">
        <v>296000000</v>
      </c>
      <c r="R571" s="1">
        <v>0</v>
      </c>
    </row>
    <row r="572" spans="1:18" hidden="1" x14ac:dyDescent="0.25">
      <c r="A572" t="s">
        <v>31</v>
      </c>
      <c r="B572" s="1">
        <v>300000000</v>
      </c>
      <c r="C572" s="1">
        <v>-50000000</v>
      </c>
      <c r="D572" s="1">
        <v>0</v>
      </c>
      <c r="E572" s="1">
        <v>250000000</v>
      </c>
      <c r="F572" s="1">
        <v>0</v>
      </c>
      <c r="G572" s="1">
        <v>4000000</v>
      </c>
      <c r="H572" s="1">
        <v>4000000</v>
      </c>
      <c r="I572" s="1">
        <v>0</v>
      </c>
      <c r="J572" s="1">
        <v>0</v>
      </c>
      <c r="K572" s="1">
        <v>0</v>
      </c>
      <c r="L572" s="1">
        <v>0</v>
      </c>
      <c r="M572" s="1">
        <v>4000000</v>
      </c>
      <c r="N572" s="1">
        <v>0</v>
      </c>
      <c r="O572" s="1">
        <v>0</v>
      </c>
      <c r="P572" s="1">
        <v>0</v>
      </c>
      <c r="Q572" s="1">
        <v>246000000</v>
      </c>
      <c r="R572" s="1">
        <v>0</v>
      </c>
    </row>
    <row r="573" spans="1:18" hidden="1" x14ac:dyDescent="0.25">
      <c r="A573" t="s">
        <v>81</v>
      </c>
      <c r="B573" s="1">
        <v>300000000</v>
      </c>
      <c r="C573" s="1">
        <v>-50000000</v>
      </c>
      <c r="D573" s="1">
        <v>0</v>
      </c>
      <c r="E573" s="1">
        <v>250000000</v>
      </c>
      <c r="F573" s="1">
        <v>0</v>
      </c>
      <c r="G573" s="1">
        <v>4000000</v>
      </c>
      <c r="H573" s="1">
        <v>4000000</v>
      </c>
      <c r="I573" s="1">
        <v>0</v>
      </c>
      <c r="J573" s="1">
        <v>0</v>
      </c>
      <c r="K573" s="1">
        <v>0</v>
      </c>
      <c r="L573" s="1">
        <v>0</v>
      </c>
      <c r="M573" s="1">
        <v>4000000</v>
      </c>
      <c r="N573" s="1">
        <v>0</v>
      </c>
      <c r="O573" s="1">
        <v>0</v>
      </c>
      <c r="P573" s="1">
        <v>0</v>
      </c>
      <c r="Q573" s="1">
        <v>246000000</v>
      </c>
      <c r="R573" s="1">
        <v>0</v>
      </c>
    </row>
    <row r="574" spans="1:18" hidden="1" x14ac:dyDescent="0.25">
      <c r="A574" t="s">
        <v>33</v>
      </c>
      <c r="B574" s="1">
        <v>300000000</v>
      </c>
      <c r="C574" s="1">
        <v>-50000000</v>
      </c>
      <c r="D574" s="1">
        <v>0</v>
      </c>
      <c r="E574" s="1">
        <v>250000000</v>
      </c>
      <c r="F574" s="1">
        <v>0</v>
      </c>
      <c r="G574" s="1">
        <v>4000000</v>
      </c>
      <c r="H574" s="1">
        <v>4000000</v>
      </c>
      <c r="I574" s="1">
        <v>0</v>
      </c>
      <c r="J574" s="1">
        <v>0</v>
      </c>
      <c r="K574" s="1">
        <v>0</v>
      </c>
      <c r="L574" s="1">
        <v>0</v>
      </c>
      <c r="M574" s="1">
        <v>4000000</v>
      </c>
      <c r="N574" s="1">
        <v>0</v>
      </c>
      <c r="O574" s="1">
        <v>0</v>
      </c>
      <c r="P574" s="1">
        <v>0</v>
      </c>
      <c r="Q574" s="1">
        <v>246000000</v>
      </c>
      <c r="R574" s="1">
        <v>0</v>
      </c>
    </row>
    <row r="575" spans="1:18" hidden="1" x14ac:dyDescent="0.25">
      <c r="A575" t="s">
        <v>97</v>
      </c>
      <c r="B575" s="1">
        <v>0</v>
      </c>
      <c r="C575" s="1">
        <v>50000000</v>
      </c>
      <c r="D575" s="1">
        <v>0</v>
      </c>
      <c r="E575" s="1">
        <v>50000000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50000000</v>
      </c>
      <c r="R575" s="1">
        <v>0</v>
      </c>
    </row>
    <row r="576" spans="1:18" hidden="1" x14ac:dyDescent="0.25">
      <c r="A576" t="s">
        <v>81</v>
      </c>
      <c r="B576" s="1">
        <v>0</v>
      </c>
      <c r="C576" s="1">
        <v>50000000</v>
      </c>
      <c r="D576" s="1">
        <v>0</v>
      </c>
      <c r="E576" s="1">
        <v>50000000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50000000</v>
      </c>
      <c r="R576" s="1">
        <v>0</v>
      </c>
    </row>
    <row r="577" spans="1:18" hidden="1" x14ac:dyDescent="0.25">
      <c r="A577" t="s">
        <v>33</v>
      </c>
      <c r="B577" s="1">
        <v>0</v>
      </c>
      <c r="C577" s="1">
        <v>50000000</v>
      </c>
      <c r="D577" s="1">
        <v>0</v>
      </c>
      <c r="E577" s="1">
        <v>50000000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50000000</v>
      </c>
      <c r="R577" s="1">
        <v>0</v>
      </c>
    </row>
    <row r="578" spans="1:18" hidden="1" x14ac:dyDescent="0.25">
      <c r="A578" t="s">
        <v>112</v>
      </c>
      <c r="B578" s="1">
        <v>139943472000</v>
      </c>
      <c r="C578" s="1">
        <v>-46708353947</v>
      </c>
      <c r="D578" s="1">
        <v>0</v>
      </c>
      <c r="E578" s="1">
        <v>93235118053</v>
      </c>
      <c r="F578" s="1">
        <v>0</v>
      </c>
      <c r="G578" s="1">
        <v>37779562020</v>
      </c>
      <c r="H578" s="1">
        <v>37779562020</v>
      </c>
      <c r="I578" s="1">
        <v>37779562020</v>
      </c>
      <c r="J578" s="1">
        <v>0</v>
      </c>
      <c r="K578" s="1">
        <v>37779562020</v>
      </c>
      <c r="L578" s="1">
        <v>0</v>
      </c>
      <c r="M578" s="1">
        <v>0</v>
      </c>
      <c r="N578" s="1">
        <v>37779562020</v>
      </c>
      <c r="O578" s="1">
        <v>35681562020</v>
      </c>
      <c r="P578" s="1">
        <v>2098000000</v>
      </c>
      <c r="Q578" s="1">
        <v>55455556033</v>
      </c>
      <c r="R578" s="1">
        <v>40.520000000000003</v>
      </c>
    </row>
    <row r="579" spans="1:18" hidden="1" x14ac:dyDescent="0.25">
      <c r="A579" t="s">
        <v>31</v>
      </c>
      <c r="B579" s="1">
        <v>0</v>
      </c>
      <c r="C579" s="1">
        <v>0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</row>
    <row r="580" spans="1:18" hidden="1" x14ac:dyDescent="0.25">
      <c r="A580" t="s">
        <v>46</v>
      </c>
      <c r="B580" s="1">
        <v>0</v>
      </c>
      <c r="C580" s="1">
        <v>0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</row>
    <row r="581" spans="1:18" hidden="1" x14ac:dyDescent="0.25">
      <c r="A581" t="s">
        <v>33</v>
      </c>
      <c r="B581" s="1">
        <v>0</v>
      </c>
      <c r="C581" s="1">
        <v>0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</row>
    <row r="582" spans="1:18" hidden="1" x14ac:dyDescent="0.25">
      <c r="A582" t="s">
        <v>97</v>
      </c>
      <c r="B582" s="1">
        <v>139943472000</v>
      </c>
      <c r="C582" s="1">
        <v>-46708353947</v>
      </c>
      <c r="D582" s="1">
        <v>0</v>
      </c>
      <c r="E582" s="1">
        <v>93235118053</v>
      </c>
      <c r="F582" s="1">
        <v>0</v>
      </c>
      <c r="G582" s="1">
        <v>37779562020</v>
      </c>
      <c r="H582" s="1">
        <v>37779562020</v>
      </c>
      <c r="I582" s="1">
        <v>37779562020</v>
      </c>
      <c r="J582" s="1">
        <v>0</v>
      </c>
      <c r="K582" s="1">
        <v>37779562020</v>
      </c>
      <c r="L582" s="1">
        <v>0</v>
      </c>
      <c r="M582" s="1">
        <v>0</v>
      </c>
      <c r="N582" s="1">
        <v>37779562020</v>
      </c>
      <c r="O582" s="1">
        <v>35681562020</v>
      </c>
      <c r="P582" s="1">
        <v>2098000000</v>
      </c>
      <c r="Q582" s="1">
        <v>55455556033</v>
      </c>
      <c r="R582" s="1">
        <v>40.520000000000003</v>
      </c>
    </row>
    <row r="583" spans="1:18" hidden="1" x14ac:dyDescent="0.25">
      <c r="A583" t="s">
        <v>113</v>
      </c>
      <c r="B583" s="1">
        <v>139943472000</v>
      </c>
      <c r="C583" s="1">
        <v>-46708353947</v>
      </c>
      <c r="D583" s="1">
        <v>0</v>
      </c>
      <c r="E583" s="1">
        <v>93235118053</v>
      </c>
      <c r="F583" s="1">
        <v>0</v>
      </c>
      <c r="G583" s="1">
        <v>37779562020</v>
      </c>
      <c r="H583" s="1">
        <v>37779562020</v>
      </c>
      <c r="I583" s="1">
        <v>37779562020</v>
      </c>
      <c r="J583" s="1">
        <v>0</v>
      </c>
      <c r="K583" s="1">
        <v>37779562020</v>
      </c>
      <c r="L583" s="1">
        <v>0</v>
      </c>
      <c r="M583" s="1">
        <v>0</v>
      </c>
      <c r="N583" s="1">
        <v>37779562020</v>
      </c>
      <c r="O583" s="1">
        <v>35681562020</v>
      </c>
      <c r="P583" s="1">
        <v>2098000000</v>
      </c>
      <c r="Q583" s="1">
        <v>55455556033</v>
      </c>
      <c r="R583" s="1">
        <v>40.520000000000003</v>
      </c>
    </row>
    <row r="584" spans="1:18" hidden="1" x14ac:dyDescent="0.25">
      <c r="A584" t="s">
        <v>33</v>
      </c>
      <c r="B584" s="1">
        <v>139943472000</v>
      </c>
      <c r="C584" s="1">
        <v>-46708353947</v>
      </c>
      <c r="D584" s="1">
        <v>0</v>
      </c>
      <c r="E584" s="1">
        <v>93235118053</v>
      </c>
      <c r="F584" s="1">
        <v>0</v>
      </c>
      <c r="G584" s="1">
        <v>37779562020</v>
      </c>
      <c r="H584" s="1">
        <v>37779562020</v>
      </c>
      <c r="I584" s="1">
        <v>37779562020</v>
      </c>
      <c r="J584" s="1">
        <v>0</v>
      </c>
      <c r="K584" s="1">
        <v>37779562020</v>
      </c>
      <c r="L584" s="1">
        <v>0</v>
      </c>
      <c r="M584" s="1">
        <v>0</v>
      </c>
      <c r="N584" s="1">
        <v>37779562020</v>
      </c>
      <c r="O584" s="1">
        <v>35681562020</v>
      </c>
      <c r="P584" s="1">
        <v>2098000000</v>
      </c>
      <c r="Q584" s="1">
        <v>55455556033</v>
      </c>
      <c r="R584" s="1">
        <v>40.520000000000003</v>
      </c>
    </row>
    <row r="585" spans="1:18" hidden="1" x14ac:dyDescent="0.25">
      <c r="A585" t="s">
        <v>274</v>
      </c>
      <c r="B585" s="1">
        <v>31625722710</v>
      </c>
      <c r="C585" s="1">
        <v>0</v>
      </c>
      <c r="D585" s="1">
        <v>0</v>
      </c>
      <c r="E585" s="1">
        <v>31625722710</v>
      </c>
      <c r="F585" s="1">
        <v>0</v>
      </c>
      <c r="G585" s="1">
        <v>22468159687</v>
      </c>
      <c r="H585" s="1">
        <v>22468159687</v>
      </c>
      <c r="I585" s="1">
        <v>22468159687</v>
      </c>
      <c r="J585" s="1">
        <v>0</v>
      </c>
      <c r="K585" s="1">
        <v>22468159687</v>
      </c>
      <c r="L585" s="1">
        <v>0</v>
      </c>
      <c r="M585" s="1">
        <v>0</v>
      </c>
      <c r="N585" s="1">
        <v>22468159687</v>
      </c>
      <c r="O585" s="1">
        <v>22468159687</v>
      </c>
      <c r="P585" s="1">
        <v>0</v>
      </c>
      <c r="Q585" s="1">
        <v>9157563023</v>
      </c>
      <c r="R585" s="1">
        <v>71.040000000000006</v>
      </c>
    </row>
    <row r="586" spans="1:18" hidden="1" x14ac:dyDescent="0.25">
      <c r="A586" t="s">
        <v>31</v>
      </c>
      <c r="B586" s="1">
        <v>31625722710</v>
      </c>
      <c r="C586" s="1">
        <v>0</v>
      </c>
      <c r="D586" s="1">
        <v>0</v>
      </c>
      <c r="E586" s="1">
        <v>31625722710</v>
      </c>
      <c r="F586" s="1">
        <v>0</v>
      </c>
      <c r="G586" s="1">
        <v>22468159687</v>
      </c>
      <c r="H586" s="1">
        <v>22468159687</v>
      </c>
      <c r="I586" s="1">
        <v>22468159687</v>
      </c>
      <c r="J586" s="1">
        <v>0</v>
      </c>
      <c r="K586" s="1">
        <v>22468159687</v>
      </c>
      <c r="L586" s="1">
        <v>0</v>
      </c>
      <c r="M586" s="1">
        <v>0</v>
      </c>
      <c r="N586" s="1">
        <v>22468159687</v>
      </c>
      <c r="O586" s="1">
        <v>22468159687</v>
      </c>
      <c r="P586" s="1">
        <v>0</v>
      </c>
      <c r="Q586" s="1">
        <v>9157563023</v>
      </c>
      <c r="R586" s="1">
        <v>71.040000000000006</v>
      </c>
    </row>
    <row r="587" spans="1:18" hidden="1" x14ac:dyDescent="0.25">
      <c r="A587" t="s">
        <v>275</v>
      </c>
      <c r="B587" s="1">
        <v>31625722710</v>
      </c>
      <c r="C587" s="1">
        <v>0</v>
      </c>
      <c r="D587" s="1">
        <v>0</v>
      </c>
      <c r="E587" s="1">
        <v>31625722710</v>
      </c>
      <c r="F587" s="1">
        <v>0</v>
      </c>
      <c r="G587" s="1">
        <v>22468159687</v>
      </c>
      <c r="H587" s="1">
        <v>22468159687</v>
      </c>
      <c r="I587" s="1">
        <v>22468159687</v>
      </c>
      <c r="J587" s="1">
        <v>0</v>
      </c>
      <c r="K587" s="1">
        <v>22468159687</v>
      </c>
      <c r="L587" s="1">
        <v>0</v>
      </c>
      <c r="M587" s="1">
        <v>0</v>
      </c>
      <c r="N587" s="1">
        <v>22468159687</v>
      </c>
      <c r="O587" s="1">
        <v>22468159687</v>
      </c>
      <c r="P587" s="1">
        <v>0</v>
      </c>
      <c r="Q587" s="1">
        <v>9157563023</v>
      </c>
      <c r="R587" s="1">
        <v>71.040000000000006</v>
      </c>
    </row>
    <row r="588" spans="1:18" hidden="1" x14ac:dyDescent="0.25">
      <c r="A588" t="s">
        <v>33</v>
      </c>
      <c r="B588" s="1">
        <v>31625722710</v>
      </c>
      <c r="C588" s="1">
        <v>0</v>
      </c>
      <c r="D588" s="1">
        <v>0</v>
      </c>
      <c r="E588" s="1">
        <v>31625722710</v>
      </c>
      <c r="F588" s="1">
        <v>0</v>
      </c>
      <c r="G588" s="1">
        <v>22468159687</v>
      </c>
      <c r="H588" s="1">
        <v>22468159687</v>
      </c>
      <c r="I588" s="1">
        <v>22468159687</v>
      </c>
      <c r="J588" s="1">
        <v>0</v>
      </c>
      <c r="K588" s="1">
        <v>22468159687</v>
      </c>
      <c r="L588" s="1">
        <v>0</v>
      </c>
      <c r="M588" s="1">
        <v>0</v>
      </c>
      <c r="N588" s="1">
        <v>22468159687</v>
      </c>
      <c r="O588" s="1">
        <v>22468159687</v>
      </c>
      <c r="P588" s="1">
        <v>0</v>
      </c>
      <c r="Q588" s="1">
        <v>9157563023</v>
      </c>
      <c r="R588" s="1">
        <v>71.040000000000006</v>
      </c>
    </row>
    <row r="589" spans="1:18" hidden="1" x14ac:dyDescent="0.25">
      <c r="A589" t="s">
        <v>276</v>
      </c>
      <c r="B589" s="1">
        <v>3500000000</v>
      </c>
      <c r="C589" s="1">
        <v>-1191469606</v>
      </c>
      <c r="D589" s="1">
        <v>0</v>
      </c>
      <c r="E589" s="1">
        <v>2308530394</v>
      </c>
      <c r="F589" s="1">
        <v>0</v>
      </c>
      <c r="G589" s="1">
        <v>2308530394</v>
      </c>
      <c r="H589" s="1">
        <v>2308530394</v>
      </c>
      <c r="I589" s="1">
        <v>1471919190</v>
      </c>
      <c r="J589" s="1">
        <v>0</v>
      </c>
      <c r="K589" s="1">
        <v>1471919190</v>
      </c>
      <c r="L589" s="1">
        <v>684617258</v>
      </c>
      <c r="M589" s="1">
        <v>836611204</v>
      </c>
      <c r="N589" s="1">
        <v>787301932</v>
      </c>
      <c r="O589" s="1">
        <v>779053932</v>
      </c>
      <c r="P589" s="1">
        <v>8248000</v>
      </c>
      <c r="Q589" s="1">
        <v>0</v>
      </c>
      <c r="R589" s="1">
        <v>63.76</v>
      </c>
    </row>
    <row r="590" spans="1:18" hidden="1" x14ac:dyDescent="0.25">
      <c r="A590" t="s">
        <v>277</v>
      </c>
      <c r="B590" s="1">
        <v>500000000</v>
      </c>
      <c r="C590" s="1">
        <v>-305692704</v>
      </c>
      <c r="D590" s="1">
        <v>0</v>
      </c>
      <c r="E590" s="1">
        <v>194307296</v>
      </c>
      <c r="F590" s="1">
        <v>0</v>
      </c>
      <c r="G590" s="1">
        <v>194307296</v>
      </c>
      <c r="H590" s="1">
        <v>194307296</v>
      </c>
      <c r="I590" s="1">
        <v>194307296</v>
      </c>
      <c r="J590" s="1">
        <v>0</v>
      </c>
      <c r="K590" s="1">
        <v>194307296</v>
      </c>
      <c r="L590" s="1">
        <v>58674488</v>
      </c>
      <c r="M590" s="1">
        <v>0</v>
      </c>
      <c r="N590" s="1">
        <v>135632808</v>
      </c>
      <c r="O590" s="1">
        <v>133184808</v>
      </c>
      <c r="P590" s="1">
        <v>2448000</v>
      </c>
      <c r="Q590" s="1">
        <v>0</v>
      </c>
      <c r="R590" s="1">
        <v>100</v>
      </c>
    </row>
    <row r="591" spans="1:18" hidden="1" x14ac:dyDescent="0.25">
      <c r="A591" t="s">
        <v>92</v>
      </c>
      <c r="B591" s="1">
        <v>500000000</v>
      </c>
      <c r="C591" s="1">
        <v>-305692704</v>
      </c>
      <c r="D591" s="1">
        <v>0</v>
      </c>
      <c r="E591" s="1">
        <v>194307296</v>
      </c>
      <c r="F591" s="1">
        <v>0</v>
      </c>
      <c r="G591" s="1">
        <v>194307296</v>
      </c>
      <c r="H591" s="1">
        <v>194307296</v>
      </c>
      <c r="I591" s="1">
        <v>194307296</v>
      </c>
      <c r="J591" s="1">
        <v>0</v>
      </c>
      <c r="K591" s="1">
        <v>194307296</v>
      </c>
      <c r="L591" s="1">
        <v>58674488</v>
      </c>
      <c r="M591" s="1">
        <v>0</v>
      </c>
      <c r="N591" s="1">
        <v>135632808</v>
      </c>
      <c r="O591" s="1">
        <v>133184808</v>
      </c>
      <c r="P591" s="1">
        <v>2448000</v>
      </c>
      <c r="Q591" s="1">
        <v>0</v>
      </c>
      <c r="R591" s="1">
        <v>100</v>
      </c>
    </row>
    <row r="592" spans="1:18" hidden="1" x14ac:dyDescent="0.25">
      <c r="A592" t="s">
        <v>278</v>
      </c>
      <c r="B592" s="1">
        <v>500000000</v>
      </c>
      <c r="C592" s="1">
        <v>-305692704</v>
      </c>
      <c r="D592" s="1">
        <v>0</v>
      </c>
      <c r="E592" s="1">
        <v>194307296</v>
      </c>
      <c r="F592" s="1">
        <v>0</v>
      </c>
      <c r="G592" s="1">
        <v>194307296</v>
      </c>
      <c r="H592" s="1">
        <v>194307296</v>
      </c>
      <c r="I592" s="1">
        <v>194307296</v>
      </c>
      <c r="J592" s="1">
        <v>0</v>
      </c>
      <c r="K592" s="1">
        <v>194307296</v>
      </c>
      <c r="L592" s="1">
        <v>58674488</v>
      </c>
      <c r="M592" s="1">
        <v>0</v>
      </c>
      <c r="N592" s="1">
        <v>135632808</v>
      </c>
      <c r="O592" s="1">
        <v>133184808</v>
      </c>
      <c r="P592" s="1">
        <v>2448000</v>
      </c>
      <c r="Q592" s="1">
        <v>0</v>
      </c>
      <c r="R592" s="1">
        <v>100</v>
      </c>
    </row>
    <row r="593" spans="1:18" hidden="1" x14ac:dyDescent="0.25">
      <c r="A593" t="s">
        <v>279</v>
      </c>
      <c r="B593" s="1">
        <v>512020000</v>
      </c>
      <c r="C593" s="1">
        <v>-473546667</v>
      </c>
      <c r="D593" s="1">
        <v>0</v>
      </c>
      <c r="E593" s="1">
        <v>38473333</v>
      </c>
      <c r="F593" s="1">
        <v>0</v>
      </c>
      <c r="G593" s="1">
        <v>38473333</v>
      </c>
      <c r="H593" s="1">
        <v>38473333</v>
      </c>
      <c r="I593" s="1">
        <v>38473333</v>
      </c>
      <c r="J593" s="1">
        <v>0</v>
      </c>
      <c r="K593" s="1">
        <v>38473333</v>
      </c>
      <c r="L593" s="1">
        <v>23200000</v>
      </c>
      <c r="M593" s="1">
        <v>0</v>
      </c>
      <c r="N593" s="1">
        <v>15273333</v>
      </c>
      <c r="O593" s="1">
        <v>15273333</v>
      </c>
      <c r="P593" s="1">
        <v>0</v>
      </c>
      <c r="Q593" s="1">
        <v>0</v>
      </c>
      <c r="R593" s="1">
        <v>100</v>
      </c>
    </row>
    <row r="594" spans="1:18" hidden="1" x14ac:dyDescent="0.25">
      <c r="A594" t="s">
        <v>92</v>
      </c>
      <c r="B594" s="1">
        <v>512020000</v>
      </c>
      <c r="C594" s="1">
        <v>-473546667</v>
      </c>
      <c r="D594" s="1">
        <v>0</v>
      </c>
      <c r="E594" s="1">
        <v>38473333</v>
      </c>
      <c r="F594" s="1">
        <v>0</v>
      </c>
      <c r="G594" s="1">
        <v>38473333</v>
      </c>
      <c r="H594" s="1">
        <v>38473333</v>
      </c>
      <c r="I594" s="1">
        <v>38473333</v>
      </c>
      <c r="J594" s="1">
        <v>0</v>
      </c>
      <c r="K594" s="1">
        <v>38473333</v>
      </c>
      <c r="L594" s="1">
        <v>23200000</v>
      </c>
      <c r="M594" s="1">
        <v>0</v>
      </c>
      <c r="N594" s="1">
        <v>15273333</v>
      </c>
      <c r="O594" s="1">
        <v>15273333</v>
      </c>
      <c r="P594" s="1">
        <v>0</v>
      </c>
      <c r="Q594" s="1">
        <v>0</v>
      </c>
      <c r="R594" s="1">
        <v>100</v>
      </c>
    </row>
    <row r="595" spans="1:18" hidden="1" x14ac:dyDescent="0.25">
      <c r="A595" t="s">
        <v>278</v>
      </c>
      <c r="B595" s="1">
        <v>512020000</v>
      </c>
      <c r="C595" s="1">
        <v>-473546667</v>
      </c>
      <c r="D595" s="1">
        <v>0</v>
      </c>
      <c r="E595" s="1">
        <v>38473333</v>
      </c>
      <c r="F595" s="1">
        <v>0</v>
      </c>
      <c r="G595" s="1">
        <v>38473333</v>
      </c>
      <c r="H595" s="1">
        <v>38473333</v>
      </c>
      <c r="I595" s="1">
        <v>38473333</v>
      </c>
      <c r="J595" s="1">
        <v>0</v>
      </c>
      <c r="K595" s="1">
        <v>38473333</v>
      </c>
      <c r="L595" s="1">
        <v>23200000</v>
      </c>
      <c r="M595" s="1">
        <v>0</v>
      </c>
      <c r="N595" s="1">
        <v>15273333</v>
      </c>
      <c r="O595" s="1">
        <v>15273333</v>
      </c>
      <c r="P595" s="1">
        <v>0</v>
      </c>
      <c r="Q595" s="1">
        <v>0</v>
      </c>
      <c r="R595" s="1">
        <v>100</v>
      </c>
    </row>
    <row r="596" spans="1:18" hidden="1" x14ac:dyDescent="0.25">
      <c r="A596" t="s">
        <v>280</v>
      </c>
      <c r="B596" s="1">
        <v>1500000000</v>
      </c>
      <c r="C596" s="1">
        <v>0</v>
      </c>
      <c r="D596" s="1">
        <v>0</v>
      </c>
      <c r="E596" s="1">
        <v>1500000000</v>
      </c>
      <c r="F596" s="1">
        <v>0</v>
      </c>
      <c r="G596" s="1">
        <v>1500000000</v>
      </c>
      <c r="H596" s="1">
        <v>1500000000</v>
      </c>
      <c r="I596" s="1">
        <v>663388796</v>
      </c>
      <c r="J596" s="1">
        <v>0</v>
      </c>
      <c r="K596" s="1">
        <v>663388796</v>
      </c>
      <c r="L596" s="1">
        <v>235972741</v>
      </c>
      <c r="M596" s="1">
        <v>836611204</v>
      </c>
      <c r="N596" s="1">
        <v>427416055</v>
      </c>
      <c r="O596" s="1">
        <v>427416055</v>
      </c>
      <c r="P596" s="1">
        <v>0</v>
      </c>
      <c r="Q596" s="1">
        <v>0</v>
      </c>
      <c r="R596" s="1">
        <v>44.23</v>
      </c>
    </row>
    <row r="597" spans="1:18" hidden="1" x14ac:dyDescent="0.25">
      <c r="A597" t="s">
        <v>92</v>
      </c>
      <c r="B597" s="1">
        <v>1500000000</v>
      </c>
      <c r="C597" s="1">
        <v>0</v>
      </c>
      <c r="D597" s="1">
        <v>0</v>
      </c>
      <c r="E597" s="1">
        <v>1500000000</v>
      </c>
      <c r="F597" s="1">
        <v>0</v>
      </c>
      <c r="G597" s="1">
        <v>1500000000</v>
      </c>
      <c r="H597" s="1">
        <v>1500000000</v>
      </c>
      <c r="I597" s="1">
        <v>663388796</v>
      </c>
      <c r="J597" s="1">
        <v>0</v>
      </c>
      <c r="K597" s="1">
        <v>663388796</v>
      </c>
      <c r="L597" s="1">
        <v>235972741</v>
      </c>
      <c r="M597" s="1">
        <v>836611204</v>
      </c>
      <c r="N597" s="1">
        <v>427416055</v>
      </c>
      <c r="O597" s="1">
        <v>427416055</v>
      </c>
      <c r="P597" s="1">
        <v>0</v>
      </c>
      <c r="Q597" s="1">
        <v>0</v>
      </c>
      <c r="R597" s="1">
        <v>44.23</v>
      </c>
    </row>
    <row r="598" spans="1:18" hidden="1" x14ac:dyDescent="0.25">
      <c r="A598" t="s">
        <v>278</v>
      </c>
      <c r="B598" s="1">
        <v>1500000000</v>
      </c>
      <c r="C598" s="1">
        <v>0</v>
      </c>
      <c r="D598" s="1">
        <v>0</v>
      </c>
      <c r="E598" s="1">
        <v>1500000000</v>
      </c>
      <c r="F598" s="1">
        <v>0</v>
      </c>
      <c r="G598" s="1">
        <v>1500000000</v>
      </c>
      <c r="H598" s="1">
        <v>1500000000</v>
      </c>
      <c r="I598" s="1">
        <v>663388796</v>
      </c>
      <c r="J598" s="1">
        <v>0</v>
      </c>
      <c r="K598" s="1">
        <v>663388796</v>
      </c>
      <c r="L598" s="1">
        <v>235972741</v>
      </c>
      <c r="M598" s="1">
        <v>836611204</v>
      </c>
      <c r="N598" s="1">
        <v>427416055</v>
      </c>
      <c r="O598" s="1">
        <v>427416055</v>
      </c>
      <c r="P598" s="1">
        <v>0</v>
      </c>
      <c r="Q598" s="1">
        <v>0</v>
      </c>
      <c r="R598" s="1">
        <v>44.23</v>
      </c>
    </row>
    <row r="599" spans="1:18" hidden="1" x14ac:dyDescent="0.25">
      <c r="A599" t="s">
        <v>281</v>
      </c>
      <c r="B599" s="1">
        <v>735601000</v>
      </c>
      <c r="C599" s="1">
        <v>-380307667</v>
      </c>
      <c r="D599" s="1">
        <v>0</v>
      </c>
      <c r="E599" s="1">
        <v>355293333</v>
      </c>
      <c r="F599" s="1">
        <v>0</v>
      </c>
      <c r="G599" s="1">
        <v>355293333</v>
      </c>
      <c r="H599" s="1">
        <v>355293333</v>
      </c>
      <c r="I599" s="1">
        <v>355293333</v>
      </c>
      <c r="J599" s="1">
        <v>0</v>
      </c>
      <c r="K599" s="1">
        <v>355293333</v>
      </c>
      <c r="L599" s="1">
        <v>293486667</v>
      </c>
      <c r="M599" s="1">
        <v>0</v>
      </c>
      <c r="N599" s="1">
        <v>61806666</v>
      </c>
      <c r="O599" s="1">
        <v>56006666</v>
      </c>
      <c r="P599" s="1">
        <v>5800000</v>
      </c>
      <c r="Q599" s="1">
        <v>0</v>
      </c>
      <c r="R599" s="1">
        <v>100</v>
      </c>
    </row>
    <row r="600" spans="1:18" hidden="1" x14ac:dyDescent="0.25">
      <c r="A600" t="s">
        <v>92</v>
      </c>
      <c r="B600" s="1">
        <v>735601000</v>
      </c>
      <c r="C600" s="1">
        <v>-380307667</v>
      </c>
      <c r="D600" s="1">
        <v>0</v>
      </c>
      <c r="E600" s="1">
        <v>355293333</v>
      </c>
      <c r="F600" s="1">
        <v>0</v>
      </c>
      <c r="G600" s="1">
        <v>355293333</v>
      </c>
      <c r="H600" s="1">
        <v>355293333</v>
      </c>
      <c r="I600" s="1">
        <v>355293333</v>
      </c>
      <c r="J600" s="1">
        <v>0</v>
      </c>
      <c r="K600" s="1">
        <v>355293333</v>
      </c>
      <c r="L600" s="1">
        <v>293486667</v>
      </c>
      <c r="M600" s="1">
        <v>0</v>
      </c>
      <c r="N600" s="1">
        <v>61806666</v>
      </c>
      <c r="O600" s="1">
        <v>56006666</v>
      </c>
      <c r="P600" s="1">
        <v>5800000</v>
      </c>
      <c r="Q600" s="1">
        <v>0</v>
      </c>
      <c r="R600" s="1">
        <v>100</v>
      </c>
    </row>
    <row r="601" spans="1:18" hidden="1" x14ac:dyDescent="0.25">
      <c r="A601" t="s">
        <v>278</v>
      </c>
      <c r="B601" s="1">
        <v>735601000</v>
      </c>
      <c r="C601" s="1">
        <v>-380307667</v>
      </c>
      <c r="D601" s="1">
        <v>0</v>
      </c>
      <c r="E601" s="1">
        <v>355293333</v>
      </c>
      <c r="F601" s="1">
        <v>0</v>
      </c>
      <c r="G601" s="1">
        <v>355293333</v>
      </c>
      <c r="H601" s="1">
        <v>355293333</v>
      </c>
      <c r="I601" s="1">
        <v>355293333</v>
      </c>
      <c r="J601" s="1">
        <v>0</v>
      </c>
      <c r="K601" s="1">
        <v>355293333</v>
      </c>
      <c r="L601" s="1">
        <v>293486667</v>
      </c>
      <c r="M601" s="1">
        <v>0</v>
      </c>
      <c r="N601" s="1">
        <v>61806666</v>
      </c>
      <c r="O601" s="1">
        <v>56006666</v>
      </c>
      <c r="P601" s="1">
        <v>5800000</v>
      </c>
      <c r="Q601" s="1">
        <v>0</v>
      </c>
      <c r="R601" s="1">
        <v>100</v>
      </c>
    </row>
    <row r="602" spans="1:18" hidden="1" x14ac:dyDescent="0.25">
      <c r="A602" t="s">
        <v>282</v>
      </c>
      <c r="B602" s="1">
        <v>252379000</v>
      </c>
      <c r="C602" s="1">
        <v>-48122568</v>
      </c>
      <c r="D602" s="1">
        <v>0</v>
      </c>
      <c r="E602" s="1">
        <v>204256432</v>
      </c>
      <c r="F602" s="1">
        <v>0</v>
      </c>
      <c r="G602" s="1">
        <v>204256432</v>
      </c>
      <c r="H602" s="1">
        <v>204256432</v>
      </c>
      <c r="I602" s="1">
        <v>204256432</v>
      </c>
      <c r="J602" s="1">
        <v>0</v>
      </c>
      <c r="K602" s="1">
        <v>204256432</v>
      </c>
      <c r="L602" s="1">
        <v>62483362</v>
      </c>
      <c r="M602" s="1">
        <v>0</v>
      </c>
      <c r="N602" s="1">
        <v>141773070</v>
      </c>
      <c r="O602" s="1">
        <v>141773070</v>
      </c>
      <c r="P602" s="1">
        <v>0</v>
      </c>
      <c r="Q602" s="1">
        <v>0</v>
      </c>
      <c r="R602" s="1">
        <v>100</v>
      </c>
    </row>
    <row r="603" spans="1:18" hidden="1" x14ac:dyDescent="0.25">
      <c r="A603" t="s">
        <v>92</v>
      </c>
      <c r="B603" s="1">
        <v>252379000</v>
      </c>
      <c r="C603" s="1">
        <v>-48122568</v>
      </c>
      <c r="D603" s="1">
        <v>0</v>
      </c>
      <c r="E603" s="1">
        <v>204256432</v>
      </c>
      <c r="F603" s="1">
        <v>0</v>
      </c>
      <c r="G603" s="1">
        <v>204256432</v>
      </c>
      <c r="H603" s="1">
        <v>204256432</v>
      </c>
      <c r="I603" s="1">
        <v>204256432</v>
      </c>
      <c r="J603" s="1">
        <v>0</v>
      </c>
      <c r="K603" s="1">
        <v>204256432</v>
      </c>
      <c r="L603" s="1">
        <v>62483362</v>
      </c>
      <c r="M603" s="1">
        <v>0</v>
      </c>
      <c r="N603" s="1">
        <v>141773070</v>
      </c>
      <c r="O603" s="1">
        <v>141773070</v>
      </c>
      <c r="P603" s="1">
        <v>0</v>
      </c>
      <c r="Q603" s="1">
        <v>0</v>
      </c>
      <c r="R603" s="1">
        <v>100</v>
      </c>
    </row>
    <row r="604" spans="1:18" hidden="1" x14ac:dyDescent="0.25">
      <c r="A604" t="s">
        <v>278</v>
      </c>
      <c r="B604" s="1">
        <v>252379000</v>
      </c>
      <c r="C604" s="1">
        <v>-48122568</v>
      </c>
      <c r="D604" s="1">
        <v>0</v>
      </c>
      <c r="E604" s="1">
        <v>204256432</v>
      </c>
      <c r="F604" s="1">
        <v>0</v>
      </c>
      <c r="G604" s="1">
        <v>204256432</v>
      </c>
      <c r="H604" s="1">
        <v>204256432</v>
      </c>
      <c r="I604" s="1">
        <v>204256432</v>
      </c>
      <c r="J604" s="1">
        <v>0</v>
      </c>
      <c r="K604" s="1">
        <v>204256432</v>
      </c>
      <c r="L604" s="1">
        <v>62483362</v>
      </c>
      <c r="M604" s="1">
        <v>0</v>
      </c>
      <c r="N604" s="1">
        <v>141773070</v>
      </c>
      <c r="O604" s="1">
        <v>141773070</v>
      </c>
      <c r="P604" s="1">
        <v>0</v>
      </c>
      <c r="Q604" s="1">
        <v>0</v>
      </c>
      <c r="R604" s="1">
        <v>100</v>
      </c>
    </row>
    <row r="605" spans="1:18" hidden="1" x14ac:dyDescent="0.25">
      <c r="A605" t="s">
        <v>283</v>
      </c>
      <c r="B605" s="1">
        <v>0</v>
      </c>
      <c r="C605" s="1">
        <v>16200000</v>
      </c>
      <c r="D605" s="1">
        <v>0</v>
      </c>
      <c r="E605" s="1">
        <v>16200000</v>
      </c>
      <c r="F605" s="1">
        <v>0</v>
      </c>
      <c r="G605" s="1">
        <v>16200000</v>
      </c>
      <c r="H605" s="1">
        <v>16200000</v>
      </c>
      <c r="I605" s="1">
        <v>16200000</v>
      </c>
      <c r="J605" s="1">
        <v>0</v>
      </c>
      <c r="K605" s="1">
        <v>16200000</v>
      </c>
      <c r="L605" s="1">
        <v>10800000</v>
      </c>
      <c r="M605" s="1">
        <v>0</v>
      </c>
      <c r="N605" s="1">
        <v>5400000</v>
      </c>
      <c r="O605" s="1">
        <v>5400000</v>
      </c>
      <c r="P605" s="1">
        <v>0</v>
      </c>
      <c r="Q605" s="1">
        <v>0</v>
      </c>
      <c r="R605" s="1">
        <v>100</v>
      </c>
    </row>
    <row r="606" spans="1:18" hidden="1" x14ac:dyDescent="0.25">
      <c r="A606" t="s">
        <v>92</v>
      </c>
      <c r="B606" s="1">
        <v>0</v>
      </c>
      <c r="C606" s="1">
        <v>16200000</v>
      </c>
      <c r="D606" s="1">
        <v>0</v>
      </c>
      <c r="E606" s="1">
        <v>16200000</v>
      </c>
      <c r="F606" s="1">
        <v>0</v>
      </c>
      <c r="G606" s="1">
        <v>16200000</v>
      </c>
      <c r="H606" s="1">
        <v>16200000</v>
      </c>
      <c r="I606" s="1">
        <v>16200000</v>
      </c>
      <c r="J606" s="1">
        <v>0</v>
      </c>
      <c r="K606" s="1">
        <v>16200000</v>
      </c>
      <c r="L606" s="1">
        <v>10800000</v>
      </c>
      <c r="M606" s="1">
        <v>0</v>
      </c>
      <c r="N606" s="1">
        <v>5400000</v>
      </c>
      <c r="O606" s="1">
        <v>5400000</v>
      </c>
      <c r="P606" s="1">
        <v>0</v>
      </c>
      <c r="Q606" s="1">
        <v>0</v>
      </c>
      <c r="R606" s="1">
        <v>100</v>
      </c>
    </row>
    <row r="607" spans="1:18" hidden="1" x14ac:dyDescent="0.25">
      <c r="A607" t="s">
        <v>278</v>
      </c>
      <c r="B607" s="1">
        <v>0</v>
      </c>
      <c r="C607" s="1">
        <v>16200000</v>
      </c>
      <c r="D607" s="1">
        <v>0</v>
      </c>
      <c r="E607" s="1">
        <v>16200000</v>
      </c>
      <c r="F607" s="1">
        <v>0</v>
      </c>
      <c r="G607" s="1">
        <v>16200000</v>
      </c>
      <c r="H607" s="1">
        <v>16200000</v>
      </c>
      <c r="I607" s="1">
        <v>16200000</v>
      </c>
      <c r="J607" s="1">
        <v>0</v>
      </c>
      <c r="K607" s="1">
        <v>16200000</v>
      </c>
      <c r="L607" s="1">
        <v>10800000</v>
      </c>
      <c r="M607" s="1">
        <v>0</v>
      </c>
      <c r="N607" s="1">
        <v>5400000</v>
      </c>
      <c r="O607" s="1">
        <v>5400000</v>
      </c>
      <c r="P607" s="1">
        <v>0</v>
      </c>
      <c r="Q607" s="1">
        <v>0</v>
      </c>
      <c r="R607" s="1">
        <v>100</v>
      </c>
    </row>
    <row r="608" spans="1:18" hidden="1" x14ac:dyDescent="0.25">
      <c r="A608" t="s">
        <v>284</v>
      </c>
      <c r="B608" s="1">
        <v>11816057000</v>
      </c>
      <c r="C608" s="1">
        <v>-706469848</v>
      </c>
      <c r="D608" s="1">
        <v>0</v>
      </c>
      <c r="E608" s="1">
        <v>11109587152</v>
      </c>
      <c r="F608" s="1">
        <v>0</v>
      </c>
      <c r="G608" s="1">
        <v>11109587152</v>
      </c>
      <c r="H608" s="1">
        <v>11109587152</v>
      </c>
      <c r="I608" s="1">
        <v>9309733348</v>
      </c>
      <c r="J608" s="1">
        <v>0</v>
      </c>
      <c r="K608" s="1">
        <v>9309733348</v>
      </c>
      <c r="L608" s="1">
        <v>5143407631</v>
      </c>
      <c r="M608" s="1">
        <v>1799853804</v>
      </c>
      <c r="N608" s="1">
        <v>4166325717</v>
      </c>
      <c r="O608" s="1">
        <v>4057279893</v>
      </c>
      <c r="P608" s="1">
        <v>109045824</v>
      </c>
      <c r="Q608" s="1">
        <v>0</v>
      </c>
      <c r="R608" s="1">
        <v>83.8</v>
      </c>
    </row>
    <row r="609" spans="1:18" hidden="1" x14ac:dyDescent="0.25">
      <c r="A609" t="s">
        <v>277</v>
      </c>
      <c r="B609" s="1">
        <v>2400000000</v>
      </c>
      <c r="C609" s="1">
        <v>-140133747</v>
      </c>
      <c r="D609" s="1">
        <v>0</v>
      </c>
      <c r="E609" s="1">
        <v>2259866253</v>
      </c>
      <c r="F609" s="1">
        <v>0</v>
      </c>
      <c r="G609" s="1">
        <v>2259866253</v>
      </c>
      <c r="H609" s="1">
        <v>2259866253</v>
      </c>
      <c r="I609" s="1">
        <v>1460531253</v>
      </c>
      <c r="J609" s="1">
        <v>0</v>
      </c>
      <c r="K609" s="1">
        <v>1460531253</v>
      </c>
      <c r="L609" s="1">
        <v>1332271226</v>
      </c>
      <c r="M609" s="1">
        <v>799335000</v>
      </c>
      <c r="N609" s="1">
        <v>128260027</v>
      </c>
      <c r="O609" s="1">
        <v>128260027</v>
      </c>
      <c r="P609" s="1">
        <v>0</v>
      </c>
      <c r="Q609" s="1">
        <v>0</v>
      </c>
      <c r="R609" s="1">
        <v>64.63</v>
      </c>
    </row>
    <row r="610" spans="1:18" hidden="1" x14ac:dyDescent="0.25">
      <c r="A610" t="s">
        <v>92</v>
      </c>
      <c r="B610" s="1">
        <v>2400000000</v>
      </c>
      <c r="C610" s="1">
        <v>-140133747</v>
      </c>
      <c r="D610" s="1">
        <v>0</v>
      </c>
      <c r="E610" s="1">
        <v>2259866253</v>
      </c>
      <c r="F610" s="1">
        <v>0</v>
      </c>
      <c r="G610" s="1">
        <v>2259866253</v>
      </c>
      <c r="H610" s="1">
        <v>2259866253</v>
      </c>
      <c r="I610" s="1">
        <v>1460531253</v>
      </c>
      <c r="J610" s="1">
        <v>0</v>
      </c>
      <c r="K610" s="1">
        <v>1460531253</v>
      </c>
      <c r="L610" s="1">
        <v>1332271226</v>
      </c>
      <c r="M610" s="1">
        <v>799335000</v>
      </c>
      <c r="N610" s="1">
        <v>128260027</v>
      </c>
      <c r="O610" s="1">
        <v>128260027</v>
      </c>
      <c r="P610" s="1">
        <v>0</v>
      </c>
      <c r="Q610" s="1">
        <v>0</v>
      </c>
      <c r="R610" s="1">
        <v>64.63</v>
      </c>
    </row>
    <row r="611" spans="1:18" hidden="1" x14ac:dyDescent="0.25">
      <c r="A611" t="s">
        <v>278</v>
      </c>
      <c r="B611" s="1">
        <v>2400000000</v>
      </c>
      <c r="C611" s="1">
        <v>-140133747</v>
      </c>
      <c r="D611" s="1">
        <v>0</v>
      </c>
      <c r="E611" s="1">
        <v>2259866253</v>
      </c>
      <c r="F611" s="1">
        <v>0</v>
      </c>
      <c r="G611" s="1">
        <v>2259866253</v>
      </c>
      <c r="H611" s="1">
        <v>2259866253</v>
      </c>
      <c r="I611" s="1">
        <v>1460531253</v>
      </c>
      <c r="J611" s="1">
        <v>0</v>
      </c>
      <c r="K611" s="1">
        <v>1460531253</v>
      </c>
      <c r="L611" s="1">
        <v>1332271226</v>
      </c>
      <c r="M611" s="1">
        <v>799335000</v>
      </c>
      <c r="N611" s="1">
        <v>128260027</v>
      </c>
      <c r="O611" s="1">
        <v>128260027</v>
      </c>
      <c r="P611" s="1">
        <v>0</v>
      </c>
      <c r="Q611" s="1">
        <v>0</v>
      </c>
      <c r="R611" s="1">
        <v>64.63</v>
      </c>
    </row>
    <row r="612" spans="1:18" hidden="1" x14ac:dyDescent="0.25">
      <c r="A612" t="s">
        <v>280</v>
      </c>
      <c r="B612" s="1">
        <v>9416057000</v>
      </c>
      <c r="C612" s="1">
        <v>-566336101</v>
      </c>
      <c r="D612" s="1">
        <v>0</v>
      </c>
      <c r="E612" s="1">
        <v>8849720899</v>
      </c>
      <c r="F612" s="1">
        <v>0</v>
      </c>
      <c r="G612" s="1">
        <v>8849720899</v>
      </c>
      <c r="H612" s="1">
        <v>8849720899</v>
      </c>
      <c r="I612" s="1">
        <v>7849202095</v>
      </c>
      <c r="J612" s="1">
        <v>0</v>
      </c>
      <c r="K612" s="1">
        <v>7849202095</v>
      </c>
      <c r="L612" s="1">
        <v>3811136405</v>
      </c>
      <c r="M612" s="1">
        <v>1000518804</v>
      </c>
      <c r="N612" s="1">
        <v>4038065690</v>
      </c>
      <c r="O612" s="1">
        <v>3929019866</v>
      </c>
      <c r="P612" s="1">
        <v>109045824</v>
      </c>
      <c r="Q612" s="1">
        <v>0</v>
      </c>
      <c r="R612" s="1">
        <v>88.69</v>
      </c>
    </row>
    <row r="613" spans="1:18" hidden="1" x14ac:dyDescent="0.25">
      <c r="A613" t="s">
        <v>92</v>
      </c>
      <c r="B613" s="1">
        <v>9416057000</v>
      </c>
      <c r="C613" s="1">
        <v>-566336101</v>
      </c>
      <c r="D613" s="1">
        <v>0</v>
      </c>
      <c r="E613" s="1">
        <v>8849720899</v>
      </c>
      <c r="F613" s="1">
        <v>0</v>
      </c>
      <c r="G613" s="1">
        <v>8849720899</v>
      </c>
      <c r="H613" s="1">
        <v>8849720899</v>
      </c>
      <c r="I613" s="1">
        <v>7849202095</v>
      </c>
      <c r="J613" s="1">
        <v>0</v>
      </c>
      <c r="K613" s="1">
        <v>7849202095</v>
      </c>
      <c r="L613" s="1">
        <v>3811136405</v>
      </c>
      <c r="M613" s="1">
        <v>1000518804</v>
      </c>
      <c r="N613" s="1">
        <v>4038065690</v>
      </c>
      <c r="O613" s="1">
        <v>3929019866</v>
      </c>
      <c r="P613" s="1">
        <v>109045824</v>
      </c>
      <c r="Q613" s="1">
        <v>0</v>
      </c>
      <c r="R613" s="1">
        <v>88.69</v>
      </c>
    </row>
    <row r="614" spans="1:18" hidden="1" x14ac:dyDescent="0.25">
      <c r="A614" t="s">
        <v>278</v>
      </c>
      <c r="B614" s="1">
        <v>9416057000</v>
      </c>
      <c r="C614" s="1">
        <v>-566336101</v>
      </c>
      <c r="D614" s="1">
        <v>0</v>
      </c>
      <c r="E614" s="1">
        <v>8849720899</v>
      </c>
      <c r="F614" s="1">
        <v>0</v>
      </c>
      <c r="G614" s="1">
        <v>8849720899</v>
      </c>
      <c r="H614" s="1">
        <v>8849720899</v>
      </c>
      <c r="I614" s="1">
        <v>7849202095</v>
      </c>
      <c r="J614" s="1">
        <v>0</v>
      </c>
      <c r="K614" s="1">
        <v>7849202095</v>
      </c>
      <c r="L614" s="1">
        <v>3811136405</v>
      </c>
      <c r="M614" s="1">
        <v>1000518804</v>
      </c>
      <c r="N614" s="1">
        <v>4038065690</v>
      </c>
      <c r="O614" s="1">
        <v>3929019866</v>
      </c>
      <c r="P614" s="1">
        <v>109045824</v>
      </c>
      <c r="Q614" s="1">
        <v>0</v>
      </c>
      <c r="R614" s="1">
        <v>88.69</v>
      </c>
    </row>
    <row r="615" spans="1:18" hidden="1" x14ac:dyDescent="0.25">
      <c r="A615" t="s">
        <v>285</v>
      </c>
      <c r="B615" s="1">
        <v>10599000000</v>
      </c>
      <c r="C615" s="1">
        <v>1615196056</v>
      </c>
      <c r="D615" s="1">
        <v>0</v>
      </c>
      <c r="E615" s="1">
        <v>12214196056</v>
      </c>
      <c r="F615" s="1">
        <v>0</v>
      </c>
      <c r="G615" s="1">
        <v>12214196056</v>
      </c>
      <c r="H615" s="1">
        <v>12214196056</v>
      </c>
      <c r="I615" s="1">
        <v>11900531563</v>
      </c>
      <c r="J615" s="1">
        <v>0</v>
      </c>
      <c r="K615" s="1">
        <v>11900531563</v>
      </c>
      <c r="L615" s="1">
        <v>6635367530</v>
      </c>
      <c r="M615" s="1">
        <v>313664493</v>
      </c>
      <c r="N615" s="1">
        <v>5265164033</v>
      </c>
      <c r="O615" s="1">
        <v>3367936226</v>
      </c>
      <c r="P615" s="1">
        <v>1897227807</v>
      </c>
      <c r="Q615" s="1">
        <v>0</v>
      </c>
      <c r="R615" s="1">
        <v>97.43</v>
      </c>
    </row>
    <row r="616" spans="1:18" hidden="1" x14ac:dyDescent="0.25">
      <c r="A616" t="s">
        <v>31</v>
      </c>
      <c r="B616" s="1">
        <v>6000000000</v>
      </c>
      <c r="C616" s="1">
        <v>0</v>
      </c>
      <c r="D616" s="1">
        <v>0</v>
      </c>
      <c r="E616" s="1">
        <v>6000000000</v>
      </c>
      <c r="F616" s="1">
        <v>0</v>
      </c>
      <c r="G616" s="1">
        <v>6000000000</v>
      </c>
      <c r="H616" s="1">
        <v>6000000000</v>
      </c>
      <c r="I616" s="1">
        <v>6000000000</v>
      </c>
      <c r="J616" s="1">
        <v>0</v>
      </c>
      <c r="K616" s="1">
        <v>6000000000</v>
      </c>
      <c r="L616" s="1">
        <v>901304188</v>
      </c>
      <c r="M616" s="1">
        <v>0</v>
      </c>
      <c r="N616" s="1">
        <v>5098695812</v>
      </c>
      <c r="O616" s="1">
        <v>3224581205</v>
      </c>
      <c r="P616" s="1">
        <v>1874114607</v>
      </c>
      <c r="Q616" s="1">
        <v>0</v>
      </c>
      <c r="R616" s="1">
        <v>100</v>
      </c>
    </row>
    <row r="617" spans="1:18" hidden="1" x14ac:dyDescent="0.25">
      <c r="A617" t="s">
        <v>92</v>
      </c>
      <c r="B617" s="1">
        <v>6000000000</v>
      </c>
      <c r="C617" s="1">
        <v>0</v>
      </c>
      <c r="D617" s="1">
        <v>0</v>
      </c>
      <c r="E617" s="1">
        <v>6000000000</v>
      </c>
      <c r="F617" s="1">
        <v>0</v>
      </c>
      <c r="G617" s="1">
        <v>6000000000</v>
      </c>
      <c r="H617" s="1">
        <v>6000000000</v>
      </c>
      <c r="I617" s="1">
        <v>6000000000</v>
      </c>
      <c r="J617" s="1">
        <v>0</v>
      </c>
      <c r="K617" s="1">
        <v>6000000000</v>
      </c>
      <c r="L617" s="1">
        <v>901304188</v>
      </c>
      <c r="M617" s="1">
        <v>0</v>
      </c>
      <c r="N617" s="1">
        <v>5098695812</v>
      </c>
      <c r="O617" s="1">
        <v>3224581205</v>
      </c>
      <c r="P617" s="1">
        <v>1874114607</v>
      </c>
      <c r="Q617" s="1">
        <v>0</v>
      </c>
      <c r="R617" s="1">
        <v>100</v>
      </c>
    </row>
    <row r="618" spans="1:18" hidden="1" x14ac:dyDescent="0.25">
      <c r="A618" t="s">
        <v>286</v>
      </c>
      <c r="B618" s="1">
        <v>6000000000</v>
      </c>
      <c r="C618" s="1">
        <v>0</v>
      </c>
      <c r="D618" s="1">
        <v>0</v>
      </c>
      <c r="E618" s="1">
        <v>6000000000</v>
      </c>
      <c r="F618" s="1">
        <v>0</v>
      </c>
      <c r="G618" s="1">
        <v>6000000000</v>
      </c>
      <c r="H618" s="1">
        <v>6000000000</v>
      </c>
      <c r="I618" s="1">
        <v>6000000000</v>
      </c>
      <c r="J618" s="1">
        <v>0</v>
      </c>
      <c r="K618" s="1">
        <v>6000000000</v>
      </c>
      <c r="L618" s="1">
        <v>901304188</v>
      </c>
      <c r="M618" s="1">
        <v>0</v>
      </c>
      <c r="N618" s="1">
        <v>5098695812</v>
      </c>
      <c r="O618" s="1">
        <v>3224581205</v>
      </c>
      <c r="P618" s="1">
        <v>1874114607</v>
      </c>
      <c r="Q618" s="1">
        <v>0</v>
      </c>
      <c r="R618" s="1">
        <v>100</v>
      </c>
    </row>
    <row r="619" spans="1:18" hidden="1" x14ac:dyDescent="0.25">
      <c r="A619" t="s">
        <v>287</v>
      </c>
      <c r="B619" s="1">
        <v>0</v>
      </c>
      <c r="C619" s="1">
        <v>4000000000</v>
      </c>
      <c r="D619" s="1">
        <v>0</v>
      </c>
      <c r="E619" s="1">
        <v>4000000000</v>
      </c>
      <c r="F619" s="1">
        <v>0</v>
      </c>
      <c r="G619" s="1">
        <v>4000000000</v>
      </c>
      <c r="H619" s="1">
        <v>4000000000</v>
      </c>
      <c r="I619" s="1">
        <v>3998105507</v>
      </c>
      <c r="J619" s="1">
        <v>0</v>
      </c>
      <c r="K619" s="1">
        <v>3998105507</v>
      </c>
      <c r="L619" s="1">
        <v>3998105507</v>
      </c>
      <c r="M619" s="1">
        <v>1894493</v>
      </c>
      <c r="N619" s="1">
        <v>0</v>
      </c>
      <c r="O619" s="1">
        <v>0</v>
      </c>
      <c r="P619" s="1">
        <v>0</v>
      </c>
      <c r="Q619" s="1">
        <v>0</v>
      </c>
      <c r="R619" s="1">
        <v>99.95</v>
      </c>
    </row>
    <row r="620" spans="1:18" hidden="1" x14ac:dyDescent="0.25">
      <c r="A620" t="s">
        <v>92</v>
      </c>
      <c r="B620" s="1">
        <v>0</v>
      </c>
      <c r="C620" s="1">
        <v>4000000000</v>
      </c>
      <c r="D620" s="1">
        <v>0</v>
      </c>
      <c r="E620" s="1">
        <v>4000000000</v>
      </c>
      <c r="F620" s="1">
        <v>0</v>
      </c>
      <c r="G620" s="1">
        <v>4000000000</v>
      </c>
      <c r="H620" s="1">
        <v>4000000000</v>
      </c>
      <c r="I620" s="1">
        <v>3998105507</v>
      </c>
      <c r="J620" s="1">
        <v>0</v>
      </c>
      <c r="K620" s="1">
        <v>3998105507</v>
      </c>
      <c r="L620" s="1">
        <v>3998105507</v>
      </c>
      <c r="M620" s="1">
        <v>1894493</v>
      </c>
      <c r="N620" s="1">
        <v>0</v>
      </c>
      <c r="O620" s="1">
        <v>0</v>
      </c>
      <c r="P620" s="1">
        <v>0</v>
      </c>
      <c r="Q620" s="1">
        <v>0</v>
      </c>
      <c r="R620" s="1">
        <v>99.95</v>
      </c>
    </row>
    <row r="621" spans="1:18" hidden="1" x14ac:dyDescent="0.25">
      <c r="A621" t="s">
        <v>286</v>
      </c>
      <c r="B621" s="1">
        <v>0</v>
      </c>
      <c r="C621" s="1">
        <v>4000000000</v>
      </c>
      <c r="D621" s="1">
        <v>0</v>
      </c>
      <c r="E621" s="1">
        <v>4000000000</v>
      </c>
      <c r="F621" s="1">
        <v>0</v>
      </c>
      <c r="G621" s="1">
        <v>4000000000</v>
      </c>
      <c r="H621" s="1">
        <v>4000000000</v>
      </c>
      <c r="I621" s="1">
        <v>3998105507</v>
      </c>
      <c r="J621" s="1">
        <v>0</v>
      </c>
      <c r="K621" s="1">
        <v>3998105507</v>
      </c>
      <c r="L621" s="1">
        <v>3998105507</v>
      </c>
      <c r="M621" s="1">
        <v>1894493</v>
      </c>
      <c r="N621" s="1">
        <v>0</v>
      </c>
      <c r="O621" s="1">
        <v>0</v>
      </c>
      <c r="P621" s="1">
        <v>0</v>
      </c>
      <c r="Q621" s="1">
        <v>0</v>
      </c>
      <c r="R621" s="1">
        <v>99.95</v>
      </c>
    </row>
    <row r="622" spans="1:18" hidden="1" x14ac:dyDescent="0.25">
      <c r="A622" t="s">
        <v>277</v>
      </c>
      <c r="B622" s="1">
        <v>2000000000</v>
      </c>
      <c r="C622" s="1">
        <v>-1749529755</v>
      </c>
      <c r="D622" s="1">
        <v>0</v>
      </c>
      <c r="E622" s="1">
        <v>250470245</v>
      </c>
      <c r="F622" s="1">
        <v>0</v>
      </c>
      <c r="G622" s="1">
        <v>250470245</v>
      </c>
      <c r="H622" s="1">
        <v>250470245</v>
      </c>
      <c r="I622" s="1">
        <v>92399245</v>
      </c>
      <c r="J622" s="1">
        <v>0</v>
      </c>
      <c r="K622" s="1">
        <v>92399245</v>
      </c>
      <c r="L622" s="1">
        <v>92399245</v>
      </c>
      <c r="M622" s="1">
        <v>158071000</v>
      </c>
      <c r="N622" s="1">
        <v>0</v>
      </c>
      <c r="O622" s="1">
        <v>0</v>
      </c>
      <c r="P622" s="1">
        <v>0</v>
      </c>
      <c r="Q622" s="1">
        <v>0</v>
      </c>
      <c r="R622" s="1">
        <v>36.89</v>
      </c>
    </row>
    <row r="623" spans="1:18" hidden="1" x14ac:dyDescent="0.25">
      <c r="A623" t="s">
        <v>92</v>
      </c>
      <c r="B623" s="1">
        <v>2000000000</v>
      </c>
      <c r="C623" s="1">
        <v>-1749529755</v>
      </c>
      <c r="D623" s="1">
        <v>0</v>
      </c>
      <c r="E623" s="1">
        <v>250470245</v>
      </c>
      <c r="F623" s="1">
        <v>0</v>
      </c>
      <c r="G623" s="1">
        <v>250470245</v>
      </c>
      <c r="H623" s="1">
        <v>250470245</v>
      </c>
      <c r="I623" s="1">
        <v>92399245</v>
      </c>
      <c r="J623" s="1">
        <v>0</v>
      </c>
      <c r="K623" s="1">
        <v>92399245</v>
      </c>
      <c r="L623" s="1">
        <v>92399245</v>
      </c>
      <c r="M623" s="1">
        <v>158071000</v>
      </c>
      <c r="N623" s="1">
        <v>0</v>
      </c>
      <c r="O623" s="1">
        <v>0</v>
      </c>
      <c r="P623" s="1">
        <v>0</v>
      </c>
      <c r="Q623" s="1">
        <v>0</v>
      </c>
      <c r="R623" s="1">
        <v>36.89</v>
      </c>
    </row>
    <row r="624" spans="1:18" hidden="1" x14ac:dyDescent="0.25">
      <c r="A624" t="s">
        <v>286</v>
      </c>
      <c r="B624" s="1">
        <v>2000000000</v>
      </c>
      <c r="C624" s="1">
        <v>-1749529755</v>
      </c>
      <c r="D624" s="1">
        <v>0</v>
      </c>
      <c r="E624" s="1">
        <v>250470245</v>
      </c>
      <c r="F624" s="1">
        <v>0</v>
      </c>
      <c r="G624" s="1">
        <v>250470245</v>
      </c>
      <c r="H624" s="1">
        <v>250470245</v>
      </c>
      <c r="I624" s="1">
        <v>92399245</v>
      </c>
      <c r="J624" s="1">
        <v>0</v>
      </c>
      <c r="K624" s="1">
        <v>92399245</v>
      </c>
      <c r="L624" s="1">
        <v>92399245</v>
      </c>
      <c r="M624" s="1">
        <v>158071000</v>
      </c>
      <c r="N624" s="1">
        <v>0</v>
      </c>
      <c r="O624" s="1">
        <v>0</v>
      </c>
      <c r="P624" s="1">
        <v>0</v>
      </c>
      <c r="Q624" s="1">
        <v>0</v>
      </c>
      <c r="R624" s="1">
        <v>36.89</v>
      </c>
    </row>
    <row r="625" spans="1:18" hidden="1" x14ac:dyDescent="0.25">
      <c r="A625" t="s">
        <v>280</v>
      </c>
      <c r="B625" s="1">
        <v>1466354000</v>
      </c>
      <c r="C625" s="1">
        <v>-39652500</v>
      </c>
      <c r="D625" s="1">
        <v>0</v>
      </c>
      <c r="E625" s="1">
        <v>1426701500</v>
      </c>
      <c r="F625" s="1">
        <v>0</v>
      </c>
      <c r="G625" s="1">
        <v>1426701500</v>
      </c>
      <c r="H625" s="1">
        <v>1426701500</v>
      </c>
      <c r="I625" s="1">
        <v>1426701500</v>
      </c>
      <c r="J625" s="1">
        <v>0</v>
      </c>
      <c r="K625" s="1">
        <v>1426701500</v>
      </c>
      <c r="L625" s="1">
        <v>1426701499</v>
      </c>
      <c r="M625" s="1">
        <v>0</v>
      </c>
      <c r="N625" s="1">
        <v>1</v>
      </c>
      <c r="O625" s="1">
        <v>1</v>
      </c>
      <c r="P625" s="1">
        <v>0</v>
      </c>
      <c r="Q625" s="1">
        <v>0</v>
      </c>
      <c r="R625" s="1">
        <v>100</v>
      </c>
    </row>
    <row r="626" spans="1:18" hidden="1" x14ac:dyDescent="0.25">
      <c r="A626" t="s">
        <v>92</v>
      </c>
      <c r="B626" s="1">
        <v>1466354000</v>
      </c>
      <c r="C626" s="1">
        <v>-39652500</v>
      </c>
      <c r="D626" s="1">
        <v>0</v>
      </c>
      <c r="E626" s="1">
        <v>1426701500</v>
      </c>
      <c r="F626" s="1">
        <v>0</v>
      </c>
      <c r="G626" s="1">
        <v>1426701500</v>
      </c>
      <c r="H626" s="1">
        <v>1426701500</v>
      </c>
      <c r="I626" s="1">
        <v>1426701500</v>
      </c>
      <c r="J626" s="1">
        <v>0</v>
      </c>
      <c r="K626" s="1">
        <v>1426701500</v>
      </c>
      <c r="L626" s="1">
        <v>1426701499</v>
      </c>
      <c r="M626" s="1">
        <v>0</v>
      </c>
      <c r="N626" s="1">
        <v>1</v>
      </c>
      <c r="O626" s="1">
        <v>1</v>
      </c>
      <c r="P626" s="1">
        <v>0</v>
      </c>
      <c r="Q626" s="1">
        <v>0</v>
      </c>
      <c r="R626" s="1">
        <v>100</v>
      </c>
    </row>
    <row r="627" spans="1:18" hidden="1" x14ac:dyDescent="0.25">
      <c r="A627" t="s">
        <v>286</v>
      </c>
      <c r="B627" s="1">
        <v>1466354000</v>
      </c>
      <c r="C627" s="1">
        <v>-39652500</v>
      </c>
      <c r="D627" s="1">
        <v>0</v>
      </c>
      <c r="E627" s="1">
        <v>1426701500</v>
      </c>
      <c r="F627" s="1">
        <v>0</v>
      </c>
      <c r="G627" s="1">
        <v>1426701500</v>
      </c>
      <c r="H627" s="1">
        <v>1426701500</v>
      </c>
      <c r="I627" s="1">
        <v>1426701500</v>
      </c>
      <c r="J627" s="1">
        <v>0</v>
      </c>
      <c r="K627" s="1">
        <v>1426701500</v>
      </c>
      <c r="L627" s="1">
        <v>1426701499</v>
      </c>
      <c r="M627" s="1">
        <v>0</v>
      </c>
      <c r="N627" s="1">
        <v>1</v>
      </c>
      <c r="O627" s="1">
        <v>1</v>
      </c>
      <c r="P627" s="1">
        <v>0</v>
      </c>
      <c r="Q627" s="1">
        <v>0</v>
      </c>
      <c r="R627" s="1">
        <v>100</v>
      </c>
    </row>
    <row r="628" spans="1:18" hidden="1" x14ac:dyDescent="0.25">
      <c r="A628" t="s">
        <v>282</v>
      </c>
      <c r="B628" s="1">
        <v>1132646000</v>
      </c>
      <c r="C628" s="1">
        <v>-859226840</v>
      </c>
      <c r="D628" s="1">
        <v>0</v>
      </c>
      <c r="E628" s="1">
        <v>273419160</v>
      </c>
      <c r="F628" s="1">
        <v>0</v>
      </c>
      <c r="G628" s="1">
        <v>273419160</v>
      </c>
      <c r="H628" s="1">
        <v>273419160</v>
      </c>
      <c r="I628" s="1">
        <v>119720160</v>
      </c>
      <c r="J628" s="1">
        <v>0</v>
      </c>
      <c r="K628" s="1">
        <v>119720160</v>
      </c>
      <c r="L628" s="1">
        <v>49883400</v>
      </c>
      <c r="M628" s="1">
        <v>153699000</v>
      </c>
      <c r="N628" s="1">
        <v>69836760</v>
      </c>
      <c r="O628" s="1">
        <v>59860080</v>
      </c>
      <c r="P628" s="1">
        <v>9976680</v>
      </c>
      <c r="Q628" s="1">
        <v>0</v>
      </c>
      <c r="R628" s="1">
        <v>43.79</v>
      </c>
    </row>
    <row r="629" spans="1:18" hidden="1" x14ac:dyDescent="0.25">
      <c r="A629" t="s">
        <v>92</v>
      </c>
      <c r="B629" s="1">
        <v>1132646000</v>
      </c>
      <c r="C629" s="1">
        <v>-859226840</v>
      </c>
      <c r="D629" s="1">
        <v>0</v>
      </c>
      <c r="E629" s="1">
        <v>273419160</v>
      </c>
      <c r="F629" s="1">
        <v>0</v>
      </c>
      <c r="G629" s="1">
        <v>273419160</v>
      </c>
      <c r="H629" s="1">
        <v>273419160</v>
      </c>
      <c r="I629" s="1">
        <v>119720160</v>
      </c>
      <c r="J629" s="1">
        <v>0</v>
      </c>
      <c r="K629" s="1">
        <v>119720160</v>
      </c>
      <c r="L629" s="1">
        <v>49883400</v>
      </c>
      <c r="M629" s="1">
        <v>153699000</v>
      </c>
      <c r="N629" s="1">
        <v>69836760</v>
      </c>
      <c r="O629" s="1">
        <v>59860080</v>
      </c>
      <c r="P629" s="1">
        <v>9976680</v>
      </c>
      <c r="Q629" s="1">
        <v>0</v>
      </c>
      <c r="R629" s="1">
        <v>43.79</v>
      </c>
    </row>
    <row r="630" spans="1:18" hidden="1" x14ac:dyDescent="0.25">
      <c r="A630" t="s">
        <v>286</v>
      </c>
      <c r="B630" s="1">
        <v>1132646000</v>
      </c>
      <c r="C630" s="1">
        <v>-859226840</v>
      </c>
      <c r="D630" s="1">
        <v>0</v>
      </c>
      <c r="E630" s="1">
        <v>273419160</v>
      </c>
      <c r="F630" s="1">
        <v>0</v>
      </c>
      <c r="G630" s="1">
        <v>273419160</v>
      </c>
      <c r="H630" s="1">
        <v>273419160</v>
      </c>
      <c r="I630" s="1">
        <v>119720160</v>
      </c>
      <c r="J630" s="1">
        <v>0</v>
      </c>
      <c r="K630" s="1">
        <v>119720160</v>
      </c>
      <c r="L630" s="1">
        <v>49883400</v>
      </c>
      <c r="M630" s="1">
        <v>153699000</v>
      </c>
      <c r="N630" s="1">
        <v>69836760</v>
      </c>
      <c r="O630" s="1">
        <v>59860080</v>
      </c>
      <c r="P630" s="1">
        <v>9976680</v>
      </c>
      <c r="Q630" s="1">
        <v>0</v>
      </c>
      <c r="R630" s="1">
        <v>43.79</v>
      </c>
    </row>
    <row r="631" spans="1:18" hidden="1" x14ac:dyDescent="0.25">
      <c r="A631" t="s">
        <v>283</v>
      </c>
      <c r="B631" s="1">
        <v>0</v>
      </c>
      <c r="C631" s="1">
        <v>263605151</v>
      </c>
      <c r="D631" s="1">
        <v>0</v>
      </c>
      <c r="E631" s="1">
        <v>263605151</v>
      </c>
      <c r="F631" s="1">
        <v>0</v>
      </c>
      <c r="G631" s="1">
        <v>263605151</v>
      </c>
      <c r="H631" s="1">
        <v>263605151</v>
      </c>
      <c r="I631" s="1">
        <v>263605151</v>
      </c>
      <c r="J631" s="1">
        <v>0</v>
      </c>
      <c r="K631" s="1">
        <v>263605151</v>
      </c>
      <c r="L631" s="1">
        <v>166973691</v>
      </c>
      <c r="M631" s="1">
        <v>0</v>
      </c>
      <c r="N631" s="1">
        <v>96631460</v>
      </c>
      <c r="O631" s="1">
        <v>83494940</v>
      </c>
      <c r="P631" s="1">
        <v>13136520</v>
      </c>
      <c r="Q631" s="1">
        <v>0</v>
      </c>
      <c r="R631" s="1">
        <v>100</v>
      </c>
    </row>
    <row r="632" spans="1:18" hidden="1" x14ac:dyDescent="0.25">
      <c r="A632" t="s">
        <v>92</v>
      </c>
      <c r="B632" s="1">
        <v>0</v>
      </c>
      <c r="C632" s="1">
        <v>263605151</v>
      </c>
      <c r="D632" s="1">
        <v>0</v>
      </c>
      <c r="E632" s="1">
        <v>263605151</v>
      </c>
      <c r="F632" s="1">
        <v>0</v>
      </c>
      <c r="G632" s="1">
        <v>263605151</v>
      </c>
      <c r="H632" s="1">
        <v>263605151</v>
      </c>
      <c r="I632" s="1">
        <v>263605151</v>
      </c>
      <c r="J632" s="1">
        <v>0</v>
      </c>
      <c r="K632" s="1">
        <v>263605151</v>
      </c>
      <c r="L632" s="1">
        <v>166973691</v>
      </c>
      <c r="M632" s="1">
        <v>0</v>
      </c>
      <c r="N632" s="1">
        <v>96631460</v>
      </c>
      <c r="O632" s="1">
        <v>83494940</v>
      </c>
      <c r="P632" s="1">
        <v>13136520</v>
      </c>
      <c r="Q632" s="1">
        <v>0</v>
      </c>
      <c r="R632" s="1">
        <v>100</v>
      </c>
    </row>
    <row r="633" spans="1:18" hidden="1" x14ac:dyDescent="0.25">
      <c r="A633" t="s">
        <v>286</v>
      </c>
      <c r="B633" s="1">
        <v>0</v>
      </c>
      <c r="C633" s="1">
        <v>263605151</v>
      </c>
      <c r="D633" s="1">
        <v>0</v>
      </c>
      <c r="E633" s="1">
        <v>263605151</v>
      </c>
      <c r="F633" s="1">
        <v>0</v>
      </c>
      <c r="G633" s="1">
        <v>263605151</v>
      </c>
      <c r="H633" s="1">
        <v>263605151</v>
      </c>
      <c r="I633" s="1">
        <v>263605151</v>
      </c>
      <c r="J633" s="1">
        <v>0</v>
      </c>
      <c r="K633" s="1">
        <v>263605151</v>
      </c>
      <c r="L633" s="1">
        <v>166973691</v>
      </c>
      <c r="M633" s="1">
        <v>0</v>
      </c>
      <c r="N633" s="1">
        <v>96631460</v>
      </c>
      <c r="O633" s="1">
        <v>83494940</v>
      </c>
      <c r="P633" s="1">
        <v>13136520</v>
      </c>
      <c r="Q633" s="1">
        <v>0</v>
      </c>
      <c r="R633" s="1">
        <v>100</v>
      </c>
    </row>
    <row r="634" spans="1:18" hidden="1" x14ac:dyDescent="0.25">
      <c r="A634" t="s">
        <v>288</v>
      </c>
      <c r="B634" s="1">
        <v>0</v>
      </c>
      <c r="C634" s="1">
        <v>3007839895</v>
      </c>
      <c r="D634" s="1">
        <v>0</v>
      </c>
      <c r="E634" s="1">
        <v>3007839895</v>
      </c>
      <c r="F634" s="1">
        <v>0</v>
      </c>
      <c r="G634" s="1">
        <v>254815540</v>
      </c>
      <c r="H634" s="1">
        <v>254815540</v>
      </c>
      <c r="I634" s="1">
        <v>113562148</v>
      </c>
      <c r="J634" s="1">
        <v>0</v>
      </c>
      <c r="K634" s="1">
        <v>113562148</v>
      </c>
      <c r="L634" s="1">
        <v>113562148</v>
      </c>
      <c r="M634" s="1">
        <v>141253392</v>
      </c>
      <c r="N634" s="1">
        <v>0</v>
      </c>
      <c r="O634" s="1">
        <v>0</v>
      </c>
      <c r="P634" s="1">
        <v>0</v>
      </c>
      <c r="Q634" s="1">
        <v>2753024355</v>
      </c>
      <c r="R634" s="1">
        <v>3.78</v>
      </c>
    </row>
    <row r="635" spans="1:18" hidden="1" x14ac:dyDescent="0.25">
      <c r="A635" t="s">
        <v>31</v>
      </c>
      <c r="B635" s="1">
        <v>0</v>
      </c>
      <c r="C635" s="1">
        <v>49035951</v>
      </c>
      <c r="D635" s="1">
        <v>0</v>
      </c>
      <c r="E635" s="1">
        <v>49035951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49035951</v>
      </c>
      <c r="R635" s="1">
        <v>0</v>
      </c>
    </row>
    <row r="636" spans="1:18" hidden="1" x14ac:dyDescent="0.25">
      <c r="A636" t="s">
        <v>92</v>
      </c>
      <c r="B636" s="1">
        <v>0</v>
      </c>
      <c r="C636" s="1">
        <v>49035951</v>
      </c>
      <c r="D636" s="1">
        <v>0</v>
      </c>
      <c r="E636" s="1">
        <v>49035951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49035951</v>
      </c>
      <c r="R636" s="1">
        <v>0</v>
      </c>
    </row>
    <row r="637" spans="1:18" hidden="1" x14ac:dyDescent="0.25">
      <c r="A637" t="s">
        <v>289</v>
      </c>
      <c r="B637" s="1">
        <v>0</v>
      </c>
      <c r="C637" s="1">
        <v>49035951</v>
      </c>
      <c r="D637" s="1">
        <v>0</v>
      </c>
      <c r="E637" s="1">
        <v>49035951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49035951</v>
      </c>
      <c r="R637" s="1">
        <v>0</v>
      </c>
    </row>
    <row r="638" spans="1:18" hidden="1" x14ac:dyDescent="0.25">
      <c r="A638" t="s">
        <v>277</v>
      </c>
      <c r="B638" s="1">
        <v>0</v>
      </c>
      <c r="C638" s="1">
        <v>1814529755</v>
      </c>
      <c r="D638" s="1">
        <v>0</v>
      </c>
      <c r="E638" s="1">
        <v>1814529755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1814529755</v>
      </c>
      <c r="R638" s="1">
        <v>0</v>
      </c>
    </row>
    <row r="639" spans="1:18" hidden="1" x14ac:dyDescent="0.25">
      <c r="A639" t="s">
        <v>92</v>
      </c>
      <c r="B639" s="1">
        <v>0</v>
      </c>
      <c r="C639" s="1">
        <v>1814529755</v>
      </c>
      <c r="D639" s="1">
        <v>0</v>
      </c>
      <c r="E639" s="1">
        <v>1814529755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1814529755</v>
      </c>
      <c r="R639" s="1">
        <v>0</v>
      </c>
    </row>
    <row r="640" spans="1:18" hidden="1" x14ac:dyDescent="0.25">
      <c r="A640" t="s">
        <v>289</v>
      </c>
      <c r="B640" s="1">
        <v>0</v>
      </c>
      <c r="C640" s="1">
        <v>1814529755</v>
      </c>
      <c r="D640" s="1">
        <v>0</v>
      </c>
      <c r="E640" s="1">
        <v>1814529755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1814529755</v>
      </c>
      <c r="R640" s="1">
        <v>0</v>
      </c>
    </row>
    <row r="641" spans="1:18" hidden="1" x14ac:dyDescent="0.25">
      <c r="A641" t="s">
        <v>280</v>
      </c>
      <c r="B641" s="1">
        <v>0</v>
      </c>
      <c r="C641" s="1">
        <v>39652500</v>
      </c>
      <c r="D641" s="1">
        <v>0</v>
      </c>
      <c r="E641" s="1">
        <v>39652500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39652500</v>
      </c>
      <c r="R641" s="1">
        <v>0</v>
      </c>
    </row>
    <row r="642" spans="1:18" hidden="1" x14ac:dyDescent="0.25">
      <c r="A642" t="s">
        <v>92</v>
      </c>
      <c r="B642" s="1">
        <v>0</v>
      </c>
      <c r="C642" s="1">
        <v>39652500</v>
      </c>
      <c r="D642" s="1">
        <v>0</v>
      </c>
      <c r="E642" s="1">
        <v>39652500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39652500</v>
      </c>
      <c r="R642" s="1">
        <v>0</v>
      </c>
    </row>
    <row r="643" spans="1:18" hidden="1" x14ac:dyDescent="0.25">
      <c r="A643" t="s">
        <v>289</v>
      </c>
      <c r="B643" s="1">
        <v>0</v>
      </c>
      <c r="C643" s="1">
        <v>39652500</v>
      </c>
      <c r="D643" s="1">
        <v>0</v>
      </c>
      <c r="E643" s="1">
        <v>39652500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39652500</v>
      </c>
      <c r="R643" s="1">
        <v>0</v>
      </c>
    </row>
    <row r="644" spans="1:18" hidden="1" x14ac:dyDescent="0.25">
      <c r="A644" t="s">
        <v>282</v>
      </c>
      <c r="B644" s="1">
        <v>0</v>
      </c>
      <c r="C644" s="1">
        <v>859226840</v>
      </c>
      <c r="D644" s="1">
        <v>0</v>
      </c>
      <c r="E644" s="1">
        <v>859226840</v>
      </c>
      <c r="F644" s="1">
        <v>0</v>
      </c>
      <c r="G644" s="1">
        <v>210984011</v>
      </c>
      <c r="H644" s="1">
        <v>210984011</v>
      </c>
      <c r="I644" s="1">
        <v>86943780</v>
      </c>
      <c r="J644" s="1">
        <v>0</v>
      </c>
      <c r="K644" s="1">
        <v>86943780</v>
      </c>
      <c r="L644" s="1">
        <v>86943780</v>
      </c>
      <c r="M644" s="1">
        <v>124040231</v>
      </c>
      <c r="N644" s="1">
        <v>0</v>
      </c>
      <c r="O644" s="1">
        <v>0</v>
      </c>
      <c r="P644" s="1">
        <v>0</v>
      </c>
      <c r="Q644" s="1">
        <v>648242829</v>
      </c>
      <c r="R644" s="1">
        <v>10.119999999999999</v>
      </c>
    </row>
    <row r="645" spans="1:18" hidden="1" x14ac:dyDescent="0.25">
      <c r="A645" t="s">
        <v>92</v>
      </c>
      <c r="B645" s="1">
        <v>0</v>
      </c>
      <c r="C645" s="1">
        <v>859226840</v>
      </c>
      <c r="D645" s="1">
        <v>0</v>
      </c>
      <c r="E645" s="1">
        <v>859226840</v>
      </c>
      <c r="F645" s="1">
        <v>0</v>
      </c>
      <c r="G645" s="1">
        <v>210984011</v>
      </c>
      <c r="H645" s="1">
        <v>210984011</v>
      </c>
      <c r="I645" s="1">
        <v>86943780</v>
      </c>
      <c r="J645" s="1">
        <v>0</v>
      </c>
      <c r="K645" s="1">
        <v>86943780</v>
      </c>
      <c r="L645" s="1">
        <v>86943780</v>
      </c>
      <c r="M645" s="1">
        <v>124040231</v>
      </c>
      <c r="N645" s="1">
        <v>0</v>
      </c>
      <c r="O645" s="1">
        <v>0</v>
      </c>
      <c r="P645" s="1">
        <v>0</v>
      </c>
      <c r="Q645" s="1">
        <v>648242829</v>
      </c>
      <c r="R645" s="1">
        <v>10.119999999999999</v>
      </c>
    </row>
    <row r="646" spans="1:18" hidden="1" x14ac:dyDescent="0.25">
      <c r="A646" t="s">
        <v>289</v>
      </c>
      <c r="B646" s="1">
        <v>0</v>
      </c>
      <c r="C646" s="1">
        <v>859226840</v>
      </c>
      <c r="D646" s="1">
        <v>0</v>
      </c>
      <c r="E646" s="1">
        <v>859226840</v>
      </c>
      <c r="F646" s="1">
        <v>0</v>
      </c>
      <c r="G646" s="1">
        <v>210984011</v>
      </c>
      <c r="H646" s="1">
        <v>210984011</v>
      </c>
      <c r="I646" s="1">
        <v>86943780</v>
      </c>
      <c r="J646" s="1">
        <v>0</v>
      </c>
      <c r="K646" s="1">
        <v>86943780</v>
      </c>
      <c r="L646" s="1">
        <v>86943780</v>
      </c>
      <c r="M646" s="1">
        <v>124040231</v>
      </c>
      <c r="N646" s="1">
        <v>0</v>
      </c>
      <c r="O646" s="1">
        <v>0</v>
      </c>
      <c r="P646" s="1">
        <v>0</v>
      </c>
      <c r="Q646" s="1">
        <v>648242829</v>
      </c>
      <c r="R646" s="1">
        <v>10.119999999999999</v>
      </c>
    </row>
    <row r="647" spans="1:18" hidden="1" x14ac:dyDescent="0.25">
      <c r="A647" t="s">
        <v>283</v>
      </c>
      <c r="B647" s="1">
        <v>0</v>
      </c>
      <c r="C647" s="1">
        <v>245394849</v>
      </c>
      <c r="D647" s="1">
        <v>0</v>
      </c>
      <c r="E647" s="1">
        <v>245394849</v>
      </c>
      <c r="F647" s="1">
        <v>0</v>
      </c>
      <c r="G647" s="1">
        <v>43831529</v>
      </c>
      <c r="H647" s="1">
        <v>43831529</v>
      </c>
      <c r="I647" s="1">
        <v>26618368</v>
      </c>
      <c r="J647" s="1">
        <v>0</v>
      </c>
      <c r="K647" s="1">
        <v>26618368</v>
      </c>
      <c r="L647" s="1">
        <v>26618368</v>
      </c>
      <c r="M647" s="1">
        <v>17213161</v>
      </c>
      <c r="N647" s="1">
        <v>0</v>
      </c>
      <c r="O647" s="1">
        <v>0</v>
      </c>
      <c r="P647" s="1">
        <v>0</v>
      </c>
      <c r="Q647" s="1">
        <v>201563320</v>
      </c>
      <c r="R647" s="1">
        <v>10.85</v>
      </c>
    </row>
    <row r="648" spans="1:18" hidden="1" x14ac:dyDescent="0.25">
      <c r="A648" t="s">
        <v>92</v>
      </c>
      <c r="B648" s="1">
        <v>0</v>
      </c>
      <c r="C648" s="1">
        <v>245394849</v>
      </c>
      <c r="D648" s="1">
        <v>0</v>
      </c>
      <c r="E648" s="1">
        <v>245394849</v>
      </c>
      <c r="F648" s="1">
        <v>0</v>
      </c>
      <c r="G648" s="1">
        <v>43831529</v>
      </c>
      <c r="H648" s="1">
        <v>43831529</v>
      </c>
      <c r="I648" s="1">
        <v>26618368</v>
      </c>
      <c r="J648" s="1">
        <v>0</v>
      </c>
      <c r="K648" s="1">
        <v>26618368</v>
      </c>
      <c r="L648" s="1">
        <v>26618368</v>
      </c>
      <c r="M648" s="1">
        <v>17213161</v>
      </c>
      <c r="N648" s="1">
        <v>0</v>
      </c>
      <c r="O648" s="1">
        <v>0</v>
      </c>
      <c r="P648" s="1">
        <v>0</v>
      </c>
      <c r="Q648" s="1">
        <v>201563320</v>
      </c>
      <c r="R648" s="1">
        <v>10.85</v>
      </c>
    </row>
    <row r="649" spans="1:18" hidden="1" x14ac:dyDescent="0.25">
      <c r="A649" t="s">
        <v>289</v>
      </c>
      <c r="B649" s="1">
        <v>0</v>
      </c>
      <c r="C649" s="1">
        <v>245394849</v>
      </c>
      <c r="D649" s="1">
        <v>0</v>
      </c>
      <c r="E649" s="1">
        <v>245394849</v>
      </c>
      <c r="F649" s="1">
        <v>0</v>
      </c>
      <c r="G649" s="1">
        <v>43831529</v>
      </c>
      <c r="H649" s="1">
        <v>43831529</v>
      </c>
      <c r="I649" s="1">
        <v>26618368</v>
      </c>
      <c r="J649" s="1">
        <v>0</v>
      </c>
      <c r="K649" s="1">
        <v>26618368</v>
      </c>
      <c r="L649" s="1">
        <v>26618368</v>
      </c>
      <c r="M649" s="1">
        <v>17213161</v>
      </c>
      <c r="N649" s="1">
        <v>0</v>
      </c>
      <c r="O649" s="1">
        <v>0</v>
      </c>
      <c r="P649" s="1">
        <v>0</v>
      </c>
      <c r="Q649" s="1">
        <v>201563320</v>
      </c>
      <c r="R649" s="1">
        <v>10.85</v>
      </c>
    </row>
    <row r="650" spans="1:18" hidden="1" x14ac:dyDescent="0.25">
      <c r="A650" t="s">
        <v>290</v>
      </c>
      <c r="B650" s="1">
        <v>0</v>
      </c>
      <c r="C650" s="1">
        <v>706469848</v>
      </c>
      <c r="D650" s="1">
        <v>0</v>
      </c>
      <c r="E650" s="1">
        <v>706469848</v>
      </c>
      <c r="F650" s="1">
        <v>0</v>
      </c>
      <c r="G650" s="1">
        <v>705142967</v>
      </c>
      <c r="H650" s="1">
        <v>705142967</v>
      </c>
      <c r="I650" s="1">
        <v>0</v>
      </c>
      <c r="J650" s="1">
        <v>0</v>
      </c>
      <c r="K650" s="1">
        <v>0</v>
      </c>
      <c r="L650" s="1">
        <v>0</v>
      </c>
      <c r="M650" s="1">
        <v>705142967</v>
      </c>
      <c r="N650" s="1">
        <v>0</v>
      </c>
      <c r="O650" s="1">
        <v>0</v>
      </c>
      <c r="P650" s="1">
        <v>0</v>
      </c>
      <c r="Q650" s="1">
        <v>1326881</v>
      </c>
      <c r="R650" s="1">
        <v>0</v>
      </c>
    </row>
    <row r="651" spans="1:18" hidden="1" x14ac:dyDescent="0.25">
      <c r="A651" t="s">
        <v>277</v>
      </c>
      <c r="B651" s="1">
        <v>0</v>
      </c>
      <c r="C651" s="1">
        <v>140133747</v>
      </c>
      <c r="D651" s="1">
        <v>0</v>
      </c>
      <c r="E651" s="1">
        <v>140133747</v>
      </c>
      <c r="F651" s="1">
        <v>0</v>
      </c>
      <c r="G651" s="1">
        <v>140133747</v>
      </c>
      <c r="H651" s="1">
        <v>140133747</v>
      </c>
      <c r="I651" s="1">
        <v>0</v>
      </c>
      <c r="J651" s="1">
        <v>0</v>
      </c>
      <c r="K651" s="1">
        <v>0</v>
      </c>
      <c r="L651" s="1">
        <v>0</v>
      </c>
      <c r="M651" s="1">
        <v>140133747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</row>
    <row r="652" spans="1:18" hidden="1" x14ac:dyDescent="0.25">
      <c r="A652" t="s">
        <v>92</v>
      </c>
      <c r="B652" s="1">
        <v>0</v>
      </c>
      <c r="C652" s="1">
        <v>140133747</v>
      </c>
      <c r="D652" s="1">
        <v>0</v>
      </c>
      <c r="E652" s="1">
        <v>140133747</v>
      </c>
      <c r="F652" s="1">
        <v>0</v>
      </c>
      <c r="G652" s="1">
        <v>140133747</v>
      </c>
      <c r="H652" s="1">
        <v>140133747</v>
      </c>
      <c r="I652" s="1">
        <v>0</v>
      </c>
      <c r="J652" s="1">
        <v>0</v>
      </c>
      <c r="K652" s="1">
        <v>0</v>
      </c>
      <c r="L652" s="1">
        <v>0</v>
      </c>
      <c r="M652" s="1">
        <v>140133747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</row>
    <row r="653" spans="1:18" hidden="1" x14ac:dyDescent="0.25">
      <c r="A653" t="s">
        <v>291</v>
      </c>
      <c r="B653" s="1">
        <v>0</v>
      </c>
      <c r="C653" s="1">
        <v>140133747</v>
      </c>
      <c r="D653" s="1">
        <v>0</v>
      </c>
      <c r="E653" s="1">
        <v>140133747</v>
      </c>
      <c r="F653" s="1">
        <v>0</v>
      </c>
      <c r="G653" s="1">
        <v>140133747</v>
      </c>
      <c r="H653" s="1">
        <v>140133747</v>
      </c>
      <c r="I653" s="1">
        <v>0</v>
      </c>
      <c r="J653" s="1">
        <v>0</v>
      </c>
      <c r="K653" s="1">
        <v>0</v>
      </c>
      <c r="L653" s="1">
        <v>0</v>
      </c>
      <c r="M653" s="1">
        <v>140133747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</row>
    <row r="654" spans="1:18" hidden="1" x14ac:dyDescent="0.25">
      <c r="A654" t="s">
        <v>280</v>
      </c>
      <c r="B654" s="1">
        <v>0</v>
      </c>
      <c r="C654" s="1">
        <v>566336101</v>
      </c>
      <c r="D654" s="1">
        <v>0</v>
      </c>
      <c r="E654" s="1">
        <v>566336101</v>
      </c>
      <c r="F654" s="1">
        <v>0</v>
      </c>
      <c r="G654" s="1">
        <v>565009220</v>
      </c>
      <c r="H654" s="1">
        <v>565009220</v>
      </c>
      <c r="I654" s="1">
        <v>0</v>
      </c>
      <c r="J654" s="1">
        <v>0</v>
      </c>
      <c r="K654" s="1">
        <v>0</v>
      </c>
      <c r="L654" s="1">
        <v>0</v>
      </c>
      <c r="M654" s="1">
        <v>565009220</v>
      </c>
      <c r="N654" s="1">
        <v>0</v>
      </c>
      <c r="O654" s="1">
        <v>0</v>
      </c>
      <c r="P654" s="1">
        <v>0</v>
      </c>
      <c r="Q654" s="1">
        <v>1326881</v>
      </c>
      <c r="R654" s="1">
        <v>0</v>
      </c>
    </row>
    <row r="655" spans="1:18" hidden="1" x14ac:dyDescent="0.25">
      <c r="A655" t="s">
        <v>92</v>
      </c>
      <c r="B655" s="1">
        <v>0</v>
      </c>
      <c r="C655" s="1">
        <v>566336101</v>
      </c>
      <c r="D655" s="1">
        <v>0</v>
      </c>
      <c r="E655" s="1">
        <v>566336101</v>
      </c>
      <c r="F655" s="1">
        <v>0</v>
      </c>
      <c r="G655" s="1">
        <v>565009220</v>
      </c>
      <c r="H655" s="1">
        <v>565009220</v>
      </c>
      <c r="I655" s="1">
        <v>0</v>
      </c>
      <c r="J655" s="1">
        <v>0</v>
      </c>
      <c r="K655" s="1">
        <v>0</v>
      </c>
      <c r="L655" s="1">
        <v>0</v>
      </c>
      <c r="M655" s="1">
        <v>565009220</v>
      </c>
      <c r="N655" s="1">
        <v>0</v>
      </c>
      <c r="O655" s="1">
        <v>0</v>
      </c>
      <c r="P655" s="1">
        <v>0</v>
      </c>
      <c r="Q655" s="1">
        <v>1326881</v>
      </c>
      <c r="R655" s="1">
        <v>0</v>
      </c>
    </row>
    <row r="656" spans="1:18" hidden="1" x14ac:dyDescent="0.25">
      <c r="A656" t="s">
        <v>291</v>
      </c>
      <c r="B656" s="1">
        <v>0</v>
      </c>
      <c r="C656" s="1">
        <v>566336101</v>
      </c>
      <c r="D656" s="1">
        <v>0</v>
      </c>
      <c r="E656" s="1">
        <v>566336101</v>
      </c>
      <c r="F656" s="1">
        <v>0</v>
      </c>
      <c r="G656" s="1">
        <v>565009220</v>
      </c>
      <c r="H656" s="1">
        <v>565009220</v>
      </c>
      <c r="I656" s="1">
        <v>0</v>
      </c>
      <c r="J656" s="1">
        <v>0</v>
      </c>
      <c r="K656" s="1">
        <v>0</v>
      </c>
      <c r="L656" s="1">
        <v>0</v>
      </c>
      <c r="M656" s="1">
        <v>565009220</v>
      </c>
      <c r="N656" s="1">
        <v>0</v>
      </c>
      <c r="O656" s="1">
        <v>0</v>
      </c>
      <c r="P656" s="1">
        <v>0</v>
      </c>
      <c r="Q656" s="1">
        <v>1326881</v>
      </c>
      <c r="R656" s="1">
        <v>0</v>
      </c>
    </row>
    <row r="657" spans="1:18" hidden="1" x14ac:dyDescent="0.25">
      <c r="A657" t="s">
        <v>292</v>
      </c>
      <c r="B657" s="1">
        <v>0</v>
      </c>
      <c r="C657" s="1">
        <v>1439919525</v>
      </c>
      <c r="D657" s="1">
        <v>0</v>
      </c>
      <c r="E657" s="1">
        <v>1439919525</v>
      </c>
      <c r="F657" s="1">
        <v>0</v>
      </c>
      <c r="G657" s="1">
        <v>479471090</v>
      </c>
      <c r="H657" s="1">
        <v>479471090</v>
      </c>
      <c r="I657" s="1">
        <v>0</v>
      </c>
      <c r="J657" s="1">
        <v>0</v>
      </c>
      <c r="K657" s="1">
        <v>0</v>
      </c>
      <c r="L657" s="1">
        <v>0</v>
      </c>
      <c r="M657" s="1">
        <v>479471090</v>
      </c>
      <c r="N657" s="1">
        <v>0</v>
      </c>
      <c r="O657" s="1">
        <v>0</v>
      </c>
      <c r="P657" s="1">
        <v>0</v>
      </c>
      <c r="Q657" s="1">
        <v>960448435</v>
      </c>
      <c r="R657" s="1">
        <v>0</v>
      </c>
    </row>
    <row r="658" spans="1:18" hidden="1" x14ac:dyDescent="0.25">
      <c r="A658" t="s">
        <v>31</v>
      </c>
      <c r="B658" s="1">
        <v>0</v>
      </c>
      <c r="C658" s="1">
        <v>172964049</v>
      </c>
      <c r="D658" s="1">
        <v>0</v>
      </c>
      <c r="E658" s="1">
        <v>172964049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172964049</v>
      </c>
      <c r="R658" s="1">
        <v>0</v>
      </c>
    </row>
    <row r="659" spans="1:18" hidden="1" x14ac:dyDescent="0.25">
      <c r="A659" t="s">
        <v>92</v>
      </c>
      <c r="B659" s="1">
        <v>0</v>
      </c>
      <c r="C659" s="1">
        <v>172964049</v>
      </c>
      <c r="D659" s="1">
        <v>0</v>
      </c>
      <c r="E659" s="1">
        <v>172964049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172964049</v>
      </c>
      <c r="R659" s="1">
        <v>0</v>
      </c>
    </row>
    <row r="660" spans="1:18" hidden="1" x14ac:dyDescent="0.25">
      <c r="A660" t="s">
        <v>293</v>
      </c>
      <c r="B660" s="1">
        <v>0</v>
      </c>
      <c r="C660" s="1">
        <v>172964049</v>
      </c>
      <c r="D660" s="1">
        <v>0</v>
      </c>
      <c r="E660" s="1">
        <v>172964049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172964049</v>
      </c>
      <c r="R660" s="1">
        <v>0</v>
      </c>
    </row>
    <row r="661" spans="1:18" hidden="1" x14ac:dyDescent="0.25">
      <c r="A661" t="s">
        <v>277</v>
      </c>
      <c r="B661" s="1">
        <v>0</v>
      </c>
      <c r="C661" s="1">
        <v>240692704</v>
      </c>
      <c r="D661" s="1">
        <v>0</v>
      </c>
      <c r="E661" s="1">
        <v>240692704</v>
      </c>
      <c r="F661" s="1">
        <v>0</v>
      </c>
      <c r="G661" s="1">
        <v>128846756</v>
      </c>
      <c r="H661" s="1">
        <v>128846756</v>
      </c>
      <c r="I661" s="1">
        <v>0</v>
      </c>
      <c r="J661" s="1">
        <v>0</v>
      </c>
      <c r="K661" s="1">
        <v>0</v>
      </c>
      <c r="L661" s="1">
        <v>0</v>
      </c>
      <c r="M661" s="1">
        <v>128846756</v>
      </c>
      <c r="N661" s="1">
        <v>0</v>
      </c>
      <c r="O661" s="1">
        <v>0</v>
      </c>
      <c r="P661" s="1">
        <v>0</v>
      </c>
      <c r="Q661" s="1">
        <v>111845948</v>
      </c>
      <c r="R661" s="1">
        <v>0</v>
      </c>
    </row>
    <row r="662" spans="1:18" hidden="1" x14ac:dyDescent="0.25">
      <c r="A662" t="s">
        <v>92</v>
      </c>
      <c r="B662" s="1">
        <v>0</v>
      </c>
      <c r="C662" s="1">
        <v>240692704</v>
      </c>
      <c r="D662" s="1">
        <v>0</v>
      </c>
      <c r="E662" s="1">
        <v>240692704</v>
      </c>
      <c r="F662" s="1">
        <v>0</v>
      </c>
      <c r="G662" s="1">
        <v>128846756</v>
      </c>
      <c r="H662" s="1">
        <v>128846756</v>
      </c>
      <c r="I662" s="1">
        <v>0</v>
      </c>
      <c r="J662" s="1">
        <v>0</v>
      </c>
      <c r="K662" s="1">
        <v>0</v>
      </c>
      <c r="L662" s="1">
        <v>0</v>
      </c>
      <c r="M662" s="1">
        <v>128846756</v>
      </c>
      <c r="N662" s="1">
        <v>0</v>
      </c>
      <c r="O662" s="1">
        <v>0</v>
      </c>
      <c r="P662" s="1">
        <v>0</v>
      </c>
      <c r="Q662" s="1">
        <v>111845948</v>
      </c>
      <c r="R662" s="1">
        <v>0</v>
      </c>
    </row>
    <row r="663" spans="1:18" hidden="1" x14ac:dyDescent="0.25">
      <c r="A663" t="s">
        <v>293</v>
      </c>
      <c r="B663" s="1">
        <v>0</v>
      </c>
      <c r="C663" s="1">
        <v>240692704</v>
      </c>
      <c r="D663" s="1">
        <v>0</v>
      </c>
      <c r="E663" s="1">
        <v>240692704</v>
      </c>
      <c r="F663" s="1">
        <v>0</v>
      </c>
      <c r="G663" s="1">
        <v>128846756</v>
      </c>
      <c r="H663" s="1">
        <v>128846756</v>
      </c>
      <c r="I663" s="1">
        <v>0</v>
      </c>
      <c r="J663" s="1">
        <v>0</v>
      </c>
      <c r="K663" s="1">
        <v>0</v>
      </c>
      <c r="L663" s="1">
        <v>0</v>
      </c>
      <c r="M663" s="1">
        <v>128846756</v>
      </c>
      <c r="N663" s="1">
        <v>0</v>
      </c>
      <c r="O663" s="1">
        <v>0</v>
      </c>
      <c r="P663" s="1">
        <v>0</v>
      </c>
      <c r="Q663" s="1">
        <v>111845948</v>
      </c>
      <c r="R663" s="1">
        <v>0</v>
      </c>
    </row>
    <row r="664" spans="1:18" hidden="1" x14ac:dyDescent="0.25">
      <c r="A664" t="s">
        <v>279</v>
      </c>
      <c r="B664" s="1">
        <v>0</v>
      </c>
      <c r="C664" s="1">
        <v>473546667</v>
      </c>
      <c r="D664" s="1">
        <v>0</v>
      </c>
      <c r="E664" s="1">
        <v>473546667</v>
      </c>
      <c r="F664" s="1">
        <v>0</v>
      </c>
      <c r="G664" s="1">
        <v>350624334</v>
      </c>
      <c r="H664" s="1">
        <v>350624334</v>
      </c>
      <c r="I664" s="1">
        <v>0</v>
      </c>
      <c r="J664" s="1">
        <v>0</v>
      </c>
      <c r="K664" s="1">
        <v>0</v>
      </c>
      <c r="L664" s="1">
        <v>0</v>
      </c>
      <c r="M664" s="1">
        <v>350624334</v>
      </c>
      <c r="N664" s="1">
        <v>0</v>
      </c>
      <c r="O664" s="1">
        <v>0</v>
      </c>
      <c r="P664" s="1">
        <v>0</v>
      </c>
      <c r="Q664" s="1">
        <v>122922333</v>
      </c>
      <c r="R664" s="1">
        <v>0</v>
      </c>
    </row>
    <row r="665" spans="1:18" hidden="1" x14ac:dyDescent="0.25">
      <c r="A665" t="s">
        <v>92</v>
      </c>
      <c r="B665" s="1">
        <v>0</v>
      </c>
      <c r="C665" s="1">
        <v>473546667</v>
      </c>
      <c r="D665" s="1">
        <v>0</v>
      </c>
      <c r="E665" s="1">
        <v>473546667</v>
      </c>
      <c r="F665" s="1">
        <v>0</v>
      </c>
      <c r="G665" s="1">
        <v>350624334</v>
      </c>
      <c r="H665" s="1">
        <v>350624334</v>
      </c>
      <c r="I665" s="1">
        <v>0</v>
      </c>
      <c r="J665" s="1">
        <v>0</v>
      </c>
      <c r="K665" s="1">
        <v>0</v>
      </c>
      <c r="L665" s="1">
        <v>0</v>
      </c>
      <c r="M665" s="1">
        <v>350624334</v>
      </c>
      <c r="N665" s="1">
        <v>0</v>
      </c>
      <c r="O665" s="1">
        <v>0</v>
      </c>
      <c r="P665" s="1">
        <v>0</v>
      </c>
      <c r="Q665" s="1">
        <v>122922333</v>
      </c>
      <c r="R665" s="1">
        <v>0</v>
      </c>
    </row>
    <row r="666" spans="1:18" hidden="1" x14ac:dyDescent="0.25">
      <c r="A666" t="s">
        <v>293</v>
      </c>
      <c r="B666" s="1">
        <v>0</v>
      </c>
      <c r="C666" s="1">
        <v>473546667</v>
      </c>
      <c r="D666" s="1">
        <v>0</v>
      </c>
      <c r="E666" s="1">
        <v>473546667</v>
      </c>
      <c r="F666" s="1">
        <v>0</v>
      </c>
      <c r="G666" s="1">
        <v>350624334</v>
      </c>
      <c r="H666" s="1">
        <v>350624334</v>
      </c>
      <c r="I666" s="1">
        <v>0</v>
      </c>
      <c r="J666" s="1">
        <v>0</v>
      </c>
      <c r="K666" s="1">
        <v>0</v>
      </c>
      <c r="L666" s="1">
        <v>0</v>
      </c>
      <c r="M666" s="1">
        <v>350624334</v>
      </c>
      <c r="N666" s="1">
        <v>0</v>
      </c>
      <c r="O666" s="1">
        <v>0</v>
      </c>
      <c r="P666" s="1">
        <v>0</v>
      </c>
      <c r="Q666" s="1">
        <v>122922333</v>
      </c>
      <c r="R666" s="1">
        <v>0</v>
      </c>
    </row>
    <row r="667" spans="1:18" hidden="1" x14ac:dyDescent="0.25">
      <c r="A667" t="s">
        <v>281</v>
      </c>
      <c r="B667" s="1">
        <v>0</v>
      </c>
      <c r="C667" s="1">
        <v>380307667</v>
      </c>
      <c r="D667" s="1">
        <v>0</v>
      </c>
      <c r="E667" s="1">
        <v>380307667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380307667</v>
      </c>
      <c r="R667" s="1">
        <v>0</v>
      </c>
    </row>
    <row r="668" spans="1:18" hidden="1" x14ac:dyDescent="0.25">
      <c r="A668" t="s">
        <v>92</v>
      </c>
      <c r="B668" s="1">
        <v>0</v>
      </c>
      <c r="C668" s="1">
        <v>380307667</v>
      </c>
      <c r="D668" s="1">
        <v>0</v>
      </c>
      <c r="E668" s="1">
        <v>380307667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380307667</v>
      </c>
      <c r="R668" s="1">
        <v>0</v>
      </c>
    </row>
    <row r="669" spans="1:18" hidden="1" x14ac:dyDescent="0.25">
      <c r="A669" t="s">
        <v>293</v>
      </c>
      <c r="B669" s="1">
        <v>0</v>
      </c>
      <c r="C669" s="1">
        <v>380307667</v>
      </c>
      <c r="D669" s="1">
        <v>0</v>
      </c>
      <c r="E669" s="1">
        <v>380307667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380307667</v>
      </c>
      <c r="R669" s="1">
        <v>0</v>
      </c>
    </row>
    <row r="670" spans="1:18" hidden="1" x14ac:dyDescent="0.25">
      <c r="A670" t="s">
        <v>282</v>
      </c>
      <c r="B670" s="1">
        <v>0</v>
      </c>
      <c r="C670" s="1">
        <v>48122568</v>
      </c>
      <c r="D670" s="1">
        <v>0</v>
      </c>
      <c r="E670" s="1">
        <v>48122568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48122568</v>
      </c>
      <c r="R670" s="1">
        <v>0</v>
      </c>
    </row>
    <row r="671" spans="1:18" hidden="1" x14ac:dyDescent="0.25">
      <c r="A671" t="s">
        <v>92</v>
      </c>
      <c r="B671" s="1">
        <v>0</v>
      </c>
      <c r="C671" s="1">
        <v>48122568</v>
      </c>
      <c r="D671" s="1">
        <v>0</v>
      </c>
      <c r="E671" s="1">
        <v>48122568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48122568</v>
      </c>
      <c r="R671" s="1">
        <v>0</v>
      </c>
    </row>
    <row r="672" spans="1:18" hidden="1" x14ac:dyDescent="0.25">
      <c r="A672" t="s">
        <v>293</v>
      </c>
      <c r="B672" s="1">
        <v>0</v>
      </c>
      <c r="C672" s="1">
        <v>48122568</v>
      </c>
      <c r="D672" s="1">
        <v>0</v>
      </c>
      <c r="E672" s="1">
        <v>48122568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48122568</v>
      </c>
      <c r="R672" s="1">
        <v>0</v>
      </c>
    </row>
    <row r="673" spans="1:18" hidden="1" x14ac:dyDescent="0.25">
      <c r="A673" t="s">
        <v>283</v>
      </c>
      <c r="B673" s="1">
        <v>0</v>
      </c>
      <c r="C673" s="1">
        <v>124285870</v>
      </c>
      <c r="D673" s="1">
        <v>0</v>
      </c>
      <c r="E673" s="1">
        <v>124285870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124285870</v>
      </c>
      <c r="R673" s="1">
        <v>0</v>
      </c>
    </row>
    <row r="674" spans="1:18" hidden="1" x14ac:dyDescent="0.25">
      <c r="A674" t="s">
        <v>92</v>
      </c>
      <c r="B674" s="1">
        <v>0</v>
      </c>
      <c r="C674" s="1">
        <v>124285870</v>
      </c>
      <c r="D674" s="1">
        <v>0</v>
      </c>
      <c r="E674" s="1">
        <v>124285870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124285870</v>
      </c>
      <c r="R674" s="1">
        <v>0</v>
      </c>
    </row>
    <row r="675" spans="1:18" hidden="1" x14ac:dyDescent="0.25">
      <c r="A675" t="s">
        <v>293</v>
      </c>
      <c r="B675" s="1">
        <v>0</v>
      </c>
      <c r="C675" s="1">
        <v>124285870</v>
      </c>
      <c r="D675" s="1">
        <v>0</v>
      </c>
      <c r="E675" s="1">
        <v>124285870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124285870</v>
      </c>
      <c r="R675" s="1">
        <v>0</v>
      </c>
    </row>
    <row r="676" spans="1:18" hidden="1" x14ac:dyDescent="0.25">
      <c r="A676" s="4" t="s">
        <v>294</v>
      </c>
      <c r="B676" s="5">
        <v>891192769267</v>
      </c>
      <c r="C676" s="5">
        <v>91699088155</v>
      </c>
      <c r="D676" s="5">
        <v>0</v>
      </c>
      <c r="E676" s="5">
        <v>982891857422</v>
      </c>
      <c r="F676" s="5">
        <v>0</v>
      </c>
      <c r="G676" s="5">
        <v>710068351678</v>
      </c>
      <c r="H676" s="5">
        <v>710068351678</v>
      </c>
      <c r="I676" s="5">
        <v>674781681380</v>
      </c>
      <c r="J676" s="5">
        <v>0</v>
      </c>
      <c r="K676" s="5">
        <v>674781681380</v>
      </c>
      <c r="L676" s="5">
        <v>61644608331</v>
      </c>
      <c r="M676" s="5">
        <v>35286670298</v>
      </c>
      <c r="N676" s="5">
        <v>613137073049</v>
      </c>
      <c r="O676" s="5">
        <v>588831226214</v>
      </c>
      <c r="P676" s="5">
        <v>24305846835</v>
      </c>
      <c r="Q676" s="5">
        <v>272823505744</v>
      </c>
      <c r="R676" s="5">
        <v>68.650000000000006</v>
      </c>
    </row>
    <row r="677" spans="1:18" hidden="1" x14ac:dyDescent="0.25">
      <c r="A677" t="s">
        <v>295</v>
      </c>
      <c r="B677" s="1">
        <v>4250000000</v>
      </c>
      <c r="C677" s="1">
        <v>0</v>
      </c>
      <c r="D677" s="1">
        <v>0</v>
      </c>
      <c r="E677" s="1">
        <v>4250000000</v>
      </c>
      <c r="F677" s="1">
        <v>0</v>
      </c>
      <c r="G677" s="1">
        <v>4250000000</v>
      </c>
      <c r="H677" s="1">
        <v>4250000000</v>
      </c>
      <c r="I677" s="1">
        <v>4250000000</v>
      </c>
      <c r="J677" s="1">
        <v>0</v>
      </c>
      <c r="K677" s="1">
        <v>4250000000</v>
      </c>
      <c r="L677" s="1">
        <v>1751514310</v>
      </c>
      <c r="M677" s="1">
        <v>0</v>
      </c>
      <c r="N677" s="1">
        <v>2498485690</v>
      </c>
      <c r="O677" s="1">
        <v>2498485690</v>
      </c>
      <c r="P677" s="1">
        <v>0</v>
      </c>
      <c r="Q677" s="1">
        <v>0</v>
      </c>
      <c r="R677" s="1">
        <v>100</v>
      </c>
    </row>
    <row r="678" spans="1:18" hidden="1" x14ac:dyDescent="0.25">
      <c r="A678" t="s">
        <v>296</v>
      </c>
      <c r="B678" s="1">
        <v>4250000000</v>
      </c>
      <c r="C678" s="1">
        <v>0</v>
      </c>
      <c r="D678" s="1">
        <v>0</v>
      </c>
      <c r="E678" s="1">
        <v>4250000000</v>
      </c>
      <c r="F678" s="1">
        <v>0</v>
      </c>
      <c r="G678" s="1">
        <v>4250000000</v>
      </c>
      <c r="H678" s="1">
        <v>4250000000</v>
      </c>
      <c r="I678" s="1">
        <v>4250000000</v>
      </c>
      <c r="J678" s="1">
        <v>0</v>
      </c>
      <c r="K678" s="1">
        <v>4250000000</v>
      </c>
      <c r="L678" s="1">
        <v>1751514310</v>
      </c>
      <c r="M678" s="1">
        <v>0</v>
      </c>
      <c r="N678" s="1">
        <v>2498485690</v>
      </c>
      <c r="O678" s="1">
        <v>2498485690</v>
      </c>
      <c r="P678" s="1">
        <v>0</v>
      </c>
      <c r="Q678" s="1">
        <v>0</v>
      </c>
      <c r="R678" s="1">
        <v>100</v>
      </c>
    </row>
    <row r="679" spans="1:18" hidden="1" x14ac:dyDescent="0.25">
      <c r="A679" t="s">
        <v>297</v>
      </c>
      <c r="B679" s="1">
        <v>4250000000</v>
      </c>
      <c r="C679" s="1">
        <v>0</v>
      </c>
      <c r="D679" s="1">
        <v>0</v>
      </c>
      <c r="E679" s="1">
        <v>4250000000</v>
      </c>
      <c r="F679" s="1">
        <v>0</v>
      </c>
      <c r="G679" s="1">
        <v>4250000000</v>
      </c>
      <c r="H679" s="1">
        <v>4250000000</v>
      </c>
      <c r="I679" s="1">
        <v>4250000000</v>
      </c>
      <c r="J679" s="1">
        <v>0</v>
      </c>
      <c r="K679" s="1">
        <v>4250000000</v>
      </c>
      <c r="L679" s="1">
        <v>1751514310</v>
      </c>
      <c r="M679" s="1">
        <v>0</v>
      </c>
      <c r="N679" s="1">
        <v>2498485690</v>
      </c>
      <c r="O679" s="1">
        <v>2498485690</v>
      </c>
      <c r="P679" s="1">
        <v>0</v>
      </c>
      <c r="Q679" s="1">
        <v>0</v>
      </c>
      <c r="R679" s="1">
        <v>100</v>
      </c>
    </row>
    <row r="680" spans="1:18" hidden="1" x14ac:dyDescent="0.25">
      <c r="A680" t="s">
        <v>298</v>
      </c>
      <c r="B680" s="1">
        <v>4250000000</v>
      </c>
      <c r="C680" s="1">
        <v>0</v>
      </c>
      <c r="D680" s="1">
        <v>0</v>
      </c>
      <c r="E680" s="1">
        <v>4250000000</v>
      </c>
      <c r="F680" s="1">
        <v>0</v>
      </c>
      <c r="G680" s="1">
        <v>4250000000</v>
      </c>
      <c r="H680" s="1">
        <v>4250000000</v>
      </c>
      <c r="I680" s="1">
        <v>4250000000</v>
      </c>
      <c r="J680" s="1">
        <v>0</v>
      </c>
      <c r="K680" s="1">
        <v>4250000000</v>
      </c>
      <c r="L680" s="1">
        <v>1751514310</v>
      </c>
      <c r="M680" s="1">
        <v>0</v>
      </c>
      <c r="N680" s="1">
        <v>2498485690</v>
      </c>
      <c r="O680" s="1">
        <v>2498485690</v>
      </c>
      <c r="P680" s="1">
        <v>0</v>
      </c>
      <c r="Q680" s="1">
        <v>0</v>
      </c>
      <c r="R680" s="1">
        <v>100</v>
      </c>
    </row>
    <row r="681" spans="1:18" hidden="1" x14ac:dyDescent="0.25">
      <c r="A681" t="s">
        <v>299</v>
      </c>
      <c r="B681" s="1">
        <v>100000000</v>
      </c>
      <c r="C681" s="1">
        <v>-100000000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</row>
    <row r="682" spans="1:18" hidden="1" x14ac:dyDescent="0.25">
      <c r="A682" t="s">
        <v>31</v>
      </c>
      <c r="B682" s="1">
        <v>100000000</v>
      </c>
      <c r="C682" s="1">
        <v>-100000000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</row>
    <row r="683" spans="1:18" hidden="1" x14ac:dyDescent="0.25">
      <c r="A683" t="s">
        <v>297</v>
      </c>
      <c r="B683" s="1">
        <v>100000000</v>
      </c>
      <c r="C683" s="1">
        <v>-100000000</v>
      </c>
      <c r="D683" s="1">
        <v>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</row>
    <row r="684" spans="1:18" hidden="1" x14ac:dyDescent="0.25">
      <c r="A684" t="s">
        <v>298</v>
      </c>
      <c r="B684" s="1">
        <v>100000000</v>
      </c>
      <c r="C684" s="1">
        <v>-100000000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</row>
    <row r="685" spans="1:18" hidden="1" x14ac:dyDescent="0.25">
      <c r="A685" t="s">
        <v>300</v>
      </c>
      <c r="B685" s="1">
        <v>500000000</v>
      </c>
      <c r="C685" s="1">
        <v>208393895</v>
      </c>
      <c r="D685" s="1">
        <v>0</v>
      </c>
      <c r="E685" s="1">
        <v>708393895</v>
      </c>
      <c r="F685" s="1">
        <v>0</v>
      </c>
      <c r="G685" s="1">
        <v>708393895</v>
      </c>
      <c r="H685" s="1">
        <v>708393895</v>
      </c>
      <c r="I685" s="1">
        <v>708393895</v>
      </c>
      <c r="J685" s="1">
        <v>0</v>
      </c>
      <c r="K685" s="1">
        <v>708393895</v>
      </c>
      <c r="L685" s="1">
        <v>701796367</v>
      </c>
      <c r="M685" s="1">
        <v>0</v>
      </c>
      <c r="N685" s="1">
        <v>6597528</v>
      </c>
      <c r="O685" s="1">
        <v>3298764</v>
      </c>
      <c r="P685" s="1">
        <v>3298764</v>
      </c>
      <c r="Q685" s="1">
        <v>0</v>
      </c>
      <c r="R685" s="1">
        <v>100</v>
      </c>
    </row>
    <row r="686" spans="1:18" hidden="1" x14ac:dyDescent="0.25">
      <c r="A686" t="s">
        <v>31</v>
      </c>
      <c r="B686" s="1">
        <v>500000000</v>
      </c>
      <c r="C686" s="1">
        <v>-483506180</v>
      </c>
      <c r="D686" s="1">
        <v>0</v>
      </c>
      <c r="E686" s="1">
        <v>16493820</v>
      </c>
      <c r="F686" s="1">
        <v>0</v>
      </c>
      <c r="G686" s="1">
        <v>16493820</v>
      </c>
      <c r="H686" s="1">
        <v>16493820</v>
      </c>
      <c r="I686" s="1">
        <v>16493820</v>
      </c>
      <c r="J686" s="1">
        <v>0</v>
      </c>
      <c r="K686" s="1">
        <v>16493820</v>
      </c>
      <c r="L686" s="1">
        <v>9896292</v>
      </c>
      <c r="M686" s="1">
        <v>0</v>
      </c>
      <c r="N686" s="1">
        <v>6597528</v>
      </c>
      <c r="O686" s="1">
        <v>3298764</v>
      </c>
      <c r="P686" s="1">
        <v>3298764</v>
      </c>
      <c r="Q686" s="1">
        <v>0</v>
      </c>
      <c r="R686" s="1">
        <v>100</v>
      </c>
    </row>
    <row r="687" spans="1:18" hidden="1" x14ac:dyDescent="0.25">
      <c r="A687" t="s">
        <v>297</v>
      </c>
      <c r="B687" s="1">
        <v>500000000</v>
      </c>
      <c r="C687" s="1">
        <v>-483506180</v>
      </c>
      <c r="D687" s="1">
        <v>0</v>
      </c>
      <c r="E687" s="1">
        <v>16493820</v>
      </c>
      <c r="F687" s="1">
        <v>0</v>
      </c>
      <c r="G687" s="1">
        <v>16493820</v>
      </c>
      <c r="H687" s="1">
        <v>16493820</v>
      </c>
      <c r="I687" s="1">
        <v>16493820</v>
      </c>
      <c r="J687" s="1">
        <v>0</v>
      </c>
      <c r="K687" s="1">
        <v>16493820</v>
      </c>
      <c r="L687" s="1">
        <v>9896292</v>
      </c>
      <c r="M687" s="1">
        <v>0</v>
      </c>
      <c r="N687" s="1">
        <v>6597528</v>
      </c>
      <c r="O687" s="1">
        <v>3298764</v>
      </c>
      <c r="P687" s="1">
        <v>3298764</v>
      </c>
      <c r="Q687" s="1">
        <v>0</v>
      </c>
      <c r="R687" s="1">
        <v>100</v>
      </c>
    </row>
    <row r="688" spans="1:18" hidden="1" x14ac:dyDescent="0.25">
      <c r="A688" t="s">
        <v>301</v>
      </c>
      <c r="B688" s="1">
        <v>440000000</v>
      </c>
      <c r="C688" s="1">
        <v>-440000000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</row>
    <row r="689" spans="1:18" hidden="1" x14ac:dyDescent="0.25">
      <c r="A689" t="s">
        <v>302</v>
      </c>
      <c r="B689" s="1">
        <v>60000000</v>
      </c>
      <c r="C689" s="1">
        <v>-43506180</v>
      </c>
      <c r="D689" s="1">
        <v>0</v>
      </c>
      <c r="E689" s="1">
        <v>16493820</v>
      </c>
      <c r="F689" s="1">
        <v>0</v>
      </c>
      <c r="G689" s="1">
        <v>16493820</v>
      </c>
      <c r="H689" s="1">
        <v>16493820</v>
      </c>
      <c r="I689" s="1">
        <v>16493820</v>
      </c>
      <c r="J689" s="1">
        <v>0</v>
      </c>
      <c r="K689" s="1">
        <v>16493820</v>
      </c>
      <c r="L689" s="1">
        <v>9896292</v>
      </c>
      <c r="M689" s="1">
        <v>0</v>
      </c>
      <c r="N689" s="1">
        <v>6597528</v>
      </c>
      <c r="O689" s="1">
        <v>3298764</v>
      </c>
      <c r="P689" s="1">
        <v>3298764</v>
      </c>
      <c r="Q689" s="1">
        <v>0</v>
      </c>
      <c r="R689" s="1">
        <v>100</v>
      </c>
    </row>
    <row r="690" spans="1:18" hidden="1" x14ac:dyDescent="0.25">
      <c r="A690" t="s">
        <v>287</v>
      </c>
      <c r="B690" s="1">
        <v>0</v>
      </c>
      <c r="C690" s="1">
        <v>691900075</v>
      </c>
      <c r="D690" s="1">
        <v>0</v>
      </c>
      <c r="E690" s="1">
        <v>691900075</v>
      </c>
      <c r="F690" s="1">
        <v>0</v>
      </c>
      <c r="G690" s="1">
        <v>691900075</v>
      </c>
      <c r="H690" s="1">
        <v>691900075</v>
      </c>
      <c r="I690" s="1">
        <v>691900075</v>
      </c>
      <c r="J690" s="1">
        <v>0</v>
      </c>
      <c r="K690" s="1">
        <v>691900075</v>
      </c>
      <c r="L690" s="1">
        <v>691900075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100</v>
      </c>
    </row>
    <row r="691" spans="1:18" hidden="1" x14ac:dyDescent="0.25">
      <c r="A691" t="s">
        <v>297</v>
      </c>
      <c r="B691" s="1">
        <v>0</v>
      </c>
      <c r="C691" s="1">
        <v>691900075</v>
      </c>
      <c r="D691" s="1">
        <v>0</v>
      </c>
      <c r="E691" s="1">
        <v>691900075</v>
      </c>
      <c r="F691" s="1">
        <v>0</v>
      </c>
      <c r="G691" s="1">
        <v>691900075</v>
      </c>
      <c r="H691" s="1">
        <v>691900075</v>
      </c>
      <c r="I691" s="1">
        <v>691900075</v>
      </c>
      <c r="J691" s="1">
        <v>0</v>
      </c>
      <c r="K691" s="1">
        <v>691900075</v>
      </c>
      <c r="L691" s="1">
        <v>691900075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100</v>
      </c>
    </row>
    <row r="692" spans="1:18" hidden="1" x14ac:dyDescent="0.25">
      <c r="A692" t="s">
        <v>302</v>
      </c>
      <c r="B692" s="1">
        <v>0</v>
      </c>
      <c r="C692" s="1">
        <v>691900075</v>
      </c>
      <c r="D692" s="1">
        <v>0</v>
      </c>
      <c r="E692" s="1">
        <v>691900075</v>
      </c>
      <c r="F692" s="1">
        <v>0</v>
      </c>
      <c r="G692" s="1">
        <v>691900075</v>
      </c>
      <c r="H692" s="1">
        <v>691900075</v>
      </c>
      <c r="I692" s="1">
        <v>691900075</v>
      </c>
      <c r="J692" s="1">
        <v>0</v>
      </c>
      <c r="K692" s="1">
        <v>691900075</v>
      </c>
      <c r="L692" s="1">
        <v>691900075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100</v>
      </c>
    </row>
    <row r="693" spans="1:18" hidden="1" x14ac:dyDescent="0.25">
      <c r="A693" t="s">
        <v>303</v>
      </c>
      <c r="B693" s="1">
        <v>100000000</v>
      </c>
      <c r="C693" s="1">
        <v>-100000000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</row>
    <row r="694" spans="1:18" hidden="1" x14ac:dyDescent="0.25">
      <c r="A694" t="s">
        <v>31</v>
      </c>
      <c r="B694" s="1">
        <v>100000000</v>
      </c>
      <c r="C694" s="1">
        <v>-100000000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</row>
    <row r="695" spans="1:18" hidden="1" x14ac:dyDescent="0.25">
      <c r="A695" t="s">
        <v>304</v>
      </c>
      <c r="B695" s="1">
        <v>100000000</v>
      </c>
      <c r="C695" s="1">
        <v>-100000000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</row>
    <row r="696" spans="1:18" hidden="1" x14ac:dyDescent="0.25">
      <c r="A696" t="s">
        <v>305</v>
      </c>
      <c r="B696" s="1">
        <v>100000000</v>
      </c>
      <c r="C696" s="1">
        <v>-100000000</v>
      </c>
      <c r="D696" s="1">
        <v>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</row>
    <row r="697" spans="1:18" hidden="1" x14ac:dyDescent="0.25">
      <c r="A697" t="s">
        <v>306</v>
      </c>
      <c r="B697" s="1">
        <v>400000000</v>
      </c>
      <c r="C697" s="1">
        <v>-400000000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</row>
    <row r="698" spans="1:18" hidden="1" x14ac:dyDescent="0.25">
      <c r="A698" t="s">
        <v>31</v>
      </c>
      <c r="B698" s="1">
        <v>400000000</v>
      </c>
      <c r="C698" s="1">
        <v>-400000000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</row>
    <row r="699" spans="1:18" hidden="1" x14ac:dyDescent="0.25">
      <c r="A699" t="s">
        <v>297</v>
      </c>
      <c r="B699" s="1">
        <v>400000000</v>
      </c>
      <c r="C699" s="1">
        <v>-400000000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</row>
    <row r="700" spans="1:18" hidden="1" x14ac:dyDescent="0.25">
      <c r="A700" t="s">
        <v>307</v>
      </c>
      <c r="B700" s="1">
        <v>400000000</v>
      </c>
      <c r="C700" s="1">
        <v>-400000000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</row>
    <row r="701" spans="1:18" hidden="1" x14ac:dyDescent="0.25">
      <c r="A701" t="s">
        <v>308</v>
      </c>
      <c r="B701" s="1">
        <v>900000000</v>
      </c>
      <c r="C701" s="1">
        <v>-842465736</v>
      </c>
      <c r="D701" s="1">
        <v>0</v>
      </c>
      <c r="E701" s="1">
        <v>57534264</v>
      </c>
      <c r="F701" s="1">
        <v>0</v>
      </c>
      <c r="G701" s="1">
        <v>57534264</v>
      </c>
      <c r="H701" s="1">
        <v>57534264</v>
      </c>
      <c r="I701" s="1">
        <v>57534264</v>
      </c>
      <c r="J701" s="1">
        <v>0</v>
      </c>
      <c r="K701" s="1">
        <v>57534264</v>
      </c>
      <c r="L701" s="1">
        <v>38356176</v>
      </c>
      <c r="M701" s="1">
        <v>0</v>
      </c>
      <c r="N701" s="1">
        <v>19178088</v>
      </c>
      <c r="O701" s="1">
        <v>19178088</v>
      </c>
      <c r="P701" s="1">
        <v>0</v>
      </c>
      <c r="Q701" s="1">
        <v>0</v>
      </c>
      <c r="R701" s="1">
        <v>100</v>
      </c>
    </row>
    <row r="702" spans="1:18" hidden="1" x14ac:dyDescent="0.25">
      <c r="A702" t="s">
        <v>31</v>
      </c>
      <c r="B702" s="1">
        <v>900000000</v>
      </c>
      <c r="C702" s="1">
        <v>-842465736</v>
      </c>
      <c r="D702" s="1">
        <v>0</v>
      </c>
      <c r="E702" s="1">
        <v>57534264</v>
      </c>
      <c r="F702" s="1">
        <v>0</v>
      </c>
      <c r="G702" s="1">
        <v>57534264</v>
      </c>
      <c r="H702" s="1">
        <v>57534264</v>
      </c>
      <c r="I702" s="1">
        <v>57534264</v>
      </c>
      <c r="J702" s="1">
        <v>0</v>
      </c>
      <c r="K702" s="1">
        <v>57534264</v>
      </c>
      <c r="L702" s="1">
        <v>38356176</v>
      </c>
      <c r="M702" s="1">
        <v>0</v>
      </c>
      <c r="N702" s="1">
        <v>19178088</v>
      </c>
      <c r="O702" s="1">
        <v>19178088</v>
      </c>
      <c r="P702" s="1">
        <v>0</v>
      </c>
      <c r="Q702" s="1">
        <v>0</v>
      </c>
      <c r="R702" s="1">
        <v>100</v>
      </c>
    </row>
    <row r="703" spans="1:18" hidden="1" x14ac:dyDescent="0.25">
      <c r="A703" t="s">
        <v>297</v>
      </c>
      <c r="B703" s="1">
        <v>900000000</v>
      </c>
      <c r="C703" s="1">
        <v>-842465736</v>
      </c>
      <c r="D703" s="1">
        <v>0</v>
      </c>
      <c r="E703" s="1">
        <v>57534264</v>
      </c>
      <c r="F703" s="1">
        <v>0</v>
      </c>
      <c r="G703" s="1">
        <v>57534264</v>
      </c>
      <c r="H703" s="1">
        <v>57534264</v>
      </c>
      <c r="I703" s="1">
        <v>57534264</v>
      </c>
      <c r="J703" s="1">
        <v>0</v>
      </c>
      <c r="K703" s="1">
        <v>57534264</v>
      </c>
      <c r="L703" s="1">
        <v>38356176</v>
      </c>
      <c r="M703" s="1">
        <v>0</v>
      </c>
      <c r="N703" s="1">
        <v>19178088</v>
      </c>
      <c r="O703" s="1">
        <v>19178088</v>
      </c>
      <c r="P703" s="1">
        <v>0</v>
      </c>
      <c r="Q703" s="1">
        <v>0</v>
      </c>
      <c r="R703" s="1">
        <v>100</v>
      </c>
    </row>
    <row r="704" spans="1:18" hidden="1" x14ac:dyDescent="0.25">
      <c r="A704" t="s">
        <v>307</v>
      </c>
      <c r="B704" s="1">
        <v>900000000</v>
      </c>
      <c r="C704" s="1">
        <v>-842465736</v>
      </c>
      <c r="D704" s="1">
        <v>0</v>
      </c>
      <c r="E704" s="1">
        <v>57534264</v>
      </c>
      <c r="F704" s="1">
        <v>0</v>
      </c>
      <c r="G704" s="1">
        <v>57534264</v>
      </c>
      <c r="H704" s="1">
        <v>57534264</v>
      </c>
      <c r="I704" s="1">
        <v>57534264</v>
      </c>
      <c r="J704" s="1">
        <v>0</v>
      </c>
      <c r="K704" s="1">
        <v>57534264</v>
      </c>
      <c r="L704" s="1">
        <v>38356176</v>
      </c>
      <c r="M704" s="1">
        <v>0</v>
      </c>
      <c r="N704" s="1">
        <v>19178088</v>
      </c>
      <c r="O704" s="1">
        <v>19178088</v>
      </c>
      <c r="P704" s="1">
        <v>0</v>
      </c>
      <c r="Q704" s="1">
        <v>0</v>
      </c>
      <c r="R704" s="1">
        <v>100</v>
      </c>
    </row>
    <row r="705" spans="1:18" hidden="1" x14ac:dyDescent="0.25">
      <c r="A705" t="s">
        <v>309</v>
      </c>
      <c r="B705" s="1">
        <v>1000000000</v>
      </c>
      <c r="C705" s="1">
        <v>-1000</v>
      </c>
      <c r="D705" s="1">
        <v>0</v>
      </c>
      <c r="E705" s="1">
        <v>999999000</v>
      </c>
      <c r="F705" s="1">
        <v>0</v>
      </c>
      <c r="G705" s="1">
        <v>999999000</v>
      </c>
      <c r="H705" s="1">
        <v>999999000</v>
      </c>
      <c r="I705" s="1">
        <v>592500000</v>
      </c>
      <c r="J705" s="1">
        <v>0</v>
      </c>
      <c r="K705" s="1">
        <v>592500000</v>
      </c>
      <c r="L705" s="1">
        <v>592500000</v>
      </c>
      <c r="M705" s="1">
        <v>407499000</v>
      </c>
      <c r="N705" s="1">
        <v>0</v>
      </c>
      <c r="O705" s="1">
        <v>0</v>
      </c>
      <c r="P705" s="1">
        <v>0</v>
      </c>
      <c r="Q705" s="1">
        <v>0</v>
      </c>
      <c r="R705" s="1">
        <v>59.25</v>
      </c>
    </row>
    <row r="706" spans="1:18" hidden="1" x14ac:dyDescent="0.25">
      <c r="A706" t="s">
        <v>296</v>
      </c>
      <c r="B706" s="1">
        <v>1000000000</v>
      </c>
      <c r="C706" s="1">
        <v>-1000</v>
      </c>
      <c r="D706" s="1">
        <v>0</v>
      </c>
      <c r="E706" s="1">
        <v>999999000</v>
      </c>
      <c r="F706" s="1">
        <v>0</v>
      </c>
      <c r="G706" s="1">
        <v>999999000</v>
      </c>
      <c r="H706" s="1">
        <v>999999000</v>
      </c>
      <c r="I706" s="1">
        <v>592500000</v>
      </c>
      <c r="J706" s="1">
        <v>0</v>
      </c>
      <c r="K706" s="1">
        <v>592500000</v>
      </c>
      <c r="L706" s="1">
        <v>592500000</v>
      </c>
      <c r="M706" s="1">
        <v>407499000</v>
      </c>
      <c r="N706" s="1">
        <v>0</v>
      </c>
      <c r="O706" s="1">
        <v>0</v>
      </c>
      <c r="P706" s="1">
        <v>0</v>
      </c>
      <c r="Q706" s="1">
        <v>0</v>
      </c>
      <c r="R706" s="1">
        <v>59.25</v>
      </c>
    </row>
    <row r="707" spans="1:18" hidden="1" x14ac:dyDescent="0.25">
      <c r="A707" t="s">
        <v>297</v>
      </c>
      <c r="B707" s="1">
        <v>1000000000</v>
      </c>
      <c r="C707" s="1">
        <v>-1000</v>
      </c>
      <c r="D707" s="1">
        <v>0</v>
      </c>
      <c r="E707" s="1">
        <v>999999000</v>
      </c>
      <c r="F707" s="1">
        <v>0</v>
      </c>
      <c r="G707" s="1">
        <v>999999000</v>
      </c>
      <c r="H707" s="1">
        <v>999999000</v>
      </c>
      <c r="I707" s="1">
        <v>592500000</v>
      </c>
      <c r="J707" s="1">
        <v>0</v>
      </c>
      <c r="K707" s="1">
        <v>592500000</v>
      </c>
      <c r="L707" s="1">
        <v>592500000</v>
      </c>
      <c r="M707" s="1">
        <v>407499000</v>
      </c>
      <c r="N707" s="1">
        <v>0</v>
      </c>
      <c r="O707" s="1">
        <v>0</v>
      </c>
      <c r="P707" s="1">
        <v>0</v>
      </c>
      <c r="Q707" s="1">
        <v>0</v>
      </c>
      <c r="R707" s="1">
        <v>59.25</v>
      </c>
    </row>
    <row r="708" spans="1:18" hidden="1" x14ac:dyDescent="0.25">
      <c r="A708" t="s">
        <v>310</v>
      </c>
      <c r="B708" s="1">
        <v>1000000000</v>
      </c>
      <c r="C708" s="1">
        <v>-1000</v>
      </c>
      <c r="D708" s="1">
        <v>0</v>
      </c>
      <c r="E708" s="1">
        <v>999999000</v>
      </c>
      <c r="F708" s="1">
        <v>0</v>
      </c>
      <c r="G708" s="1">
        <v>999999000</v>
      </c>
      <c r="H708" s="1">
        <v>999999000</v>
      </c>
      <c r="I708" s="1">
        <v>592500000</v>
      </c>
      <c r="J708" s="1">
        <v>0</v>
      </c>
      <c r="K708" s="1">
        <v>592500000</v>
      </c>
      <c r="L708" s="1">
        <v>592500000</v>
      </c>
      <c r="M708" s="1">
        <v>407499000</v>
      </c>
      <c r="N708" s="1">
        <v>0</v>
      </c>
      <c r="O708" s="1">
        <v>0</v>
      </c>
      <c r="P708" s="1">
        <v>0</v>
      </c>
      <c r="Q708" s="1">
        <v>0</v>
      </c>
      <c r="R708" s="1">
        <v>59.25</v>
      </c>
    </row>
    <row r="709" spans="1:18" hidden="1" x14ac:dyDescent="0.25">
      <c r="A709" t="s">
        <v>311</v>
      </c>
      <c r="B709" s="1">
        <v>100000000</v>
      </c>
      <c r="C709" s="1">
        <v>-100000000</v>
      </c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</row>
    <row r="710" spans="1:18" hidden="1" x14ac:dyDescent="0.25">
      <c r="A710" t="s">
        <v>31</v>
      </c>
      <c r="B710" s="1">
        <v>100000000</v>
      </c>
      <c r="C710" s="1">
        <v>-100000000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</row>
    <row r="711" spans="1:18" hidden="1" x14ac:dyDescent="0.25">
      <c r="A711" t="s">
        <v>297</v>
      </c>
      <c r="B711" s="1">
        <v>100000000</v>
      </c>
      <c r="C711" s="1">
        <v>-100000000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</row>
    <row r="712" spans="1:18" hidden="1" x14ac:dyDescent="0.25">
      <c r="A712" t="s">
        <v>312</v>
      </c>
      <c r="B712" s="1">
        <v>100000000</v>
      </c>
      <c r="C712" s="1">
        <v>-100000000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</row>
    <row r="713" spans="1:18" hidden="1" x14ac:dyDescent="0.25">
      <c r="A713" t="s">
        <v>313</v>
      </c>
      <c r="B713" s="1">
        <v>700000000</v>
      </c>
      <c r="C713" s="1">
        <v>0</v>
      </c>
      <c r="D713" s="1">
        <v>0</v>
      </c>
      <c r="E713" s="1">
        <v>700000000</v>
      </c>
      <c r="F713" s="1">
        <v>0</v>
      </c>
      <c r="G713" s="1">
        <v>700000000</v>
      </c>
      <c r="H713" s="1">
        <v>700000000</v>
      </c>
      <c r="I713" s="1">
        <v>700000000</v>
      </c>
      <c r="J713" s="1">
        <v>0</v>
      </c>
      <c r="K713" s="1">
        <v>700000000</v>
      </c>
      <c r="L713" s="1">
        <v>700000000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100</v>
      </c>
    </row>
    <row r="714" spans="1:18" hidden="1" x14ac:dyDescent="0.25">
      <c r="A714" t="s">
        <v>31</v>
      </c>
      <c r="B714" s="1">
        <v>700000000</v>
      </c>
      <c r="C714" s="1">
        <v>0</v>
      </c>
      <c r="D714" s="1">
        <v>0</v>
      </c>
      <c r="E714" s="1">
        <v>700000000</v>
      </c>
      <c r="F714" s="1">
        <v>0</v>
      </c>
      <c r="G714" s="1">
        <v>700000000</v>
      </c>
      <c r="H714" s="1">
        <v>700000000</v>
      </c>
      <c r="I714" s="1">
        <v>700000000</v>
      </c>
      <c r="J714" s="1">
        <v>0</v>
      </c>
      <c r="K714" s="1">
        <v>700000000</v>
      </c>
      <c r="L714" s="1">
        <v>700000000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100</v>
      </c>
    </row>
    <row r="715" spans="1:18" hidden="1" x14ac:dyDescent="0.25">
      <c r="A715" t="s">
        <v>314</v>
      </c>
      <c r="B715" s="1">
        <v>700000000</v>
      </c>
      <c r="C715" s="1">
        <v>0</v>
      </c>
      <c r="D715" s="1">
        <v>0</v>
      </c>
      <c r="E715" s="1">
        <v>700000000</v>
      </c>
      <c r="F715" s="1">
        <v>0</v>
      </c>
      <c r="G715" s="1">
        <v>700000000</v>
      </c>
      <c r="H715" s="1">
        <v>700000000</v>
      </c>
      <c r="I715" s="1">
        <v>700000000</v>
      </c>
      <c r="J715" s="1">
        <v>0</v>
      </c>
      <c r="K715" s="1">
        <v>700000000</v>
      </c>
      <c r="L715" s="1">
        <v>700000000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100</v>
      </c>
    </row>
    <row r="716" spans="1:18" hidden="1" x14ac:dyDescent="0.25">
      <c r="A716" t="s">
        <v>315</v>
      </c>
      <c r="B716" s="1">
        <v>700000000</v>
      </c>
      <c r="C716" s="1">
        <v>0</v>
      </c>
      <c r="D716" s="1">
        <v>0</v>
      </c>
      <c r="E716" s="1">
        <v>700000000</v>
      </c>
      <c r="F716" s="1">
        <v>0</v>
      </c>
      <c r="G716" s="1">
        <v>700000000</v>
      </c>
      <c r="H716" s="1">
        <v>700000000</v>
      </c>
      <c r="I716" s="1">
        <v>700000000</v>
      </c>
      <c r="J716" s="1">
        <v>0</v>
      </c>
      <c r="K716" s="1">
        <v>700000000</v>
      </c>
      <c r="L716" s="1">
        <v>700000000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100</v>
      </c>
    </row>
    <row r="717" spans="1:18" hidden="1" x14ac:dyDescent="0.25">
      <c r="A717" t="s">
        <v>316</v>
      </c>
      <c r="B717" s="1">
        <v>765000000</v>
      </c>
      <c r="C717" s="1">
        <v>-765000000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</row>
    <row r="718" spans="1:18" hidden="1" x14ac:dyDescent="0.25">
      <c r="A718" t="s">
        <v>31</v>
      </c>
      <c r="B718" s="1">
        <v>765000000</v>
      </c>
      <c r="C718" s="1">
        <v>-765000000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</row>
    <row r="719" spans="1:18" hidden="1" x14ac:dyDescent="0.25">
      <c r="A719" t="s">
        <v>317</v>
      </c>
      <c r="B719" s="1">
        <v>765000000</v>
      </c>
      <c r="C719" s="1">
        <v>-765000000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</row>
    <row r="720" spans="1:18" hidden="1" x14ac:dyDescent="0.25">
      <c r="A720" t="s">
        <v>318</v>
      </c>
      <c r="B720" s="1">
        <v>765000000</v>
      </c>
      <c r="C720" s="1">
        <v>-765000000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</row>
    <row r="721" spans="1:18" hidden="1" x14ac:dyDescent="0.25">
      <c r="A721" t="s">
        <v>319</v>
      </c>
      <c r="B721" s="1">
        <v>13073301424</v>
      </c>
      <c r="C721" s="1">
        <v>6111600000</v>
      </c>
      <c r="D721" s="1">
        <v>0</v>
      </c>
      <c r="E721" s="1">
        <v>19184901424</v>
      </c>
      <c r="F721" s="1">
        <v>0</v>
      </c>
      <c r="G721" s="1">
        <v>19184901424</v>
      </c>
      <c r="H721" s="1">
        <v>19184901424</v>
      </c>
      <c r="I721" s="1">
        <v>13004901424</v>
      </c>
      <c r="J721" s="1">
        <v>0</v>
      </c>
      <c r="K721" s="1">
        <v>13004901424</v>
      </c>
      <c r="L721" s="1">
        <v>4155301424</v>
      </c>
      <c r="M721" s="1">
        <v>6180000000</v>
      </c>
      <c r="N721" s="1">
        <v>8849600000</v>
      </c>
      <c r="O721" s="1">
        <v>4937200000</v>
      </c>
      <c r="P721" s="1">
        <v>3912400000</v>
      </c>
      <c r="Q721" s="1">
        <v>0</v>
      </c>
      <c r="R721" s="1">
        <v>67.790000000000006</v>
      </c>
    </row>
    <row r="722" spans="1:18" hidden="1" x14ac:dyDescent="0.25">
      <c r="A722" t="s">
        <v>31</v>
      </c>
      <c r="B722" s="1">
        <v>0</v>
      </c>
      <c r="C722" s="1">
        <v>6111600000</v>
      </c>
      <c r="D722" s="1">
        <v>0</v>
      </c>
      <c r="E722" s="1">
        <v>6111600000</v>
      </c>
      <c r="F722" s="1">
        <v>0</v>
      </c>
      <c r="G722" s="1">
        <v>6111600000</v>
      </c>
      <c r="H722" s="1">
        <v>6111600000</v>
      </c>
      <c r="I722" s="1">
        <v>111600000</v>
      </c>
      <c r="J722" s="1">
        <v>0</v>
      </c>
      <c r="K722" s="1">
        <v>111600000</v>
      </c>
      <c r="L722" s="1">
        <v>62000000</v>
      </c>
      <c r="M722" s="1">
        <v>6000000000</v>
      </c>
      <c r="N722" s="1">
        <v>49600000</v>
      </c>
      <c r="O722" s="1">
        <v>37200000</v>
      </c>
      <c r="P722" s="1">
        <v>12400000</v>
      </c>
      <c r="Q722" s="1">
        <v>0</v>
      </c>
      <c r="R722" s="1">
        <v>1.83</v>
      </c>
    </row>
    <row r="723" spans="1:18" hidden="1" x14ac:dyDescent="0.25">
      <c r="A723" t="s">
        <v>320</v>
      </c>
      <c r="B723" s="1">
        <v>0</v>
      </c>
      <c r="C723" s="1">
        <v>6111600000</v>
      </c>
      <c r="D723" s="1">
        <v>0</v>
      </c>
      <c r="E723" s="1">
        <v>6111600000</v>
      </c>
      <c r="F723" s="1">
        <v>0</v>
      </c>
      <c r="G723" s="1">
        <v>6111600000</v>
      </c>
      <c r="H723" s="1">
        <v>6111600000</v>
      </c>
      <c r="I723" s="1">
        <v>111600000</v>
      </c>
      <c r="J723" s="1">
        <v>0</v>
      </c>
      <c r="K723" s="1">
        <v>111600000</v>
      </c>
      <c r="L723" s="1">
        <v>62000000</v>
      </c>
      <c r="M723" s="1">
        <v>6000000000</v>
      </c>
      <c r="N723" s="1">
        <v>49600000</v>
      </c>
      <c r="O723" s="1">
        <v>37200000</v>
      </c>
      <c r="P723" s="1">
        <v>12400000</v>
      </c>
      <c r="Q723" s="1">
        <v>0</v>
      </c>
      <c r="R723" s="1">
        <v>1.83</v>
      </c>
    </row>
    <row r="724" spans="1:18" hidden="1" x14ac:dyDescent="0.25">
      <c r="A724" t="s">
        <v>321</v>
      </c>
      <c r="B724" s="1">
        <v>0</v>
      </c>
      <c r="C724" s="1">
        <v>6111600000</v>
      </c>
      <c r="D724" s="1">
        <v>0</v>
      </c>
      <c r="E724" s="1">
        <v>6111600000</v>
      </c>
      <c r="F724" s="1">
        <v>0</v>
      </c>
      <c r="G724" s="1">
        <v>6111600000</v>
      </c>
      <c r="H724" s="1">
        <v>6111600000</v>
      </c>
      <c r="I724" s="1">
        <v>111600000</v>
      </c>
      <c r="J724" s="1">
        <v>0</v>
      </c>
      <c r="K724" s="1">
        <v>111600000</v>
      </c>
      <c r="L724" s="1">
        <v>62000000</v>
      </c>
      <c r="M724" s="1">
        <v>6000000000</v>
      </c>
      <c r="N724" s="1">
        <v>49600000</v>
      </c>
      <c r="O724" s="1">
        <v>37200000</v>
      </c>
      <c r="P724" s="1">
        <v>12400000</v>
      </c>
      <c r="Q724" s="1">
        <v>0</v>
      </c>
      <c r="R724" s="1">
        <v>1.83</v>
      </c>
    </row>
    <row r="725" spans="1:18" hidden="1" x14ac:dyDescent="0.25">
      <c r="A725" t="s">
        <v>322</v>
      </c>
      <c r="B725" s="1">
        <v>13073301424</v>
      </c>
      <c r="C725" s="1">
        <v>0</v>
      </c>
      <c r="D725" s="1">
        <v>0</v>
      </c>
      <c r="E725" s="1">
        <v>13073301424</v>
      </c>
      <c r="F725" s="1">
        <v>0</v>
      </c>
      <c r="G725" s="1">
        <v>13073301424</v>
      </c>
      <c r="H725" s="1">
        <v>13073301424</v>
      </c>
      <c r="I725" s="1">
        <v>12893301424</v>
      </c>
      <c r="J725" s="1">
        <v>0</v>
      </c>
      <c r="K725" s="1">
        <v>12893301424</v>
      </c>
      <c r="L725" s="1">
        <v>4093301424</v>
      </c>
      <c r="M725" s="1">
        <v>180000000</v>
      </c>
      <c r="N725" s="1">
        <v>8800000000</v>
      </c>
      <c r="O725" s="1">
        <v>4900000000</v>
      </c>
      <c r="P725" s="1">
        <v>3900000000</v>
      </c>
      <c r="Q725" s="1">
        <v>0</v>
      </c>
      <c r="R725" s="1">
        <v>98.62</v>
      </c>
    </row>
    <row r="726" spans="1:18" hidden="1" x14ac:dyDescent="0.25">
      <c r="A726" t="s">
        <v>320</v>
      </c>
      <c r="B726" s="1">
        <v>13073301424</v>
      </c>
      <c r="C726" s="1">
        <v>0</v>
      </c>
      <c r="D726" s="1">
        <v>0</v>
      </c>
      <c r="E726" s="1">
        <v>13073301424</v>
      </c>
      <c r="F726" s="1">
        <v>0</v>
      </c>
      <c r="G726" s="1">
        <v>13073301424</v>
      </c>
      <c r="H726" s="1">
        <v>13073301424</v>
      </c>
      <c r="I726" s="1">
        <v>12893301424</v>
      </c>
      <c r="J726" s="1">
        <v>0</v>
      </c>
      <c r="K726" s="1">
        <v>12893301424</v>
      </c>
      <c r="L726" s="1">
        <v>4093301424</v>
      </c>
      <c r="M726" s="1">
        <v>180000000</v>
      </c>
      <c r="N726" s="1">
        <v>8800000000</v>
      </c>
      <c r="O726" s="1">
        <v>4900000000</v>
      </c>
      <c r="P726" s="1">
        <v>3900000000</v>
      </c>
      <c r="Q726" s="1">
        <v>0</v>
      </c>
      <c r="R726" s="1">
        <v>98.62</v>
      </c>
    </row>
    <row r="727" spans="1:18" hidden="1" x14ac:dyDescent="0.25">
      <c r="A727" t="s">
        <v>321</v>
      </c>
      <c r="B727" s="1">
        <v>13073301424</v>
      </c>
      <c r="C727" s="1">
        <v>0</v>
      </c>
      <c r="D727" s="1">
        <v>0</v>
      </c>
      <c r="E727" s="1">
        <v>13073301424</v>
      </c>
      <c r="F727" s="1">
        <v>0</v>
      </c>
      <c r="G727" s="1">
        <v>13073301424</v>
      </c>
      <c r="H727" s="1">
        <v>13073301424</v>
      </c>
      <c r="I727" s="1">
        <v>12893301424</v>
      </c>
      <c r="J727" s="1">
        <v>0</v>
      </c>
      <c r="K727" s="1">
        <v>12893301424</v>
      </c>
      <c r="L727" s="1">
        <v>4093301424</v>
      </c>
      <c r="M727" s="1">
        <v>180000000</v>
      </c>
      <c r="N727" s="1">
        <v>8800000000</v>
      </c>
      <c r="O727" s="1">
        <v>4900000000</v>
      </c>
      <c r="P727" s="1">
        <v>3900000000</v>
      </c>
      <c r="Q727" s="1">
        <v>0</v>
      </c>
      <c r="R727" s="1">
        <v>98.62</v>
      </c>
    </row>
    <row r="728" spans="1:18" hidden="1" x14ac:dyDescent="0.25">
      <c r="A728" t="s">
        <v>323</v>
      </c>
      <c r="B728" s="1">
        <v>100000000</v>
      </c>
      <c r="C728" s="1">
        <v>-68799424</v>
      </c>
      <c r="D728" s="1">
        <v>0</v>
      </c>
      <c r="E728" s="1">
        <v>31200576</v>
      </c>
      <c r="F728" s="1">
        <v>0</v>
      </c>
      <c r="G728" s="1">
        <v>31200576</v>
      </c>
      <c r="H728" s="1">
        <v>31200576</v>
      </c>
      <c r="I728" s="1">
        <v>0</v>
      </c>
      <c r="J728" s="1">
        <v>0</v>
      </c>
      <c r="K728" s="1">
        <v>0</v>
      </c>
      <c r="L728" s="1">
        <v>0</v>
      </c>
      <c r="M728" s="1">
        <v>31200576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</row>
    <row r="729" spans="1:18" hidden="1" x14ac:dyDescent="0.25">
      <c r="A729" t="s">
        <v>31</v>
      </c>
      <c r="B729" s="1">
        <v>68799424</v>
      </c>
      <c r="C729" s="1">
        <v>-68799424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</row>
    <row r="730" spans="1:18" hidden="1" x14ac:dyDescent="0.25">
      <c r="A730" t="s">
        <v>317</v>
      </c>
      <c r="B730" s="1">
        <v>68799424</v>
      </c>
      <c r="C730" s="1">
        <v>-68799424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</row>
    <row r="731" spans="1:18" hidden="1" x14ac:dyDescent="0.25">
      <c r="A731" t="s">
        <v>324</v>
      </c>
      <c r="B731" s="1">
        <v>68799424</v>
      </c>
      <c r="C731" s="1">
        <v>-68799424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</row>
    <row r="732" spans="1:18" hidden="1" x14ac:dyDescent="0.25">
      <c r="A732" t="s">
        <v>322</v>
      </c>
      <c r="B732" s="1">
        <v>31200576</v>
      </c>
      <c r="C732" s="1">
        <v>0</v>
      </c>
      <c r="D732" s="1">
        <v>0</v>
      </c>
      <c r="E732" s="1">
        <v>31200576</v>
      </c>
      <c r="F732" s="1">
        <v>0</v>
      </c>
      <c r="G732" s="1">
        <v>31200576</v>
      </c>
      <c r="H732" s="1">
        <v>31200576</v>
      </c>
      <c r="I732" s="1">
        <v>0</v>
      </c>
      <c r="J732" s="1">
        <v>0</v>
      </c>
      <c r="K732" s="1">
        <v>0</v>
      </c>
      <c r="L732" s="1">
        <v>0</v>
      </c>
      <c r="M732" s="1">
        <v>31200576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</row>
    <row r="733" spans="1:18" hidden="1" x14ac:dyDescent="0.25">
      <c r="A733" t="s">
        <v>317</v>
      </c>
      <c r="B733" s="1">
        <v>31200576</v>
      </c>
      <c r="C733" s="1">
        <v>0</v>
      </c>
      <c r="D733" s="1">
        <v>0</v>
      </c>
      <c r="E733" s="1">
        <v>31200576</v>
      </c>
      <c r="F733" s="1">
        <v>0</v>
      </c>
      <c r="G733" s="1">
        <v>31200576</v>
      </c>
      <c r="H733" s="1">
        <v>31200576</v>
      </c>
      <c r="I733" s="1">
        <v>0</v>
      </c>
      <c r="J733" s="1">
        <v>0</v>
      </c>
      <c r="K733" s="1">
        <v>0</v>
      </c>
      <c r="L733" s="1">
        <v>0</v>
      </c>
      <c r="M733" s="1">
        <v>31200576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</row>
    <row r="734" spans="1:18" hidden="1" x14ac:dyDescent="0.25">
      <c r="A734" t="s">
        <v>324</v>
      </c>
      <c r="B734" s="1">
        <v>31200576</v>
      </c>
      <c r="C734" s="1">
        <v>0</v>
      </c>
      <c r="D734" s="1">
        <v>0</v>
      </c>
      <c r="E734" s="1">
        <v>31200576</v>
      </c>
      <c r="F734" s="1">
        <v>0</v>
      </c>
      <c r="G734" s="1">
        <v>31200576</v>
      </c>
      <c r="H734" s="1">
        <v>31200576</v>
      </c>
      <c r="I734" s="1">
        <v>0</v>
      </c>
      <c r="J734" s="1">
        <v>0</v>
      </c>
      <c r="K734" s="1">
        <v>0</v>
      </c>
      <c r="L734" s="1">
        <v>0</v>
      </c>
      <c r="M734" s="1">
        <v>31200576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</row>
    <row r="735" spans="1:18" hidden="1" x14ac:dyDescent="0.25">
      <c r="A735" t="s">
        <v>325</v>
      </c>
      <c r="B735" s="1">
        <v>1300000000</v>
      </c>
      <c r="C735" s="1">
        <v>166257600</v>
      </c>
      <c r="D735" s="1">
        <v>0</v>
      </c>
      <c r="E735" s="1">
        <v>1466257600</v>
      </c>
      <c r="F735" s="1">
        <v>0</v>
      </c>
      <c r="G735" s="1">
        <v>1466257600</v>
      </c>
      <c r="H735" s="1">
        <v>1466257600</v>
      </c>
      <c r="I735" s="1">
        <v>166257600</v>
      </c>
      <c r="J735" s="1">
        <v>0</v>
      </c>
      <c r="K735" s="1">
        <v>166257600</v>
      </c>
      <c r="L735" s="1">
        <v>0</v>
      </c>
      <c r="M735" s="1">
        <v>1300000000</v>
      </c>
      <c r="N735" s="1">
        <v>166257600</v>
      </c>
      <c r="O735" s="1">
        <v>166257600</v>
      </c>
      <c r="P735" s="1">
        <v>0</v>
      </c>
      <c r="Q735" s="1">
        <v>0</v>
      </c>
      <c r="R735" s="1">
        <v>11.34</v>
      </c>
    </row>
    <row r="736" spans="1:18" hidden="1" x14ac:dyDescent="0.25">
      <c r="A736" t="s">
        <v>322</v>
      </c>
      <c r="B736" s="1">
        <v>1300000000</v>
      </c>
      <c r="C736" s="1">
        <v>0</v>
      </c>
      <c r="D736" s="1">
        <v>0</v>
      </c>
      <c r="E736" s="1">
        <v>1300000000</v>
      </c>
      <c r="F736" s="1">
        <v>0</v>
      </c>
      <c r="G736" s="1">
        <v>1300000000</v>
      </c>
      <c r="H736" s="1">
        <v>1300000000</v>
      </c>
      <c r="I736" s="1">
        <v>0</v>
      </c>
      <c r="J736" s="1">
        <v>0</v>
      </c>
      <c r="K736" s="1">
        <v>0</v>
      </c>
      <c r="L736" s="1">
        <v>0</v>
      </c>
      <c r="M736" s="1">
        <v>1300000000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</row>
    <row r="737" spans="1:18" hidden="1" x14ac:dyDescent="0.25">
      <c r="A737" t="s">
        <v>317</v>
      </c>
      <c r="B737" s="1">
        <v>1300000000</v>
      </c>
      <c r="C737" s="1">
        <v>0</v>
      </c>
      <c r="D737" s="1">
        <v>0</v>
      </c>
      <c r="E737" s="1">
        <v>1300000000</v>
      </c>
      <c r="F737" s="1">
        <v>0</v>
      </c>
      <c r="G737" s="1">
        <v>1300000000</v>
      </c>
      <c r="H737" s="1">
        <v>1300000000</v>
      </c>
      <c r="I737" s="1">
        <v>0</v>
      </c>
      <c r="J737" s="1">
        <v>0</v>
      </c>
      <c r="K737" s="1">
        <v>0</v>
      </c>
      <c r="L737" s="1">
        <v>0</v>
      </c>
      <c r="M737" s="1">
        <v>1300000000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</row>
    <row r="738" spans="1:18" hidden="1" x14ac:dyDescent="0.25">
      <c r="A738" t="s">
        <v>324</v>
      </c>
      <c r="B738" s="1">
        <v>1300000000</v>
      </c>
      <c r="C738" s="1">
        <v>0</v>
      </c>
      <c r="D738" s="1">
        <v>0</v>
      </c>
      <c r="E738" s="1">
        <v>1300000000</v>
      </c>
      <c r="F738" s="1">
        <v>0</v>
      </c>
      <c r="G738" s="1">
        <v>1300000000</v>
      </c>
      <c r="H738" s="1">
        <v>1300000000</v>
      </c>
      <c r="I738" s="1">
        <v>0</v>
      </c>
      <c r="J738" s="1">
        <v>0</v>
      </c>
      <c r="K738" s="1">
        <v>0</v>
      </c>
      <c r="L738" s="1">
        <v>0</v>
      </c>
      <c r="M738" s="1">
        <v>1300000000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</row>
    <row r="739" spans="1:18" hidden="1" x14ac:dyDescent="0.25">
      <c r="A739" t="s">
        <v>326</v>
      </c>
      <c r="B739" s="1">
        <v>0</v>
      </c>
      <c r="C739" s="1">
        <v>166257600</v>
      </c>
      <c r="D739" s="1">
        <v>0</v>
      </c>
      <c r="E739" s="1">
        <v>166257600</v>
      </c>
      <c r="F739" s="1">
        <v>0</v>
      </c>
      <c r="G739" s="1">
        <v>166257600</v>
      </c>
      <c r="H739" s="1">
        <v>166257600</v>
      </c>
      <c r="I739" s="1">
        <v>166257600</v>
      </c>
      <c r="J739" s="1">
        <v>0</v>
      </c>
      <c r="K739" s="1">
        <v>166257600</v>
      </c>
      <c r="L739" s="1">
        <v>0</v>
      </c>
      <c r="M739" s="1">
        <v>0</v>
      </c>
      <c r="N739" s="1">
        <v>166257600</v>
      </c>
      <c r="O739" s="1">
        <v>166257600</v>
      </c>
      <c r="P739" s="1">
        <v>0</v>
      </c>
      <c r="Q739" s="1">
        <v>0</v>
      </c>
      <c r="R739" s="1">
        <v>100</v>
      </c>
    </row>
    <row r="740" spans="1:18" hidden="1" x14ac:dyDescent="0.25">
      <c r="A740" t="s">
        <v>317</v>
      </c>
      <c r="B740" s="1">
        <v>0</v>
      </c>
      <c r="C740" s="1">
        <v>166257600</v>
      </c>
      <c r="D740" s="1">
        <v>0</v>
      </c>
      <c r="E740" s="1">
        <v>166257600</v>
      </c>
      <c r="F740" s="1">
        <v>0</v>
      </c>
      <c r="G740" s="1">
        <v>166257600</v>
      </c>
      <c r="H740" s="1">
        <v>166257600</v>
      </c>
      <c r="I740" s="1">
        <v>166257600</v>
      </c>
      <c r="J740" s="1">
        <v>0</v>
      </c>
      <c r="K740" s="1">
        <v>166257600</v>
      </c>
      <c r="L740" s="1">
        <v>0</v>
      </c>
      <c r="M740" s="1">
        <v>0</v>
      </c>
      <c r="N740" s="1">
        <v>166257600</v>
      </c>
      <c r="O740" s="1">
        <v>166257600</v>
      </c>
      <c r="P740" s="1">
        <v>0</v>
      </c>
      <c r="Q740" s="1">
        <v>0</v>
      </c>
      <c r="R740" s="1">
        <v>100</v>
      </c>
    </row>
    <row r="741" spans="1:18" hidden="1" x14ac:dyDescent="0.25">
      <c r="A741" t="s">
        <v>327</v>
      </c>
      <c r="B741" s="1">
        <v>0</v>
      </c>
      <c r="C741" s="1">
        <v>166257600</v>
      </c>
      <c r="D741" s="1">
        <v>0</v>
      </c>
      <c r="E741" s="1">
        <v>166257600</v>
      </c>
      <c r="F741" s="1">
        <v>0</v>
      </c>
      <c r="G741" s="1">
        <v>166257600</v>
      </c>
      <c r="H741" s="1">
        <v>166257600</v>
      </c>
      <c r="I741" s="1">
        <v>166257600</v>
      </c>
      <c r="J741" s="1">
        <v>0</v>
      </c>
      <c r="K741" s="1">
        <v>166257600</v>
      </c>
      <c r="L741" s="1">
        <v>0</v>
      </c>
      <c r="M741" s="1">
        <v>0</v>
      </c>
      <c r="N741" s="1">
        <v>166257600</v>
      </c>
      <c r="O741" s="1">
        <v>166257600</v>
      </c>
      <c r="P741" s="1">
        <v>0</v>
      </c>
      <c r="Q741" s="1">
        <v>0</v>
      </c>
      <c r="R741" s="1">
        <v>100</v>
      </c>
    </row>
    <row r="742" spans="1:18" hidden="1" x14ac:dyDescent="0.25">
      <c r="A742" t="s">
        <v>328</v>
      </c>
      <c r="B742" s="1">
        <v>483223747</v>
      </c>
      <c r="C742" s="1">
        <v>-483223747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</row>
    <row r="743" spans="1:18" hidden="1" x14ac:dyDescent="0.25">
      <c r="A743" t="s">
        <v>31</v>
      </c>
      <c r="B743" s="1">
        <v>483223747</v>
      </c>
      <c r="C743" s="1">
        <v>-483223747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</row>
    <row r="744" spans="1:18" hidden="1" x14ac:dyDescent="0.25">
      <c r="A744" t="s">
        <v>329</v>
      </c>
      <c r="B744" s="1">
        <v>483223747</v>
      </c>
      <c r="C744" s="1">
        <v>-483223747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</row>
    <row r="745" spans="1:18" hidden="1" x14ac:dyDescent="0.25">
      <c r="A745" t="s">
        <v>330</v>
      </c>
      <c r="B745" s="1">
        <v>483223747</v>
      </c>
      <c r="C745" s="1">
        <v>-483223747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</row>
    <row r="746" spans="1:18" hidden="1" x14ac:dyDescent="0.25">
      <c r="A746" t="s">
        <v>331</v>
      </c>
      <c r="B746" s="1">
        <v>550000000</v>
      </c>
      <c r="C746" s="1">
        <v>-550000000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</row>
    <row r="747" spans="1:18" hidden="1" x14ac:dyDescent="0.25">
      <c r="A747" t="s">
        <v>31</v>
      </c>
      <c r="B747" s="1">
        <v>188759000</v>
      </c>
      <c r="C747" s="1">
        <v>-188759000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</row>
    <row r="748" spans="1:18" hidden="1" x14ac:dyDescent="0.25">
      <c r="A748" t="s">
        <v>297</v>
      </c>
      <c r="B748" s="1">
        <v>188759000</v>
      </c>
      <c r="C748" s="1">
        <v>-188759000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</row>
    <row r="749" spans="1:18" hidden="1" x14ac:dyDescent="0.25">
      <c r="A749" t="s">
        <v>332</v>
      </c>
      <c r="B749" s="1">
        <v>88759000</v>
      </c>
      <c r="C749" s="1">
        <v>-88759000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</row>
    <row r="750" spans="1:18" hidden="1" x14ac:dyDescent="0.25">
      <c r="A750" t="s">
        <v>333</v>
      </c>
      <c r="B750" s="1">
        <v>100000000</v>
      </c>
      <c r="C750" s="1">
        <v>-100000000</v>
      </c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</row>
    <row r="751" spans="1:18" hidden="1" x14ac:dyDescent="0.25">
      <c r="A751" t="s">
        <v>296</v>
      </c>
      <c r="B751" s="1">
        <v>361241000</v>
      </c>
      <c r="C751" s="1">
        <v>-361241000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</row>
    <row r="752" spans="1:18" hidden="1" x14ac:dyDescent="0.25">
      <c r="A752" t="s">
        <v>297</v>
      </c>
      <c r="B752" s="1">
        <v>361241000</v>
      </c>
      <c r="C752" s="1">
        <v>-361241000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</row>
    <row r="753" spans="1:18" hidden="1" x14ac:dyDescent="0.25">
      <c r="A753" t="s">
        <v>332</v>
      </c>
      <c r="B753" s="1">
        <v>361241000</v>
      </c>
      <c r="C753" s="1">
        <v>-361241000</v>
      </c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</row>
    <row r="754" spans="1:18" hidden="1" x14ac:dyDescent="0.25">
      <c r="A754" t="s">
        <v>334</v>
      </c>
      <c r="B754" s="1">
        <v>150000000</v>
      </c>
      <c r="C754" s="1">
        <v>-150000000</v>
      </c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</row>
    <row r="755" spans="1:18" hidden="1" x14ac:dyDescent="0.25">
      <c r="A755" t="s">
        <v>31</v>
      </c>
      <c r="B755" s="1">
        <v>150000000</v>
      </c>
      <c r="C755" s="1">
        <v>-150000000</v>
      </c>
      <c r="D755" s="1">
        <v>0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</row>
    <row r="756" spans="1:18" hidden="1" x14ac:dyDescent="0.25">
      <c r="A756" t="s">
        <v>297</v>
      </c>
      <c r="B756" s="1">
        <v>150000000</v>
      </c>
      <c r="C756" s="1">
        <v>-150000000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</row>
    <row r="757" spans="1:18" hidden="1" x14ac:dyDescent="0.25">
      <c r="A757" t="s">
        <v>335</v>
      </c>
      <c r="B757" s="1">
        <v>150000000</v>
      </c>
      <c r="C757" s="1">
        <v>-150000000</v>
      </c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</row>
    <row r="758" spans="1:18" hidden="1" x14ac:dyDescent="0.25">
      <c r="A758" t="s">
        <v>336</v>
      </c>
      <c r="B758" s="1">
        <v>608184777</v>
      </c>
      <c r="C758" s="1">
        <v>-581794777</v>
      </c>
      <c r="D758" s="1">
        <v>0</v>
      </c>
      <c r="E758" s="1">
        <v>26390000</v>
      </c>
      <c r="F758" s="1">
        <v>0</v>
      </c>
      <c r="G758" s="1">
        <v>26390000</v>
      </c>
      <c r="H758" s="1">
        <v>26390000</v>
      </c>
      <c r="I758" s="1">
        <v>26390000</v>
      </c>
      <c r="J758" s="1">
        <v>0</v>
      </c>
      <c r="K758" s="1">
        <v>26390000</v>
      </c>
      <c r="L758" s="1">
        <v>21112000</v>
      </c>
      <c r="M758" s="1">
        <v>0</v>
      </c>
      <c r="N758" s="1">
        <v>5278000</v>
      </c>
      <c r="O758" s="1">
        <v>5278000</v>
      </c>
      <c r="P758" s="1">
        <v>0</v>
      </c>
      <c r="Q758" s="1">
        <v>0</v>
      </c>
      <c r="R758" s="1">
        <v>100</v>
      </c>
    </row>
    <row r="759" spans="1:18" hidden="1" x14ac:dyDescent="0.25">
      <c r="A759" t="s">
        <v>31</v>
      </c>
      <c r="B759" s="1">
        <v>600000000</v>
      </c>
      <c r="C759" s="1">
        <v>-573610000</v>
      </c>
      <c r="D759" s="1">
        <v>0</v>
      </c>
      <c r="E759" s="1">
        <v>26390000</v>
      </c>
      <c r="F759" s="1">
        <v>0</v>
      </c>
      <c r="G759" s="1">
        <v>26390000</v>
      </c>
      <c r="H759" s="1">
        <v>26390000</v>
      </c>
      <c r="I759" s="1">
        <v>26390000</v>
      </c>
      <c r="J759" s="1">
        <v>0</v>
      </c>
      <c r="K759" s="1">
        <v>26390000</v>
      </c>
      <c r="L759" s="1">
        <v>21112000</v>
      </c>
      <c r="M759" s="1">
        <v>0</v>
      </c>
      <c r="N759" s="1">
        <v>5278000</v>
      </c>
      <c r="O759" s="1">
        <v>5278000</v>
      </c>
      <c r="P759" s="1">
        <v>0</v>
      </c>
      <c r="Q759" s="1">
        <v>0</v>
      </c>
      <c r="R759" s="1">
        <v>100</v>
      </c>
    </row>
    <row r="760" spans="1:18" hidden="1" x14ac:dyDescent="0.25">
      <c r="A760" t="s">
        <v>297</v>
      </c>
      <c r="B760" s="1">
        <v>600000000</v>
      </c>
      <c r="C760" s="1">
        <v>-573610000</v>
      </c>
      <c r="D760" s="1">
        <v>0</v>
      </c>
      <c r="E760" s="1">
        <v>26390000</v>
      </c>
      <c r="F760" s="1">
        <v>0</v>
      </c>
      <c r="G760" s="1">
        <v>26390000</v>
      </c>
      <c r="H760" s="1">
        <v>26390000</v>
      </c>
      <c r="I760" s="1">
        <v>26390000</v>
      </c>
      <c r="J760" s="1">
        <v>0</v>
      </c>
      <c r="K760" s="1">
        <v>26390000</v>
      </c>
      <c r="L760" s="1">
        <v>21112000</v>
      </c>
      <c r="M760" s="1">
        <v>0</v>
      </c>
      <c r="N760" s="1">
        <v>5278000</v>
      </c>
      <c r="O760" s="1">
        <v>5278000</v>
      </c>
      <c r="P760" s="1">
        <v>0</v>
      </c>
      <c r="Q760" s="1">
        <v>0</v>
      </c>
      <c r="R760" s="1">
        <v>100</v>
      </c>
    </row>
    <row r="761" spans="1:18" hidden="1" x14ac:dyDescent="0.25">
      <c r="A761" t="s">
        <v>337</v>
      </c>
      <c r="B761" s="1">
        <v>500000000</v>
      </c>
      <c r="C761" s="1">
        <v>-500000000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</row>
    <row r="762" spans="1:18" hidden="1" x14ac:dyDescent="0.25">
      <c r="A762" t="s">
        <v>338</v>
      </c>
      <c r="B762" s="1">
        <v>100000000</v>
      </c>
      <c r="C762" s="1">
        <v>-73610000</v>
      </c>
      <c r="D762" s="1">
        <v>0</v>
      </c>
      <c r="E762" s="1">
        <v>26390000</v>
      </c>
      <c r="F762" s="1">
        <v>0</v>
      </c>
      <c r="G762" s="1">
        <v>26390000</v>
      </c>
      <c r="H762" s="1">
        <v>26390000</v>
      </c>
      <c r="I762" s="1">
        <v>26390000</v>
      </c>
      <c r="J762" s="1">
        <v>0</v>
      </c>
      <c r="K762" s="1">
        <v>26390000</v>
      </c>
      <c r="L762" s="1">
        <v>21112000</v>
      </c>
      <c r="M762" s="1">
        <v>0</v>
      </c>
      <c r="N762" s="1">
        <v>5278000</v>
      </c>
      <c r="O762" s="1">
        <v>5278000</v>
      </c>
      <c r="P762" s="1">
        <v>0</v>
      </c>
      <c r="Q762" s="1">
        <v>0</v>
      </c>
      <c r="R762" s="1">
        <v>100</v>
      </c>
    </row>
    <row r="763" spans="1:18" hidden="1" x14ac:dyDescent="0.25">
      <c r="A763" t="s">
        <v>326</v>
      </c>
      <c r="B763" s="1">
        <v>8184777</v>
      </c>
      <c r="C763" s="1">
        <v>-8184777</v>
      </c>
      <c r="D763" s="1">
        <v>0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</row>
    <row r="764" spans="1:18" hidden="1" x14ac:dyDescent="0.25">
      <c r="A764" t="s">
        <v>297</v>
      </c>
      <c r="B764" s="1">
        <v>8184777</v>
      </c>
      <c r="C764" s="1">
        <v>-8184777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</row>
    <row r="765" spans="1:18" hidden="1" x14ac:dyDescent="0.25">
      <c r="A765" t="s">
        <v>339</v>
      </c>
      <c r="B765" s="1">
        <v>8184777</v>
      </c>
      <c r="C765" s="1">
        <v>-8184777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</row>
    <row r="766" spans="1:18" hidden="1" x14ac:dyDescent="0.25">
      <c r="A766" t="s">
        <v>340</v>
      </c>
      <c r="B766" s="1">
        <v>2805178205</v>
      </c>
      <c r="C766" s="1">
        <v>-916378205</v>
      </c>
      <c r="D766" s="1">
        <v>0</v>
      </c>
      <c r="E766" s="1">
        <v>1888800000</v>
      </c>
      <c r="F766" s="1">
        <v>0</v>
      </c>
      <c r="G766" s="1">
        <v>1888800000</v>
      </c>
      <c r="H766" s="1">
        <v>1888800000</v>
      </c>
      <c r="I766" s="1">
        <v>1888800000</v>
      </c>
      <c r="J766" s="1">
        <v>0</v>
      </c>
      <c r="K766" s="1">
        <v>1888800000</v>
      </c>
      <c r="L766" s="1">
        <v>1344300000</v>
      </c>
      <c r="M766" s="1">
        <v>0</v>
      </c>
      <c r="N766" s="1">
        <v>544500000</v>
      </c>
      <c r="O766" s="1">
        <v>410300000</v>
      </c>
      <c r="P766" s="1">
        <v>134200000</v>
      </c>
      <c r="Q766" s="1">
        <v>0</v>
      </c>
      <c r="R766" s="1">
        <v>100</v>
      </c>
    </row>
    <row r="767" spans="1:18" hidden="1" x14ac:dyDescent="0.25">
      <c r="A767" t="s">
        <v>326</v>
      </c>
      <c r="B767" s="1">
        <v>2805178205</v>
      </c>
      <c r="C767" s="1">
        <v>-916378205</v>
      </c>
      <c r="D767" s="1">
        <v>0</v>
      </c>
      <c r="E767" s="1">
        <v>1888800000</v>
      </c>
      <c r="F767" s="1">
        <v>0</v>
      </c>
      <c r="G767" s="1">
        <v>1888800000</v>
      </c>
      <c r="H767" s="1">
        <v>1888800000</v>
      </c>
      <c r="I767" s="1">
        <v>1888800000</v>
      </c>
      <c r="J767" s="1">
        <v>0</v>
      </c>
      <c r="K767" s="1">
        <v>1888800000</v>
      </c>
      <c r="L767" s="1">
        <v>1344300000</v>
      </c>
      <c r="M767" s="1">
        <v>0</v>
      </c>
      <c r="N767" s="1">
        <v>544500000</v>
      </c>
      <c r="O767" s="1">
        <v>410300000</v>
      </c>
      <c r="P767" s="1">
        <v>134200000</v>
      </c>
      <c r="Q767" s="1">
        <v>0</v>
      </c>
      <c r="R767" s="1">
        <v>100</v>
      </c>
    </row>
    <row r="768" spans="1:18" hidden="1" x14ac:dyDescent="0.25">
      <c r="A768" t="s">
        <v>341</v>
      </c>
      <c r="B768" s="1">
        <v>2805178205</v>
      </c>
      <c r="C768" s="1">
        <v>-916378205</v>
      </c>
      <c r="D768" s="1">
        <v>0</v>
      </c>
      <c r="E768" s="1">
        <v>1888800000</v>
      </c>
      <c r="F768" s="1">
        <v>0</v>
      </c>
      <c r="G768" s="1">
        <v>1888800000</v>
      </c>
      <c r="H768" s="1">
        <v>1888800000</v>
      </c>
      <c r="I768" s="1">
        <v>1888800000</v>
      </c>
      <c r="J768" s="1">
        <v>0</v>
      </c>
      <c r="K768" s="1">
        <v>1888800000</v>
      </c>
      <c r="L768" s="1">
        <v>1344300000</v>
      </c>
      <c r="M768" s="1">
        <v>0</v>
      </c>
      <c r="N768" s="1">
        <v>544500000</v>
      </c>
      <c r="O768" s="1">
        <v>410300000</v>
      </c>
      <c r="P768" s="1">
        <v>134200000</v>
      </c>
      <c r="Q768" s="1">
        <v>0</v>
      </c>
      <c r="R768" s="1">
        <v>100</v>
      </c>
    </row>
    <row r="769" spans="1:18" hidden="1" x14ac:dyDescent="0.25">
      <c r="A769" t="s">
        <v>342</v>
      </c>
      <c r="B769" s="1">
        <v>0</v>
      </c>
      <c r="C769" s="1">
        <v>0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</row>
    <row r="770" spans="1:18" hidden="1" x14ac:dyDescent="0.25">
      <c r="A770" t="s">
        <v>343</v>
      </c>
      <c r="B770" s="1">
        <v>2805178205</v>
      </c>
      <c r="C770" s="1">
        <v>-916378205</v>
      </c>
      <c r="D770" s="1">
        <v>0</v>
      </c>
      <c r="E770" s="1">
        <v>1888800000</v>
      </c>
      <c r="F770" s="1">
        <v>0</v>
      </c>
      <c r="G770" s="1">
        <v>1888800000</v>
      </c>
      <c r="H770" s="1">
        <v>1888800000</v>
      </c>
      <c r="I770" s="1">
        <v>1888800000</v>
      </c>
      <c r="J770" s="1">
        <v>0</v>
      </c>
      <c r="K770" s="1">
        <v>1888800000</v>
      </c>
      <c r="L770" s="1">
        <v>1344300000</v>
      </c>
      <c r="M770" s="1">
        <v>0</v>
      </c>
      <c r="N770" s="1">
        <v>544500000</v>
      </c>
      <c r="O770" s="1">
        <v>410300000</v>
      </c>
      <c r="P770" s="1">
        <v>134200000</v>
      </c>
      <c r="Q770" s="1">
        <v>0</v>
      </c>
      <c r="R770" s="1">
        <v>100</v>
      </c>
    </row>
    <row r="771" spans="1:18" hidden="1" x14ac:dyDescent="0.25">
      <c r="A771" t="s">
        <v>344</v>
      </c>
      <c r="B771" s="1">
        <v>17000000000</v>
      </c>
      <c r="C771" s="1">
        <v>50102605255</v>
      </c>
      <c r="D771" s="1">
        <v>0</v>
      </c>
      <c r="E771" s="1">
        <v>67102605255</v>
      </c>
      <c r="F771" s="1">
        <v>0</v>
      </c>
      <c r="G771" s="1">
        <v>67102605255</v>
      </c>
      <c r="H771" s="1">
        <v>67102605255</v>
      </c>
      <c r="I771" s="1">
        <v>66972830255</v>
      </c>
      <c r="J771" s="1">
        <v>0</v>
      </c>
      <c r="K771" s="1">
        <v>66972830255</v>
      </c>
      <c r="L771" s="1">
        <v>41811101644</v>
      </c>
      <c r="M771" s="1">
        <v>129775000</v>
      </c>
      <c r="N771" s="1">
        <v>25161728611</v>
      </c>
      <c r="O771" s="1">
        <v>22509962766</v>
      </c>
      <c r="P771" s="1">
        <v>2651765845</v>
      </c>
      <c r="Q771" s="1">
        <v>0</v>
      </c>
      <c r="R771" s="1">
        <v>99.81</v>
      </c>
    </row>
    <row r="772" spans="1:18" hidden="1" x14ac:dyDescent="0.25">
      <c r="A772" t="s">
        <v>31</v>
      </c>
      <c r="B772" s="1">
        <v>15031002000</v>
      </c>
      <c r="C772" s="1">
        <v>-254586970</v>
      </c>
      <c r="D772" s="1">
        <v>0</v>
      </c>
      <c r="E772" s="1">
        <v>14776415030</v>
      </c>
      <c r="F772" s="1">
        <v>0</v>
      </c>
      <c r="G772" s="1">
        <v>14776415030</v>
      </c>
      <c r="H772" s="1">
        <v>14776415030</v>
      </c>
      <c r="I772" s="1">
        <v>14776415030</v>
      </c>
      <c r="J772" s="1">
        <v>0</v>
      </c>
      <c r="K772" s="1">
        <v>14776415030</v>
      </c>
      <c r="L772" s="1">
        <v>14692690747</v>
      </c>
      <c r="M772" s="1">
        <v>0</v>
      </c>
      <c r="N772" s="1">
        <v>83724283</v>
      </c>
      <c r="O772" s="1">
        <v>75424283</v>
      </c>
      <c r="P772" s="1">
        <v>8300000</v>
      </c>
      <c r="Q772" s="1">
        <v>0</v>
      </c>
      <c r="R772" s="1">
        <v>100</v>
      </c>
    </row>
    <row r="773" spans="1:18" hidden="1" x14ac:dyDescent="0.25">
      <c r="A773" t="s">
        <v>345</v>
      </c>
      <c r="B773" s="1">
        <v>15031002000</v>
      </c>
      <c r="C773" s="1">
        <v>-254586970</v>
      </c>
      <c r="D773" s="1">
        <v>0</v>
      </c>
      <c r="E773" s="1">
        <v>14776415030</v>
      </c>
      <c r="F773" s="1">
        <v>0</v>
      </c>
      <c r="G773" s="1">
        <v>14776415030</v>
      </c>
      <c r="H773" s="1">
        <v>14776415030</v>
      </c>
      <c r="I773" s="1">
        <v>14776415030</v>
      </c>
      <c r="J773" s="1">
        <v>0</v>
      </c>
      <c r="K773" s="1">
        <v>14776415030</v>
      </c>
      <c r="L773" s="1">
        <v>14692690747</v>
      </c>
      <c r="M773" s="1">
        <v>0</v>
      </c>
      <c r="N773" s="1">
        <v>83724283</v>
      </c>
      <c r="O773" s="1">
        <v>75424283</v>
      </c>
      <c r="P773" s="1">
        <v>8300000</v>
      </c>
      <c r="Q773" s="1">
        <v>0</v>
      </c>
      <c r="R773" s="1">
        <v>100</v>
      </c>
    </row>
    <row r="774" spans="1:18" hidden="1" x14ac:dyDescent="0.25">
      <c r="A774" t="s">
        <v>346</v>
      </c>
      <c r="B774" s="1">
        <v>15031002000</v>
      </c>
      <c r="C774" s="1">
        <v>-254586970</v>
      </c>
      <c r="D774" s="1">
        <v>0</v>
      </c>
      <c r="E774" s="1">
        <v>14776415030</v>
      </c>
      <c r="F774" s="1">
        <v>0</v>
      </c>
      <c r="G774" s="1">
        <v>14776415030</v>
      </c>
      <c r="H774" s="1">
        <v>14776415030</v>
      </c>
      <c r="I774" s="1">
        <v>14776415030</v>
      </c>
      <c r="J774" s="1">
        <v>0</v>
      </c>
      <c r="K774" s="1">
        <v>14776415030</v>
      </c>
      <c r="L774" s="1">
        <v>14692690747</v>
      </c>
      <c r="M774" s="1">
        <v>0</v>
      </c>
      <c r="N774" s="1">
        <v>83724283</v>
      </c>
      <c r="O774" s="1">
        <v>75424283</v>
      </c>
      <c r="P774" s="1">
        <v>8300000</v>
      </c>
      <c r="Q774" s="1">
        <v>0</v>
      </c>
      <c r="R774" s="1">
        <v>100</v>
      </c>
    </row>
    <row r="775" spans="1:18" hidden="1" x14ac:dyDescent="0.25">
      <c r="A775" t="s">
        <v>347</v>
      </c>
      <c r="B775" s="1">
        <v>0</v>
      </c>
      <c r="C775" s="1">
        <v>47222438356</v>
      </c>
      <c r="D775" s="1">
        <v>0</v>
      </c>
      <c r="E775" s="1">
        <v>47222438356</v>
      </c>
      <c r="F775" s="1">
        <v>0</v>
      </c>
      <c r="G775" s="1">
        <v>47222438356</v>
      </c>
      <c r="H775" s="1">
        <v>47222438356</v>
      </c>
      <c r="I775" s="1">
        <v>47222438356</v>
      </c>
      <c r="J775" s="1">
        <v>0</v>
      </c>
      <c r="K775" s="1">
        <v>47222438356</v>
      </c>
      <c r="L775" s="1">
        <v>22245005848</v>
      </c>
      <c r="M775" s="1">
        <v>0</v>
      </c>
      <c r="N775" s="1">
        <v>24977432508</v>
      </c>
      <c r="O775" s="1">
        <v>22339244893</v>
      </c>
      <c r="P775" s="1">
        <v>2638187615</v>
      </c>
      <c r="Q775" s="1">
        <v>0</v>
      </c>
      <c r="R775" s="1">
        <v>100</v>
      </c>
    </row>
    <row r="776" spans="1:18" hidden="1" x14ac:dyDescent="0.25">
      <c r="A776" t="s">
        <v>348</v>
      </c>
      <c r="B776" s="1">
        <v>0</v>
      </c>
      <c r="C776" s="1">
        <v>47222438356</v>
      </c>
      <c r="D776" s="1">
        <v>0</v>
      </c>
      <c r="E776" s="1">
        <v>47222438356</v>
      </c>
      <c r="F776" s="1">
        <v>0</v>
      </c>
      <c r="G776" s="1">
        <v>47222438356</v>
      </c>
      <c r="H776" s="1">
        <v>47222438356</v>
      </c>
      <c r="I776" s="1">
        <v>47222438356</v>
      </c>
      <c r="J776" s="1">
        <v>0</v>
      </c>
      <c r="K776" s="1">
        <v>47222438356</v>
      </c>
      <c r="L776" s="1">
        <v>22245005848</v>
      </c>
      <c r="M776" s="1">
        <v>0</v>
      </c>
      <c r="N776" s="1">
        <v>24977432508</v>
      </c>
      <c r="O776" s="1">
        <v>22339244893</v>
      </c>
      <c r="P776" s="1">
        <v>2638187615</v>
      </c>
      <c r="Q776" s="1">
        <v>0</v>
      </c>
      <c r="R776" s="1">
        <v>100</v>
      </c>
    </row>
    <row r="777" spans="1:18" hidden="1" x14ac:dyDescent="0.25">
      <c r="A777" t="s">
        <v>346</v>
      </c>
      <c r="B777" s="1">
        <v>0</v>
      </c>
      <c r="C777" s="1">
        <v>47222438356</v>
      </c>
      <c r="D777" s="1">
        <v>0</v>
      </c>
      <c r="E777" s="1">
        <v>47222438356</v>
      </c>
      <c r="F777" s="1">
        <v>0</v>
      </c>
      <c r="G777" s="1">
        <v>47222438356</v>
      </c>
      <c r="H777" s="1">
        <v>47222438356</v>
      </c>
      <c r="I777" s="1">
        <v>47222438356</v>
      </c>
      <c r="J777" s="1">
        <v>0</v>
      </c>
      <c r="K777" s="1">
        <v>47222438356</v>
      </c>
      <c r="L777" s="1">
        <v>22245005848</v>
      </c>
      <c r="M777" s="1">
        <v>0</v>
      </c>
      <c r="N777" s="1">
        <v>24977432508</v>
      </c>
      <c r="O777" s="1">
        <v>22339244893</v>
      </c>
      <c r="P777" s="1">
        <v>2638187615</v>
      </c>
      <c r="Q777" s="1">
        <v>0</v>
      </c>
      <c r="R777" s="1">
        <v>100</v>
      </c>
    </row>
    <row r="778" spans="1:18" hidden="1" x14ac:dyDescent="0.25">
      <c r="A778" t="s">
        <v>349</v>
      </c>
      <c r="B778" s="1">
        <v>0</v>
      </c>
      <c r="C778" s="1">
        <v>1089311894</v>
      </c>
      <c r="D778" s="1">
        <v>0</v>
      </c>
      <c r="E778" s="1">
        <v>1089311894</v>
      </c>
      <c r="F778" s="1">
        <v>0</v>
      </c>
      <c r="G778" s="1">
        <v>1089311894</v>
      </c>
      <c r="H778" s="1">
        <v>1089311894</v>
      </c>
      <c r="I778" s="1">
        <v>1089311894</v>
      </c>
      <c r="J778" s="1">
        <v>0</v>
      </c>
      <c r="K778" s="1">
        <v>1089311894</v>
      </c>
      <c r="L778" s="1">
        <v>988740074</v>
      </c>
      <c r="M778" s="1">
        <v>0</v>
      </c>
      <c r="N778" s="1">
        <v>100571820</v>
      </c>
      <c r="O778" s="1">
        <v>95293590</v>
      </c>
      <c r="P778" s="1">
        <v>5278230</v>
      </c>
      <c r="Q778" s="1">
        <v>0</v>
      </c>
      <c r="R778" s="1">
        <v>100</v>
      </c>
    </row>
    <row r="779" spans="1:18" hidden="1" x14ac:dyDescent="0.25">
      <c r="A779" t="s">
        <v>350</v>
      </c>
      <c r="B779" s="1">
        <v>0</v>
      </c>
      <c r="C779" s="1">
        <v>1089311894</v>
      </c>
      <c r="D779" s="1">
        <v>0</v>
      </c>
      <c r="E779" s="1">
        <v>1089311894</v>
      </c>
      <c r="F779" s="1">
        <v>0</v>
      </c>
      <c r="G779" s="1">
        <v>1089311894</v>
      </c>
      <c r="H779" s="1">
        <v>1089311894</v>
      </c>
      <c r="I779" s="1">
        <v>1089311894</v>
      </c>
      <c r="J779" s="1">
        <v>0</v>
      </c>
      <c r="K779" s="1">
        <v>1089311894</v>
      </c>
      <c r="L779" s="1">
        <v>988740074</v>
      </c>
      <c r="M779" s="1">
        <v>0</v>
      </c>
      <c r="N779" s="1">
        <v>100571820</v>
      </c>
      <c r="O779" s="1">
        <v>95293590</v>
      </c>
      <c r="P779" s="1">
        <v>5278230</v>
      </c>
      <c r="Q779" s="1">
        <v>0</v>
      </c>
      <c r="R779" s="1">
        <v>100</v>
      </c>
    </row>
    <row r="780" spans="1:18" hidden="1" x14ac:dyDescent="0.25">
      <c r="A780" t="s">
        <v>346</v>
      </c>
      <c r="B780" s="1">
        <v>0</v>
      </c>
      <c r="C780" s="1">
        <v>1089311894</v>
      </c>
      <c r="D780" s="1">
        <v>0</v>
      </c>
      <c r="E780" s="1">
        <v>1089311894</v>
      </c>
      <c r="F780" s="1">
        <v>0</v>
      </c>
      <c r="G780" s="1">
        <v>1089311894</v>
      </c>
      <c r="H780" s="1">
        <v>1089311894</v>
      </c>
      <c r="I780" s="1">
        <v>1089311894</v>
      </c>
      <c r="J780" s="1">
        <v>0</v>
      </c>
      <c r="K780" s="1">
        <v>1089311894</v>
      </c>
      <c r="L780" s="1">
        <v>988740074</v>
      </c>
      <c r="M780" s="1">
        <v>0</v>
      </c>
      <c r="N780" s="1">
        <v>100571820</v>
      </c>
      <c r="O780" s="1">
        <v>95293590</v>
      </c>
      <c r="P780" s="1">
        <v>5278230</v>
      </c>
      <c r="Q780" s="1">
        <v>0</v>
      </c>
      <c r="R780" s="1">
        <v>100</v>
      </c>
    </row>
    <row r="781" spans="1:18" hidden="1" x14ac:dyDescent="0.25">
      <c r="A781" t="s">
        <v>351</v>
      </c>
      <c r="B781" s="1">
        <v>1369900000</v>
      </c>
      <c r="C781" s="1">
        <v>-126892000</v>
      </c>
      <c r="D781" s="1">
        <v>0</v>
      </c>
      <c r="E781" s="1">
        <v>1243008000</v>
      </c>
      <c r="F781" s="1">
        <v>0</v>
      </c>
      <c r="G781" s="1">
        <v>1243008000</v>
      </c>
      <c r="H781" s="1">
        <v>1243008000</v>
      </c>
      <c r="I781" s="1">
        <v>1182224000</v>
      </c>
      <c r="J781" s="1">
        <v>0</v>
      </c>
      <c r="K781" s="1">
        <v>1182224000</v>
      </c>
      <c r="L781" s="1">
        <v>1182224000</v>
      </c>
      <c r="M781" s="1">
        <v>60784000</v>
      </c>
      <c r="N781" s="1">
        <v>0</v>
      </c>
      <c r="O781" s="1">
        <v>0</v>
      </c>
      <c r="P781" s="1">
        <v>0</v>
      </c>
      <c r="Q781" s="1">
        <v>0</v>
      </c>
      <c r="R781" s="1">
        <v>95.11</v>
      </c>
    </row>
    <row r="782" spans="1:18" hidden="1" x14ac:dyDescent="0.25">
      <c r="A782" t="s">
        <v>345</v>
      </c>
      <c r="B782" s="1">
        <v>1369900000</v>
      </c>
      <c r="C782" s="1">
        <v>-126892000</v>
      </c>
      <c r="D782" s="1">
        <v>0</v>
      </c>
      <c r="E782" s="1">
        <v>1243008000</v>
      </c>
      <c r="F782" s="1">
        <v>0</v>
      </c>
      <c r="G782" s="1">
        <v>1243008000</v>
      </c>
      <c r="H782" s="1">
        <v>1243008000</v>
      </c>
      <c r="I782" s="1">
        <v>1182224000</v>
      </c>
      <c r="J782" s="1">
        <v>0</v>
      </c>
      <c r="K782" s="1">
        <v>1182224000</v>
      </c>
      <c r="L782" s="1">
        <v>1182224000</v>
      </c>
      <c r="M782" s="1">
        <v>60784000</v>
      </c>
      <c r="N782" s="1">
        <v>0</v>
      </c>
      <c r="O782" s="1">
        <v>0</v>
      </c>
      <c r="P782" s="1">
        <v>0</v>
      </c>
      <c r="Q782" s="1">
        <v>0</v>
      </c>
      <c r="R782" s="1">
        <v>95.11</v>
      </c>
    </row>
    <row r="783" spans="1:18" hidden="1" x14ac:dyDescent="0.25">
      <c r="A783" t="s">
        <v>346</v>
      </c>
      <c r="B783" s="1">
        <v>1369900000</v>
      </c>
      <c r="C783" s="1">
        <v>-126892000</v>
      </c>
      <c r="D783" s="1">
        <v>0</v>
      </c>
      <c r="E783" s="1">
        <v>1243008000</v>
      </c>
      <c r="F783" s="1">
        <v>0</v>
      </c>
      <c r="G783" s="1">
        <v>1243008000</v>
      </c>
      <c r="H783" s="1">
        <v>1243008000</v>
      </c>
      <c r="I783" s="1">
        <v>1182224000</v>
      </c>
      <c r="J783" s="1">
        <v>0</v>
      </c>
      <c r="K783" s="1">
        <v>1182224000</v>
      </c>
      <c r="L783" s="1">
        <v>1182224000</v>
      </c>
      <c r="M783" s="1">
        <v>60784000</v>
      </c>
      <c r="N783" s="1">
        <v>0</v>
      </c>
      <c r="O783" s="1">
        <v>0</v>
      </c>
      <c r="P783" s="1">
        <v>0</v>
      </c>
      <c r="Q783" s="1">
        <v>0</v>
      </c>
      <c r="R783" s="1">
        <v>95.11</v>
      </c>
    </row>
    <row r="784" spans="1:18" hidden="1" x14ac:dyDescent="0.25">
      <c r="A784" t="s">
        <v>352</v>
      </c>
      <c r="B784" s="1">
        <v>444859000</v>
      </c>
      <c r="C784" s="1">
        <v>0</v>
      </c>
      <c r="D784" s="1">
        <v>0</v>
      </c>
      <c r="E784" s="1">
        <v>444859000</v>
      </c>
      <c r="F784" s="1">
        <v>0</v>
      </c>
      <c r="G784" s="1">
        <v>444859000</v>
      </c>
      <c r="H784" s="1">
        <v>444859000</v>
      </c>
      <c r="I784" s="1">
        <v>395480000</v>
      </c>
      <c r="J784" s="1">
        <v>0</v>
      </c>
      <c r="K784" s="1">
        <v>395480000</v>
      </c>
      <c r="L784" s="1">
        <v>395480000</v>
      </c>
      <c r="M784" s="1">
        <v>49379000</v>
      </c>
      <c r="N784" s="1">
        <v>0</v>
      </c>
      <c r="O784" s="1">
        <v>0</v>
      </c>
      <c r="P784" s="1">
        <v>0</v>
      </c>
      <c r="Q784" s="1">
        <v>0</v>
      </c>
      <c r="R784" s="1">
        <v>88.9</v>
      </c>
    </row>
    <row r="785" spans="1:18" hidden="1" x14ac:dyDescent="0.25">
      <c r="A785" t="s">
        <v>345</v>
      </c>
      <c r="B785" s="1">
        <v>444859000</v>
      </c>
      <c r="C785" s="1">
        <v>0</v>
      </c>
      <c r="D785" s="1">
        <v>0</v>
      </c>
      <c r="E785" s="1">
        <v>444859000</v>
      </c>
      <c r="F785" s="1">
        <v>0</v>
      </c>
      <c r="G785" s="1">
        <v>444859000</v>
      </c>
      <c r="H785" s="1">
        <v>444859000</v>
      </c>
      <c r="I785" s="1">
        <v>395480000</v>
      </c>
      <c r="J785" s="1">
        <v>0</v>
      </c>
      <c r="K785" s="1">
        <v>395480000</v>
      </c>
      <c r="L785" s="1">
        <v>395480000</v>
      </c>
      <c r="M785" s="1">
        <v>49379000</v>
      </c>
      <c r="N785" s="1">
        <v>0</v>
      </c>
      <c r="O785" s="1">
        <v>0</v>
      </c>
      <c r="P785" s="1">
        <v>0</v>
      </c>
      <c r="Q785" s="1">
        <v>0</v>
      </c>
      <c r="R785" s="1">
        <v>88.9</v>
      </c>
    </row>
    <row r="786" spans="1:18" hidden="1" x14ac:dyDescent="0.25">
      <c r="A786" t="s">
        <v>346</v>
      </c>
      <c r="B786" s="1">
        <v>444859000</v>
      </c>
      <c r="C786" s="1">
        <v>0</v>
      </c>
      <c r="D786" s="1">
        <v>0</v>
      </c>
      <c r="E786" s="1">
        <v>444859000</v>
      </c>
      <c r="F786" s="1">
        <v>0</v>
      </c>
      <c r="G786" s="1">
        <v>444859000</v>
      </c>
      <c r="H786" s="1">
        <v>444859000</v>
      </c>
      <c r="I786" s="1">
        <v>395480000</v>
      </c>
      <c r="J786" s="1">
        <v>0</v>
      </c>
      <c r="K786" s="1">
        <v>395480000</v>
      </c>
      <c r="L786" s="1">
        <v>395480000</v>
      </c>
      <c r="M786" s="1">
        <v>49379000</v>
      </c>
      <c r="N786" s="1">
        <v>0</v>
      </c>
      <c r="O786" s="1">
        <v>0</v>
      </c>
      <c r="P786" s="1">
        <v>0</v>
      </c>
      <c r="Q786" s="1">
        <v>0</v>
      </c>
      <c r="R786" s="1">
        <v>88.9</v>
      </c>
    </row>
    <row r="787" spans="1:18" hidden="1" x14ac:dyDescent="0.25">
      <c r="A787" t="s">
        <v>353</v>
      </c>
      <c r="B787" s="1">
        <v>60223000</v>
      </c>
      <c r="C787" s="1">
        <v>0</v>
      </c>
      <c r="D787" s="1">
        <v>0</v>
      </c>
      <c r="E787" s="1">
        <v>60223000</v>
      </c>
      <c r="F787" s="1">
        <v>0</v>
      </c>
      <c r="G787" s="1">
        <v>60223000</v>
      </c>
      <c r="H787" s="1">
        <v>60223000</v>
      </c>
      <c r="I787" s="1">
        <v>53491000</v>
      </c>
      <c r="J787" s="1">
        <v>0</v>
      </c>
      <c r="K787" s="1">
        <v>53491000</v>
      </c>
      <c r="L787" s="1">
        <v>53491000</v>
      </c>
      <c r="M787" s="1">
        <v>6732000</v>
      </c>
      <c r="N787" s="1">
        <v>0</v>
      </c>
      <c r="O787" s="1">
        <v>0</v>
      </c>
      <c r="P787" s="1">
        <v>0</v>
      </c>
      <c r="Q787" s="1">
        <v>0</v>
      </c>
      <c r="R787" s="1">
        <v>88.82</v>
      </c>
    </row>
    <row r="788" spans="1:18" hidden="1" x14ac:dyDescent="0.25">
      <c r="A788" t="s">
        <v>345</v>
      </c>
      <c r="B788" s="1">
        <v>60223000</v>
      </c>
      <c r="C788" s="1">
        <v>0</v>
      </c>
      <c r="D788" s="1">
        <v>0</v>
      </c>
      <c r="E788" s="1">
        <v>60223000</v>
      </c>
      <c r="F788" s="1">
        <v>0</v>
      </c>
      <c r="G788" s="1">
        <v>60223000</v>
      </c>
      <c r="H788" s="1">
        <v>60223000</v>
      </c>
      <c r="I788" s="1">
        <v>53491000</v>
      </c>
      <c r="J788" s="1">
        <v>0</v>
      </c>
      <c r="K788" s="1">
        <v>53491000</v>
      </c>
      <c r="L788" s="1">
        <v>53491000</v>
      </c>
      <c r="M788" s="1">
        <v>6732000</v>
      </c>
      <c r="N788" s="1">
        <v>0</v>
      </c>
      <c r="O788" s="1">
        <v>0</v>
      </c>
      <c r="P788" s="1">
        <v>0</v>
      </c>
      <c r="Q788" s="1">
        <v>0</v>
      </c>
      <c r="R788" s="1">
        <v>88.82</v>
      </c>
    </row>
    <row r="789" spans="1:18" hidden="1" x14ac:dyDescent="0.25">
      <c r="A789" t="s">
        <v>346</v>
      </c>
      <c r="B789" s="1">
        <v>60223000</v>
      </c>
      <c r="C789" s="1">
        <v>0</v>
      </c>
      <c r="D789" s="1">
        <v>0</v>
      </c>
      <c r="E789" s="1">
        <v>60223000</v>
      </c>
      <c r="F789" s="1">
        <v>0</v>
      </c>
      <c r="G789" s="1">
        <v>60223000</v>
      </c>
      <c r="H789" s="1">
        <v>60223000</v>
      </c>
      <c r="I789" s="1">
        <v>53491000</v>
      </c>
      <c r="J789" s="1">
        <v>0</v>
      </c>
      <c r="K789" s="1">
        <v>53491000</v>
      </c>
      <c r="L789" s="1">
        <v>53491000</v>
      </c>
      <c r="M789" s="1">
        <v>6732000</v>
      </c>
      <c r="N789" s="1">
        <v>0</v>
      </c>
      <c r="O789" s="1">
        <v>0</v>
      </c>
      <c r="P789" s="1">
        <v>0</v>
      </c>
      <c r="Q789" s="1">
        <v>0</v>
      </c>
      <c r="R789" s="1">
        <v>88.82</v>
      </c>
    </row>
    <row r="790" spans="1:18" hidden="1" x14ac:dyDescent="0.25">
      <c r="A790" t="s">
        <v>354</v>
      </c>
      <c r="B790" s="1">
        <v>94016000</v>
      </c>
      <c r="C790" s="1">
        <v>0</v>
      </c>
      <c r="D790" s="1">
        <v>0</v>
      </c>
      <c r="E790" s="1">
        <v>94016000</v>
      </c>
      <c r="F790" s="1">
        <v>0</v>
      </c>
      <c r="G790" s="1">
        <v>94016000</v>
      </c>
      <c r="H790" s="1">
        <v>94016000</v>
      </c>
      <c r="I790" s="1">
        <v>81136000</v>
      </c>
      <c r="J790" s="1">
        <v>0</v>
      </c>
      <c r="K790" s="1">
        <v>81136000</v>
      </c>
      <c r="L790" s="1">
        <v>81136000</v>
      </c>
      <c r="M790" s="1">
        <v>12880000</v>
      </c>
      <c r="N790" s="1">
        <v>0</v>
      </c>
      <c r="O790" s="1">
        <v>0</v>
      </c>
      <c r="P790" s="1">
        <v>0</v>
      </c>
      <c r="Q790" s="1">
        <v>0</v>
      </c>
      <c r="R790" s="1">
        <v>86.3</v>
      </c>
    </row>
    <row r="791" spans="1:18" hidden="1" x14ac:dyDescent="0.25">
      <c r="A791" t="s">
        <v>345</v>
      </c>
      <c r="B791" s="1">
        <v>94016000</v>
      </c>
      <c r="C791" s="1">
        <v>0</v>
      </c>
      <c r="D791" s="1">
        <v>0</v>
      </c>
      <c r="E791" s="1">
        <v>94016000</v>
      </c>
      <c r="F791" s="1">
        <v>0</v>
      </c>
      <c r="G791" s="1">
        <v>94016000</v>
      </c>
      <c r="H791" s="1">
        <v>94016000</v>
      </c>
      <c r="I791" s="1">
        <v>81136000</v>
      </c>
      <c r="J791" s="1">
        <v>0</v>
      </c>
      <c r="K791" s="1">
        <v>81136000</v>
      </c>
      <c r="L791" s="1">
        <v>81136000</v>
      </c>
      <c r="M791" s="1">
        <v>12880000</v>
      </c>
      <c r="N791" s="1">
        <v>0</v>
      </c>
      <c r="O791" s="1">
        <v>0</v>
      </c>
      <c r="P791" s="1">
        <v>0</v>
      </c>
      <c r="Q791" s="1">
        <v>0</v>
      </c>
      <c r="R791" s="1">
        <v>86.3</v>
      </c>
    </row>
    <row r="792" spans="1:18" hidden="1" x14ac:dyDescent="0.25">
      <c r="A792" t="s">
        <v>346</v>
      </c>
      <c r="B792" s="1">
        <v>94016000</v>
      </c>
      <c r="C792" s="1">
        <v>0</v>
      </c>
      <c r="D792" s="1">
        <v>0</v>
      </c>
      <c r="E792" s="1">
        <v>94016000</v>
      </c>
      <c r="F792" s="1">
        <v>0</v>
      </c>
      <c r="G792" s="1">
        <v>94016000</v>
      </c>
      <c r="H792" s="1">
        <v>94016000</v>
      </c>
      <c r="I792" s="1">
        <v>81136000</v>
      </c>
      <c r="J792" s="1">
        <v>0</v>
      </c>
      <c r="K792" s="1">
        <v>81136000</v>
      </c>
      <c r="L792" s="1">
        <v>81136000</v>
      </c>
      <c r="M792" s="1">
        <v>12880000</v>
      </c>
      <c r="N792" s="1">
        <v>0</v>
      </c>
      <c r="O792" s="1">
        <v>0</v>
      </c>
      <c r="P792" s="1">
        <v>0</v>
      </c>
      <c r="Q792" s="1">
        <v>0</v>
      </c>
      <c r="R792" s="1">
        <v>86.3</v>
      </c>
    </row>
    <row r="793" spans="1:18" hidden="1" x14ac:dyDescent="0.25">
      <c r="A793" t="s">
        <v>355</v>
      </c>
      <c r="B793" s="1">
        <v>0</v>
      </c>
      <c r="C793" s="1">
        <v>0</v>
      </c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</row>
    <row r="794" spans="1:18" hidden="1" x14ac:dyDescent="0.25">
      <c r="A794" t="s">
        <v>345</v>
      </c>
      <c r="B794" s="1">
        <v>0</v>
      </c>
      <c r="C794" s="1">
        <v>0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</row>
    <row r="795" spans="1:18" hidden="1" x14ac:dyDescent="0.25">
      <c r="A795" t="s">
        <v>346</v>
      </c>
      <c r="B795" s="1">
        <v>0</v>
      </c>
      <c r="C795" s="1">
        <v>0</v>
      </c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</row>
    <row r="796" spans="1:18" hidden="1" x14ac:dyDescent="0.25">
      <c r="A796" t="s">
        <v>356</v>
      </c>
      <c r="B796" s="1">
        <v>0</v>
      </c>
      <c r="C796" s="1">
        <v>2172333975</v>
      </c>
      <c r="D796" s="1">
        <v>0</v>
      </c>
      <c r="E796" s="1">
        <v>2172333975</v>
      </c>
      <c r="F796" s="1">
        <v>0</v>
      </c>
      <c r="G796" s="1">
        <v>2172333975</v>
      </c>
      <c r="H796" s="1">
        <v>2172333975</v>
      </c>
      <c r="I796" s="1">
        <v>2172333975</v>
      </c>
      <c r="J796" s="1">
        <v>0</v>
      </c>
      <c r="K796" s="1">
        <v>2172333975</v>
      </c>
      <c r="L796" s="1">
        <v>2172333975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100</v>
      </c>
    </row>
    <row r="797" spans="1:18" hidden="1" x14ac:dyDescent="0.25">
      <c r="A797" t="s">
        <v>345</v>
      </c>
      <c r="B797" s="1">
        <v>0</v>
      </c>
      <c r="C797" s="1">
        <v>2172333975</v>
      </c>
      <c r="D797" s="1">
        <v>0</v>
      </c>
      <c r="E797" s="1">
        <v>2172333975</v>
      </c>
      <c r="F797" s="1">
        <v>0</v>
      </c>
      <c r="G797" s="1">
        <v>2172333975</v>
      </c>
      <c r="H797" s="1">
        <v>2172333975</v>
      </c>
      <c r="I797" s="1">
        <v>2172333975</v>
      </c>
      <c r="J797" s="1">
        <v>0</v>
      </c>
      <c r="K797" s="1">
        <v>2172333975</v>
      </c>
      <c r="L797" s="1">
        <v>2172333975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100</v>
      </c>
    </row>
    <row r="798" spans="1:18" hidden="1" x14ac:dyDescent="0.25">
      <c r="A798" t="s">
        <v>346</v>
      </c>
      <c r="B798" s="1">
        <v>0</v>
      </c>
      <c r="C798" s="1">
        <v>2172333975</v>
      </c>
      <c r="D798" s="1">
        <v>0</v>
      </c>
      <c r="E798" s="1">
        <v>2172333975</v>
      </c>
      <c r="F798" s="1">
        <v>0</v>
      </c>
      <c r="G798" s="1">
        <v>2172333975</v>
      </c>
      <c r="H798" s="1">
        <v>2172333975</v>
      </c>
      <c r="I798" s="1">
        <v>2172333975</v>
      </c>
      <c r="J798" s="1">
        <v>0</v>
      </c>
      <c r="K798" s="1">
        <v>2172333975</v>
      </c>
      <c r="L798" s="1">
        <v>2172333975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100</v>
      </c>
    </row>
    <row r="799" spans="1:18" hidden="1" x14ac:dyDescent="0.25">
      <c r="A799" t="s">
        <v>357</v>
      </c>
      <c r="B799" s="1">
        <v>500000000</v>
      </c>
      <c r="C799" s="1">
        <v>-414470232</v>
      </c>
      <c r="D799" s="1">
        <v>0</v>
      </c>
      <c r="E799" s="1">
        <v>85529768</v>
      </c>
      <c r="F799" s="1">
        <v>0</v>
      </c>
      <c r="G799" s="1">
        <v>85529768</v>
      </c>
      <c r="H799" s="1">
        <v>85529768</v>
      </c>
      <c r="I799" s="1">
        <v>85529768</v>
      </c>
      <c r="J799" s="1">
        <v>0</v>
      </c>
      <c r="K799" s="1">
        <v>85529768</v>
      </c>
      <c r="L799" s="1">
        <v>18200000</v>
      </c>
      <c r="M799" s="1">
        <v>0</v>
      </c>
      <c r="N799" s="1">
        <v>67329768</v>
      </c>
      <c r="O799" s="1">
        <v>62129768</v>
      </c>
      <c r="P799" s="1">
        <v>5200000</v>
      </c>
      <c r="Q799" s="1">
        <v>0</v>
      </c>
      <c r="R799" s="1">
        <v>100</v>
      </c>
    </row>
    <row r="800" spans="1:18" hidden="1" x14ac:dyDescent="0.25">
      <c r="A800" t="s">
        <v>358</v>
      </c>
      <c r="B800" s="1">
        <v>500000000</v>
      </c>
      <c r="C800" s="1">
        <v>-414470232</v>
      </c>
      <c r="D800" s="1">
        <v>0</v>
      </c>
      <c r="E800" s="1">
        <v>85529768</v>
      </c>
      <c r="F800" s="1">
        <v>0</v>
      </c>
      <c r="G800" s="1">
        <v>85529768</v>
      </c>
      <c r="H800" s="1">
        <v>85529768</v>
      </c>
      <c r="I800" s="1">
        <v>85529768</v>
      </c>
      <c r="J800" s="1">
        <v>0</v>
      </c>
      <c r="K800" s="1">
        <v>85529768</v>
      </c>
      <c r="L800" s="1">
        <v>18200000</v>
      </c>
      <c r="M800" s="1">
        <v>0</v>
      </c>
      <c r="N800" s="1">
        <v>67329768</v>
      </c>
      <c r="O800" s="1">
        <v>62129768</v>
      </c>
      <c r="P800" s="1">
        <v>5200000</v>
      </c>
      <c r="Q800" s="1">
        <v>0</v>
      </c>
      <c r="R800" s="1">
        <v>100</v>
      </c>
    </row>
    <row r="801" spans="1:18" hidden="1" x14ac:dyDescent="0.25">
      <c r="A801" t="s">
        <v>359</v>
      </c>
      <c r="B801" s="1">
        <v>500000000</v>
      </c>
      <c r="C801" s="1">
        <v>-414470232</v>
      </c>
      <c r="D801" s="1">
        <v>0</v>
      </c>
      <c r="E801" s="1">
        <v>85529768</v>
      </c>
      <c r="F801" s="1">
        <v>0</v>
      </c>
      <c r="G801" s="1">
        <v>85529768</v>
      </c>
      <c r="H801" s="1">
        <v>85529768</v>
      </c>
      <c r="I801" s="1">
        <v>85529768</v>
      </c>
      <c r="J801" s="1">
        <v>0</v>
      </c>
      <c r="K801" s="1">
        <v>85529768</v>
      </c>
      <c r="L801" s="1">
        <v>18200000</v>
      </c>
      <c r="M801" s="1">
        <v>0</v>
      </c>
      <c r="N801" s="1">
        <v>67329768</v>
      </c>
      <c r="O801" s="1">
        <v>62129768</v>
      </c>
      <c r="P801" s="1">
        <v>5200000</v>
      </c>
      <c r="Q801" s="1">
        <v>0</v>
      </c>
      <c r="R801" s="1">
        <v>100</v>
      </c>
    </row>
    <row r="802" spans="1:18" hidden="1" x14ac:dyDescent="0.25">
      <c r="A802" t="s">
        <v>360</v>
      </c>
      <c r="B802" s="1">
        <v>500000000</v>
      </c>
      <c r="C802" s="1">
        <v>-414470232</v>
      </c>
      <c r="D802" s="1">
        <v>0</v>
      </c>
      <c r="E802" s="1">
        <v>85529768</v>
      </c>
      <c r="F802" s="1">
        <v>0</v>
      </c>
      <c r="G802" s="1">
        <v>85529768</v>
      </c>
      <c r="H802" s="1">
        <v>85529768</v>
      </c>
      <c r="I802" s="1">
        <v>85529768</v>
      </c>
      <c r="J802" s="1">
        <v>0</v>
      </c>
      <c r="K802" s="1">
        <v>85529768</v>
      </c>
      <c r="L802" s="1">
        <v>18200000</v>
      </c>
      <c r="M802" s="1">
        <v>0</v>
      </c>
      <c r="N802" s="1">
        <v>67329768</v>
      </c>
      <c r="O802" s="1">
        <v>62129768</v>
      </c>
      <c r="P802" s="1">
        <v>5200000</v>
      </c>
      <c r="Q802" s="1">
        <v>0</v>
      </c>
      <c r="R802" s="1">
        <v>100</v>
      </c>
    </row>
    <row r="803" spans="1:18" hidden="1" x14ac:dyDescent="0.25">
      <c r="A803" t="s">
        <v>361</v>
      </c>
      <c r="B803" s="1">
        <v>0</v>
      </c>
      <c r="C803" s="1">
        <v>4542824699</v>
      </c>
      <c r="D803" s="1">
        <v>0</v>
      </c>
      <c r="E803" s="1">
        <v>4542824699</v>
      </c>
      <c r="F803" s="1">
        <v>0</v>
      </c>
      <c r="G803" s="1">
        <v>4542824699</v>
      </c>
      <c r="H803" s="1">
        <v>4542824699</v>
      </c>
      <c r="I803" s="1">
        <v>4542824699</v>
      </c>
      <c r="J803" s="1">
        <v>0</v>
      </c>
      <c r="K803" s="1">
        <v>4542824699</v>
      </c>
      <c r="L803" s="1">
        <v>921352699</v>
      </c>
      <c r="M803" s="1">
        <v>0</v>
      </c>
      <c r="N803" s="1">
        <v>3621472000</v>
      </c>
      <c r="O803" s="1">
        <v>3583408000</v>
      </c>
      <c r="P803" s="1">
        <v>38064000</v>
      </c>
      <c r="Q803" s="1">
        <v>0</v>
      </c>
      <c r="R803" s="1">
        <v>100</v>
      </c>
    </row>
    <row r="804" spans="1:18" hidden="1" x14ac:dyDescent="0.25">
      <c r="A804" t="s">
        <v>362</v>
      </c>
      <c r="B804" s="1">
        <v>0</v>
      </c>
      <c r="C804" s="1">
        <v>4542824699</v>
      </c>
      <c r="D804" s="1">
        <v>0</v>
      </c>
      <c r="E804" s="1">
        <v>4542824699</v>
      </c>
      <c r="F804" s="1">
        <v>0</v>
      </c>
      <c r="G804" s="1">
        <v>4542824699</v>
      </c>
      <c r="H804" s="1">
        <v>4542824699</v>
      </c>
      <c r="I804" s="1">
        <v>4542824699</v>
      </c>
      <c r="J804" s="1">
        <v>0</v>
      </c>
      <c r="K804" s="1">
        <v>4542824699</v>
      </c>
      <c r="L804" s="1">
        <v>921352699</v>
      </c>
      <c r="M804" s="1">
        <v>0</v>
      </c>
      <c r="N804" s="1">
        <v>3621472000</v>
      </c>
      <c r="O804" s="1">
        <v>3583408000</v>
      </c>
      <c r="P804" s="1">
        <v>38064000</v>
      </c>
      <c r="Q804" s="1">
        <v>0</v>
      </c>
      <c r="R804" s="1">
        <v>100</v>
      </c>
    </row>
    <row r="805" spans="1:18" hidden="1" x14ac:dyDescent="0.25">
      <c r="A805" t="s">
        <v>363</v>
      </c>
      <c r="B805" s="1">
        <v>0</v>
      </c>
      <c r="C805" s="1">
        <v>4542824699</v>
      </c>
      <c r="D805" s="1">
        <v>0</v>
      </c>
      <c r="E805" s="1">
        <v>4542824699</v>
      </c>
      <c r="F805" s="1">
        <v>0</v>
      </c>
      <c r="G805" s="1">
        <v>4542824699</v>
      </c>
      <c r="H805" s="1">
        <v>4542824699</v>
      </c>
      <c r="I805" s="1">
        <v>4542824699</v>
      </c>
      <c r="J805" s="1">
        <v>0</v>
      </c>
      <c r="K805" s="1">
        <v>4542824699</v>
      </c>
      <c r="L805" s="1">
        <v>921352699</v>
      </c>
      <c r="M805" s="1">
        <v>0</v>
      </c>
      <c r="N805" s="1">
        <v>3621472000</v>
      </c>
      <c r="O805" s="1">
        <v>3583408000</v>
      </c>
      <c r="P805" s="1">
        <v>38064000</v>
      </c>
      <c r="Q805" s="1">
        <v>0</v>
      </c>
      <c r="R805" s="1">
        <v>100</v>
      </c>
    </row>
    <row r="806" spans="1:18" hidden="1" x14ac:dyDescent="0.25">
      <c r="A806" t="s">
        <v>364</v>
      </c>
      <c r="B806" s="1">
        <v>0</v>
      </c>
      <c r="C806" s="1">
        <v>4542824699</v>
      </c>
      <c r="D806" s="1">
        <v>0</v>
      </c>
      <c r="E806" s="1">
        <v>4542824699</v>
      </c>
      <c r="F806" s="1">
        <v>0</v>
      </c>
      <c r="G806" s="1">
        <v>4542824699</v>
      </c>
      <c r="H806" s="1">
        <v>4542824699</v>
      </c>
      <c r="I806" s="1">
        <v>4542824699</v>
      </c>
      <c r="J806" s="1">
        <v>0</v>
      </c>
      <c r="K806" s="1">
        <v>4542824699</v>
      </c>
      <c r="L806" s="1">
        <v>921352699</v>
      </c>
      <c r="M806" s="1">
        <v>0</v>
      </c>
      <c r="N806" s="1">
        <v>3621472000</v>
      </c>
      <c r="O806" s="1">
        <v>3583408000</v>
      </c>
      <c r="P806" s="1">
        <v>38064000</v>
      </c>
      <c r="Q806" s="1">
        <v>0</v>
      </c>
      <c r="R806" s="1">
        <v>100</v>
      </c>
    </row>
    <row r="807" spans="1:18" hidden="1" x14ac:dyDescent="0.25">
      <c r="A807" t="s">
        <v>365</v>
      </c>
      <c r="B807" s="1">
        <v>0</v>
      </c>
      <c r="C807" s="1">
        <v>0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</row>
    <row r="808" spans="1:18" hidden="1" x14ac:dyDescent="0.25">
      <c r="A808" t="s">
        <v>363</v>
      </c>
      <c r="B808" s="1">
        <v>0</v>
      </c>
      <c r="C808" s="1">
        <v>0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</row>
    <row r="809" spans="1:18" hidden="1" x14ac:dyDescent="0.25">
      <c r="A809" t="s">
        <v>366</v>
      </c>
      <c r="B809" s="1">
        <v>0</v>
      </c>
      <c r="C809" s="1">
        <v>0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</row>
    <row r="810" spans="1:18" hidden="1" x14ac:dyDescent="0.25">
      <c r="A810" t="s">
        <v>367</v>
      </c>
      <c r="B810" s="1">
        <v>3984000000</v>
      </c>
      <c r="C810" s="1">
        <v>-3924730620</v>
      </c>
      <c r="D810" s="1">
        <v>0</v>
      </c>
      <c r="E810" s="1">
        <v>59269380</v>
      </c>
      <c r="F810" s="1">
        <v>0</v>
      </c>
      <c r="G810" s="1">
        <v>59269380</v>
      </c>
      <c r="H810" s="1">
        <v>59269380</v>
      </c>
      <c r="I810" s="1">
        <v>59269380</v>
      </c>
      <c r="J810" s="1">
        <v>0</v>
      </c>
      <c r="K810" s="1">
        <v>59269380</v>
      </c>
      <c r="L810" s="1">
        <v>39512920</v>
      </c>
      <c r="M810" s="1">
        <v>0</v>
      </c>
      <c r="N810" s="1">
        <v>19756460</v>
      </c>
      <c r="O810" s="1">
        <v>19756460</v>
      </c>
      <c r="P810" s="1">
        <v>0</v>
      </c>
      <c r="Q810" s="1">
        <v>0</v>
      </c>
      <c r="R810" s="1">
        <v>100</v>
      </c>
    </row>
    <row r="811" spans="1:18" hidden="1" x14ac:dyDescent="0.25">
      <c r="A811" t="s">
        <v>31</v>
      </c>
      <c r="B811" s="1">
        <v>3984000000</v>
      </c>
      <c r="C811" s="1">
        <v>-3924730620</v>
      </c>
      <c r="D811" s="1">
        <v>0</v>
      </c>
      <c r="E811" s="1">
        <v>59269380</v>
      </c>
      <c r="F811" s="1">
        <v>0</v>
      </c>
      <c r="G811" s="1">
        <v>59269380</v>
      </c>
      <c r="H811" s="1">
        <v>59269380</v>
      </c>
      <c r="I811" s="1">
        <v>59269380</v>
      </c>
      <c r="J811" s="1">
        <v>0</v>
      </c>
      <c r="K811" s="1">
        <v>59269380</v>
      </c>
      <c r="L811" s="1">
        <v>39512920</v>
      </c>
      <c r="M811" s="1">
        <v>0</v>
      </c>
      <c r="N811" s="1">
        <v>19756460</v>
      </c>
      <c r="O811" s="1">
        <v>19756460</v>
      </c>
      <c r="P811" s="1">
        <v>0</v>
      </c>
      <c r="Q811" s="1">
        <v>0</v>
      </c>
      <c r="R811" s="1">
        <v>100</v>
      </c>
    </row>
    <row r="812" spans="1:18" hidden="1" x14ac:dyDescent="0.25">
      <c r="A812" t="s">
        <v>368</v>
      </c>
      <c r="B812" s="1">
        <v>3984000000</v>
      </c>
      <c r="C812" s="1">
        <v>-3924730620</v>
      </c>
      <c r="D812" s="1">
        <v>0</v>
      </c>
      <c r="E812" s="1">
        <v>59269380</v>
      </c>
      <c r="F812" s="1">
        <v>0</v>
      </c>
      <c r="G812" s="1">
        <v>59269380</v>
      </c>
      <c r="H812" s="1">
        <v>59269380</v>
      </c>
      <c r="I812" s="1">
        <v>59269380</v>
      </c>
      <c r="J812" s="1">
        <v>0</v>
      </c>
      <c r="K812" s="1">
        <v>59269380</v>
      </c>
      <c r="L812" s="1">
        <v>39512920</v>
      </c>
      <c r="M812" s="1">
        <v>0</v>
      </c>
      <c r="N812" s="1">
        <v>19756460</v>
      </c>
      <c r="O812" s="1">
        <v>19756460</v>
      </c>
      <c r="P812" s="1">
        <v>0</v>
      </c>
      <c r="Q812" s="1">
        <v>0</v>
      </c>
      <c r="R812" s="1">
        <v>100</v>
      </c>
    </row>
    <row r="813" spans="1:18" hidden="1" x14ac:dyDescent="0.25">
      <c r="A813" t="s">
        <v>369</v>
      </c>
      <c r="B813" s="1">
        <v>3984000000</v>
      </c>
      <c r="C813" s="1">
        <v>-3924730620</v>
      </c>
      <c r="D813" s="1">
        <v>0</v>
      </c>
      <c r="E813" s="1">
        <v>59269380</v>
      </c>
      <c r="F813" s="1">
        <v>0</v>
      </c>
      <c r="G813" s="1">
        <v>59269380</v>
      </c>
      <c r="H813" s="1">
        <v>59269380</v>
      </c>
      <c r="I813" s="1">
        <v>59269380</v>
      </c>
      <c r="J813" s="1">
        <v>0</v>
      </c>
      <c r="K813" s="1">
        <v>59269380</v>
      </c>
      <c r="L813" s="1">
        <v>39512920</v>
      </c>
      <c r="M813" s="1">
        <v>0</v>
      </c>
      <c r="N813" s="1">
        <v>19756460</v>
      </c>
      <c r="O813" s="1">
        <v>19756460</v>
      </c>
      <c r="P813" s="1">
        <v>0</v>
      </c>
      <c r="Q813" s="1">
        <v>0</v>
      </c>
      <c r="R813" s="1">
        <v>100</v>
      </c>
    </row>
    <row r="814" spans="1:18" hidden="1" x14ac:dyDescent="0.25">
      <c r="A814" t="s">
        <v>287</v>
      </c>
      <c r="B814" s="1">
        <v>0</v>
      </c>
      <c r="C814" s="1">
        <v>0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</row>
    <row r="815" spans="1:18" hidden="1" x14ac:dyDescent="0.25">
      <c r="A815" t="s">
        <v>368</v>
      </c>
      <c r="B815" s="1">
        <v>0</v>
      </c>
      <c r="C815" s="1">
        <v>0</v>
      </c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</row>
    <row r="816" spans="1:18" hidden="1" x14ac:dyDescent="0.25">
      <c r="A816" t="s">
        <v>369</v>
      </c>
      <c r="B816" s="1">
        <v>0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</row>
    <row r="817" spans="1:18" hidden="1" x14ac:dyDescent="0.25">
      <c r="A817" t="s">
        <v>370</v>
      </c>
      <c r="B817" s="1">
        <v>0</v>
      </c>
      <c r="C817" s="1">
        <v>939376400</v>
      </c>
      <c r="D817" s="1">
        <v>0</v>
      </c>
      <c r="E817" s="1">
        <v>939376400</v>
      </c>
      <c r="F817" s="1">
        <v>0</v>
      </c>
      <c r="G817" s="1">
        <v>939376400</v>
      </c>
      <c r="H817" s="1">
        <v>939376400</v>
      </c>
      <c r="I817" s="1">
        <v>428390969</v>
      </c>
      <c r="J817" s="1">
        <v>0</v>
      </c>
      <c r="K817" s="1">
        <v>428390969</v>
      </c>
      <c r="L817" s="1">
        <v>402079169</v>
      </c>
      <c r="M817" s="1">
        <v>510985431</v>
      </c>
      <c r="N817" s="1">
        <v>26311800</v>
      </c>
      <c r="O817" s="1">
        <v>26311800</v>
      </c>
      <c r="P817" s="1">
        <v>0</v>
      </c>
      <c r="Q817" s="1">
        <v>0</v>
      </c>
      <c r="R817" s="1">
        <v>45.6</v>
      </c>
    </row>
    <row r="818" spans="1:18" hidden="1" x14ac:dyDescent="0.25">
      <c r="A818" t="s">
        <v>31</v>
      </c>
      <c r="B818" s="1">
        <v>0</v>
      </c>
      <c r="C818" s="1">
        <v>578135400</v>
      </c>
      <c r="D818" s="1">
        <v>0</v>
      </c>
      <c r="E818" s="1">
        <v>578135400</v>
      </c>
      <c r="F818" s="1">
        <v>0</v>
      </c>
      <c r="G818" s="1">
        <v>578135400</v>
      </c>
      <c r="H818" s="1">
        <v>578135400</v>
      </c>
      <c r="I818" s="1">
        <v>428390969</v>
      </c>
      <c r="J818" s="1">
        <v>0</v>
      </c>
      <c r="K818" s="1">
        <v>428390969</v>
      </c>
      <c r="L818" s="1">
        <v>402079169</v>
      </c>
      <c r="M818" s="1">
        <v>149744431</v>
      </c>
      <c r="N818" s="1">
        <v>26311800</v>
      </c>
      <c r="O818" s="1">
        <v>26311800</v>
      </c>
      <c r="P818" s="1">
        <v>0</v>
      </c>
      <c r="Q818" s="1">
        <v>0</v>
      </c>
      <c r="R818" s="1">
        <v>74.099999999999994</v>
      </c>
    </row>
    <row r="819" spans="1:18" hidden="1" x14ac:dyDescent="0.25">
      <c r="A819" t="s">
        <v>371</v>
      </c>
      <c r="B819" s="1">
        <v>0</v>
      </c>
      <c r="C819" s="1">
        <v>578135400</v>
      </c>
      <c r="D819" s="1">
        <v>0</v>
      </c>
      <c r="E819" s="1">
        <v>578135400</v>
      </c>
      <c r="F819" s="1">
        <v>0</v>
      </c>
      <c r="G819" s="1">
        <v>578135400</v>
      </c>
      <c r="H819" s="1">
        <v>578135400</v>
      </c>
      <c r="I819" s="1">
        <v>428390969</v>
      </c>
      <c r="J819" s="1">
        <v>0</v>
      </c>
      <c r="K819" s="1">
        <v>428390969</v>
      </c>
      <c r="L819" s="1">
        <v>402079169</v>
      </c>
      <c r="M819" s="1">
        <v>149744431</v>
      </c>
      <c r="N819" s="1">
        <v>26311800</v>
      </c>
      <c r="O819" s="1">
        <v>26311800</v>
      </c>
      <c r="P819" s="1">
        <v>0</v>
      </c>
      <c r="Q819" s="1">
        <v>0</v>
      </c>
      <c r="R819" s="1">
        <v>74.099999999999994</v>
      </c>
    </row>
    <row r="820" spans="1:18" hidden="1" x14ac:dyDescent="0.25">
      <c r="A820" t="s">
        <v>372</v>
      </c>
      <c r="B820" s="1">
        <v>0</v>
      </c>
      <c r="C820" s="1">
        <v>578135400</v>
      </c>
      <c r="D820" s="1">
        <v>0</v>
      </c>
      <c r="E820" s="1">
        <v>578135400</v>
      </c>
      <c r="F820" s="1">
        <v>0</v>
      </c>
      <c r="G820" s="1">
        <v>578135400</v>
      </c>
      <c r="H820" s="1">
        <v>578135400</v>
      </c>
      <c r="I820" s="1">
        <v>428390969</v>
      </c>
      <c r="J820" s="1">
        <v>0</v>
      </c>
      <c r="K820" s="1">
        <v>428390969</v>
      </c>
      <c r="L820" s="1">
        <v>402079169</v>
      </c>
      <c r="M820" s="1">
        <v>149744431</v>
      </c>
      <c r="N820" s="1">
        <v>26311800</v>
      </c>
      <c r="O820" s="1">
        <v>26311800</v>
      </c>
      <c r="P820" s="1">
        <v>0</v>
      </c>
      <c r="Q820" s="1">
        <v>0</v>
      </c>
      <c r="R820" s="1">
        <v>74.099999999999994</v>
      </c>
    </row>
    <row r="821" spans="1:18" hidden="1" x14ac:dyDescent="0.25">
      <c r="A821" t="s">
        <v>296</v>
      </c>
      <c r="B821" s="1">
        <v>0</v>
      </c>
      <c r="C821" s="1">
        <v>361241000</v>
      </c>
      <c r="D821" s="1">
        <v>0</v>
      </c>
      <c r="E821" s="1">
        <v>361241000</v>
      </c>
      <c r="F821" s="1">
        <v>0</v>
      </c>
      <c r="G821" s="1">
        <v>361241000</v>
      </c>
      <c r="H821" s="1">
        <v>361241000</v>
      </c>
      <c r="I821" s="1">
        <v>0</v>
      </c>
      <c r="J821" s="1">
        <v>0</v>
      </c>
      <c r="K821" s="1">
        <v>0</v>
      </c>
      <c r="L821" s="1">
        <v>0</v>
      </c>
      <c r="M821" s="1">
        <v>361241000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</row>
    <row r="822" spans="1:18" hidden="1" x14ac:dyDescent="0.25">
      <c r="A822" t="s">
        <v>371</v>
      </c>
      <c r="B822" s="1">
        <v>0</v>
      </c>
      <c r="C822" s="1">
        <v>361241000</v>
      </c>
      <c r="D822" s="1">
        <v>0</v>
      </c>
      <c r="E822" s="1">
        <v>361241000</v>
      </c>
      <c r="F822" s="1">
        <v>0</v>
      </c>
      <c r="G822" s="1">
        <v>361241000</v>
      </c>
      <c r="H822" s="1">
        <v>361241000</v>
      </c>
      <c r="I822" s="1">
        <v>0</v>
      </c>
      <c r="J822" s="1">
        <v>0</v>
      </c>
      <c r="K822" s="1">
        <v>0</v>
      </c>
      <c r="L822" s="1">
        <v>0</v>
      </c>
      <c r="M822" s="1">
        <v>361241000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</row>
    <row r="823" spans="1:18" hidden="1" x14ac:dyDescent="0.25">
      <c r="A823" t="s">
        <v>372</v>
      </c>
      <c r="B823" s="1">
        <v>0</v>
      </c>
      <c r="C823" s="1">
        <v>361241000</v>
      </c>
      <c r="D823" s="1">
        <v>0</v>
      </c>
      <c r="E823" s="1">
        <v>361241000</v>
      </c>
      <c r="F823" s="1">
        <v>0</v>
      </c>
      <c r="G823" s="1">
        <v>361241000</v>
      </c>
      <c r="H823" s="1">
        <v>361241000</v>
      </c>
      <c r="I823" s="1">
        <v>0</v>
      </c>
      <c r="J823" s="1">
        <v>0</v>
      </c>
      <c r="K823" s="1">
        <v>0</v>
      </c>
      <c r="L823" s="1">
        <v>0</v>
      </c>
      <c r="M823" s="1">
        <v>361241000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</row>
    <row r="824" spans="1:18" hidden="1" x14ac:dyDescent="0.25">
      <c r="A824" t="s">
        <v>373</v>
      </c>
      <c r="B824" s="1">
        <v>3700000000</v>
      </c>
      <c r="C824" s="1">
        <v>-3700000000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</row>
    <row r="825" spans="1:18" hidden="1" x14ac:dyDescent="0.25">
      <c r="A825" t="s">
        <v>326</v>
      </c>
      <c r="B825" s="1">
        <v>3700000000</v>
      </c>
      <c r="C825" s="1">
        <v>-3700000000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</row>
    <row r="826" spans="1:18" hidden="1" x14ac:dyDescent="0.25">
      <c r="A826" t="s">
        <v>371</v>
      </c>
      <c r="B826" s="1">
        <v>3700000000</v>
      </c>
      <c r="C826" s="1">
        <v>-3700000000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</row>
    <row r="827" spans="1:18" hidden="1" x14ac:dyDescent="0.25">
      <c r="A827" t="s">
        <v>374</v>
      </c>
      <c r="B827" s="1">
        <v>3700000000</v>
      </c>
      <c r="C827" s="1">
        <v>-3700000000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</row>
    <row r="828" spans="1:18" hidden="1" x14ac:dyDescent="0.25">
      <c r="A828" t="s">
        <v>375</v>
      </c>
      <c r="B828" s="1">
        <v>151200000</v>
      </c>
      <c r="C828" s="1">
        <v>-151200000</v>
      </c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</row>
    <row r="829" spans="1:18" hidden="1" x14ac:dyDescent="0.25">
      <c r="A829" t="s">
        <v>31</v>
      </c>
      <c r="B829" s="1">
        <v>151200000</v>
      </c>
      <c r="C829" s="1">
        <v>-151200000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</row>
    <row r="830" spans="1:18" hidden="1" x14ac:dyDescent="0.25">
      <c r="A830" t="s">
        <v>371</v>
      </c>
      <c r="B830" s="1">
        <v>151200000</v>
      </c>
      <c r="C830" s="1">
        <v>-151200000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</row>
    <row r="831" spans="1:18" hidden="1" x14ac:dyDescent="0.25">
      <c r="A831" t="s">
        <v>376</v>
      </c>
      <c r="B831" s="1">
        <v>151200000</v>
      </c>
      <c r="C831" s="1">
        <v>-151200000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</row>
    <row r="832" spans="1:18" hidden="1" x14ac:dyDescent="0.25">
      <c r="A832" t="s">
        <v>377</v>
      </c>
      <c r="B832" s="1">
        <v>19500000</v>
      </c>
      <c r="C832" s="1">
        <v>-19500000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</row>
    <row r="833" spans="1:18" hidden="1" x14ac:dyDescent="0.25">
      <c r="A833" t="s">
        <v>31</v>
      </c>
      <c r="B833" s="1">
        <v>19500000</v>
      </c>
      <c r="C833" s="1">
        <v>-19500000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</row>
    <row r="834" spans="1:18" hidden="1" x14ac:dyDescent="0.25">
      <c r="A834" t="s">
        <v>378</v>
      </c>
      <c r="B834" s="1">
        <v>19500000</v>
      </c>
      <c r="C834" s="1">
        <v>-19500000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</row>
    <row r="835" spans="1:18" hidden="1" x14ac:dyDescent="0.25">
      <c r="A835" t="s">
        <v>379</v>
      </c>
      <c r="B835" s="1">
        <v>19500000</v>
      </c>
      <c r="C835" s="1">
        <v>-19500000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</row>
    <row r="836" spans="1:18" hidden="1" x14ac:dyDescent="0.25">
      <c r="A836" t="s">
        <v>380</v>
      </c>
      <c r="B836" s="1">
        <v>300000000</v>
      </c>
      <c r="C836" s="1">
        <v>-300000000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</row>
    <row r="837" spans="1:18" hidden="1" x14ac:dyDescent="0.25">
      <c r="A837" t="s">
        <v>31</v>
      </c>
      <c r="B837" s="1">
        <v>300000000</v>
      </c>
      <c r="C837" s="1">
        <v>-300000000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</row>
    <row r="838" spans="1:18" hidden="1" x14ac:dyDescent="0.25">
      <c r="A838" t="s">
        <v>297</v>
      </c>
      <c r="B838" s="1">
        <v>300000000</v>
      </c>
      <c r="C838" s="1">
        <v>-300000000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</row>
    <row r="839" spans="1:18" hidden="1" x14ac:dyDescent="0.25">
      <c r="A839" t="s">
        <v>381</v>
      </c>
      <c r="B839" s="1">
        <v>300000000</v>
      </c>
      <c r="C839" s="1">
        <v>-300000000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</row>
    <row r="840" spans="1:18" hidden="1" x14ac:dyDescent="0.25">
      <c r="A840" t="s">
        <v>382</v>
      </c>
      <c r="B840" s="1">
        <v>400000000</v>
      </c>
      <c r="C840" s="1">
        <v>0</v>
      </c>
      <c r="D840" s="1">
        <v>0</v>
      </c>
      <c r="E840" s="1">
        <v>400000000</v>
      </c>
      <c r="F840" s="1">
        <v>0</v>
      </c>
      <c r="G840" s="1">
        <v>400000000</v>
      </c>
      <c r="H840" s="1">
        <v>400000000</v>
      </c>
      <c r="I840" s="1">
        <v>326975277</v>
      </c>
      <c r="J840" s="1">
        <v>0</v>
      </c>
      <c r="K840" s="1">
        <v>326975277</v>
      </c>
      <c r="L840" s="1">
        <v>326975277</v>
      </c>
      <c r="M840" s="1">
        <v>73024723</v>
      </c>
      <c r="N840" s="1">
        <v>0</v>
      </c>
      <c r="O840" s="1">
        <v>0</v>
      </c>
      <c r="P840" s="1">
        <v>0</v>
      </c>
      <c r="Q840" s="1">
        <v>0</v>
      </c>
      <c r="R840" s="1">
        <v>81.739999999999995</v>
      </c>
    </row>
    <row r="841" spans="1:18" hidden="1" x14ac:dyDescent="0.25">
      <c r="A841" t="s">
        <v>31</v>
      </c>
      <c r="B841" s="1">
        <v>400000000</v>
      </c>
      <c r="C841" s="1">
        <v>0</v>
      </c>
      <c r="D841" s="1">
        <v>0</v>
      </c>
      <c r="E841" s="1">
        <v>400000000</v>
      </c>
      <c r="F841" s="1">
        <v>0</v>
      </c>
      <c r="G841" s="1">
        <v>400000000</v>
      </c>
      <c r="H841" s="1">
        <v>400000000</v>
      </c>
      <c r="I841" s="1">
        <v>326975277</v>
      </c>
      <c r="J841" s="1">
        <v>0</v>
      </c>
      <c r="K841" s="1">
        <v>326975277</v>
      </c>
      <c r="L841" s="1">
        <v>326975277</v>
      </c>
      <c r="M841" s="1">
        <v>73024723</v>
      </c>
      <c r="N841" s="1">
        <v>0</v>
      </c>
      <c r="O841" s="1">
        <v>0</v>
      </c>
      <c r="P841" s="1">
        <v>0</v>
      </c>
      <c r="Q841" s="1">
        <v>0</v>
      </c>
      <c r="R841" s="1">
        <v>81.739999999999995</v>
      </c>
    </row>
    <row r="842" spans="1:18" hidden="1" x14ac:dyDescent="0.25">
      <c r="A842" t="s">
        <v>297</v>
      </c>
      <c r="B842" s="1">
        <v>400000000</v>
      </c>
      <c r="C842" s="1">
        <v>0</v>
      </c>
      <c r="D842" s="1">
        <v>0</v>
      </c>
      <c r="E842" s="1">
        <v>400000000</v>
      </c>
      <c r="F842" s="1">
        <v>0</v>
      </c>
      <c r="G842" s="1">
        <v>400000000</v>
      </c>
      <c r="H842" s="1">
        <v>400000000</v>
      </c>
      <c r="I842" s="1">
        <v>326975277</v>
      </c>
      <c r="J842" s="1">
        <v>0</v>
      </c>
      <c r="K842" s="1">
        <v>326975277</v>
      </c>
      <c r="L842" s="1">
        <v>326975277</v>
      </c>
      <c r="M842" s="1">
        <v>73024723</v>
      </c>
      <c r="N842" s="1">
        <v>0</v>
      </c>
      <c r="O842" s="1">
        <v>0</v>
      </c>
      <c r="P842" s="1">
        <v>0</v>
      </c>
      <c r="Q842" s="1">
        <v>0</v>
      </c>
      <c r="R842" s="1">
        <v>81.739999999999995</v>
      </c>
    </row>
    <row r="843" spans="1:18" hidden="1" x14ac:dyDescent="0.25">
      <c r="A843" t="s">
        <v>383</v>
      </c>
      <c r="B843" s="1">
        <v>400000000</v>
      </c>
      <c r="C843" s="1">
        <v>0</v>
      </c>
      <c r="D843" s="1">
        <v>0</v>
      </c>
      <c r="E843" s="1">
        <v>400000000</v>
      </c>
      <c r="F843" s="1">
        <v>0</v>
      </c>
      <c r="G843" s="1">
        <v>400000000</v>
      </c>
      <c r="H843" s="1">
        <v>400000000</v>
      </c>
      <c r="I843" s="1">
        <v>326975277</v>
      </c>
      <c r="J843" s="1">
        <v>0</v>
      </c>
      <c r="K843" s="1">
        <v>326975277</v>
      </c>
      <c r="L843" s="1">
        <v>326975277</v>
      </c>
      <c r="M843" s="1">
        <v>73024723</v>
      </c>
      <c r="N843" s="1">
        <v>0</v>
      </c>
      <c r="O843" s="1">
        <v>0</v>
      </c>
      <c r="P843" s="1">
        <v>0</v>
      </c>
      <c r="Q843" s="1">
        <v>0</v>
      </c>
      <c r="R843" s="1">
        <v>81.739999999999995</v>
      </c>
    </row>
    <row r="844" spans="1:18" hidden="1" x14ac:dyDescent="0.25">
      <c r="A844" t="s">
        <v>384</v>
      </c>
      <c r="B844" s="1">
        <v>759587162018</v>
      </c>
      <c r="C844" s="1">
        <v>-405480430047</v>
      </c>
      <c r="D844" s="1">
        <v>0</v>
      </c>
      <c r="E844" s="1">
        <v>354106731971</v>
      </c>
      <c r="F844" s="1">
        <v>0</v>
      </c>
      <c r="G844" s="1">
        <v>354106731971</v>
      </c>
      <c r="H844" s="1">
        <v>354106731971</v>
      </c>
      <c r="I844" s="1">
        <v>354097986302</v>
      </c>
      <c r="J844" s="1">
        <v>0</v>
      </c>
      <c r="K844" s="1">
        <v>354097986302</v>
      </c>
      <c r="L844" s="1">
        <v>853425206</v>
      </c>
      <c r="M844" s="1">
        <v>8745669</v>
      </c>
      <c r="N844" s="1">
        <v>353244561096</v>
      </c>
      <c r="O844" s="1">
        <v>352909472299</v>
      </c>
      <c r="P844" s="1">
        <v>335088797</v>
      </c>
      <c r="Q844" s="1">
        <v>0</v>
      </c>
      <c r="R844" s="1">
        <v>100</v>
      </c>
    </row>
    <row r="845" spans="1:18" hidden="1" x14ac:dyDescent="0.25">
      <c r="A845" t="s">
        <v>31</v>
      </c>
      <c r="B845" s="1">
        <v>235000000</v>
      </c>
      <c r="C845" s="1">
        <v>46820689</v>
      </c>
      <c r="D845" s="1">
        <v>0</v>
      </c>
      <c r="E845" s="1">
        <v>281820689</v>
      </c>
      <c r="F845" s="1">
        <v>0</v>
      </c>
      <c r="G845" s="1">
        <v>281820689</v>
      </c>
      <c r="H845" s="1">
        <v>281820689</v>
      </c>
      <c r="I845" s="1">
        <v>273075020</v>
      </c>
      <c r="J845" s="1">
        <v>0</v>
      </c>
      <c r="K845" s="1">
        <v>273075020</v>
      </c>
      <c r="L845" s="1">
        <v>96073849</v>
      </c>
      <c r="M845" s="1">
        <v>8745669</v>
      </c>
      <c r="N845" s="1">
        <v>177001171</v>
      </c>
      <c r="O845" s="1">
        <v>157290357</v>
      </c>
      <c r="P845" s="1">
        <v>19710814</v>
      </c>
      <c r="Q845" s="1">
        <v>0</v>
      </c>
      <c r="R845" s="1">
        <v>96.9</v>
      </c>
    </row>
    <row r="846" spans="1:18" hidden="1" x14ac:dyDescent="0.25">
      <c r="A846" t="s">
        <v>385</v>
      </c>
      <c r="B846" s="1">
        <v>0</v>
      </c>
      <c r="C846" s="1">
        <v>218269332</v>
      </c>
      <c r="D846" s="1">
        <v>0</v>
      </c>
      <c r="E846" s="1">
        <v>218269332</v>
      </c>
      <c r="F846" s="1">
        <v>0</v>
      </c>
      <c r="G846" s="1">
        <v>218269332</v>
      </c>
      <c r="H846" s="1">
        <v>218269332</v>
      </c>
      <c r="I846" s="1">
        <v>209523663</v>
      </c>
      <c r="J846" s="1">
        <v>0</v>
      </c>
      <c r="K846" s="1">
        <v>209523663</v>
      </c>
      <c r="L846" s="1">
        <v>96073849</v>
      </c>
      <c r="M846" s="1">
        <v>8745669</v>
      </c>
      <c r="N846" s="1">
        <v>113449814</v>
      </c>
      <c r="O846" s="1">
        <v>93739000</v>
      </c>
      <c r="P846" s="1">
        <v>19710814</v>
      </c>
      <c r="Q846" s="1">
        <v>0</v>
      </c>
      <c r="R846" s="1">
        <v>95.99</v>
      </c>
    </row>
    <row r="847" spans="1:18" hidden="1" x14ac:dyDescent="0.25">
      <c r="A847" t="s">
        <v>386</v>
      </c>
      <c r="B847" s="1">
        <v>0</v>
      </c>
      <c r="C847" s="1">
        <v>218269332</v>
      </c>
      <c r="D847" s="1">
        <v>0</v>
      </c>
      <c r="E847" s="1">
        <v>218269332</v>
      </c>
      <c r="F847" s="1">
        <v>0</v>
      </c>
      <c r="G847" s="1">
        <v>218269332</v>
      </c>
      <c r="H847" s="1">
        <v>218269332</v>
      </c>
      <c r="I847" s="1">
        <v>209523663</v>
      </c>
      <c r="J847" s="1">
        <v>0</v>
      </c>
      <c r="K847" s="1">
        <v>209523663</v>
      </c>
      <c r="L847" s="1">
        <v>96073849</v>
      </c>
      <c r="M847" s="1">
        <v>8745669</v>
      </c>
      <c r="N847" s="1">
        <v>113449814</v>
      </c>
      <c r="O847" s="1">
        <v>93739000</v>
      </c>
      <c r="P847" s="1">
        <v>19710814</v>
      </c>
      <c r="Q847" s="1">
        <v>0</v>
      </c>
      <c r="R847" s="1">
        <v>95.99</v>
      </c>
    </row>
    <row r="848" spans="1:18" hidden="1" x14ac:dyDescent="0.25">
      <c r="A848" t="s">
        <v>88</v>
      </c>
      <c r="B848" s="1">
        <v>0</v>
      </c>
      <c r="C848" s="1">
        <v>0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</row>
    <row r="849" spans="1:18" hidden="1" x14ac:dyDescent="0.25">
      <c r="A849" t="s">
        <v>386</v>
      </c>
      <c r="B849" s="1">
        <v>0</v>
      </c>
      <c r="C849" s="1">
        <v>0</v>
      </c>
      <c r="D849" s="1">
        <v>0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</row>
    <row r="850" spans="1:18" hidden="1" x14ac:dyDescent="0.25">
      <c r="A850" t="s">
        <v>387</v>
      </c>
      <c r="B850" s="1">
        <v>235000000</v>
      </c>
      <c r="C850" s="1">
        <v>-171448643</v>
      </c>
      <c r="D850" s="1">
        <v>0</v>
      </c>
      <c r="E850" s="1">
        <v>63551357</v>
      </c>
      <c r="F850" s="1">
        <v>0</v>
      </c>
      <c r="G850" s="1">
        <v>63551357</v>
      </c>
      <c r="H850" s="1">
        <v>63551357</v>
      </c>
      <c r="I850" s="1">
        <v>63551357</v>
      </c>
      <c r="J850" s="1">
        <v>0</v>
      </c>
      <c r="K850" s="1">
        <v>63551357</v>
      </c>
      <c r="L850" s="1">
        <v>0</v>
      </c>
      <c r="M850" s="1">
        <v>0</v>
      </c>
      <c r="N850" s="1">
        <v>63551357</v>
      </c>
      <c r="O850" s="1">
        <v>63551357</v>
      </c>
      <c r="P850" s="1">
        <v>0</v>
      </c>
      <c r="Q850" s="1">
        <v>0</v>
      </c>
      <c r="R850" s="1">
        <v>100</v>
      </c>
    </row>
    <row r="851" spans="1:18" hidden="1" x14ac:dyDescent="0.25">
      <c r="A851" t="s">
        <v>388</v>
      </c>
      <c r="B851" s="1">
        <v>235000000</v>
      </c>
      <c r="C851" s="1">
        <v>-171448643</v>
      </c>
      <c r="D851" s="1">
        <v>0</v>
      </c>
      <c r="E851" s="1">
        <v>63551357</v>
      </c>
      <c r="F851" s="1">
        <v>0</v>
      </c>
      <c r="G851" s="1">
        <v>63551357</v>
      </c>
      <c r="H851" s="1">
        <v>63551357</v>
      </c>
      <c r="I851" s="1">
        <v>63551357</v>
      </c>
      <c r="J851" s="1">
        <v>0</v>
      </c>
      <c r="K851" s="1">
        <v>63551357</v>
      </c>
      <c r="L851" s="1">
        <v>0</v>
      </c>
      <c r="M851" s="1">
        <v>0</v>
      </c>
      <c r="N851" s="1">
        <v>63551357</v>
      </c>
      <c r="O851" s="1">
        <v>63551357</v>
      </c>
      <c r="P851" s="1">
        <v>0</v>
      </c>
      <c r="Q851" s="1">
        <v>0</v>
      </c>
      <c r="R851" s="1">
        <v>100</v>
      </c>
    </row>
    <row r="852" spans="1:18" hidden="1" x14ac:dyDescent="0.25">
      <c r="A852" t="s">
        <v>287</v>
      </c>
      <c r="B852" s="1">
        <v>0</v>
      </c>
      <c r="C852" s="1">
        <v>422580938</v>
      </c>
      <c r="D852" s="1">
        <v>0</v>
      </c>
      <c r="E852" s="1">
        <v>422580938</v>
      </c>
      <c r="F852" s="1">
        <v>0</v>
      </c>
      <c r="G852" s="1">
        <v>422580938</v>
      </c>
      <c r="H852" s="1">
        <v>422580938</v>
      </c>
      <c r="I852" s="1">
        <v>422580938</v>
      </c>
      <c r="J852" s="1">
        <v>0</v>
      </c>
      <c r="K852" s="1">
        <v>422580938</v>
      </c>
      <c r="L852" s="1">
        <v>208481938</v>
      </c>
      <c r="M852" s="1">
        <v>0</v>
      </c>
      <c r="N852" s="1">
        <v>214099000</v>
      </c>
      <c r="O852" s="1">
        <v>214099000</v>
      </c>
      <c r="P852" s="1">
        <v>0</v>
      </c>
      <c r="Q852" s="1">
        <v>0</v>
      </c>
      <c r="R852" s="1">
        <v>100</v>
      </c>
    </row>
    <row r="853" spans="1:18" hidden="1" x14ac:dyDescent="0.25">
      <c r="A853" t="s">
        <v>385</v>
      </c>
      <c r="B853" s="1">
        <v>0</v>
      </c>
      <c r="C853" s="1">
        <v>422580938</v>
      </c>
      <c r="D853" s="1">
        <v>0</v>
      </c>
      <c r="E853" s="1">
        <v>422580938</v>
      </c>
      <c r="F853" s="1">
        <v>0</v>
      </c>
      <c r="G853" s="1">
        <v>422580938</v>
      </c>
      <c r="H853" s="1">
        <v>422580938</v>
      </c>
      <c r="I853" s="1">
        <v>422580938</v>
      </c>
      <c r="J853" s="1">
        <v>0</v>
      </c>
      <c r="K853" s="1">
        <v>422580938</v>
      </c>
      <c r="L853" s="1">
        <v>208481938</v>
      </c>
      <c r="M853" s="1">
        <v>0</v>
      </c>
      <c r="N853" s="1">
        <v>214099000</v>
      </c>
      <c r="O853" s="1">
        <v>214099000</v>
      </c>
      <c r="P853" s="1">
        <v>0</v>
      </c>
      <c r="Q853" s="1">
        <v>0</v>
      </c>
      <c r="R853" s="1">
        <v>100</v>
      </c>
    </row>
    <row r="854" spans="1:18" hidden="1" x14ac:dyDescent="0.25">
      <c r="A854" t="s">
        <v>386</v>
      </c>
      <c r="B854" s="1">
        <v>0</v>
      </c>
      <c r="C854" s="1">
        <v>422580938</v>
      </c>
      <c r="D854" s="1">
        <v>0</v>
      </c>
      <c r="E854" s="1">
        <v>422580938</v>
      </c>
      <c r="F854" s="1">
        <v>0</v>
      </c>
      <c r="G854" s="1">
        <v>422580938</v>
      </c>
      <c r="H854" s="1">
        <v>422580938</v>
      </c>
      <c r="I854" s="1">
        <v>422580938</v>
      </c>
      <c r="J854" s="1">
        <v>0</v>
      </c>
      <c r="K854" s="1">
        <v>422580938</v>
      </c>
      <c r="L854" s="1">
        <v>208481938</v>
      </c>
      <c r="M854" s="1">
        <v>0</v>
      </c>
      <c r="N854" s="1">
        <v>214099000</v>
      </c>
      <c r="O854" s="1">
        <v>214099000</v>
      </c>
      <c r="P854" s="1">
        <v>0</v>
      </c>
      <c r="Q854" s="1">
        <v>0</v>
      </c>
      <c r="R854" s="1">
        <v>100</v>
      </c>
    </row>
    <row r="855" spans="1:18" hidden="1" x14ac:dyDescent="0.25">
      <c r="A855" t="s">
        <v>326</v>
      </c>
      <c r="B855" s="1">
        <v>617583302018</v>
      </c>
      <c r="C855" s="1">
        <v>-334452912166</v>
      </c>
      <c r="D855" s="1">
        <v>0</v>
      </c>
      <c r="E855" s="1">
        <v>283130389852</v>
      </c>
      <c r="F855" s="1">
        <v>0</v>
      </c>
      <c r="G855" s="1">
        <v>283130389852</v>
      </c>
      <c r="H855" s="1">
        <v>283130389852</v>
      </c>
      <c r="I855" s="1">
        <v>283130389852</v>
      </c>
      <c r="J855" s="1">
        <v>0</v>
      </c>
      <c r="K855" s="1">
        <v>283130389852</v>
      </c>
      <c r="L855" s="1">
        <v>548869419</v>
      </c>
      <c r="M855" s="1">
        <v>0</v>
      </c>
      <c r="N855" s="1">
        <v>282581520433</v>
      </c>
      <c r="O855" s="1">
        <v>282266142450</v>
      </c>
      <c r="P855" s="1">
        <v>315377983</v>
      </c>
      <c r="Q855" s="1">
        <v>0</v>
      </c>
      <c r="R855" s="1">
        <v>100</v>
      </c>
    </row>
    <row r="856" spans="1:18" hidden="1" x14ac:dyDescent="0.25">
      <c r="A856" t="s">
        <v>32</v>
      </c>
      <c r="B856" s="1">
        <v>4225686203</v>
      </c>
      <c r="C856" s="1">
        <v>-2497597953</v>
      </c>
      <c r="D856" s="1">
        <v>0</v>
      </c>
      <c r="E856" s="1">
        <v>1728088250</v>
      </c>
      <c r="F856" s="1">
        <v>0</v>
      </c>
      <c r="G856" s="1">
        <v>1728088250</v>
      </c>
      <c r="H856" s="1">
        <v>1728088250</v>
      </c>
      <c r="I856" s="1">
        <v>1728088250</v>
      </c>
      <c r="J856" s="1">
        <v>0</v>
      </c>
      <c r="K856" s="1">
        <v>1728088250</v>
      </c>
      <c r="L856" s="1">
        <v>0</v>
      </c>
      <c r="M856" s="1">
        <v>0</v>
      </c>
      <c r="N856" s="1">
        <v>1728088250</v>
      </c>
      <c r="O856" s="1">
        <v>1728088231</v>
      </c>
      <c r="P856" s="1">
        <v>19</v>
      </c>
      <c r="Q856" s="1">
        <v>0</v>
      </c>
      <c r="R856" s="1">
        <v>100</v>
      </c>
    </row>
    <row r="857" spans="1:18" hidden="1" x14ac:dyDescent="0.25">
      <c r="A857" t="s">
        <v>389</v>
      </c>
      <c r="B857" s="1">
        <v>4058603289</v>
      </c>
      <c r="C857" s="1">
        <v>-2379198949</v>
      </c>
      <c r="D857" s="1">
        <v>0</v>
      </c>
      <c r="E857" s="1">
        <v>1679404340</v>
      </c>
      <c r="F857" s="1">
        <v>0</v>
      </c>
      <c r="G857" s="1">
        <v>1679404340</v>
      </c>
      <c r="H857" s="1">
        <v>1679404340</v>
      </c>
      <c r="I857" s="1">
        <v>1679404340</v>
      </c>
      <c r="J857" s="1">
        <v>0</v>
      </c>
      <c r="K857" s="1">
        <v>1679404340</v>
      </c>
      <c r="L857" s="1">
        <v>0</v>
      </c>
      <c r="M857" s="1">
        <v>0</v>
      </c>
      <c r="N857" s="1">
        <v>1679404340</v>
      </c>
      <c r="O857" s="1">
        <v>1679404324</v>
      </c>
      <c r="P857" s="1">
        <v>16</v>
      </c>
      <c r="Q857" s="1">
        <v>0</v>
      </c>
      <c r="R857" s="1">
        <v>100</v>
      </c>
    </row>
    <row r="858" spans="1:18" hidden="1" x14ac:dyDescent="0.25">
      <c r="A858" t="s">
        <v>390</v>
      </c>
      <c r="B858" s="1">
        <v>144548429</v>
      </c>
      <c r="C858" s="1">
        <v>-99718346</v>
      </c>
      <c r="D858" s="1">
        <v>0</v>
      </c>
      <c r="E858" s="1">
        <v>44830083</v>
      </c>
      <c r="F858" s="1">
        <v>0</v>
      </c>
      <c r="G858" s="1">
        <v>44830083</v>
      </c>
      <c r="H858" s="1">
        <v>44830083</v>
      </c>
      <c r="I858" s="1">
        <v>44830083</v>
      </c>
      <c r="J858" s="1">
        <v>0</v>
      </c>
      <c r="K858" s="1">
        <v>44830083</v>
      </c>
      <c r="L858" s="1">
        <v>0</v>
      </c>
      <c r="M858" s="1">
        <v>0</v>
      </c>
      <c r="N858" s="1">
        <v>44830083</v>
      </c>
      <c r="O858" s="1">
        <v>44830075</v>
      </c>
      <c r="P858" s="1">
        <v>8</v>
      </c>
      <c r="Q858" s="1">
        <v>0</v>
      </c>
      <c r="R858" s="1">
        <v>100</v>
      </c>
    </row>
    <row r="859" spans="1:18" hidden="1" x14ac:dyDescent="0.25">
      <c r="A859" t="s">
        <v>391</v>
      </c>
      <c r="B859" s="1">
        <v>22534485</v>
      </c>
      <c r="C859" s="1">
        <v>-18680658</v>
      </c>
      <c r="D859" s="1">
        <v>0</v>
      </c>
      <c r="E859" s="1">
        <v>3853827</v>
      </c>
      <c r="F859" s="1">
        <v>0</v>
      </c>
      <c r="G859" s="1">
        <v>3853827</v>
      </c>
      <c r="H859" s="1">
        <v>3853827</v>
      </c>
      <c r="I859" s="1">
        <v>3853827</v>
      </c>
      <c r="J859" s="1">
        <v>0</v>
      </c>
      <c r="K859" s="1">
        <v>3853827</v>
      </c>
      <c r="L859" s="1">
        <v>0</v>
      </c>
      <c r="M859" s="1">
        <v>0</v>
      </c>
      <c r="N859" s="1">
        <v>3853827</v>
      </c>
      <c r="O859" s="1">
        <v>3853832</v>
      </c>
      <c r="P859" s="1">
        <v>-5</v>
      </c>
      <c r="Q859" s="1">
        <v>0</v>
      </c>
      <c r="R859" s="1">
        <v>100</v>
      </c>
    </row>
    <row r="860" spans="1:18" hidden="1" x14ac:dyDescent="0.25">
      <c r="A860" t="s">
        <v>40</v>
      </c>
      <c r="B860" s="1">
        <v>730794936</v>
      </c>
      <c r="C860" s="1">
        <v>-537658695</v>
      </c>
      <c r="D860" s="1">
        <v>0</v>
      </c>
      <c r="E860" s="1">
        <v>193136241</v>
      </c>
      <c r="F860" s="1">
        <v>0</v>
      </c>
      <c r="G860" s="1">
        <v>193136241</v>
      </c>
      <c r="H860" s="1">
        <v>193136241</v>
      </c>
      <c r="I860" s="1">
        <v>193136241</v>
      </c>
      <c r="J860" s="1">
        <v>0</v>
      </c>
      <c r="K860" s="1">
        <v>193136241</v>
      </c>
      <c r="L860" s="1">
        <v>0</v>
      </c>
      <c r="M860" s="1">
        <v>0</v>
      </c>
      <c r="N860" s="1">
        <v>193136241</v>
      </c>
      <c r="O860" s="1">
        <v>193136230</v>
      </c>
      <c r="P860" s="1">
        <v>11</v>
      </c>
      <c r="Q860" s="1">
        <v>0</v>
      </c>
      <c r="R860" s="1">
        <v>100</v>
      </c>
    </row>
    <row r="861" spans="1:18" hidden="1" x14ac:dyDescent="0.25">
      <c r="A861" t="s">
        <v>392</v>
      </c>
      <c r="B861" s="1">
        <v>15027572</v>
      </c>
      <c r="C861" s="1">
        <v>-9037455</v>
      </c>
      <c r="D861" s="1">
        <v>0</v>
      </c>
      <c r="E861" s="1">
        <v>5990117</v>
      </c>
      <c r="F861" s="1">
        <v>0</v>
      </c>
      <c r="G861" s="1">
        <v>5990117</v>
      </c>
      <c r="H861" s="1">
        <v>5990117</v>
      </c>
      <c r="I861" s="1">
        <v>5990117</v>
      </c>
      <c r="J861" s="1">
        <v>0</v>
      </c>
      <c r="K861" s="1">
        <v>5990117</v>
      </c>
      <c r="L861" s="1">
        <v>0</v>
      </c>
      <c r="M861" s="1">
        <v>0</v>
      </c>
      <c r="N861" s="1">
        <v>5990117</v>
      </c>
      <c r="O861" s="1">
        <v>5990113</v>
      </c>
      <c r="P861" s="1">
        <v>4</v>
      </c>
      <c r="Q861" s="1">
        <v>0</v>
      </c>
      <c r="R861" s="1">
        <v>100</v>
      </c>
    </row>
    <row r="862" spans="1:18" hidden="1" x14ac:dyDescent="0.25">
      <c r="A862" t="s">
        <v>393</v>
      </c>
      <c r="B862" s="1">
        <v>171800453</v>
      </c>
      <c r="C862" s="1">
        <v>-16881526</v>
      </c>
      <c r="D862" s="1">
        <v>0</v>
      </c>
      <c r="E862" s="1">
        <v>154918927</v>
      </c>
      <c r="F862" s="1">
        <v>0</v>
      </c>
      <c r="G862" s="1">
        <v>154918927</v>
      </c>
      <c r="H862" s="1">
        <v>154918927</v>
      </c>
      <c r="I862" s="1">
        <v>154918927</v>
      </c>
      <c r="J862" s="1">
        <v>0</v>
      </c>
      <c r="K862" s="1">
        <v>154918927</v>
      </c>
      <c r="L862" s="1">
        <v>0</v>
      </c>
      <c r="M862" s="1">
        <v>0</v>
      </c>
      <c r="N862" s="1">
        <v>154918927</v>
      </c>
      <c r="O862" s="1">
        <v>154918923</v>
      </c>
      <c r="P862" s="1">
        <v>4</v>
      </c>
      <c r="Q862" s="1">
        <v>0</v>
      </c>
      <c r="R862" s="1">
        <v>100</v>
      </c>
    </row>
    <row r="863" spans="1:18" hidden="1" x14ac:dyDescent="0.25">
      <c r="A863" t="s">
        <v>394</v>
      </c>
      <c r="B863" s="1">
        <v>179577470</v>
      </c>
      <c r="C863" s="1">
        <v>-147350273</v>
      </c>
      <c r="D863" s="1">
        <v>0</v>
      </c>
      <c r="E863" s="1">
        <v>32227197</v>
      </c>
      <c r="F863" s="1">
        <v>0</v>
      </c>
      <c r="G863" s="1">
        <v>32227197</v>
      </c>
      <c r="H863" s="1">
        <v>32227197</v>
      </c>
      <c r="I863" s="1">
        <v>32227197</v>
      </c>
      <c r="J863" s="1">
        <v>0</v>
      </c>
      <c r="K863" s="1">
        <v>32227197</v>
      </c>
      <c r="L863" s="1">
        <v>0</v>
      </c>
      <c r="M863" s="1">
        <v>0</v>
      </c>
      <c r="N863" s="1">
        <v>32227197</v>
      </c>
      <c r="O863" s="1">
        <v>32227194</v>
      </c>
      <c r="P863" s="1">
        <v>3</v>
      </c>
      <c r="Q863" s="1">
        <v>0</v>
      </c>
      <c r="R863" s="1">
        <v>100</v>
      </c>
    </row>
    <row r="864" spans="1:18" hidden="1" x14ac:dyDescent="0.25">
      <c r="A864" t="s">
        <v>395</v>
      </c>
      <c r="B864" s="1">
        <v>364389441</v>
      </c>
      <c r="C864" s="1">
        <v>-364389441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</row>
    <row r="865" spans="1:18" hidden="1" x14ac:dyDescent="0.25">
      <c r="A865" t="s">
        <v>35</v>
      </c>
      <c r="B865" s="1">
        <v>21765219</v>
      </c>
      <c r="C865" s="1">
        <v>-21765219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</row>
    <row r="866" spans="1:18" hidden="1" x14ac:dyDescent="0.25">
      <c r="A866" t="s">
        <v>396</v>
      </c>
      <c r="B866" s="1">
        <v>21765219</v>
      </c>
      <c r="C866" s="1">
        <v>-21765219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</row>
    <row r="867" spans="1:18" hidden="1" x14ac:dyDescent="0.25">
      <c r="A867" t="s">
        <v>385</v>
      </c>
      <c r="B867" s="1">
        <v>400000000</v>
      </c>
      <c r="C867" s="1">
        <v>-18626446</v>
      </c>
      <c r="D867" s="1">
        <v>0</v>
      </c>
      <c r="E867" s="1">
        <v>381373554</v>
      </c>
      <c r="F867" s="1">
        <v>0</v>
      </c>
      <c r="G867" s="1">
        <v>381373554</v>
      </c>
      <c r="H867" s="1">
        <v>381373554</v>
      </c>
      <c r="I867" s="1">
        <v>381373554</v>
      </c>
      <c r="J867" s="1">
        <v>0</v>
      </c>
      <c r="K867" s="1">
        <v>381373554</v>
      </c>
      <c r="L867" s="1">
        <v>8000000</v>
      </c>
      <c r="M867" s="1">
        <v>0</v>
      </c>
      <c r="N867" s="1">
        <v>373373554</v>
      </c>
      <c r="O867" s="1">
        <v>364858840</v>
      </c>
      <c r="P867" s="1">
        <v>8514714</v>
      </c>
      <c r="Q867" s="1">
        <v>0</v>
      </c>
      <c r="R867" s="1">
        <v>100</v>
      </c>
    </row>
    <row r="868" spans="1:18" hidden="1" x14ac:dyDescent="0.25">
      <c r="A868" t="s">
        <v>397</v>
      </c>
      <c r="B868" s="1">
        <v>400000000</v>
      </c>
      <c r="C868" s="1">
        <v>-18626446</v>
      </c>
      <c r="D868" s="1">
        <v>0</v>
      </c>
      <c r="E868" s="1">
        <v>381373554</v>
      </c>
      <c r="F868" s="1">
        <v>0</v>
      </c>
      <c r="G868" s="1">
        <v>381373554</v>
      </c>
      <c r="H868" s="1">
        <v>381373554</v>
      </c>
      <c r="I868" s="1">
        <v>381373554</v>
      </c>
      <c r="J868" s="1">
        <v>0</v>
      </c>
      <c r="K868" s="1">
        <v>381373554</v>
      </c>
      <c r="L868" s="1">
        <v>8000000</v>
      </c>
      <c r="M868" s="1">
        <v>0</v>
      </c>
      <c r="N868" s="1">
        <v>373373554</v>
      </c>
      <c r="O868" s="1">
        <v>364858840</v>
      </c>
      <c r="P868" s="1">
        <v>8514714</v>
      </c>
      <c r="Q868" s="1">
        <v>0</v>
      </c>
      <c r="R868" s="1">
        <v>100</v>
      </c>
    </row>
    <row r="869" spans="1:18" hidden="1" x14ac:dyDescent="0.25">
      <c r="A869" t="s">
        <v>46</v>
      </c>
      <c r="B869" s="1">
        <v>120000000</v>
      </c>
      <c r="C869" s="1">
        <v>-7757752</v>
      </c>
      <c r="D869" s="1">
        <v>0</v>
      </c>
      <c r="E869" s="1">
        <v>112242248</v>
      </c>
      <c r="F869" s="1">
        <v>0</v>
      </c>
      <c r="G869" s="1">
        <v>112242248</v>
      </c>
      <c r="H869" s="1">
        <v>112242248</v>
      </c>
      <c r="I869" s="1">
        <v>112242248</v>
      </c>
      <c r="J869" s="1">
        <v>0</v>
      </c>
      <c r="K869" s="1">
        <v>112242248</v>
      </c>
      <c r="L869" s="1">
        <v>20300000</v>
      </c>
      <c r="M869" s="1">
        <v>0</v>
      </c>
      <c r="N869" s="1">
        <v>91942248</v>
      </c>
      <c r="O869" s="1">
        <v>81907040</v>
      </c>
      <c r="P869" s="1">
        <v>10035208</v>
      </c>
      <c r="Q869" s="1">
        <v>0</v>
      </c>
      <c r="R869" s="1">
        <v>100</v>
      </c>
    </row>
    <row r="870" spans="1:18" hidden="1" x14ac:dyDescent="0.25">
      <c r="A870" t="s">
        <v>398</v>
      </c>
      <c r="B870" s="1">
        <v>120000000</v>
      </c>
      <c r="C870" s="1">
        <v>-7757752</v>
      </c>
      <c r="D870" s="1">
        <v>0</v>
      </c>
      <c r="E870" s="1">
        <v>112242248</v>
      </c>
      <c r="F870" s="1">
        <v>0</v>
      </c>
      <c r="G870" s="1">
        <v>112242248</v>
      </c>
      <c r="H870" s="1">
        <v>112242248</v>
      </c>
      <c r="I870" s="1">
        <v>112242248</v>
      </c>
      <c r="J870" s="1">
        <v>0</v>
      </c>
      <c r="K870" s="1">
        <v>112242248</v>
      </c>
      <c r="L870" s="1">
        <v>20300000</v>
      </c>
      <c r="M870" s="1">
        <v>0</v>
      </c>
      <c r="N870" s="1">
        <v>91942248</v>
      </c>
      <c r="O870" s="1">
        <v>81907040</v>
      </c>
      <c r="P870" s="1">
        <v>10035208</v>
      </c>
      <c r="Q870" s="1">
        <v>0</v>
      </c>
      <c r="R870" s="1">
        <v>100</v>
      </c>
    </row>
    <row r="871" spans="1:18" hidden="1" x14ac:dyDescent="0.25">
      <c r="A871" t="s">
        <v>399</v>
      </c>
      <c r="B871" s="1">
        <v>9087410</v>
      </c>
      <c r="C871" s="1">
        <v>-4853710</v>
      </c>
      <c r="D871" s="1">
        <v>0</v>
      </c>
      <c r="E871" s="1">
        <v>4233700</v>
      </c>
      <c r="F871" s="1">
        <v>0</v>
      </c>
      <c r="G871" s="1">
        <v>4233700</v>
      </c>
      <c r="H871" s="1">
        <v>4233700</v>
      </c>
      <c r="I871" s="1">
        <v>4233700</v>
      </c>
      <c r="J871" s="1">
        <v>0</v>
      </c>
      <c r="K871" s="1">
        <v>4233700</v>
      </c>
      <c r="L871" s="1">
        <v>0</v>
      </c>
      <c r="M871" s="1">
        <v>0</v>
      </c>
      <c r="N871" s="1">
        <v>4233700</v>
      </c>
      <c r="O871" s="1">
        <v>4233700</v>
      </c>
      <c r="P871" s="1">
        <v>0</v>
      </c>
      <c r="Q871" s="1">
        <v>0</v>
      </c>
      <c r="R871" s="1">
        <v>100</v>
      </c>
    </row>
    <row r="872" spans="1:18" hidden="1" x14ac:dyDescent="0.25">
      <c r="A872" t="s">
        <v>400</v>
      </c>
      <c r="B872" s="1">
        <v>9087410</v>
      </c>
      <c r="C872" s="1">
        <v>-4853710</v>
      </c>
      <c r="D872" s="1">
        <v>0</v>
      </c>
      <c r="E872" s="1">
        <v>4233700</v>
      </c>
      <c r="F872" s="1">
        <v>0</v>
      </c>
      <c r="G872" s="1">
        <v>4233700</v>
      </c>
      <c r="H872" s="1">
        <v>4233700</v>
      </c>
      <c r="I872" s="1">
        <v>4233700</v>
      </c>
      <c r="J872" s="1">
        <v>0</v>
      </c>
      <c r="K872" s="1">
        <v>4233700</v>
      </c>
      <c r="L872" s="1">
        <v>0</v>
      </c>
      <c r="M872" s="1">
        <v>0</v>
      </c>
      <c r="N872" s="1">
        <v>4233700</v>
      </c>
      <c r="O872" s="1">
        <v>4233700</v>
      </c>
      <c r="P872" s="1">
        <v>0</v>
      </c>
      <c r="Q872" s="1">
        <v>0</v>
      </c>
      <c r="R872" s="1">
        <v>100</v>
      </c>
    </row>
    <row r="873" spans="1:18" hidden="1" x14ac:dyDescent="0.25">
      <c r="A873" t="s">
        <v>401</v>
      </c>
      <c r="B873" s="1">
        <v>346724639</v>
      </c>
      <c r="C873" s="1">
        <v>-179357839</v>
      </c>
      <c r="D873" s="1">
        <v>0</v>
      </c>
      <c r="E873" s="1">
        <v>167366800</v>
      </c>
      <c r="F873" s="1">
        <v>0</v>
      </c>
      <c r="G873" s="1">
        <v>167366800</v>
      </c>
      <c r="H873" s="1">
        <v>167366800</v>
      </c>
      <c r="I873" s="1">
        <v>167366800</v>
      </c>
      <c r="J873" s="1">
        <v>0</v>
      </c>
      <c r="K873" s="1">
        <v>167366800</v>
      </c>
      <c r="L873" s="1">
        <v>0</v>
      </c>
      <c r="M873" s="1">
        <v>0</v>
      </c>
      <c r="N873" s="1">
        <v>167366800</v>
      </c>
      <c r="O873" s="1">
        <v>167366800</v>
      </c>
      <c r="P873" s="1">
        <v>0</v>
      </c>
      <c r="Q873" s="1">
        <v>0</v>
      </c>
      <c r="R873" s="1">
        <v>100</v>
      </c>
    </row>
    <row r="874" spans="1:18" hidden="1" x14ac:dyDescent="0.25">
      <c r="A874" t="s">
        <v>402</v>
      </c>
      <c r="B874" s="1">
        <v>346724639</v>
      </c>
      <c r="C874" s="1">
        <v>-179357839</v>
      </c>
      <c r="D874" s="1">
        <v>0</v>
      </c>
      <c r="E874" s="1">
        <v>167366800</v>
      </c>
      <c r="F874" s="1">
        <v>0</v>
      </c>
      <c r="G874" s="1">
        <v>167366800</v>
      </c>
      <c r="H874" s="1">
        <v>167366800</v>
      </c>
      <c r="I874" s="1">
        <v>167366800</v>
      </c>
      <c r="J874" s="1">
        <v>0</v>
      </c>
      <c r="K874" s="1">
        <v>167366800</v>
      </c>
      <c r="L874" s="1">
        <v>0</v>
      </c>
      <c r="M874" s="1">
        <v>0</v>
      </c>
      <c r="N874" s="1">
        <v>167366800</v>
      </c>
      <c r="O874" s="1">
        <v>167366800</v>
      </c>
      <c r="P874" s="1">
        <v>0</v>
      </c>
      <c r="Q874" s="1">
        <v>0</v>
      </c>
      <c r="R874" s="1">
        <v>100</v>
      </c>
    </row>
    <row r="875" spans="1:18" hidden="1" x14ac:dyDescent="0.25">
      <c r="A875" t="s">
        <v>403</v>
      </c>
      <c r="B875" s="1">
        <v>558008426</v>
      </c>
      <c r="C875" s="1">
        <v>-337182004</v>
      </c>
      <c r="D875" s="1">
        <v>0</v>
      </c>
      <c r="E875" s="1">
        <v>220826422</v>
      </c>
      <c r="F875" s="1">
        <v>0</v>
      </c>
      <c r="G875" s="1">
        <v>220826422</v>
      </c>
      <c r="H875" s="1">
        <v>220826422</v>
      </c>
      <c r="I875" s="1">
        <v>220826422</v>
      </c>
      <c r="J875" s="1">
        <v>0</v>
      </c>
      <c r="K875" s="1">
        <v>220826422</v>
      </c>
      <c r="L875" s="1">
        <v>0</v>
      </c>
      <c r="M875" s="1">
        <v>0</v>
      </c>
      <c r="N875" s="1">
        <v>220826422</v>
      </c>
      <c r="O875" s="1">
        <v>220826422</v>
      </c>
      <c r="P875" s="1">
        <v>0</v>
      </c>
      <c r="Q875" s="1">
        <v>0</v>
      </c>
      <c r="R875" s="1">
        <v>100</v>
      </c>
    </row>
    <row r="876" spans="1:18" hidden="1" x14ac:dyDescent="0.25">
      <c r="A876" t="s">
        <v>404</v>
      </c>
      <c r="B876" s="1">
        <v>496360446</v>
      </c>
      <c r="C876" s="1">
        <v>-303239378</v>
      </c>
      <c r="D876" s="1">
        <v>0</v>
      </c>
      <c r="E876" s="1">
        <v>193121068</v>
      </c>
      <c r="F876" s="1">
        <v>0</v>
      </c>
      <c r="G876" s="1">
        <v>193121068</v>
      </c>
      <c r="H876" s="1">
        <v>193121068</v>
      </c>
      <c r="I876" s="1">
        <v>193121068</v>
      </c>
      <c r="J876" s="1">
        <v>0</v>
      </c>
      <c r="K876" s="1">
        <v>193121068</v>
      </c>
      <c r="L876" s="1">
        <v>0</v>
      </c>
      <c r="M876" s="1">
        <v>0</v>
      </c>
      <c r="N876" s="1">
        <v>193121068</v>
      </c>
      <c r="O876" s="1">
        <v>193121068</v>
      </c>
      <c r="P876" s="1">
        <v>0</v>
      </c>
      <c r="Q876" s="1">
        <v>0</v>
      </c>
      <c r="R876" s="1">
        <v>100</v>
      </c>
    </row>
    <row r="877" spans="1:18" hidden="1" x14ac:dyDescent="0.25">
      <c r="A877" t="s">
        <v>405</v>
      </c>
      <c r="B877" s="1">
        <v>61647980</v>
      </c>
      <c r="C877" s="1">
        <v>-33942626</v>
      </c>
      <c r="D877" s="1">
        <v>0</v>
      </c>
      <c r="E877" s="1">
        <v>27705354</v>
      </c>
      <c r="F877" s="1">
        <v>0</v>
      </c>
      <c r="G877" s="1">
        <v>27705354</v>
      </c>
      <c r="H877" s="1">
        <v>27705354</v>
      </c>
      <c r="I877" s="1">
        <v>27705354</v>
      </c>
      <c r="J877" s="1">
        <v>0</v>
      </c>
      <c r="K877" s="1">
        <v>27705354</v>
      </c>
      <c r="L877" s="1">
        <v>0</v>
      </c>
      <c r="M877" s="1">
        <v>0</v>
      </c>
      <c r="N877" s="1">
        <v>27705354</v>
      </c>
      <c r="O877" s="1">
        <v>27705354</v>
      </c>
      <c r="P877" s="1">
        <v>0</v>
      </c>
      <c r="Q877" s="1">
        <v>0</v>
      </c>
      <c r="R877" s="1">
        <v>100</v>
      </c>
    </row>
    <row r="878" spans="1:18" hidden="1" x14ac:dyDescent="0.25">
      <c r="A878" t="s">
        <v>406</v>
      </c>
      <c r="B878" s="1">
        <v>352890524</v>
      </c>
      <c r="C878" s="1">
        <v>-195994224</v>
      </c>
      <c r="D878" s="1">
        <v>0</v>
      </c>
      <c r="E878" s="1">
        <v>156896300</v>
      </c>
      <c r="F878" s="1">
        <v>0</v>
      </c>
      <c r="G878" s="1">
        <v>156896300</v>
      </c>
      <c r="H878" s="1">
        <v>156896300</v>
      </c>
      <c r="I878" s="1">
        <v>156896300</v>
      </c>
      <c r="J878" s="1">
        <v>0</v>
      </c>
      <c r="K878" s="1">
        <v>156896300</v>
      </c>
      <c r="L878" s="1">
        <v>0</v>
      </c>
      <c r="M878" s="1">
        <v>0</v>
      </c>
      <c r="N878" s="1">
        <v>156896300</v>
      </c>
      <c r="O878" s="1">
        <v>156896300</v>
      </c>
      <c r="P878" s="1">
        <v>0</v>
      </c>
      <c r="Q878" s="1">
        <v>0</v>
      </c>
      <c r="R878" s="1">
        <v>100</v>
      </c>
    </row>
    <row r="879" spans="1:18" hidden="1" x14ac:dyDescent="0.25">
      <c r="A879" t="s">
        <v>407</v>
      </c>
      <c r="B879" s="1">
        <v>352890524</v>
      </c>
      <c r="C879" s="1">
        <v>-195994224</v>
      </c>
      <c r="D879" s="1">
        <v>0</v>
      </c>
      <c r="E879" s="1">
        <v>156896300</v>
      </c>
      <c r="F879" s="1">
        <v>0</v>
      </c>
      <c r="G879" s="1">
        <v>156896300</v>
      </c>
      <c r="H879" s="1">
        <v>156896300</v>
      </c>
      <c r="I879" s="1">
        <v>156896300</v>
      </c>
      <c r="J879" s="1">
        <v>0</v>
      </c>
      <c r="K879" s="1">
        <v>156896300</v>
      </c>
      <c r="L879" s="1">
        <v>0</v>
      </c>
      <c r="M879" s="1">
        <v>0</v>
      </c>
      <c r="N879" s="1">
        <v>156896300</v>
      </c>
      <c r="O879" s="1">
        <v>156896300</v>
      </c>
      <c r="P879" s="1">
        <v>0</v>
      </c>
      <c r="Q879" s="1">
        <v>0</v>
      </c>
      <c r="R879" s="1">
        <v>100</v>
      </c>
    </row>
    <row r="880" spans="1:18" hidden="1" x14ac:dyDescent="0.25">
      <c r="A880" t="s">
        <v>408</v>
      </c>
      <c r="B880" s="1">
        <v>161937358</v>
      </c>
      <c r="C880" s="1">
        <v>-102908358</v>
      </c>
      <c r="D880" s="1">
        <v>0</v>
      </c>
      <c r="E880" s="1">
        <v>59029000</v>
      </c>
      <c r="F880" s="1">
        <v>0</v>
      </c>
      <c r="G880" s="1">
        <v>59029000</v>
      </c>
      <c r="H880" s="1">
        <v>59029000</v>
      </c>
      <c r="I880" s="1">
        <v>59029000</v>
      </c>
      <c r="J880" s="1">
        <v>0</v>
      </c>
      <c r="K880" s="1">
        <v>59029000</v>
      </c>
      <c r="L880" s="1">
        <v>0</v>
      </c>
      <c r="M880" s="1">
        <v>0</v>
      </c>
      <c r="N880" s="1">
        <v>59029000</v>
      </c>
      <c r="O880" s="1">
        <v>59029000</v>
      </c>
      <c r="P880" s="1">
        <v>0</v>
      </c>
      <c r="Q880" s="1">
        <v>0</v>
      </c>
      <c r="R880" s="1">
        <v>100</v>
      </c>
    </row>
    <row r="881" spans="1:18" hidden="1" x14ac:dyDescent="0.25">
      <c r="A881" t="s">
        <v>409</v>
      </c>
      <c r="B881" s="1">
        <v>161937358</v>
      </c>
      <c r="C881" s="1">
        <v>-102908358</v>
      </c>
      <c r="D881" s="1">
        <v>0</v>
      </c>
      <c r="E881" s="1">
        <v>59029000</v>
      </c>
      <c r="F881" s="1">
        <v>0</v>
      </c>
      <c r="G881" s="1">
        <v>59029000</v>
      </c>
      <c r="H881" s="1">
        <v>59029000</v>
      </c>
      <c r="I881" s="1">
        <v>59029000</v>
      </c>
      <c r="J881" s="1">
        <v>0</v>
      </c>
      <c r="K881" s="1">
        <v>59029000</v>
      </c>
      <c r="L881" s="1">
        <v>0</v>
      </c>
      <c r="M881" s="1">
        <v>0</v>
      </c>
      <c r="N881" s="1">
        <v>59029000</v>
      </c>
      <c r="O881" s="1">
        <v>59029000</v>
      </c>
      <c r="P881" s="1">
        <v>0</v>
      </c>
      <c r="Q881" s="1">
        <v>0</v>
      </c>
      <c r="R881" s="1">
        <v>100</v>
      </c>
    </row>
    <row r="882" spans="1:18" hidden="1" x14ac:dyDescent="0.25">
      <c r="A882" t="s">
        <v>410</v>
      </c>
      <c r="B882" s="1">
        <v>19936303</v>
      </c>
      <c r="C882" s="1">
        <v>-10481203</v>
      </c>
      <c r="D882" s="1">
        <v>0</v>
      </c>
      <c r="E882" s="1">
        <v>9455100</v>
      </c>
      <c r="F882" s="1">
        <v>0</v>
      </c>
      <c r="G882" s="1">
        <v>9455100</v>
      </c>
      <c r="H882" s="1">
        <v>9455100</v>
      </c>
      <c r="I882" s="1">
        <v>9455100</v>
      </c>
      <c r="J882" s="1">
        <v>0</v>
      </c>
      <c r="K882" s="1">
        <v>9455100</v>
      </c>
      <c r="L882" s="1">
        <v>0</v>
      </c>
      <c r="M882" s="1">
        <v>0</v>
      </c>
      <c r="N882" s="1">
        <v>9455100</v>
      </c>
      <c r="O882" s="1">
        <v>9455100</v>
      </c>
      <c r="P882" s="1">
        <v>0</v>
      </c>
      <c r="Q882" s="1">
        <v>0</v>
      </c>
      <c r="R882" s="1">
        <v>100</v>
      </c>
    </row>
    <row r="883" spans="1:18" hidden="1" x14ac:dyDescent="0.25">
      <c r="A883" t="s">
        <v>411</v>
      </c>
      <c r="B883" s="1">
        <v>19936303</v>
      </c>
      <c r="C883" s="1">
        <v>-10481203</v>
      </c>
      <c r="D883" s="1">
        <v>0</v>
      </c>
      <c r="E883" s="1">
        <v>9455100</v>
      </c>
      <c r="F883" s="1">
        <v>0</v>
      </c>
      <c r="G883" s="1">
        <v>9455100</v>
      </c>
      <c r="H883" s="1">
        <v>9455100</v>
      </c>
      <c r="I883" s="1">
        <v>9455100</v>
      </c>
      <c r="J883" s="1">
        <v>0</v>
      </c>
      <c r="K883" s="1">
        <v>9455100</v>
      </c>
      <c r="L883" s="1">
        <v>0</v>
      </c>
      <c r="M883" s="1">
        <v>0</v>
      </c>
      <c r="N883" s="1">
        <v>9455100</v>
      </c>
      <c r="O883" s="1">
        <v>9455100</v>
      </c>
      <c r="P883" s="1">
        <v>0</v>
      </c>
      <c r="Q883" s="1">
        <v>0</v>
      </c>
      <c r="R883" s="1">
        <v>100</v>
      </c>
    </row>
    <row r="884" spans="1:18" hidden="1" x14ac:dyDescent="0.25">
      <c r="A884" t="s">
        <v>412</v>
      </c>
      <c r="B884" s="1">
        <v>304593543</v>
      </c>
      <c r="C884" s="1">
        <v>-178587163</v>
      </c>
      <c r="D884" s="1">
        <v>0</v>
      </c>
      <c r="E884" s="1">
        <v>126006380</v>
      </c>
      <c r="F884" s="1">
        <v>0</v>
      </c>
      <c r="G884" s="1">
        <v>126006380</v>
      </c>
      <c r="H884" s="1">
        <v>126006380</v>
      </c>
      <c r="I884" s="1">
        <v>126006380</v>
      </c>
      <c r="J884" s="1">
        <v>0</v>
      </c>
      <c r="K884" s="1">
        <v>126006380</v>
      </c>
      <c r="L884" s="1">
        <v>0</v>
      </c>
      <c r="M884" s="1">
        <v>0</v>
      </c>
      <c r="N884" s="1">
        <v>126006380</v>
      </c>
      <c r="O884" s="1">
        <v>126006380</v>
      </c>
      <c r="P884" s="1">
        <v>0</v>
      </c>
      <c r="Q884" s="1">
        <v>0</v>
      </c>
      <c r="R884" s="1">
        <v>100</v>
      </c>
    </row>
    <row r="885" spans="1:18" hidden="1" x14ac:dyDescent="0.25">
      <c r="A885" t="s">
        <v>413</v>
      </c>
      <c r="B885" s="1">
        <v>267301870</v>
      </c>
      <c r="C885" s="1">
        <v>-154787636</v>
      </c>
      <c r="D885" s="1">
        <v>0</v>
      </c>
      <c r="E885" s="1">
        <v>112514234</v>
      </c>
      <c r="F885" s="1">
        <v>0</v>
      </c>
      <c r="G885" s="1">
        <v>112514234</v>
      </c>
      <c r="H885" s="1">
        <v>112514234</v>
      </c>
      <c r="I885" s="1">
        <v>112514234</v>
      </c>
      <c r="J885" s="1">
        <v>0</v>
      </c>
      <c r="K885" s="1">
        <v>112514234</v>
      </c>
      <c r="L885" s="1">
        <v>0</v>
      </c>
      <c r="M885" s="1">
        <v>0</v>
      </c>
      <c r="N885" s="1">
        <v>112514234</v>
      </c>
      <c r="O885" s="1">
        <v>112514234</v>
      </c>
      <c r="P885" s="1">
        <v>0</v>
      </c>
      <c r="Q885" s="1">
        <v>0</v>
      </c>
      <c r="R885" s="1">
        <v>100</v>
      </c>
    </row>
    <row r="886" spans="1:18" hidden="1" x14ac:dyDescent="0.25">
      <c r="A886" t="s">
        <v>414</v>
      </c>
      <c r="B886" s="1">
        <v>37291673</v>
      </c>
      <c r="C886" s="1">
        <v>-23799527</v>
      </c>
      <c r="D886" s="1">
        <v>0</v>
      </c>
      <c r="E886" s="1">
        <v>13492146</v>
      </c>
      <c r="F886" s="1">
        <v>0</v>
      </c>
      <c r="G886" s="1">
        <v>13492146</v>
      </c>
      <c r="H886" s="1">
        <v>13492146</v>
      </c>
      <c r="I886" s="1">
        <v>13492146</v>
      </c>
      <c r="J886" s="1">
        <v>0</v>
      </c>
      <c r="K886" s="1">
        <v>13492146</v>
      </c>
      <c r="L886" s="1">
        <v>0</v>
      </c>
      <c r="M886" s="1">
        <v>0</v>
      </c>
      <c r="N886" s="1">
        <v>13492146</v>
      </c>
      <c r="O886" s="1">
        <v>13492146</v>
      </c>
      <c r="P886" s="1">
        <v>0</v>
      </c>
      <c r="Q886" s="1">
        <v>0</v>
      </c>
      <c r="R886" s="1">
        <v>100</v>
      </c>
    </row>
    <row r="887" spans="1:18" hidden="1" x14ac:dyDescent="0.25">
      <c r="A887" t="s">
        <v>415</v>
      </c>
      <c r="B887" s="1">
        <v>27244894</v>
      </c>
      <c r="C887" s="1">
        <v>-17405194</v>
      </c>
      <c r="D887" s="1">
        <v>0</v>
      </c>
      <c r="E887" s="1">
        <v>9839700</v>
      </c>
      <c r="F887" s="1">
        <v>0</v>
      </c>
      <c r="G887" s="1">
        <v>9839700</v>
      </c>
      <c r="H887" s="1">
        <v>9839700</v>
      </c>
      <c r="I887" s="1">
        <v>9839700</v>
      </c>
      <c r="J887" s="1">
        <v>0</v>
      </c>
      <c r="K887" s="1">
        <v>9839700</v>
      </c>
      <c r="L887" s="1">
        <v>0</v>
      </c>
      <c r="M887" s="1">
        <v>0</v>
      </c>
      <c r="N887" s="1">
        <v>9839700</v>
      </c>
      <c r="O887" s="1">
        <v>9839700</v>
      </c>
      <c r="P887" s="1">
        <v>0</v>
      </c>
      <c r="Q887" s="1">
        <v>0</v>
      </c>
      <c r="R887" s="1">
        <v>100</v>
      </c>
    </row>
    <row r="888" spans="1:18" hidden="1" x14ac:dyDescent="0.25">
      <c r="A888" t="s">
        <v>416</v>
      </c>
      <c r="B888" s="1">
        <v>27244894</v>
      </c>
      <c r="C888" s="1">
        <v>-17405194</v>
      </c>
      <c r="D888" s="1">
        <v>0</v>
      </c>
      <c r="E888" s="1">
        <v>9839700</v>
      </c>
      <c r="F888" s="1">
        <v>0</v>
      </c>
      <c r="G888" s="1">
        <v>9839700</v>
      </c>
      <c r="H888" s="1">
        <v>9839700</v>
      </c>
      <c r="I888" s="1">
        <v>9839700</v>
      </c>
      <c r="J888" s="1">
        <v>0</v>
      </c>
      <c r="K888" s="1">
        <v>9839700</v>
      </c>
      <c r="L888" s="1">
        <v>0</v>
      </c>
      <c r="M888" s="1">
        <v>0</v>
      </c>
      <c r="N888" s="1">
        <v>9839700</v>
      </c>
      <c r="O888" s="1">
        <v>9839700</v>
      </c>
      <c r="P888" s="1">
        <v>0</v>
      </c>
      <c r="Q888" s="1">
        <v>0</v>
      </c>
      <c r="R888" s="1">
        <v>100</v>
      </c>
    </row>
    <row r="889" spans="1:18" hidden="1" x14ac:dyDescent="0.25">
      <c r="A889" t="s">
        <v>417</v>
      </c>
      <c r="B889" s="1">
        <v>163043854</v>
      </c>
      <c r="C889" s="1">
        <v>-104186954</v>
      </c>
      <c r="D889" s="1">
        <v>0</v>
      </c>
      <c r="E889" s="1">
        <v>58856900</v>
      </c>
      <c r="F889" s="1">
        <v>0</v>
      </c>
      <c r="G889" s="1">
        <v>58856900</v>
      </c>
      <c r="H889" s="1">
        <v>58856900</v>
      </c>
      <c r="I889" s="1">
        <v>58856900</v>
      </c>
      <c r="J889" s="1">
        <v>0</v>
      </c>
      <c r="K889" s="1">
        <v>58856900</v>
      </c>
      <c r="L889" s="1">
        <v>0</v>
      </c>
      <c r="M889" s="1">
        <v>0</v>
      </c>
      <c r="N889" s="1">
        <v>58856900</v>
      </c>
      <c r="O889" s="1">
        <v>58856900</v>
      </c>
      <c r="P889" s="1">
        <v>0</v>
      </c>
      <c r="Q889" s="1">
        <v>0</v>
      </c>
      <c r="R889" s="1">
        <v>100</v>
      </c>
    </row>
    <row r="890" spans="1:18" hidden="1" x14ac:dyDescent="0.25">
      <c r="A890" t="s">
        <v>418</v>
      </c>
      <c r="B890" s="1">
        <v>163043854</v>
      </c>
      <c r="C890" s="1">
        <v>-104186954</v>
      </c>
      <c r="D890" s="1">
        <v>0</v>
      </c>
      <c r="E890" s="1">
        <v>58856900</v>
      </c>
      <c r="F890" s="1">
        <v>0</v>
      </c>
      <c r="G890" s="1">
        <v>58856900</v>
      </c>
      <c r="H890" s="1">
        <v>58856900</v>
      </c>
      <c r="I890" s="1">
        <v>58856900</v>
      </c>
      <c r="J890" s="1">
        <v>0</v>
      </c>
      <c r="K890" s="1">
        <v>58856900</v>
      </c>
      <c r="L890" s="1">
        <v>0</v>
      </c>
      <c r="M890" s="1">
        <v>0</v>
      </c>
      <c r="N890" s="1">
        <v>58856900</v>
      </c>
      <c r="O890" s="1">
        <v>58856900</v>
      </c>
      <c r="P890" s="1">
        <v>0</v>
      </c>
      <c r="Q890" s="1">
        <v>0</v>
      </c>
      <c r="R890" s="1">
        <v>100</v>
      </c>
    </row>
    <row r="891" spans="1:18" hidden="1" x14ac:dyDescent="0.25">
      <c r="A891" t="s">
        <v>419</v>
      </c>
      <c r="B891" s="1">
        <v>27244894</v>
      </c>
      <c r="C891" s="1">
        <v>-17405194</v>
      </c>
      <c r="D891" s="1">
        <v>0</v>
      </c>
      <c r="E891" s="1">
        <v>9839700</v>
      </c>
      <c r="F891" s="1">
        <v>0</v>
      </c>
      <c r="G891" s="1">
        <v>9839700</v>
      </c>
      <c r="H891" s="1">
        <v>9839700</v>
      </c>
      <c r="I891" s="1">
        <v>9839700</v>
      </c>
      <c r="J891" s="1">
        <v>0</v>
      </c>
      <c r="K891" s="1">
        <v>9839700</v>
      </c>
      <c r="L891" s="1">
        <v>0</v>
      </c>
      <c r="M891" s="1">
        <v>0</v>
      </c>
      <c r="N891" s="1">
        <v>9839700</v>
      </c>
      <c r="O891" s="1">
        <v>9839700</v>
      </c>
      <c r="P891" s="1">
        <v>0</v>
      </c>
      <c r="Q891" s="1">
        <v>0</v>
      </c>
      <c r="R891" s="1">
        <v>100</v>
      </c>
    </row>
    <row r="892" spans="1:18" hidden="1" x14ac:dyDescent="0.25">
      <c r="A892" t="s">
        <v>420</v>
      </c>
      <c r="B892" s="1">
        <v>27244894</v>
      </c>
      <c r="C892" s="1">
        <v>-17405194</v>
      </c>
      <c r="D892" s="1">
        <v>0</v>
      </c>
      <c r="E892" s="1">
        <v>9839700</v>
      </c>
      <c r="F892" s="1">
        <v>0</v>
      </c>
      <c r="G892" s="1">
        <v>9839700</v>
      </c>
      <c r="H892" s="1">
        <v>9839700</v>
      </c>
      <c r="I892" s="1">
        <v>9839700</v>
      </c>
      <c r="J892" s="1">
        <v>0</v>
      </c>
      <c r="K892" s="1">
        <v>9839700</v>
      </c>
      <c r="L892" s="1">
        <v>0</v>
      </c>
      <c r="M892" s="1">
        <v>0</v>
      </c>
      <c r="N892" s="1">
        <v>9839700</v>
      </c>
      <c r="O892" s="1">
        <v>9839700</v>
      </c>
      <c r="P892" s="1">
        <v>0</v>
      </c>
      <c r="Q892" s="1">
        <v>0</v>
      </c>
      <c r="R892" s="1">
        <v>100</v>
      </c>
    </row>
    <row r="893" spans="1:18" hidden="1" x14ac:dyDescent="0.25">
      <c r="A893" t="s">
        <v>421</v>
      </c>
      <c r="B893" s="1">
        <v>217367116</v>
      </c>
      <c r="C893" s="1">
        <v>-138886416</v>
      </c>
      <c r="D893" s="1">
        <v>0</v>
      </c>
      <c r="E893" s="1">
        <v>78480700</v>
      </c>
      <c r="F893" s="1">
        <v>0</v>
      </c>
      <c r="G893" s="1">
        <v>78480700</v>
      </c>
      <c r="H893" s="1">
        <v>78480700</v>
      </c>
      <c r="I893" s="1">
        <v>78480700</v>
      </c>
      <c r="J893" s="1">
        <v>0</v>
      </c>
      <c r="K893" s="1">
        <v>78480700</v>
      </c>
      <c r="L893" s="1">
        <v>0</v>
      </c>
      <c r="M893" s="1">
        <v>0</v>
      </c>
      <c r="N893" s="1">
        <v>78480700</v>
      </c>
      <c r="O893" s="1">
        <v>78480700</v>
      </c>
      <c r="P893" s="1">
        <v>0</v>
      </c>
      <c r="Q893" s="1">
        <v>0</v>
      </c>
      <c r="R893" s="1">
        <v>100</v>
      </c>
    </row>
    <row r="894" spans="1:18" hidden="1" x14ac:dyDescent="0.25">
      <c r="A894" t="s">
        <v>422</v>
      </c>
      <c r="B894" s="1">
        <v>217367116</v>
      </c>
      <c r="C894" s="1">
        <v>-138886416</v>
      </c>
      <c r="D894" s="1">
        <v>0</v>
      </c>
      <c r="E894" s="1">
        <v>78480700</v>
      </c>
      <c r="F894" s="1">
        <v>0</v>
      </c>
      <c r="G894" s="1">
        <v>78480700</v>
      </c>
      <c r="H894" s="1">
        <v>78480700</v>
      </c>
      <c r="I894" s="1">
        <v>78480700</v>
      </c>
      <c r="J894" s="1">
        <v>0</v>
      </c>
      <c r="K894" s="1">
        <v>78480700</v>
      </c>
      <c r="L894" s="1">
        <v>0</v>
      </c>
      <c r="M894" s="1">
        <v>0</v>
      </c>
      <c r="N894" s="1">
        <v>78480700</v>
      </c>
      <c r="O894" s="1">
        <v>78480700</v>
      </c>
      <c r="P894" s="1">
        <v>0</v>
      </c>
      <c r="Q894" s="1">
        <v>0</v>
      </c>
      <c r="R894" s="1">
        <v>100</v>
      </c>
    </row>
    <row r="895" spans="1:18" hidden="1" x14ac:dyDescent="0.25">
      <c r="A895" t="s">
        <v>423</v>
      </c>
      <c r="B895" s="1">
        <v>54385770</v>
      </c>
      <c r="C895" s="1">
        <v>-34740870</v>
      </c>
      <c r="D895" s="1">
        <v>0</v>
      </c>
      <c r="E895" s="1">
        <v>19644900</v>
      </c>
      <c r="F895" s="1">
        <v>0</v>
      </c>
      <c r="G895" s="1">
        <v>19644900</v>
      </c>
      <c r="H895" s="1">
        <v>19644900</v>
      </c>
      <c r="I895" s="1">
        <v>19644900</v>
      </c>
      <c r="J895" s="1">
        <v>0</v>
      </c>
      <c r="K895" s="1">
        <v>19644900</v>
      </c>
      <c r="L895" s="1">
        <v>0</v>
      </c>
      <c r="M895" s="1">
        <v>0</v>
      </c>
      <c r="N895" s="1">
        <v>19644900</v>
      </c>
      <c r="O895" s="1">
        <v>19644900</v>
      </c>
      <c r="P895" s="1">
        <v>0</v>
      </c>
      <c r="Q895" s="1">
        <v>0</v>
      </c>
      <c r="R895" s="1">
        <v>100</v>
      </c>
    </row>
    <row r="896" spans="1:18" hidden="1" x14ac:dyDescent="0.25">
      <c r="A896" t="s">
        <v>424</v>
      </c>
      <c r="B896" s="1">
        <v>54385770</v>
      </c>
      <c r="C896" s="1">
        <v>-34740870</v>
      </c>
      <c r="D896" s="1">
        <v>0</v>
      </c>
      <c r="E896" s="1">
        <v>19644900</v>
      </c>
      <c r="F896" s="1">
        <v>0</v>
      </c>
      <c r="G896" s="1">
        <v>19644900</v>
      </c>
      <c r="H896" s="1">
        <v>19644900</v>
      </c>
      <c r="I896" s="1">
        <v>19644900</v>
      </c>
      <c r="J896" s="1">
        <v>0</v>
      </c>
      <c r="K896" s="1">
        <v>19644900</v>
      </c>
      <c r="L896" s="1">
        <v>0</v>
      </c>
      <c r="M896" s="1">
        <v>0</v>
      </c>
      <c r="N896" s="1">
        <v>19644900</v>
      </c>
      <c r="O896" s="1">
        <v>19644900</v>
      </c>
      <c r="P896" s="1">
        <v>0</v>
      </c>
      <c r="Q896" s="1">
        <v>0</v>
      </c>
      <c r="R896" s="1">
        <v>100</v>
      </c>
    </row>
    <row r="897" spans="1:18" hidden="1" x14ac:dyDescent="0.25">
      <c r="A897" t="s">
        <v>69</v>
      </c>
      <c r="B897" s="1">
        <v>100000000</v>
      </c>
      <c r="C897" s="1">
        <v>-100000000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</row>
    <row r="898" spans="1:18" hidden="1" x14ac:dyDescent="0.25">
      <c r="A898" t="s">
        <v>425</v>
      </c>
      <c r="B898" s="1">
        <v>100000000</v>
      </c>
      <c r="C898" s="1">
        <v>-100000000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</row>
    <row r="899" spans="1:18" hidden="1" x14ac:dyDescent="0.25">
      <c r="A899" t="s">
        <v>71</v>
      </c>
      <c r="B899" s="1">
        <v>85999598</v>
      </c>
      <c r="C899" s="1">
        <v>-85999598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</row>
    <row r="900" spans="1:18" hidden="1" x14ac:dyDescent="0.25">
      <c r="A900" t="s">
        <v>426</v>
      </c>
      <c r="B900" s="1">
        <v>85999598</v>
      </c>
      <c r="C900" s="1">
        <v>-85999598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</row>
    <row r="901" spans="1:18" hidden="1" x14ac:dyDescent="0.25">
      <c r="A901" t="s">
        <v>99</v>
      </c>
      <c r="B901" s="1">
        <v>52000000</v>
      </c>
      <c r="C901" s="1">
        <v>-52000000</v>
      </c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</row>
    <row r="902" spans="1:18" hidden="1" x14ac:dyDescent="0.25">
      <c r="A902" t="s">
        <v>427</v>
      </c>
      <c r="B902" s="1">
        <v>52000000</v>
      </c>
      <c r="C902" s="1">
        <v>-52000000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</row>
    <row r="903" spans="1:18" hidden="1" x14ac:dyDescent="0.25">
      <c r="A903" t="s">
        <v>73</v>
      </c>
      <c r="B903" s="1">
        <v>16000000</v>
      </c>
      <c r="C903" s="1">
        <v>-16000000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</row>
    <row r="904" spans="1:18" hidden="1" x14ac:dyDescent="0.25">
      <c r="A904" t="s">
        <v>428</v>
      </c>
      <c r="B904" s="1">
        <v>16000000</v>
      </c>
      <c r="C904" s="1">
        <v>-16000000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</row>
    <row r="905" spans="1:18" hidden="1" x14ac:dyDescent="0.25">
      <c r="A905" t="s">
        <v>81</v>
      </c>
      <c r="B905" s="1">
        <v>83000000</v>
      </c>
      <c r="C905" s="1">
        <v>-82020300</v>
      </c>
      <c r="D905" s="1">
        <v>0</v>
      </c>
      <c r="E905" s="1">
        <v>979700</v>
      </c>
      <c r="F905" s="1">
        <v>0</v>
      </c>
      <c r="G905" s="1">
        <v>979700</v>
      </c>
      <c r="H905" s="1">
        <v>979700</v>
      </c>
      <c r="I905" s="1">
        <v>979700</v>
      </c>
      <c r="J905" s="1">
        <v>0</v>
      </c>
      <c r="K905" s="1">
        <v>979700</v>
      </c>
      <c r="L905" s="1">
        <v>0</v>
      </c>
      <c r="M905" s="1">
        <v>0</v>
      </c>
      <c r="N905" s="1">
        <v>979700</v>
      </c>
      <c r="O905" s="1">
        <v>979700</v>
      </c>
      <c r="P905" s="1">
        <v>0</v>
      </c>
      <c r="Q905" s="1">
        <v>0</v>
      </c>
      <c r="R905" s="1">
        <v>100</v>
      </c>
    </row>
    <row r="906" spans="1:18" hidden="1" x14ac:dyDescent="0.25">
      <c r="A906" t="s">
        <v>429</v>
      </c>
      <c r="B906" s="1">
        <v>70000000</v>
      </c>
      <c r="C906" s="1">
        <v>-70000000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</row>
    <row r="907" spans="1:18" hidden="1" x14ac:dyDescent="0.25">
      <c r="A907" t="s">
        <v>430</v>
      </c>
      <c r="B907" s="1">
        <v>13000000</v>
      </c>
      <c r="C907" s="1">
        <v>-12020300</v>
      </c>
      <c r="D907" s="1">
        <v>0</v>
      </c>
      <c r="E907" s="1">
        <v>979700</v>
      </c>
      <c r="F907" s="1">
        <v>0</v>
      </c>
      <c r="G907" s="1">
        <v>979700</v>
      </c>
      <c r="H907" s="1">
        <v>979700</v>
      </c>
      <c r="I907" s="1">
        <v>979700</v>
      </c>
      <c r="J907" s="1">
        <v>0</v>
      </c>
      <c r="K907" s="1">
        <v>979700</v>
      </c>
      <c r="L907" s="1">
        <v>0</v>
      </c>
      <c r="M907" s="1">
        <v>0</v>
      </c>
      <c r="N907" s="1">
        <v>979700</v>
      </c>
      <c r="O907" s="1">
        <v>979700</v>
      </c>
      <c r="P907" s="1">
        <v>0</v>
      </c>
      <c r="Q907" s="1">
        <v>0</v>
      </c>
      <c r="R907" s="1">
        <v>100</v>
      </c>
    </row>
    <row r="908" spans="1:18" hidden="1" x14ac:dyDescent="0.25">
      <c r="A908" t="s">
        <v>77</v>
      </c>
      <c r="B908" s="1">
        <v>20000000</v>
      </c>
      <c r="C908" s="1">
        <v>-19910750</v>
      </c>
      <c r="D908" s="1">
        <v>0</v>
      </c>
      <c r="E908" s="1">
        <v>89250</v>
      </c>
      <c r="F908" s="1">
        <v>0</v>
      </c>
      <c r="G908" s="1">
        <v>89250</v>
      </c>
      <c r="H908" s="1">
        <v>89250</v>
      </c>
      <c r="I908" s="1">
        <v>89250</v>
      </c>
      <c r="J908" s="1">
        <v>0</v>
      </c>
      <c r="K908" s="1">
        <v>89250</v>
      </c>
      <c r="L908" s="1">
        <v>0</v>
      </c>
      <c r="M908" s="1">
        <v>0</v>
      </c>
      <c r="N908" s="1">
        <v>89250</v>
      </c>
      <c r="O908" s="1">
        <v>89250</v>
      </c>
      <c r="P908" s="1">
        <v>0</v>
      </c>
      <c r="Q908" s="1">
        <v>0</v>
      </c>
      <c r="R908" s="1">
        <v>100</v>
      </c>
    </row>
    <row r="909" spans="1:18" hidden="1" x14ac:dyDescent="0.25">
      <c r="A909" t="s">
        <v>431</v>
      </c>
      <c r="B909" s="1">
        <v>20000000</v>
      </c>
      <c r="C909" s="1">
        <v>-19910750</v>
      </c>
      <c r="D909" s="1">
        <v>0</v>
      </c>
      <c r="E909" s="1">
        <v>89250</v>
      </c>
      <c r="F909" s="1">
        <v>0</v>
      </c>
      <c r="G909" s="1">
        <v>89250</v>
      </c>
      <c r="H909" s="1">
        <v>89250</v>
      </c>
      <c r="I909" s="1">
        <v>89250</v>
      </c>
      <c r="J909" s="1">
        <v>0</v>
      </c>
      <c r="K909" s="1">
        <v>89250</v>
      </c>
      <c r="L909" s="1">
        <v>0</v>
      </c>
      <c r="M909" s="1">
        <v>0</v>
      </c>
      <c r="N909" s="1">
        <v>89250</v>
      </c>
      <c r="O909" s="1">
        <v>89250</v>
      </c>
      <c r="P909" s="1">
        <v>0</v>
      </c>
      <c r="Q909" s="1">
        <v>0</v>
      </c>
      <c r="R909" s="1">
        <v>100</v>
      </c>
    </row>
    <row r="910" spans="1:18" hidden="1" x14ac:dyDescent="0.25">
      <c r="A910" t="s">
        <v>432</v>
      </c>
      <c r="B910" s="1">
        <v>9000000</v>
      </c>
      <c r="C910" s="1">
        <v>-7806350</v>
      </c>
      <c r="D910" s="1">
        <v>0</v>
      </c>
      <c r="E910" s="1">
        <v>1193650</v>
      </c>
      <c r="F910" s="1">
        <v>0</v>
      </c>
      <c r="G910" s="1">
        <v>1193650</v>
      </c>
      <c r="H910" s="1">
        <v>1193650</v>
      </c>
      <c r="I910" s="1">
        <v>1193650</v>
      </c>
      <c r="J910" s="1">
        <v>0</v>
      </c>
      <c r="K910" s="1">
        <v>1193650</v>
      </c>
      <c r="L910" s="1">
        <v>100610</v>
      </c>
      <c r="M910" s="1">
        <v>0</v>
      </c>
      <c r="N910" s="1">
        <v>1093040</v>
      </c>
      <c r="O910" s="1">
        <v>1039590</v>
      </c>
      <c r="P910" s="1">
        <v>53450</v>
      </c>
      <c r="Q910" s="1">
        <v>0</v>
      </c>
      <c r="R910" s="1">
        <v>100</v>
      </c>
    </row>
    <row r="911" spans="1:18" hidden="1" x14ac:dyDescent="0.25">
      <c r="A911" t="s">
        <v>433</v>
      </c>
      <c r="B911" s="1">
        <v>9000000</v>
      </c>
      <c r="C911" s="1">
        <v>-7806350</v>
      </c>
      <c r="D911" s="1">
        <v>0</v>
      </c>
      <c r="E911" s="1">
        <v>1193650</v>
      </c>
      <c r="F911" s="1">
        <v>0</v>
      </c>
      <c r="G911" s="1">
        <v>1193650</v>
      </c>
      <c r="H911" s="1">
        <v>1193650</v>
      </c>
      <c r="I911" s="1">
        <v>1193650</v>
      </c>
      <c r="J911" s="1">
        <v>0</v>
      </c>
      <c r="K911" s="1">
        <v>1193650</v>
      </c>
      <c r="L911" s="1">
        <v>100610</v>
      </c>
      <c r="M911" s="1">
        <v>0</v>
      </c>
      <c r="N911" s="1">
        <v>1093040</v>
      </c>
      <c r="O911" s="1">
        <v>1039590</v>
      </c>
      <c r="P911" s="1">
        <v>53450</v>
      </c>
      <c r="Q911" s="1">
        <v>0</v>
      </c>
      <c r="R911" s="1">
        <v>100</v>
      </c>
    </row>
    <row r="912" spans="1:18" hidden="1" x14ac:dyDescent="0.25">
      <c r="A912" t="s">
        <v>75</v>
      </c>
      <c r="B912" s="1">
        <v>29868299</v>
      </c>
      <c r="C912" s="1">
        <v>-28153438</v>
      </c>
      <c r="D912" s="1">
        <v>0</v>
      </c>
      <c r="E912" s="1">
        <v>1714861</v>
      </c>
      <c r="F912" s="1">
        <v>0</v>
      </c>
      <c r="G912" s="1">
        <v>1714861</v>
      </c>
      <c r="H912" s="1">
        <v>1714861</v>
      </c>
      <c r="I912" s="1">
        <v>1714861</v>
      </c>
      <c r="J912" s="1">
        <v>0</v>
      </c>
      <c r="K912" s="1">
        <v>1714861</v>
      </c>
      <c r="L912" s="1">
        <v>315552</v>
      </c>
      <c r="M912" s="1">
        <v>0</v>
      </c>
      <c r="N912" s="1">
        <v>1399309</v>
      </c>
      <c r="O912" s="1">
        <v>1399309</v>
      </c>
      <c r="P912" s="1">
        <v>0</v>
      </c>
      <c r="Q912" s="1">
        <v>0</v>
      </c>
      <c r="R912" s="1">
        <v>100</v>
      </c>
    </row>
    <row r="913" spans="1:18" hidden="1" x14ac:dyDescent="0.25">
      <c r="A913" t="s">
        <v>434</v>
      </c>
      <c r="B913" s="1">
        <v>29868299</v>
      </c>
      <c r="C913" s="1">
        <v>-28153438</v>
      </c>
      <c r="D913" s="1">
        <v>0</v>
      </c>
      <c r="E913" s="1">
        <v>1714861</v>
      </c>
      <c r="F913" s="1">
        <v>0</v>
      </c>
      <c r="G913" s="1">
        <v>1714861</v>
      </c>
      <c r="H913" s="1">
        <v>1714861</v>
      </c>
      <c r="I913" s="1">
        <v>1714861</v>
      </c>
      <c r="J913" s="1">
        <v>0</v>
      </c>
      <c r="K913" s="1">
        <v>1714861</v>
      </c>
      <c r="L913" s="1">
        <v>315552</v>
      </c>
      <c r="M913" s="1">
        <v>0</v>
      </c>
      <c r="N913" s="1">
        <v>1399309</v>
      </c>
      <c r="O913" s="1">
        <v>1399309</v>
      </c>
      <c r="P913" s="1">
        <v>0</v>
      </c>
      <c r="Q913" s="1">
        <v>0</v>
      </c>
      <c r="R913" s="1">
        <v>100</v>
      </c>
    </row>
    <row r="914" spans="1:18" hidden="1" x14ac:dyDescent="0.25">
      <c r="A914" t="s">
        <v>435</v>
      </c>
      <c r="B914" s="1">
        <v>1000000</v>
      </c>
      <c r="C914" s="1">
        <v>-1000000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</row>
    <row r="915" spans="1:18" hidden="1" x14ac:dyDescent="0.25">
      <c r="A915" t="s">
        <v>436</v>
      </c>
      <c r="B915" s="1">
        <v>1000000</v>
      </c>
      <c r="C915" s="1">
        <v>-1000000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</row>
    <row r="916" spans="1:18" hidden="1" x14ac:dyDescent="0.25">
      <c r="A916" t="s">
        <v>437</v>
      </c>
      <c r="B916" s="1">
        <v>0</v>
      </c>
      <c r="C916" s="1">
        <v>0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</row>
    <row r="917" spans="1:18" hidden="1" x14ac:dyDescent="0.25">
      <c r="A917" t="s">
        <v>438</v>
      </c>
      <c r="B917" s="1">
        <v>0</v>
      </c>
      <c r="C917" s="1">
        <v>0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</row>
    <row r="918" spans="1:18" hidden="1" x14ac:dyDescent="0.25">
      <c r="A918" t="s">
        <v>439</v>
      </c>
      <c r="B918" s="1">
        <v>0</v>
      </c>
      <c r="C918" s="1">
        <v>0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</row>
    <row r="919" spans="1:18" hidden="1" x14ac:dyDescent="0.25">
      <c r="A919" t="s">
        <v>440</v>
      </c>
      <c r="B919" s="1">
        <v>0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</row>
    <row r="920" spans="1:18" hidden="1" x14ac:dyDescent="0.25">
      <c r="A920" t="s">
        <v>441</v>
      </c>
      <c r="B920" s="1">
        <v>0</v>
      </c>
      <c r="C920" s="1">
        <v>0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</row>
    <row r="921" spans="1:18" hidden="1" x14ac:dyDescent="0.25">
      <c r="A921" t="s">
        <v>387</v>
      </c>
      <c r="B921" s="1">
        <v>461699730827</v>
      </c>
      <c r="C921" s="1">
        <v>-246302002894</v>
      </c>
      <c r="D921" s="1">
        <v>0</v>
      </c>
      <c r="E921" s="1">
        <v>215397727933</v>
      </c>
      <c r="F921" s="1">
        <v>0</v>
      </c>
      <c r="G921" s="1">
        <v>215397727933</v>
      </c>
      <c r="H921" s="1">
        <v>215397727933</v>
      </c>
      <c r="I921" s="1">
        <v>215397727933</v>
      </c>
      <c r="J921" s="1">
        <v>0</v>
      </c>
      <c r="K921" s="1">
        <v>215397727933</v>
      </c>
      <c r="L921" s="1">
        <v>0</v>
      </c>
      <c r="M921" s="1">
        <v>0</v>
      </c>
      <c r="N921" s="1">
        <v>215397727933</v>
      </c>
      <c r="O921" s="1">
        <v>215281746684</v>
      </c>
      <c r="P921" s="1">
        <v>115981249</v>
      </c>
      <c r="Q921" s="1">
        <v>0</v>
      </c>
      <c r="R921" s="1">
        <v>100</v>
      </c>
    </row>
    <row r="922" spans="1:18" hidden="1" x14ac:dyDescent="0.25">
      <c r="A922" t="s">
        <v>442</v>
      </c>
      <c r="B922" s="1">
        <v>372113569350</v>
      </c>
      <c r="C922" s="1">
        <v>-179783912115</v>
      </c>
      <c r="D922" s="1">
        <v>0</v>
      </c>
      <c r="E922" s="1">
        <v>192329657235</v>
      </c>
      <c r="F922" s="1">
        <v>0</v>
      </c>
      <c r="G922" s="1">
        <v>192329657235</v>
      </c>
      <c r="H922" s="1">
        <v>192329657235</v>
      </c>
      <c r="I922" s="1">
        <v>192329657235</v>
      </c>
      <c r="J922" s="1">
        <v>0</v>
      </c>
      <c r="K922" s="1">
        <v>192329657235</v>
      </c>
      <c r="L922" s="1">
        <v>0</v>
      </c>
      <c r="M922" s="1">
        <v>0</v>
      </c>
      <c r="N922" s="1">
        <v>192329657235</v>
      </c>
      <c r="O922" s="1">
        <v>192218110990</v>
      </c>
      <c r="P922" s="1">
        <v>111546245</v>
      </c>
      <c r="Q922" s="1">
        <v>0</v>
      </c>
      <c r="R922" s="1">
        <v>100</v>
      </c>
    </row>
    <row r="923" spans="1:18" hidden="1" x14ac:dyDescent="0.25">
      <c r="A923" t="s">
        <v>443</v>
      </c>
      <c r="B923" s="1">
        <v>218035557</v>
      </c>
      <c r="C923" s="1">
        <v>-150364358</v>
      </c>
      <c r="D923" s="1">
        <v>0</v>
      </c>
      <c r="E923" s="1">
        <v>67671199</v>
      </c>
      <c r="F923" s="1">
        <v>0</v>
      </c>
      <c r="G923" s="1">
        <v>67671199</v>
      </c>
      <c r="H923" s="1">
        <v>67671199</v>
      </c>
      <c r="I923" s="1">
        <v>67671199</v>
      </c>
      <c r="J923" s="1">
        <v>0</v>
      </c>
      <c r="K923" s="1">
        <v>67671199</v>
      </c>
      <c r="L923" s="1">
        <v>0</v>
      </c>
      <c r="M923" s="1">
        <v>0</v>
      </c>
      <c r="N923" s="1">
        <v>67671199</v>
      </c>
      <c r="O923" s="1">
        <v>67631257</v>
      </c>
      <c r="P923" s="1">
        <v>39942</v>
      </c>
      <c r="Q923" s="1">
        <v>0</v>
      </c>
      <c r="R923" s="1">
        <v>100</v>
      </c>
    </row>
    <row r="924" spans="1:18" hidden="1" x14ac:dyDescent="0.25">
      <c r="A924" t="s">
        <v>444</v>
      </c>
      <c r="B924" s="1">
        <v>5865903866</v>
      </c>
      <c r="C924" s="1">
        <v>-5157510733</v>
      </c>
      <c r="D924" s="1">
        <v>0</v>
      </c>
      <c r="E924" s="1">
        <v>708393133</v>
      </c>
      <c r="F924" s="1">
        <v>0</v>
      </c>
      <c r="G924" s="1">
        <v>708393133</v>
      </c>
      <c r="H924" s="1">
        <v>708393133</v>
      </c>
      <c r="I924" s="1">
        <v>708393133</v>
      </c>
      <c r="J924" s="1">
        <v>0</v>
      </c>
      <c r="K924" s="1">
        <v>708393133</v>
      </c>
      <c r="L924" s="1">
        <v>0</v>
      </c>
      <c r="M924" s="1">
        <v>0</v>
      </c>
      <c r="N924" s="1">
        <v>708393133</v>
      </c>
      <c r="O924" s="1">
        <v>708393133</v>
      </c>
      <c r="P924" s="1">
        <v>0</v>
      </c>
      <c r="Q924" s="1">
        <v>0</v>
      </c>
      <c r="R924" s="1">
        <v>100</v>
      </c>
    </row>
    <row r="925" spans="1:18" hidden="1" x14ac:dyDescent="0.25">
      <c r="A925" t="s">
        <v>445</v>
      </c>
      <c r="B925" s="1">
        <v>307407270</v>
      </c>
      <c r="C925" s="1">
        <v>-158634614</v>
      </c>
      <c r="D925" s="1">
        <v>0</v>
      </c>
      <c r="E925" s="1">
        <v>148772656</v>
      </c>
      <c r="F925" s="1">
        <v>0</v>
      </c>
      <c r="G925" s="1">
        <v>148772656</v>
      </c>
      <c r="H925" s="1">
        <v>148772656</v>
      </c>
      <c r="I925" s="1">
        <v>148772656</v>
      </c>
      <c r="J925" s="1">
        <v>0</v>
      </c>
      <c r="K925" s="1">
        <v>148772656</v>
      </c>
      <c r="L925" s="1">
        <v>0</v>
      </c>
      <c r="M925" s="1">
        <v>0</v>
      </c>
      <c r="N925" s="1">
        <v>148772656</v>
      </c>
      <c r="O925" s="1">
        <v>148679814</v>
      </c>
      <c r="P925" s="1">
        <v>92842</v>
      </c>
      <c r="Q925" s="1">
        <v>0</v>
      </c>
      <c r="R925" s="1">
        <v>100</v>
      </c>
    </row>
    <row r="926" spans="1:18" hidden="1" x14ac:dyDescent="0.25">
      <c r="A926" t="s">
        <v>446</v>
      </c>
      <c r="B926" s="1">
        <v>437156246</v>
      </c>
      <c r="C926" s="1">
        <v>-337621168</v>
      </c>
      <c r="D926" s="1">
        <v>0</v>
      </c>
      <c r="E926" s="1">
        <v>99535078</v>
      </c>
      <c r="F926" s="1">
        <v>0</v>
      </c>
      <c r="G926" s="1">
        <v>99535078</v>
      </c>
      <c r="H926" s="1">
        <v>99535078</v>
      </c>
      <c r="I926" s="1">
        <v>99535078</v>
      </c>
      <c r="J926" s="1">
        <v>0</v>
      </c>
      <c r="K926" s="1">
        <v>99535078</v>
      </c>
      <c r="L926" s="1">
        <v>0</v>
      </c>
      <c r="M926" s="1">
        <v>0</v>
      </c>
      <c r="N926" s="1">
        <v>99535078</v>
      </c>
      <c r="O926" s="1">
        <v>99453014</v>
      </c>
      <c r="P926" s="1">
        <v>82064</v>
      </c>
      <c r="Q926" s="1">
        <v>0</v>
      </c>
      <c r="R926" s="1">
        <v>100</v>
      </c>
    </row>
    <row r="927" spans="1:18" hidden="1" x14ac:dyDescent="0.25">
      <c r="A927" t="s">
        <v>447</v>
      </c>
      <c r="B927" s="1">
        <v>16775173871</v>
      </c>
      <c r="C927" s="1">
        <v>584264136</v>
      </c>
      <c r="D927" s="1">
        <v>0</v>
      </c>
      <c r="E927" s="1">
        <v>17359438007</v>
      </c>
      <c r="F927" s="1">
        <v>0</v>
      </c>
      <c r="G927" s="1">
        <v>17359438007</v>
      </c>
      <c r="H927" s="1">
        <v>17359438007</v>
      </c>
      <c r="I927" s="1">
        <v>17359438007</v>
      </c>
      <c r="J927" s="1">
        <v>0</v>
      </c>
      <c r="K927" s="1">
        <v>17359438007</v>
      </c>
      <c r="L927" s="1">
        <v>0</v>
      </c>
      <c r="M927" s="1">
        <v>0</v>
      </c>
      <c r="N927" s="1">
        <v>17359438007</v>
      </c>
      <c r="O927" s="1">
        <v>17359311364</v>
      </c>
      <c r="P927" s="1">
        <v>126643</v>
      </c>
      <c r="Q927" s="1">
        <v>0</v>
      </c>
      <c r="R927" s="1">
        <v>100</v>
      </c>
    </row>
    <row r="928" spans="1:18" hidden="1" x14ac:dyDescent="0.25">
      <c r="A928" t="s">
        <v>448</v>
      </c>
      <c r="B928" s="1">
        <v>16553731095</v>
      </c>
      <c r="C928" s="1">
        <v>-16538986778</v>
      </c>
      <c r="D928" s="1">
        <v>0</v>
      </c>
      <c r="E928" s="1">
        <v>14744317</v>
      </c>
      <c r="F928" s="1">
        <v>0</v>
      </c>
      <c r="G928" s="1">
        <v>14744317</v>
      </c>
      <c r="H928" s="1">
        <v>14744317</v>
      </c>
      <c r="I928" s="1">
        <v>14744317</v>
      </c>
      <c r="J928" s="1">
        <v>0</v>
      </c>
      <c r="K928" s="1">
        <v>14744317</v>
      </c>
      <c r="L928" s="1">
        <v>0</v>
      </c>
      <c r="M928" s="1">
        <v>0</v>
      </c>
      <c r="N928" s="1">
        <v>14744317</v>
      </c>
      <c r="O928" s="1">
        <v>14732682</v>
      </c>
      <c r="P928" s="1">
        <v>11635</v>
      </c>
      <c r="Q928" s="1">
        <v>0</v>
      </c>
      <c r="R928" s="1">
        <v>100</v>
      </c>
    </row>
    <row r="929" spans="1:18" hidden="1" x14ac:dyDescent="0.25">
      <c r="A929" t="s">
        <v>449</v>
      </c>
      <c r="B929" s="1">
        <v>34775395656</v>
      </c>
      <c r="C929" s="1">
        <v>-34557794461</v>
      </c>
      <c r="D929" s="1">
        <v>0</v>
      </c>
      <c r="E929" s="1">
        <v>217601195</v>
      </c>
      <c r="F929" s="1">
        <v>0</v>
      </c>
      <c r="G929" s="1">
        <v>217601195</v>
      </c>
      <c r="H929" s="1">
        <v>217601195</v>
      </c>
      <c r="I929" s="1">
        <v>217601195</v>
      </c>
      <c r="J929" s="1">
        <v>0</v>
      </c>
      <c r="K929" s="1">
        <v>217601195</v>
      </c>
      <c r="L929" s="1">
        <v>0</v>
      </c>
      <c r="M929" s="1">
        <v>0</v>
      </c>
      <c r="N929" s="1">
        <v>217601195</v>
      </c>
      <c r="O929" s="1">
        <v>217495946</v>
      </c>
      <c r="P929" s="1">
        <v>105249</v>
      </c>
      <c r="Q929" s="1">
        <v>0</v>
      </c>
      <c r="R929" s="1">
        <v>100</v>
      </c>
    </row>
    <row r="930" spans="1:18" hidden="1" x14ac:dyDescent="0.25">
      <c r="A930" t="s">
        <v>450</v>
      </c>
      <c r="B930" s="1">
        <v>11147</v>
      </c>
      <c r="C930" s="1">
        <v>-7307</v>
      </c>
      <c r="D930" s="1">
        <v>0</v>
      </c>
      <c r="E930" s="1">
        <v>3840</v>
      </c>
      <c r="F930" s="1">
        <v>0</v>
      </c>
      <c r="G930" s="1">
        <v>3840</v>
      </c>
      <c r="H930" s="1">
        <v>3840</v>
      </c>
      <c r="I930" s="1">
        <v>3840</v>
      </c>
      <c r="J930" s="1">
        <v>0</v>
      </c>
      <c r="K930" s="1">
        <v>3840</v>
      </c>
      <c r="L930" s="1">
        <v>0</v>
      </c>
      <c r="M930" s="1">
        <v>0</v>
      </c>
      <c r="N930" s="1">
        <v>3840</v>
      </c>
      <c r="O930" s="1">
        <v>3815</v>
      </c>
      <c r="P930" s="1">
        <v>25</v>
      </c>
      <c r="Q930" s="1">
        <v>0</v>
      </c>
      <c r="R930" s="1">
        <v>100</v>
      </c>
    </row>
    <row r="931" spans="1:18" hidden="1" x14ac:dyDescent="0.25">
      <c r="A931" t="s">
        <v>451</v>
      </c>
      <c r="B931" s="1">
        <v>7138721069</v>
      </c>
      <c r="C931" s="1">
        <v>-7138245062</v>
      </c>
      <c r="D931" s="1">
        <v>0</v>
      </c>
      <c r="E931" s="1">
        <v>476007</v>
      </c>
      <c r="F931" s="1">
        <v>0</v>
      </c>
      <c r="G931" s="1">
        <v>476007</v>
      </c>
      <c r="H931" s="1">
        <v>476007</v>
      </c>
      <c r="I931" s="1">
        <v>476007</v>
      </c>
      <c r="J931" s="1">
        <v>0</v>
      </c>
      <c r="K931" s="1">
        <v>476007</v>
      </c>
      <c r="L931" s="1">
        <v>0</v>
      </c>
      <c r="M931" s="1">
        <v>0</v>
      </c>
      <c r="N931" s="1">
        <v>476007</v>
      </c>
      <c r="O931" s="1">
        <v>475919</v>
      </c>
      <c r="P931" s="1">
        <v>88</v>
      </c>
      <c r="Q931" s="1">
        <v>0</v>
      </c>
      <c r="R931" s="1">
        <v>100</v>
      </c>
    </row>
    <row r="932" spans="1:18" hidden="1" x14ac:dyDescent="0.25">
      <c r="A932" t="s">
        <v>452</v>
      </c>
      <c r="B932" s="1">
        <v>2818025000</v>
      </c>
      <c r="C932" s="1">
        <v>-821612066</v>
      </c>
      <c r="D932" s="1">
        <v>0</v>
      </c>
      <c r="E932" s="1">
        <v>1996412934</v>
      </c>
      <c r="F932" s="1">
        <v>0</v>
      </c>
      <c r="G932" s="1">
        <v>1996412934</v>
      </c>
      <c r="H932" s="1">
        <v>1996412934</v>
      </c>
      <c r="I932" s="1">
        <v>1996412934</v>
      </c>
      <c r="J932" s="1">
        <v>0</v>
      </c>
      <c r="K932" s="1">
        <v>1996412934</v>
      </c>
      <c r="L932" s="1">
        <v>0</v>
      </c>
      <c r="M932" s="1">
        <v>0</v>
      </c>
      <c r="N932" s="1">
        <v>1996412934</v>
      </c>
      <c r="O932" s="1">
        <v>1994050604</v>
      </c>
      <c r="P932" s="1">
        <v>2362330</v>
      </c>
      <c r="Q932" s="1">
        <v>0</v>
      </c>
      <c r="R932" s="1">
        <v>100</v>
      </c>
    </row>
    <row r="933" spans="1:18" hidden="1" x14ac:dyDescent="0.25">
      <c r="A933" t="s">
        <v>453</v>
      </c>
      <c r="B933" s="1">
        <v>4696600700</v>
      </c>
      <c r="C933" s="1">
        <v>-2241578368</v>
      </c>
      <c r="D933" s="1">
        <v>0</v>
      </c>
      <c r="E933" s="1">
        <v>2455022332</v>
      </c>
      <c r="F933" s="1">
        <v>0</v>
      </c>
      <c r="G933" s="1">
        <v>2455022332</v>
      </c>
      <c r="H933" s="1">
        <v>2455022332</v>
      </c>
      <c r="I933" s="1">
        <v>2455022332</v>
      </c>
      <c r="J933" s="1">
        <v>0</v>
      </c>
      <c r="K933" s="1">
        <v>2455022332</v>
      </c>
      <c r="L933" s="1">
        <v>0</v>
      </c>
      <c r="M933" s="1">
        <v>0</v>
      </c>
      <c r="N933" s="1">
        <v>2455022332</v>
      </c>
      <c r="O933" s="1">
        <v>2453408146</v>
      </c>
      <c r="P933" s="1">
        <v>1614186</v>
      </c>
      <c r="Q933" s="1">
        <v>0</v>
      </c>
      <c r="R933" s="1">
        <v>100</v>
      </c>
    </row>
    <row r="934" spans="1:18" hidden="1" x14ac:dyDescent="0.25">
      <c r="A934" t="s">
        <v>454</v>
      </c>
      <c r="B934" s="1">
        <v>47908488952</v>
      </c>
      <c r="C934" s="1">
        <v>-26625636010</v>
      </c>
      <c r="D934" s="1">
        <v>0</v>
      </c>
      <c r="E934" s="1">
        <v>21282852942</v>
      </c>
      <c r="F934" s="1">
        <v>0</v>
      </c>
      <c r="G934" s="1">
        <v>21282852942</v>
      </c>
      <c r="H934" s="1">
        <v>21282852942</v>
      </c>
      <c r="I934" s="1">
        <v>21282852942</v>
      </c>
      <c r="J934" s="1">
        <v>0</v>
      </c>
      <c r="K934" s="1">
        <v>21282852942</v>
      </c>
      <c r="L934" s="1">
        <v>0</v>
      </c>
      <c r="M934" s="1">
        <v>0</v>
      </c>
      <c r="N934" s="1">
        <v>21282852942</v>
      </c>
      <c r="O934" s="1">
        <v>21258829854</v>
      </c>
      <c r="P934" s="1">
        <v>24023088</v>
      </c>
      <c r="Q934" s="1">
        <v>0</v>
      </c>
      <c r="R934" s="1">
        <v>100</v>
      </c>
    </row>
    <row r="935" spans="1:18" hidden="1" x14ac:dyDescent="0.25">
      <c r="A935" t="s">
        <v>455</v>
      </c>
      <c r="B935" s="1">
        <v>29926183223</v>
      </c>
      <c r="C935" s="1">
        <v>-15477202555</v>
      </c>
      <c r="D935" s="1">
        <v>0</v>
      </c>
      <c r="E935" s="1">
        <v>14448980668</v>
      </c>
      <c r="F935" s="1">
        <v>0</v>
      </c>
      <c r="G935" s="1">
        <v>14448980668</v>
      </c>
      <c r="H935" s="1">
        <v>14448980668</v>
      </c>
      <c r="I935" s="1">
        <v>14448980668</v>
      </c>
      <c r="J935" s="1">
        <v>0</v>
      </c>
      <c r="K935" s="1">
        <v>14448980668</v>
      </c>
      <c r="L935" s="1">
        <v>0</v>
      </c>
      <c r="M935" s="1">
        <v>0</v>
      </c>
      <c r="N935" s="1">
        <v>14448980668</v>
      </c>
      <c r="O935" s="1">
        <v>14430652247</v>
      </c>
      <c r="P935" s="1">
        <v>18328421</v>
      </c>
      <c r="Q935" s="1">
        <v>0</v>
      </c>
      <c r="R935" s="1">
        <v>100</v>
      </c>
    </row>
    <row r="936" spans="1:18" hidden="1" x14ac:dyDescent="0.25">
      <c r="A936" t="s">
        <v>456</v>
      </c>
      <c r="B936" s="1">
        <v>9518920734</v>
      </c>
      <c r="C936" s="1">
        <v>-4877105192</v>
      </c>
      <c r="D936" s="1">
        <v>0</v>
      </c>
      <c r="E936" s="1">
        <v>4641815542</v>
      </c>
      <c r="F936" s="1">
        <v>0</v>
      </c>
      <c r="G936" s="1">
        <v>4641815542</v>
      </c>
      <c r="H936" s="1">
        <v>4641815542</v>
      </c>
      <c r="I936" s="1">
        <v>4641815542</v>
      </c>
      <c r="J936" s="1">
        <v>0</v>
      </c>
      <c r="K936" s="1">
        <v>4641815542</v>
      </c>
      <c r="L936" s="1">
        <v>0</v>
      </c>
      <c r="M936" s="1">
        <v>0</v>
      </c>
      <c r="N936" s="1">
        <v>4641815542</v>
      </c>
      <c r="O936" s="1">
        <v>4636997538</v>
      </c>
      <c r="P936" s="1">
        <v>4818004</v>
      </c>
      <c r="Q936" s="1">
        <v>0</v>
      </c>
      <c r="R936" s="1">
        <v>100</v>
      </c>
    </row>
    <row r="937" spans="1:18" hidden="1" x14ac:dyDescent="0.25">
      <c r="A937" t="s">
        <v>457</v>
      </c>
      <c r="B937" s="1">
        <v>698821</v>
      </c>
      <c r="C937" s="1">
        <v>-539890</v>
      </c>
      <c r="D937" s="1">
        <v>0</v>
      </c>
      <c r="E937" s="1">
        <v>158931</v>
      </c>
      <c r="F937" s="1">
        <v>0</v>
      </c>
      <c r="G937" s="1">
        <v>158931</v>
      </c>
      <c r="H937" s="1">
        <v>158931</v>
      </c>
      <c r="I937" s="1">
        <v>158931</v>
      </c>
      <c r="J937" s="1">
        <v>0</v>
      </c>
      <c r="K937" s="1">
        <v>158931</v>
      </c>
      <c r="L937" s="1">
        <v>0</v>
      </c>
      <c r="M937" s="1">
        <v>0</v>
      </c>
      <c r="N937" s="1">
        <v>158931</v>
      </c>
      <c r="O937" s="1">
        <v>158470</v>
      </c>
      <c r="P937" s="1">
        <v>461</v>
      </c>
      <c r="Q937" s="1">
        <v>0</v>
      </c>
      <c r="R937" s="1">
        <v>100</v>
      </c>
    </row>
    <row r="938" spans="1:18" hidden="1" x14ac:dyDescent="0.25">
      <c r="A938" t="s">
        <v>458</v>
      </c>
      <c r="B938" s="1">
        <v>1755749352</v>
      </c>
      <c r="C938" s="1">
        <v>-424018</v>
      </c>
      <c r="D938" s="1">
        <v>0</v>
      </c>
      <c r="E938" s="1">
        <v>1755325334</v>
      </c>
      <c r="F938" s="1">
        <v>0</v>
      </c>
      <c r="G938" s="1">
        <v>1755325334</v>
      </c>
      <c r="H938" s="1">
        <v>1755325334</v>
      </c>
      <c r="I938" s="1">
        <v>1755325334</v>
      </c>
      <c r="J938" s="1">
        <v>0</v>
      </c>
      <c r="K938" s="1">
        <v>1755325334</v>
      </c>
      <c r="L938" s="1">
        <v>0</v>
      </c>
      <c r="M938" s="1">
        <v>0</v>
      </c>
      <c r="N938" s="1">
        <v>1755325334</v>
      </c>
      <c r="O938" s="1">
        <v>1755297286</v>
      </c>
      <c r="P938" s="1">
        <v>28048</v>
      </c>
      <c r="Q938" s="1">
        <v>0</v>
      </c>
      <c r="R938" s="1">
        <v>100</v>
      </c>
    </row>
    <row r="939" spans="1:18" hidden="1" x14ac:dyDescent="0.25">
      <c r="A939" t="s">
        <v>459</v>
      </c>
      <c r="B939" s="1">
        <v>1914185038</v>
      </c>
      <c r="C939" s="1">
        <v>-1911762484</v>
      </c>
      <c r="D939" s="1">
        <v>0</v>
      </c>
      <c r="E939" s="1">
        <v>2422554</v>
      </c>
      <c r="F939" s="1">
        <v>0</v>
      </c>
      <c r="G939" s="1">
        <v>2422554</v>
      </c>
      <c r="H939" s="1">
        <v>2422554</v>
      </c>
      <c r="I939" s="1">
        <v>2422554</v>
      </c>
      <c r="J939" s="1">
        <v>0</v>
      </c>
      <c r="K939" s="1">
        <v>2422554</v>
      </c>
      <c r="L939" s="1">
        <v>0</v>
      </c>
      <c r="M939" s="1">
        <v>0</v>
      </c>
      <c r="N939" s="1">
        <v>2422554</v>
      </c>
      <c r="O939" s="1">
        <v>2416054</v>
      </c>
      <c r="P939" s="1">
        <v>6500</v>
      </c>
      <c r="Q939" s="1">
        <v>0</v>
      </c>
      <c r="R939" s="1">
        <v>100</v>
      </c>
    </row>
    <row r="940" spans="1:18" hidden="1" x14ac:dyDescent="0.25">
      <c r="A940" t="s">
        <v>460</v>
      </c>
      <c r="B940" s="1">
        <v>3827515675</v>
      </c>
      <c r="C940" s="1">
        <v>-3820681994</v>
      </c>
      <c r="D940" s="1">
        <v>0</v>
      </c>
      <c r="E940" s="1">
        <v>6833681</v>
      </c>
      <c r="F940" s="1">
        <v>0</v>
      </c>
      <c r="G940" s="1">
        <v>6833681</v>
      </c>
      <c r="H940" s="1">
        <v>6833681</v>
      </c>
      <c r="I940" s="1">
        <v>6833681</v>
      </c>
      <c r="J940" s="1">
        <v>0</v>
      </c>
      <c r="K940" s="1">
        <v>6833681</v>
      </c>
      <c r="L940" s="1">
        <v>0</v>
      </c>
      <c r="M940" s="1">
        <v>0</v>
      </c>
      <c r="N940" s="1">
        <v>6833681</v>
      </c>
      <c r="O940" s="1">
        <v>6824592</v>
      </c>
      <c r="P940" s="1">
        <v>9089</v>
      </c>
      <c r="Q940" s="1">
        <v>0</v>
      </c>
      <c r="R940" s="1">
        <v>100</v>
      </c>
    </row>
    <row r="941" spans="1:18" hidden="1" x14ac:dyDescent="0.25">
      <c r="A941" t="s">
        <v>461</v>
      </c>
      <c r="B941" s="1">
        <v>9554</v>
      </c>
      <c r="C941" s="1">
        <v>-5714</v>
      </c>
      <c r="D941" s="1">
        <v>0</v>
      </c>
      <c r="E941" s="1">
        <v>3840</v>
      </c>
      <c r="F941" s="1">
        <v>0</v>
      </c>
      <c r="G941" s="1">
        <v>3840</v>
      </c>
      <c r="H941" s="1">
        <v>3840</v>
      </c>
      <c r="I941" s="1">
        <v>3840</v>
      </c>
      <c r="J941" s="1">
        <v>0</v>
      </c>
      <c r="K941" s="1">
        <v>3840</v>
      </c>
      <c r="L941" s="1">
        <v>0</v>
      </c>
      <c r="M941" s="1">
        <v>0</v>
      </c>
      <c r="N941" s="1">
        <v>3840</v>
      </c>
      <c r="O941" s="1">
        <v>3801</v>
      </c>
      <c r="P941" s="1">
        <v>39</v>
      </c>
      <c r="Q941" s="1">
        <v>0</v>
      </c>
      <c r="R941" s="1">
        <v>100</v>
      </c>
    </row>
    <row r="942" spans="1:18" hidden="1" x14ac:dyDescent="0.25">
      <c r="A942" t="s">
        <v>462</v>
      </c>
      <c r="B942" s="1">
        <v>295780956</v>
      </c>
      <c r="C942" s="1">
        <v>-295780956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</row>
    <row r="943" spans="1:18" hidden="1" x14ac:dyDescent="0.25">
      <c r="A943" t="s">
        <v>463</v>
      </c>
      <c r="B943" s="1">
        <v>295368309</v>
      </c>
      <c r="C943" s="1">
        <v>-68409651</v>
      </c>
      <c r="D943" s="1">
        <v>0</v>
      </c>
      <c r="E943" s="1">
        <v>226958658</v>
      </c>
      <c r="F943" s="1">
        <v>0</v>
      </c>
      <c r="G943" s="1">
        <v>226958658</v>
      </c>
      <c r="H943" s="1">
        <v>226958658</v>
      </c>
      <c r="I943" s="1">
        <v>226958658</v>
      </c>
      <c r="J943" s="1">
        <v>0</v>
      </c>
      <c r="K943" s="1">
        <v>226958658</v>
      </c>
      <c r="L943" s="1">
        <v>0</v>
      </c>
      <c r="M943" s="1">
        <v>0</v>
      </c>
      <c r="N943" s="1">
        <v>226958658</v>
      </c>
      <c r="O943" s="1">
        <v>226413804</v>
      </c>
      <c r="P943" s="1">
        <v>544854</v>
      </c>
      <c r="Q943" s="1">
        <v>0</v>
      </c>
      <c r="R943" s="1">
        <v>100</v>
      </c>
    </row>
    <row r="944" spans="1:18" hidden="1" x14ac:dyDescent="0.25">
      <c r="A944" t="s">
        <v>464</v>
      </c>
      <c r="B944" s="1">
        <v>374077290</v>
      </c>
      <c r="C944" s="1">
        <v>-173723556</v>
      </c>
      <c r="D944" s="1">
        <v>0</v>
      </c>
      <c r="E944" s="1">
        <v>200353734</v>
      </c>
      <c r="F944" s="1">
        <v>0</v>
      </c>
      <c r="G944" s="1">
        <v>200353734</v>
      </c>
      <c r="H944" s="1">
        <v>200353734</v>
      </c>
      <c r="I944" s="1">
        <v>200353734</v>
      </c>
      <c r="J944" s="1">
        <v>0</v>
      </c>
      <c r="K944" s="1">
        <v>200353734</v>
      </c>
      <c r="L944" s="1">
        <v>0</v>
      </c>
      <c r="M944" s="1">
        <v>0</v>
      </c>
      <c r="N944" s="1">
        <v>200353734</v>
      </c>
      <c r="O944" s="1">
        <v>200066062</v>
      </c>
      <c r="P944" s="1">
        <v>287672</v>
      </c>
      <c r="Q944" s="1">
        <v>0</v>
      </c>
      <c r="R944" s="1">
        <v>100</v>
      </c>
    </row>
    <row r="945" spans="1:18" hidden="1" x14ac:dyDescent="0.25">
      <c r="A945" t="s">
        <v>465</v>
      </c>
      <c r="B945" s="1">
        <v>29503547676</v>
      </c>
      <c r="C945" s="1">
        <v>-16060926945</v>
      </c>
      <c r="D945" s="1">
        <v>0</v>
      </c>
      <c r="E945" s="1">
        <v>13442620731</v>
      </c>
      <c r="F945" s="1">
        <v>0</v>
      </c>
      <c r="G945" s="1">
        <v>13442620731</v>
      </c>
      <c r="H945" s="1">
        <v>13442620731</v>
      </c>
      <c r="I945" s="1">
        <v>13442620731</v>
      </c>
      <c r="J945" s="1">
        <v>0</v>
      </c>
      <c r="K945" s="1">
        <v>13442620731</v>
      </c>
      <c r="L945" s="1">
        <v>0</v>
      </c>
      <c r="M945" s="1">
        <v>0</v>
      </c>
      <c r="N945" s="1">
        <v>13442620731</v>
      </c>
      <c r="O945" s="1">
        <v>13438788335</v>
      </c>
      <c r="P945" s="1">
        <v>3832396</v>
      </c>
      <c r="Q945" s="1">
        <v>0</v>
      </c>
      <c r="R945" s="1">
        <v>100</v>
      </c>
    </row>
    <row r="946" spans="1:18" hidden="1" x14ac:dyDescent="0.25">
      <c r="A946" t="s">
        <v>466</v>
      </c>
      <c r="B946" s="1">
        <v>20045567624</v>
      </c>
      <c r="C946" s="1">
        <v>-10207558831</v>
      </c>
      <c r="D946" s="1">
        <v>0</v>
      </c>
      <c r="E946" s="1">
        <v>9838008793</v>
      </c>
      <c r="F946" s="1">
        <v>0</v>
      </c>
      <c r="G946" s="1">
        <v>9838008793</v>
      </c>
      <c r="H946" s="1">
        <v>9838008793</v>
      </c>
      <c r="I946" s="1">
        <v>9838008793</v>
      </c>
      <c r="J946" s="1">
        <v>0</v>
      </c>
      <c r="K946" s="1">
        <v>9838008793</v>
      </c>
      <c r="L946" s="1">
        <v>0</v>
      </c>
      <c r="M946" s="1">
        <v>0</v>
      </c>
      <c r="N946" s="1">
        <v>9838008793</v>
      </c>
      <c r="O946" s="1">
        <v>9834860110</v>
      </c>
      <c r="P946" s="1">
        <v>3148683</v>
      </c>
      <c r="Q946" s="1">
        <v>0</v>
      </c>
      <c r="R946" s="1">
        <v>100</v>
      </c>
    </row>
    <row r="947" spans="1:18" hidden="1" x14ac:dyDescent="0.25">
      <c r="A947" t="s">
        <v>467</v>
      </c>
      <c r="B947" s="1">
        <v>1618637126</v>
      </c>
      <c r="C947" s="1">
        <v>-1368587996</v>
      </c>
      <c r="D947" s="1">
        <v>0</v>
      </c>
      <c r="E947" s="1">
        <v>250049130</v>
      </c>
      <c r="F947" s="1">
        <v>0</v>
      </c>
      <c r="G947" s="1">
        <v>250049130</v>
      </c>
      <c r="H947" s="1">
        <v>250049130</v>
      </c>
      <c r="I947" s="1">
        <v>250049130</v>
      </c>
      <c r="J947" s="1">
        <v>0</v>
      </c>
      <c r="K947" s="1">
        <v>250049130</v>
      </c>
      <c r="L947" s="1">
        <v>0</v>
      </c>
      <c r="M947" s="1">
        <v>0</v>
      </c>
      <c r="N947" s="1">
        <v>250049130</v>
      </c>
      <c r="O947" s="1">
        <v>250049130</v>
      </c>
      <c r="P947" s="1">
        <v>0</v>
      </c>
      <c r="Q947" s="1">
        <v>0</v>
      </c>
      <c r="R947" s="1">
        <v>100</v>
      </c>
    </row>
    <row r="948" spans="1:18" hidden="1" x14ac:dyDescent="0.25">
      <c r="A948" t="s">
        <v>468</v>
      </c>
      <c r="B948" s="1">
        <v>2267252357</v>
      </c>
      <c r="C948" s="1">
        <v>-1192684283</v>
      </c>
      <c r="D948" s="1">
        <v>0</v>
      </c>
      <c r="E948" s="1">
        <v>1074568074</v>
      </c>
      <c r="F948" s="1">
        <v>0</v>
      </c>
      <c r="G948" s="1">
        <v>1074568074</v>
      </c>
      <c r="H948" s="1">
        <v>1074568074</v>
      </c>
      <c r="I948" s="1">
        <v>1074568074</v>
      </c>
      <c r="J948" s="1">
        <v>0</v>
      </c>
      <c r="K948" s="1">
        <v>1074568074</v>
      </c>
      <c r="L948" s="1">
        <v>0</v>
      </c>
      <c r="M948" s="1">
        <v>0</v>
      </c>
      <c r="N948" s="1">
        <v>1074568074</v>
      </c>
      <c r="O948" s="1">
        <v>1074221098</v>
      </c>
      <c r="P948" s="1">
        <v>346976</v>
      </c>
      <c r="Q948" s="1">
        <v>0</v>
      </c>
      <c r="R948" s="1">
        <v>100</v>
      </c>
    </row>
    <row r="949" spans="1:18" hidden="1" x14ac:dyDescent="0.25">
      <c r="A949" t="s">
        <v>469</v>
      </c>
      <c r="B949" s="1">
        <v>42223801</v>
      </c>
      <c r="C949" s="1">
        <v>-18647339</v>
      </c>
      <c r="D949" s="1">
        <v>0</v>
      </c>
      <c r="E949" s="1">
        <v>23576462</v>
      </c>
      <c r="F949" s="1">
        <v>0</v>
      </c>
      <c r="G949" s="1">
        <v>23576462</v>
      </c>
      <c r="H949" s="1">
        <v>23576462</v>
      </c>
      <c r="I949" s="1">
        <v>23576462</v>
      </c>
      <c r="J949" s="1">
        <v>0</v>
      </c>
      <c r="K949" s="1">
        <v>23576462</v>
      </c>
      <c r="L949" s="1">
        <v>0</v>
      </c>
      <c r="M949" s="1">
        <v>0</v>
      </c>
      <c r="N949" s="1">
        <v>23576462</v>
      </c>
      <c r="O949" s="1">
        <v>23574828</v>
      </c>
      <c r="P949" s="1">
        <v>1634</v>
      </c>
      <c r="Q949" s="1">
        <v>0</v>
      </c>
      <c r="R949" s="1">
        <v>100</v>
      </c>
    </row>
    <row r="950" spans="1:18" hidden="1" x14ac:dyDescent="0.25">
      <c r="A950" t="s">
        <v>470</v>
      </c>
      <c r="B950" s="1">
        <v>418085873</v>
      </c>
      <c r="C950" s="1">
        <v>-210317599</v>
      </c>
      <c r="D950" s="1">
        <v>0</v>
      </c>
      <c r="E950" s="1">
        <v>207768274</v>
      </c>
      <c r="F950" s="1">
        <v>0</v>
      </c>
      <c r="G950" s="1">
        <v>207768274</v>
      </c>
      <c r="H950" s="1">
        <v>207768274</v>
      </c>
      <c r="I950" s="1">
        <v>207768274</v>
      </c>
      <c r="J950" s="1">
        <v>0</v>
      </c>
      <c r="K950" s="1">
        <v>207768274</v>
      </c>
      <c r="L950" s="1">
        <v>0</v>
      </c>
      <c r="M950" s="1">
        <v>0</v>
      </c>
      <c r="N950" s="1">
        <v>207768274</v>
      </c>
      <c r="O950" s="1">
        <v>207698879</v>
      </c>
      <c r="P950" s="1">
        <v>69395</v>
      </c>
      <c r="Q950" s="1">
        <v>0</v>
      </c>
      <c r="R950" s="1">
        <v>100</v>
      </c>
    </row>
    <row r="951" spans="1:18" hidden="1" x14ac:dyDescent="0.25">
      <c r="A951" t="s">
        <v>471</v>
      </c>
      <c r="B951" s="1">
        <v>276471086</v>
      </c>
      <c r="C951" s="1">
        <v>52048013</v>
      </c>
      <c r="D951" s="1">
        <v>0</v>
      </c>
      <c r="E951" s="1">
        <v>328519099</v>
      </c>
      <c r="F951" s="1">
        <v>0</v>
      </c>
      <c r="G951" s="1">
        <v>328519099</v>
      </c>
      <c r="H951" s="1">
        <v>328519099</v>
      </c>
      <c r="I951" s="1">
        <v>328519099</v>
      </c>
      <c r="J951" s="1">
        <v>0</v>
      </c>
      <c r="K951" s="1">
        <v>328519099</v>
      </c>
      <c r="L951" s="1">
        <v>0</v>
      </c>
      <c r="M951" s="1">
        <v>0</v>
      </c>
      <c r="N951" s="1">
        <v>328519099</v>
      </c>
      <c r="O951" s="1">
        <v>328410680</v>
      </c>
      <c r="P951" s="1">
        <v>108419</v>
      </c>
      <c r="Q951" s="1">
        <v>0</v>
      </c>
      <c r="R951" s="1">
        <v>100</v>
      </c>
    </row>
    <row r="952" spans="1:18" hidden="1" x14ac:dyDescent="0.25">
      <c r="A952" t="s">
        <v>472</v>
      </c>
      <c r="B952" s="1">
        <v>637007389</v>
      </c>
      <c r="C952" s="1">
        <v>-192232907</v>
      </c>
      <c r="D952" s="1">
        <v>0</v>
      </c>
      <c r="E952" s="1">
        <v>444774482</v>
      </c>
      <c r="F952" s="1">
        <v>0</v>
      </c>
      <c r="G952" s="1">
        <v>444774482</v>
      </c>
      <c r="H952" s="1">
        <v>444774482</v>
      </c>
      <c r="I952" s="1">
        <v>444774482</v>
      </c>
      <c r="J952" s="1">
        <v>0</v>
      </c>
      <c r="K952" s="1">
        <v>444774482</v>
      </c>
      <c r="L952" s="1">
        <v>0</v>
      </c>
      <c r="M952" s="1">
        <v>0</v>
      </c>
      <c r="N952" s="1">
        <v>444774482</v>
      </c>
      <c r="O952" s="1">
        <v>444657671</v>
      </c>
      <c r="P952" s="1">
        <v>116811</v>
      </c>
      <c r="Q952" s="1">
        <v>0</v>
      </c>
      <c r="R952" s="1">
        <v>100</v>
      </c>
    </row>
    <row r="953" spans="1:18" hidden="1" x14ac:dyDescent="0.25">
      <c r="A953" t="s">
        <v>473</v>
      </c>
      <c r="B953" s="1">
        <v>940836877</v>
      </c>
      <c r="C953" s="1">
        <v>-27387420</v>
      </c>
      <c r="D953" s="1">
        <v>0</v>
      </c>
      <c r="E953" s="1">
        <v>913449457</v>
      </c>
      <c r="F953" s="1">
        <v>0</v>
      </c>
      <c r="G953" s="1">
        <v>913449457</v>
      </c>
      <c r="H953" s="1">
        <v>913449457</v>
      </c>
      <c r="I953" s="1">
        <v>913449457</v>
      </c>
      <c r="J953" s="1">
        <v>0</v>
      </c>
      <c r="K953" s="1">
        <v>913449457</v>
      </c>
      <c r="L953" s="1">
        <v>0</v>
      </c>
      <c r="M953" s="1">
        <v>0</v>
      </c>
      <c r="N953" s="1">
        <v>913449457</v>
      </c>
      <c r="O953" s="1">
        <v>913448982</v>
      </c>
      <c r="P953" s="1">
        <v>475</v>
      </c>
      <c r="Q953" s="1">
        <v>0</v>
      </c>
      <c r="R953" s="1">
        <v>100</v>
      </c>
    </row>
    <row r="954" spans="1:18" hidden="1" x14ac:dyDescent="0.25">
      <c r="A954" t="s">
        <v>474</v>
      </c>
      <c r="B954" s="1">
        <v>1122927634</v>
      </c>
      <c r="C954" s="1">
        <v>-801583414</v>
      </c>
      <c r="D954" s="1">
        <v>0</v>
      </c>
      <c r="E954" s="1">
        <v>321344220</v>
      </c>
      <c r="F954" s="1">
        <v>0</v>
      </c>
      <c r="G954" s="1">
        <v>321344220</v>
      </c>
      <c r="H954" s="1">
        <v>321344220</v>
      </c>
      <c r="I954" s="1">
        <v>321344220</v>
      </c>
      <c r="J954" s="1">
        <v>0</v>
      </c>
      <c r="K954" s="1">
        <v>321344220</v>
      </c>
      <c r="L954" s="1">
        <v>0</v>
      </c>
      <c r="M954" s="1">
        <v>0</v>
      </c>
      <c r="N954" s="1">
        <v>321344220</v>
      </c>
      <c r="O954" s="1">
        <v>321308458</v>
      </c>
      <c r="P954" s="1">
        <v>35762</v>
      </c>
      <c r="Q954" s="1">
        <v>0</v>
      </c>
      <c r="R954" s="1">
        <v>100</v>
      </c>
    </row>
    <row r="955" spans="1:18" hidden="1" x14ac:dyDescent="0.25">
      <c r="A955" t="s">
        <v>475</v>
      </c>
      <c r="B955" s="1">
        <v>1995856823</v>
      </c>
      <c r="C955" s="1">
        <v>-1993415819</v>
      </c>
      <c r="D955" s="1">
        <v>0</v>
      </c>
      <c r="E955" s="1">
        <v>2441004</v>
      </c>
      <c r="F955" s="1">
        <v>0</v>
      </c>
      <c r="G955" s="1">
        <v>2441004</v>
      </c>
      <c r="H955" s="1">
        <v>2441004</v>
      </c>
      <c r="I955" s="1">
        <v>2441004</v>
      </c>
      <c r="J955" s="1">
        <v>0</v>
      </c>
      <c r="K955" s="1">
        <v>2441004</v>
      </c>
      <c r="L955" s="1">
        <v>0</v>
      </c>
      <c r="M955" s="1">
        <v>0</v>
      </c>
      <c r="N955" s="1">
        <v>2441004</v>
      </c>
      <c r="O955" s="1">
        <v>2440940</v>
      </c>
      <c r="P955" s="1">
        <v>64</v>
      </c>
      <c r="Q955" s="1">
        <v>0</v>
      </c>
      <c r="R955" s="1">
        <v>100</v>
      </c>
    </row>
    <row r="956" spans="1:18" hidden="1" x14ac:dyDescent="0.25">
      <c r="A956" t="s">
        <v>476</v>
      </c>
      <c r="B956" s="1">
        <v>138681086</v>
      </c>
      <c r="C956" s="1">
        <v>-100559350</v>
      </c>
      <c r="D956" s="1">
        <v>0</v>
      </c>
      <c r="E956" s="1">
        <v>38121736</v>
      </c>
      <c r="F956" s="1">
        <v>0</v>
      </c>
      <c r="G956" s="1">
        <v>38121736</v>
      </c>
      <c r="H956" s="1">
        <v>38121736</v>
      </c>
      <c r="I956" s="1">
        <v>38121736</v>
      </c>
      <c r="J956" s="1">
        <v>0</v>
      </c>
      <c r="K956" s="1">
        <v>38121736</v>
      </c>
      <c r="L956" s="1">
        <v>0</v>
      </c>
      <c r="M956" s="1">
        <v>0</v>
      </c>
      <c r="N956" s="1">
        <v>38121736</v>
      </c>
      <c r="O956" s="1">
        <v>38117559</v>
      </c>
      <c r="P956" s="1">
        <v>4177</v>
      </c>
      <c r="Q956" s="1">
        <v>0</v>
      </c>
      <c r="R956" s="1">
        <v>100</v>
      </c>
    </row>
    <row r="957" spans="1:18" hidden="1" x14ac:dyDescent="0.25">
      <c r="A957" t="s">
        <v>477</v>
      </c>
      <c r="B957" s="1">
        <v>0</v>
      </c>
      <c r="C957" s="1">
        <v>0</v>
      </c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</row>
    <row r="958" spans="1:18" hidden="1" x14ac:dyDescent="0.25">
      <c r="A958" t="s">
        <v>478</v>
      </c>
      <c r="B958" s="1">
        <v>0</v>
      </c>
      <c r="C958" s="1">
        <v>0</v>
      </c>
      <c r="D958" s="1">
        <v>0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</row>
    <row r="959" spans="1:18" hidden="1" x14ac:dyDescent="0.25">
      <c r="A959" t="s">
        <v>479</v>
      </c>
      <c r="B959" s="1">
        <v>0</v>
      </c>
      <c r="C959" s="1">
        <v>613945860</v>
      </c>
      <c r="D959" s="1">
        <v>0</v>
      </c>
      <c r="E959" s="1">
        <v>613945860</v>
      </c>
      <c r="F959" s="1">
        <v>0</v>
      </c>
      <c r="G959" s="1">
        <v>613945860</v>
      </c>
      <c r="H959" s="1">
        <v>613945860</v>
      </c>
      <c r="I959" s="1">
        <v>613945860</v>
      </c>
      <c r="J959" s="1">
        <v>0</v>
      </c>
      <c r="K959" s="1">
        <v>613945860</v>
      </c>
      <c r="L959" s="1">
        <v>143254038</v>
      </c>
      <c r="M959" s="1">
        <v>0</v>
      </c>
      <c r="N959" s="1">
        <v>470691822</v>
      </c>
      <c r="O959" s="1">
        <v>375189134</v>
      </c>
      <c r="P959" s="1">
        <v>95502688</v>
      </c>
      <c r="Q959" s="1">
        <v>0</v>
      </c>
      <c r="R959" s="1">
        <v>100</v>
      </c>
    </row>
    <row r="960" spans="1:18" hidden="1" x14ac:dyDescent="0.25">
      <c r="A960" t="s">
        <v>480</v>
      </c>
      <c r="B960" s="1">
        <v>0</v>
      </c>
      <c r="C960" s="1">
        <v>613945860</v>
      </c>
      <c r="D960" s="1">
        <v>0</v>
      </c>
      <c r="E960" s="1">
        <v>613945860</v>
      </c>
      <c r="F960" s="1">
        <v>0</v>
      </c>
      <c r="G960" s="1">
        <v>613945860</v>
      </c>
      <c r="H960" s="1">
        <v>613945860</v>
      </c>
      <c r="I960" s="1">
        <v>613945860</v>
      </c>
      <c r="J960" s="1">
        <v>0</v>
      </c>
      <c r="K960" s="1">
        <v>613945860</v>
      </c>
      <c r="L960" s="1">
        <v>143254038</v>
      </c>
      <c r="M960" s="1">
        <v>0</v>
      </c>
      <c r="N960" s="1">
        <v>470691822</v>
      </c>
      <c r="O960" s="1">
        <v>375189134</v>
      </c>
      <c r="P960" s="1">
        <v>95502688</v>
      </c>
      <c r="Q960" s="1">
        <v>0</v>
      </c>
      <c r="R960" s="1">
        <v>100</v>
      </c>
    </row>
    <row r="961" spans="1:18" hidden="1" x14ac:dyDescent="0.25">
      <c r="A961" t="s">
        <v>481</v>
      </c>
      <c r="B961" s="1">
        <v>459685812</v>
      </c>
      <c r="C961" s="1">
        <v>-420175287</v>
      </c>
      <c r="D961" s="1">
        <v>0</v>
      </c>
      <c r="E961" s="1">
        <v>39510525</v>
      </c>
      <c r="F961" s="1">
        <v>0</v>
      </c>
      <c r="G961" s="1">
        <v>39510525</v>
      </c>
      <c r="H961" s="1">
        <v>39510525</v>
      </c>
      <c r="I961" s="1">
        <v>39510525</v>
      </c>
      <c r="J961" s="1">
        <v>0</v>
      </c>
      <c r="K961" s="1">
        <v>39510525</v>
      </c>
      <c r="L961" s="1">
        <v>31889310</v>
      </c>
      <c r="M961" s="1">
        <v>0</v>
      </c>
      <c r="N961" s="1">
        <v>7621215</v>
      </c>
      <c r="O961" s="1">
        <v>7568265</v>
      </c>
      <c r="P961" s="1">
        <v>52950</v>
      </c>
      <c r="Q961" s="1">
        <v>0</v>
      </c>
      <c r="R961" s="1">
        <v>100</v>
      </c>
    </row>
    <row r="962" spans="1:18" hidden="1" x14ac:dyDescent="0.25">
      <c r="A962" t="s">
        <v>482</v>
      </c>
      <c r="B962" s="1">
        <v>60081230</v>
      </c>
      <c r="C962" s="1">
        <v>-54948661</v>
      </c>
      <c r="D962" s="1">
        <v>0</v>
      </c>
      <c r="E962" s="1">
        <v>5132569</v>
      </c>
      <c r="F962" s="1">
        <v>0</v>
      </c>
      <c r="G962" s="1">
        <v>5132569</v>
      </c>
      <c r="H962" s="1">
        <v>5132569</v>
      </c>
      <c r="I962" s="1">
        <v>5132569</v>
      </c>
      <c r="J962" s="1">
        <v>0</v>
      </c>
      <c r="K962" s="1">
        <v>5132569</v>
      </c>
      <c r="L962" s="1">
        <v>4245660</v>
      </c>
      <c r="M962" s="1">
        <v>0</v>
      </c>
      <c r="N962" s="1">
        <v>886909</v>
      </c>
      <c r="O962" s="1">
        <v>833959</v>
      </c>
      <c r="P962" s="1">
        <v>52950</v>
      </c>
      <c r="Q962" s="1">
        <v>0</v>
      </c>
      <c r="R962" s="1">
        <v>100</v>
      </c>
    </row>
    <row r="963" spans="1:18" hidden="1" x14ac:dyDescent="0.25">
      <c r="A963" t="s">
        <v>483</v>
      </c>
      <c r="B963" s="1">
        <v>89762303</v>
      </c>
      <c r="C963" s="1">
        <v>-84938084</v>
      </c>
      <c r="D963" s="1">
        <v>0</v>
      </c>
      <c r="E963" s="1">
        <v>4824219</v>
      </c>
      <c r="F963" s="1">
        <v>0</v>
      </c>
      <c r="G963" s="1">
        <v>4824219</v>
      </c>
      <c r="H963" s="1">
        <v>4824219</v>
      </c>
      <c r="I963" s="1">
        <v>4824219</v>
      </c>
      <c r="J963" s="1">
        <v>0</v>
      </c>
      <c r="K963" s="1">
        <v>4824219</v>
      </c>
      <c r="L963" s="1">
        <v>4824219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100</v>
      </c>
    </row>
    <row r="964" spans="1:18" hidden="1" x14ac:dyDescent="0.25">
      <c r="A964" t="s">
        <v>484</v>
      </c>
      <c r="B964" s="1">
        <v>309842279</v>
      </c>
      <c r="C964" s="1">
        <v>-280288542</v>
      </c>
      <c r="D964" s="1">
        <v>0</v>
      </c>
      <c r="E964" s="1">
        <v>29553737</v>
      </c>
      <c r="F964" s="1">
        <v>0</v>
      </c>
      <c r="G964" s="1">
        <v>29553737</v>
      </c>
      <c r="H964" s="1">
        <v>29553737</v>
      </c>
      <c r="I964" s="1">
        <v>29553737</v>
      </c>
      <c r="J964" s="1">
        <v>0</v>
      </c>
      <c r="K964" s="1">
        <v>29553737</v>
      </c>
      <c r="L964" s="1">
        <v>22819431</v>
      </c>
      <c r="M964" s="1">
        <v>0</v>
      </c>
      <c r="N964" s="1">
        <v>6734306</v>
      </c>
      <c r="O964" s="1">
        <v>6734306</v>
      </c>
      <c r="P964" s="1">
        <v>0</v>
      </c>
      <c r="Q964" s="1">
        <v>0</v>
      </c>
      <c r="R964" s="1">
        <v>100</v>
      </c>
    </row>
    <row r="965" spans="1:18" hidden="1" x14ac:dyDescent="0.25">
      <c r="A965" t="s">
        <v>485</v>
      </c>
      <c r="B965" s="1">
        <v>2666984707</v>
      </c>
      <c r="C965" s="1">
        <v>-1531743107</v>
      </c>
      <c r="D965" s="1">
        <v>0</v>
      </c>
      <c r="E965" s="1">
        <v>1135241600</v>
      </c>
      <c r="F965" s="1">
        <v>0</v>
      </c>
      <c r="G965" s="1">
        <v>1135241600</v>
      </c>
      <c r="H965" s="1">
        <v>1135241600</v>
      </c>
      <c r="I965" s="1">
        <v>1135241600</v>
      </c>
      <c r="J965" s="1">
        <v>0</v>
      </c>
      <c r="K965" s="1">
        <v>1135241600</v>
      </c>
      <c r="L965" s="1">
        <v>0</v>
      </c>
      <c r="M965" s="1">
        <v>0</v>
      </c>
      <c r="N965" s="1">
        <v>1135241600</v>
      </c>
      <c r="O965" s="1">
        <v>1135240500</v>
      </c>
      <c r="P965" s="1">
        <v>1100</v>
      </c>
      <c r="Q965" s="1">
        <v>0</v>
      </c>
      <c r="R965" s="1">
        <v>100</v>
      </c>
    </row>
    <row r="966" spans="1:18" hidden="1" x14ac:dyDescent="0.25">
      <c r="A966" t="s">
        <v>486</v>
      </c>
      <c r="B966" s="1">
        <v>2666984707</v>
      </c>
      <c r="C966" s="1">
        <v>-1531743107</v>
      </c>
      <c r="D966" s="1">
        <v>0</v>
      </c>
      <c r="E966" s="1">
        <v>1135241600</v>
      </c>
      <c r="F966" s="1">
        <v>0</v>
      </c>
      <c r="G966" s="1">
        <v>1135241600</v>
      </c>
      <c r="H966" s="1">
        <v>1135241600</v>
      </c>
      <c r="I966" s="1">
        <v>1135241600</v>
      </c>
      <c r="J966" s="1">
        <v>0</v>
      </c>
      <c r="K966" s="1">
        <v>1135241600</v>
      </c>
      <c r="L966" s="1">
        <v>0</v>
      </c>
      <c r="M966" s="1">
        <v>0</v>
      </c>
      <c r="N966" s="1">
        <v>1135241600</v>
      </c>
      <c r="O966" s="1">
        <v>1135240500</v>
      </c>
      <c r="P966" s="1">
        <v>1100</v>
      </c>
      <c r="Q966" s="1">
        <v>0</v>
      </c>
      <c r="R966" s="1">
        <v>100</v>
      </c>
    </row>
    <row r="967" spans="1:18" hidden="1" x14ac:dyDescent="0.25">
      <c r="A967" t="s">
        <v>487</v>
      </c>
      <c r="B967" s="1">
        <v>15933491891</v>
      </c>
      <c r="C967" s="1">
        <v>-9149731591</v>
      </c>
      <c r="D967" s="1">
        <v>0</v>
      </c>
      <c r="E967" s="1">
        <v>6783760300</v>
      </c>
      <c r="F967" s="1">
        <v>0</v>
      </c>
      <c r="G967" s="1">
        <v>6783760300</v>
      </c>
      <c r="H967" s="1">
        <v>6783760300</v>
      </c>
      <c r="I967" s="1">
        <v>6783760300</v>
      </c>
      <c r="J967" s="1">
        <v>0</v>
      </c>
      <c r="K967" s="1">
        <v>6783760300</v>
      </c>
      <c r="L967" s="1">
        <v>0</v>
      </c>
      <c r="M967" s="1">
        <v>0</v>
      </c>
      <c r="N967" s="1">
        <v>6783760300</v>
      </c>
      <c r="O967" s="1">
        <v>6783754500</v>
      </c>
      <c r="P967" s="1">
        <v>5800</v>
      </c>
      <c r="Q967" s="1">
        <v>0</v>
      </c>
      <c r="R967" s="1">
        <v>100</v>
      </c>
    </row>
    <row r="968" spans="1:18" hidden="1" x14ac:dyDescent="0.25">
      <c r="A968" t="s">
        <v>488</v>
      </c>
      <c r="B968" s="1">
        <v>15933491891</v>
      </c>
      <c r="C968" s="1">
        <v>-9149731591</v>
      </c>
      <c r="D968" s="1">
        <v>0</v>
      </c>
      <c r="E968" s="1">
        <v>6783760300</v>
      </c>
      <c r="F968" s="1">
        <v>0</v>
      </c>
      <c r="G968" s="1">
        <v>6783760300</v>
      </c>
      <c r="H968" s="1">
        <v>6783760300</v>
      </c>
      <c r="I968" s="1">
        <v>6783760300</v>
      </c>
      <c r="J968" s="1">
        <v>0</v>
      </c>
      <c r="K968" s="1">
        <v>6783760300</v>
      </c>
      <c r="L968" s="1">
        <v>0</v>
      </c>
      <c r="M968" s="1">
        <v>0</v>
      </c>
      <c r="N968" s="1">
        <v>6783760300</v>
      </c>
      <c r="O968" s="1">
        <v>6783754500</v>
      </c>
      <c r="P968" s="1">
        <v>5800</v>
      </c>
      <c r="Q968" s="1">
        <v>0</v>
      </c>
      <c r="R968" s="1">
        <v>100</v>
      </c>
    </row>
    <row r="969" spans="1:18" hidden="1" x14ac:dyDescent="0.25">
      <c r="A969" t="s">
        <v>489</v>
      </c>
      <c r="B969" s="1">
        <v>2666984707</v>
      </c>
      <c r="C969" s="1">
        <v>-1531743107</v>
      </c>
      <c r="D969" s="1">
        <v>0</v>
      </c>
      <c r="E969" s="1">
        <v>1135241600</v>
      </c>
      <c r="F969" s="1">
        <v>0</v>
      </c>
      <c r="G969" s="1">
        <v>1135241600</v>
      </c>
      <c r="H969" s="1">
        <v>1135241600</v>
      </c>
      <c r="I969" s="1">
        <v>1135241600</v>
      </c>
      <c r="J969" s="1">
        <v>0</v>
      </c>
      <c r="K969" s="1">
        <v>1135241600</v>
      </c>
      <c r="L969" s="1">
        <v>0</v>
      </c>
      <c r="M969" s="1">
        <v>0</v>
      </c>
      <c r="N969" s="1">
        <v>1135241600</v>
      </c>
      <c r="O969" s="1">
        <v>1135240500</v>
      </c>
      <c r="P969" s="1">
        <v>1100</v>
      </c>
      <c r="Q969" s="1">
        <v>0</v>
      </c>
      <c r="R969" s="1">
        <v>100</v>
      </c>
    </row>
    <row r="970" spans="1:18" hidden="1" x14ac:dyDescent="0.25">
      <c r="A970" t="s">
        <v>490</v>
      </c>
      <c r="B970" s="1">
        <v>2666984707</v>
      </c>
      <c r="C970" s="1">
        <v>-1531743107</v>
      </c>
      <c r="D970" s="1">
        <v>0</v>
      </c>
      <c r="E970" s="1">
        <v>1135241600</v>
      </c>
      <c r="F970" s="1">
        <v>0</v>
      </c>
      <c r="G970" s="1">
        <v>1135241600</v>
      </c>
      <c r="H970" s="1">
        <v>1135241600</v>
      </c>
      <c r="I970" s="1">
        <v>1135241600</v>
      </c>
      <c r="J970" s="1">
        <v>0</v>
      </c>
      <c r="K970" s="1">
        <v>1135241600</v>
      </c>
      <c r="L970" s="1">
        <v>0</v>
      </c>
      <c r="M970" s="1">
        <v>0</v>
      </c>
      <c r="N970" s="1">
        <v>1135241600</v>
      </c>
      <c r="O970" s="1">
        <v>1135240500</v>
      </c>
      <c r="P970" s="1">
        <v>1100</v>
      </c>
      <c r="Q970" s="1">
        <v>0</v>
      </c>
      <c r="R970" s="1">
        <v>100</v>
      </c>
    </row>
    <row r="971" spans="1:18" hidden="1" x14ac:dyDescent="0.25">
      <c r="A971" t="s">
        <v>491</v>
      </c>
      <c r="B971" s="1">
        <v>21240035308</v>
      </c>
      <c r="C971" s="1">
        <v>-12197607108</v>
      </c>
      <c r="D971" s="1">
        <v>0</v>
      </c>
      <c r="E971" s="1">
        <v>9042428200</v>
      </c>
      <c r="F971" s="1">
        <v>0</v>
      </c>
      <c r="G971" s="1">
        <v>9042428200</v>
      </c>
      <c r="H971" s="1">
        <v>9042428200</v>
      </c>
      <c r="I971" s="1">
        <v>9042428200</v>
      </c>
      <c r="J971" s="1">
        <v>0</v>
      </c>
      <c r="K971" s="1">
        <v>9042428200</v>
      </c>
      <c r="L971" s="1">
        <v>0</v>
      </c>
      <c r="M971" s="1">
        <v>0</v>
      </c>
      <c r="N971" s="1">
        <v>9042428200</v>
      </c>
      <c r="O971" s="1">
        <v>9042420600</v>
      </c>
      <c r="P971" s="1">
        <v>7600</v>
      </c>
      <c r="Q971" s="1">
        <v>0</v>
      </c>
      <c r="R971" s="1">
        <v>100</v>
      </c>
    </row>
    <row r="972" spans="1:18" hidden="1" x14ac:dyDescent="0.25">
      <c r="A972" t="s">
        <v>492</v>
      </c>
      <c r="B972" s="1">
        <v>21240035308</v>
      </c>
      <c r="C972" s="1">
        <v>-12197607108</v>
      </c>
      <c r="D972" s="1">
        <v>0</v>
      </c>
      <c r="E972" s="1">
        <v>9042428200</v>
      </c>
      <c r="F972" s="1">
        <v>0</v>
      </c>
      <c r="G972" s="1">
        <v>9042428200</v>
      </c>
      <c r="H972" s="1">
        <v>9042428200</v>
      </c>
      <c r="I972" s="1">
        <v>9042428200</v>
      </c>
      <c r="J972" s="1">
        <v>0</v>
      </c>
      <c r="K972" s="1">
        <v>9042428200</v>
      </c>
      <c r="L972" s="1">
        <v>0</v>
      </c>
      <c r="M972" s="1">
        <v>0</v>
      </c>
      <c r="N972" s="1">
        <v>9042428200</v>
      </c>
      <c r="O972" s="1">
        <v>9042420600</v>
      </c>
      <c r="P972" s="1">
        <v>7600</v>
      </c>
      <c r="Q972" s="1">
        <v>0</v>
      </c>
      <c r="R972" s="1">
        <v>100</v>
      </c>
    </row>
    <row r="973" spans="1:18" hidden="1" x14ac:dyDescent="0.25">
      <c r="A973" t="s">
        <v>493</v>
      </c>
      <c r="B973" s="1">
        <v>5321459125</v>
      </c>
      <c r="C973" s="1">
        <v>-3056784025</v>
      </c>
      <c r="D973" s="1">
        <v>0</v>
      </c>
      <c r="E973" s="1">
        <v>2264675100</v>
      </c>
      <c r="F973" s="1">
        <v>0</v>
      </c>
      <c r="G973" s="1">
        <v>2264675100</v>
      </c>
      <c r="H973" s="1">
        <v>2264675100</v>
      </c>
      <c r="I973" s="1">
        <v>2264675100</v>
      </c>
      <c r="J973" s="1">
        <v>0</v>
      </c>
      <c r="K973" s="1">
        <v>2264675100</v>
      </c>
      <c r="L973" s="1">
        <v>0</v>
      </c>
      <c r="M973" s="1">
        <v>0</v>
      </c>
      <c r="N973" s="1">
        <v>2264675100</v>
      </c>
      <c r="O973" s="1">
        <v>2264673100</v>
      </c>
      <c r="P973" s="1">
        <v>2000</v>
      </c>
      <c r="Q973" s="1">
        <v>0</v>
      </c>
      <c r="R973" s="1">
        <v>100</v>
      </c>
    </row>
    <row r="974" spans="1:18" hidden="1" x14ac:dyDescent="0.25">
      <c r="A974" t="s">
        <v>494</v>
      </c>
      <c r="B974" s="1">
        <v>5321459125</v>
      </c>
      <c r="C974" s="1">
        <v>-3056784025</v>
      </c>
      <c r="D974" s="1">
        <v>0</v>
      </c>
      <c r="E974" s="1">
        <v>2264675100</v>
      </c>
      <c r="F974" s="1">
        <v>0</v>
      </c>
      <c r="G974" s="1">
        <v>2264675100</v>
      </c>
      <c r="H974" s="1">
        <v>2264675100</v>
      </c>
      <c r="I974" s="1">
        <v>2264675100</v>
      </c>
      <c r="J974" s="1">
        <v>0</v>
      </c>
      <c r="K974" s="1">
        <v>2264675100</v>
      </c>
      <c r="L974" s="1">
        <v>0</v>
      </c>
      <c r="M974" s="1">
        <v>0</v>
      </c>
      <c r="N974" s="1">
        <v>2264675100</v>
      </c>
      <c r="O974" s="1">
        <v>2264673100</v>
      </c>
      <c r="P974" s="1">
        <v>2000</v>
      </c>
      <c r="Q974" s="1">
        <v>0</v>
      </c>
      <c r="R974" s="1">
        <v>100</v>
      </c>
    </row>
    <row r="975" spans="1:18" hidden="1" x14ac:dyDescent="0.25">
      <c r="A975" t="s">
        <v>495</v>
      </c>
      <c r="B975" s="1">
        <v>276007049</v>
      </c>
      <c r="C975" s="1">
        <v>-164207549</v>
      </c>
      <c r="D975" s="1">
        <v>0</v>
      </c>
      <c r="E975" s="1">
        <v>111799500</v>
      </c>
      <c r="F975" s="1">
        <v>0</v>
      </c>
      <c r="G975" s="1">
        <v>111799500</v>
      </c>
      <c r="H975" s="1">
        <v>111799500</v>
      </c>
      <c r="I975" s="1">
        <v>111799500</v>
      </c>
      <c r="J975" s="1">
        <v>0</v>
      </c>
      <c r="K975" s="1">
        <v>111799500</v>
      </c>
      <c r="L975" s="1">
        <v>0</v>
      </c>
      <c r="M975" s="1">
        <v>0</v>
      </c>
      <c r="N975" s="1">
        <v>111799500</v>
      </c>
      <c r="O975" s="1">
        <v>111799500</v>
      </c>
      <c r="P975" s="1">
        <v>0</v>
      </c>
      <c r="Q975" s="1">
        <v>0</v>
      </c>
      <c r="R975" s="1">
        <v>100</v>
      </c>
    </row>
    <row r="976" spans="1:18" hidden="1" x14ac:dyDescent="0.25">
      <c r="A976" t="s">
        <v>496</v>
      </c>
      <c r="B976" s="1">
        <v>276007049</v>
      </c>
      <c r="C976" s="1">
        <v>-164207549</v>
      </c>
      <c r="D976" s="1">
        <v>0</v>
      </c>
      <c r="E976" s="1">
        <v>111799500</v>
      </c>
      <c r="F976" s="1">
        <v>0</v>
      </c>
      <c r="G976" s="1">
        <v>111799500</v>
      </c>
      <c r="H976" s="1">
        <v>111799500</v>
      </c>
      <c r="I976" s="1">
        <v>111799500</v>
      </c>
      <c r="J976" s="1">
        <v>0</v>
      </c>
      <c r="K976" s="1">
        <v>111799500</v>
      </c>
      <c r="L976" s="1">
        <v>0</v>
      </c>
      <c r="M976" s="1">
        <v>0</v>
      </c>
      <c r="N976" s="1">
        <v>111799500</v>
      </c>
      <c r="O976" s="1">
        <v>111799500</v>
      </c>
      <c r="P976" s="1">
        <v>0</v>
      </c>
      <c r="Q976" s="1">
        <v>0</v>
      </c>
      <c r="R976" s="1">
        <v>100</v>
      </c>
    </row>
    <row r="977" spans="1:18" hidden="1" x14ac:dyDescent="0.25">
      <c r="A977" t="s">
        <v>497</v>
      </c>
      <c r="B977" s="1">
        <v>1652995610</v>
      </c>
      <c r="C977" s="1">
        <v>-983747510</v>
      </c>
      <c r="D977" s="1">
        <v>0</v>
      </c>
      <c r="E977" s="1">
        <v>669248100</v>
      </c>
      <c r="F977" s="1">
        <v>0</v>
      </c>
      <c r="G977" s="1">
        <v>669248100</v>
      </c>
      <c r="H977" s="1">
        <v>669248100</v>
      </c>
      <c r="I977" s="1">
        <v>669248100</v>
      </c>
      <c r="J977" s="1">
        <v>0</v>
      </c>
      <c r="K977" s="1">
        <v>669248100</v>
      </c>
      <c r="L977" s="1">
        <v>0</v>
      </c>
      <c r="M977" s="1">
        <v>0</v>
      </c>
      <c r="N977" s="1">
        <v>669248100</v>
      </c>
      <c r="O977" s="1">
        <v>669248100</v>
      </c>
      <c r="P977" s="1">
        <v>0</v>
      </c>
      <c r="Q977" s="1">
        <v>0</v>
      </c>
      <c r="R977" s="1">
        <v>100</v>
      </c>
    </row>
    <row r="978" spans="1:18" hidden="1" x14ac:dyDescent="0.25">
      <c r="A978" t="s">
        <v>498</v>
      </c>
      <c r="B978" s="1">
        <v>1652995610</v>
      </c>
      <c r="C978" s="1">
        <v>-983747510</v>
      </c>
      <c r="D978" s="1">
        <v>0</v>
      </c>
      <c r="E978" s="1">
        <v>669248100</v>
      </c>
      <c r="F978" s="1">
        <v>0</v>
      </c>
      <c r="G978" s="1">
        <v>669248100</v>
      </c>
      <c r="H978" s="1">
        <v>669248100</v>
      </c>
      <c r="I978" s="1">
        <v>669248100</v>
      </c>
      <c r="J978" s="1">
        <v>0</v>
      </c>
      <c r="K978" s="1">
        <v>669248100</v>
      </c>
      <c r="L978" s="1">
        <v>0</v>
      </c>
      <c r="M978" s="1">
        <v>0</v>
      </c>
      <c r="N978" s="1">
        <v>669248100</v>
      </c>
      <c r="O978" s="1">
        <v>669248100</v>
      </c>
      <c r="P978" s="1">
        <v>0</v>
      </c>
      <c r="Q978" s="1">
        <v>0</v>
      </c>
      <c r="R978" s="1">
        <v>100</v>
      </c>
    </row>
    <row r="979" spans="1:18" hidden="1" x14ac:dyDescent="0.25">
      <c r="A979" t="s">
        <v>499</v>
      </c>
      <c r="B979" s="1">
        <v>276007049</v>
      </c>
      <c r="C979" s="1">
        <v>-164207549</v>
      </c>
      <c r="D979" s="1">
        <v>0</v>
      </c>
      <c r="E979" s="1">
        <v>111799500</v>
      </c>
      <c r="F979" s="1">
        <v>0</v>
      </c>
      <c r="G979" s="1">
        <v>111799500</v>
      </c>
      <c r="H979" s="1">
        <v>111799500</v>
      </c>
      <c r="I979" s="1">
        <v>111799500</v>
      </c>
      <c r="J979" s="1">
        <v>0</v>
      </c>
      <c r="K979" s="1">
        <v>111799500</v>
      </c>
      <c r="L979" s="1">
        <v>0</v>
      </c>
      <c r="M979" s="1">
        <v>0</v>
      </c>
      <c r="N979" s="1">
        <v>111799500</v>
      </c>
      <c r="O979" s="1">
        <v>111799500</v>
      </c>
      <c r="P979" s="1">
        <v>0</v>
      </c>
      <c r="Q979" s="1">
        <v>0</v>
      </c>
      <c r="R979" s="1">
        <v>100</v>
      </c>
    </row>
    <row r="980" spans="1:18" hidden="1" x14ac:dyDescent="0.25">
      <c r="A980" t="s">
        <v>500</v>
      </c>
      <c r="B980" s="1">
        <v>276007049</v>
      </c>
      <c r="C980" s="1">
        <v>-164207549</v>
      </c>
      <c r="D980" s="1">
        <v>0</v>
      </c>
      <c r="E980" s="1">
        <v>111799500</v>
      </c>
      <c r="F980" s="1">
        <v>0</v>
      </c>
      <c r="G980" s="1">
        <v>111799500</v>
      </c>
      <c r="H980" s="1">
        <v>111799500</v>
      </c>
      <c r="I980" s="1">
        <v>111799500</v>
      </c>
      <c r="J980" s="1">
        <v>0</v>
      </c>
      <c r="K980" s="1">
        <v>111799500</v>
      </c>
      <c r="L980" s="1">
        <v>0</v>
      </c>
      <c r="M980" s="1">
        <v>0</v>
      </c>
      <c r="N980" s="1">
        <v>111799500</v>
      </c>
      <c r="O980" s="1">
        <v>111799500</v>
      </c>
      <c r="P980" s="1">
        <v>0</v>
      </c>
      <c r="Q980" s="1">
        <v>0</v>
      </c>
      <c r="R980" s="1">
        <v>100</v>
      </c>
    </row>
    <row r="981" spans="1:18" hidden="1" x14ac:dyDescent="0.25">
      <c r="A981" t="s">
        <v>501</v>
      </c>
      <c r="B981" s="1">
        <v>2203733498</v>
      </c>
      <c r="C981" s="1">
        <v>-1311523498</v>
      </c>
      <c r="D981" s="1">
        <v>0</v>
      </c>
      <c r="E981" s="1">
        <v>892210000</v>
      </c>
      <c r="F981" s="1">
        <v>0</v>
      </c>
      <c r="G981" s="1">
        <v>892210000</v>
      </c>
      <c r="H981" s="1">
        <v>892210000</v>
      </c>
      <c r="I981" s="1">
        <v>892210000</v>
      </c>
      <c r="J981" s="1">
        <v>0</v>
      </c>
      <c r="K981" s="1">
        <v>892210000</v>
      </c>
      <c r="L981" s="1">
        <v>0</v>
      </c>
      <c r="M981" s="1">
        <v>0</v>
      </c>
      <c r="N981" s="1">
        <v>892210000</v>
      </c>
      <c r="O981" s="1">
        <v>892210000</v>
      </c>
      <c r="P981" s="1">
        <v>0</v>
      </c>
      <c r="Q981" s="1">
        <v>0</v>
      </c>
      <c r="R981" s="1">
        <v>100</v>
      </c>
    </row>
    <row r="982" spans="1:18" hidden="1" x14ac:dyDescent="0.25">
      <c r="A982" t="s">
        <v>502</v>
      </c>
      <c r="B982" s="1">
        <v>2203733498</v>
      </c>
      <c r="C982" s="1">
        <v>-1311523498</v>
      </c>
      <c r="D982" s="1">
        <v>0</v>
      </c>
      <c r="E982" s="1">
        <v>892210000</v>
      </c>
      <c r="F982" s="1">
        <v>0</v>
      </c>
      <c r="G982" s="1">
        <v>892210000</v>
      </c>
      <c r="H982" s="1">
        <v>892210000</v>
      </c>
      <c r="I982" s="1">
        <v>892210000</v>
      </c>
      <c r="J982" s="1">
        <v>0</v>
      </c>
      <c r="K982" s="1">
        <v>892210000</v>
      </c>
      <c r="L982" s="1">
        <v>0</v>
      </c>
      <c r="M982" s="1">
        <v>0</v>
      </c>
      <c r="N982" s="1">
        <v>892210000</v>
      </c>
      <c r="O982" s="1">
        <v>892210000</v>
      </c>
      <c r="P982" s="1">
        <v>0</v>
      </c>
      <c r="Q982" s="1">
        <v>0</v>
      </c>
      <c r="R982" s="1">
        <v>100</v>
      </c>
    </row>
    <row r="983" spans="1:18" hidden="1" x14ac:dyDescent="0.25">
      <c r="A983" t="s">
        <v>503</v>
      </c>
      <c r="B983" s="1">
        <v>551476333</v>
      </c>
      <c r="C983" s="1">
        <v>-328189233</v>
      </c>
      <c r="D983" s="1">
        <v>0</v>
      </c>
      <c r="E983" s="1">
        <v>223287100</v>
      </c>
      <c r="F983" s="1">
        <v>0</v>
      </c>
      <c r="G983" s="1">
        <v>223287100</v>
      </c>
      <c r="H983" s="1">
        <v>223287100</v>
      </c>
      <c r="I983" s="1">
        <v>223287100</v>
      </c>
      <c r="J983" s="1">
        <v>0</v>
      </c>
      <c r="K983" s="1">
        <v>223287100</v>
      </c>
      <c r="L983" s="1">
        <v>0</v>
      </c>
      <c r="M983" s="1">
        <v>0</v>
      </c>
      <c r="N983" s="1">
        <v>223287100</v>
      </c>
      <c r="O983" s="1">
        <v>223287100</v>
      </c>
      <c r="P983" s="1">
        <v>0</v>
      </c>
      <c r="Q983" s="1">
        <v>0</v>
      </c>
      <c r="R983" s="1">
        <v>100</v>
      </c>
    </row>
    <row r="984" spans="1:18" hidden="1" x14ac:dyDescent="0.25">
      <c r="A984" t="s">
        <v>504</v>
      </c>
      <c r="B984" s="1">
        <v>551476333</v>
      </c>
      <c r="C984" s="1">
        <v>-328189233</v>
      </c>
      <c r="D984" s="1">
        <v>0</v>
      </c>
      <c r="E984" s="1">
        <v>223287100</v>
      </c>
      <c r="F984" s="1">
        <v>0</v>
      </c>
      <c r="G984" s="1">
        <v>223287100</v>
      </c>
      <c r="H984" s="1">
        <v>223287100</v>
      </c>
      <c r="I984" s="1">
        <v>223287100</v>
      </c>
      <c r="J984" s="1">
        <v>0</v>
      </c>
      <c r="K984" s="1">
        <v>223287100</v>
      </c>
      <c r="L984" s="1">
        <v>0</v>
      </c>
      <c r="M984" s="1">
        <v>0</v>
      </c>
      <c r="N984" s="1">
        <v>223287100</v>
      </c>
      <c r="O984" s="1">
        <v>223287100</v>
      </c>
      <c r="P984" s="1">
        <v>0</v>
      </c>
      <c r="Q984" s="1">
        <v>0</v>
      </c>
      <c r="R984" s="1">
        <v>100</v>
      </c>
    </row>
    <row r="985" spans="1:18" hidden="1" x14ac:dyDescent="0.25">
      <c r="A985" t="s">
        <v>505</v>
      </c>
      <c r="B985" s="1">
        <v>2064038859</v>
      </c>
      <c r="C985" s="1">
        <v>-1152487759</v>
      </c>
      <c r="D985" s="1">
        <v>0</v>
      </c>
      <c r="E985" s="1">
        <v>911551100</v>
      </c>
      <c r="F985" s="1">
        <v>0</v>
      </c>
      <c r="G985" s="1">
        <v>911551100</v>
      </c>
      <c r="H985" s="1">
        <v>911551100</v>
      </c>
      <c r="I985" s="1">
        <v>911551100</v>
      </c>
      <c r="J985" s="1">
        <v>0</v>
      </c>
      <c r="K985" s="1">
        <v>911551100</v>
      </c>
      <c r="L985" s="1">
        <v>0</v>
      </c>
      <c r="M985" s="1">
        <v>0</v>
      </c>
      <c r="N985" s="1">
        <v>911551100</v>
      </c>
      <c r="O985" s="1">
        <v>911276100</v>
      </c>
      <c r="P985" s="1">
        <v>275000</v>
      </c>
      <c r="Q985" s="1">
        <v>0</v>
      </c>
      <c r="R985" s="1">
        <v>100</v>
      </c>
    </row>
    <row r="986" spans="1:18" hidden="1" x14ac:dyDescent="0.25">
      <c r="A986" t="s">
        <v>506</v>
      </c>
      <c r="B986" s="1">
        <v>1696993560</v>
      </c>
      <c r="C986" s="1">
        <v>-949943960</v>
      </c>
      <c r="D986" s="1">
        <v>0</v>
      </c>
      <c r="E986" s="1">
        <v>747049600</v>
      </c>
      <c r="F986" s="1">
        <v>0</v>
      </c>
      <c r="G986" s="1">
        <v>747049600</v>
      </c>
      <c r="H986" s="1">
        <v>747049600</v>
      </c>
      <c r="I986" s="1">
        <v>747049600</v>
      </c>
      <c r="J986" s="1">
        <v>0</v>
      </c>
      <c r="K986" s="1">
        <v>747049600</v>
      </c>
      <c r="L986" s="1">
        <v>0</v>
      </c>
      <c r="M986" s="1">
        <v>0</v>
      </c>
      <c r="N986" s="1">
        <v>747049600</v>
      </c>
      <c r="O986" s="1">
        <v>746825000</v>
      </c>
      <c r="P986" s="1">
        <v>224600</v>
      </c>
      <c r="Q986" s="1">
        <v>0</v>
      </c>
      <c r="R986" s="1">
        <v>100</v>
      </c>
    </row>
    <row r="987" spans="1:18" hidden="1" x14ac:dyDescent="0.25">
      <c r="A987" t="s">
        <v>507</v>
      </c>
      <c r="B987" s="1">
        <v>367045299</v>
      </c>
      <c r="C987" s="1">
        <v>-202543799</v>
      </c>
      <c r="D987" s="1">
        <v>0</v>
      </c>
      <c r="E987" s="1">
        <v>164501500</v>
      </c>
      <c r="F987" s="1">
        <v>0</v>
      </c>
      <c r="G987" s="1">
        <v>164501500</v>
      </c>
      <c r="H987" s="1">
        <v>164501500</v>
      </c>
      <c r="I987" s="1">
        <v>164501500</v>
      </c>
      <c r="J987" s="1">
        <v>0</v>
      </c>
      <c r="K987" s="1">
        <v>164501500</v>
      </c>
      <c r="L987" s="1">
        <v>0</v>
      </c>
      <c r="M987" s="1">
        <v>0</v>
      </c>
      <c r="N987" s="1">
        <v>164501500</v>
      </c>
      <c r="O987" s="1">
        <v>164451100</v>
      </c>
      <c r="P987" s="1">
        <v>50400</v>
      </c>
      <c r="Q987" s="1">
        <v>0</v>
      </c>
      <c r="R987" s="1">
        <v>100</v>
      </c>
    </row>
    <row r="988" spans="1:18" hidden="1" x14ac:dyDescent="0.25">
      <c r="A988" t="s">
        <v>508</v>
      </c>
      <c r="B988" s="1">
        <v>2913843191</v>
      </c>
      <c r="C988" s="1">
        <v>-1627095091</v>
      </c>
      <c r="D988" s="1">
        <v>0</v>
      </c>
      <c r="E988" s="1">
        <v>1286748100</v>
      </c>
      <c r="F988" s="1">
        <v>0</v>
      </c>
      <c r="G988" s="1">
        <v>1286748100</v>
      </c>
      <c r="H988" s="1">
        <v>1286748100</v>
      </c>
      <c r="I988" s="1">
        <v>1286748100</v>
      </c>
      <c r="J988" s="1">
        <v>0</v>
      </c>
      <c r="K988" s="1">
        <v>1286748100</v>
      </c>
      <c r="L988" s="1">
        <v>0</v>
      </c>
      <c r="M988" s="1">
        <v>0</v>
      </c>
      <c r="N988" s="1">
        <v>1286748100</v>
      </c>
      <c r="O988" s="1">
        <v>1286601900</v>
      </c>
      <c r="P988" s="1">
        <v>146200</v>
      </c>
      <c r="Q988" s="1">
        <v>0</v>
      </c>
      <c r="R988" s="1">
        <v>100</v>
      </c>
    </row>
    <row r="989" spans="1:18" hidden="1" x14ac:dyDescent="0.25">
      <c r="A989" t="s">
        <v>509</v>
      </c>
      <c r="B989" s="1">
        <v>1163191266</v>
      </c>
      <c r="C989" s="1">
        <v>-659921266</v>
      </c>
      <c r="D989" s="1">
        <v>0</v>
      </c>
      <c r="E989" s="1">
        <v>503270000</v>
      </c>
      <c r="F989" s="1">
        <v>0</v>
      </c>
      <c r="G989" s="1">
        <v>503270000</v>
      </c>
      <c r="H989" s="1">
        <v>503270000</v>
      </c>
      <c r="I989" s="1">
        <v>503270000</v>
      </c>
      <c r="J989" s="1">
        <v>0</v>
      </c>
      <c r="K989" s="1">
        <v>503270000</v>
      </c>
      <c r="L989" s="1">
        <v>0</v>
      </c>
      <c r="M989" s="1">
        <v>0</v>
      </c>
      <c r="N989" s="1">
        <v>503270000</v>
      </c>
      <c r="O989" s="1">
        <v>503123800</v>
      </c>
      <c r="P989" s="1">
        <v>146200</v>
      </c>
      <c r="Q989" s="1">
        <v>0</v>
      </c>
      <c r="R989" s="1">
        <v>100</v>
      </c>
    </row>
    <row r="990" spans="1:18" hidden="1" x14ac:dyDescent="0.25">
      <c r="A990" t="s">
        <v>510</v>
      </c>
      <c r="B990" s="1">
        <v>1750651925</v>
      </c>
      <c r="C990" s="1">
        <v>-967173825</v>
      </c>
      <c r="D990" s="1">
        <v>0</v>
      </c>
      <c r="E990" s="1">
        <v>783478100</v>
      </c>
      <c r="F990" s="1">
        <v>0</v>
      </c>
      <c r="G990" s="1">
        <v>783478100</v>
      </c>
      <c r="H990" s="1">
        <v>783478100</v>
      </c>
      <c r="I990" s="1">
        <v>783478100</v>
      </c>
      <c r="J990" s="1">
        <v>0</v>
      </c>
      <c r="K990" s="1">
        <v>783478100</v>
      </c>
      <c r="L990" s="1">
        <v>0</v>
      </c>
      <c r="M990" s="1">
        <v>0</v>
      </c>
      <c r="N990" s="1">
        <v>783478100</v>
      </c>
      <c r="O990" s="1">
        <v>783478100</v>
      </c>
      <c r="P990" s="1">
        <v>0</v>
      </c>
      <c r="Q990" s="1">
        <v>0</v>
      </c>
      <c r="R990" s="1">
        <v>100</v>
      </c>
    </row>
    <row r="991" spans="1:18" hidden="1" x14ac:dyDescent="0.25">
      <c r="A991" t="s">
        <v>511</v>
      </c>
      <c r="B991" s="1">
        <v>121541141</v>
      </c>
      <c r="C991" s="1">
        <v>-68769641</v>
      </c>
      <c r="D991" s="1">
        <v>0</v>
      </c>
      <c r="E991" s="1">
        <v>52771500</v>
      </c>
      <c r="F991" s="1">
        <v>0</v>
      </c>
      <c r="G991" s="1">
        <v>52771500</v>
      </c>
      <c r="H991" s="1">
        <v>52771500</v>
      </c>
      <c r="I991" s="1">
        <v>52771500</v>
      </c>
      <c r="J991" s="1">
        <v>0</v>
      </c>
      <c r="K991" s="1">
        <v>52771500</v>
      </c>
      <c r="L991" s="1">
        <v>0</v>
      </c>
      <c r="M991" s="1">
        <v>0</v>
      </c>
      <c r="N991" s="1">
        <v>52771500</v>
      </c>
      <c r="O991" s="1">
        <v>52771500</v>
      </c>
      <c r="P991" s="1">
        <v>0</v>
      </c>
      <c r="Q991" s="1">
        <v>0</v>
      </c>
      <c r="R991" s="1">
        <v>100</v>
      </c>
    </row>
    <row r="992" spans="1:18" hidden="1" x14ac:dyDescent="0.25">
      <c r="A992" t="s">
        <v>512</v>
      </c>
      <c r="B992" s="1">
        <v>121541141</v>
      </c>
      <c r="C992" s="1">
        <v>-68769641</v>
      </c>
      <c r="D992" s="1">
        <v>0</v>
      </c>
      <c r="E992" s="1">
        <v>52771500</v>
      </c>
      <c r="F992" s="1">
        <v>0</v>
      </c>
      <c r="G992" s="1">
        <v>52771500</v>
      </c>
      <c r="H992" s="1">
        <v>52771500</v>
      </c>
      <c r="I992" s="1">
        <v>52771500</v>
      </c>
      <c r="J992" s="1">
        <v>0</v>
      </c>
      <c r="K992" s="1">
        <v>52771500</v>
      </c>
      <c r="L992" s="1">
        <v>0</v>
      </c>
      <c r="M992" s="1">
        <v>0</v>
      </c>
      <c r="N992" s="1">
        <v>52771500</v>
      </c>
      <c r="O992" s="1">
        <v>52771500</v>
      </c>
      <c r="P992" s="1">
        <v>0</v>
      </c>
      <c r="Q992" s="1">
        <v>0</v>
      </c>
      <c r="R992" s="1">
        <v>100</v>
      </c>
    </row>
    <row r="993" spans="1:18" hidden="1" x14ac:dyDescent="0.25">
      <c r="A993" t="s">
        <v>513</v>
      </c>
      <c r="B993" s="1">
        <v>5126925059</v>
      </c>
      <c r="C993" s="1">
        <v>-2523817110</v>
      </c>
      <c r="D993" s="1">
        <v>0</v>
      </c>
      <c r="E993" s="1">
        <v>2603107949</v>
      </c>
      <c r="F993" s="1">
        <v>0</v>
      </c>
      <c r="G993" s="1">
        <v>2603107949</v>
      </c>
      <c r="H993" s="1">
        <v>2603107949</v>
      </c>
      <c r="I993" s="1">
        <v>2603107949</v>
      </c>
      <c r="J993" s="1">
        <v>0</v>
      </c>
      <c r="K993" s="1">
        <v>2603107949</v>
      </c>
      <c r="L993" s="1">
        <v>0</v>
      </c>
      <c r="M993" s="1">
        <v>0</v>
      </c>
      <c r="N993" s="1">
        <v>2603107949</v>
      </c>
      <c r="O993" s="1">
        <v>2603107897</v>
      </c>
      <c r="P993" s="1">
        <v>52</v>
      </c>
      <c r="Q993" s="1">
        <v>0</v>
      </c>
      <c r="R993" s="1">
        <v>100</v>
      </c>
    </row>
    <row r="994" spans="1:18" hidden="1" x14ac:dyDescent="0.25">
      <c r="A994" t="s">
        <v>514</v>
      </c>
      <c r="B994" s="1">
        <v>1376855222</v>
      </c>
      <c r="C994" s="1">
        <v>-708992681</v>
      </c>
      <c r="D994" s="1">
        <v>0</v>
      </c>
      <c r="E994" s="1">
        <v>667862541</v>
      </c>
      <c r="F994" s="1">
        <v>0</v>
      </c>
      <c r="G994" s="1">
        <v>667862541</v>
      </c>
      <c r="H994" s="1">
        <v>667862541</v>
      </c>
      <c r="I994" s="1">
        <v>667862541</v>
      </c>
      <c r="J994" s="1">
        <v>0</v>
      </c>
      <c r="K994" s="1">
        <v>667862541</v>
      </c>
      <c r="L994" s="1">
        <v>0</v>
      </c>
      <c r="M994" s="1">
        <v>0</v>
      </c>
      <c r="N994" s="1">
        <v>667862541</v>
      </c>
      <c r="O994" s="1">
        <v>667862523</v>
      </c>
      <c r="P994" s="1">
        <v>18</v>
      </c>
      <c r="Q994" s="1">
        <v>0</v>
      </c>
      <c r="R994" s="1">
        <v>100</v>
      </c>
    </row>
    <row r="995" spans="1:18" hidden="1" x14ac:dyDescent="0.25">
      <c r="A995" t="s">
        <v>515</v>
      </c>
      <c r="B995" s="1">
        <v>2284409837</v>
      </c>
      <c r="C995" s="1">
        <v>-908269047</v>
      </c>
      <c r="D995" s="1">
        <v>0</v>
      </c>
      <c r="E995" s="1">
        <v>1376140790</v>
      </c>
      <c r="F995" s="1">
        <v>0</v>
      </c>
      <c r="G995" s="1">
        <v>1376140790</v>
      </c>
      <c r="H995" s="1">
        <v>1376140790</v>
      </c>
      <c r="I995" s="1">
        <v>1376140790</v>
      </c>
      <c r="J995" s="1">
        <v>0</v>
      </c>
      <c r="K995" s="1">
        <v>1376140790</v>
      </c>
      <c r="L995" s="1">
        <v>0</v>
      </c>
      <c r="M995" s="1">
        <v>0</v>
      </c>
      <c r="N995" s="1">
        <v>1376140790</v>
      </c>
      <c r="O995" s="1">
        <v>1376140756</v>
      </c>
      <c r="P995" s="1">
        <v>34</v>
      </c>
      <c r="Q995" s="1">
        <v>0</v>
      </c>
      <c r="R995" s="1">
        <v>100</v>
      </c>
    </row>
    <row r="996" spans="1:18" hidden="1" x14ac:dyDescent="0.25">
      <c r="A996" t="s">
        <v>516</v>
      </c>
      <c r="B996" s="1">
        <v>1465660000</v>
      </c>
      <c r="C996" s="1">
        <v>-906555382</v>
      </c>
      <c r="D996" s="1">
        <v>0</v>
      </c>
      <c r="E996" s="1">
        <v>559104618</v>
      </c>
      <c r="F996" s="1">
        <v>0</v>
      </c>
      <c r="G996" s="1">
        <v>559104618</v>
      </c>
      <c r="H996" s="1">
        <v>559104618</v>
      </c>
      <c r="I996" s="1">
        <v>559104618</v>
      </c>
      <c r="J996" s="1">
        <v>0</v>
      </c>
      <c r="K996" s="1">
        <v>559104618</v>
      </c>
      <c r="L996" s="1">
        <v>0</v>
      </c>
      <c r="M996" s="1">
        <v>0</v>
      </c>
      <c r="N996" s="1">
        <v>559104618</v>
      </c>
      <c r="O996" s="1">
        <v>559104618</v>
      </c>
      <c r="P996" s="1">
        <v>0</v>
      </c>
      <c r="Q996" s="1">
        <v>0</v>
      </c>
      <c r="R996" s="1">
        <v>100</v>
      </c>
    </row>
    <row r="997" spans="1:18" hidden="1" x14ac:dyDescent="0.25">
      <c r="A997" t="s">
        <v>517</v>
      </c>
      <c r="B997" s="1">
        <v>166620157</v>
      </c>
      <c r="C997" s="1">
        <v>-103585557</v>
      </c>
      <c r="D997" s="1">
        <v>0</v>
      </c>
      <c r="E997" s="1">
        <v>63034600</v>
      </c>
      <c r="F997" s="1">
        <v>0</v>
      </c>
      <c r="G997" s="1">
        <v>63034600</v>
      </c>
      <c r="H997" s="1">
        <v>63034600</v>
      </c>
      <c r="I997" s="1">
        <v>63034600</v>
      </c>
      <c r="J997" s="1">
        <v>0</v>
      </c>
      <c r="K997" s="1">
        <v>63034600</v>
      </c>
      <c r="L997" s="1">
        <v>0</v>
      </c>
      <c r="M997" s="1">
        <v>0</v>
      </c>
      <c r="N997" s="1">
        <v>63034600</v>
      </c>
      <c r="O997" s="1">
        <v>63034600</v>
      </c>
      <c r="P997" s="1">
        <v>0</v>
      </c>
      <c r="Q997" s="1">
        <v>0</v>
      </c>
      <c r="R997" s="1">
        <v>100</v>
      </c>
    </row>
    <row r="998" spans="1:18" hidden="1" x14ac:dyDescent="0.25">
      <c r="A998" t="s">
        <v>518</v>
      </c>
      <c r="B998" s="1">
        <v>166620157</v>
      </c>
      <c r="C998" s="1">
        <v>-103585557</v>
      </c>
      <c r="D998" s="1">
        <v>0</v>
      </c>
      <c r="E998" s="1">
        <v>63034600</v>
      </c>
      <c r="F998" s="1">
        <v>0</v>
      </c>
      <c r="G998" s="1">
        <v>63034600</v>
      </c>
      <c r="H998" s="1">
        <v>63034600</v>
      </c>
      <c r="I998" s="1">
        <v>63034600</v>
      </c>
      <c r="J998" s="1">
        <v>0</v>
      </c>
      <c r="K998" s="1">
        <v>63034600</v>
      </c>
      <c r="L998" s="1">
        <v>0</v>
      </c>
      <c r="M998" s="1">
        <v>0</v>
      </c>
      <c r="N998" s="1">
        <v>63034600</v>
      </c>
      <c r="O998" s="1">
        <v>63034600</v>
      </c>
      <c r="P998" s="1">
        <v>0</v>
      </c>
      <c r="Q998" s="1">
        <v>0</v>
      </c>
      <c r="R998" s="1">
        <v>100</v>
      </c>
    </row>
    <row r="999" spans="1:18" hidden="1" x14ac:dyDescent="0.25">
      <c r="A999" t="s">
        <v>519</v>
      </c>
      <c r="B999" s="1">
        <v>996415042</v>
      </c>
      <c r="C999" s="1">
        <v>-619750742</v>
      </c>
      <c r="D999" s="1">
        <v>0</v>
      </c>
      <c r="E999" s="1">
        <v>376664300</v>
      </c>
      <c r="F999" s="1">
        <v>0</v>
      </c>
      <c r="G999" s="1">
        <v>376664300</v>
      </c>
      <c r="H999" s="1">
        <v>376664300</v>
      </c>
      <c r="I999" s="1">
        <v>376664300</v>
      </c>
      <c r="J999" s="1">
        <v>0</v>
      </c>
      <c r="K999" s="1">
        <v>376664300</v>
      </c>
      <c r="L999" s="1">
        <v>0</v>
      </c>
      <c r="M999" s="1">
        <v>0</v>
      </c>
      <c r="N999" s="1">
        <v>376664300</v>
      </c>
      <c r="O999" s="1">
        <v>376664300</v>
      </c>
      <c r="P999" s="1">
        <v>0</v>
      </c>
      <c r="Q999" s="1">
        <v>0</v>
      </c>
      <c r="R999" s="1">
        <v>100</v>
      </c>
    </row>
    <row r="1000" spans="1:18" hidden="1" x14ac:dyDescent="0.25">
      <c r="A1000" t="s">
        <v>520</v>
      </c>
      <c r="B1000" s="1">
        <v>996415042</v>
      </c>
      <c r="C1000" s="1">
        <v>-619750742</v>
      </c>
      <c r="D1000" s="1">
        <v>0</v>
      </c>
      <c r="E1000" s="1">
        <v>376664300</v>
      </c>
      <c r="F1000" s="1">
        <v>0</v>
      </c>
      <c r="G1000" s="1">
        <v>376664300</v>
      </c>
      <c r="H1000" s="1">
        <v>376664300</v>
      </c>
      <c r="I1000" s="1">
        <v>376664300</v>
      </c>
      <c r="J1000" s="1">
        <v>0</v>
      </c>
      <c r="K1000" s="1">
        <v>376664300</v>
      </c>
      <c r="L1000" s="1">
        <v>0</v>
      </c>
      <c r="M1000" s="1">
        <v>0</v>
      </c>
      <c r="N1000" s="1">
        <v>376664300</v>
      </c>
      <c r="O1000" s="1">
        <v>376664300</v>
      </c>
      <c r="P1000" s="1">
        <v>0</v>
      </c>
      <c r="Q1000" s="1">
        <v>0</v>
      </c>
      <c r="R1000" s="1">
        <v>100</v>
      </c>
    </row>
    <row r="1001" spans="1:18" hidden="1" x14ac:dyDescent="0.25">
      <c r="A1001" t="s">
        <v>521</v>
      </c>
      <c r="B1001" s="1">
        <v>166620157</v>
      </c>
      <c r="C1001" s="1">
        <v>-103585557</v>
      </c>
      <c r="D1001" s="1">
        <v>0</v>
      </c>
      <c r="E1001" s="1">
        <v>63034600</v>
      </c>
      <c r="F1001" s="1">
        <v>0</v>
      </c>
      <c r="G1001" s="1">
        <v>63034600</v>
      </c>
      <c r="H1001" s="1">
        <v>63034600</v>
      </c>
      <c r="I1001" s="1">
        <v>63034600</v>
      </c>
      <c r="J1001" s="1">
        <v>0</v>
      </c>
      <c r="K1001" s="1">
        <v>63034600</v>
      </c>
      <c r="L1001" s="1">
        <v>0</v>
      </c>
      <c r="M1001" s="1">
        <v>0</v>
      </c>
      <c r="N1001" s="1">
        <v>63034600</v>
      </c>
      <c r="O1001" s="1">
        <v>63034600</v>
      </c>
      <c r="P1001" s="1">
        <v>0</v>
      </c>
      <c r="Q1001" s="1">
        <v>0</v>
      </c>
      <c r="R1001" s="1">
        <v>100</v>
      </c>
    </row>
    <row r="1002" spans="1:18" hidden="1" x14ac:dyDescent="0.25">
      <c r="A1002" t="s">
        <v>522</v>
      </c>
      <c r="B1002" s="1">
        <v>166620157</v>
      </c>
      <c r="C1002" s="1">
        <v>-103585557</v>
      </c>
      <c r="D1002" s="1">
        <v>0</v>
      </c>
      <c r="E1002" s="1">
        <v>63034600</v>
      </c>
      <c r="F1002" s="1">
        <v>0</v>
      </c>
      <c r="G1002" s="1">
        <v>63034600</v>
      </c>
      <c r="H1002" s="1">
        <v>63034600</v>
      </c>
      <c r="I1002" s="1">
        <v>63034600</v>
      </c>
      <c r="J1002" s="1">
        <v>0</v>
      </c>
      <c r="K1002" s="1">
        <v>63034600</v>
      </c>
      <c r="L1002" s="1">
        <v>0</v>
      </c>
      <c r="M1002" s="1">
        <v>0</v>
      </c>
      <c r="N1002" s="1">
        <v>63034600</v>
      </c>
      <c r="O1002" s="1">
        <v>63034600</v>
      </c>
      <c r="P1002" s="1">
        <v>0</v>
      </c>
      <c r="Q1002" s="1">
        <v>0</v>
      </c>
      <c r="R1002" s="1">
        <v>100</v>
      </c>
    </row>
    <row r="1003" spans="1:18" hidden="1" x14ac:dyDescent="0.25">
      <c r="A1003" t="s">
        <v>523</v>
      </c>
      <c r="B1003" s="1">
        <v>1328294224</v>
      </c>
      <c r="C1003" s="1">
        <v>-826187924</v>
      </c>
      <c r="D1003" s="1">
        <v>0</v>
      </c>
      <c r="E1003" s="1">
        <v>502106300</v>
      </c>
      <c r="F1003" s="1">
        <v>0</v>
      </c>
      <c r="G1003" s="1">
        <v>502106300</v>
      </c>
      <c r="H1003" s="1">
        <v>502106300</v>
      </c>
      <c r="I1003" s="1">
        <v>502106300</v>
      </c>
      <c r="J1003" s="1">
        <v>0</v>
      </c>
      <c r="K1003" s="1">
        <v>502106300</v>
      </c>
      <c r="L1003" s="1">
        <v>0</v>
      </c>
      <c r="M1003" s="1">
        <v>0</v>
      </c>
      <c r="N1003" s="1">
        <v>502106300</v>
      </c>
      <c r="O1003" s="1">
        <v>502106300</v>
      </c>
      <c r="P1003" s="1">
        <v>0</v>
      </c>
      <c r="Q1003" s="1">
        <v>0</v>
      </c>
      <c r="R1003" s="1">
        <v>100</v>
      </c>
    </row>
    <row r="1004" spans="1:18" hidden="1" x14ac:dyDescent="0.25">
      <c r="A1004" t="s">
        <v>524</v>
      </c>
      <c r="B1004" s="1">
        <v>1328294224</v>
      </c>
      <c r="C1004" s="1">
        <v>-826187924</v>
      </c>
      <c r="D1004" s="1">
        <v>0</v>
      </c>
      <c r="E1004" s="1">
        <v>502106300</v>
      </c>
      <c r="F1004" s="1">
        <v>0</v>
      </c>
      <c r="G1004" s="1">
        <v>502106300</v>
      </c>
      <c r="H1004" s="1">
        <v>502106300</v>
      </c>
      <c r="I1004" s="1">
        <v>502106300</v>
      </c>
      <c r="J1004" s="1">
        <v>0</v>
      </c>
      <c r="K1004" s="1">
        <v>502106300</v>
      </c>
      <c r="L1004" s="1">
        <v>0</v>
      </c>
      <c r="M1004" s="1">
        <v>0</v>
      </c>
      <c r="N1004" s="1">
        <v>502106300</v>
      </c>
      <c r="O1004" s="1">
        <v>502106300</v>
      </c>
      <c r="P1004" s="1">
        <v>0</v>
      </c>
      <c r="Q1004" s="1">
        <v>0</v>
      </c>
      <c r="R1004" s="1">
        <v>100</v>
      </c>
    </row>
    <row r="1005" spans="1:18" hidden="1" x14ac:dyDescent="0.25">
      <c r="A1005" t="s">
        <v>525</v>
      </c>
      <c r="B1005" s="1">
        <v>332564728</v>
      </c>
      <c r="C1005" s="1">
        <v>-206810228</v>
      </c>
      <c r="D1005" s="1">
        <v>0</v>
      </c>
      <c r="E1005" s="1">
        <v>125754500</v>
      </c>
      <c r="F1005" s="1">
        <v>0</v>
      </c>
      <c r="G1005" s="1">
        <v>125754500</v>
      </c>
      <c r="H1005" s="1">
        <v>125754500</v>
      </c>
      <c r="I1005" s="1">
        <v>125754500</v>
      </c>
      <c r="J1005" s="1">
        <v>0</v>
      </c>
      <c r="K1005" s="1">
        <v>125754500</v>
      </c>
      <c r="L1005" s="1">
        <v>0</v>
      </c>
      <c r="M1005" s="1">
        <v>0</v>
      </c>
      <c r="N1005" s="1">
        <v>125754500</v>
      </c>
      <c r="O1005" s="1">
        <v>125754500</v>
      </c>
      <c r="P1005" s="1">
        <v>0</v>
      </c>
      <c r="Q1005" s="1">
        <v>0</v>
      </c>
      <c r="R1005" s="1">
        <v>100</v>
      </c>
    </row>
    <row r="1006" spans="1:18" hidden="1" x14ac:dyDescent="0.25">
      <c r="A1006" t="s">
        <v>526</v>
      </c>
      <c r="B1006" s="1">
        <v>332564728</v>
      </c>
      <c r="C1006" s="1">
        <v>-206810228</v>
      </c>
      <c r="D1006" s="1">
        <v>0</v>
      </c>
      <c r="E1006" s="1">
        <v>125754500</v>
      </c>
      <c r="F1006" s="1">
        <v>0</v>
      </c>
      <c r="G1006" s="1">
        <v>125754500</v>
      </c>
      <c r="H1006" s="1">
        <v>125754500</v>
      </c>
      <c r="I1006" s="1">
        <v>125754500</v>
      </c>
      <c r="J1006" s="1">
        <v>0</v>
      </c>
      <c r="K1006" s="1">
        <v>125754500</v>
      </c>
      <c r="L1006" s="1">
        <v>0</v>
      </c>
      <c r="M1006" s="1">
        <v>0</v>
      </c>
      <c r="N1006" s="1">
        <v>125754500</v>
      </c>
      <c r="O1006" s="1">
        <v>125754500</v>
      </c>
      <c r="P1006" s="1">
        <v>0</v>
      </c>
      <c r="Q1006" s="1">
        <v>0</v>
      </c>
      <c r="R1006" s="1">
        <v>100</v>
      </c>
    </row>
    <row r="1007" spans="1:18" hidden="1" x14ac:dyDescent="0.25">
      <c r="A1007" t="s">
        <v>527</v>
      </c>
      <c r="B1007" s="1">
        <v>814814000</v>
      </c>
      <c r="C1007" s="1">
        <v>-814814000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</row>
    <row r="1008" spans="1:18" hidden="1" x14ac:dyDescent="0.25">
      <c r="A1008" t="s">
        <v>528</v>
      </c>
      <c r="B1008" s="1">
        <v>814814000</v>
      </c>
      <c r="C1008" s="1">
        <v>-814814000</v>
      </c>
      <c r="D1008" s="1">
        <v>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</row>
    <row r="1009" spans="1:18" hidden="1" x14ac:dyDescent="0.25">
      <c r="A1009" t="s">
        <v>529</v>
      </c>
      <c r="B1009" s="1">
        <v>2627487233</v>
      </c>
      <c r="C1009" s="1">
        <v>-1967512677</v>
      </c>
      <c r="D1009" s="1">
        <v>0</v>
      </c>
      <c r="E1009" s="1">
        <v>659974556</v>
      </c>
      <c r="F1009" s="1">
        <v>0</v>
      </c>
      <c r="G1009" s="1">
        <v>659974556</v>
      </c>
      <c r="H1009" s="1">
        <v>659974556</v>
      </c>
      <c r="I1009" s="1">
        <v>659974556</v>
      </c>
      <c r="J1009" s="1">
        <v>0</v>
      </c>
      <c r="K1009" s="1">
        <v>659974556</v>
      </c>
      <c r="L1009" s="1">
        <v>345009909</v>
      </c>
      <c r="M1009" s="1">
        <v>0</v>
      </c>
      <c r="N1009" s="1">
        <v>314964647</v>
      </c>
      <c r="O1009" s="1">
        <v>258021289</v>
      </c>
      <c r="P1009" s="1">
        <v>56943358</v>
      </c>
      <c r="Q1009" s="1">
        <v>0</v>
      </c>
      <c r="R1009" s="1">
        <v>100</v>
      </c>
    </row>
    <row r="1010" spans="1:18" hidden="1" x14ac:dyDescent="0.25">
      <c r="A1010" t="s">
        <v>478</v>
      </c>
      <c r="B1010" s="1">
        <v>0</v>
      </c>
      <c r="C1010" s="1">
        <v>0</v>
      </c>
      <c r="D1010" s="1">
        <v>0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</row>
    <row r="1011" spans="1:18" hidden="1" x14ac:dyDescent="0.25">
      <c r="A1011" t="s">
        <v>530</v>
      </c>
      <c r="B1011" s="1">
        <v>2627487233</v>
      </c>
      <c r="C1011" s="1">
        <v>-1967512677</v>
      </c>
      <c r="D1011" s="1">
        <v>0</v>
      </c>
      <c r="E1011" s="1">
        <v>659974556</v>
      </c>
      <c r="F1011" s="1">
        <v>0</v>
      </c>
      <c r="G1011" s="1">
        <v>659974556</v>
      </c>
      <c r="H1011" s="1">
        <v>659974556</v>
      </c>
      <c r="I1011" s="1">
        <v>659974556</v>
      </c>
      <c r="J1011" s="1">
        <v>0</v>
      </c>
      <c r="K1011" s="1">
        <v>659974556</v>
      </c>
      <c r="L1011" s="1">
        <v>345009909</v>
      </c>
      <c r="M1011" s="1">
        <v>0</v>
      </c>
      <c r="N1011" s="1">
        <v>314964647</v>
      </c>
      <c r="O1011" s="1">
        <v>258021289</v>
      </c>
      <c r="P1011" s="1">
        <v>56943358</v>
      </c>
      <c r="Q1011" s="1">
        <v>0</v>
      </c>
      <c r="R1011" s="1">
        <v>100</v>
      </c>
    </row>
    <row r="1012" spans="1:18" hidden="1" x14ac:dyDescent="0.25">
      <c r="A1012" t="s">
        <v>531</v>
      </c>
      <c r="B1012" s="1">
        <v>425930697</v>
      </c>
      <c r="C1012" s="1">
        <v>-425930697</v>
      </c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</row>
    <row r="1013" spans="1:18" hidden="1" x14ac:dyDescent="0.25">
      <c r="A1013" t="s">
        <v>478</v>
      </c>
      <c r="B1013" s="1">
        <v>0</v>
      </c>
      <c r="C1013" s="1">
        <v>0</v>
      </c>
      <c r="D1013" s="1">
        <v>0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</row>
    <row r="1014" spans="1:18" hidden="1" x14ac:dyDescent="0.25">
      <c r="A1014" t="s">
        <v>480</v>
      </c>
      <c r="B1014" s="1">
        <v>263216675</v>
      </c>
      <c r="C1014" s="1">
        <v>-263216675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</row>
    <row r="1015" spans="1:18" hidden="1" x14ac:dyDescent="0.25">
      <c r="A1015" t="s">
        <v>530</v>
      </c>
      <c r="B1015" s="1">
        <v>162714022</v>
      </c>
      <c r="C1015" s="1">
        <v>-162714022</v>
      </c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</row>
    <row r="1016" spans="1:18" hidden="1" x14ac:dyDescent="0.25">
      <c r="A1016" t="s">
        <v>532</v>
      </c>
      <c r="B1016" s="1">
        <v>0</v>
      </c>
      <c r="C1016" s="1">
        <v>0</v>
      </c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</row>
    <row r="1017" spans="1:18" hidden="1" x14ac:dyDescent="0.25">
      <c r="A1017" t="s">
        <v>437</v>
      </c>
      <c r="B1017" s="1">
        <v>0</v>
      </c>
      <c r="C1017" s="1">
        <v>0</v>
      </c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</row>
    <row r="1018" spans="1:18" hidden="1" x14ac:dyDescent="0.25">
      <c r="A1018" t="s">
        <v>441</v>
      </c>
      <c r="B1018" s="1">
        <v>0</v>
      </c>
      <c r="C1018" s="1">
        <v>0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</row>
    <row r="1019" spans="1:18" hidden="1" x14ac:dyDescent="0.25">
      <c r="A1019" t="s">
        <v>533</v>
      </c>
      <c r="B1019" s="1">
        <v>141768860000</v>
      </c>
      <c r="C1019" s="1">
        <v>-71496919508</v>
      </c>
      <c r="D1019" s="1">
        <v>0</v>
      </c>
      <c r="E1019" s="1">
        <v>70271940492</v>
      </c>
      <c r="F1019" s="1">
        <v>0</v>
      </c>
      <c r="G1019" s="1">
        <v>70271940492</v>
      </c>
      <c r="H1019" s="1">
        <v>70271940492</v>
      </c>
      <c r="I1019" s="1">
        <v>70271940492</v>
      </c>
      <c r="J1019" s="1">
        <v>0</v>
      </c>
      <c r="K1019" s="1">
        <v>70271940492</v>
      </c>
      <c r="L1019" s="1">
        <v>0</v>
      </c>
      <c r="M1019" s="1">
        <v>0</v>
      </c>
      <c r="N1019" s="1">
        <v>70271940492</v>
      </c>
      <c r="O1019" s="1">
        <v>70271940492</v>
      </c>
      <c r="P1019" s="1">
        <v>0</v>
      </c>
      <c r="Q1019" s="1">
        <v>0</v>
      </c>
      <c r="R1019" s="1">
        <v>100</v>
      </c>
    </row>
    <row r="1020" spans="1:18" hidden="1" x14ac:dyDescent="0.25">
      <c r="A1020" t="s">
        <v>437</v>
      </c>
      <c r="B1020" s="1">
        <v>0</v>
      </c>
      <c r="C1020" s="1">
        <v>0</v>
      </c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</row>
    <row r="1021" spans="1:18" hidden="1" x14ac:dyDescent="0.25">
      <c r="A1021" t="s">
        <v>534</v>
      </c>
      <c r="B1021" s="1">
        <v>0</v>
      </c>
      <c r="C1021" s="1">
        <v>0</v>
      </c>
      <c r="D1021" s="1">
        <v>0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</row>
    <row r="1022" spans="1:18" hidden="1" x14ac:dyDescent="0.25">
      <c r="A1022" t="s">
        <v>535</v>
      </c>
      <c r="B1022" s="1">
        <v>33127025772</v>
      </c>
      <c r="C1022" s="1">
        <v>-16152018831</v>
      </c>
      <c r="D1022" s="1">
        <v>0</v>
      </c>
      <c r="E1022" s="1">
        <v>16975006941</v>
      </c>
      <c r="F1022" s="1">
        <v>0</v>
      </c>
      <c r="G1022" s="1">
        <v>16975006941</v>
      </c>
      <c r="H1022" s="1">
        <v>16975006941</v>
      </c>
      <c r="I1022" s="1">
        <v>16975006941</v>
      </c>
      <c r="J1022" s="1">
        <v>0</v>
      </c>
      <c r="K1022" s="1">
        <v>16975006941</v>
      </c>
      <c r="L1022" s="1">
        <v>0</v>
      </c>
      <c r="M1022" s="1">
        <v>0</v>
      </c>
      <c r="N1022" s="1">
        <v>16975006941</v>
      </c>
      <c r="O1022" s="1">
        <v>16975006941</v>
      </c>
      <c r="P1022" s="1">
        <v>0</v>
      </c>
      <c r="Q1022" s="1">
        <v>0</v>
      </c>
      <c r="R1022" s="1">
        <v>100</v>
      </c>
    </row>
    <row r="1023" spans="1:18" hidden="1" x14ac:dyDescent="0.25">
      <c r="A1023" t="s">
        <v>536</v>
      </c>
      <c r="B1023" s="1">
        <v>32599162885</v>
      </c>
      <c r="C1023" s="1">
        <v>-15692202826</v>
      </c>
      <c r="D1023" s="1">
        <v>0</v>
      </c>
      <c r="E1023" s="1">
        <v>16906960059</v>
      </c>
      <c r="F1023" s="1">
        <v>0</v>
      </c>
      <c r="G1023" s="1">
        <v>16906960059</v>
      </c>
      <c r="H1023" s="1">
        <v>16906960059</v>
      </c>
      <c r="I1023" s="1">
        <v>16906960059</v>
      </c>
      <c r="J1023" s="1">
        <v>0</v>
      </c>
      <c r="K1023" s="1">
        <v>16906960059</v>
      </c>
      <c r="L1023" s="1">
        <v>0</v>
      </c>
      <c r="M1023" s="1">
        <v>0</v>
      </c>
      <c r="N1023" s="1">
        <v>16906960059</v>
      </c>
      <c r="O1023" s="1">
        <v>16906960059</v>
      </c>
      <c r="P1023" s="1">
        <v>0</v>
      </c>
      <c r="Q1023" s="1">
        <v>0</v>
      </c>
      <c r="R1023" s="1">
        <v>100</v>
      </c>
    </row>
    <row r="1024" spans="1:18" hidden="1" x14ac:dyDescent="0.25">
      <c r="A1024" t="s">
        <v>537</v>
      </c>
      <c r="B1024" s="1">
        <v>18913918</v>
      </c>
      <c r="C1024" s="1">
        <v>-12965613</v>
      </c>
      <c r="D1024" s="1">
        <v>0</v>
      </c>
      <c r="E1024" s="1">
        <v>5948305</v>
      </c>
      <c r="F1024" s="1">
        <v>0</v>
      </c>
      <c r="G1024" s="1">
        <v>5948305</v>
      </c>
      <c r="H1024" s="1">
        <v>5948305</v>
      </c>
      <c r="I1024" s="1">
        <v>5948305</v>
      </c>
      <c r="J1024" s="1">
        <v>0</v>
      </c>
      <c r="K1024" s="1">
        <v>5948305</v>
      </c>
      <c r="L1024" s="1">
        <v>0</v>
      </c>
      <c r="M1024" s="1">
        <v>0</v>
      </c>
      <c r="N1024" s="1">
        <v>5948305</v>
      </c>
      <c r="O1024" s="1">
        <v>5948305</v>
      </c>
      <c r="P1024" s="1">
        <v>0</v>
      </c>
      <c r="Q1024" s="1">
        <v>0</v>
      </c>
      <c r="R1024" s="1">
        <v>100</v>
      </c>
    </row>
    <row r="1025" spans="1:18" hidden="1" x14ac:dyDescent="0.25">
      <c r="A1025" t="s">
        <v>538</v>
      </c>
      <c r="B1025" s="1">
        <v>508948969</v>
      </c>
      <c r="C1025" s="1">
        <v>-446850392</v>
      </c>
      <c r="D1025" s="1">
        <v>0</v>
      </c>
      <c r="E1025" s="1">
        <v>62098577</v>
      </c>
      <c r="F1025" s="1">
        <v>0</v>
      </c>
      <c r="G1025" s="1">
        <v>62098577</v>
      </c>
      <c r="H1025" s="1">
        <v>62098577</v>
      </c>
      <c r="I1025" s="1">
        <v>62098577</v>
      </c>
      <c r="J1025" s="1">
        <v>0</v>
      </c>
      <c r="K1025" s="1">
        <v>62098577</v>
      </c>
      <c r="L1025" s="1">
        <v>0</v>
      </c>
      <c r="M1025" s="1">
        <v>0</v>
      </c>
      <c r="N1025" s="1">
        <v>62098577</v>
      </c>
      <c r="O1025" s="1">
        <v>62098577</v>
      </c>
      <c r="P1025" s="1">
        <v>0</v>
      </c>
      <c r="Q1025" s="1">
        <v>0</v>
      </c>
      <c r="R1025" s="1">
        <v>100</v>
      </c>
    </row>
    <row r="1026" spans="1:18" hidden="1" x14ac:dyDescent="0.25">
      <c r="A1026" t="s">
        <v>539</v>
      </c>
      <c r="B1026" s="1">
        <v>3411264024</v>
      </c>
      <c r="C1026" s="1">
        <v>-1734983564</v>
      </c>
      <c r="D1026" s="1">
        <v>0</v>
      </c>
      <c r="E1026" s="1">
        <v>1676280460</v>
      </c>
      <c r="F1026" s="1">
        <v>0</v>
      </c>
      <c r="G1026" s="1">
        <v>1676280460</v>
      </c>
      <c r="H1026" s="1">
        <v>1676280460</v>
      </c>
      <c r="I1026" s="1">
        <v>1676280460</v>
      </c>
      <c r="J1026" s="1">
        <v>0</v>
      </c>
      <c r="K1026" s="1">
        <v>1676280460</v>
      </c>
      <c r="L1026" s="1">
        <v>0</v>
      </c>
      <c r="M1026" s="1">
        <v>0</v>
      </c>
      <c r="N1026" s="1">
        <v>1676280460</v>
      </c>
      <c r="O1026" s="1">
        <v>1676280460</v>
      </c>
      <c r="P1026" s="1">
        <v>0</v>
      </c>
      <c r="Q1026" s="1">
        <v>0</v>
      </c>
      <c r="R1026" s="1">
        <v>100</v>
      </c>
    </row>
    <row r="1027" spans="1:18" hidden="1" x14ac:dyDescent="0.25">
      <c r="A1027" t="s">
        <v>540</v>
      </c>
      <c r="B1027" s="1">
        <v>2585008232</v>
      </c>
      <c r="C1027" s="1">
        <v>-1315961132</v>
      </c>
      <c r="D1027" s="1">
        <v>0</v>
      </c>
      <c r="E1027" s="1">
        <v>1269047100</v>
      </c>
      <c r="F1027" s="1">
        <v>0</v>
      </c>
      <c r="G1027" s="1">
        <v>1269047100</v>
      </c>
      <c r="H1027" s="1">
        <v>1269047100</v>
      </c>
      <c r="I1027" s="1">
        <v>1269047100</v>
      </c>
      <c r="J1027" s="1">
        <v>0</v>
      </c>
      <c r="K1027" s="1">
        <v>1269047100</v>
      </c>
      <c r="L1027" s="1">
        <v>0</v>
      </c>
      <c r="M1027" s="1">
        <v>0</v>
      </c>
      <c r="N1027" s="1">
        <v>1269047100</v>
      </c>
      <c r="O1027" s="1">
        <v>1269047100</v>
      </c>
      <c r="P1027" s="1">
        <v>0</v>
      </c>
      <c r="Q1027" s="1">
        <v>0</v>
      </c>
      <c r="R1027" s="1">
        <v>100</v>
      </c>
    </row>
    <row r="1028" spans="1:18" hidden="1" x14ac:dyDescent="0.25">
      <c r="A1028" t="s">
        <v>541</v>
      </c>
      <c r="B1028" s="1">
        <v>826255792</v>
      </c>
      <c r="C1028" s="1">
        <v>-419022432</v>
      </c>
      <c r="D1028" s="1">
        <v>0</v>
      </c>
      <c r="E1028" s="1">
        <v>407233360</v>
      </c>
      <c r="F1028" s="1">
        <v>0</v>
      </c>
      <c r="G1028" s="1">
        <v>407233360</v>
      </c>
      <c r="H1028" s="1">
        <v>407233360</v>
      </c>
      <c r="I1028" s="1">
        <v>407233360</v>
      </c>
      <c r="J1028" s="1">
        <v>0</v>
      </c>
      <c r="K1028" s="1">
        <v>407233360</v>
      </c>
      <c r="L1028" s="1">
        <v>0</v>
      </c>
      <c r="M1028" s="1">
        <v>0</v>
      </c>
      <c r="N1028" s="1">
        <v>407233360</v>
      </c>
      <c r="O1028" s="1">
        <v>407233360</v>
      </c>
      <c r="P1028" s="1">
        <v>0</v>
      </c>
      <c r="Q1028" s="1">
        <v>0</v>
      </c>
      <c r="R1028" s="1">
        <v>100</v>
      </c>
    </row>
    <row r="1029" spans="1:18" hidden="1" x14ac:dyDescent="0.25">
      <c r="A1029" t="s">
        <v>542</v>
      </c>
      <c r="B1029" s="1">
        <v>40810630629</v>
      </c>
      <c r="C1029" s="1">
        <v>-19798103349</v>
      </c>
      <c r="D1029" s="1">
        <v>0</v>
      </c>
      <c r="E1029" s="1">
        <v>21012527280</v>
      </c>
      <c r="F1029" s="1">
        <v>0</v>
      </c>
      <c r="G1029" s="1">
        <v>21012527280</v>
      </c>
      <c r="H1029" s="1">
        <v>21012527280</v>
      </c>
      <c r="I1029" s="1">
        <v>21012527280</v>
      </c>
      <c r="J1029" s="1">
        <v>0</v>
      </c>
      <c r="K1029" s="1">
        <v>21012527280</v>
      </c>
      <c r="L1029" s="1">
        <v>0</v>
      </c>
      <c r="M1029" s="1">
        <v>0</v>
      </c>
      <c r="N1029" s="1">
        <v>21012527280</v>
      </c>
      <c r="O1029" s="1">
        <v>21012527280</v>
      </c>
      <c r="P1029" s="1">
        <v>0</v>
      </c>
      <c r="Q1029" s="1">
        <v>0</v>
      </c>
      <c r="R1029" s="1">
        <v>100</v>
      </c>
    </row>
    <row r="1030" spans="1:18" hidden="1" x14ac:dyDescent="0.25">
      <c r="A1030" t="s">
        <v>543</v>
      </c>
      <c r="B1030" s="1">
        <v>40810630629</v>
      </c>
      <c r="C1030" s="1">
        <v>-19798103349</v>
      </c>
      <c r="D1030" s="1">
        <v>0</v>
      </c>
      <c r="E1030" s="1">
        <v>21012527280</v>
      </c>
      <c r="F1030" s="1">
        <v>0</v>
      </c>
      <c r="G1030" s="1">
        <v>21012527280</v>
      </c>
      <c r="H1030" s="1">
        <v>21012527280</v>
      </c>
      <c r="I1030" s="1">
        <v>21012527280</v>
      </c>
      <c r="J1030" s="1">
        <v>0</v>
      </c>
      <c r="K1030" s="1">
        <v>21012527280</v>
      </c>
      <c r="L1030" s="1">
        <v>0</v>
      </c>
      <c r="M1030" s="1">
        <v>0</v>
      </c>
      <c r="N1030" s="1">
        <v>21012527280</v>
      </c>
      <c r="O1030" s="1">
        <v>21012527280</v>
      </c>
      <c r="P1030" s="1">
        <v>0</v>
      </c>
      <c r="Q1030" s="1">
        <v>0</v>
      </c>
      <c r="R1030" s="1">
        <v>100</v>
      </c>
    </row>
    <row r="1031" spans="1:18" hidden="1" x14ac:dyDescent="0.25">
      <c r="A1031" t="s">
        <v>544</v>
      </c>
      <c r="B1031" s="1">
        <v>54519746853</v>
      </c>
      <c r="C1031" s="1">
        <v>-29159614765</v>
      </c>
      <c r="D1031" s="1">
        <v>0</v>
      </c>
      <c r="E1031" s="1">
        <v>25360132088</v>
      </c>
      <c r="F1031" s="1">
        <v>0</v>
      </c>
      <c r="G1031" s="1">
        <v>25360132088</v>
      </c>
      <c r="H1031" s="1">
        <v>25360132088</v>
      </c>
      <c r="I1031" s="1">
        <v>25360132088</v>
      </c>
      <c r="J1031" s="1">
        <v>0</v>
      </c>
      <c r="K1031" s="1">
        <v>25360132088</v>
      </c>
      <c r="L1031" s="1">
        <v>0</v>
      </c>
      <c r="M1031" s="1">
        <v>0</v>
      </c>
      <c r="N1031" s="1">
        <v>25360132088</v>
      </c>
      <c r="O1031" s="1">
        <v>25360132088</v>
      </c>
      <c r="P1031" s="1">
        <v>0</v>
      </c>
      <c r="Q1031" s="1">
        <v>0</v>
      </c>
      <c r="R1031" s="1">
        <v>100</v>
      </c>
    </row>
    <row r="1032" spans="1:18" hidden="1" x14ac:dyDescent="0.25">
      <c r="A1032" t="s">
        <v>545</v>
      </c>
      <c r="B1032" s="1">
        <v>54519746853</v>
      </c>
      <c r="C1032" s="1">
        <v>-29159614765</v>
      </c>
      <c r="D1032" s="1">
        <v>0</v>
      </c>
      <c r="E1032" s="1">
        <v>25360132088</v>
      </c>
      <c r="F1032" s="1">
        <v>0</v>
      </c>
      <c r="G1032" s="1">
        <v>25360132088</v>
      </c>
      <c r="H1032" s="1">
        <v>25360132088</v>
      </c>
      <c r="I1032" s="1">
        <v>25360132088</v>
      </c>
      <c r="J1032" s="1">
        <v>0</v>
      </c>
      <c r="K1032" s="1">
        <v>25360132088</v>
      </c>
      <c r="L1032" s="1">
        <v>0</v>
      </c>
      <c r="M1032" s="1">
        <v>0</v>
      </c>
      <c r="N1032" s="1">
        <v>25360132088</v>
      </c>
      <c r="O1032" s="1">
        <v>25360132088</v>
      </c>
      <c r="P1032" s="1">
        <v>0</v>
      </c>
      <c r="Q1032" s="1">
        <v>0</v>
      </c>
      <c r="R1032" s="1">
        <v>100</v>
      </c>
    </row>
    <row r="1033" spans="1:18" hidden="1" x14ac:dyDescent="0.25">
      <c r="A1033" t="s">
        <v>546</v>
      </c>
      <c r="B1033" s="1">
        <v>4212395998</v>
      </c>
      <c r="C1033" s="1">
        <v>-1853980916</v>
      </c>
      <c r="D1033" s="1">
        <v>0</v>
      </c>
      <c r="E1033" s="1">
        <v>2358415082</v>
      </c>
      <c r="F1033" s="1">
        <v>0</v>
      </c>
      <c r="G1033" s="1">
        <v>2358415082</v>
      </c>
      <c r="H1033" s="1">
        <v>2358415082</v>
      </c>
      <c r="I1033" s="1">
        <v>2358415082</v>
      </c>
      <c r="J1033" s="1">
        <v>0</v>
      </c>
      <c r="K1033" s="1">
        <v>2358415082</v>
      </c>
      <c r="L1033" s="1">
        <v>0</v>
      </c>
      <c r="M1033" s="1">
        <v>0</v>
      </c>
      <c r="N1033" s="1">
        <v>2358415082</v>
      </c>
      <c r="O1033" s="1">
        <v>2358415082</v>
      </c>
      <c r="P1033" s="1">
        <v>0</v>
      </c>
      <c r="Q1033" s="1">
        <v>0</v>
      </c>
      <c r="R1033" s="1">
        <v>100</v>
      </c>
    </row>
    <row r="1034" spans="1:18" hidden="1" x14ac:dyDescent="0.25">
      <c r="A1034" t="s">
        <v>547</v>
      </c>
      <c r="B1034" s="1">
        <v>4212395998</v>
      </c>
      <c r="C1034" s="1">
        <v>-1853980916</v>
      </c>
      <c r="D1034" s="1">
        <v>0</v>
      </c>
      <c r="E1034" s="1">
        <v>2358415082</v>
      </c>
      <c r="F1034" s="1">
        <v>0</v>
      </c>
      <c r="G1034" s="1">
        <v>2358415082</v>
      </c>
      <c r="H1034" s="1">
        <v>2358415082</v>
      </c>
      <c r="I1034" s="1">
        <v>2358415082</v>
      </c>
      <c r="J1034" s="1">
        <v>0</v>
      </c>
      <c r="K1034" s="1">
        <v>2358415082</v>
      </c>
      <c r="L1034" s="1">
        <v>0</v>
      </c>
      <c r="M1034" s="1">
        <v>0</v>
      </c>
      <c r="N1034" s="1">
        <v>2358415082</v>
      </c>
      <c r="O1034" s="1">
        <v>2358415082</v>
      </c>
      <c r="P1034" s="1">
        <v>0</v>
      </c>
      <c r="Q1034" s="1">
        <v>0</v>
      </c>
      <c r="R1034" s="1">
        <v>100</v>
      </c>
    </row>
    <row r="1035" spans="1:18" hidden="1" x14ac:dyDescent="0.25">
      <c r="A1035" t="s">
        <v>548</v>
      </c>
      <c r="B1035" s="1">
        <v>5687796724</v>
      </c>
      <c r="C1035" s="1">
        <v>-2798218083</v>
      </c>
      <c r="D1035" s="1">
        <v>0</v>
      </c>
      <c r="E1035" s="1">
        <v>2889578641</v>
      </c>
      <c r="F1035" s="1">
        <v>0</v>
      </c>
      <c r="G1035" s="1">
        <v>2889578641</v>
      </c>
      <c r="H1035" s="1">
        <v>2889578641</v>
      </c>
      <c r="I1035" s="1">
        <v>2889578641</v>
      </c>
      <c r="J1035" s="1">
        <v>0</v>
      </c>
      <c r="K1035" s="1">
        <v>2889578641</v>
      </c>
      <c r="L1035" s="1">
        <v>0</v>
      </c>
      <c r="M1035" s="1">
        <v>0</v>
      </c>
      <c r="N1035" s="1">
        <v>2889578641</v>
      </c>
      <c r="O1035" s="1">
        <v>2889578641</v>
      </c>
      <c r="P1035" s="1">
        <v>0</v>
      </c>
      <c r="Q1035" s="1">
        <v>0</v>
      </c>
      <c r="R1035" s="1">
        <v>100</v>
      </c>
    </row>
    <row r="1036" spans="1:18" hidden="1" x14ac:dyDescent="0.25">
      <c r="A1036" t="s">
        <v>549</v>
      </c>
      <c r="B1036" s="1">
        <v>5687796724</v>
      </c>
      <c r="C1036" s="1">
        <v>-2798218083</v>
      </c>
      <c r="D1036" s="1">
        <v>0</v>
      </c>
      <c r="E1036" s="1">
        <v>2889578641</v>
      </c>
      <c r="F1036" s="1">
        <v>0</v>
      </c>
      <c r="G1036" s="1">
        <v>2889578641</v>
      </c>
      <c r="H1036" s="1">
        <v>2889578641</v>
      </c>
      <c r="I1036" s="1">
        <v>2889578641</v>
      </c>
      <c r="J1036" s="1">
        <v>0</v>
      </c>
      <c r="K1036" s="1">
        <v>2889578641</v>
      </c>
      <c r="L1036" s="1">
        <v>0</v>
      </c>
      <c r="M1036" s="1">
        <v>0</v>
      </c>
      <c r="N1036" s="1">
        <v>2889578641</v>
      </c>
      <c r="O1036" s="1">
        <v>2889578641</v>
      </c>
      <c r="P1036" s="1">
        <v>0</v>
      </c>
      <c r="Q1036" s="1">
        <v>0</v>
      </c>
      <c r="R1036" s="1">
        <v>100</v>
      </c>
    </row>
    <row r="1037" spans="1:18" hidden="1" x14ac:dyDescent="0.25">
      <c r="A1037" t="s">
        <v>550</v>
      </c>
      <c r="B1037" s="1">
        <v>53416177000</v>
      </c>
      <c r="C1037" s="1">
        <v>-30563957456</v>
      </c>
      <c r="D1037" s="1">
        <v>0</v>
      </c>
      <c r="E1037" s="1">
        <v>22852219544</v>
      </c>
      <c r="F1037" s="1">
        <v>0</v>
      </c>
      <c r="G1037" s="1">
        <v>22852219544</v>
      </c>
      <c r="H1037" s="1">
        <v>22852219544</v>
      </c>
      <c r="I1037" s="1">
        <v>22852219544</v>
      </c>
      <c r="J1037" s="1">
        <v>0</v>
      </c>
      <c r="K1037" s="1">
        <v>22852219544</v>
      </c>
      <c r="L1037" s="1">
        <v>0</v>
      </c>
      <c r="M1037" s="1">
        <v>0</v>
      </c>
      <c r="N1037" s="1">
        <v>22852219544</v>
      </c>
      <c r="O1037" s="1">
        <v>22852219544</v>
      </c>
      <c r="P1037" s="1">
        <v>0</v>
      </c>
      <c r="Q1037" s="1">
        <v>0</v>
      </c>
      <c r="R1037" s="1">
        <v>100</v>
      </c>
    </row>
    <row r="1038" spans="1:18" hidden="1" x14ac:dyDescent="0.25">
      <c r="A1038" t="s">
        <v>326</v>
      </c>
      <c r="B1038" s="1">
        <v>53416177000</v>
      </c>
      <c r="C1038" s="1">
        <v>-30563957456</v>
      </c>
      <c r="D1038" s="1">
        <v>0</v>
      </c>
      <c r="E1038" s="1">
        <v>22852219544</v>
      </c>
      <c r="F1038" s="1">
        <v>0</v>
      </c>
      <c r="G1038" s="1">
        <v>22852219544</v>
      </c>
      <c r="H1038" s="1">
        <v>22852219544</v>
      </c>
      <c r="I1038" s="1">
        <v>22852219544</v>
      </c>
      <c r="J1038" s="1">
        <v>0</v>
      </c>
      <c r="K1038" s="1">
        <v>22852219544</v>
      </c>
      <c r="L1038" s="1">
        <v>0</v>
      </c>
      <c r="M1038" s="1">
        <v>0</v>
      </c>
      <c r="N1038" s="1">
        <v>22852219544</v>
      </c>
      <c r="O1038" s="1">
        <v>22852219544</v>
      </c>
      <c r="P1038" s="1">
        <v>0</v>
      </c>
      <c r="Q1038" s="1">
        <v>0</v>
      </c>
      <c r="R1038" s="1">
        <v>100</v>
      </c>
    </row>
    <row r="1039" spans="1:18" hidden="1" x14ac:dyDescent="0.25">
      <c r="A1039" t="s">
        <v>551</v>
      </c>
      <c r="B1039" s="1">
        <v>53416177000</v>
      </c>
      <c r="C1039" s="1">
        <v>-30563957456</v>
      </c>
      <c r="D1039" s="1">
        <v>0</v>
      </c>
      <c r="E1039" s="1">
        <v>22852219544</v>
      </c>
      <c r="F1039" s="1">
        <v>0</v>
      </c>
      <c r="G1039" s="1">
        <v>22852219544</v>
      </c>
      <c r="H1039" s="1">
        <v>22852219544</v>
      </c>
      <c r="I1039" s="1">
        <v>22852219544</v>
      </c>
      <c r="J1039" s="1">
        <v>0</v>
      </c>
      <c r="K1039" s="1">
        <v>22852219544</v>
      </c>
      <c r="L1039" s="1">
        <v>0</v>
      </c>
      <c r="M1039" s="1">
        <v>0</v>
      </c>
      <c r="N1039" s="1">
        <v>22852219544</v>
      </c>
      <c r="O1039" s="1">
        <v>22852219544</v>
      </c>
      <c r="P1039" s="1">
        <v>0</v>
      </c>
      <c r="Q1039" s="1">
        <v>0</v>
      </c>
      <c r="R1039" s="1">
        <v>100</v>
      </c>
    </row>
    <row r="1040" spans="1:18" hidden="1" x14ac:dyDescent="0.25">
      <c r="A1040" t="s">
        <v>552</v>
      </c>
      <c r="B1040" s="1">
        <v>0</v>
      </c>
      <c r="C1040" s="1">
        <v>0</v>
      </c>
      <c r="D1040" s="1">
        <v>0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</row>
    <row r="1041" spans="1:18" hidden="1" x14ac:dyDescent="0.25">
      <c r="A1041" t="s">
        <v>553</v>
      </c>
      <c r="B1041" s="1">
        <v>115870000</v>
      </c>
      <c r="C1041" s="1">
        <v>-66417410</v>
      </c>
      <c r="D1041" s="1">
        <v>0</v>
      </c>
      <c r="E1041" s="1">
        <v>49452590</v>
      </c>
      <c r="F1041" s="1">
        <v>0</v>
      </c>
      <c r="G1041" s="1">
        <v>49452590</v>
      </c>
      <c r="H1041" s="1">
        <v>49452590</v>
      </c>
      <c r="I1041" s="1">
        <v>49452590</v>
      </c>
      <c r="J1041" s="1">
        <v>0</v>
      </c>
      <c r="K1041" s="1">
        <v>49452590</v>
      </c>
      <c r="L1041" s="1">
        <v>0</v>
      </c>
      <c r="M1041" s="1">
        <v>0</v>
      </c>
      <c r="N1041" s="1">
        <v>49452590</v>
      </c>
      <c r="O1041" s="1">
        <v>49452590</v>
      </c>
      <c r="P1041" s="1">
        <v>0</v>
      </c>
      <c r="Q1041" s="1">
        <v>0</v>
      </c>
      <c r="R1041" s="1">
        <v>100</v>
      </c>
    </row>
    <row r="1042" spans="1:18" hidden="1" x14ac:dyDescent="0.25">
      <c r="A1042" t="s">
        <v>554</v>
      </c>
      <c r="B1042" s="1">
        <v>1158702000</v>
      </c>
      <c r="C1042" s="1">
        <v>-959390348</v>
      </c>
      <c r="D1042" s="1">
        <v>0</v>
      </c>
      <c r="E1042" s="1">
        <v>199311652</v>
      </c>
      <c r="F1042" s="1">
        <v>0</v>
      </c>
      <c r="G1042" s="1">
        <v>199311652</v>
      </c>
      <c r="H1042" s="1">
        <v>199311652</v>
      </c>
      <c r="I1042" s="1">
        <v>199311652</v>
      </c>
      <c r="J1042" s="1">
        <v>0</v>
      </c>
      <c r="K1042" s="1">
        <v>199311652</v>
      </c>
      <c r="L1042" s="1">
        <v>0</v>
      </c>
      <c r="M1042" s="1">
        <v>0</v>
      </c>
      <c r="N1042" s="1">
        <v>199311652</v>
      </c>
      <c r="O1042" s="1">
        <v>199311652</v>
      </c>
      <c r="P1042" s="1">
        <v>0</v>
      </c>
      <c r="Q1042" s="1">
        <v>0</v>
      </c>
      <c r="R1042" s="1">
        <v>100</v>
      </c>
    </row>
    <row r="1043" spans="1:18" hidden="1" x14ac:dyDescent="0.25">
      <c r="A1043" t="s">
        <v>555</v>
      </c>
      <c r="B1043" s="1">
        <v>52141605000</v>
      </c>
      <c r="C1043" s="1">
        <v>-29538149698</v>
      </c>
      <c r="D1043" s="1">
        <v>0</v>
      </c>
      <c r="E1043" s="1">
        <v>22603455302</v>
      </c>
      <c r="F1043" s="1">
        <v>0</v>
      </c>
      <c r="G1043" s="1">
        <v>22603455302</v>
      </c>
      <c r="H1043" s="1">
        <v>22603455302</v>
      </c>
      <c r="I1043" s="1">
        <v>22603455302</v>
      </c>
      <c r="J1043" s="1">
        <v>0</v>
      </c>
      <c r="K1043" s="1">
        <v>22603455302</v>
      </c>
      <c r="L1043" s="1">
        <v>0</v>
      </c>
      <c r="M1043" s="1">
        <v>0</v>
      </c>
      <c r="N1043" s="1">
        <v>22603455302</v>
      </c>
      <c r="O1043" s="1">
        <v>22603455302</v>
      </c>
      <c r="P1043" s="1">
        <v>0</v>
      </c>
      <c r="Q1043" s="1">
        <v>0</v>
      </c>
      <c r="R1043" s="1">
        <v>100</v>
      </c>
    </row>
    <row r="1044" spans="1:18" hidden="1" x14ac:dyDescent="0.25">
      <c r="A1044" t="s">
        <v>556</v>
      </c>
      <c r="B1044" s="1">
        <v>0</v>
      </c>
      <c r="C1044" s="1">
        <v>0</v>
      </c>
      <c r="D1044" s="1">
        <v>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</row>
    <row r="1045" spans="1:18" hidden="1" x14ac:dyDescent="0.25">
      <c r="A1045" t="s">
        <v>551</v>
      </c>
      <c r="B1045" s="1">
        <v>0</v>
      </c>
      <c r="C1045" s="1">
        <v>0</v>
      </c>
      <c r="D1045" s="1">
        <v>0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</row>
    <row r="1046" spans="1:18" hidden="1" x14ac:dyDescent="0.25">
      <c r="A1046" t="s">
        <v>552</v>
      </c>
      <c r="B1046" s="1">
        <v>0</v>
      </c>
      <c r="C1046" s="1">
        <v>0</v>
      </c>
      <c r="D1046" s="1">
        <v>0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</row>
    <row r="1047" spans="1:18" hidden="1" x14ac:dyDescent="0.25">
      <c r="A1047" t="s">
        <v>557</v>
      </c>
      <c r="B1047" s="1">
        <v>11100857763</v>
      </c>
      <c r="C1047" s="1">
        <v>-1190935174</v>
      </c>
      <c r="D1047" s="1">
        <v>0</v>
      </c>
      <c r="E1047" s="1">
        <v>9909922589</v>
      </c>
      <c r="F1047" s="1">
        <v>0</v>
      </c>
      <c r="G1047" s="1">
        <v>9909922589</v>
      </c>
      <c r="H1047" s="1">
        <v>9909922589</v>
      </c>
      <c r="I1047" s="1">
        <v>9909922589</v>
      </c>
      <c r="J1047" s="1">
        <v>0</v>
      </c>
      <c r="K1047" s="1">
        <v>9909922589</v>
      </c>
      <c r="L1047" s="1">
        <v>997917195</v>
      </c>
      <c r="M1047" s="1">
        <v>0</v>
      </c>
      <c r="N1047" s="1">
        <v>8912005394</v>
      </c>
      <c r="O1047" s="1">
        <v>7576983383</v>
      </c>
      <c r="P1047" s="1">
        <v>1335022011</v>
      </c>
      <c r="Q1047" s="1">
        <v>0</v>
      </c>
      <c r="R1047" s="1">
        <v>100</v>
      </c>
    </row>
    <row r="1048" spans="1:18" hidden="1" x14ac:dyDescent="0.25">
      <c r="A1048" t="s">
        <v>31</v>
      </c>
      <c r="B1048" s="1">
        <v>11100857763</v>
      </c>
      <c r="C1048" s="1">
        <v>-1190935174</v>
      </c>
      <c r="D1048" s="1">
        <v>0</v>
      </c>
      <c r="E1048" s="1">
        <v>9909922589</v>
      </c>
      <c r="F1048" s="1">
        <v>0</v>
      </c>
      <c r="G1048" s="1">
        <v>9909922589</v>
      </c>
      <c r="H1048" s="1">
        <v>9909922589</v>
      </c>
      <c r="I1048" s="1">
        <v>9909922589</v>
      </c>
      <c r="J1048" s="1">
        <v>0</v>
      </c>
      <c r="K1048" s="1">
        <v>9909922589</v>
      </c>
      <c r="L1048" s="1">
        <v>997917195</v>
      </c>
      <c r="M1048" s="1">
        <v>0</v>
      </c>
      <c r="N1048" s="1">
        <v>8912005394</v>
      </c>
      <c r="O1048" s="1">
        <v>7576983383</v>
      </c>
      <c r="P1048" s="1">
        <v>1335022011</v>
      </c>
      <c r="Q1048" s="1">
        <v>0</v>
      </c>
      <c r="R1048" s="1">
        <v>100</v>
      </c>
    </row>
    <row r="1049" spans="1:18" hidden="1" x14ac:dyDescent="0.25">
      <c r="A1049" t="s">
        <v>558</v>
      </c>
      <c r="B1049" s="1">
        <v>5996470637</v>
      </c>
      <c r="C1049" s="1">
        <v>3913451952</v>
      </c>
      <c r="D1049" s="1">
        <v>0</v>
      </c>
      <c r="E1049" s="1">
        <v>9909922589</v>
      </c>
      <c r="F1049" s="1">
        <v>0</v>
      </c>
      <c r="G1049" s="1">
        <v>9909922589</v>
      </c>
      <c r="H1049" s="1">
        <v>9909922589</v>
      </c>
      <c r="I1049" s="1">
        <v>9909922589</v>
      </c>
      <c r="J1049" s="1">
        <v>0</v>
      </c>
      <c r="K1049" s="1">
        <v>9909922589</v>
      </c>
      <c r="L1049" s="1">
        <v>997917195</v>
      </c>
      <c r="M1049" s="1">
        <v>0</v>
      </c>
      <c r="N1049" s="1">
        <v>8912005394</v>
      </c>
      <c r="O1049" s="1">
        <v>7576983383</v>
      </c>
      <c r="P1049" s="1">
        <v>1335022011</v>
      </c>
      <c r="Q1049" s="1">
        <v>0</v>
      </c>
      <c r="R1049" s="1">
        <v>100</v>
      </c>
    </row>
    <row r="1050" spans="1:18" hidden="1" x14ac:dyDescent="0.25">
      <c r="A1050" t="s">
        <v>559</v>
      </c>
      <c r="B1050" s="1">
        <v>5996470637</v>
      </c>
      <c r="C1050" s="1">
        <v>3913451952</v>
      </c>
      <c r="D1050" s="1">
        <v>0</v>
      </c>
      <c r="E1050" s="1">
        <v>9909922589</v>
      </c>
      <c r="F1050" s="1">
        <v>0</v>
      </c>
      <c r="G1050" s="1">
        <v>9909922589</v>
      </c>
      <c r="H1050" s="1">
        <v>9909922589</v>
      </c>
      <c r="I1050" s="1">
        <v>9909922589</v>
      </c>
      <c r="J1050" s="1">
        <v>0</v>
      </c>
      <c r="K1050" s="1">
        <v>9909922589</v>
      </c>
      <c r="L1050" s="1">
        <v>997917195</v>
      </c>
      <c r="M1050" s="1">
        <v>0</v>
      </c>
      <c r="N1050" s="1">
        <v>8912005394</v>
      </c>
      <c r="O1050" s="1">
        <v>7576983383</v>
      </c>
      <c r="P1050" s="1">
        <v>1335022011</v>
      </c>
      <c r="Q1050" s="1">
        <v>0</v>
      </c>
      <c r="R1050" s="1">
        <v>100</v>
      </c>
    </row>
    <row r="1051" spans="1:18" hidden="1" x14ac:dyDescent="0.25">
      <c r="A1051" t="s">
        <v>560</v>
      </c>
      <c r="B1051" s="1">
        <v>5104387126</v>
      </c>
      <c r="C1051" s="1">
        <v>-5104387126</v>
      </c>
      <c r="D1051" s="1">
        <v>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</row>
    <row r="1052" spans="1:18" hidden="1" x14ac:dyDescent="0.25">
      <c r="A1052" t="s">
        <v>559</v>
      </c>
      <c r="B1052" s="1">
        <v>5104387126</v>
      </c>
      <c r="C1052" s="1">
        <v>-5104387126</v>
      </c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</row>
    <row r="1053" spans="1:18" hidden="1" x14ac:dyDescent="0.25">
      <c r="A1053" t="s">
        <v>561</v>
      </c>
      <c r="B1053" s="1">
        <v>9802434333</v>
      </c>
      <c r="C1053" s="1">
        <v>-56138369</v>
      </c>
      <c r="D1053" s="1">
        <v>0</v>
      </c>
      <c r="E1053" s="1">
        <v>9746295964</v>
      </c>
      <c r="F1053" s="1">
        <v>0</v>
      </c>
      <c r="G1053" s="1">
        <v>9746295964</v>
      </c>
      <c r="H1053" s="1">
        <v>9746295964</v>
      </c>
      <c r="I1053" s="1">
        <v>9746295964</v>
      </c>
      <c r="J1053" s="1">
        <v>0</v>
      </c>
      <c r="K1053" s="1">
        <v>9746295964</v>
      </c>
      <c r="L1053" s="1">
        <v>80477643</v>
      </c>
      <c r="M1053" s="1">
        <v>0</v>
      </c>
      <c r="N1053" s="1">
        <v>9665818321</v>
      </c>
      <c r="O1053" s="1">
        <v>8458653671</v>
      </c>
      <c r="P1053" s="1">
        <v>1207164650</v>
      </c>
      <c r="Q1053" s="1">
        <v>0</v>
      </c>
      <c r="R1053" s="1">
        <v>100</v>
      </c>
    </row>
    <row r="1054" spans="1:18" hidden="1" x14ac:dyDescent="0.25">
      <c r="A1054" t="s">
        <v>31</v>
      </c>
      <c r="B1054" s="1">
        <v>9802434333</v>
      </c>
      <c r="C1054" s="1">
        <v>-56138369</v>
      </c>
      <c r="D1054" s="1">
        <v>0</v>
      </c>
      <c r="E1054" s="1">
        <v>9746295964</v>
      </c>
      <c r="F1054" s="1">
        <v>0</v>
      </c>
      <c r="G1054" s="1">
        <v>9746295964</v>
      </c>
      <c r="H1054" s="1">
        <v>9746295964</v>
      </c>
      <c r="I1054" s="1">
        <v>9746295964</v>
      </c>
      <c r="J1054" s="1">
        <v>0</v>
      </c>
      <c r="K1054" s="1">
        <v>9746295964</v>
      </c>
      <c r="L1054" s="1">
        <v>80477643</v>
      </c>
      <c r="M1054" s="1">
        <v>0</v>
      </c>
      <c r="N1054" s="1">
        <v>9665818321</v>
      </c>
      <c r="O1054" s="1">
        <v>8458653671</v>
      </c>
      <c r="P1054" s="1">
        <v>1207164650</v>
      </c>
      <c r="Q1054" s="1">
        <v>0</v>
      </c>
      <c r="R1054" s="1">
        <v>100</v>
      </c>
    </row>
    <row r="1055" spans="1:18" hidden="1" x14ac:dyDescent="0.25">
      <c r="A1055" t="s">
        <v>562</v>
      </c>
      <c r="B1055" s="1">
        <v>5202434333</v>
      </c>
      <c r="C1055" s="1">
        <v>-11626338</v>
      </c>
      <c r="D1055" s="1">
        <v>0</v>
      </c>
      <c r="E1055" s="1">
        <v>5190807995</v>
      </c>
      <c r="F1055" s="1">
        <v>0</v>
      </c>
      <c r="G1055" s="1">
        <v>5190807995</v>
      </c>
      <c r="H1055" s="1">
        <v>5190807995</v>
      </c>
      <c r="I1055" s="1">
        <v>5190807995</v>
      </c>
      <c r="J1055" s="1">
        <v>0</v>
      </c>
      <c r="K1055" s="1">
        <v>5190807995</v>
      </c>
      <c r="L1055" s="1">
        <v>80477643</v>
      </c>
      <c r="M1055" s="1">
        <v>0</v>
      </c>
      <c r="N1055" s="1">
        <v>5110330352</v>
      </c>
      <c r="O1055" s="1">
        <v>3903165702</v>
      </c>
      <c r="P1055" s="1">
        <v>1207164650</v>
      </c>
      <c r="Q1055" s="1">
        <v>0</v>
      </c>
      <c r="R1055" s="1">
        <v>100</v>
      </c>
    </row>
    <row r="1056" spans="1:18" hidden="1" x14ac:dyDescent="0.25">
      <c r="A1056" t="s">
        <v>563</v>
      </c>
      <c r="B1056" s="1">
        <v>5202434333</v>
      </c>
      <c r="C1056" s="1">
        <v>-11626338</v>
      </c>
      <c r="D1056" s="1">
        <v>0</v>
      </c>
      <c r="E1056" s="1">
        <v>5190807995</v>
      </c>
      <c r="F1056" s="1">
        <v>0</v>
      </c>
      <c r="G1056" s="1">
        <v>5190807995</v>
      </c>
      <c r="H1056" s="1">
        <v>5190807995</v>
      </c>
      <c r="I1056" s="1">
        <v>5190807995</v>
      </c>
      <c r="J1056" s="1">
        <v>0</v>
      </c>
      <c r="K1056" s="1">
        <v>5190807995</v>
      </c>
      <c r="L1056" s="1">
        <v>80477643</v>
      </c>
      <c r="M1056" s="1">
        <v>0</v>
      </c>
      <c r="N1056" s="1">
        <v>5110330352</v>
      </c>
      <c r="O1056" s="1">
        <v>3903165702</v>
      </c>
      <c r="P1056" s="1">
        <v>1207164650</v>
      </c>
      <c r="Q1056" s="1">
        <v>0</v>
      </c>
      <c r="R1056" s="1">
        <v>100</v>
      </c>
    </row>
    <row r="1057" spans="1:18" hidden="1" x14ac:dyDescent="0.25">
      <c r="A1057" t="s">
        <v>560</v>
      </c>
      <c r="B1057" s="1">
        <v>4600000000</v>
      </c>
      <c r="C1057" s="1">
        <v>-44512031</v>
      </c>
      <c r="D1057" s="1">
        <v>0</v>
      </c>
      <c r="E1057" s="1">
        <v>4555487969</v>
      </c>
      <c r="F1057" s="1">
        <v>0</v>
      </c>
      <c r="G1057" s="1">
        <v>4555487969</v>
      </c>
      <c r="H1057" s="1">
        <v>4555487969</v>
      </c>
      <c r="I1057" s="1">
        <v>4555487969</v>
      </c>
      <c r="J1057" s="1">
        <v>0</v>
      </c>
      <c r="K1057" s="1">
        <v>4555487969</v>
      </c>
      <c r="L1057" s="1">
        <v>0</v>
      </c>
      <c r="M1057" s="1">
        <v>0</v>
      </c>
      <c r="N1057" s="1">
        <v>4555487969</v>
      </c>
      <c r="O1057" s="1">
        <v>4555487969</v>
      </c>
      <c r="P1057" s="1">
        <v>0</v>
      </c>
      <c r="Q1057" s="1">
        <v>0</v>
      </c>
      <c r="R1057" s="1">
        <v>100</v>
      </c>
    </row>
    <row r="1058" spans="1:18" hidden="1" x14ac:dyDescent="0.25">
      <c r="A1058" t="s">
        <v>563</v>
      </c>
      <c r="B1058" s="1">
        <v>4600000000</v>
      </c>
      <c r="C1058" s="1">
        <v>-44512031</v>
      </c>
      <c r="D1058" s="1">
        <v>0</v>
      </c>
      <c r="E1058" s="1">
        <v>4555487969</v>
      </c>
      <c r="F1058" s="1">
        <v>0</v>
      </c>
      <c r="G1058" s="1">
        <v>4555487969</v>
      </c>
      <c r="H1058" s="1">
        <v>4555487969</v>
      </c>
      <c r="I1058" s="1">
        <v>4555487969</v>
      </c>
      <c r="J1058" s="1">
        <v>0</v>
      </c>
      <c r="K1058" s="1">
        <v>4555487969</v>
      </c>
      <c r="L1058" s="1">
        <v>0</v>
      </c>
      <c r="M1058" s="1">
        <v>0</v>
      </c>
      <c r="N1058" s="1">
        <v>4555487969</v>
      </c>
      <c r="O1058" s="1">
        <v>4555487969</v>
      </c>
      <c r="P1058" s="1">
        <v>0</v>
      </c>
      <c r="Q1058" s="1">
        <v>0</v>
      </c>
      <c r="R1058" s="1">
        <v>100</v>
      </c>
    </row>
    <row r="1059" spans="1:18" hidden="1" x14ac:dyDescent="0.25">
      <c r="A1059" t="s">
        <v>362</v>
      </c>
      <c r="B1059" s="1">
        <v>0</v>
      </c>
      <c r="C1059" s="1">
        <v>0</v>
      </c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</row>
    <row r="1060" spans="1:18" hidden="1" x14ac:dyDescent="0.25">
      <c r="A1060" t="s">
        <v>562</v>
      </c>
      <c r="B1060" s="1">
        <v>0</v>
      </c>
      <c r="C1060" s="1">
        <v>0</v>
      </c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</row>
    <row r="1061" spans="1:18" hidden="1" x14ac:dyDescent="0.25">
      <c r="A1061" t="s">
        <v>563</v>
      </c>
      <c r="B1061" s="1">
        <v>0</v>
      </c>
      <c r="C1061" s="1">
        <v>0</v>
      </c>
      <c r="D1061" s="1">
        <v>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</row>
    <row r="1062" spans="1:18" hidden="1" x14ac:dyDescent="0.25">
      <c r="A1062" t="s">
        <v>564</v>
      </c>
      <c r="B1062" s="1">
        <v>2874550000</v>
      </c>
      <c r="C1062" s="1">
        <v>-1038824069</v>
      </c>
      <c r="D1062" s="1">
        <v>0</v>
      </c>
      <c r="E1062" s="1">
        <v>1835725931</v>
      </c>
      <c r="F1062" s="1">
        <v>0</v>
      </c>
      <c r="G1062" s="1">
        <v>1835725931</v>
      </c>
      <c r="H1062" s="1">
        <v>1835725931</v>
      </c>
      <c r="I1062" s="1">
        <v>1835725931</v>
      </c>
      <c r="J1062" s="1">
        <v>0</v>
      </c>
      <c r="K1062" s="1">
        <v>1835725931</v>
      </c>
      <c r="L1062" s="1">
        <v>0</v>
      </c>
      <c r="M1062" s="1">
        <v>0</v>
      </c>
      <c r="N1062" s="1">
        <v>1835725931</v>
      </c>
      <c r="O1062" s="1">
        <v>1835725931</v>
      </c>
      <c r="P1062" s="1">
        <v>0</v>
      </c>
      <c r="Q1062" s="1">
        <v>0</v>
      </c>
      <c r="R1062" s="1">
        <v>100</v>
      </c>
    </row>
    <row r="1063" spans="1:18" hidden="1" x14ac:dyDescent="0.25">
      <c r="A1063" t="s">
        <v>326</v>
      </c>
      <c r="B1063" s="1">
        <v>2874550000</v>
      </c>
      <c r="C1063" s="1">
        <v>-1038824069</v>
      </c>
      <c r="D1063" s="1">
        <v>0</v>
      </c>
      <c r="E1063" s="1">
        <v>1835725931</v>
      </c>
      <c r="F1063" s="1">
        <v>0</v>
      </c>
      <c r="G1063" s="1">
        <v>1835725931</v>
      </c>
      <c r="H1063" s="1">
        <v>1835725931</v>
      </c>
      <c r="I1063" s="1">
        <v>1835725931</v>
      </c>
      <c r="J1063" s="1">
        <v>0</v>
      </c>
      <c r="K1063" s="1">
        <v>1835725931</v>
      </c>
      <c r="L1063" s="1">
        <v>0</v>
      </c>
      <c r="M1063" s="1">
        <v>0</v>
      </c>
      <c r="N1063" s="1">
        <v>1835725931</v>
      </c>
      <c r="O1063" s="1">
        <v>1835725931</v>
      </c>
      <c r="P1063" s="1">
        <v>0</v>
      </c>
      <c r="Q1063" s="1">
        <v>0</v>
      </c>
      <c r="R1063" s="1">
        <v>100</v>
      </c>
    </row>
    <row r="1064" spans="1:18" hidden="1" x14ac:dyDescent="0.25">
      <c r="A1064" t="s">
        <v>565</v>
      </c>
      <c r="B1064" s="1">
        <v>0</v>
      </c>
      <c r="C1064" s="1">
        <v>0</v>
      </c>
      <c r="D1064" s="1">
        <v>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</row>
    <row r="1065" spans="1:18" hidden="1" x14ac:dyDescent="0.25">
      <c r="A1065" t="s">
        <v>438</v>
      </c>
      <c r="B1065" s="1">
        <v>0</v>
      </c>
      <c r="C1065" s="1">
        <v>0</v>
      </c>
      <c r="D1065" s="1">
        <v>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</row>
    <row r="1066" spans="1:18" hidden="1" x14ac:dyDescent="0.25">
      <c r="A1066" t="s">
        <v>566</v>
      </c>
      <c r="B1066" s="1">
        <v>780550000</v>
      </c>
      <c r="C1066" s="1">
        <v>-780550000</v>
      </c>
      <c r="D1066" s="1">
        <v>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</row>
    <row r="1067" spans="1:18" hidden="1" x14ac:dyDescent="0.25">
      <c r="A1067" t="s">
        <v>567</v>
      </c>
      <c r="B1067" s="1">
        <v>780550000</v>
      </c>
      <c r="C1067" s="1">
        <v>-780550000</v>
      </c>
      <c r="D1067" s="1">
        <v>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</row>
    <row r="1068" spans="1:18" hidden="1" x14ac:dyDescent="0.25">
      <c r="A1068" t="s">
        <v>568</v>
      </c>
      <c r="B1068" s="1">
        <v>2094000000</v>
      </c>
      <c r="C1068" s="1">
        <v>-258274069</v>
      </c>
      <c r="D1068" s="1">
        <v>0</v>
      </c>
      <c r="E1068" s="1">
        <v>1835725931</v>
      </c>
      <c r="F1068" s="1">
        <v>0</v>
      </c>
      <c r="G1068" s="1">
        <v>1835725931</v>
      </c>
      <c r="H1068" s="1">
        <v>1835725931</v>
      </c>
      <c r="I1068" s="1">
        <v>1835725931</v>
      </c>
      <c r="J1068" s="1">
        <v>0</v>
      </c>
      <c r="K1068" s="1">
        <v>1835725931</v>
      </c>
      <c r="L1068" s="1">
        <v>0</v>
      </c>
      <c r="M1068" s="1">
        <v>0</v>
      </c>
      <c r="N1068" s="1">
        <v>1835725931</v>
      </c>
      <c r="O1068" s="1">
        <v>1835725931</v>
      </c>
      <c r="P1068" s="1">
        <v>0</v>
      </c>
      <c r="Q1068" s="1">
        <v>0</v>
      </c>
      <c r="R1068" s="1">
        <v>100</v>
      </c>
    </row>
    <row r="1069" spans="1:18" hidden="1" x14ac:dyDescent="0.25">
      <c r="A1069" t="s">
        <v>569</v>
      </c>
      <c r="B1069" s="1">
        <v>2094000000</v>
      </c>
      <c r="C1069" s="1">
        <v>-258274069</v>
      </c>
      <c r="D1069" s="1">
        <v>0</v>
      </c>
      <c r="E1069" s="1">
        <v>1835725931</v>
      </c>
      <c r="F1069" s="1">
        <v>0</v>
      </c>
      <c r="G1069" s="1">
        <v>1835725931</v>
      </c>
      <c r="H1069" s="1">
        <v>1835725931</v>
      </c>
      <c r="I1069" s="1">
        <v>1835725931</v>
      </c>
      <c r="J1069" s="1">
        <v>0</v>
      </c>
      <c r="K1069" s="1">
        <v>1835725931</v>
      </c>
      <c r="L1069" s="1">
        <v>0</v>
      </c>
      <c r="M1069" s="1">
        <v>0</v>
      </c>
      <c r="N1069" s="1">
        <v>1835725931</v>
      </c>
      <c r="O1069" s="1">
        <v>1835725931</v>
      </c>
      <c r="P1069" s="1">
        <v>0</v>
      </c>
      <c r="Q1069" s="1">
        <v>0</v>
      </c>
      <c r="R1069" s="1">
        <v>100</v>
      </c>
    </row>
    <row r="1070" spans="1:18" hidden="1" x14ac:dyDescent="0.25">
      <c r="A1070" t="s">
        <v>570</v>
      </c>
      <c r="B1070" s="1">
        <v>350000000</v>
      </c>
      <c r="C1070" s="1">
        <v>-272734220</v>
      </c>
      <c r="D1070" s="1">
        <v>0</v>
      </c>
      <c r="E1070" s="1">
        <v>77265780</v>
      </c>
      <c r="F1070" s="1">
        <v>0</v>
      </c>
      <c r="G1070" s="1">
        <v>77265780</v>
      </c>
      <c r="H1070" s="1">
        <v>77265780</v>
      </c>
      <c r="I1070" s="1">
        <v>77265780</v>
      </c>
      <c r="J1070" s="1">
        <v>0</v>
      </c>
      <c r="K1070" s="1">
        <v>77265780</v>
      </c>
      <c r="L1070" s="1">
        <v>26909979</v>
      </c>
      <c r="M1070" s="1">
        <v>0</v>
      </c>
      <c r="N1070" s="1">
        <v>50355801</v>
      </c>
      <c r="O1070" s="1">
        <v>44205651</v>
      </c>
      <c r="P1070" s="1">
        <v>6150150</v>
      </c>
      <c r="Q1070" s="1">
        <v>0</v>
      </c>
      <c r="R1070" s="1">
        <v>100</v>
      </c>
    </row>
    <row r="1071" spans="1:18" hidden="1" x14ac:dyDescent="0.25">
      <c r="A1071" t="s">
        <v>31</v>
      </c>
      <c r="B1071" s="1">
        <v>350000000</v>
      </c>
      <c r="C1071" s="1">
        <v>-272734220</v>
      </c>
      <c r="D1071" s="1">
        <v>0</v>
      </c>
      <c r="E1071" s="1">
        <v>77265780</v>
      </c>
      <c r="F1071" s="1">
        <v>0</v>
      </c>
      <c r="G1071" s="1">
        <v>77265780</v>
      </c>
      <c r="H1071" s="1">
        <v>77265780</v>
      </c>
      <c r="I1071" s="1">
        <v>77265780</v>
      </c>
      <c r="J1071" s="1">
        <v>0</v>
      </c>
      <c r="K1071" s="1">
        <v>77265780</v>
      </c>
      <c r="L1071" s="1">
        <v>26909979</v>
      </c>
      <c r="M1071" s="1">
        <v>0</v>
      </c>
      <c r="N1071" s="1">
        <v>50355801</v>
      </c>
      <c r="O1071" s="1">
        <v>44205651</v>
      </c>
      <c r="P1071" s="1">
        <v>6150150</v>
      </c>
      <c r="Q1071" s="1">
        <v>0</v>
      </c>
      <c r="R1071" s="1">
        <v>100</v>
      </c>
    </row>
    <row r="1072" spans="1:18" hidden="1" x14ac:dyDescent="0.25">
      <c r="A1072" t="s">
        <v>297</v>
      </c>
      <c r="B1072" s="1">
        <v>350000000</v>
      </c>
      <c r="C1072" s="1">
        <v>-272734220</v>
      </c>
      <c r="D1072" s="1">
        <v>0</v>
      </c>
      <c r="E1072" s="1">
        <v>77265780</v>
      </c>
      <c r="F1072" s="1">
        <v>0</v>
      </c>
      <c r="G1072" s="1">
        <v>77265780</v>
      </c>
      <c r="H1072" s="1">
        <v>77265780</v>
      </c>
      <c r="I1072" s="1">
        <v>77265780</v>
      </c>
      <c r="J1072" s="1">
        <v>0</v>
      </c>
      <c r="K1072" s="1">
        <v>77265780</v>
      </c>
      <c r="L1072" s="1">
        <v>26909979</v>
      </c>
      <c r="M1072" s="1">
        <v>0</v>
      </c>
      <c r="N1072" s="1">
        <v>50355801</v>
      </c>
      <c r="O1072" s="1">
        <v>44205651</v>
      </c>
      <c r="P1072" s="1">
        <v>6150150</v>
      </c>
      <c r="Q1072" s="1">
        <v>0</v>
      </c>
      <c r="R1072" s="1">
        <v>100</v>
      </c>
    </row>
    <row r="1073" spans="1:18" hidden="1" x14ac:dyDescent="0.25">
      <c r="A1073" t="s">
        <v>571</v>
      </c>
      <c r="B1073" s="1">
        <v>350000000</v>
      </c>
      <c r="C1073" s="1">
        <v>-272734220</v>
      </c>
      <c r="D1073" s="1">
        <v>0</v>
      </c>
      <c r="E1073" s="1">
        <v>77265780</v>
      </c>
      <c r="F1073" s="1">
        <v>0</v>
      </c>
      <c r="G1073" s="1">
        <v>77265780</v>
      </c>
      <c r="H1073" s="1">
        <v>77265780</v>
      </c>
      <c r="I1073" s="1">
        <v>77265780</v>
      </c>
      <c r="J1073" s="1">
        <v>0</v>
      </c>
      <c r="K1073" s="1">
        <v>77265780</v>
      </c>
      <c r="L1073" s="1">
        <v>26909979</v>
      </c>
      <c r="M1073" s="1">
        <v>0</v>
      </c>
      <c r="N1073" s="1">
        <v>50355801</v>
      </c>
      <c r="O1073" s="1">
        <v>44205651</v>
      </c>
      <c r="P1073" s="1">
        <v>6150150</v>
      </c>
      <c r="Q1073" s="1">
        <v>0</v>
      </c>
      <c r="R1073" s="1">
        <v>100</v>
      </c>
    </row>
    <row r="1074" spans="1:18" hidden="1" x14ac:dyDescent="0.25">
      <c r="A1074" t="s">
        <v>572</v>
      </c>
      <c r="B1074" s="1">
        <v>100000000</v>
      </c>
      <c r="C1074" s="1">
        <v>-100000000</v>
      </c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</row>
    <row r="1075" spans="1:18" hidden="1" x14ac:dyDescent="0.25">
      <c r="A1075" t="s">
        <v>31</v>
      </c>
      <c r="B1075" s="1">
        <v>100000000</v>
      </c>
      <c r="C1075" s="1">
        <v>-100000000</v>
      </c>
      <c r="D1075" s="1">
        <v>0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</row>
    <row r="1076" spans="1:18" hidden="1" x14ac:dyDescent="0.25">
      <c r="A1076" t="s">
        <v>573</v>
      </c>
      <c r="B1076" s="1">
        <v>100000000</v>
      </c>
      <c r="C1076" s="1">
        <v>-100000000</v>
      </c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</row>
    <row r="1077" spans="1:18" hidden="1" x14ac:dyDescent="0.25">
      <c r="A1077" t="s">
        <v>574</v>
      </c>
      <c r="B1077" s="1">
        <v>100000000</v>
      </c>
      <c r="C1077" s="1">
        <v>-100000000</v>
      </c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</row>
    <row r="1078" spans="1:18" hidden="1" x14ac:dyDescent="0.25">
      <c r="A1078" t="s">
        <v>575</v>
      </c>
      <c r="B1078" s="1">
        <v>22000000</v>
      </c>
      <c r="C1078" s="1">
        <v>-13539100</v>
      </c>
      <c r="D1078" s="1">
        <v>0</v>
      </c>
      <c r="E1078" s="1">
        <v>8460900</v>
      </c>
      <c r="F1078" s="1">
        <v>0</v>
      </c>
      <c r="G1078" s="1">
        <v>8460900</v>
      </c>
      <c r="H1078" s="1">
        <v>8460900</v>
      </c>
      <c r="I1078" s="1">
        <v>8460900</v>
      </c>
      <c r="J1078" s="1">
        <v>0</v>
      </c>
      <c r="K1078" s="1">
        <v>8460900</v>
      </c>
      <c r="L1078" s="1">
        <v>8460900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100</v>
      </c>
    </row>
    <row r="1079" spans="1:18" hidden="1" x14ac:dyDescent="0.25">
      <c r="A1079" t="s">
        <v>31</v>
      </c>
      <c r="B1079" s="1">
        <v>22000000</v>
      </c>
      <c r="C1079" s="1">
        <v>-13539100</v>
      </c>
      <c r="D1079" s="1">
        <v>0</v>
      </c>
      <c r="E1079" s="1">
        <v>8460900</v>
      </c>
      <c r="F1079" s="1">
        <v>0</v>
      </c>
      <c r="G1079" s="1">
        <v>8460900</v>
      </c>
      <c r="H1079" s="1">
        <v>8460900</v>
      </c>
      <c r="I1079" s="1">
        <v>8460900</v>
      </c>
      <c r="J1079" s="1">
        <v>0</v>
      </c>
      <c r="K1079" s="1">
        <v>8460900</v>
      </c>
      <c r="L1079" s="1">
        <v>8460900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100</v>
      </c>
    </row>
    <row r="1080" spans="1:18" hidden="1" x14ac:dyDescent="0.25">
      <c r="A1080" t="s">
        <v>576</v>
      </c>
      <c r="B1080" s="1">
        <v>22000000</v>
      </c>
      <c r="C1080" s="1">
        <v>-13539100</v>
      </c>
      <c r="D1080" s="1">
        <v>0</v>
      </c>
      <c r="E1080" s="1">
        <v>8460900</v>
      </c>
      <c r="F1080" s="1">
        <v>0</v>
      </c>
      <c r="G1080" s="1">
        <v>8460900</v>
      </c>
      <c r="H1080" s="1">
        <v>8460900</v>
      </c>
      <c r="I1080" s="1">
        <v>8460900</v>
      </c>
      <c r="J1080" s="1">
        <v>0</v>
      </c>
      <c r="K1080" s="1">
        <v>8460900</v>
      </c>
      <c r="L1080" s="1">
        <v>8460900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100</v>
      </c>
    </row>
    <row r="1081" spans="1:18" hidden="1" x14ac:dyDescent="0.25">
      <c r="A1081" t="s">
        <v>577</v>
      </c>
      <c r="B1081" s="1">
        <v>22000000</v>
      </c>
      <c r="C1081" s="1">
        <v>-13539100</v>
      </c>
      <c r="D1081" s="1">
        <v>0</v>
      </c>
      <c r="E1081" s="1">
        <v>8460900</v>
      </c>
      <c r="F1081" s="1">
        <v>0</v>
      </c>
      <c r="G1081" s="1">
        <v>8460900</v>
      </c>
      <c r="H1081" s="1">
        <v>8460900</v>
      </c>
      <c r="I1081" s="1">
        <v>8460900</v>
      </c>
      <c r="J1081" s="1">
        <v>0</v>
      </c>
      <c r="K1081" s="1">
        <v>8460900</v>
      </c>
      <c r="L1081" s="1">
        <v>8460900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100</v>
      </c>
    </row>
    <row r="1082" spans="1:18" hidden="1" x14ac:dyDescent="0.25">
      <c r="A1082" t="s">
        <v>578</v>
      </c>
      <c r="B1082" s="1">
        <v>0</v>
      </c>
      <c r="C1082" s="1">
        <v>9711531377</v>
      </c>
      <c r="D1082" s="1">
        <v>0</v>
      </c>
      <c r="E1082" s="1">
        <v>9711531377</v>
      </c>
      <c r="F1082" s="1">
        <v>0</v>
      </c>
      <c r="G1082" s="1">
        <v>8628195277</v>
      </c>
      <c r="H1082" s="1">
        <v>8628195277</v>
      </c>
      <c r="I1082" s="1">
        <v>6018874118</v>
      </c>
      <c r="J1082" s="1">
        <v>0</v>
      </c>
      <c r="K1082" s="1">
        <v>6018874118</v>
      </c>
      <c r="L1082" s="1">
        <v>6018874118</v>
      </c>
      <c r="M1082" s="1">
        <v>2609321159</v>
      </c>
      <c r="N1082" s="1">
        <v>0</v>
      </c>
      <c r="O1082" s="1">
        <v>0</v>
      </c>
      <c r="P1082" s="1">
        <v>0</v>
      </c>
      <c r="Q1082" s="1">
        <v>1083336100</v>
      </c>
      <c r="R1082" s="1">
        <v>61.98</v>
      </c>
    </row>
    <row r="1083" spans="1:18" hidden="1" x14ac:dyDescent="0.25">
      <c r="A1083" t="s">
        <v>31</v>
      </c>
      <c r="B1083" s="1">
        <v>0</v>
      </c>
      <c r="C1083" s="1">
        <v>8672707308</v>
      </c>
      <c r="D1083" s="1">
        <v>0</v>
      </c>
      <c r="E1083" s="1">
        <v>8672707308</v>
      </c>
      <c r="F1083" s="1">
        <v>0</v>
      </c>
      <c r="G1083" s="1">
        <v>8628195277</v>
      </c>
      <c r="H1083" s="1">
        <v>8628195277</v>
      </c>
      <c r="I1083" s="1">
        <v>6018874118</v>
      </c>
      <c r="J1083" s="1">
        <v>0</v>
      </c>
      <c r="K1083" s="1">
        <v>6018874118</v>
      </c>
      <c r="L1083" s="1">
        <v>6018874118</v>
      </c>
      <c r="M1083" s="1">
        <v>2609321159</v>
      </c>
      <c r="N1083" s="1">
        <v>0</v>
      </c>
      <c r="O1083" s="1">
        <v>0</v>
      </c>
      <c r="P1083" s="1">
        <v>0</v>
      </c>
      <c r="Q1083" s="1">
        <v>44512031</v>
      </c>
      <c r="R1083" s="1">
        <v>69.400000000000006</v>
      </c>
    </row>
    <row r="1084" spans="1:18" hidden="1" x14ac:dyDescent="0.25">
      <c r="A1084" t="s">
        <v>558</v>
      </c>
      <c r="B1084" s="1">
        <v>0</v>
      </c>
      <c r="C1084" s="1">
        <v>3924526451</v>
      </c>
      <c r="D1084" s="1">
        <v>0</v>
      </c>
      <c r="E1084" s="1">
        <v>3924526451</v>
      </c>
      <c r="F1084" s="1">
        <v>0</v>
      </c>
      <c r="G1084" s="1">
        <v>3924526451</v>
      </c>
      <c r="H1084" s="1">
        <v>3924526451</v>
      </c>
      <c r="I1084" s="1">
        <v>3706743650</v>
      </c>
      <c r="J1084" s="1">
        <v>0</v>
      </c>
      <c r="K1084" s="1">
        <v>3706743650</v>
      </c>
      <c r="L1084" s="1">
        <v>3706743650</v>
      </c>
      <c r="M1084" s="1">
        <v>217782801</v>
      </c>
      <c r="N1084" s="1">
        <v>0</v>
      </c>
      <c r="O1084" s="1">
        <v>0</v>
      </c>
      <c r="P1084" s="1">
        <v>0</v>
      </c>
      <c r="Q1084" s="1">
        <v>0</v>
      </c>
      <c r="R1084" s="1">
        <v>94.45</v>
      </c>
    </row>
    <row r="1085" spans="1:18" hidden="1" x14ac:dyDescent="0.25">
      <c r="A1085" t="s">
        <v>579</v>
      </c>
      <c r="B1085" s="1">
        <v>0</v>
      </c>
      <c r="C1085" s="1">
        <v>3924526451</v>
      </c>
      <c r="D1085" s="1">
        <v>0</v>
      </c>
      <c r="E1085" s="1">
        <v>3924526451</v>
      </c>
      <c r="F1085" s="1">
        <v>0</v>
      </c>
      <c r="G1085" s="1">
        <v>3924526451</v>
      </c>
      <c r="H1085" s="1">
        <v>3924526451</v>
      </c>
      <c r="I1085" s="1">
        <v>3706743650</v>
      </c>
      <c r="J1085" s="1">
        <v>0</v>
      </c>
      <c r="K1085" s="1">
        <v>3706743650</v>
      </c>
      <c r="L1085" s="1">
        <v>3706743650</v>
      </c>
      <c r="M1085" s="1">
        <v>217782801</v>
      </c>
      <c r="N1085" s="1">
        <v>0</v>
      </c>
      <c r="O1085" s="1">
        <v>0</v>
      </c>
      <c r="P1085" s="1">
        <v>0</v>
      </c>
      <c r="Q1085" s="1">
        <v>0</v>
      </c>
      <c r="R1085" s="1">
        <v>94.45</v>
      </c>
    </row>
    <row r="1086" spans="1:18" hidden="1" x14ac:dyDescent="0.25">
      <c r="A1086" t="s">
        <v>562</v>
      </c>
      <c r="B1086" s="1">
        <v>0</v>
      </c>
      <c r="C1086" s="1">
        <v>4703668826</v>
      </c>
      <c r="D1086" s="1">
        <v>0</v>
      </c>
      <c r="E1086" s="1">
        <v>4703668826</v>
      </c>
      <c r="F1086" s="1">
        <v>0</v>
      </c>
      <c r="G1086" s="1">
        <v>4703668826</v>
      </c>
      <c r="H1086" s="1">
        <v>4703668826</v>
      </c>
      <c r="I1086" s="1">
        <v>2312130468</v>
      </c>
      <c r="J1086" s="1">
        <v>0</v>
      </c>
      <c r="K1086" s="1">
        <v>2312130468</v>
      </c>
      <c r="L1086" s="1">
        <v>2312130468</v>
      </c>
      <c r="M1086" s="1">
        <v>2391538358</v>
      </c>
      <c r="N1086" s="1">
        <v>0</v>
      </c>
      <c r="O1086" s="1">
        <v>0</v>
      </c>
      <c r="P1086" s="1">
        <v>0</v>
      </c>
      <c r="Q1086" s="1">
        <v>0</v>
      </c>
      <c r="R1086" s="1">
        <v>49.16</v>
      </c>
    </row>
    <row r="1087" spans="1:18" hidden="1" x14ac:dyDescent="0.25">
      <c r="A1087" t="s">
        <v>579</v>
      </c>
      <c r="B1087" s="1">
        <v>0</v>
      </c>
      <c r="C1087" s="1">
        <v>4703668826</v>
      </c>
      <c r="D1087" s="1">
        <v>0</v>
      </c>
      <c r="E1087" s="1">
        <v>4703668826</v>
      </c>
      <c r="F1087" s="1">
        <v>0</v>
      </c>
      <c r="G1087" s="1">
        <v>4703668826</v>
      </c>
      <c r="H1087" s="1">
        <v>4703668826</v>
      </c>
      <c r="I1087" s="1">
        <v>2312130468</v>
      </c>
      <c r="J1087" s="1">
        <v>0</v>
      </c>
      <c r="K1087" s="1">
        <v>2312130468</v>
      </c>
      <c r="L1087" s="1">
        <v>2312130468</v>
      </c>
      <c r="M1087" s="1">
        <v>2391538358</v>
      </c>
      <c r="N1087" s="1">
        <v>0</v>
      </c>
      <c r="O1087" s="1">
        <v>0</v>
      </c>
      <c r="P1087" s="1">
        <v>0</v>
      </c>
      <c r="Q1087" s="1">
        <v>0</v>
      </c>
      <c r="R1087" s="1">
        <v>49.16</v>
      </c>
    </row>
    <row r="1088" spans="1:18" hidden="1" x14ac:dyDescent="0.25">
      <c r="A1088" t="s">
        <v>560</v>
      </c>
      <c r="B1088" s="1">
        <v>0</v>
      </c>
      <c r="C1088" s="1">
        <v>44512031</v>
      </c>
      <c r="D1088" s="1">
        <v>0</v>
      </c>
      <c r="E1088" s="1">
        <v>44512031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44512031</v>
      </c>
      <c r="R1088" s="1">
        <v>0</v>
      </c>
    </row>
    <row r="1089" spans="1:18" hidden="1" x14ac:dyDescent="0.25">
      <c r="A1089" t="s">
        <v>579</v>
      </c>
      <c r="B1089" s="1">
        <v>0</v>
      </c>
      <c r="C1089" s="1">
        <v>44512031</v>
      </c>
      <c r="D1089" s="1">
        <v>0</v>
      </c>
      <c r="E1089" s="1">
        <v>44512031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44512031</v>
      </c>
      <c r="R1089" s="1">
        <v>0</v>
      </c>
    </row>
    <row r="1090" spans="1:18" hidden="1" x14ac:dyDescent="0.25">
      <c r="A1090" t="s">
        <v>326</v>
      </c>
      <c r="B1090" s="1">
        <v>0</v>
      </c>
      <c r="C1090" s="1">
        <v>1038824069</v>
      </c>
      <c r="D1090" s="1">
        <v>0</v>
      </c>
      <c r="E1090" s="1">
        <v>1038824069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1038824069</v>
      </c>
      <c r="R1090" s="1">
        <v>0</v>
      </c>
    </row>
    <row r="1091" spans="1:18" hidden="1" x14ac:dyDescent="0.25">
      <c r="A1091" t="s">
        <v>565</v>
      </c>
      <c r="B1091" s="1">
        <v>0</v>
      </c>
      <c r="C1091" s="1">
        <v>0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</row>
    <row r="1092" spans="1:18" hidden="1" x14ac:dyDescent="0.25">
      <c r="A1092" t="s">
        <v>580</v>
      </c>
      <c r="B1092" s="1">
        <v>0</v>
      </c>
      <c r="C1092" s="1">
        <v>0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</row>
    <row r="1093" spans="1:18" hidden="1" x14ac:dyDescent="0.25">
      <c r="A1093" t="s">
        <v>566</v>
      </c>
      <c r="B1093" s="1">
        <v>0</v>
      </c>
      <c r="C1093" s="1">
        <v>780550000</v>
      </c>
      <c r="D1093" s="1">
        <v>0</v>
      </c>
      <c r="E1093" s="1">
        <v>780550000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780550000</v>
      </c>
      <c r="R1093" s="1">
        <v>0</v>
      </c>
    </row>
    <row r="1094" spans="1:18" hidden="1" x14ac:dyDescent="0.25">
      <c r="A1094" t="s">
        <v>581</v>
      </c>
      <c r="B1094" s="1">
        <v>0</v>
      </c>
      <c r="C1094" s="1">
        <v>780550000</v>
      </c>
      <c r="D1094" s="1">
        <v>0</v>
      </c>
      <c r="E1094" s="1">
        <v>780550000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780550000</v>
      </c>
      <c r="R1094" s="1">
        <v>0</v>
      </c>
    </row>
    <row r="1095" spans="1:18" hidden="1" x14ac:dyDescent="0.25">
      <c r="A1095" t="s">
        <v>568</v>
      </c>
      <c r="B1095" s="1">
        <v>0</v>
      </c>
      <c r="C1095" s="1">
        <v>258274069</v>
      </c>
      <c r="D1095" s="1">
        <v>0</v>
      </c>
      <c r="E1095" s="1">
        <v>258274069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258274069</v>
      </c>
      <c r="R1095" s="1">
        <v>0</v>
      </c>
    </row>
    <row r="1096" spans="1:18" hidden="1" x14ac:dyDescent="0.25">
      <c r="A1096" t="s">
        <v>582</v>
      </c>
      <c r="B1096" s="1">
        <v>0</v>
      </c>
      <c r="C1096" s="1">
        <v>258274069</v>
      </c>
      <c r="D1096" s="1">
        <v>0</v>
      </c>
      <c r="E1096" s="1">
        <v>258274069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258274069</v>
      </c>
      <c r="R1096" s="1">
        <v>0</v>
      </c>
    </row>
    <row r="1097" spans="1:18" hidden="1" x14ac:dyDescent="0.25">
      <c r="A1097" t="s">
        <v>583</v>
      </c>
      <c r="B1097" s="1">
        <v>0</v>
      </c>
      <c r="C1097" s="1">
        <v>15701161061</v>
      </c>
      <c r="D1097" s="1">
        <v>0</v>
      </c>
      <c r="E1097" s="1">
        <v>15701161061</v>
      </c>
      <c r="F1097" s="1">
        <v>0</v>
      </c>
      <c r="G1097" s="1">
        <v>15701161061</v>
      </c>
      <c r="H1097" s="1">
        <v>15701161061</v>
      </c>
      <c r="I1097" s="1">
        <v>0</v>
      </c>
      <c r="J1097" s="1">
        <v>0</v>
      </c>
      <c r="K1097" s="1">
        <v>0</v>
      </c>
      <c r="L1097" s="1">
        <v>0</v>
      </c>
      <c r="M1097" s="1">
        <v>15701161061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</row>
    <row r="1098" spans="1:18" hidden="1" x14ac:dyDescent="0.25">
      <c r="A1098" t="s">
        <v>31</v>
      </c>
      <c r="B1098" s="1">
        <v>0</v>
      </c>
      <c r="C1098" s="1">
        <v>14855412000</v>
      </c>
      <c r="D1098" s="1">
        <v>0</v>
      </c>
      <c r="E1098" s="1">
        <v>14855412000</v>
      </c>
      <c r="F1098" s="1">
        <v>0</v>
      </c>
      <c r="G1098" s="1">
        <v>14855412000</v>
      </c>
      <c r="H1098" s="1">
        <v>14855412000</v>
      </c>
      <c r="I1098" s="1">
        <v>0</v>
      </c>
      <c r="J1098" s="1">
        <v>0</v>
      </c>
      <c r="K1098" s="1">
        <v>0</v>
      </c>
      <c r="L1098" s="1">
        <v>0</v>
      </c>
      <c r="M1098" s="1">
        <v>14855412000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</row>
    <row r="1099" spans="1:18" hidden="1" x14ac:dyDescent="0.25">
      <c r="A1099" t="s">
        <v>584</v>
      </c>
      <c r="B1099" s="1">
        <v>0</v>
      </c>
      <c r="C1099" s="1">
        <v>14855412000</v>
      </c>
      <c r="D1099" s="1">
        <v>0</v>
      </c>
      <c r="E1099" s="1">
        <v>14855412000</v>
      </c>
      <c r="F1099" s="1">
        <v>0</v>
      </c>
      <c r="G1099" s="1">
        <v>14855412000</v>
      </c>
      <c r="H1099" s="1">
        <v>14855412000</v>
      </c>
      <c r="I1099" s="1">
        <v>0</v>
      </c>
      <c r="J1099" s="1">
        <v>0</v>
      </c>
      <c r="K1099" s="1">
        <v>0</v>
      </c>
      <c r="L1099" s="1">
        <v>0</v>
      </c>
      <c r="M1099" s="1">
        <v>14855412000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</row>
    <row r="1100" spans="1:18" hidden="1" x14ac:dyDescent="0.25">
      <c r="A1100" t="s">
        <v>585</v>
      </c>
      <c r="B1100" s="1">
        <v>0</v>
      </c>
      <c r="C1100" s="1">
        <v>14855412000</v>
      </c>
      <c r="D1100" s="1">
        <v>0</v>
      </c>
      <c r="E1100" s="1">
        <v>14855412000</v>
      </c>
      <c r="F1100" s="1">
        <v>0</v>
      </c>
      <c r="G1100" s="1">
        <v>14855412000</v>
      </c>
      <c r="H1100" s="1">
        <v>14855412000</v>
      </c>
      <c r="I1100" s="1">
        <v>0</v>
      </c>
      <c r="J1100" s="1">
        <v>0</v>
      </c>
      <c r="K1100" s="1">
        <v>0</v>
      </c>
      <c r="L1100" s="1">
        <v>0</v>
      </c>
      <c r="M1100" s="1">
        <v>14855412000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</row>
    <row r="1101" spans="1:18" hidden="1" x14ac:dyDescent="0.25">
      <c r="A1101" t="s">
        <v>586</v>
      </c>
      <c r="B1101" s="1">
        <v>0</v>
      </c>
      <c r="C1101" s="1">
        <v>845749061</v>
      </c>
      <c r="D1101" s="1">
        <v>0</v>
      </c>
      <c r="E1101" s="1">
        <v>845749061</v>
      </c>
      <c r="F1101" s="1">
        <v>0</v>
      </c>
      <c r="G1101" s="1">
        <v>845749061</v>
      </c>
      <c r="H1101" s="1">
        <v>845749061</v>
      </c>
      <c r="I1101" s="1">
        <v>0</v>
      </c>
      <c r="J1101" s="1">
        <v>0</v>
      </c>
      <c r="K1101" s="1">
        <v>0</v>
      </c>
      <c r="L1101" s="1">
        <v>0</v>
      </c>
      <c r="M1101" s="1">
        <v>845749061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</row>
    <row r="1102" spans="1:18" hidden="1" x14ac:dyDescent="0.25">
      <c r="A1102" t="s">
        <v>584</v>
      </c>
      <c r="B1102" s="1">
        <v>0</v>
      </c>
      <c r="C1102" s="1">
        <v>845749061</v>
      </c>
      <c r="D1102" s="1">
        <v>0</v>
      </c>
      <c r="E1102" s="1">
        <v>845749061</v>
      </c>
      <c r="F1102" s="1">
        <v>0</v>
      </c>
      <c r="G1102" s="1">
        <v>845749061</v>
      </c>
      <c r="H1102" s="1">
        <v>845749061</v>
      </c>
      <c r="I1102" s="1">
        <v>0</v>
      </c>
      <c r="J1102" s="1">
        <v>0</v>
      </c>
      <c r="K1102" s="1">
        <v>0</v>
      </c>
      <c r="L1102" s="1">
        <v>0</v>
      </c>
      <c r="M1102" s="1">
        <v>845749061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</row>
    <row r="1103" spans="1:18" hidden="1" x14ac:dyDescent="0.25">
      <c r="A1103" t="s">
        <v>585</v>
      </c>
      <c r="B1103" s="1">
        <v>0</v>
      </c>
      <c r="C1103" s="1">
        <v>845749061</v>
      </c>
      <c r="D1103" s="1">
        <v>0</v>
      </c>
      <c r="E1103" s="1">
        <v>845749061</v>
      </c>
      <c r="F1103" s="1">
        <v>0</v>
      </c>
      <c r="G1103" s="1">
        <v>845749061</v>
      </c>
      <c r="H1103" s="1">
        <v>845749061</v>
      </c>
      <c r="I1103" s="1">
        <v>0</v>
      </c>
      <c r="J1103" s="1">
        <v>0</v>
      </c>
      <c r="K1103" s="1">
        <v>0</v>
      </c>
      <c r="L1103" s="1">
        <v>0</v>
      </c>
      <c r="M1103" s="1">
        <v>845749061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</row>
    <row r="1104" spans="1:18" hidden="1" x14ac:dyDescent="0.25">
      <c r="A1104" t="s">
        <v>587</v>
      </c>
      <c r="B1104" s="1">
        <v>0</v>
      </c>
      <c r="C1104" s="1">
        <v>2053185812</v>
      </c>
      <c r="D1104" s="1">
        <v>0</v>
      </c>
      <c r="E1104" s="1">
        <v>2053185812</v>
      </c>
      <c r="F1104" s="1">
        <v>0</v>
      </c>
      <c r="G1104" s="1">
        <v>2053185812</v>
      </c>
      <c r="H1104" s="1">
        <v>2053185812</v>
      </c>
      <c r="I1104" s="1">
        <v>0</v>
      </c>
      <c r="J1104" s="1">
        <v>0</v>
      </c>
      <c r="K1104" s="1">
        <v>0</v>
      </c>
      <c r="L1104" s="1">
        <v>0</v>
      </c>
      <c r="M1104" s="1">
        <v>2053185812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</row>
    <row r="1105" spans="1:18" hidden="1" x14ac:dyDescent="0.25">
      <c r="A1105" t="s">
        <v>326</v>
      </c>
      <c r="B1105" s="1">
        <v>0</v>
      </c>
      <c r="C1105" s="1">
        <v>2053185812</v>
      </c>
      <c r="D1105" s="1">
        <v>0</v>
      </c>
      <c r="E1105" s="1">
        <v>2053185812</v>
      </c>
      <c r="F1105" s="1">
        <v>0</v>
      </c>
      <c r="G1105" s="1">
        <v>2053185812</v>
      </c>
      <c r="H1105" s="1">
        <v>2053185812</v>
      </c>
      <c r="I1105" s="1">
        <v>0</v>
      </c>
      <c r="J1105" s="1">
        <v>0</v>
      </c>
      <c r="K1105" s="1">
        <v>0</v>
      </c>
      <c r="L1105" s="1">
        <v>0</v>
      </c>
      <c r="M1105" s="1">
        <v>2053185812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</row>
    <row r="1106" spans="1:18" hidden="1" x14ac:dyDescent="0.25">
      <c r="A1106" t="s">
        <v>371</v>
      </c>
      <c r="B1106" s="1">
        <v>0</v>
      </c>
      <c r="C1106" s="1">
        <v>2053185812</v>
      </c>
      <c r="D1106" s="1">
        <v>0</v>
      </c>
      <c r="E1106" s="1">
        <v>2053185812</v>
      </c>
      <c r="F1106" s="1">
        <v>0</v>
      </c>
      <c r="G1106" s="1">
        <v>2053185812</v>
      </c>
      <c r="H1106" s="1">
        <v>2053185812</v>
      </c>
      <c r="I1106" s="1">
        <v>0</v>
      </c>
      <c r="J1106" s="1">
        <v>0</v>
      </c>
      <c r="K1106" s="1">
        <v>0</v>
      </c>
      <c r="L1106" s="1">
        <v>0</v>
      </c>
      <c r="M1106" s="1">
        <v>2053185812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</row>
    <row r="1107" spans="1:18" hidden="1" x14ac:dyDescent="0.25">
      <c r="A1107" t="s">
        <v>588</v>
      </c>
      <c r="B1107" s="1">
        <v>0</v>
      </c>
      <c r="C1107" s="1">
        <v>2053185812</v>
      </c>
      <c r="D1107" s="1">
        <v>0</v>
      </c>
      <c r="E1107" s="1">
        <v>2053185812</v>
      </c>
      <c r="F1107" s="1">
        <v>0</v>
      </c>
      <c r="G1107" s="1">
        <v>2053185812</v>
      </c>
      <c r="H1107" s="1">
        <v>2053185812</v>
      </c>
      <c r="I1107" s="1">
        <v>0</v>
      </c>
      <c r="J1107" s="1">
        <v>0</v>
      </c>
      <c r="K1107" s="1">
        <v>0</v>
      </c>
      <c r="L1107" s="1">
        <v>0</v>
      </c>
      <c r="M1107" s="1">
        <v>2053185812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</row>
    <row r="1108" spans="1:18" hidden="1" x14ac:dyDescent="0.25">
      <c r="A1108" t="s">
        <v>589</v>
      </c>
      <c r="B1108" s="1">
        <v>0</v>
      </c>
      <c r="C1108" s="1">
        <v>3636707978</v>
      </c>
      <c r="D1108" s="1">
        <v>0</v>
      </c>
      <c r="E1108" s="1">
        <v>3636707978</v>
      </c>
      <c r="F1108" s="1">
        <v>0</v>
      </c>
      <c r="G1108" s="1">
        <v>1383860945</v>
      </c>
      <c r="H1108" s="1">
        <v>1383860945</v>
      </c>
      <c r="I1108" s="1">
        <v>217646971</v>
      </c>
      <c r="J1108" s="1">
        <v>0</v>
      </c>
      <c r="K1108" s="1">
        <v>217646971</v>
      </c>
      <c r="L1108" s="1">
        <v>217646971</v>
      </c>
      <c r="M1108" s="1">
        <v>1166213974</v>
      </c>
      <c r="N1108" s="1">
        <v>0</v>
      </c>
      <c r="O1108" s="1">
        <v>0</v>
      </c>
      <c r="P1108" s="1">
        <v>0</v>
      </c>
      <c r="Q1108" s="1">
        <v>2252847033</v>
      </c>
      <c r="R1108" s="1">
        <v>5.98</v>
      </c>
    </row>
    <row r="1109" spans="1:18" hidden="1" x14ac:dyDescent="0.25">
      <c r="A1109" t="s">
        <v>347</v>
      </c>
      <c r="B1109" s="1">
        <v>0</v>
      </c>
      <c r="C1109" s="1">
        <v>337825251</v>
      </c>
      <c r="D1109" s="1">
        <v>0</v>
      </c>
      <c r="E1109" s="1">
        <v>337825251</v>
      </c>
      <c r="F1109" s="1">
        <v>0</v>
      </c>
      <c r="G1109" s="1">
        <v>337550311</v>
      </c>
      <c r="H1109" s="1">
        <v>337550311</v>
      </c>
      <c r="I1109" s="1">
        <v>217646971</v>
      </c>
      <c r="J1109" s="1">
        <v>0</v>
      </c>
      <c r="K1109" s="1">
        <v>217646971</v>
      </c>
      <c r="L1109" s="1">
        <v>217646971</v>
      </c>
      <c r="M1109" s="1">
        <v>119903340</v>
      </c>
      <c r="N1109" s="1">
        <v>0</v>
      </c>
      <c r="O1109" s="1">
        <v>0</v>
      </c>
      <c r="P1109" s="1">
        <v>0</v>
      </c>
      <c r="Q1109" s="1">
        <v>274940</v>
      </c>
      <c r="R1109" s="1">
        <v>64.430000000000007</v>
      </c>
    </row>
    <row r="1110" spans="1:18" hidden="1" x14ac:dyDescent="0.25">
      <c r="A1110" t="s">
        <v>348</v>
      </c>
      <c r="B1110" s="1">
        <v>0</v>
      </c>
      <c r="C1110" s="1">
        <v>337825251</v>
      </c>
      <c r="D1110" s="1">
        <v>0</v>
      </c>
      <c r="E1110" s="1">
        <v>337825251</v>
      </c>
      <c r="F1110" s="1">
        <v>0</v>
      </c>
      <c r="G1110" s="1">
        <v>337550311</v>
      </c>
      <c r="H1110" s="1">
        <v>337550311</v>
      </c>
      <c r="I1110" s="1">
        <v>217646971</v>
      </c>
      <c r="J1110" s="1">
        <v>0</v>
      </c>
      <c r="K1110" s="1">
        <v>217646971</v>
      </c>
      <c r="L1110" s="1">
        <v>217646971</v>
      </c>
      <c r="M1110" s="1">
        <v>119903340</v>
      </c>
      <c r="N1110" s="1">
        <v>0</v>
      </c>
      <c r="O1110" s="1">
        <v>0</v>
      </c>
      <c r="P1110" s="1">
        <v>0</v>
      </c>
      <c r="Q1110" s="1">
        <v>274940</v>
      </c>
      <c r="R1110" s="1">
        <v>64.430000000000007</v>
      </c>
    </row>
    <row r="1111" spans="1:18" hidden="1" x14ac:dyDescent="0.25">
      <c r="A1111" t="s">
        <v>590</v>
      </c>
      <c r="B1111" s="1">
        <v>0</v>
      </c>
      <c r="C1111" s="1">
        <v>337825251</v>
      </c>
      <c r="D1111" s="1">
        <v>0</v>
      </c>
      <c r="E1111" s="1">
        <v>337825251</v>
      </c>
      <c r="F1111" s="1">
        <v>0</v>
      </c>
      <c r="G1111" s="1">
        <v>337550311</v>
      </c>
      <c r="H1111" s="1">
        <v>337550311</v>
      </c>
      <c r="I1111" s="1">
        <v>217646971</v>
      </c>
      <c r="J1111" s="1">
        <v>0</v>
      </c>
      <c r="K1111" s="1">
        <v>217646971</v>
      </c>
      <c r="L1111" s="1">
        <v>217646971</v>
      </c>
      <c r="M1111" s="1">
        <v>119903340</v>
      </c>
      <c r="N1111" s="1">
        <v>0</v>
      </c>
      <c r="O1111" s="1">
        <v>0</v>
      </c>
      <c r="P1111" s="1">
        <v>0</v>
      </c>
      <c r="Q1111" s="1">
        <v>274940</v>
      </c>
      <c r="R1111" s="1">
        <v>64.430000000000007</v>
      </c>
    </row>
    <row r="1112" spans="1:18" hidden="1" x14ac:dyDescent="0.25">
      <c r="A1112" t="s">
        <v>591</v>
      </c>
      <c r="B1112" s="1">
        <v>0</v>
      </c>
      <c r="C1112" s="1">
        <v>252108516</v>
      </c>
      <c r="D1112" s="1">
        <v>0</v>
      </c>
      <c r="E1112" s="1">
        <v>252108516</v>
      </c>
      <c r="F1112" s="1">
        <v>0</v>
      </c>
      <c r="G1112" s="1">
        <v>252108516</v>
      </c>
      <c r="H1112" s="1">
        <v>252108516</v>
      </c>
      <c r="I1112" s="1">
        <v>0</v>
      </c>
      <c r="J1112" s="1">
        <v>0</v>
      </c>
      <c r="K1112" s="1">
        <v>0</v>
      </c>
      <c r="L1112" s="1">
        <v>0</v>
      </c>
      <c r="M1112" s="1">
        <v>252108516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</row>
    <row r="1113" spans="1:18" hidden="1" x14ac:dyDescent="0.25">
      <c r="A1113" t="s">
        <v>345</v>
      </c>
      <c r="B1113" s="1">
        <v>0</v>
      </c>
      <c r="C1113" s="1">
        <v>0</v>
      </c>
      <c r="D1113" s="1">
        <v>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</row>
    <row r="1114" spans="1:18" hidden="1" x14ac:dyDescent="0.25">
      <c r="A1114" t="s">
        <v>590</v>
      </c>
      <c r="B1114" s="1">
        <v>0</v>
      </c>
      <c r="C1114" s="1">
        <v>0</v>
      </c>
      <c r="D1114" s="1">
        <v>0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</row>
    <row r="1115" spans="1:18" hidden="1" x14ac:dyDescent="0.25">
      <c r="A1115" t="s">
        <v>350</v>
      </c>
      <c r="B1115" s="1">
        <v>0</v>
      </c>
      <c r="C1115" s="1">
        <v>252108516</v>
      </c>
      <c r="D1115" s="1">
        <v>0</v>
      </c>
      <c r="E1115" s="1">
        <v>252108516</v>
      </c>
      <c r="F1115" s="1">
        <v>0</v>
      </c>
      <c r="G1115" s="1">
        <v>252108516</v>
      </c>
      <c r="H1115" s="1">
        <v>252108516</v>
      </c>
      <c r="I1115" s="1">
        <v>0</v>
      </c>
      <c r="J1115" s="1">
        <v>0</v>
      </c>
      <c r="K1115" s="1">
        <v>0</v>
      </c>
      <c r="L1115" s="1">
        <v>0</v>
      </c>
      <c r="M1115" s="1">
        <v>252108516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</row>
    <row r="1116" spans="1:18" hidden="1" x14ac:dyDescent="0.25">
      <c r="A1116" t="s">
        <v>590</v>
      </c>
      <c r="B1116" s="1">
        <v>0</v>
      </c>
      <c r="C1116" s="1">
        <v>252108516</v>
      </c>
      <c r="D1116" s="1">
        <v>0</v>
      </c>
      <c r="E1116" s="1">
        <v>252108516</v>
      </c>
      <c r="F1116" s="1">
        <v>0</v>
      </c>
      <c r="G1116" s="1">
        <v>252108516</v>
      </c>
      <c r="H1116" s="1">
        <v>252108516</v>
      </c>
      <c r="I1116" s="1">
        <v>0</v>
      </c>
      <c r="J1116" s="1">
        <v>0</v>
      </c>
      <c r="K1116" s="1">
        <v>0</v>
      </c>
      <c r="L1116" s="1">
        <v>0</v>
      </c>
      <c r="M1116" s="1">
        <v>252108516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</row>
    <row r="1117" spans="1:18" hidden="1" x14ac:dyDescent="0.25">
      <c r="A1117" t="s">
        <v>349</v>
      </c>
      <c r="B1117" s="1">
        <v>0</v>
      </c>
      <c r="C1117" s="1">
        <v>794202118</v>
      </c>
      <c r="D1117" s="1">
        <v>0</v>
      </c>
      <c r="E1117" s="1">
        <v>794202118</v>
      </c>
      <c r="F1117" s="1">
        <v>0</v>
      </c>
      <c r="G1117" s="1">
        <v>794202118</v>
      </c>
      <c r="H1117" s="1">
        <v>794202118</v>
      </c>
      <c r="I1117" s="1">
        <v>0</v>
      </c>
      <c r="J1117" s="1">
        <v>0</v>
      </c>
      <c r="K1117" s="1">
        <v>0</v>
      </c>
      <c r="L1117" s="1">
        <v>0</v>
      </c>
      <c r="M1117" s="1">
        <v>794202118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</row>
    <row r="1118" spans="1:18" hidden="1" x14ac:dyDescent="0.25">
      <c r="A1118" t="s">
        <v>345</v>
      </c>
      <c r="B1118" s="1">
        <v>0</v>
      </c>
      <c r="C1118" s="1">
        <v>0</v>
      </c>
      <c r="D1118" s="1">
        <v>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</row>
    <row r="1119" spans="1:18" hidden="1" x14ac:dyDescent="0.25">
      <c r="A1119" t="s">
        <v>590</v>
      </c>
      <c r="B1119" s="1">
        <v>0</v>
      </c>
      <c r="C1119" s="1">
        <v>0</v>
      </c>
      <c r="D1119" s="1">
        <v>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</row>
    <row r="1120" spans="1:18" hidden="1" x14ac:dyDescent="0.25">
      <c r="A1120" t="s">
        <v>350</v>
      </c>
      <c r="B1120" s="1">
        <v>0</v>
      </c>
      <c r="C1120" s="1">
        <v>794202118</v>
      </c>
      <c r="D1120" s="1">
        <v>0</v>
      </c>
      <c r="E1120" s="1">
        <v>794202118</v>
      </c>
      <c r="F1120" s="1">
        <v>0</v>
      </c>
      <c r="G1120" s="1">
        <v>794202118</v>
      </c>
      <c r="H1120" s="1">
        <v>794202118</v>
      </c>
      <c r="I1120" s="1">
        <v>0</v>
      </c>
      <c r="J1120" s="1">
        <v>0</v>
      </c>
      <c r="K1120" s="1">
        <v>0</v>
      </c>
      <c r="L1120" s="1">
        <v>0</v>
      </c>
      <c r="M1120" s="1">
        <v>794202118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</row>
    <row r="1121" spans="1:18" hidden="1" x14ac:dyDescent="0.25">
      <c r="A1121" t="s">
        <v>590</v>
      </c>
      <c r="B1121" s="1">
        <v>0</v>
      </c>
      <c r="C1121" s="1">
        <v>794202118</v>
      </c>
      <c r="D1121" s="1">
        <v>0</v>
      </c>
      <c r="E1121" s="1">
        <v>794202118</v>
      </c>
      <c r="F1121" s="1">
        <v>0</v>
      </c>
      <c r="G1121" s="1">
        <v>794202118</v>
      </c>
      <c r="H1121" s="1">
        <v>794202118</v>
      </c>
      <c r="I1121" s="1">
        <v>0</v>
      </c>
      <c r="J1121" s="1">
        <v>0</v>
      </c>
      <c r="K1121" s="1">
        <v>0</v>
      </c>
      <c r="L1121" s="1">
        <v>0</v>
      </c>
      <c r="M1121" s="1">
        <v>794202118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</row>
    <row r="1122" spans="1:18" hidden="1" x14ac:dyDescent="0.25">
      <c r="A1122" t="s">
        <v>355</v>
      </c>
      <c r="B1122" s="1">
        <v>0</v>
      </c>
      <c r="C1122" s="1">
        <v>2252572093</v>
      </c>
      <c r="D1122" s="1">
        <v>0</v>
      </c>
      <c r="E1122" s="1">
        <v>2252572093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2252572093</v>
      </c>
      <c r="R1122" s="1">
        <v>0</v>
      </c>
    </row>
    <row r="1123" spans="1:18" hidden="1" x14ac:dyDescent="0.25">
      <c r="A1123" t="s">
        <v>345</v>
      </c>
      <c r="B1123" s="1">
        <v>0</v>
      </c>
      <c r="C1123" s="1">
        <v>2252572093</v>
      </c>
      <c r="D1123" s="1">
        <v>0</v>
      </c>
      <c r="E1123" s="1">
        <v>2252572093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2252572093</v>
      </c>
      <c r="R1123" s="1">
        <v>0</v>
      </c>
    </row>
    <row r="1124" spans="1:18" hidden="1" x14ac:dyDescent="0.25">
      <c r="A1124" t="s">
        <v>590</v>
      </c>
      <c r="B1124" s="1">
        <v>0</v>
      </c>
      <c r="C1124" s="1">
        <v>2252572093</v>
      </c>
      <c r="D1124" s="1">
        <v>0</v>
      </c>
      <c r="E1124" s="1">
        <v>2252572093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2252572093</v>
      </c>
      <c r="R1124" s="1">
        <v>0</v>
      </c>
    </row>
    <row r="1125" spans="1:18" hidden="1" x14ac:dyDescent="0.25">
      <c r="A1125" t="s">
        <v>592</v>
      </c>
      <c r="B1125" s="1">
        <v>0</v>
      </c>
      <c r="C1125" s="1">
        <v>1439463108</v>
      </c>
      <c r="D1125" s="1">
        <v>0</v>
      </c>
      <c r="E1125" s="1">
        <v>1439463108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1439463108</v>
      </c>
      <c r="R1125" s="1">
        <v>0</v>
      </c>
    </row>
    <row r="1126" spans="1:18" hidden="1" x14ac:dyDescent="0.25">
      <c r="A1126" t="s">
        <v>358</v>
      </c>
      <c r="B1126" s="1">
        <v>0</v>
      </c>
      <c r="C1126" s="1">
        <v>414470232</v>
      </c>
      <c r="D1126" s="1">
        <v>0</v>
      </c>
      <c r="E1126" s="1">
        <v>414470232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414470232</v>
      </c>
      <c r="R1126" s="1">
        <v>0</v>
      </c>
    </row>
    <row r="1127" spans="1:18" hidden="1" x14ac:dyDescent="0.25">
      <c r="A1127" t="s">
        <v>363</v>
      </c>
      <c r="B1127" s="1">
        <v>0</v>
      </c>
      <c r="C1127" s="1">
        <v>414470232</v>
      </c>
      <c r="D1127" s="1">
        <v>0</v>
      </c>
      <c r="E1127" s="1">
        <v>414470232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414470232</v>
      </c>
      <c r="R1127" s="1">
        <v>0</v>
      </c>
    </row>
    <row r="1128" spans="1:18" hidden="1" x14ac:dyDescent="0.25">
      <c r="A1128" t="s">
        <v>593</v>
      </c>
      <c r="B1128" s="1">
        <v>0</v>
      </c>
      <c r="C1128" s="1">
        <v>414470232</v>
      </c>
      <c r="D1128" s="1">
        <v>0</v>
      </c>
      <c r="E1128" s="1">
        <v>414470232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414470232</v>
      </c>
      <c r="R1128" s="1">
        <v>0</v>
      </c>
    </row>
    <row r="1129" spans="1:18" hidden="1" x14ac:dyDescent="0.25">
      <c r="A1129" t="s">
        <v>365</v>
      </c>
      <c r="B1129" s="1">
        <v>0</v>
      </c>
      <c r="C1129" s="1">
        <v>1024992876</v>
      </c>
      <c r="D1129" s="1">
        <v>0</v>
      </c>
      <c r="E1129" s="1">
        <v>1024992876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1024992876</v>
      </c>
      <c r="R1129" s="1">
        <v>0</v>
      </c>
    </row>
    <row r="1130" spans="1:18" hidden="1" x14ac:dyDescent="0.25">
      <c r="A1130" t="s">
        <v>363</v>
      </c>
      <c r="B1130" s="1">
        <v>0</v>
      </c>
      <c r="C1130" s="1">
        <v>1024992876</v>
      </c>
      <c r="D1130" s="1">
        <v>0</v>
      </c>
      <c r="E1130" s="1">
        <v>1024992876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1024992876</v>
      </c>
      <c r="R1130" s="1">
        <v>0</v>
      </c>
    </row>
    <row r="1131" spans="1:18" hidden="1" x14ac:dyDescent="0.25">
      <c r="A1131" t="s">
        <v>593</v>
      </c>
      <c r="B1131" s="1">
        <v>0</v>
      </c>
      <c r="C1131" s="1">
        <v>1024992876</v>
      </c>
      <c r="D1131" s="1">
        <v>0</v>
      </c>
      <c r="E1131" s="1">
        <v>1024992876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1024992876</v>
      </c>
      <c r="R1131" s="1">
        <v>0</v>
      </c>
    </row>
    <row r="1132" spans="1:18" hidden="1" x14ac:dyDescent="0.25">
      <c r="A1132" t="s">
        <v>594</v>
      </c>
      <c r="B1132" s="1">
        <v>0</v>
      </c>
      <c r="C1132" s="1">
        <v>4000000000</v>
      </c>
      <c r="D1132" s="1">
        <v>0</v>
      </c>
      <c r="E1132" s="1">
        <v>4000000000</v>
      </c>
      <c r="F1132" s="1">
        <v>0</v>
      </c>
      <c r="G1132" s="1">
        <v>200000000</v>
      </c>
      <c r="H1132" s="1">
        <v>200000000</v>
      </c>
      <c r="I1132" s="1">
        <v>0</v>
      </c>
      <c r="J1132" s="1">
        <v>0</v>
      </c>
      <c r="K1132" s="1">
        <v>0</v>
      </c>
      <c r="L1132" s="1">
        <v>0</v>
      </c>
      <c r="M1132" s="1">
        <v>200000000</v>
      </c>
      <c r="N1132" s="1">
        <v>0</v>
      </c>
      <c r="O1132" s="1">
        <v>0</v>
      </c>
      <c r="P1132" s="1">
        <v>0</v>
      </c>
      <c r="Q1132" s="1">
        <v>3800000000</v>
      </c>
      <c r="R1132" s="1">
        <v>0</v>
      </c>
    </row>
    <row r="1133" spans="1:18" hidden="1" x14ac:dyDescent="0.25">
      <c r="A1133" t="s">
        <v>31</v>
      </c>
      <c r="B1133" s="1">
        <v>0</v>
      </c>
      <c r="C1133" s="1">
        <v>2626714897</v>
      </c>
      <c r="D1133" s="1">
        <v>0</v>
      </c>
      <c r="E1133" s="1">
        <v>2626714897</v>
      </c>
      <c r="F1133" s="1">
        <v>0</v>
      </c>
      <c r="G1133" s="1">
        <v>200000000</v>
      </c>
      <c r="H1133" s="1">
        <v>200000000</v>
      </c>
      <c r="I1133" s="1">
        <v>0</v>
      </c>
      <c r="J1133" s="1">
        <v>0</v>
      </c>
      <c r="K1133" s="1">
        <v>0</v>
      </c>
      <c r="L1133" s="1">
        <v>0</v>
      </c>
      <c r="M1133" s="1">
        <v>200000000</v>
      </c>
      <c r="N1133" s="1">
        <v>0</v>
      </c>
      <c r="O1133" s="1">
        <v>0</v>
      </c>
      <c r="P1133" s="1">
        <v>0</v>
      </c>
      <c r="Q1133" s="1">
        <v>2426714897</v>
      </c>
      <c r="R1133" s="1">
        <v>0</v>
      </c>
    </row>
    <row r="1134" spans="1:18" hidden="1" x14ac:dyDescent="0.25">
      <c r="A1134" t="s">
        <v>368</v>
      </c>
      <c r="B1134" s="1">
        <v>0</v>
      </c>
      <c r="C1134" s="1">
        <v>2626714897</v>
      </c>
      <c r="D1134" s="1">
        <v>0</v>
      </c>
      <c r="E1134" s="1">
        <v>2626714897</v>
      </c>
      <c r="F1134" s="1">
        <v>0</v>
      </c>
      <c r="G1134" s="1">
        <v>200000000</v>
      </c>
      <c r="H1134" s="1">
        <v>200000000</v>
      </c>
      <c r="I1134" s="1">
        <v>0</v>
      </c>
      <c r="J1134" s="1">
        <v>0</v>
      </c>
      <c r="K1134" s="1">
        <v>0</v>
      </c>
      <c r="L1134" s="1">
        <v>0</v>
      </c>
      <c r="M1134" s="1">
        <v>200000000</v>
      </c>
      <c r="N1134" s="1">
        <v>0</v>
      </c>
      <c r="O1134" s="1">
        <v>0</v>
      </c>
      <c r="P1134" s="1">
        <v>0</v>
      </c>
      <c r="Q1134" s="1">
        <v>2426714897</v>
      </c>
      <c r="R1134" s="1">
        <v>0</v>
      </c>
    </row>
    <row r="1135" spans="1:18" hidden="1" x14ac:dyDescent="0.25">
      <c r="A1135" t="s">
        <v>595</v>
      </c>
      <c r="B1135" s="1">
        <v>0</v>
      </c>
      <c r="C1135" s="1">
        <v>2626714897</v>
      </c>
      <c r="D1135" s="1">
        <v>0</v>
      </c>
      <c r="E1135" s="1">
        <v>2626714897</v>
      </c>
      <c r="F1135" s="1">
        <v>0</v>
      </c>
      <c r="G1135" s="1">
        <v>200000000</v>
      </c>
      <c r="H1135" s="1">
        <v>200000000</v>
      </c>
      <c r="I1135" s="1">
        <v>0</v>
      </c>
      <c r="J1135" s="1">
        <v>0</v>
      </c>
      <c r="K1135" s="1">
        <v>0</v>
      </c>
      <c r="L1135" s="1">
        <v>0</v>
      </c>
      <c r="M1135" s="1">
        <v>200000000</v>
      </c>
      <c r="N1135" s="1">
        <v>0</v>
      </c>
      <c r="O1135" s="1">
        <v>0</v>
      </c>
      <c r="P1135" s="1">
        <v>0</v>
      </c>
      <c r="Q1135" s="1">
        <v>2426714897</v>
      </c>
      <c r="R1135" s="1">
        <v>0</v>
      </c>
    </row>
    <row r="1136" spans="1:18" hidden="1" x14ac:dyDescent="0.25">
      <c r="A1136" t="s">
        <v>287</v>
      </c>
      <c r="B1136" s="1">
        <v>0</v>
      </c>
      <c r="C1136" s="1">
        <v>32250801</v>
      </c>
      <c r="D1136" s="1">
        <v>0</v>
      </c>
      <c r="E1136" s="1">
        <v>32250801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32250801</v>
      </c>
      <c r="R1136" s="1">
        <v>0</v>
      </c>
    </row>
    <row r="1137" spans="1:18" hidden="1" x14ac:dyDescent="0.25">
      <c r="A1137" t="s">
        <v>368</v>
      </c>
      <c r="B1137" s="1">
        <v>0</v>
      </c>
      <c r="C1137" s="1">
        <v>32250801</v>
      </c>
      <c r="D1137" s="1">
        <v>0</v>
      </c>
      <c r="E1137" s="1">
        <v>32250801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32250801</v>
      </c>
      <c r="R1137" s="1">
        <v>0</v>
      </c>
    </row>
    <row r="1138" spans="1:18" hidden="1" x14ac:dyDescent="0.25">
      <c r="A1138" t="s">
        <v>595</v>
      </c>
      <c r="B1138" s="1">
        <v>0</v>
      </c>
      <c r="C1138" s="1">
        <v>32250801</v>
      </c>
      <c r="D1138" s="1">
        <v>0</v>
      </c>
      <c r="E1138" s="1">
        <v>32250801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32250801</v>
      </c>
      <c r="R1138" s="1">
        <v>0</v>
      </c>
    </row>
    <row r="1139" spans="1:18" hidden="1" x14ac:dyDescent="0.25">
      <c r="A1139" t="s">
        <v>362</v>
      </c>
      <c r="B1139" s="1">
        <v>0</v>
      </c>
      <c r="C1139" s="1">
        <v>1214141302</v>
      </c>
      <c r="D1139" s="1">
        <v>0</v>
      </c>
      <c r="E1139" s="1">
        <v>1214141302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1214141302</v>
      </c>
      <c r="R1139" s="1">
        <v>0</v>
      </c>
    </row>
    <row r="1140" spans="1:18" hidden="1" x14ac:dyDescent="0.25">
      <c r="A1140" t="s">
        <v>368</v>
      </c>
      <c r="B1140" s="1">
        <v>0</v>
      </c>
      <c r="C1140" s="1">
        <v>1214141302</v>
      </c>
      <c r="D1140" s="1">
        <v>0</v>
      </c>
      <c r="E1140" s="1">
        <v>1214141302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1214141302</v>
      </c>
      <c r="R1140" s="1">
        <v>0</v>
      </c>
    </row>
    <row r="1141" spans="1:18" hidden="1" x14ac:dyDescent="0.25">
      <c r="A1141" t="s">
        <v>595</v>
      </c>
      <c r="B1141" s="1">
        <v>0</v>
      </c>
      <c r="C1141" s="1">
        <v>1214141302</v>
      </c>
      <c r="D1141" s="1">
        <v>0</v>
      </c>
      <c r="E1141" s="1">
        <v>1214141302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1214141302</v>
      </c>
      <c r="R1141" s="1">
        <v>0</v>
      </c>
    </row>
    <row r="1142" spans="1:18" hidden="1" x14ac:dyDescent="0.25">
      <c r="A1142" t="s">
        <v>296</v>
      </c>
      <c r="B1142" s="1">
        <v>0</v>
      </c>
      <c r="C1142" s="1">
        <v>1000</v>
      </c>
      <c r="D1142" s="1">
        <v>0</v>
      </c>
      <c r="E1142" s="1">
        <v>1000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1000</v>
      </c>
      <c r="R1142" s="1">
        <v>0</v>
      </c>
    </row>
    <row r="1143" spans="1:18" hidden="1" x14ac:dyDescent="0.25">
      <c r="A1143" t="s">
        <v>368</v>
      </c>
      <c r="B1143" s="1">
        <v>0</v>
      </c>
      <c r="C1143" s="1">
        <v>1000</v>
      </c>
      <c r="D1143" s="1">
        <v>0</v>
      </c>
      <c r="E1143" s="1">
        <v>1000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1000</v>
      </c>
      <c r="R1143" s="1">
        <v>0</v>
      </c>
    </row>
    <row r="1144" spans="1:18" hidden="1" x14ac:dyDescent="0.25">
      <c r="A1144" t="s">
        <v>595</v>
      </c>
      <c r="B1144" s="1">
        <v>0</v>
      </c>
      <c r="C1144" s="1">
        <v>1000</v>
      </c>
      <c r="D1144" s="1">
        <v>0</v>
      </c>
      <c r="E1144" s="1">
        <v>1000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1000</v>
      </c>
      <c r="R1144" s="1">
        <v>0</v>
      </c>
    </row>
    <row r="1145" spans="1:18" hidden="1" x14ac:dyDescent="0.25">
      <c r="A1145" t="s">
        <v>351</v>
      </c>
      <c r="B1145" s="1">
        <v>0</v>
      </c>
      <c r="C1145" s="1">
        <v>126892000</v>
      </c>
      <c r="D1145" s="1">
        <v>0</v>
      </c>
      <c r="E1145" s="1">
        <v>126892000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126892000</v>
      </c>
      <c r="R1145" s="1">
        <v>0</v>
      </c>
    </row>
    <row r="1146" spans="1:18" hidden="1" x14ac:dyDescent="0.25">
      <c r="A1146" t="s">
        <v>368</v>
      </c>
      <c r="B1146" s="1">
        <v>0</v>
      </c>
      <c r="C1146" s="1">
        <v>126892000</v>
      </c>
      <c r="D1146" s="1">
        <v>0</v>
      </c>
      <c r="E1146" s="1">
        <v>126892000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126892000</v>
      </c>
      <c r="R1146" s="1">
        <v>0</v>
      </c>
    </row>
    <row r="1147" spans="1:18" hidden="1" x14ac:dyDescent="0.25">
      <c r="A1147" t="s">
        <v>595</v>
      </c>
      <c r="B1147" s="1">
        <v>0</v>
      </c>
      <c r="C1147" s="1">
        <v>126892000</v>
      </c>
      <c r="D1147" s="1">
        <v>0</v>
      </c>
      <c r="E1147" s="1">
        <v>126892000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126892000</v>
      </c>
      <c r="R1147" s="1">
        <v>0</v>
      </c>
    </row>
    <row r="1148" spans="1:18" hidden="1" x14ac:dyDescent="0.25">
      <c r="A1148" t="s">
        <v>596</v>
      </c>
      <c r="B1148" s="1">
        <v>0</v>
      </c>
      <c r="C1148" s="1">
        <v>413812596782</v>
      </c>
      <c r="D1148" s="1">
        <v>0</v>
      </c>
      <c r="E1148" s="1">
        <v>413812596782</v>
      </c>
      <c r="F1148" s="1">
        <v>0</v>
      </c>
      <c r="G1148" s="1">
        <v>171407882591</v>
      </c>
      <c r="H1148" s="1">
        <v>171407882591</v>
      </c>
      <c r="I1148" s="1">
        <v>166526225058</v>
      </c>
      <c r="J1148" s="1">
        <v>0</v>
      </c>
      <c r="K1148" s="1">
        <v>166526225058</v>
      </c>
      <c r="L1148" s="1">
        <v>616794333</v>
      </c>
      <c r="M1148" s="1">
        <v>4881657533</v>
      </c>
      <c r="N1148" s="1">
        <v>165909430725</v>
      </c>
      <c r="O1148" s="1">
        <v>151296741805</v>
      </c>
      <c r="P1148" s="1">
        <v>14612688920</v>
      </c>
      <c r="Q1148" s="1">
        <v>242404714191</v>
      </c>
      <c r="R1148" s="1">
        <v>40.24</v>
      </c>
    </row>
    <row r="1149" spans="1:18" hidden="1" x14ac:dyDescent="0.25">
      <c r="A1149" t="s">
        <v>31</v>
      </c>
      <c r="B1149" s="1">
        <v>0</v>
      </c>
      <c r="C1149" s="1">
        <v>171448643</v>
      </c>
      <c r="D1149" s="1">
        <v>0</v>
      </c>
      <c r="E1149" s="1">
        <v>171448643</v>
      </c>
      <c r="F1149" s="1">
        <v>0</v>
      </c>
      <c r="G1149" s="1">
        <v>35108384</v>
      </c>
      <c r="H1149" s="1">
        <v>35108384</v>
      </c>
      <c r="I1149" s="1">
        <v>35108384</v>
      </c>
      <c r="J1149" s="1">
        <v>0</v>
      </c>
      <c r="K1149" s="1">
        <v>35108384</v>
      </c>
      <c r="L1149" s="1">
        <v>0</v>
      </c>
      <c r="M1149" s="1">
        <v>0</v>
      </c>
      <c r="N1149" s="1">
        <v>35108384</v>
      </c>
      <c r="O1149" s="1">
        <v>25439029</v>
      </c>
      <c r="P1149" s="1">
        <v>9669355</v>
      </c>
      <c r="Q1149" s="1">
        <v>136340259</v>
      </c>
      <c r="R1149" s="1">
        <v>20.48</v>
      </c>
    </row>
    <row r="1150" spans="1:18" hidden="1" x14ac:dyDescent="0.25">
      <c r="A1150" t="s">
        <v>387</v>
      </c>
      <c r="B1150" s="1">
        <v>0</v>
      </c>
      <c r="C1150" s="1">
        <v>171448643</v>
      </c>
      <c r="D1150" s="1">
        <v>0</v>
      </c>
      <c r="E1150" s="1">
        <v>171448643</v>
      </c>
      <c r="F1150" s="1">
        <v>0</v>
      </c>
      <c r="G1150" s="1">
        <v>35108384</v>
      </c>
      <c r="H1150" s="1">
        <v>35108384</v>
      </c>
      <c r="I1150" s="1">
        <v>35108384</v>
      </c>
      <c r="J1150" s="1">
        <v>0</v>
      </c>
      <c r="K1150" s="1">
        <v>35108384</v>
      </c>
      <c r="L1150" s="1">
        <v>0</v>
      </c>
      <c r="M1150" s="1">
        <v>0</v>
      </c>
      <c r="N1150" s="1">
        <v>35108384</v>
      </c>
      <c r="O1150" s="1">
        <v>25439029</v>
      </c>
      <c r="P1150" s="1">
        <v>9669355</v>
      </c>
      <c r="Q1150" s="1">
        <v>136340259</v>
      </c>
      <c r="R1150" s="1">
        <v>20.48</v>
      </c>
    </row>
    <row r="1151" spans="1:18" hidden="1" x14ac:dyDescent="0.25">
      <c r="A1151" t="s">
        <v>597</v>
      </c>
      <c r="B1151" s="1">
        <v>0</v>
      </c>
      <c r="C1151" s="1">
        <v>171448643</v>
      </c>
      <c r="D1151" s="1">
        <v>0</v>
      </c>
      <c r="E1151" s="1">
        <v>171448643</v>
      </c>
      <c r="F1151" s="1">
        <v>0</v>
      </c>
      <c r="G1151" s="1">
        <v>35108384</v>
      </c>
      <c r="H1151" s="1">
        <v>35108384</v>
      </c>
      <c r="I1151" s="1">
        <v>35108384</v>
      </c>
      <c r="J1151" s="1">
        <v>0</v>
      </c>
      <c r="K1151" s="1">
        <v>35108384</v>
      </c>
      <c r="L1151" s="1">
        <v>0</v>
      </c>
      <c r="M1151" s="1">
        <v>0</v>
      </c>
      <c r="N1151" s="1">
        <v>35108384</v>
      </c>
      <c r="O1151" s="1">
        <v>25439029</v>
      </c>
      <c r="P1151" s="1">
        <v>9669355</v>
      </c>
      <c r="Q1151" s="1">
        <v>136340259</v>
      </c>
      <c r="R1151" s="1">
        <v>20.48</v>
      </c>
    </row>
    <row r="1152" spans="1:18" hidden="1" x14ac:dyDescent="0.25">
      <c r="A1152" t="s">
        <v>287</v>
      </c>
      <c r="B1152" s="1">
        <v>0</v>
      </c>
      <c r="C1152" s="1">
        <v>95168261</v>
      </c>
      <c r="D1152" s="1">
        <v>0</v>
      </c>
      <c r="E1152" s="1">
        <v>95168261</v>
      </c>
      <c r="F1152" s="1">
        <v>0</v>
      </c>
      <c r="G1152" s="1">
        <v>75539928</v>
      </c>
      <c r="H1152" s="1">
        <v>75539928</v>
      </c>
      <c r="I1152" s="1">
        <v>47915000</v>
      </c>
      <c r="J1152" s="1">
        <v>0</v>
      </c>
      <c r="K1152" s="1">
        <v>47915000</v>
      </c>
      <c r="L1152" s="1">
        <v>47915000</v>
      </c>
      <c r="M1152" s="1">
        <v>27624928</v>
      </c>
      <c r="N1152" s="1">
        <v>0</v>
      </c>
      <c r="O1152" s="1">
        <v>0</v>
      </c>
      <c r="P1152" s="1">
        <v>0</v>
      </c>
      <c r="Q1152" s="1">
        <v>19628333</v>
      </c>
      <c r="R1152" s="1">
        <v>50.35</v>
      </c>
    </row>
    <row r="1153" spans="1:18" hidden="1" x14ac:dyDescent="0.25">
      <c r="A1153" t="s">
        <v>385</v>
      </c>
      <c r="B1153" s="1">
        <v>0</v>
      </c>
      <c r="C1153" s="1">
        <v>78168261</v>
      </c>
      <c r="D1153" s="1">
        <v>0</v>
      </c>
      <c r="E1153" s="1">
        <v>78168261</v>
      </c>
      <c r="F1153" s="1">
        <v>0</v>
      </c>
      <c r="G1153" s="1">
        <v>68915000</v>
      </c>
      <c r="H1153" s="1">
        <v>68915000</v>
      </c>
      <c r="I1153" s="1">
        <v>47915000</v>
      </c>
      <c r="J1153" s="1">
        <v>0</v>
      </c>
      <c r="K1153" s="1">
        <v>47915000</v>
      </c>
      <c r="L1153" s="1">
        <v>47915000</v>
      </c>
      <c r="M1153" s="1">
        <v>21000000</v>
      </c>
      <c r="N1153" s="1">
        <v>0</v>
      </c>
      <c r="O1153" s="1">
        <v>0</v>
      </c>
      <c r="P1153" s="1">
        <v>0</v>
      </c>
      <c r="Q1153" s="1">
        <v>9253261</v>
      </c>
      <c r="R1153" s="1">
        <v>61.3</v>
      </c>
    </row>
    <row r="1154" spans="1:18" hidden="1" x14ac:dyDescent="0.25">
      <c r="A1154" t="s">
        <v>598</v>
      </c>
      <c r="B1154" s="1">
        <v>0</v>
      </c>
      <c r="C1154" s="1">
        <v>78168261</v>
      </c>
      <c r="D1154" s="1">
        <v>0</v>
      </c>
      <c r="E1154" s="1">
        <v>78168261</v>
      </c>
      <c r="F1154" s="1">
        <v>0</v>
      </c>
      <c r="G1154" s="1">
        <v>68915000</v>
      </c>
      <c r="H1154" s="1">
        <v>68915000</v>
      </c>
      <c r="I1154" s="1">
        <v>47915000</v>
      </c>
      <c r="J1154" s="1">
        <v>0</v>
      </c>
      <c r="K1154" s="1">
        <v>47915000</v>
      </c>
      <c r="L1154" s="1">
        <v>47915000</v>
      </c>
      <c r="M1154" s="1">
        <v>21000000</v>
      </c>
      <c r="N1154" s="1">
        <v>0</v>
      </c>
      <c r="O1154" s="1">
        <v>0</v>
      </c>
      <c r="P1154" s="1">
        <v>0</v>
      </c>
      <c r="Q1154" s="1">
        <v>9253261</v>
      </c>
      <c r="R1154" s="1">
        <v>61.3</v>
      </c>
    </row>
    <row r="1155" spans="1:18" hidden="1" x14ac:dyDescent="0.25">
      <c r="A1155" t="s">
        <v>88</v>
      </c>
      <c r="B1155" s="1">
        <v>0</v>
      </c>
      <c r="C1155" s="1">
        <v>17000000</v>
      </c>
      <c r="D1155" s="1">
        <v>0</v>
      </c>
      <c r="E1155" s="1">
        <v>17000000</v>
      </c>
      <c r="F1155" s="1">
        <v>0</v>
      </c>
      <c r="G1155" s="1">
        <v>6624928</v>
      </c>
      <c r="H1155" s="1">
        <v>6624928</v>
      </c>
      <c r="I1155" s="1">
        <v>0</v>
      </c>
      <c r="J1155" s="1">
        <v>0</v>
      </c>
      <c r="K1155" s="1">
        <v>0</v>
      </c>
      <c r="L1155" s="1">
        <v>0</v>
      </c>
      <c r="M1155" s="1">
        <v>6624928</v>
      </c>
      <c r="N1155" s="1">
        <v>0</v>
      </c>
      <c r="O1155" s="1">
        <v>0</v>
      </c>
      <c r="P1155" s="1">
        <v>0</v>
      </c>
      <c r="Q1155" s="1">
        <v>10375072</v>
      </c>
      <c r="R1155" s="1">
        <v>0</v>
      </c>
    </row>
    <row r="1156" spans="1:18" hidden="1" x14ac:dyDescent="0.25">
      <c r="A1156" t="s">
        <v>598</v>
      </c>
      <c r="B1156" s="1">
        <v>0</v>
      </c>
      <c r="C1156" s="1">
        <v>17000000</v>
      </c>
      <c r="D1156" s="1">
        <v>0</v>
      </c>
      <c r="E1156" s="1">
        <v>17000000</v>
      </c>
      <c r="F1156" s="1">
        <v>0</v>
      </c>
      <c r="G1156" s="1">
        <v>6624928</v>
      </c>
      <c r="H1156" s="1">
        <v>6624928</v>
      </c>
      <c r="I1156" s="1">
        <v>0</v>
      </c>
      <c r="J1156" s="1">
        <v>0</v>
      </c>
      <c r="K1156" s="1">
        <v>0</v>
      </c>
      <c r="L1156" s="1">
        <v>0</v>
      </c>
      <c r="M1156" s="1">
        <v>6624928</v>
      </c>
      <c r="N1156" s="1">
        <v>0</v>
      </c>
      <c r="O1156" s="1">
        <v>0</v>
      </c>
      <c r="P1156" s="1">
        <v>0</v>
      </c>
      <c r="Q1156" s="1">
        <v>10375072</v>
      </c>
      <c r="R1156" s="1">
        <v>0</v>
      </c>
    </row>
    <row r="1157" spans="1:18" hidden="1" x14ac:dyDescent="0.25">
      <c r="A1157" t="s">
        <v>362</v>
      </c>
      <c r="B1157" s="1">
        <v>0</v>
      </c>
      <c r="C1157" s="1">
        <v>1774831739</v>
      </c>
      <c r="D1157" s="1">
        <v>0</v>
      </c>
      <c r="E1157" s="1">
        <v>1774831739</v>
      </c>
      <c r="F1157" s="1">
        <v>0</v>
      </c>
      <c r="G1157" s="1">
        <v>1096603777</v>
      </c>
      <c r="H1157" s="1">
        <v>1096603777</v>
      </c>
      <c r="I1157" s="1">
        <v>541579933</v>
      </c>
      <c r="J1157" s="1">
        <v>0</v>
      </c>
      <c r="K1157" s="1">
        <v>541579933</v>
      </c>
      <c r="L1157" s="1">
        <v>541579933</v>
      </c>
      <c r="M1157" s="1">
        <v>555023844</v>
      </c>
      <c r="N1157" s="1">
        <v>0</v>
      </c>
      <c r="O1157" s="1">
        <v>0</v>
      </c>
      <c r="P1157" s="1">
        <v>0</v>
      </c>
      <c r="Q1157" s="1">
        <v>678227962</v>
      </c>
      <c r="R1157" s="1">
        <v>30.51</v>
      </c>
    </row>
    <row r="1158" spans="1:18" hidden="1" x14ac:dyDescent="0.25">
      <c r="A1158" t="s">
        <v>385</v>
      </c>
      <c r="B1158" s="1">
        <v>0</v>
      </c>
      <c r="C1158" s="1">
        <v>1204831739</v>
      </c>
      <c r="D1158" s="1">
        <v>0</v>
      </c>
      <c r="E1158" s="1">
        <v>1204831739</v>
      </c>
      <c r="F1158" s="1">
        <v>0</v>
      </c>
      <c r="G1158" s="1">
        <v>982591729</v>
      </c>
      <c r="H1158" s="1">
        <v>982591729</v>
      </c>
      <c r="I1158" s="1">
        <v>493888575</v>
      </c>
      <c r="J1158" s="1">
        <v>0</v>
      </c>
      <c r="K1158" s="1">
        <v>493888575</v>
      </c>
      <c r="L1158" s="1">
        <v>493888575</v>
      </c>
      <c r="M1158" s="1">
        <v>488703154</v>
      </c>
      <c r="N1158" s="1">
        <v>0</v>
      </c>
      <c r="O1158" s="1">
        <v>0</v>
      </c>
      <c r="P1158" s="1">
        <v>0</v>
      </c>
      <c r="Q1158" s="1">
        <v>222240010</v>
      </c>
      <c r="R1158" s="1">
        <v>40.99</v>
      </c>
    </row>
    <row r="1159" spans="1:18" hidden="1" x14ac:dyDescent="0.25">
      <c r="A1159" t="s">
        <v>598</v>
      </c>
      <c r="B1159" s="1">
        <v>0</v>
      </c>
      <c r="C1159" s="1">
        <v>1204831739</v>
      </c>
      <c r="D1159" s="1">
        <v>0</v>
      </c>
      <c r="E1159" s="1">
        <v>1204831739</v>
      </c>
      <c r="F1159" s="1">
        <v>0</v>
      </c>
      <c r="G1159" s="1">
        <v>982591729</v>
      </c>
      <c r="H1159" s="1">
        <v>982591729</v>
      </c>
      <c r="I1159" s="1">
        <v>493888575</v>
      </c>
      <c r="J1159" s="1">
        <v>0</v>
      </c>
      <c r="K1159" s="1">
        <v>493888575</v>
      </c>
      <c r="L1159" s="1">
        <v>493888575</v>
      </c>
      <c r="M1159" s="1">
        <v>488703154</v>
      </c>
      <c r="N1159" s="1">
        <v>0</v>
      </c>
      <c r="O1159" s="1">
        <v>0</v>
      </c>
      <c r="P1159" s="1">
        <v>0</v>
      </c>
      <c r="Q1159" s="1">
        <v>222240010</v>
      </c>
      <c r="R1159" s="1">
        <v>40.99</v>
      </c>
    </row>
    <row r="1160" spans="1:18" hidden="1" x14ac:dyDescent="0.25">
      <c r="A1160" t="s">
        <v>46</v>
      </c>
      <c r="B1160" s="1">
        <v>0</v>
      </c>
      <c r="C1160" s="1">
        <v>70000000</v>
      </c>
      <c r="D1160" s="1">
        <v>0</v>
      </c>
      <c r="E1160" s="1">
        <v>70000000</v>
      </c>
      <c r="F1160" s="1">
        <v>0</v>
      </c>
      <c r="G1160" s="1">
        <v>47691358</v>
      </c>
      <c r="H1160" s="1">
        <v>47691358</v>
      </c>
      <c r="I1160" s="1">
        <v>47691358</v>
      </c>
      <c r="J1160" s="1">
        <v>0</v>
      </c>
      <c r="K1160" s="1">
        <v>47691358</v>
      </c>
      <c r="L1160" s="1">
        <v>47691358</v>
      </c>
      <c r="M1160" s="1">
        <v>0</v>
      </c>
      <c r="N1160" s="1">
        <v>0</v>
      </c>
      <c r="O1160" s="1">
        <v>0</v>
      </c>
      <c r="P1160" s="1">
        <v>0</v>
      </c>
      <c r="Q1160" s="1">
        <v>22308642</v>
      </c>
      <c r="R1160" s="1">
        <v>68.13</v>
      </c>
    </row>
    <row r="1161" spans="1:18" hidden="1" x14ac:dyDescent="0.25">
      <c r="A1161" t="s">
        <v>598</v>
      </c>
      <c r="B1161" s="1">
        <v>0</v>
      </c>
      <c r="C1161" s="1">
        <v>70000000</v>
      </c>
      <c r="D1161" s="1">
        <v>0</v>
      </c>
      <c r="E1161" s="1">
        <v>70000000</v>
      </c>
      <c r="F1161" s="1">
        <v>0</v>
      </c>
      <c r="G1161" s="1">
        <v>47691358</v>
      </c>
      <c r="H1161" s="1">
        <v>47691358</v>
      </c>
      <c r="I1161" s="1">
        <v>47691358</v>
      </c>
      <c r="J1161" s="1">
        <v>0</v>
      </c>
      <c r="K1161" s="1">
        <v>47691358</v>
      </c>
      <c r="L1161" s="1">
        <v>47691358</v>
      </c>
      <c r="M1161" s="1">
        <v>0</v>
      </c>
      <c r="N1161" s="1">
        <v>0</v>
      </c>
      <c r="O1161" s="1">
        <v>0</v>
      </c>
      <c r="P1161" s="1">
        <v>0</v>
      </c>
      <c r="Q1161" s="1">
        <v>22308642</v>
      </c>
      <c r="R1161" s="1">
        <v>68.13</v>
      </c>
    </row>
    <row r="1162" spans="1:18" hidden="1" x14ac:dyDescent="0.25">
      <c r="A1162" t="s">
        <v>527</v>
      </c>
      <c r="B1162" s="1">
        <v>0</v>
      </c>
      <c r="C1162" s="1">
        <v>500000000</v>
      </c>
      <c r="D1162" s="1">
        <v>0</v>
      </c>
      <c r="E1162" s="1">
        <v>500000000</v>
      </c>
      <c r="F1162" s="1">
        <v>0</v>
      </c>
      <c r="G1162" s="1">
        <v>66320690</v>
      </c>
      <c r="H1162" s="1">
        <v>66320690</v>
      </c>
      <c r="I1162" s="1">
        <v>0</v>
      </c>
      <c r="J1162" s="1">
        <v>0</v>
      </c>
      <c r="K1162" s="1">
        <v>0</v>
      </c>
      <c r="L1162" s="1">
        <v>0</v>
      </c>
      <c r="M1162" s="1">
        <v>66320690</v>
      </c>
      <c r="N1162" s="1">
        <v>0</v>
      </c>
      <c r="O1162" s="1">
        <v>0</v>
      </c>
      <c r="P1162" s="1">
        <v>0</v>
      </c>
      <c r="Q1162" s="1">
        <v>433679310</v>
      </c>
      <c r="R1162" s="1">
        <v>0</v>
      </c>
    </row>
    <row r="1163" spans="1:18" hidden="1" x14ac:dyDescent="0.25">
      <c r="A1163" t="s">
        <v>597</v>
      </c>
      <c r="B1163" s="1">
        <v>0</v>
      </c>
      <c r="C1163" s="1">
        <v>500000000</v>
      </c>
      <c r="D1163" s="1">
        <v>0</v>
      </c>
      <c r="E1163" s="1">
        <v>500000000</v>
      </c>
      <c r="F1163" s="1">
        <v>0</v>
      </c>
      <c r="G1163" s="1">
        <v>66320690</v>
      </c>
      <c r="H1163" s="1">
        <v>66320690</v>
      </c>
      <c r="I1163" s="1">
        <v>0</v>
      </c>
      <c r="J1163" s="1">
        <v>0</v>
      </c>
      <c r="K1163" s="1">
        <v>0</v>
      </c>
      <c r="L1163" s="1">
        <v>0</v>
      </c>
      <c r="M1163" s="1">
        <v>66320690</v>
      </c>
      <c r="N1163" s="1">
        <v>0</v>
      </c>
      <c r="O1163" s="1">
        <v>0</v>
      </c>
      <c r="P1163" s="1">
        <v>0</v>
      </c>
      <c r="Q1163" s="1">
        <v>433679310</v>
      </c>
      <c r="R1163" s="1">
        <v>0</v>
      </c>
    </row>
    <row r="1164" spans="1:18" hidden="1" x14ac:dyDescent="0.25">
      <c r="A1164" t="s">
        <v>326</v>
      </c>
      <c r="B1164" s="1">
        <v>0</v>
      </c>
      <c r="C1164" s="1">
        <v>335963243454</v>
      </c>
      <c r="D1164" s="1">
        <v>0</v>
      </c>
      <c r="E1164" s="1">
        <v>335963243454</v>
      </c>
      <c r="F1164" s="1">
        <v>0</v>
      </c>
      <c r="G1164" s="1">
        <v>140107197619</v>
      </c>
      <c r="H1164" s="1">
        <v>140107197619</v>
      </c>
      <c r="I1164" s="1">
        <v>135990109262</v>
      </c>
      <c r="J1164" s="1">
        <v>0</v>
      </c>
      <c r="K1164" s="1">
        <v>135990109262</v>
      </c>
      <c r="L1164" s="1">
        <v>27299400</v>
      </c>
      <c r="M1164" s="1">
        <v>4117088357</v>
      </c>
      <c r="N1164" s="1">
        <v>135962809862</v>
      </c>
      <c r="O1164" s="1">
        <v>121359790297</v>
      </c>
      <c r="P1164" s="1">
        <v>14603019565</v>
      </c>
      <c r="Q1164" s="1">
        <v>195856045835</v>
      </c>
      <c r="R1164" s="1">
        <v>40.479999999999997</v>
      </c>
    </row>
    <row r="1165" spans="1:18" hidden="1" x14ac:dyDescent="0.25">
      <c r="A1165" t="s">
        <v>32</v>
      </c>
      <c r="B1165" s="1">
        <v>0</v>
      </c>
      <c r="C1165" s="1">
        <v>2144308578</v>
      </c>
      <c r="D1165" s="1">
        <v>0</v>
      </c>
      <c r="E1165" s="1">
        <v>2144308578</v>
      </c>
      <c r="F1165" s="1">
        <v>0</v>
      </c>
      <c r="G1165" s="1">
        <v>1016784814</v>
      </c>
      <c r="H1165" s="1">
        <v>1016784814</v>
      </c>
      <c r="I1165" s="1">
        <v>1016784814</v>
      </c>
      <c r="J1165" s="1">
        <v>0</v>
      </c>
      <c r="K1165" s="1">
        <v>1016784814</v>
      </c>
      <c r="L1165" s="1">
        <v>0</v>
      </c>
      <c r="M1165" s="1">
        <v>0</v>
      </c>
      <c r="N1165" s="1">
        <v>1016784814</v>
      </c>
      <c r="O1165" s="1">
        <v>909141990</v>
      </c>
      <c r="P1165" s="1">
        <v>107642824</v>
      </c>
      <c r="Q1165" s="1">
        <v>1127523764</v>
      </c>
      <c r="R1165" s="1">
        <v>47.42</v>
      </c>
    </row>
    <row r="1166" spans="1:18" hidden="1" x14ac:dyDescent="0.25">
      <c r="A1166" t="s">
        <v>599</v>
      </c>
      <c r="B1166" s="1">
        <v>0</v>
      </c>
      <c r="C1166" s="1">
        <v>2025909574</v>
      </c>
      <c r="D1166" s="1">
        <v>0</v>
      </c>
      <c r="E1166" s="1">
        <v>2025909574</v>
      </c>
      <c r="F1166" s="1">
        <v>0</v>
      </c>
      <c r="G1166" s="1">
        <v>989974784</v>
      </c>
      <c r="H1166" s="1">
        <v>989974784</v>
      </c>
      <c r="I1166" s="1">
        <v>989974784</v>
      </c>
      <c r="J1166" s="1">
        <v>0</v>
      </c>
      <c r="K1166" s="1">
        <v>989974784</v>
      </c>
      <c r="L1166" s="1">
        <v>0</v>
      </c>
      <c r="M1166" s="1">
        <v>0</v>
      </c>
      <c r="N1166" s="1">
        <v>989974784</v>
      </c>
      <c r="O1166" s="1">
        <v>885236205</v>
      </c>
      <c r="P1166" s="1">
        <v>104738579</v>
      </c>
      <c r="Q1166" s="1">
        <v>1035934790</v>
      </c>
      <c r="R1166" s="1">
        <v>48.87</v>
      </c>
    </row>
    <row r="1167" spans="1:18" hidden="1" x14ac:dyDescent="0.25">
      <c r="A1167" t="s">
        <v>600</v>
      </c>
      <c r="B1167" s="1">
        <v>0</v>
      </c>
      <c r="C1167" s="1">
        <v>99718346</v>
      </c>
      <c r="D1167" s="1">
        <v>0</v>
      </c>
      <c r="E1167" s="1">
        <v>99718346</v>
      </c>
      <c r="F1167" s="1">
        <v>0</v>
      </c>
      <c r="G1167" s="1">
        <v>24928671</v>
      </c>
      <c r="H1167" s="1">
        <v>24928671</v>
      </c>
      <c r="I1167" s="1">
        <v>24928671</v>
      </c>
      <c r="J1167" s="1">
        <v>0</v>
      </c>
      <c r="K1167" s="1">
        <v>24928671</v>
      </c>
      <c r="L1167" s="1">
        <v>0</v>
      </c>
      <c r="M1167" s="1">
        <v>0</v>
      </c>
      <c r="N1167" s="1">
        <v>24928671</v>
      </c>
      <c r="O1167" s="1">
        <v>22261764</v>
      </c>
      <c r="P1167" s="1">
        <v>2666907</v>
      </c>
      <c r="Q1167" s="1">
        <v>74789675</v>
      </c>
      <c r="R1167" s="1">
        <v>25</v>
      </c>
    </row>
    <row r="1168" spans="1:18" hidden="1" x14ac:dyDescent="0.25">
      <c r="A1168" t="s">
        <v>601</v>
      </c>
      <c r="B1168" s="1">
        <v>0</v>
      </c>
      <c r="C1168" s="1">
        <v>18680658</v>
      </c>
      <c r="D1168" s="1">
        <v>0</v>
      </c>
      <c r="E1168" s="1">
        <v>18680658</v>
      </c>
      <c r="F1168" s="1">
        <v>0</v>
      </c>
      <c r="G1168" s="1">
        <v>1881359</v>
      </c>
      <c r="H1168" s="1">
        <v>1881359</v>
      </c>
      <c r="I1168" s="1">
        <v>1881359</v>
      </c>
      <c r="J1168" s="1">
        <v>0</v>
      </c>
      <c r="K1168" s="1">
        <v>1881359</v>
      </c>
      <c r="L1168" s="1">
        <v>0</v>
      </c>
      <c r="M1168" s="1">
        <v>0</v>
      </c>
      <c r="N1168" s="1">
        <v>1881359</v>
      </c>
      <c r="O1168" s="1">
        <v>1644021</v>
      </c>
      <c r="P1168" s="1">
        <v>237338</v>
      </c>
      <c r="Q1168" s="1">
        <v>16799299</v>
      </c>
      <c r="R1168" s="1">
        <v>10.07</v>
      </c>
    </row>
    <row r="1169" spans="1:18" hidden="1" x14ac:dyDescent="0.25">
      <c r="A1169" t="s">
        <v>40</v>
      </c>
      <c r="B1169" s="1">
        <v>0</v>
      </c>
      <c r="C1169" s="1">
        <v>201583497</v>
      </c>
      <c r="D1169" s="1">
        <v>0</v>
      </c>
      <c r="E1169" s="1">
        <v>201583497</v>
      </c>
      <c r="F1169" s="1">
        <v>0</v>
      </c>
      <c r="G1169" s="1">
        <v>28837503</v>
      </c>
      <c r="H1169" s="1">
        <v>28837503</v>
      </c>
      <c r="I1169" s="1">
        <v>28837503</v>
      </c>
      <c r="J1169" s="1">
        <v>0</v>
      </c>
      <c r="K1169" s="1">
        <v>28837503</v>
      </c>
      <c r="L1169" s="1">
        <v>0</v>
      </c>
      <c r="M1169" s="1">
        <v>0</v>
      </c>
      <c r="N1169" s="1">
        <v>28837503</v>
      </c>
      <c r="O1169" s="1">
        <v>25903219</v>
      </c>
      <c r="P1169" s="1">
        <v>2934284</v>
      </c>
      <c r="Q1169" s="1">
        <v>172745994</v>
      </c>
      <c r="R1169" s="1">
        <v>14.31</v>
      </c>
    </row>
    <row r="1170" spans="1:18" hidden="1" x14ac:dyDescent="0.25">
      <c r="A1170" t="s">
        <v>602</v>
      </c>
      <c r="B1170" s="1">
        <v>0</v>
      </c>
      <c r="C1170" s="1">
        <v>10690965</v>
      </c>
      <c r="D1170" s="1">
        <v>0</v>
      </c>
      <c r="E1170" s="1">
        <v>10690965</v>
      </c>
      <c r="F1170" s="1">
        <v>0</v>
      </c>
      <c r="G1170" s="1">
        <v>3893483</v>
      </c>
      <c r="H1170" s="1">
        <v>3893483</v>
      </c>
      <c r="I1170" s="1">
        <v>3893483</v>
      </c>
      <c r="J1170" s="1">
        <v>0</v>
      </c>
      <c r="K1170" s="1">
        <v>3893483</v>
      </c>
      <c r="L1170" s="1">
        <v>0</v>
      </c>
      <c r="M1170" s="1">
        <v>0</v>
      </c>
      <c r="N1170" s="1">
        <v>3893483</v>
      </c>
      <c r="O1170" s="1">
        <v>3477013</v>
      </c>
      <c r="P1170" s="1">
        <v>416470</v>
      </c>
      <c r="Q1170" s="1">
        <v>6797482</v>
      </c>
      <c r="R1170" s="1">
        <v>36.42</v>
      </c>
    </row>
    <row r="1171" spans="1:18" hidden="1" x14ac:dyDescent="0.25">
      <c r="A1171" t="s">
        <v>603</v>
      </c>
      <c r="B1171" s="1">
        <v>0</v>
      </c>
      <c r="C1171" s="1">
        <v>16881526</v>
      </c>
      <c r="D1171" s="1">
        <v>0</v>
      </c>
      <c r="E1171" s="1">
        <v>16881526</v>
      </c>
      <c r="F1171" s="1">
        <v>0</v>
      </c>
      <c r="G1171" s="1">
        <v>7816561</v>
      </c>
      <c r="H1171" s="1">
        <v>7816561</v>
      </c>
      <c r="I1171" s="1">
        <v>7816561</v>
      </c>
      <c r="J1171" s="1">
        <v>0</v>
      </c>
      <c r="K1171" s="1">
        <v>7816561</v>
      </c>
      <c r="L1171" s="1">
        <v>0</v>
      </c>
      <c r="M1171" s="1">
        <v>0</v>
      </c>
      <c r="N1171" s="1">
        <v>7816561</v>
      </c>
      <c r="O1171" s="1">
        <v>7235963</v>
      </c>
      <c r="P1171" s="1">
        <v>580598</v>
      </c>
      <c r="Q1171" s="1">
        <v>9064965</v>
      </c>
      <c r="R1171" s="1">
        <v>46.3</v>
      </c>
    </row>
    <row r="1172" spans="1:18" hidden="1" x14ac:dyDescent="0.25">
      <c r="A1172" t="s">
        <v>604</v>
      </c>
      <c r="B1172" s="1">
        <v>0</v>
      </c>
      <c r="C1172" s="1">
        <v>147350273</v>
      </c>
      <c r="D1172" s="1">
        <v>0</v>
      </c>
      <c r="E1172" s="1">
        <v>147350273</v>
      </c>
      <c r="F1172" s="1">
        <v>0</v>
      </c>
      <c r="G1172" s="1">
        <v>15130130</v>
      </c>
      <c r="H1172" s="1">
        <v>15130130</v>
      </c>
      <c r="I1172" s="1">
        <v>15130130</v>
      </c>
      <c r="J1172" s="1">
        <v>0</v>
      </c>
      <c r="K1172" s="1">
        <v>15130130</v>
      </c>
      <c r="L1172" s="1">
        <v>0</v>
      </c>
      <c r="M1172" s="1">
        <v>0</v>
      </c>
      <c r="N1172" s="1">
        <v>15130130</v>
      </c>
      <c r="O1172" s="1">
        <v>13220586</v>
      </c>
      <c r="P1172" s="1">
        <v>1909544</v>
      </c>
      <c r="Q1172" s="1">
        <v>132220143</v>
      </c>
      <c r="R1172" s="1">
        <v>10.27</v>
      </c>
    </row>
    <row r="1173" spans="1:18" hidden="1" x14ac:dyDescent="0.25">
      <c r="A1173" t="s">
        <v>605</v>
      </c>
      <c r="B1173" s="1">
        <v>0</v>
      </c>
      <c r="C1173" s="1">
        <v>26660733</v>
      </c>
      <c r="D1173" s="1">
        <v>0</v>
      </c>
      <c r="E1173" s="1">
        <v>26660733</v>
      </c>
      <c r="F1173" s="1">
        <v>0</v>
      </c>
      <c r="G1173" s="1">
        <v>1997329</v>
      </c>
      <c r="H1173" s="1">
        <v>1997329</v>
      </c>
      <c r="I1173" s="1">
        <v>1997329</v>
      </c>
      <c r="J1173" s="1">
        <v>0</v>
      </c>
      <c r="K1173" s="1">
        <v>1997329</v>
      </c>
      <c r="L1173" s="1">
        <v>0</v>
      </c>
      <c r="M1173" s="1">
        <v>0</v>
      </c>
      <c r="N1173" s="1">
        <v>1997329</v>
      </c>
      <c r="O1173" s="1">
        <v>1969657</v>
      </c>
      <c r="P1173" s="1">
        <v>27672</v>
      </c>
      <c r="Q1173" s="1">
        <v>24663404</v>
      </c>
      <c r="R1173" s="1">
        <v>7.49</v>
      </c>
    </row>
    <row r="1174" spans="1:18" hidden="1" x14ac:dyDescent="0.25">
      <c r="A1174" t="s">
        <v>35</v>
      </c>
      <c r="B1174" s="1">
        <v>0</v>
      </c>
      <c r="C1174" s="1">
        <v>21765219</v>
      </c>
      <c r="D1174" s="1">
        <v>0</v>
      </c>
      <c r="E1174" s="1">
        <v>21765219</v>
      </c>
      <c r="F1174" s="1">
        <v>0</v>
      </c>
      <c r="G1174" s="1">
        <v>3475117</v>
      </c>
      <c r="H1174" s="1">
        <v>3475117</v>
      </c>
      <c r="I1174" s="1">
        <v>3475117</v>
      </c>
      <c r="J1174" s="1">
        <v>0</v>
      </c>
      <c r="K1174" s="1">
        <v>3475117</v>
      </c>
      <c r="L1174" s="1">
        <v>0</v>
      </c>
      <c r="M1174" s="1">
        <v>0</v>
      </c>
      <c r="N1174" s="1">
        <v>3475117</v>
      </c>
      <c r="O1174" s="1">
        <v>3426968</v>
      </c>
      <c r="P1174" s="1">
        <v>48149</v>
      </c>
      <c r="Q1174" s="1">
        <v>18290102</v>
      </c>
      <c r="R1174" s="1">
        <v>15.97</v>
      </c>
    </row>
    <row r="1175" spans="1:18" hidden="1" x14ac:dyDescent="0.25">
      <c r="A1175" t="s">
        <v>606</v>
      </c>
      <c r="B1175" s="1">
        <v>0</v>
      </c>
      <c r="C1175" s="1">
        <v>21765219</v>
      </c>
      <c r="D1175" s="1">
        <v>0</v>
      </c>
      <c r="E1175" s="1">
        <v>21765219</v>
      </c>
      <c r="F1175" s="1">
        <v>0</v>
      </c>
      <c r="G1175" s="1">
        <v>3475117</v>
      </c>
      <c r="H1175" s="1">
        <v>3475117</v>
      </c>
      <c r="I1175" s="1">
        <v>3475117</v>
      </c>
      <c r="J1175" s="1">
        <v>0</v>
      </c>
      <c r="K1175" s="1">
        <v>3475117</v>
      </c>
      <c r="L1175" s="1">
        <v>0</v>
      </c>
      <c r="M1175" s="1">
        <v>0</v>
      </c>
      <c r="N1175" s="1">
        <v>3475117</v>
      </c>
      <c r="O1175" s="1">
        <v>3426968</v>
      </c>
      <c r="P1175" s="1">
        <v>48149</v>
      </c>
      <c r="Q1175" s="1">
        <v>18290102</v>
      </c>
      <c r="R1175" s="1">
        <v>15.97</v>
      </c>
    </row>
    <row r="1176" spans="1:18" hidden="1" x14ac:dyDescent="0.25">
      <c r="A1176" t="s">
        <v>385</v>
      </c>
      <c r="B1176" s="1">
        <v>0</v>
      </c>
      <c r="C1176" s="1">
        <v>8000000</v>
      </c>
      <c r="D1176" s="1">
        <v>0</v>
      </c>
      <c r="E1176" s="1">
        <v>8000000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8000000</v>
      </c>
      <c r="R1176" s="1">
        <v>0</v>
      </c>
    </row>
    <row r="1177" spans="1:18" hidden="1" x14ac:dyDescent="0.25">
      <c r="A1177" t="s">
        <v>607</v>
      </c>
      <c r="B1177" s="1">
        <v>0</v>
      </c>
      <c r="C1177" s="1">
        <v>8000000</v>
      </c>
      <c r="D1177" s="1">
        <v>0</v>
      </c>
      <c r="E1177" s="1">
        <v>8000000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8000000</v>
      </c>
      <c r="R1177" s="1">
        <v>0</v>
      </c>
    </row>
    <row r="1178" spans="1:18" hidden="1" x14ac:dyDescent="0.25">
      <c r="A1178" t="s">
        <v>46</v>
      </c>
      <c r="B1178" s="1">
        <v>0</v>
      </c>
      <c r="C1178" s="1">
        <v>76384198</v>
      </c>
      <c r="D1178" s="1">
        <v>0</v>
      </c>
      <c r="E1178" s="1">
        <v>76384198</v>
      </c>
      <c r="F1178" s="1">
        <v>0</v>
      </c>
      <c r="G1178" s="1">
        <v>43056163</v>
      </c>
      <c r="H1178" s="1">
        <v>43056163</v>
      </c>
      <c r="I1178" s="1">
        <v>27286163</v>
      </c>
      <c r="J1178" s="1">
        <v>0</v>
      </c>
      <c r="K1178" s="1">
        <v>27286163</v>
      </c>
      <c r="L1178" s="1">
        <v>27286163</v>
      </c>
      <c r="M1178" s="1">
        <v>15770000</v>
      </c>
      <c r="N1178" s="1">
        <v>0</v>
      </c>
      <c r="O1178" s="1">
        <v>0</v>
      </c>
      <c r="P1178" s="1">
        <v>0</v>
      </c>
      <c r="Q1178" s="1">
        <v>33328035</v>
      </c>
      <c r="R1178" s="1">
        <v>35.72</v>
      </c>
    </row>
    <row r="1179" spans="1:18" hidden="1" x14ac:dyDescent="0.25">
      <c r="A1179" t="s">
        <v>608</v>
      </c>
      <c r="B1179" s="1">
        <v>0</v>
      </c>
      <c r="C1179" s="1">
        <v>76384198</v>
      </c>
      <c r="D1179" s="1">
        <v>0</v>
      </c>
      <c r="E1179" s="1">
        <v>76384198</v>
      </c>
      <c r="F1179" s="1">
        <v>0</v>
      </c>
      <c r="G1179" s="1">
        <v>43056163</v>
      </c>
      <c r="H1179" s="1">
        <v>43056163</v>
      </c>
      <c r="I1179" s="1">
        <v>27286163</v>
      </c>
      <c r="J1179" s="1">
        <v>0</v>
      </c>
      <c r="K1179" s="1">
        <v>27286163</v>
      </c>
      <c r="L1179" s="1">
        <v>27286163</v>
      </c>
      <c r="M1179" s="1">
        <v>15770000</v>
      </c>
      <c r="N1179" s="1">
        <v>0</v>
      </c>
      <c r="O1179" s="1">
        <v>0</v>
      </c>
      <c r="P1179" s="1">
        <v>0</v>
      </c>
      <c r="Q1179" s="1">
        <v>33328035</v>
      </c>
      <c r="R1179" s="1">
        <v>35.72</v>
      </c>
    </row>
    <row r="1180" spans="1:18" hidden="1" x14ac:dyDescent="0.25">
      <c r="A1180" t="s">
        <v>399</v>
      </c>
      <c r="B1180" s="1">
        <v>0</v>
      </c>
      <c r="C1180" s="1">
        <v>4853710</v>
      </c>
      <c r="D1180" s="1">
        <v>0</v>
      </c>
      <c r="E1180" s="1">
        <v>4853710</v>
      </c>
      <c r="F1180" s="1">
        <v>0</v>
      </c>
      <c r="G1180" s="1">
        <v>1605600</v>
      </c>
      <c r="H1180" s="1">
        <v>1605600</v>
      </c>
      <c r="I1180" s="1">
        <v>1605600</v>
      </c>
      <c r="J1180" s="1">
        <v>0</v>
      </c>
      <c r="K1180" s="1">
        <v>1605600</v>
      </c>
      <c r="L1180" s="1">
        <v>0</v>
      </c>
      <c r="M1180" s="1">
        <v>0</v>
      </c>
      <c r="N1180" s="1">
        <v>1605600</v>
      </c>
      <c r="O1180" s="1">
        <v>1160000</v>
      </c>
      <c r="P1180" s="1">
        <v>445600</v>
      </c>
      <c r="Q1180" s="1">
        <v>3248110</v>
      </c>
      <c r="R1180" s="1">
        <v>33.08</v>
      </c>
    </row>
    <row r="1181" spans="1:18" hidden="1" x14ac:dyDescent="0.25">
      <c r="A1181" t="s">
        <v>609</v>
      </c>
      <c r="B1181" s="1">
        <v>0</v>
      </c>
      <c r="C1181" s="1">
        <v>4853710</v>
      </c>
      <c r="D1181" s="1">
        <v>0</v>
      </c>
      <c r="E1181" s="1">
        <v>4853710</v>
      </c>
      <c r="F1181" s="1">
        <v>0</v>
      </c>
      <c r="G1181" s="1">
        <v>1605600</v>
      </c>
      <c r="H1181" s="1">
        <v>1605600</v>
      </c>
      <c r="I1181" s="1">
        <v>1605600</v>
      </c>
      <c r="J1181" s="1">
        <v>0</v>
      </c>
      <c r="K1181" s="1">
        <v>1605600</v>
      </c>
      <c r="L1181" s="1">
        <v>0</v>
      </c>
      <c r="M1181" s="1">
        <v>0</v>
      </c>
      <c r="N1181" s="1">
        <v>1605600</v>
      </c>
      <c r="O1181" s="1">
        <v>1160000</v>
      </c>
      <c r="P1181" s="1">
        <v>445600</v>
      </c>
      <c r="Q1181" s="1">
        <v>3248110</v>
      </c>
      <c r="R1181" s="1">
        <v>33.08</v>
      </c>
    </row>
    <row r="1182" spans="1:18" hidden="1" x14ac:dyDescent="0.25">
      <c r="A1182" t="s">
        <v>401</v>
      </c>
      <c r="B1182" s="1">
        <v>0</v>
      </c>
      <c r="C1182" s="1">
        <v>193024716</v>
      </c>
      <c r="D1182" s="1">
        <v>0</v>
      </c>
      <c r="E1182" s="1">
        <v>193024716</v>
      </c>
      <c r="F1182" s="1">
        <v>0</v>
      </c>
      <c r="G1182" s="1">
        <v>89769600</v>
      </c>
      <c r="H1182" s="1">
        <v>89769600</v>
      </c>
      <c r="I1182" s="1">
        <v>89769600</v>
      </c>
      <c r="J1182" s="1">
        <v>0</v>
      </c>
      <c r="K1182" s="1">
        <v>89769600</v>
      </c>
      <c r="L1182" s="1">
        <v>0</v>
      </c>
      <c r="M1182" s="1">
        <v>0</v>
      </c>
      <c r="N1182" s="1">
        <v>89769600</v>
      </c>
      <c r="O1182" s="1">
        <v>60409500</v>
      </c>
      <c r="P1182" s="1">
        <v>29360100</v>
      </c>
      <c r="Q1182" s="1">
        <v>103255116</v>
      </c>
      <c r="R1182" s="1">
        <v>46.51</v>
      </c>
    </row>
    <row r="1183" spans="1:18" hidden="1" x14ac:dyDescent="0.25">
      <c r="A1183" t="s">
        <v>610</v>
      </c>
      <c r="B1183" s="1">
        <v>0</v>
      </c>
      <c r="C1183" s="1">
        <v>193024716</v>
      </c>
      <c r="D1183" s="1">
        <v>0</v>
      </c>
      <c r="E1183" s="1">
        <v>193024716</v>
      </c>
      <c r="F1183" s="1">
        <v>0</v>
      </c>
      <c r="G1183" s="1">
        <v>89769600</v>
      </c>
      <c r="H1183" s="1">
        <v>89769600</v>
      </c>
      <c r="I1183" s="1">
        <v>89769600</v>
      </c>
      <c r="J1183" s="1">
        <v>0</v>
      </c>
      <c r="K1183" s="1">
        <v>89769600</v>
      </c>
      <c r="L1183" s="1">
        <v>0</v>
      </c>
      <c r="M1183" s="1">
        <v>0</v>
      </c>
      <c r="N1183" s="1">
        <v>89769600</v>
      </c>
      <c r="O1183" s="1">
        <v>60409500</v>
      </c>
      <c r="P1183" s="1">
        <v>29360100</v>
      </c>
      <c r="Q1183" s="1">
        <v>103255116</v>
      </c>
      <c r="R1183" s="1">
        <v>46.51</v>
      </c>
    </row>
    <row r="1184" spans="1:18" hidden="1" x14ac:dyDescent="0.25">
      <c r="A1184" t="s">
        <v>403</v>
      </c>
      <c r="B1184" s="1">
        <v>0</v>
      </c>
      <c r="C1184" s="1">
        <v>337182004</v>
      </c>
      <c r="D1184" s="1">
        <v>0</v>
      </c>
      <c r="E1184" s="1">
        <v>337182004</v>
      </c>
      <c r="F1184" s="1">
        <v>0</v>
      </c>
      <c r="G1184" s="1">
        <v>2253716</v>
      </c>
      <c r="H1184" s="1">
        <v>2253716</v>
      </c>
      <c r="I1184" s="1">
        <v>0</v>
      </c>
      <c r="J1184" s="1">
        <v>0</v>
      </c>
      <c r="K1184" s="1">
        <v>0</v>
      </c>
      <c r="L1184" s="1">
        <v>0</v>
      </c>
      <c r="M1184" s="1">
        <v>2253716</v>
      </c>
      <c r="N1184" s="1">
        <v>0</v>
      </c>
      <c r="O1184" s="1">
        <v>0</v>
      </c>
      <c r="P1184" s="1">
        <v>0</v>
      </c>
      <c r="Q1184" s="1">
        <v>334928288</v>
      </c>
      <c r="R1184" s="1">
        <v>0</v>
      </c>
    </row>
    <row r="1185" spans="1:18" hidden="1" x14ac:dyDescent="0.25">
      <c r="A1185" t="s">
        <v>611</v>
      </c>
      <c r="B1185" s="1">
        <v>0</v>
      </c>
      <c r="C1185" s="1">
        <v>303239378</v>
      </c>
      <c r="D1185" s="1">
        <v>0</v>
      </c>
      <c r="E1185" s="1">
        <v>303239378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303239378</v>
      </c>
      <c r="R1185" s="1">
        <v>0</v>
      </c>
    </row>
    <row r="1186" spans="1:18" hidden="1" x14ac:dyDescent="0.25">
      <c r="A1186" t="s">
        <v>612</v>
      </c>
      <c r="B1186" s="1">
        <v>0</v>
      </c>
      <c r="C1186" s="1">
        <v>33942626</v>
      </c>
      <c r="D1186" s="1">
        <v>0</v>
      </c>
      <c r="E1186" s="1">
        <v>33942626</v>
      </c>
      <c r="F1186" s="1">
        <v>0</v>
      </c>
      <c r="G1186" s="1">
        <v>2253716</v>
      </c>
      <c r="H1186" s="1">
        <v>2253716</v>
      </c>
      <c r="I1186" s="1">
        <v>0</v>
      </c>
      <c r="J1186" s="1">
        <v>0</v>
      </c>
      <c r="K1186" s="1">
        <v>0</v>
      </c>
      <c r="L1186" s="1">
        <v>0</v>
      </c>
      <c r="M1186" s="1">
        <v>2253716</v>
      </c>
      <c r="N1186" s="1">
        <v>0</v>
      </c>
      <c r="O1186" s="1">
        <v>0</v>
      </c>
      <c r="P1186" s="1">
        <v>0</v>
      </c>
      <c r="Q1186" s="1">
        <v>31688910</v>
      </c>
      <c r="R1186" s="1">
        <v>0</v>
      </c>
    </row>
    <row r="1187" spans="1:18" hidden="1" x14ac:dyDescent="0.25">
      <c r="A1187" t="s">
        <v>406</v>
      </c>
      <c r="B1187" s="1">
        <v>0</v>
      </c>
      <c r="C1187" s="1">
        <v>195994224</v>
      </c>
      <c r="D1187" s="1">
        <v>0</v>
      </c>
      <c r="E1187" s="1">
        <v>195994224</v>
      </c>
      <c r="F1187" s="1">
        <v>0</v>
      </c>
      <c r="G1187" s="1">
        <v>78599600</v>
      </c>
      <c r="H1187" s="1">
        <v>78599600</v>
      </c>
      <c r="I1187" s="1">
        <v>78599600</v>
      </c>
      <c r="J1187" s="1">
        <v>0</v>
      </c>
      <c r="K1187" s="1">
        <v>78599600</v>
      </c>
      <c r="L1187" s="1">
        <v>0</v>
      </c>
      <c r="M1187" s="1">
        <v>0</v>
      </c>
      <c r="N1187" s="1">
        <v>78599600</v>
      </c>
      <c r="O1187" s="1">
        <v>52734400</v>
      </c>
      <c r="P1187" s="1">
        <v>25865200</v>
      </c>
      <c r="Q1187" s="1">
        <v>117394624</v>
      </c>
      <c r="R1187" s="1">
        <v>40.1</v>
      </c>
    </row>
    <row r="1188" spans="1:18" hidden="1" x14ac:dyDescent="0.25">
      <c r="A1188" t="s">
        <v>613</v>
      </c>
      <c r="B1188" s="1">
        <v>0</v>
      </c>
      <c r="C1188" s="1">
        <v>195994224</v>
      </c>
      <c r="D1188" s="1">
        <v>0</v>
      </c>
      <c r="E1188" s="1">
        <v>195994224</v>
      </c>
      <c r="F1188" s="1">
        <v>0</v>
      </c>
      <c r="G1188" s="1">
        <v>78599600</v>
      </c>
      <c r="H1188" s="1">
        <v>78599600</v>
      </c>
      <c r="I1188" s="1">
        <v>78599600</v>
      </c>
      <c r="J1188" s="1">
        <v>0</v>
      </c>
      <c r="K1188" s="1">
        <v>78599600</v>
      </c>
      <c r="L1188" s="1">
        <v>0</v>
      </c>
      <c r="M1188" s="1">
        <v>0</v>
      </c>
      <c r="N1188" s="1">
        <v>78599600</v>
      </c>
      <c r="O1188" s="1">
        <v>52734400</v>
      </c>
      <c r="P1188" s="1">
        <v>25865200</v>
      </c>
      <c r="Q1188" s="1">
        <v>117394624</v>
      </c>
      <c r="R1188" s="1">
        <v>40.1</v>
      </c>
    </row>
    <row r="1189" spans="1:18" hidden="1" x14ac:dyDescent="0.25">
      <c r="A1189" t="s">
        <v>408</v>
      </c>
      <c r="B1189" s="1">
        <v>0</v>
      </c>
      <c r="C1189" s="1">
        <v>102908358</v>
      </c>
      <c r="D1189" s="1">
        <v>0</v>
      </c>
      <c r="E1189" s="1">
        <v>102908358</v>
      </c>
      <c r="F1189" s="1">
        <v>0</v>
      </c>
      <c r="G1189" s="1">
        <v>23444600</v>
      </c>
      <c r="H1189" s="1">
        <v>23444600</v>
      </c>
      <c r="I1189" s="1">
        <v>23444600</v>
      </c>
      <c r="J1189" s="1">
        <v>0</v>
      </c>
      <c r="K1189" s="1">
        <v>23444600</v>
      </c>
      <c r="L1189" s="1">
        <v>0</v>
      </c>
      <c r="M1189" s="1">
        <v>0</v>
      </c>
      <c r="N1189" s="1">
        <v>23444600</v>
      </c>
      <c r="O1189" s="1">
        <v>15605200</v>
      </c>
      <c r="P1189" s="1">
        <v>7839400</v>
      </c>
      <c r="Q1189" s="1">
        <v>79463758</v>
      </c>
      <c r="R1189" s="1">
        <v>22.78</v>
      </c>
    </row>
    <row r="1190" spans="1:18" hidden="1" x14ac:dyDescent="0.25">
      <c r="A1190" t="s">
        <v>614</v>
      </c>
      <c r="B1190" s="1">
        <v>0</v>
      </c>
      <c r="C1190" s="1">
        <v>102908358</v>
      </c>
      <c r="D1190" s="1">
        <v>0</v>
      </c>
      <c r="E1190" s="1">
        <v>102908358</v>
      </c>
      <c r="F1190" s="1">
        <v>0</v>
      </c>
      <c r="G1190" s="1">
        <v>23444600</v>
      </c>
      <c r="H1190" s="1">
        <v>23444600</v>
      </c>
      <c r="I1190" s="1">
        <v>23444600</v>
      </c>
      <c r="J1190" s="1">
        <v>0</v>
      </c>
      <c r="K1190" s="1">
        <v>23444600</v>
      </c>
      <c r="L1190" s="1">
        <v>0</v>
      </c>
      <c r="M1190" s="1">
        <v>0</v>
      </c>
      <c r="N1190" s="1">
        <v>23444600</v>
      </c>
      <c r="O1190" s="1">
        <v>15605200</v>
      </c>
      <c r="P1190" s="1">
        <v>7839400</v>
      </c>
      <c r="Q1190" s="1">
        <v>79463758</v>
      </c>
      <c r="R1190" s="1">
        <v>22.78</v>
      </c>
    </row>
    <row r="1191" spans="1:18" hidden="1" x14ac:dyDescent="0.25">
      <c r="A1191" t="s">
        <v>410</v>
      </c>
      <c r="B1191" s="1">
        <v>0</v>
      </c>
      <c r="C1191" s="1">
        <v>11787896</v>
      </c>
      <c r="D1191" s="1">
        <v>0</v>
      </c>
      <c r="E1191" s="1">
        <v>11787896</v>
      </c>
      <c r="F1191" s="1">
        <v>0</v>
      </c>
      <c r="G1191" s="1">
        <v>5683800</v>
      </c>
      <c r="H1191" s="1">
        <v>5683800</v>
      </c>
      <c r="I1191" s="1">
        <v>5683800</v>
      </c>
      <c r="J1191" s="1">
        <v>0</v>
      </c>
      <c r="K1191" s="1">
        <v>5683800</v>
      </c>
      <c r="L1191" s="1">
        <v>0</v>
      </c>
      <c r="M1191" s="1">
        <v>0</v>
      </c>
      <c r="N1191" s="1">
        <v>5683800</v>
      </c>
      <c r="O1191" s="1">
        <v>3651200</v>
      </c>
      <c r="P1191" s="1">
        <v>2032600</v>
      </c>
      <c r="Q1191" s="1">
        <v>6104096</v>
      </c>
      <c r="R1191" s="1">
        <v>48.22</v>
      </c>
    </row>
    <row r="1192" spans="1:18" hidden="1" x14ac:dyDescent="0.25">
      <c r="A1192" t="s">
        <v>615</v>
      </c>
      <c r="B1192" s="1">
        <v>0</v>
      </c>
      <c r="C1192" s="1">
        <v>11787896</v>
      </c>
      <c r="D1192" s="1">
        <v>0</v>
      </c>
      <c r="E1192" s="1">
        <v>11787896</v>
      </c>
      <c r="F1192" s="1">
        <v>0</v>
      </c>
      <c r="G1192" s="1">
        <v>5683800</v>
      </c>
      <c r="H1192" s="1">
        <v>5683800</v>
      </c>
      <c r="I1192" s="1">
        <v>5683800</v>
      </c>
      <c r="J1192" s="1">
        <v>0</v>
      </c>
      <c r="K1192" s="1">
        <v>5683800</v>
      </c>
      <c r="L1192" s="1">
        <v>0</v>
      </c>
      <c r="M1192" s="1">
        <v>0</v>
      </c>
      <c r="N1192" s="1">
        <v>5683800</v>
      </c>
      <c r="O1192" s="1">
        <v>3651200</v>
      </c>
      <c r="P1192" s="1">
        <v>2032600</v>
      </c>
      <c r="Q1192" s="1">
        <v>6104096</v>
      </c>
      <c r="R1192" s="1">
        <v>48.22</v>
      </c>
    </row>
    <row r="1193" spans="1:18" hidden="1" x14ac:dyDescent="0.25">
      <c r="A1193" t="s">
        <v>412</v>
      </c>
      <c r="B1193" s="1">
        <v>0</v>
      </c>
      <c r="C1193" s="1">
        <v>178587163</v>
      </c>
      <c r="D1193" s="1">
        <v>0</v>
      </c>
      <c r="E1193" s="1">
        <v>178587163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178587163</v>
      </c>
      <c r="R1193" s="1">
        <v>0</v>
      </c>
    </row>
    <row r="1194" spans="1:18" hidden="1" x14ac:dyDescent="0.25">
      <c r="A1194" t="s">
        <v>616</v>
      </c>
      <c r="B1194" s="1">
        <v>0</v>
      </c>
      <c r="C1194" s="1">
        <v>154787636</v>
      </c>
      <c r="D1194" s="1">
        <v>0</v>
      </c>
      <c r="E1194" s="1">
        <v>154787636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154787636</v>
      </c>
      <c r="R1194" s="1">
        <v>0</v>
      </c>
    </row>
    <row r="1195" spans="1:18" hidden="1" x14ac:dyDescent="0.25">
      <c r="A1195" t="s">
        <v>617</v>
      </c>
      <c r="B1195" s="1">
        <v>0</v>
      </c>
      <c r="C1195" s="1">
        <v>23799527</v>
      </c>
      <c r="D1195" s="1">
        <v>0</v>
      </c>
      <c r="E1195" s="1">
        <v>23799527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23799527</v>
      </c>
      <c r="R1195" s="1">
        <v>0</v>
      </c>
    </row>
    <row r="1196" spans="1:18" hidden="1" x14ac:dyDescent="0.25">
      <c r="A1196" t="s">
        <v>415</v>
      </c>
      <c r="B1196" s="1">
        <v>0</v>
      </c>
      <c r="C1196" s="1">
        <v>17405194</v>
      </c>
      <c r="D1196" s="1">
        <v>0</v>
      </c>
      <c r="E1196" s="1">
        <v>17405194</v>
      </c>
      <c r="F1196" s="1">
        <v>0</v>
      </c>
      <c r="G1196" s="1">
        <v>4778700</v>
      </c>
      <c r="H1196" s="1">
        <v>4778700</v>
      </c>
      <c r="I1196" s="1">
        <v>4778700</v>
      </c>
      <c r="J1196" s="1">
        <v>0</v>
      </c>
      <c r="K1196" s="1">
        <v>4778700</v>
      </c>
      <c r="L1196" s="1">
        <v>0</v>
      </c>
      <c r="M1196" s="1">
        <v>0</v>
      </c>
      <c r="N1196" s="1">
        <v>4778700</v>
      </c>
      <c r="O1196" s="1">
        <v>3176600</v>
      </c>
      <c r="P1196" s="1">
        <v>1602100</v>
      </c>
      <c r="Q1196" s="1">
        <v>12626494</v>
      </c>
      <c r="R1196" s="1">
        <v>27.46</v>
      </c>
    </row>
    <row r="1197" spans="1:18" hidden="1" x14ac:dyDescent="0.25">
      <c r="A1197" t="s">
        <v>618</v>
      </c>
      <c r="B1197" s="1">
        <v>0</v>
      </c>
      <c r="C1197" s="1">
        <v>17405194</v>
      </c>
      <c r="D1197" s="1">
        <v>0</v>
      </c>
      <c r="E1197" s="1">
        <v>17405194</v>
      </c>
      <c r="F1197" s="1">
        <v>0</v>
      </c>
      <c r="G1197" s="1">
        <v>4778700</v>
      </c>
      <c r="H1197" s="1">
        <v>4778700</v>
      </c>
      <c r="I1197" s="1">
        <v>4778700</v>
      </c>
      <c r="J1197" s="1">
        <v>0</v>
      </c>
      <c r="K1197" s="1">
        <v>4778700</v>
      </c>
      <c r="L1197" s="1">
        <v>0</v>
      </c>
      <c r="M1197" s="1">
        <v>0</v>
      </c>
      <c r="N1197" s="1">
        <v>4778700</v>
      </c>
      <c r="O1197" s="1">
        <v>3176600</v>
      </c>
      <c r="P1197" s="1">
        <v>1602100</v>
      </c>
      <c r="Q1197" s="1">
        <v>12626494</v>
      </c>
      <c r="R1197" s="1">
        <v>27.46</v>
      </c>
    </row>
    <row r="1198" spans="1:18" hidden="1" x14ac:dyDescent="0.25">
      <c r="A1198" t="s">
        <v>417</v>
      </c>
      <c r="B1198" s="1">
        <v>0</v>
      </c>
      <c r="C1198" s="1">
        <v>104186954</v>
      </c>
      <c r="D1198" s="1">
        <v>0</v>
      </c>
      <c r="E1198" s="1">
        <v>104186954</v>
      </c>
      <c r="F1198" s="1">
        <v>0</v>
      </c>
      <c r="G1198" s="1">
        <v>28589000</v>
      </c>
      <c r="H1198" s="1">
        <v>28589000</v>
      </c>
      <c r="I1198" s="1">
        <v>28589000</v>
      </c>
      <c r="J1198" s="1">
        <v>0</v>
      </c>
      <c r="K1198" s="1">
        <v>28589000</v>
      </c>
      <c r="L1198" s="1">
        <v>0</v>
      </c>
      <c r="M1198" s="1">
        <v>0</v>
      </c>
      <c r="N1198" s="1">
        <v>28589000</v>
      </c>
      <c r="O1198" s="1">
        <v>19002100</v>
      </c>
      <c r="P1198" s="1">
        <v>9586900</v>
      </c>
      <c r="Q1198" s="1">
        <v>75597954</v>
      </c>
      <c r="R1198" s="1">
        <v>27.44</v>
      </c>
    </row>
    <row r="1199" spans="1:18" hidden="1" x14ac:dyDescent="0.25">
      <c r="A1199" t="s">
        <v>619</v>
      </c>
      <c r="B1199" s="1">
        <v>0</v>
      </c>
      <c r="C1199" s="1">
        <v>104186954</v>
      </c>
      <c r="D1199" s="1">
        <v>0</v>
      </c>
      <c r="E1199" s="1">
        <v>104186954</v>
      </c>
      <c r="F1199" s="1">
        <v>0</v>
      </c>
      <c r="G1199" s="1">
        <v>28589000</v>
      </c>
      <c r="H1199" s="1">
        <v>28589000</v>
      </c>
      <c r="I1199" s="1">
        <v>28589000</v>
      </c>
      <c r="J1199" s="1">
        <v>0</v>
      </c>
      <c r="K1199" s="1">
        <v>28589000</v>
      </c>
      <c r="L1199" s="1">
        <v>0</v>
      </c>
      <c r="M1199" s="1">
        <v>0</v>
      </c>
      <c r="N1199" s="1">
        <v>28589000</v>
      </c>
      <c r="O1199" s="1">
        <v>19002100</v>
      </c>
      <c r="P1199" s="1">
        <v>9586900</v>
      </c>
      <c r="Q1199" s="1">
        <v>75597954</v>
      </c>
      <c r="R1199" s="1">
        <v>27.44</v>
      </c>
    </row>
    <row r="1200" spans="1:18" hidden="1" x14ac:dyDescent="0.25">
      <c r="A1200" t="s">
        <v>419</v>
      </c>
      <c r="B1200" s="1">
        <v>0</v>
      </c>
      <c r="C1200" s="1">
        <v>17405194</v>
      </c>
      <c r="D1200" s="1">
        <v>0</v>
      </c>
      <c r="E1200" s="1">
        <v>17405194</v>
      </c>
      <c r="F1200" s="1">
        <v>0</v>
      </c>
      <c r="G1200" s="1">
        <v>4778700</v>
      </c>
      <c r="H1200" s="1">
        <v>4778700</v>
      </c>
      <c r="I1200" s="1">
        <v>4778700</v>
      </c>
      <c r="J1200" s="1">
        <v>0</v>
      </c>
      <c r="K1200" s="1">
        <v>4778700</v>
      </c>
      <c r="L1200" s="1">
        <v>0</v>
      </c>
      <c r="M1200" s="1">
        <v>0</v>
      </c>
      <c r="N1200" s="1">
        <v>4778700</v>
      </c>
      <c r="O1200" s="1">
        <v>3176600</v>
      </c>
      <c r="P1200" s="1">
        <v>1602100</v>
      </c>
      <c r="Q1200" s="1">
        <v>12626494</v>
      </c>
      <c r="R1200" s="1">
        <v>27.46</v>
      </c>
    </row>
    <row r="1201" spans="1:18" hidden="1" x14ac:dyDescent="0.25">
      <c r="A1201" t="s">
        <v>620</v>
      </c>
      <c r="B1201" s="1">
        <v>0</v>
      </c>
      <c r="C1201" s="1">
        <v>17405194</v>
      </c>
      <c r="D1201" s="1">
        <v>0</v>
      </c>
      <c r="E1201" s="1">
        <v>17405194</v>
      </c>
      <c r="F1201" s="1">
        <v>0</v>
      </c>
      <c r="G1201" s="1">
        <v>4778700</v>
      </c>
      <c r="H1201" s="1">
        <v>4778700</v>
      </c>
      <c r="I1201" s="1">
        <v>4778700</v>
      </c>
      <c r="J1201" s="1">
        <v>0</v>
      </c>
      <c r="K1201" s="1">
        <v>4778700</v>
      </c>
      <c r="L1201" s="1">
        <v>0</v>
      </c>
      <c r="M1201" s="1">
        <v>0</v>
      </c>
      <c r="N1201" s="1">
        <v>4778700</v>
      </c>
      <c r="O1201" s="1">
        <v>3176600</v>
      </c>
      <c r="P1201" s="1">
        <v>1602100</v>
      </c>
      <c r="Q1201" s="1">
        <v>12626494</v>
      </c>
      <c r="R1201" s="1">
        <v>27.46</v>
      </c>
    </row>
    <row r="1202" spans="1:18" hidden="1" x14ac:dyDescent="0.25">
      <c r="A1202" t="s">
        <v>421</v>
      </c>
      <c r="B1202" s="1">
        <v>0</v>
      </c>
      <c r="C1202" s="1">
        <v>138886416</v>
      </c>
      <c r="D1202" s="1">
        <v>0</v>
      </c>
      <c r="E1202" s="1">
        <v>138886416</v>
      </c>
      <c r="F1202" s="1">
        <v>0</v>
      </c>
      <c r="G1202" s="1">
        <v>38113100</v>
      </c>
      <c r="H1202" s="1">
        <v>38113100</v>
      </c>
      <c r="I1202" s="1">
        <v>38113100</v>
      </c>
      <c r="J1202" s="1">
        <v>0</v>
      </c>
      <c r="K1202" s="1">
        <v>38113100</v>
      </c>
      <c r="L1202" s="1">
        <v>0</v>
      </c>
      <c r="M1202" s="1">
        <v>0</v>
      </c>
      <c r="N1202" s="1">
        <v>38113100</v>
      </c>
      <c r="O1202" s="1">
        <v>25334000</v>
      </c>
      <c r="P1202" s="1">
        <v>12779100</v>
      </c>
      <c r="Q1202" s="1">
        <v>100773316</v>
      </c>
      <c r="R1202" s="1">
        <v>27.44</v>
      </c>
    </row>
    <row r="1203" spans="1:18" hidden="1" x14ac:dyDescent="0.25">
      <c r="A1203" t="s">
        <v>621</v>
      </c>
      <c r="B1203" s="1">
        <v>0</v>
      </c>
      <c r="C1203" s="1">
        <v>138886416</v>
      </c>
      <c r="D1203" s="1">
        <v>0</v>
      </c>
      <c r="E1203" s="1">
        <v>138886416</v>
      </c>
      <c r="F1203" s="1">
        <v>0</v>
      </c>
      <c r="G1203" s="1">
        <v>38113100</v>
      </c>
      <c r="H1203" s="1">
        <v>38113100</v>
      </c>
      <c r="I1203" s="1">
        <v>38113100</v>
      </c>
      <c r="J1203" s="1">
        <v>0</v>
      </c>
      <c r="K1203" s="1">
        <v>38113100</v>
      </c>
      <c r="L1203" s="1">
        <v>0</v>
      </c>
      <c r="M1203" s="1">
        <v>0</v>
      </c>
      <c r="N1203" s="1">
        <v>38113100</v>
      </c>
      <c r="O1203" s="1">
        <v>25334000</v>
      </c>
      <c r="P1203" s="1">
        <v>12779100</v>
      </c>
      <c r="Q1203" s="1">
        <v>100773316</v>
      </c>
      <c r="R1203" s="1">
        <v>27.44</v>
      </c>
    </row>
    <row r="1204" spans="1:18" hidden="1" x14ac:dyDescent="0.25">
      <c r="A1204" t="s">
        <v>423</v>
      </c>
      <c r="B1204" s="1">
        <v>0</v>
      </c>
      <c r="C1204" s="1">
        <v>34740870</v>
      </c>
      <c r="D1204" s="1">
        <v>0</v>
      </c>
      <c r="E1204" s="1">
        <v>34740870</v>
      </c>
      <c r="F1204" s="1">
        <v>0</v>
      </c>
      <c r="G1204" s="1">
        <v>9539300</v>
      </c>
      <c r="H1204" s="1">
        <v>9539300</v>
      </c>
      <c r="I1204" s="1">
        <v>9539300</v>
      </c>
      <c r="J1204" s="1">
        <v>0</v>
      </c>
      <c r="K1204" s="1">
        <v>9539300</v>
      </c>
      <c r="L1204" s="1">
        <v>0</v>
      </c>
      <c r="M1204" s="1">
        <v>0</v>
      </c>
      <c r="N1204" s="1">
        <v>9539300</v>
      </c>
      <c r="O1204" s="1">
        <v>6341300</v>
      </c>
      <c r="P1204" s="1">
        <v>3198000</v>
      </c>
      <c r="Q1204" s="1">
        <v>25201570</v>
      </c>
      <c r="R1204" s="1">
        <v>27.46</v>
      </c>
    </row>
    <row r="1205" spans="1:18" hidden="1" x14ac:dyDescent="0.25">
      <c r="A1205" t="s">
        <v>622</v>
      </c>
      <c r="B1205" s="1">
        <v>0</v>
      </c>
      <c r="C1205" s="1">
        <v>34740870</v>
      </c>
      <c r="D1205" s="1">
        <v>0</v>
      </c>
      <c r="E1205" s="1">
        <v>34740870</v>
      </c>
      <c r="F1205" s="1">
        <v>0</v>
      </c>
      <c r="G1205" s="1">
        <v>9539300</v>
      </c>
      <c r="H1205" s="1">
        <v>9539300</v>
      </c>
      <c r="I1205" s="1">
        <v>9539300</v>
      </c>
      <c r="J1205" s="1">
        <v>0</v>
      </c>
      <c r="K1205" s="1">
        <v>9539300</v>
      </c>
      <c r="L1205" s="1">
        <v>0</v>
      </c>
      <c r="M1205" s="1">
        <v>0</v>
      </c>
      <c r="N1205" s="1">
        <v>9539300</v>
      </c>
      <c r="O1205" s="1">
        <v>6341300</v>
      </c>
      <c r="P1205" s="1">
        <v>3198000</v>
      </c>
      <c r="Q1205" s="1">
        <v>25201570</v>
      </c>
      <c r="R1205" s="1">
        <v>27.46</v>
      </c>
    </row>
    <row r="1206" spans="1:18" hidden="1" x14ac:dyDescent="0.25">
      <c r="A1206" t="s">
        <v>69</v>
      </c>
      <c r="B1206" s="1">
        <v>0</v>
      </c>
      <c r="C1206" s="1">
        <v>42000000</v>
      </c>
      <c r="D1206" s="1">
        <v>0</v>
      </c>
      <c r="E1206" s="1">
        <v>42000000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42000000</v>
      </c>
      <c r="R1206" s="1">
        <v>0</v>
      </c>
    </row>
    <row r="1207" spans="1:18" hidden="1" x14ac:dyDescent="0.25">
      <c r="A1207" t="s">
        <v>623</v>
      </c>
      <c r="B1207" s="1">
        <v>0</v>
      </c>
      <c r="C1207" s="1">
        <v>42000000</v>
      </c>
      <c r="D1207" s="1">
        <v>0</v>
      </c>
      <c r="E1207" s="1">
        <v>42000000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42000000</v>
      </c>
      <c r="R1207" s="1">
        <v>0</v>
      </c>
    </row>
    <row r="1208" spans="1:18" hidden="1" x14ac:dyDescent="0.25">
      <c r="A1208" t="s">
        <v>71</v>
      </c>
      <c r="B1208" s="1">
        <v>0</v>
      </c>
      <c r="C1208" s="1">
        <v>85999598</v>
      </c>
      <c r="D1208" s="1">
        <v>0</v>
      </c>
      <c r="E1208" s="1">
        <v>85999598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85999598</v>
      </c>
      <c r="R1208" s="1">
        <v>0</v>
      </c>
    </row>
    <row r="1209" spans="1:18" hidden="1" x14ac:dyDescent="0.25">
      <c r="A1209" t="s">
        <v>624</v>
      </c>
      <c r="B1209" s="1">
        <v>0</v>
      </c>
      <c r="C1209" s="1">
        <v>85999598</v>
      </c>
      <c r="D1209" s="1">
        <v>0</v>
      </c>
      <c r="E1209" s="1">
        <v>85999598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85999598</v>
      </c>
      <c r="R1209" s="1">
        <v>0</v>
      </c>
    </row>
    <row r="1210" spans="1:18" hidden="1" x14ac:dyDescent="0.25">
      <c r="A1210" t="s">
        <v>99</v>
      </c>
      <c r="B1210" s="1">
        <v>0</v>
      </c>
      <c r="C1210" s="1">
        <v>52000000</v>
      </c>
      <c r="D1210" s="1">
        <v>0</v>
      </c>
      <c r="E1210" s="1">
        <v>52000000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52000000</v>
      </c>
      <c r="R1210" s="1">
        <v>0</v>
      </c>
    </row>
    <row r="1211" spans="1:18" hidden="1" x14ac:dyDescent="0.25">
      <c r="A1211" t="s">
        <v>625</v>
      </c>
      <c r="B1211" s="1">
        <v>0</v>
      </c>
      <c r="C1211" s="1">
        <v>52000000</v>
      </c>
      <c r="D1211" s="1">
        <v>0</v>
      </c>
      <c r="E1211" s="1">
        <v>52000000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52000000</v>
      </c>
      <c r="R1211" s="1">
        <v>0</v>
      </c>
    </row>
    <row r="1212" spans="1:18" hidden="1" x14ac:dyDescent="0.25">
      <c r="A1212" t="s">
        <v>73</v>
      </c>
      <c r="B1212" s="1">
        <v>0</v>
      </c>
      <c r="C1212" s="1">
        <v>16000000</v>
      </c>
      <c r="D1212" s="1">
        <v>0</v>
      </c>
      <c r="E1212" s="1">
        <v>16000000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16000000</v>
      </c>
      <c r="R1212" s="1">
        <v>0</v>
      </c>
    </row>
    <row r="1213" spans="1:18" hidden="1" x14ac:dyDescent="0.25">
      <c r="A1213" t="s">
        <v>626</v>
      </c>
      <c r="B1213" s="1">
        <v>0</v>
      </c>
      <c r="C1213" s="1">
        <v>16000000</v>
      </c>
      <c r="D1213" s="1">
        <v>0</v>
      </c>
      <c r="E1213" s="1">
        <v>16000000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16000000</v>
      </c>
      <c r="R1213" s="1">
        <v>0</v>
      </c>
    </row>
    <row r="1214" spans="1:18" hidden="1" x14ac:dyDescent="0.25">
      <c r="A1214" t="s">
        <v>81</v>
      </c>
      <c r="B1214" s="1">
        <v>0</v>
      </c>
      <c r="C1214" s="1">
        <v>82020300</v>
      </c>
      <c r="D1214" s="1">
        <v>0</v>
      </c>
      <c r="E1214" s="1">
        <v>82020300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82020300</v>
      </c>
      <c r="R1214" s="1">
        <v>0</v>
      </c>
    </row>
    <row r="1215" spans="1:18" hidden="1" x14ac:dyDescent="0.25">
      <c r="A1215" t="s">
        <v>627</v>
      </c>
      <c r="B1215" s="1">
        <v>0</v>
      </c>
      <c r="C1215" s="1">
        <v>70000000</v>
      </c>
      <c r="D1215" s="1">
        <v>0</v>
      </c>
      <c r="E1215" s="1">
        <v>70000000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70000000</v>
      </c>
      <c r="R1215" s="1">
        <v>0</v>
      </c>
    </row>
    <row r="1216" spans="1:18" hidden="1" x14ac:dyDescent="0.25">
      <c r="A1216" t="s">
        <v>628</v>
      </c>
      <c r="B1216" s="1">
        <v>0</v>
      </c>
      <c r="C1216" s="1">
        <v>12020300</v>
      </c>
      <c r="D1216" s="1">
        <v>0</v>
      </c>
      <c r="E1216" s="1">
        <v>12020300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12020300</v>
      </c>
      <c r="R1216" s="1">
        <v>0</v>
      </c>
    </row>
    <row r="1217" spans="1:18" hidden="1" x14ac:dyDescent="0.25">
      <c r="A1217" t="s">
        <v>77</v>
      </c>
      <c r="B1217" s="1">
        <v>0</v>
      </c>
      <c r="C1217" s="1">
        <v>19910750</v>
      </c>
      <c r="D1217" s="1">
        <v>0</v>
      </c>
      <c r="E1217" s="1">
        <v>19910750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19910750</v>
      </c>
      <c r="R1217" s="1">
        <v>0</v>
      </c>
    </row>
    <row r="1218" spans="1:18" hidden="1" x14ac:dyDescent="0.25">
      <c r="A1218" t="s">
        <v>629</v>
      </c>
      <c r="B1218" s="1">
        <v>0</v>
      </c>
      <c r="C1218" s="1">
        <v>19910750</v>
      </c>
      <c r="D1218" s="1">
        <v>0</v>
      </c>
      <c r="E1218" s="1">
        <v>19910750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19910750</v>
      </c>
      <c r="R1218" s="1">
        <v>0</v>
      </c>
    </row>
    <row r="1219" spans="1:18" hidden="1" x14ac:dyDescent="0.25">
      <c r="A1219" t="s">
        <v>432</v>
      </c>
      <c r="B1219" s="1">
        <v>0</v>
      </c>
      <c r="C1219" s="1">
        <v>7806350</v>
      </c>
      <c r="D1219" s="1">
        <v>0</v>
      </c>
      <c r="E1219" s="1">
        <v>7806350</v>
      </c>
      <c r="F1219" s="1">
        <v>0</v>
      </c>
      <c r="G1219" s="1">
        <v>5000000</v>
      </c>
      <c r="H1219" s="1">
        <v>5000000</v>
      </c>
      <c r="I1219" s="1">
        <v>0</v>
      </c>
      <c r="J1219" s="1">
        <v>0</v>
      </c>
      <c r="K1219" s="1">
        <v>0</v>
      </c>
      <c r="L1219" s="1">
        <v>0</v>
      </c>
      <c r="M1219" s="1">
        <v>5000000</v>
      </c>
      <c r="N1219" s="1">
        <v>0</v>
      </c>
      <c r="O1219" s="1">
        <v>0</v>
      </c>
      <c r="P1219" s="1">
        <v>0</v>
      </c>
      <c r="Q1219" s="1">
        <v>2806350</v>
      </c>
      <c r="R1219" s="1">
        <v>0</v>
      </c>
    </row>
    <row r="1220" spans="1:18" hidden="1" x14ac:dyDescent="0.25">
      <c r="A1220" t="s">
        <v>630</v>
      </c>
      <c r="B1220" s="1">
        <v>0</v>
      </c>
      <c r="C1220" s="1">
        <v>7806350</v>
      </c>
      <c r="D1220" s="1">
        <v>0</v>
      </c>
      <c r="E1220" s="1">
        <v>7806350</v>
      </c>
      <c r="F1220" s="1">
        <v>0</v>
      </c>
      <c r="G1220" s="1">
        <v>5000000</v>
      </c>
      <c r="H1220" s="1">
        <v>5000000</v>
      </c>
      <c r="I1220" s="1">
        <v>0</v>
      </c>
      <c r="J1220" s="1">
        <v>0</v>
      </c>
      <c r="K1220" s="1">
        <v>0</v>
      </c>
      <c r="L1220" s="1">
        <v>0</v>
      </c>
      <c r="M1220" s="1">
        <v>5000000</v>
      </c>
      <c r="N1220" s="1">
        <v>0</v>
      </c>
      <c r="O1220" s="1">
        <v>0</v>
      </c>
      <c r="P1220" s="1">
        <v>0</v>
      </c>
      <c r="Q1220" s="1">
        <v>2806350</v>
      </c>
      <c r="R1220" s="1">
        <v>0</v>
      </c>
    </row>
    <row r="1221" spans="1:18" hidden="1" x14ac:dyDescent="0.25">
      <c r="A1221" t="s">
        <v>75</v>
      </c>
      <c r="B1221" s="1">
        <v>0</v>
      </c>
      <c r="C1221" s="1">
        <v>28153438</v>
      </c>
      <c r="D1221" s="1">
        <v>0</v>
      </c>
      <c r="E1221" s="1">
        <v>28153438</v>
      </c>
      <c r="F1221" s="1">
        <v>0</v>
      </c>
      <c r="G1221" s="1">
        <v>28153438</v>
      </c>
      <c r="H1221" s="1">
        <v>28153438</v>
      </c>
      <c r="I1221" s="1">
        <v>0</v>
      </c>
      <c r="J1221" s="1">
        <v>0</v>
      </c>
      <c r="K1221" s="1">
        <v>0</v>
      </c>
      <c r="L1221" s="1">
        <v>0</v>
      </c>
      <c r="M1221" s="1">
        <v>28153438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</row>
    <row r="1222" spans="1:18" hidden="1" x14ac:dyDescent="0.25">
      <c r="A1222" t="s">
        <v>631</v>
      </c>
      <c r="B1222" s="1">
        <v>0</v>
      </c>
      <c r="C1222" s="1">
        <v>28153438</v>
      </c>
      <c r="D1222" s="1">
        <v>0</v>
      </c>
      <c r="E1222" s="1">
        <v>28153438</v>
      </c>
      <c r="F1222" s="1">
        <v>0</v>
      </c>
      <c r="G1222" s="1">
        <v>28153438</v>
      </c>
      <c r="H1222" s="1">
        <v>28153438</v>
      </c>
      <c r="I1222" s="1">
        <v>0</v>
      </c>
      <c r="J1222" s="1">
        <v>0</v>
      </c>
      <c r="K1222" s="1">
        <v>0</v>
      </c>
      <c r="L1222" s="1">
        <v>0</v>
      </c>
      <c r="M1222" s="1">
        <v>28153438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</row>
    <row r="1223" spans="1:18" hidden="1" x14ac:dyDescent="0.25">
      <c r="A1223" t="s">
        <v>435</v>
      </c>
      <c r="B1223" s="1">
        <v>0</v>
      </c>
      <c r="C1223" s="1">
        <v>1000000</v>
      </c>
      <c r="D1223" s="1">
        <v>0</v>
      </c>
      <c r="E1223" s="1">
        <v>1000000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1000000</v>
      </c>
      <c r="R1223" s="1">
        <v>0</v>
      </c>
    </row>
    <row r="1224" spans="1:18" hidden="1" x14ac:dyDescent="0.25">
      <c r="A1224" t="s">
        <v>632</v>
      </c>
      <c r="B1224" s="1">
        <v>0</v>
      </c>
      <c r="C1224" s="1">
        <v>1000000</v>
      </c>
      <c r="D1224" s="1">
        <v>0</v>
      </c>
      <c r="E1224" s="1">
        <v>1000000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1000000</v>
      </c>
      <c r="R1224" s="1">
        <v>0</v>
      </c>
    </row>
    <row r="1225" spans="1:18" hidden="1" x14ac:dyDescent="0.25">
      <c r="A1225" t="s">
        <v>437</v>
      </c>
      <c r="B1225" s="1">
        <v>0</v>
      </c>
      <c r="C1225" s="1">
        <v>70820277212</v>
      </c>
      <c r="D1225" s="1">
        <v>0</v>
      </c>
      <c r="E1225" s="1">
        <v>70820277212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70820277212</v>
      </c>
      <c r="R1225" s="1">
        <v>0</v>
      </c>
    </row>
    <row r="1226" spans="1:18" hidden="1" x14ac:dyDescent="0.25">
      <c r="A1226" t="s">
        <v>633</v>
      </c>
      <c r="B1226" s="1">
        <v>0</v>
      </c>
      <c r="C1226" s="1">
        <v>0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</row>
    <row r="1227" spans="1:18" hidden="1" x14ac:dyDescent="0.25">
      <c r="A1227" t="s">
        <v>634</v>
      </c>
      <c r="B1227" s="1">
        <v>0</v>
      </c>
      <c r="C1227" s="1">
        <v>70820277212</v>
      </c>
      <c r="D1227" s="1">
        <v>0</v>
      </c>
      <c r="E1227" s="1">
        <v>70820277212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70820277212</v>
      </c>
      <c r="R1227" s="1">
        <v>0</v>
      </c>
    </row>
    <row r="1228" spans="1:18" hidden="1" x14ac:dyDescent="0.25">
      <c r="A1228" t="s">
        <v>387</v>
      </c>
      <c r="B1228" s="1">
        <v>0</v>
      </c>
      <c r="C1228" s="1">
        <v>196566729690</v>
      </c>
      <c r="D1228" s="1">
        <v>0</v>
      </c>
      <c r="E1228" s="1">
        <v>196566729690</v>
      </c>
      <c r="F1228" s="1">
        <v>0</v>
      </c>
      <c r="G1228" s="1">
        <v>106631708389</v>
      </c>
      <c r="H1228" s="1">
        <v>106631708389</v>
      </c>
      <c r="I1228" s="1">
        <v>104442720215</v>
      </c>
      <c r="J1228" s="1">
        <v>0</v>
      </c>
      <c r="K1228" s="1">
        <v>104442720215</v>
      </c>
      <c r="L1228" s="1">
        <v>0</v>
      </c>
      <c r="M1228" s="1">
        <v>2188988174</v>
      </c>
      <c r="N1228" s="1">
        <v>104442720215</v>
      </c>
      <c r="O1228" s="1">
        <v>95881583518</v>
      </c>
      <c r="P1228" s="1">
        <v>8561136697</v>
      </c>
      <c r="Q1228" s="1">
        <v>89935021301</v>
      </c>
      <c r="R1228" s="1">
        <v>53.13</v>
      </c>
    </row>
    <row r="1229" spans="1:18" hidden="1" x14ac:dyDescent="0.25">
      <c r="A1229" t="s">
        <v>635</v>
      </c>
      <c r="B1229" s="1">
        <v>0</v>
      </c>
      <c r="C1229" s="1">
        <v>164084227931</v>
      </c>
      <c r="D1229" s="1">
        <v>0</v>
      </c>
      <c r="E1229" s="1">
        <v>164084227931</v>
      </c>
      <c r="F1229" s="1">
        <v>0</v>
      </c>
      <c r="G1229" s="1">
        <v>95912813156</v>
      </c>
      <c r="H1229" s="1">
        <v>95912813156</v>
      </c>
      <c r="I1229" s="1">
        <v>95912813156</v>
      </c>
      <c r="J1229" s="1">
        <v>0</v>
      </c>
      <c r="K1229" s="1">
        <v>95912813156</v>
      </c>
      <c r="L1229" s="1">
        <v>0</v>
      </c>
      <c r="M1229" s="1">
        <v>0</v>
      </c>
      <c r="N1229" s="1">
        <v>95912813156</v>
      </c>
      <c r="O1229" s="1">
        <v>87719909092</v>
      </c>
      <c r="P1229" s="1">
        <v>8192904064</v>
      </c>
      <c r="Q1229" s="1">
        <v>68171414775</v>
      </c>
      <c r="R1229" s="1">
        <v>58.45</v>
      </c>
    </row>
    <row r="1230" spans="1:18" hidden="1" x14ac:dyDescent="0.25">
      <c r="A1230" t="s">
        <v>636</v>
      </c>
      <c r="B1230" s="1">
        <v>0</v>
      </c>
      <c r="C1230" s="1">
        <v>159930301</v>
      </c>
      <c r="D1230" s="1">
        <v>0</v>
      </c>
      <c r="E1230" s="1">
        <v>159930301</v>
      </c>
      <c r="F1230" s="1">
        <v>0</v>
      </c>
      <c r="G1230" s="1">
        <v>33807229</v>
      </c>
      <c r="H1230" s="1">
        <v>33807229</v>
      </c>
      <c r="I1230" s="1">
        <v>33807229</v>
      </c>
      <c r="J1230" s="1">
        <v>0</v>
      </c>
      <c r="K1230" s="1">
        <v>33807229</v>
      </c>
      <c r="L1230" s="1">
        <v>0</v>
      </c>
      <c r="M1230" s="1">
        <v>0</v>
      </c>
      <c r="N1230" s="1">
        <v>33807229</v>
      </c>
      <c r="O1230" s="1">
        <v>31021699</v>
      </c>
      <c r="P1230" s="1">
        <v>2785530</v>
      </c>
      <c r="Q1230" s="1">
        <v>126123072</v>
      </c>
      <c r="R1230" s="1">
        <v>21.14</v>
      </c>
    </row>
    <row r="1231" spans="1:18" hidden="1" x14ac:dyDescent="0.25">
      <c r="A1231" t="s">
        <v>637</v>
      </c>
      <c r="B1231" s="1">
        <v>0</v>
      </c>
      <c r="C1231" s="1">
        <v>5165695510</v>
      </c>
      <c r="D1231" s="1">
        <v>0</v>
      </c>
      <c r="E1231" s="1">
        <v>5165695510</v>
      </c>
      <c r="F1231" s="1">
        <v>0</v>
      </c>
      <c r="G1231" s="1">
        <v>5165695510</v>
      </c>
      <c r="H1231" s="1">
        <v>5165695510</v>
      </c>
      <c r="I1231" s="1">
        <v>2976707336</v>
      </c>
      <c r="J1231" s="1">
        <v>0</v>
      </c>
      <c r="K1231" s="1">
        <v>2976707336</v>
      </c>
      <c r="L1231" s="1">
        <v>0</v>
      </c>
      <c r="M1231" s="1">
        <v>2188988174</v>
      </c>
      <c r="N1231" s="1">
        <v>2976707336</v>
      </c>
      <c r="O1231" s="1">
        <v>2976707336</v>
      </c>
      <c r="P1231" s="1">
        <v>0</v>
      </c>
      <c r="Q1231" s="1">
        <v>0</v>
      </c>
      <c r="R1231" s="1">
        <v>57.62</v>
      </c>
    </row>
    <row r="1232" spans="1:18" hidden="1" x14ac:dyDescent="0.25">
      <c r="A1232" t="s">
        <v>638</v>
      </c>
      <c r="B1232" s="1">
        <v>0</v>
      </c>
      <c r="C1232" s="1">
        <v>213870674</v>
      </c>
      <c r="D1232" s="1">
        <v>0</v>
      </c>
      <c r="E1232" s="1">
        <v>213870674</v>
      </c>
      <c r="F1232" s="1">
        <v>0</v>
      </c>
      <c r="G1232" s="1">
        <v>82197745</v>
      </c>
      <c r="H1232" s="1">
        <v>82197745</v>
      </c>
      <c r="I1232" s="1">
        <v>82197745</v>
      </c>
      <c r="J1232" s="1">
        <v>0</v>
      </c>
      <c r="K1232" s="1">
        <v>82197745</v>
      </c>
      <c r="L1232" s="1">
        <v>0</v>
      </c>
      <c r="M1232" s="1">
        <v>0</v>
      </c>
      <c r="N1232" s="1">
        <v>82197745</v>
      </c>
      <c r="O1232" s="1">
        <v>75119194</v>
      </c>
      <c r="P1232" s="1">
        <v>7078551</v>
      </c>
      <c r="Q1232" s="1">
        <v>131672929</v>
      </c>
      <c r="R1232" s="1">
        <v>38.43</v>
      </c>
    </row>
    <row r="1233" spans="1:18" hidden="1" x14ac:dyDescent="0.25">
      <c r="A1233" t="s">
        <v>639</v>
      </c>
      <c r="B1233" s="1">
        <v>0</v>
      </c>
      <c r="C1233" s="1">
        <v>152020728</v>
      </c>
      <c r="D1233" s="1">
        <v>0</v>
      </c>
      <c r="E1233" s="1">
        <v>152020728</v>
      </c>
      <c r="F1233" s="1">
        <v>0</v>
      </c>
      <c r="G1233" s="1">
        <v>21208496</v>
      </c>
      <c r="H1233" s="1">
        <v>21208496</v>
      </c>
      <c r="I1233" s="1">
        <v>21208496</v>
      </c>
      <c r="J1233" s="1">
        <v>0</v>
      </c>
      <c r="K1233" s="1">
        <v>21208496</v>
      </c>
      <c r="L1233" s="1">
        <v>0</v>
      </c>
      <c r="M1233" s="1">
        <v>0</v>
      </c>
      <c r="N1233" s="1">
        <v>21208496</v>
      </c>
      <c r="O1233" s="1">
        <v>19363183</v>
      </c>
      <c r="P1233" s="1">
        <v>1845313</v>
      </c>
      <c r="Q1233" s="1">
        <v>130812232</v>
      </c>
      <c r="R1233" s="1">
        <v>13.95</v>
      </c>
    </row>
    <row r="1234" spans="1:18" hidden="1" x14ac:dyDescent="0.25">
      <c r="A1234" t="s">
        <v>640</v>
      </c>
      <c r="B1234" s="1">
        <v>0</v>
      </c>
      <c r="C1234" s="1">
        <v>121420822</v>
      </c>
      <c r="D1234" s="1">
        <v>0</v>
      </c>
      <c r="E1234" s="1">
        <v>121420822</v>
      </c>
      <c r="F1234" s="1">
        <v>0</v>
      </c>
      <c r="G1234" s="1">
        <v>18221824</v>
      </c>
      <c r="H1234" s="1">
        <v>18221824</v>
      </c>
      <c r="I1234" s="1">
        <v>18221824</v>
      </c>
      <c r="J1234" s="1">
        <v>0</v>
      </c>
      <c r="K1234" s="1">
        <v>18221824</v>
      </c>
      <c r="L1234" s="1">
        <v>0</v>
      </c>
      <c r="M1234" s="1">
        <v>0</v>
      </c>
      <c r="N1234" s="1">
        <v>18221824</v>
      </c>
      <c r="O1234" s="1">
        <v>17492982</v>
      </c>
      <c r="P1234" s="1">
        <v>728842</v>
      </c>
      <c r="Q1234" s="1">
        <v>103198998</v>
      </c>
      <c r="R1234" s="1">
        <v>15.01</v>
      </c>
    </row>
    <row r="1235" spans="1:18" hidden="1" x14ac:dyDescent="0.25">
      <c r="A1235" t="s">
        <v>641</v>
      </c>
      <c r="B1235" s="1">
        <v>0</v>
      </c>
      <c r="C1235" s="1">
        <v>13071303486</v>
      </c>
      <c r="D1235" s="1">
        <v>0</v>
      </c>
      <c r="E1235" s="1">
        <v>13071303486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13071303486</v>
      </c>
      <c r="R1235" s="1">
        <v>0</v>
      </c>
    </row>
    <row r="1236" spans="1:18" hidden="1" x14ac:dyDescent="0.25">
      <c r="A1236" t="s">
        <v>642</v>
      </c>
      <c r="B1236" s="1">
        <v>0</v>
      </c>
      <c r="C1236" s="1">
        <v>627823021</v>
      </c>
      <c r="D1236" s="1">
        <v>0</v>
      </c>
      <c r="E1236" s="1">
        <v>627823021</v>
      </c>
      <c r="F1236" s="1">
        <v>0</v>
      </c>
      <c r="G1236" s="1">
        <v>147596636</v>
      </c>
      <c r="H1236" s="1">
        <v>147596636</v>
      </c>
      <c r="I1236" s="1">
        <v>147596636</v>
      </c>
      <c r="J1236" s="1">
        <v>0</v>
      </c>
      <c r="K1236" s="1">
        <v>147596636</v>
      </c>
      <c r="L1236" s="1">
        <v>0</v>
      </c>
      <c r="M1236" s="1">
        <v>0</v>
      </c>
      <c r="N1236" s="1">
        <v>147596636</v>
      </c>
      <c r="O1236" s="1">
        <v>140289049</v>
      </c>
      <c r="P1236" s="1">
        <v>7307587</v>
      </c>
      <c r="Q1236" s="1">
        <v>480226385</v>
      </c>
      <c r="R1236" s="1">
        <v>23.51</v>
      </c>
    </row>
    <row r="1237" spans="1:18" hidden="1" x14ac:dyDescent="0.25">
      <c r="A1237" t="s">
        <v>643</v>
      </c>
      <c r="B1237" s="1">
        <v>0</v>
      </c>
      <c r="C1237" s="1">
        <v>8507</v>
      </c>
      <c r="D1237" s="1">
        <v>0</v>
      </c>
      <c r="E1237" s="1">
        <v>8507</v>
      </c>
      <c r="F1237" s="1">
        <v>0</v>
      </c>
      <c r="G1237" s="1">
        <v>1800</v>
      </c>
      <c r="H1237" s="1">
        <v>1800</v>
      </c>
      <c r="I1237" s="1">
        <v>1800</v>
      </c>
      <c r="J1237" s="1">
        <v>0</v>
      </c>
      <c r="K1237" s="1">
        <v>1800</v>
      </c>
      <c r="L1237" s="1">
        <v>0</v>
      </c>
      <c r="M1237" s="1">
        <v>0</v>
      </c>
      <c r="N1237" s="1">
        <v>1800</v>
      </c>
      <c r="O1237" s="1">
        <v>1631</v>
      </c>
      <c r="P1237" s="1">
        <v>169</v>
      </c>
      <c r="Q1237" s="1">
        <v>6707</v>
      </c>
      <c r="R1237" s="1">
        <v>21.16</v>
      </c>
    </row>
    <row r="1238" spans="1:18" hidden="1" x14ac:dyDescent="0.25">
      <c r="A1238" t="s">
        <v>644</v>
      </c>
      <c r="B1238" s="1">
        <v>0</v>
      </c>
      <c r="C1238" s="1">
        <v>9389673204</v>
      </c>
      <c r="D1238" s="1">
        <v>0</v>
      </c>
      <c r="E1238" s="1">
        <v>9389673204</v>
      </c>
      <c r="F1238" s="1">
        <v>0</v>
      </c>
      <c r="G1238" s="1">
        <v>3054365075</v>
      </c>
      <c r="H1238" s="1">
        <v>3054365075</v>
      </c>
      <c r="I1238" s="1">
        <v>3054365075</v>
      </c>
      <c r="J1238" s="1">
        <v>0</v>
      </c>
      <c r="K1238" s="1">
        <v>3054365075</v>
      </c>
      <c r="L1238" s="1">
        <v>0</v>
      </c>
      <c r="M1238" s="1">
        <v>0</v>
      </c>
      <c r="N1238" s="1">
        <v>3054365075</v>
      </c>
      <c r="O1238" s="1">
        <v>2791473518</v>
      </c>
      <c r="P1238" s="1">
        <v>262891557</v>
      </c>
      <c r="Q1238" s="1">
        <v>6335308129</v>
      </c>
      <c r="R1238" s="1">
        <v>32.53</v>
      </c>
    </row>
    <row r="1239" spans="1:18" hidden="1" x14ac:dyDescent="0.25">
      <c r="A1239" t="s">
        <v>645</v>
      </c>
      <c r="B1239" s="1">
        <v>0</v>
      </c>
      <c r="C1239" s="1">
        <v>321612066</v>
      </c>
      <c r="D1239" s="1">
        <v>0</v>
      </c>
      <c r="E1239" s="1">
        <v>321612066</v>
      </c>
      <c r="F1239" s="1">
        <v>0</v>
      </c>
      <c r="G1239" s="1">
        <v>25465884</v>
      </c>
      <c r="H1239" s="1">
        <v>25465884</v>
      </c>
      <c r="I1239" s="1">
        <v>25465884</v>
      </c>
      <c r="J1239" s="1">
        <v>0</v>
      </c>
      <c r="K1239" s="1">
        <v>25465884</v>
      </c>
      <c r="L1239" s="1">
        <v>0</v>
      </c>
      <c r="M1239" s="1">
        <v>0</v>
      </c>
      <c r="N1239" s="1">
        <v>25465884</v>
      </c>
      <c r="O1239" s="1">
        <v>25465100</v>
      </c>
      <c r="P1239" s="1">
        <v>784</v>
      </c>
      <c r="Q1239" s="1">
        <v>296146182</v>
      </c>
      <c r="R1239" s="1">
        <v>7.92</v>
      </c>
    </row>
    <row r="1240" spans="1:18" hidden="1" x14ac:dyDescent="0.25">
      <c r="A1240" t="s">
        <v>646</v>
      </c>
      <c r="B1240" s="1">
        <v>0</v>
      </c>
      <c r="C1240" s="1">
        <v>3259143440</v>
      </c>
      <c r="D1240" s="1">
        <v>0</v>
      </c>
      <c r="E1240" s="1">
        <v>3259143440</v>
      </c>
      <c r="F1240" s="1">
        <v>0</v>
      </c>
      <c r="G1240" s="1">
        <v>2170335034</v>
      </c>
      <c r="H1240" s="1">
        <v>2170335034</v>
      </c>
      <c r="I1240" s="1">
        <v>2170335034</v>
      </c>
      <c r="J1240" s="1">
        <v>0</v>
      </c>
      <c r="K1240" s="1">
        <v>2170335034</v>
      </c>
      <c r="L1240" s="1">
        <v>0</v>
      </c>
      <c r="M1240" s="1">
        <v>0</v>
      </c>
      <c r="N1240" s="1">
        <v>2170335034</v>
      </c>
      <c r="O1240" s="1">
        <v>2084740734</v>
      </c>
      <c r="P1240" s="1">
        <v>85594300</v>
      </c>
      <c r="Q1240" s="1">
        <v>1088808406</v>
      </c>
      <c r="R1240" s="1">
        <v>66.59</v>
      </c>
    </row>
    <row r="1241" spans="1:18" hidden="1" x14ac:dyDescent="0.25">
      <c r="A1241" t="s">
        <v>454</v>
      </c>
      <c r="B1241" s="1">
        <v>0</v>
      </c>
      <c r="C1241" s="1">
        <v>21316339208</v>
      </c>
      <c r="D1241" s="1">
        <v>0</v>
      </c>
      <c r="E1241" s="1">
        <v>21316339208</v>
      </c>
      <c r="F1241" s="1">
        <v>0</v>
      </c>
      <c r="G1241" s="1">
        <v>9890988212</v>
      </c>
      <c r="H1241" s="1">
        <v>9890988212</v>
      </c>
      <c r="I1241" s="1">
        <v>9890988212</v>
      </c>
      <c r="J1241" s="1">
        <v>0</v>
      </c>
      <c r="K1241" s="1">
        <v>9890988212</v>
      </c>
      <c r="L1241" s="1">
        <v>0</v>
      </c>
      <c r="M1241" s="1">
        <v>0</v>
      </c>
      <c r="N1241" s="1">
        <v>9890988212</v>
      </c>
      <c r="O1241" s="1">
        <v>9029566678</v>
      </c>
      <c r="P1241" s="1">
        <v>861421534</v>
      </c>
      <c r="Q1241" s="1">
        <v>11425350996</v>
      </c>
      <c r="R1241" s="1">
        <v>46.4</v>
      </c>
    </row>
    <row r="1242" spans="1:18" hidden="1" x14ac:dyDescent="0.25">
      <c r="A1242" t="s">
        <v>647</v>
      </c>
      <c r="B1242" s="1">
        <v>0</v>
      </c>
      <c r="C1242" s="1">
        <v>12965897990</v>
      </c>
      <c r="D1242" s="1">
        <v>0</v>
      </c>
      <c r="E1242" s="1">
        <v>12965897990</v>
      </c>
      <c r="F1242" s="1">
        <v>0</v>
      </c>
      <c r="G1242" s="1">
        <v>7275293713</v>
      </c>
      <c r="H1242" s="1">
        <v>7275293713</v>
      </c>
      <c r="I1242" s="1">
        <v>7275293713</v>
      </c>
      <c r="J1242" s="1">
        <v>0</v>
      </c>
      <c r="K1242" s="1">
        <v>7275293713</v>
      </c>
      <c r="L1242" s="1">
        <v>0</v>
      </c>
      <c r="M1242" s="1">
        <v>0</v>
      </c>
      <c r="N1242" s="1">
        <v>7275293713</v>
      </c>
      <c r="O1242" s="1">
        <v>6638485732</v>
      </c>
      <c r="P1242" s="1">
        <v>636807981</v>
      </c>
      <c r="Q1242" s="1">
        <v>5690604277</v>
      </c>
      <c r="R1242" s="1">
        <v>56.11</v>
      </c>
    </row>
    <row r="1243" spans="1:18" hidden="1" x14ac:dyDescent="0.25">
      <c r="A1243" t="s">
        <v>648</v>
      </c>
      <c r="B1243" s="1">
        <v>0</v>
      </c>
      <c r="C1243" s="1">
        <v>4179211024</v>
      </c>
      <c r="D1243" s="1">
        <v>0</v>
      </c>
      <c r="E1243" s="1">
        <v>4179211024</v>
      </c>
      <c r="F1243" s="1">
        <v>0</v>
      </c>
      <c r="G1243" s="1">
        <v>2340583251</v>
      </c>
      <c r="H1243" s="1">
        <v>2340583251</v>
      </c>
      <c r="I1243" s="1">
        <v>2340583251</v>
      </c>
      <c r="J1243" s="1">
        <v>0</v>
      </c>
      <c r="K1243" s="1">
        <v>2340583251</v>
      </c>
      <c r="L1243" s="1">
        <v>0</v>
      </c>
      <c r="M1243" s="1">
        <v>0</v>
      </c>
      <c r="N1243" s="1">
        <v>2340583251</v>
      </c>
      <c r="O1243" s="1">
        <v>2135300367</v>
      </c>
      <c r="P1243" s="1">
        <v>205282884</v>
      </c>
      <c r="Q1243" s="1">
        <v>1838627773</v>
      </c>
      <c r="R1243" s="1">
        <v>56.01</v>
      </c>
    </row>
    <row r="1244" spans="1:18" hidden="1" x14ac:dyDescent="0.25">
      <c r="A1244" t="s">
        <v>649</v>
      </c>
      <c r="B1244" s="1">
        <v>0</v>
      </c>
      <c r="C1244" s="1">
        <v>562138</v>
      </c>
      <c r="D1244" s="1">
        <v>0</v>
      </c>
      <c r="E1244" s="1">
        <v>562138</v>
      </c>
      <c r="F1244" s="1">
        <v>0</v>
      </c>
      <c r="G1244" s="1">
        <v>33507</v>
      </c>
      <c r="H1244" s="1">
        <v>33507</v>
      </c>
      <c r="I1244" s="1">
        <v>33507</v>
      </c>
      <c r="J1244" s="1">
        <v>0</v>
      </c>
      <c r="K1244" s="1">
        <v>33507</v>
      </c>
      <c r="L1244" s="1">
        <v>0</v>
      </c>
      <c r="M1244" s="1">
        <v>0</v>
      </c>
      <c r="N1244" s="1">
        <v>33507</v>
      </c>
      <c r="O1244" s="1">
        <v>30565</v>
      </c>
      <c r="P1244" s="1">
        <v>2942</v>
      </c>
      <c r="Q1244" s="1">
        <v>528631</v>
      </c>
      <c r="R1244" s="1">
        <v>5.96</v>
      </c>
    </row>
    <row r="1245" spans="1:18" hidden="1" x14ac:dyDescent="0.25">
      <c r="A1245" t="s">
        <v>650</v>
      </c>
      <c r="B1245" s="1">
        <v>0</v>
      </c>
      <c r="C1245" s="1">
        <v>6994620</v>
      </c>
      <c r="D1245" s="1">
        <v>0</v>
      </c>
      <c r="E1245" s="1">
        <v>6994620</v>
      </c>
      <c r="F1245" s="1">
        <v>0</v>
      </c>
      <c r="G1245" s="1">
        <v>1792842</v>
      </c>
      <c r="H1245" s="1">
        <v>1792842</v>
      </c>
      <c r="I1245" s="1">
        <v>1792842</v>
      </c>
      <c r="J1245" s="1">
        <v>0</v>
      </c>
      <c r="K1245" s="1">
        <v>1792842</v>
      </c>
      <c r="L1245" s="1">
        <v>0</v>
      </c>
      <c r="M1245" s="1">
        <v>0</v>
      </c>
      <c r="N1245" s="1">
        <v>1792842</v>
      </c>
      <c r="O1245" s="1">
        <v>1717777</v>
      </c>
      <c r="P1245" s="1">
        <v>75065</v>
      </c>
      <c r="Q1245" s="1">
        <v>5201778</v>
      </c>
      <c r="R1245" s="1">
        <v>25.63</v>
      </c>
    </row>
    <row r="1246" spans="1:18" hidden="1" x14ac:dyDescent="0.25">
      <c r="A1246" t="s">
        <v>651</v>
      </c>
      <c r="B1246" s="1">
        <v>0</v>
      </c>
      <c r="C1246" s="1">
        <v>1328346036</v>
      </c>
      <c r="D1246" s="1">
        <v>0</v>
      </c>
      <c r="E1246" s="1">
        <v>1328346036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1328346036</v>
      </c>
      <c r="R1246" s="1">
        <v>0</v>
      </c>
    </row>
    <row r="1247" spans="1:18" hidden="1" x14ac:dyDescent="0.25">
      <c r="A1247" t="s">
        <v>652</v>
      </c>
      <c r="B1247" s="1">
        <v>0</v>
      </c>
      <c r="C1247" s="1">
        <v>185311704</v>
      </c>
      <c r="D1247" s="1">
        <v>0</v>
      </c>
      <c r="E1247" s="1">
        <v>185311704</v>
      </c>
      <c r="F1247" s="1">
        <v>0</v>
      </c>
      <c r="G1247" s="1">
        <v>3327713</v>
      </c>
      <c r="H1247" s="1">
        <v>3327713</v>
      </c>
      <c r="I1247" s="1">
        <v>3327713</v>
      </c>
      <c r="J1247" s="1">
        <v>0</v>
      </c>
      <c r="K1247" s="1">
        <v>3327713</v>
      </c>
      <c r="L1247" s="1">
        <v>0</v>
      </c>
      <c r="M1247" s="1">
        <v>0</v>
      </c>
      <c r="N1247" s="1">
        <v>3327713</v>
      </c>
      <c r="O1247" s="1">
        <v>3327715</v>
      </c>
      <c r="P1247" s="1">
        <v>-2</v>
      </c>
      <c r="Q1247" s="1">
        <v>181983991</v>
      </c>
      <c r="R1247" s="1">
        <v>1.8</v>
      </c>
    </row>
    <row r="1248" spans="1:18" hidden="1" x14ac:dyDescent="0.25">
      <c r="A1248" t="s">
        <v>653</v>
      </c>
      <c r="B1248" s="1">
        <v>0</v>
      </c>
      <c r="C1248" s="1">
        <v>6914</v>
      </c>
      <c r="D1248" s="1">
        <v>0</v>
      </c>
      <c r="E1248" s="1">
        <v>6914</v>
      </c>
      <c r="F1248" s="1">
        <v>0</v>
      </c>
      <c r="G1248" s="1">
        <v>1800</v>
      </c>
      <c r="H1248" s="1">
        <v>1800</v>
      </c>
      <c r="I1248" s="1">
        <v>1800</v>
      </c>
      <c r="J1248" s="1">
        <v>0</v>
      </c>
      <c r="K1248" s="1">
        <v>1800</v>
      </c>
      <c r="L1248" s="1">
        <v>0</v>
      </c>
      <c r="M1248" s="1">
        <v>0</v>
      </c>
      <c r="N1248" s="1">
        <v>1800</v>
      </c>
      <c r="O1248" s="1">
        <v>1635</v>
      </c>
      <c r="P1248" s="1">
        <v>165</v>
      </c>
      <c r="Q1248" s="1">
        <v>5114</v>
      </c>
      <c r="R1248" s="1">
        <v>26.03</v>
      </c>
    </row>
    <row r="1249" spans="1:18" hidden="1" x14ac:dyDescent="0.25">
      <c r="A1249" t="s">
        <v>654</v>
      </c>
      <c r="B1249" s="1">
        <v>0</v>
      </c>
      <c r="C1249" s="1">
        <v>883408474</v>
      </c>
      <c r="D1249" s="1">
        <v>0</v>
      </c>
      <c r="E1249" s="1">
        <v>883408474</v>
      </c>
      <c r="F1249" s="1">
        <v>0</v>
      </c>
      <c r="G1249" s="1">
        <v>128658244</v>
      </c>
      <c r="H1249" s="1">
        <v>128658244</v>
      </c>
      <c r="I1249" s="1">
        <v>128658244</v>
      </c>
      <c r="J1249" s="1">
        <v>0</v>
      </c>
      <c r="K1249" s="1">
        <v>128658244</v>
      </c>
      <c r="L1249" s="1">
        <v>0</v>
      </c>
      <c r="M1249" s="1">
        <v>0</v>
      </c>
      <c r="N1249" s="1">
        <v>128658244</v>
      </c>
      <c r="O1249" s="1">
        <v>117130533</v>
      </c>
      <c r="P1249" s="1">
        <v>11527711</v>
      </c>
      <c r="Q1249" s="1">
        <v>754750230</v>
      </c>
      <c r="R1249" s="1">
        <v>14.56</v>
      </c>
    </row>
    <row r="1250" spans="1:18" hidden="1" x14ac:dyDescent="0.25">
      <c r="A1250" t="s">
        <v>655</v>
      </c>
      <c r="B1250" s="1">
        <v>0</v>
      </c>
      <c r="C1250" s="1">
        <v>68409651</v>
      </c>
      <c r="D1250" s="1">
        <v>0</v>
      </c>
      <c r="E1250" s="1">
        <v>68409651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68409651</v>
      </c>
      <c r="R1250" s="1">
        <v>0</v>
      </c>
    </row>
    <row r="1251" spans="1:18" hidden="1" x14ac:dyDescent="0.25">
      <c r="A1251" t="s">
        <v>656</v>
      </c>
      <c r="B1251" s="1">
        <v>0</v>
      </c>
      <c r="C1251" s="1">
        <v>1698190657</v>
      </c>
      <c r="D1251" s="1">
        <v>0</v>
      </c>
      <c r="E1251" s="1">
        <v>1698190657</v>
      </c>
      <c r="F1251" s="1">
        <v>0</v>
      </c>
      <c r="G1251" s="1">
        <v>141297142</v>
      </c>
      <c r="H1251" s="1">
        <v>141297142</v>
      </c>
      <c r="I1251" s="1">
        <v>141297142</v>
      </c>
      <c r="J1251" s="1">
        <v>0</v>
      </c>
      <c r="K1251" s="1">
        <v>141297142</v>
      </c>
      <c r="L1251" s="1">
        <v>0</v>
      </c>
      <c r="M1251" s="1">
        <v>0</v>
      </c>
      <c r="N1251" s="1">
        <v>141297142</v>
      </c>
      <c r="O1251" s="1">
        <v>133572354</v>
      </c>
      <c r="P1251" s="1">
        <v>7724788</v>
      </c>
      <c r="Q1251" s="1">
        <v>1556893515</v>
      </c>
      <c r="R1251" s="1">
        <v>8.32</v>
      </c>
    </row>
    <row r="1252" spans="1:18" hidden="1" x14ac:dyDescent="0.25">
      <c r="A1252" t="s">
        <v>465</v>
      </c>
      <c r="B1252" s="1">
        <v>0</v>
      </c>
      <c r="C1252" s="1">
        <v>14867786281</v>
      </c>
      <c r="D1252" s="1">
        <v>0</v>
      </c>
      <c r="E1252" s="1">
        <v>14867786281</v>
      </c>
      <c r="F1252" s="1">
        <v>0</v>
      </c>
      <c r="G1252" s="1">
        <v>8319767144</v>
      </c>
      <c r="H1252" s="1">
        <v>8319767144</v>
      </c>
      <c r="I1252" s="1">
        <v>7569121825</v>
      </c>
      <c r="J1252" s="1">
        <v>0</v>
      </c>
      <c r="K1252" s="1">
        <v>7569121825</v>
      </c>
      <c r="L1252" s="1">
        <v>0</v>
      </c>
      <c r="M1252" s="1">
        <v>750645319</v>
      </c>
      <c r="N1252" s="1">
        <v>7569121825</v>
      </c>
      <c r="O1252" s="1">
        <v>6766886048</v>
      </c>
      <c r="P1252" s="1">
        <v>802235777</v>
      </c>
      <c r="Q1252" s="1">
        <v>6548019137</v>
      </c>
      <c r="R1252" s="1">
        <v>50.91</v>
      </c>
    </row>
    <row r="1253" spans="1:18" hidden="1" x14ac:dyDescent="0.25">
      <c r="A1253" t="s">
        <v>657</v>
      </c>
      <c r="B1253" s="1">
        <v>0</v>
      </c>
      <c r="C1253" s="1">
        <v>11240841688</v>
      </c>
      <c r="D1253" s="1">
        <v>0</v>
      </c>
      <c r="E1253" s="1">
        <v>11240841688</v>
      </c>
      <c r="F1253" s="1">
        <v>0</v>
      </c>
      <c r="G1253" s="1">
        <v>5857234591</v>
      </c>
      <c r="H1253" s="1">
        <v>5857234591</v>
      </c>
      <c r="I1253" s="1">
        <v>5857234591</v>
      </c>
      <c r="J1253" s="1">
        <v>0</v>
      </c>
      <c r="K1253" s="1">
        <v>5857234591</v>
      </c>
      <c r="L1253" s="1">
        <v>0</v>
      </c>
      <c r="M1253" s="1">
        <v>0</v>
      </c>
      <c r="N1253" s="1">
        <v>5857234591</v>
      </c>
      <c r="O1253" s="1">
        <v>5171008755</v>
      </c>
      <c r="P1253" s="1">
        <v>686225836</v>
      </c>
      <c r="Q1253" s="1">
        <v>5383607097</v>
      </c>
      <c r="R1253" s="1">
        <v>52.11</v>
      </c>
    </row>
    <row r="1254" spans="1:18" hidden="1" x14ac:dyDescent="0.25">
      <c r="A1254" t="s">
        <v>658</v>
      </c>
      <c r="B1254" s="1">
        <v>0</v>
      </c>
      <c r="C1254" s="1">
        <v>1368587996</v>
      </c>
      <c r="D1254" s="1">
        <v>0</v>
      </c>
      <c r="E1254" s="1">
        <v>1368587996</v>
      </c>
      <c r="F1254" s="1">
        <v>0</v>
      </c>
      <c r="G1254" s="1">
        <v>1368584446</v>
      </c>
      <c r="H1254" s="1">
        <v>1368584446</v>
      </c>
      <c r="I1254" s="1">
        <v>617939127</v>
      </c>
      <c r="J1254" s="1">
        <v>0</v>
      </c>
      <c r="K1254" s="1">
        <v>617939127</v>
      </c>
      <c r="L1254" s="1">
        <v>0</v>
      </c>
      <c r="M1254" s="1">
        <v>750645319</v>
      </c>
      <c r="N1254" s="1">
        <v>617939127</v>
      </c>
      <c r="O1254" s="1">
        <v>617939127</v>
      </c>
      <c r="P1254" s="1">
        <v>0</v>
      </c>
      <c r="Q1254" s="1">
        <v>3550</v>
      </c>
      <c r="R1254" s="1">
        <v>45.15</v>
      </c>
    </row>
    <row r="1255" spans="1:18" hidden="1" x14ac:dyDescent="0.25">
      <c r="A1255" t="s">
        <v>659</v>
      </c>
      <c r="B1255" s="1">
        <v>0</v>
      </c>
      <c r="C1255" s="1">
        <v>1238011319</v>
      </c>
      <c r="D1255" s="1">
        <v>0</v>
      </c>
      <c r="E1255" s="1">
        <v>1238011319</v>
      </c>
      <c r="F1255" s="1">
        <v>0</v>
      </c>
      <c r="G1255" s="1">
        <v>645873053</v>
      </c>
      <c r="H1255" s="1">
        <v>645873053</v>
      </c>
      <c r="I1255" s="1">
        <v>645873053</v>
      </c>
      <c r="J1255" s="1">
        <v>0</v>
      </c>
      <c r="K1255" s="1">
        <v>645873053</v>
      </c>
      <c r="L1255" s="1">
        <v>0</v>
      </c>
      <c r="M1255" s="1">
        <v>0</v>
      </c>
      <c r="N1255" s="1">
        <v>645873053</v>
      </c>
      <c r="O1255" s="1">
        <v>570386235</v>
      </c>
      <c r="P1255" s="1">
        <v>75486818</v>
      </c>
      <c r="Q1255" s="1">
        <v>592138266</v>
      </c>
      <c r="R1255" s="1">
        <v>52.17</v>
      </c>
    </row>
    <row r="1256" spans="1:18" hidden="1" x14ac:dyDescent="0.25">
      <c r="A1256" t="s">
        <v>660</v>
      </c>
      <c r="B1256" s="1">
        <v>0</v>
      </c>
      <c r="C1256" s="1">
        <v>18647339</v>
      </c>
      <c r="D1256" s="1">
        <v>0</v>
      </c>
      <c r="E1256" s="1">
        <v>18647339</v>
      </c>
      <c r="F1256" s="1">
        <v>0</v>
      </c>
      <c r="G1256" s="1">
        <v>749633</v>
      </c>
      <c r="H1256" s="1">
        <v>749633</v>
      </c>
      <c r="I1256" s="1">
        <v>749633</v>
      </c>
      <c r="J1256" s="1">
        <v>0</v>
      </c>
      <c r="K1256" s="1">
        <v>749633</v>
      </c>
      <c r="L1256" s="1">
        <v>0</v>
      </c>
      <c r="M1256" s="1">
        <v>0</v>
      </c>
      <c r="N1256" s="1">
        <v>749633</v>
      </c>
      <c r="O1256" s="1">
        <v>718989</v>
      </c>
      <c r="P1256" s="1">
        <v>30644</v>
      </c>
      <c r="Q1256" s="1">
        <v>17897706</v>
      </c>
      <c r="R1256" s="1">
        <v>4.0199999999999996</v>
      </c>
    </row>
    <row r="1257" spans="1:18" hidden="1" x14ac:dyDescent="0.25">
      <c r="A1257" t="s">
        <v>661</v>
      </c>
      <c r="B1257" s="1">
        <v>0</v>
      </c>
      <c r="C1257" s="1">
        <v>226936215</v>
      </c>
      <c r="D1257" s="1">
        <v>0</v>
      </c>
      <c r="E1257" s="1">
        <v>226936215</v>
      </c>
      <c r="F1257" s="1">
        <v>0</v>
      </c>
      <c r="G1257" s="1">
        <v>114490299</v>
      </c>
      <c r="H1257" s="1">
        <v>114490299</v>
      </c>
      <c r="I1257" s="1">
        <v>114490299</v>
      </c>
      <c r="J1257" s="1">
        <v>0</v>
      </c>
      <c r="K1257" s="1">
        <v>114490299</v>
      </c>
      <c r="L1257" s="1">
        <v>0</v>
      </c>
      <c r="M1257" s="1">
        <v>0</v>
      </c>
      <c r="N1257" s="1">
        <v>114490299</v>
      </c>
      <c r="O1257" s="1">
        <v>100155814</v>
      </c>
      <c r="P1257" s="1">
        <v>14334485</v>
      </c>
      <c r="Q1257" s="1">
        <v>112445916</v>
      </c>
      <c r="R1257" s="1">
        <v>50.45</v>
      </c>
    </row>
    <row r="1258" spans="1:18" hidden="1" x14ac:dyDescent="0.25">
      <c r="A1258" t="s">
        <v>662</v>
      </c>
      <c r="B1258" s="1">
        <v>0</v>
      </c>
      <c r="C1258" s="1">
        <v>147951987</v>
      </c>
      <c r="D1258" s="1">
        <v>0</v>
      </c>
      <c r="E1258" s="1">
        <v>147951987</v>
      </c>
      <c r="F1258" s="1">
        <v>0</v>
      </c>
      <c r="G1258" s="1">
        <v>57142256</v>
      </c>
      <c r="H1258" s="1">
        <v>57142256</v>
      </c>
      <c r="I1258" s="1">
        <v>57142256</v>
      </c>
      <c r="J1258" s="1">
        <v>0</v>
      </c>
      <c r="K1258" s="1">
        <v>57142256</v>
      </c>
      <c r="L1258" s="1">
        <v>0</v>
      </c>
      <c r="M1258" s="1">
        <v>0</v>
      </c>
      <c r="N1258" s="1">
        <v>57142256</v>
      </c>
      <c r="O1258" s="1">
        <v>57142258</v>
      </c>
      <c r="P1258" s="1">
        <v>-2</v>
      </c>
      <c r="Q1258" s="1">
        <v>90809731</v>
      </c>
      <c r="R1258" s="1">
        <v>38.619999999999997</v>
      </c>
    </row>
    <row r="1259" spans="1:18" hidden="1" x14ac:dyDescent="0.25">
      <c r="A1259" t="s">
        <v>663</v>
      </c>
      <c r="B1259" s="1">
        <v>0</v>
      </c>
      <c r="C1259" s="1">
        <v>346774604</v>
      </c>
      <c r="D1259" s="1">
        <v>0</v>
      </c>
      <c r="E1259" s="1">
        <v>346774604</v>
      </c>
      <c r="F1259" s="1">
        <v>0</v>
      </c>
      <c r="G1259" s="1">
        <v>202370511</v>
      </c>
      <c r="H1259" s="1">
        <v>202370511</v>
      </c>
      <c r="I1259" s="1">
        <v>202370511</v>
      </c>
      <c r="J1259" s="1">
        <v>0</v>
      </c>
      <c r="K1259" s="1">
        <v>202370511</v>
      </c>
      <c r="L1259" s="1">
        <v>0</v>
      </c>
      <c r="M1259" s="1">
        <v>0</v>
      </c>
      <c r="N1259" s="1">
        <v>202370511</v>
      </c>
      <c r="O1259" s="1">
        <v>183954172</v>
      </c>
      <c r="P1259" s="1">
        <v>18416339</v>
      </c>
      <c r="Q1259" s="1">
        <v>144404093</v>
      </c>
      <c r="R1259" s="1">
        <v>58.36</v>
      </c>
    </row>
    <row r="1260" spans="1:18" hidden="1" x14ac:dyDescent="0.25">
      <c r="A1260" t="s">
        <v>664</v>
      </c>
      <c r="B1260" s="1">
        <v>0</v>
      </c>
      <c r="C1260" s="1">
        <v>27387420</v>
      </c>
      <c r="D1260" s="1">
        <v>0</v>
      </c>
      <c r="E1260" s="1">
        <v>27387420</v>
      </c>
      <c r="F1260" s="1">
        <v>0</v>
      </c>
      <c r="G1260" s="1">
        <v>19201729</v>
      </c>
      <c r="H1260" s="1">
        <v>19201729</v>
      </c>
      <c r="I1260" s="1">
        <v>19201729</v>
      </c>
      <c r="J1260" s="1">
        <v>0</v>
      </c>
      <c r="K1260" s="1">
        <v>19201729</v>
      </c>
      <c r="L1260" s="1">
        <v>0</v>
      </c>
      <c r="M1260" s="1">
        <v>0</v>
      </c>
      <c r="N1260" s="1">
        <v>19201729</v>
      </c>
      <c r="O1260" s="1">
        <v>19170615</v>
      </c>
      <c r="P1260" s="1">
        <v>31114</v>
      </c>
      <c r="Q1260" s="1">
        <v>8185691</v>
      </c>
      <c r="R1260" s="1">
        <v>70.11</v>
      </c>
    </row>
    <row r="1261" spans="1:18" hidden="1" x14ac:dyDescent="0.25">
      <c r="A1261" t="s">
        <v>665</v>
      </c>
      <c r="B1261" s="1">
        <v>0</v>
      </c>
      <c r="C1261" s="1">
        <v>101583414</v>
      </c>
      <c r="D1261" s="1">
        <v>0</v>
      </c>
      <c r="E1261" s="1">
        <v>101583414</v>
      </c>
      <c r="F1261" s="1">
        <v>0</v>
      </c>
      <c r="G1261" s="1">
        <v>46959035</v>
      </c>
      <c r="H1261" s="1">
        <v>46959035</v>
      </c>
      <c r="I1261" s="1">
        <v>46959035</v>
      </c>
      <c r="J1261" s="1">
        <v>0</v>
      </c>
      <c r="K1261" s="1">
        <v>46959035</v>
      </c>
      <c r="L1261" s="1">
        <v>0</v>
      </c>
      <c r="M1261" s="1">
        <v>0</v>
      </c>
      <c r="N1261" s="1">
        <v>46959035</v>
      </c>
      <c r="O1261" s="1">
        <v>40138297</v>
      </c>
      <c r="P1261" s="1">
        <v>6820738</v>
      </c>
      <c r="Q1261" s="1">
        <v>54624379</v>
      </c>
      <c r="R1261" s="1">
        <v>46.23</v>
      </c>
    </row>
    <row r="1262" spans="1:18" hidden="1" x14ac:dyDescent="0.25">
      <c r="A1262" t="s">
        <v>666</v>
      </c>
      <c r="B1262" s="1">
        <v>0</v>
      </c>
      <c r="C1262" s="1">
        <v>50504949</v>
      </c>
      <c r="D1262" s="1">
        <v>0</v>
      </c>
      <c r="E1262" s="1">
        <v>50504949</v>
      </c>
      <c r="F1262" s="1">
        <v>0</v>
      </c>
      <c r="G1262" s="1">
        <v>303826</v>
      </c>
      <c r="H1262" s="1">
        <v>303826</v>
      </c>
      <c r="I1262" s="1">
        <v>303826</v>
      </c>
      <c r="J1262" s="1">
        <v>0</v>
      </c>
      <c r="K1262" s="1">
        <v>303826</v>
      </c>
      <c r="L1262" s="1">
        <v>0</v>
      </c>
      <c r="M1262" s="1">
        <v>0</v>
      </c>
      <c r="N1262" s="1">
        <v>303826</v>
      </c>
      <c r="O1262" s="1">
        <v>242401</v>
      </c>
      <c r="P1262" s="1">
        <v>61425</v>
      </c>
      <c r="Q1262" s="1">
        <v>50201123</v>
      </c>
      <c r="R1262" s="1">
        <v>0.6</v>
      </c>
    </row>
    <row r="1263" spans="1:18" hidden="1" x14ac:dyDescent="0.25">
      <c r="A1263" t="s">
        <v>667</v>
      </c>
      <c r="B1263" s="1">
        <v>0</v>
      </c>
      <c r="C1263" s="1">
        <v>100559350</v>
      </c>
      <c r="D1263" s="1">
        <v>0</v>
      </c>
      <c r="E1263" s="1">
        <v>100559350</v>
      </c>
      <c r="F1263" s="1">
        <v>0</v>
      </c>
      <c r="G1263" s="1">
        <v>6857765</v>
      </c>
      <c r="H1263" s="1">
        <v>6857765</v>
      </c>
      <c r="I1263" s="1">
        <v>6857765</v>
      </c>
      <c r="J1263" s="1">
        <v>0</v>
      </c>
      <c r="K1263" s="1">
        <v>6857765</v>
      </c>
      <c r="L1263" s="1">
        <v>0</v>
      </c>
      <c r="M1263" s="1">
        <v>0</v>
      </c>
      <c r="N1263" s="1">
        <v>6857765</v>
      </c>
      <c r="O1263" s="1">
        <v>6029385</v>
      </c>
      <c r="P1263" s="1">
        <v>828380</v>
      </c>
      <c r="Q1263" s="1">
        <v>93701585</v>
      </c>
      <c r="R1263" s="1">
        <v>6.82</v>
      </c>
    </row>
    <row r="1264" spans="1:18" hidden="1" x14ac:dyDescent="0.25">
      <c r="A1264" t="s">
        <v>477</v>
      </c>
      <c r="B1264" s="1">
        <v>0</v>
      </c>
      <c r="C1264" s="1">
        <v>0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</row>
    <row r="1265" spans="1:18" hidden="1" x14ac:dyDescent="0.25">
      <c r="A1265" t="s">
        <v>633</v>
      </c>
      <c r="B1265" s="1">
        <v>0</v>
      </c>
      <c r="C1265" s="1">
        <v>0</v>
      </c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</row>
    <row r="1266" spans="1:18" hidden="1" x14ac:dyDescent="0.25">
      <c r="A1266" t="s">
        <v>479</v>
      </c>
      <c r="B1266" s="1">
        <v>0</v>
      </c>
      <c r="C1266" s="1">
        <v>1158908609</v>
      </c>
      <c r="D1266" s="1">
        <v>0</v>
      </c>
      <c r="E1266" s="1">
        <v>1158908609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1158908609</v>
      </c>
      <c r="R1266" s="1">
        <v>0</v>
      </c>
    </row>
    <row r="1267" spans="1:18" hidden="1" x14ac:dyDescent="0.25">
      <c r="A1267" t="s">
        <v>668</v>
      </c>
      <c r="B1267" s="1">
        <v>0</v>
      </c>
      <c r="C1267" s="1">
        <v>1158908609</v>
      </c>
      <c r="D1267" s="1">
        <v>0</v>
      </c>
      <c r="E1267" s="1">
        <v>1158908609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1158908609</v>
      </c>
      <c r="R1267" s="1">
        <v>0</v>
      </c>
    </row>
    <row r="1268" spans="1:18" hidden="1" x14ac:dyDescent="0.25">
      <c r="A1268" t="s">
        <v>481</v>
      </c>
      <c r="B1268" s="1">
        <v>0</v>
      </c>
      <c r="C1268" s="1">
        <v>420175287</v>
      </c>
      <c r="D1268" s="1">
        <v>0</v>
      </c>
      <c r="E1268" s="1">
        <v>420175287</v>
      </c>
      <c r="F1268" s="1">
        <v>0</v>
      </c>
      <c r="G1268" s="1">
        <v>420175287</v>
      </c>
      <c r="H1268" s="1">
        <v>420175287</v>
      </c>
      <c r="I1268" s="1">
        <v>13237</v>
      </c>
      <c r="J1268" s="1">
        <v>0</v>
      </c>
      <c r="K1268" s="1">
        <v>13237</v>
      </c>
      <c r="L1268" s="1">
        <v>13237</v>
      </c>
      <c r="M1268" s="1">
        <v>420162050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</row>
    <row r="1269" spans="1:18" hidden="1" x14ac:dyDescent="0.25">
      <c r="A1269" t="s">
        <v>669</v>
      </c>
      <c r="B1269" s="1">
        <v>0</v>
      </c>
      <c r="C1269" s="1">
        <v>54948661</v>
      </c>
      <c r="D1269" s="1">
        <v>0</v>
      </c>
      <c r="E1269" s="1">
        <v>54948661</v>
      </c>
      <c r="F1269" s="1">
        <v>0</v>
      </c>
      <c r="G1269" s="1">
        <v>54948661</v>
      </c>
      <c r="H1269" s="1">
        <v>54948661</v>
      </c>
      <c r="I1269" s="1">
        <v>13237</v>
      </c>
      <c r="J1269" s="1">
        <v>0</v>
      </c>
      <c r="K1269" s="1">
        <v>13237</v>
      </c>
      <c r="L1269" s="1">
        <v>13237</v>
      </c>
      <c r="M1269" s="1">
        <v>54935424</v>
      </c>
      <c r="N1269" s="1">
        <v>0</v>
      </c>
      <c r="O1269" s="1">
        <v>0</v>
      </c>
      <c r="P1269" s="1">
        <v>0</v>
      </c>
      <c r="Q1269" s="1">
        <v>0</v>
      </c>
      <c r="R1269" s="1">
        <v>0.02</v>
      </c>
    </row>
    <row r="1270" spans="1:18" hidden="1" x14ac:dyDescent="0.25">
      <c r="A1270" t="s">
        <v>670</v>
      </c>
      <c r="B1270" s="1">
        <v>0</v>
      </c>
      <c r="C1270" s="1">
        <v>84938084</v>
      </c>
      <c r="D1270" s="1">
        <v>0</v>
      </c>
      <c r="E1270" s="1">
        <v>84938084</v>
      </c>
      <c r="F1270" s="1">
        <v>0</v>
      </c>
      <c r="G1270" s="1">
        <v>84938084</v>
      </c>
      <c r="H1270" s="1">
        <v>84938084</v>
      </c>
      <c r="I1270" s="1">
        <v>0</v>
      </c>
      <c r="J1270" s="1">
        <v>0</v>
      </c>
      <c r="K1270" s="1">
        <v>0</v>
      </c>
      <c r="L1270" s="1">
        <v>0</v>
      </c>
      <c r="M1270" s="1">
        <v>84938084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</row>
    <row r="1271" spans="1:18" hidden="1" x14ac:dyDescent="0.25">
      <c r="A1271" t="s">
        <v>671</v>
      </c>
      <c r="B1271" s="1">
        <v>0</v>
      </c>
      <c r="C1271" s="1">
        <v>280288542</v>
      </c>
      <c r="D1271" s="1">
        <v>0</v>
      </c>
      <c r="E1271" s="1">
        <v>280288542</v>
      </c>
      <c r="F1271" s="1">
        <v>0</v>
      </c>
      <c r="G1271" s="1">
        <v>280288542</v>
      </c>
      <c r="H1271" s="1">
        <v>280288542</v>
      </c>
      <c r="I1271" s="1">
        <v>0</v>
      </c>
      <c r="J1271" s="1">
        <v>0</v>
      </c>
      <c r="K1271" s="1">
        <v>0</v>
      </c>
      <c r="L1271" s="1">
        <v>0</v>
      </c>
      <c r="M1271" s="1">
        <v>280288542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</row>
    <row r="1272" spans="1:18" hidden="1" x14ac:dyDescent="0.25">
      <c r="A1272" t="s">
        <v>485</v>
      </c>
      <c r="B1272" s="1">
        <v>0</v>
      </c>
      <c r="C1272" s="1">
        <v>1083324907</v>
      </c>
      <c r="D1272" s="1">
        <v>0</v>
      </c>
      <c r="E1272" s="1">
        <v>1083324907</v>
      </c>
      <c r="F1272" s="1">
        <v>0</v>
      </c>
      <c r="G1272" s="1">
        <v>533928200</v>
      </c>
      <c r="H1272" s="1">
        <v>533928200</v>
      </c>
      <c r="I1272" s="1">
        <v>533928200</v>
      </c>
      <c r="J1272" s="1">
        <v>0</v>
      </c>
      <c r="K1272" s="1">
        <v>533928200</v>
      </c>
      <c r="L1272" s="1">
        <v>0</v>
      </c>
      <c r="M1272" s="1">
        <v>0</v>
      </c>
      <c r="N1272" s="1">
        <v>533928200</v>
      </c>
      <c r="O1272" s="1">
        <v>358137300</v>
      </c>
      <c r="P1272" s="1">
        <v>175790900</v>
      </c>
      <c r="Q1272" s="1">
        <v>549396707</v>
      </c>
      <c r="R1272" s="1">
        <v>49.29</v>
      </c>
    </row>
    <row r="1273" spans="1:18" hidden="1" x14ac:dyDescent="0.25">
      <c r="A1273" t="s">
        <v>672</v>
      </c>
      <c r="B1273" s="1">
        <v>0</v>
      </c>
      <c r="C1273" s="1">
        <v>1083324907</v>
      </c>
      <c r="D1273" s="1">
        <v>0</v>
      </c>
      <c r="E1273" s="1">
        <v>1083324907</v>
      </c>
      <c r="F1273" s="1">
        <v>0</v>
      </c>
      <c r="G1273" s="1">
        <v>533928200</v>
      </c>
      <c r="H1273" s="1">
        <v>533928200</v>
      </c>
      <c r="I1273" s="1">
        <v>533928200</v>
      </c>
      <c r="J1273" s="1">
        <v>0</v>
      </c>
      <c r="K1273" s="1">
        <v>533928200</v>
      </c>
      <c r="L1273" s="1">
        <v>0</v>
      </c>
      <c r="M1273" s="1">
        <v>0</v>
      </c>
      <c r="N1273" s="1">
        <v>533928200</v>
      </c>
      <c r="O1273" s="1">
        <v>358137300</v>
      </c>
      <c r="P1273" s="1">
        <v>175790900</v>
      </c>
      <c r="Q1273" s="1">
        <v>549396707</v>
      </c>
      <c r="R1273" s="1">
        <v>49.29</v>
      </c>
    </row>
    <row r="1274" spans="1:18" hidden="1" x14ac:dyDescent="0.25">
      <c r="A1274" t="s">
        <v>487</v>
      </c>
      <c r="B1274" s="1">
        <v>0</v>
      </c>
      <c r="C1274" s="1">
        <v>5554125791</v>
      </c>
      <c r="D1274" s="1">
        <v>0</v>
      </c>
      <c r="E1274" s="1">
        <v>5554125791</v>
      </c>
      <c r="F1274" s="1">
        <v>0</v>
      </c>
      <c r="G1274" s="1">
        <v>3195675500</v>
      </c>
      <c r="H1274" s="1">
        <v>3195675500</v>
      </c>
      <c r="I1274" s="1">
        <v>3195675500</v>
      </c>
      <c r="J1274" s="1">
        <v>0</v>
      </c>
      <c r="K1274" s="1">
        <v>3195675500</v>
      </c>
      <c r="L1274" s="1">
        <v>0</v>
      </c>
      <c r="M1274" s="1">
        <v>0</v>
      </c>
      <c r="N1274" s="1">
        <v>3195675500</v>
      </c>
      <c r="O1274" s="1">
        <v>2143478200</v>
      </c>
      <c r="P1274" s="1">
        <v>1052197300</v>
      </c>
      <c r="Q1274" s="1">
        <v>2358450291</v>
      </c>
      <c r="R1274" s="1">
        <v>57.54</v>
      </c>
    </row>
    <row r="1275" spans="1:18" hidden="1" x14ac:dyDescent="0.25">
      <c r="A1275" t="s">
        <v>673</v>
      </c>
      <c r="B1275" s="1">
        <v>0</v>
      </c>
      <c r="C1275" s="1">
        <v>5554125791</v>
      </c>
      <c r="D1275" s="1">
        <v>0</v>
      </c>
      <c r="E1275" s="1">
        <v>5554125791</v>
      </c>
      <c r="F1275" s="1">
        <v>0</v>
      </c>
      <c r="G1275" s="1">
        <v>3195675500</v>
      </c>
      <c r="H1275" s="1">
        <v>3195675500</v>
      </c>
      <c r="I1275" s="1">
        <v>3195675500</v>
      </c>
      <c r="J1275" s="1">
        <v>0</v>
      </c>
      <c r="K1275" s="1">
        <v>3195675500</v>
      </c>
      <c r="L1275" s="1">
        <v>0</v>
      </c>
      <c r="M1275" s="1">
        <v>0</v>
      </c>
      <c r="N1275" s="1">
        <v>3195675500</v>
      </c>
      <c r="O1275" s="1">
        <v>2143478200</v>
      </c>
      <c r="P1275" s="1">
        <v>1052197300</v>
      </c>
      <c r="Q1275" s="1">
        <v>2358450291</v>
      </c>
      <c r="R1275" s="1">
        <v>57.54</v>
      </c>
    </row>
    <row r="1276" spans="1:18" hidden="1" x14ac:dyDescent="0.25">
      <c r="A1276" t="s">
        <v>489</v>
      </c>
      <c r="B1276" s="1">
        <v>0</v>
      </c>
      <c r="C1276" s="1">
        <v>1083324907</v>
      </c>
      <c r="D1276" s="1">
        <v>0</v>
      </c>
      <c r="E1276" s="1">
        <v>1083324907</v>
      </c>
      <c r="F1276" s="1">
        <v>0</v>
      </c>
      <c r="G1276" s="1">
        <v>533928200</v>
      </c>
      <c r="H1276" s="1">
        <v>533928200</v>
      </c>
      <c r="I1276" s="1">
        <v>533928200</v>
      </c>
      <c r="J1276" s="1">
        <v>0</v>
      </c>
      <c r="K1276" s="1">
        <v>533928200</v>
      </c>
      <c r="L1276" s="1">
        <v>0</v>
      </c>
      <c r="M1276" s="1">
        <v>0</v>
      </c>
      <c r="N1276" s="1">
        <v>533928200</v>
      </c>
      <c r="O1276" s="1">
        <v>358137300</v>
      </c>
      <c r="P1276" s="1">
        <v>175790900</v>
      </c>
      <c r="Q1276" s="1">
        <v>549396707</v>
      </c>
      <c r="R1276" s="1">
        <v>49.29</v>
      </c>
    </row>
    <row r="1277" spans="1:18" hidden="1" x14ac:dyDescent="0.25">
      <c r="A1277" t="s">
        <v>674</v>
      </c>
      <c r="B1277" s="1">
        <v>0</v>
      </c>
      <c r="C1277" s="1">
        <v>1083324907</v>
      </c>
      <c r="D1277" s="1">
        <v>0</v>
      </c>
      <c r="E1277" s="1">
        <v>1083324907</v>
      </c>
      <c r="F1277" s="1">
        <v>0</v>
      </c>
      <c r="G1277" s="1">
        <v>533928200</v>
      </c>
      <c r="H1277" s="1">
        <v>533928200</v>
      </c>
      <c r="I1277" s="1">
        <v>533928200</v>
      </c>
      <c r="J1277" s="1">
        <v>0</v>
      </c>
      <c r="K1277" s="1">
        <v>533928200</v>
      </c>
      <c r="L1277" s="1">
        <v>0</v>
      </c>
      <c r="M1277" s="1">
        <v>0</v>
      </c>
      <c r="N1277" s="1">
        <v>533928200</v>
      </c>
      <c r="O1277" s="1">
        <v>358137300</v>
      </c>
      <c r="P1277" s="1">
        <v>175790900</v>
      </c>
      <c r="Q1277" s="1">
        <v>549396707</v>
      </c>
      <c r="R1277" s="1">
        <v>49.29</v>
      </c>
    </row>
    <row r="1278" spans="1:18" hidden="1" x14ac:dyDescent="0.25">
      <c r="A1278" t="s">
        <v>491</v>
      </c>
      <c r="B1278" s="1">
        <v>0</v>
      </c>
      <c r="C1278" s="1">
        <v>7302927508</v>
      </c>
      <c r="D1278" s="1">
        <v>0</v>
      </c>
      <c r="E1278" s="1">
        <v>7302927508</v>
      </c>
      <c r="F1278" s="1">
        <v>0</v>
      </c>
      <c r="G1278" s="1">
        <v>4260142100</v>
      </c>
      <c r="H1278" s="1">
        <v>4260142100</v>
      </c>
      <c r="I1278" s="1">
        <v>4260142100</v>
      </c>
      <c r="J1278" s="1">
        <v>0</v>
      </c>
      <c r="K1278" s="1">
        <v>4260142100</v>
      </c>
      <c r="L1278" s="1">
        <v>0</v>
      </c>
      <c r="M1278" s="1">
        <v>0</v>
      </c>
      <c r="N1278" s="1">
        <v>4260142100</v>
      </c>
      <c r="O1278" s="1">
        <v>2857481900</v>
      </c>
      <c r="P1278" s="1">
        <v>1402660200</v>
      </c>
      <c r="Q1278" s="1">
        <v>3042785408</v>
      </c>
      <c r="R1278" s="1">
        <v>58.33</v>
      </c>
    </row>
    <row r="1279" spans="1:18" hidden="1" x14ac:dyDescent="0.25">
      <c r="A1279" t="s">
        <v>675</v>
      </c>
      <c r="B1279" s="1">
        <v>0</v>
      </c>
      <c r="C1279" s="1">
        <v>7302927508</v>
      </c>
      <c r="D1279" s="1">
        <v>0</v>
      </c>
      <c r="E1279" s="1">
        <v>7302927508</v>
      </c>
      <c r="F1279" s="1">
        <v>0</v>
      </c>
      <c r="G1279" s="1">
        <v>4260142100</v>
      </c>
      <c r="H1279" s="1">
        <v>4260142100</v>
      </c>
      <c r="I1279" s="1">
        <v>4260142100</v>
      </c>
      <c r="J1279" s="1">
        <v>0</v>
      </c>
      <c r="K1279" s="1">
        <v>4260142100</v>
      </c>
      <c r="L1279" s="1">
        <v>0</v>
      </c>
      <c r="M1279" s="1">
        <v>0</v>
      </c>
      <c r="N1279" s="1">
        <v>4260142100</v>
      </c>
      <c r="O1279" s="1">
        <v>2857481900</v>
      </c>
      <c r="P1279" s="1">
        <v>1402660200</v>
      </c>
      <c r="Q1279" s="1">
        <v>3042785408</v>
      </c>
      <c r="R1279" s="1">
        <v>58.33</v>
      </c>
    </row>
    <row r="1280" spans="1:18" hidden="1" x14ac:dyDescent="0.25">
      <c r="A1280" t="s">
        <v>493</v>
      </c>
      <c r="B1280" s="1">
        <v>0</v>
      </c>
      <c r="C1280" s="1">
        <v>2158902425</v>
      </c>
      <c r="D1280" s="1">
        <v>0</v>
      </c>
      <c r="E1280" s="1">
        <v>2158902425</v>
      </c>
      <c r="F1280" s="1">
        <v>0</v>
      </c>
      <c r="G1280" s="1">
        <v>1066209000</v>
      </c>
      <c r="H1280" s="1">
        <v>1066209000</v>
      </c>
      <c r="I1280" s="1">
        <v>1066209000</v>
      </c>
      <c r="J1280" s="1">
        <v>0</v>
      </c>
      <c r="K1280" s="1">
        <v>1066209000</v>
      </c>
      <c r="L1280" s="1">
        <v>0</v>
      </c>
      <c r="M1280" s="1">
        <v>0</v>
      </c>
      <c r="N1280" s="1">
        <v>1066209000</v>
      </c>
      <c r="O1280" s="1">
        <v>715150000</v>
      </c>
      <c r="P1280" s="1">
        <v>351059000</v>
      </c>
      <c r="Q1280" s="1">
        <v>1092693425</v>
      </c>
      <c r="R1280" s="1">
        <v>49.39</v>
      </c>
    </row>
    <row r="1281" spans="1:18" hidden="1" x14ac:dyDescent="0.25">
      <c r="A1281" t="s">
        <v>676</v>
      </c>
      <c r="B1281" s="1">
        <v>0</v>
      </c>
      <c r="C1281" s="1">
        <v>2158902425</v>
      </c>
      <c r="D1281" s="1">
        <v>0</v>
      </c>
      <c r="E1281" s="1">
        <v>2158902425</v>
      </c>
      <c r="F1281" s="1">
        <v>0</v>
      </c>
      <c r="G1281" s="1">
        <v>1066209000</v>
      </c>
      <c r="H1281" s="1">
        <v>1066209000</v>
      </c>
      <c r="I1281" s="1">
        <v>1066209000</v>
      </c>
      <c r="J1281" s="1">
        <v>0</v>
      </c>
      <c r="K1281" s="1">
        <v>1066209000</v>
      </c>
      <c r="L1281" s="1">
        <v>0</v>
      </c>
      <c r="M1281" s="1">
        <v>0</v>
      </c>
      <c r="N1281" s="1">
        <v>1066209000</v>
      </c>
      <c r="O1281" s="1">
        <v>715150000</v>
      </c>
      <c r="P1281" s="1">
        <v>351059000</v>
      </c>
      <c r="Q1281" s="1">
        <v>1092693425</v>
      </c>
      <c r="R1281" s="1">
        <v>49.39</v>
      </c>
    </row>
    <row r="1282" spans="1:18" hidden="1" x14ac:dyDescent="0.25">
      <c r="A1282" t="s">
        <v>495</v>
      </c>
      <c r="B1282" s="1">
        <v>0</v>
      </c>
      <c r="C1282" s="1">
        <v>198539749</v>
      </c>
      <c r="D1282" s="1">
        <v>0</v>
      </c>
      <c r="E1282" s="1">
        <v>198539749</v>
      </c>
      <c r="F1282" s="1">
        <v>0</v>
      </c>
      <c r="G1282" s="1">
        <v>51546800</v>
      </c>
      <c r="H1282" s="1">
        <v>51546800</v>
      </c>
      <c r="I1282" s="1">
        <v>51546800</v>
      </c>
      <c r="J1282" s="1">
        <v>0</v>
      </c>
      <c r="K1282" s="1">
        <v>51546800</v>
      </c>
      <c r="L1282" s="1">
        <v>0</v>
      </c>
      <c r="M1282" s="1">
        <v>0</v>
      </c>
      <c r="N1282" s="1">
        <v>51546800</v>
      </c>
      <c r="O1282" s="1">
        <v>34380700</v>
      </c>
      <c r="P1282" s="1">
        <v>17166100</v>
      </c>
      <c r="Q1282" s="1">
        <v>146992949</v>
      </c>
      <c r="R1282" s="1">
        <v>25.96</v>
      </c>
    </row>
    <row r="1283" spans="1:18" hidden="1" x14ac:dyDescent="0.25">
      <c r="A1283" t="s">
        <v>677</v>
      </c>
      <c r="B1283" s="1">
        <v>0</v>
      </c>
      <c r="C1283" s="1">
        <v>198539749</v>
      </c>
      <c r="D1283" s="1">
        <v>0</v>
      </c>
      <c r="E1283" s="1">
        <v>198539749</v>
      </c>
      <c r="F1283" s="1">
        <v>0</v>
      </c>
      <c r="G1283" s="1">
        <v>51546800</v>
      </c>
      <c r="H1283" s="1">
        <v>51546800</v>
      </c>
      <c r="I1283" s="1">
        <v>51546800</v>
      </c>
      <c r="J1283" s="1">
        <v>0</v>
      </c>
      <c r="K1283" s="1">
        <v>51546800</v>
      </c>
      <c r="L1283" s="1">
        <v>0</v>
      </c>
      <c r="M1283" s="1">
        <v>0</v>
      </c>
      <c r="N1283" s="1">
        <v>51546800</v>
      </c>
      <c r="O1283" s="1">
        <v>34380700</v>
      </c>
      <c r="P1283" s="1">
        <v>17166100</v>
      </c>
      <c r="Q1283" s="1">
        <v>146992949</v>
      </c>
      <c r="R1283" s="1">
        <v>25.96</v>
      </c>
    </row>
    <row r="1284" spans="1:18" hidden="1" x14ac:dyDescent="0.25">
      <c r="A1284" t="s">
        <v>497</v>
      </c>
      <c r="B1284" s="1">
        <v>0</v>
      </c>
      <c r="C1284" s="1">
        <v>689380710</v>
      </c>
      <c r="D1284" s="1">
        <v>0</v>
      </c>
      <c r="E1284" s="1">
        <v>689380710</v>
      </c>
      <c r="F1284" s="1">
        <v>0</v>
      </c>
      <c r="G1284" s="1">
        <v>308752100</v>
      </c>
      <c r="H1284" s="1">
        <v>308752100</v>
      </c>
      <c r="I1284" s="1">
        <v>308752100</v>
      </c>
      <c r="J1284" s="1">
        <v>0</v>
      </c>
      <c r="K1284" s="1">
        <v>308752100</v>
      </c>
      <c r="L1284" s="1">
        <v>0</v>
      </c>
      <c r="M1284" s="1">
        <v>0</v>
      </c>
      <c r="N1284" s="1">
        <v>308752100</v>
      </c>
      <c r="O1284" s="1">
        <v>205935500</v>
      </c>
      <c r="P1284" s="1">
        <v>102816600</v>
      </c>
      <c r="Q1284" s="1">
        <v>380628610</v>
      </c>
      <c r="R1284" s="1">
        <v>44.79</v>
      </c>
    </row>
    <row r="1285" spans="1:18" hidden="1" x14ac:dyDescent="0.25">
      <c r="A1285" t="s">
        <v>678</v>
      </c>
      <c r="B1285" s="1">
        <v>0</v>
      </c>
      <c r="C1285" s="1">
        <v>689380710</v>
      </c>
      <c r="D1285" s="1">
        <v>0</v>
      </c>
      <c r="E1285" s="1">
        <v>689380710</v>
      </c>
      <c r="F1285" s="1">
        <v>0</v>
      </c>
      <c r="G1285" s="1">
        <v>308752100</v>
      </c>
      <c r="H1285" s="1">
        <v>308752100</v>
      </c>
      <c r="I1285" s="1">
        <v>308752100</v>
      </c>
      <c r="J1285" s="1">
        <v>0</v>
      </c>
      <c r="K1285" s="1">
        <v>308752100</v>
      </c>
      <c r="L1285" s="1">
        <v>0</v>
      </c>
      <c r="M1285" s="1">
        <v>0</v>
      </c>
      <c r="N1285" s="1">
        <v>308752100</v>
      </c>
      <c r="O1285" s="1">
        <v>205935500</v>
      </c>
      <c r="P1285" s="1">
        <v>102816600</v>
      </c>
      <c r="Q1285" s="1">
        <v>380628610</v>
      </c>
      <c r="R1285" s="1">
        <v>44.79</v>
      </c>
    </row>
    <row r="1286" spans="1:18" hidden="1" x14ac:dyDescent="0.25">
      <c r="A1286" t="s">
        <v>499</v>
      </c>
      <c r="B1286" s="1">
        <v>0</v>
      </c>
      <c r="C1286" s="1">
        <v>198539749</v>
      </c>
      <c r="D1286" s="1">
        <v>0</v>
      </c>
      <c r="E1286" s="1">
        <v>198539749</v>
      </c>
      <c r="F1286" s="1">
        <v>0</v>
      </c>
      <c r="G1286" s="1">
        <v>51546800</v>
      </c>
      <c r="H1286" s="1">
        <v>51546800</v>
      </c>
      <c r="I1286" s="1">
        <v>51546800</v>
      </c>
      <c r="J1286" s="1">
        <v>0</v>
      </c>
      <c r="K1286" s="1">
        <v>51546800</v>
      </c>
      <c r="L1286" s="1">
        <v>0</v>
      </c>
      <c r="M1286" s="1">
        <v>0</v>
      </c>
      <c r="N1286" s="1">
        <v>51546800</v>
      </c>
      <c r="O1286" s="1">
        <v>34380700</v>
      </c>
      <c r="P1286" s="1">
        <v>17166100</v>
      </c>
      <c r="Q1286" s="1">
        <v>146992949</v>
      </c>
      <c r="R1286" s="1">
        <v>25.96</v>
      </c>
    </row>
    <row r="1287" spans="1:18" hidden="1" x14ac:dyDescent="0.25">
      <c r="A1287" t="s">
        <v>679</v>
      </c>
      <c r="B1287" s="1">
        <v>0</v>
      </c>
      <c r="C1287" s="1">
        <v>198539749</v>
      </c>
      <c r="D1287" s="1">
        <v>0</v>
      </c>
      <c r="E1287" s="1">
        <v>198539749</v>
      </c>
      <c r="F1287" s="1">
        <v>0</v>
      </c>
      <c r="G1287" s="1">
        <v>51546800</v>
      </c>
      <c r="H1287" s="1">
        <v>51546800</v>
      </c>
      <c r="I1287" s="1">
        <v>51546800</v>
      </c>
      <c r="J1287" s="1">
        <v>0</v>
      </c>
      <c r="K1287" s="1">
        <v>51546800</v>
      </c>
      <c r="L1287" s="1">
        <v>0</v>
      </c>
      <c r="M1287" s="1">
        <v>0</v>
      </c>
      <c r="N1287" s="1">
        <v>51546800</v>
      </c>
      <c r="O1287" s="1">
        <v>34380700</v>
      </c>
      <c r="P1287" s="1">
        <v>17166100</v>
      </c>
      <c r="Q1287" s="1">
        <v>146992949</v>
      </c>
      <c r="R1287" s="1">
        <v>25.96</v>
      </c>
    </row>
    <row r="1288" spans="1:18" hidden="1" x14ac:dyDescent="0.25">
      <c r="A1288" t="s">
        <v>501</v>
      </c>
      <c r="B1288" s="1">
        <v>0</v>
      </c>
      <c r="C1288" s="1">
        <v>885652498</v>
      </c>
      <c r="D1288" s="1">
        <v>0</v>
      </c>
      <c r="E1288" s="1">
        <v>885652498</v>
      </c>
      <c r="F1288" s="1">
        <v>0</v>
      </c>
      <c r="G1288" s="1">
        <v>411601100</v>
      </c>
      <c r="H1288" s="1">
        <v>411601100</v>
      </c>
      <c r="I1288" s="1">
        <v>411601100</v>
      </c>
      <c r="J1288" s="1">
        <v>0</v>
      </c>
      <c r="K1288" s="1">
        <v>411601100</v>
      </c>
      <c r="L1288" s="1">
        <v>0</v>
      </c>
      <c r="M1288" s="1">
        <v>0</v>
      </c>
      <c r="N1288" s="1">
        <v>411601100</v>
      </c>
      <c r="O1288" s="1">
        <v>274536600</v>
      </c>
      <c r="P1288" s="1">
        <v>137064500</v>
      </c>
      <c r="Q1288" s="1">
        <v>474051398</v>
      </c>
      <c r="R1288" s="1">
        <v>46.47</v>
      </c>
    </row>
    <row r="1289" spans="1:18" hidden="1" x14ac:dyDescent="0.25">
      <c r="A1289" t="s">
        <v>680</v>
      </c>
      <c r="B1289" s="1">
        <v>0</v>
      </c>
      <c r="C1289" s="1">
        <v>885652498</v>
      </c>
      <c r="D1289" s="1">
        <v>0</v>
      </c>
      <c r="E1289" s="1">
        <v>885652498</v>
      </c>
      <c r="F1289" s="1">
        <v>0</v>
      </c>
      <c r="G1289" s="1">
        <v>411601100</v>
      </c>
      <c r="H1289" s="1">
        <v>411601100</v>
      </c>
      <c r="I1289" s="1">
        <v>411601100</v>
      </c>
      <c r="J1289" s="1">
        <v>0</v>
      </c>
      <c r="K1289" s="1">
        <v>411601100</v>
      </c>
      <c r="L1289" s="1">
        <v>0</v>
      </c>
      <c r="M1289" s="1">
        <v>0</v>
      </c>
      <c r="N1289" s="1">
        <v>411601100</v>
      </c>
      <c r="O1289" s="1">
        <v>274536600</v>
      </c>
      <c r="P1289" s="1">
        <v>137064500</v>
      </c>
      <c r="Q1289" s="1">
        <v>474051398</v>
      </c>
      <c r="R1289" s="1">
        <v>46.47</v>
      </c>
    </row>
    <row r="1290" spans="1:18" hidden="1" x14ac:dyDescent="0.25">
      <c r="A1290" t="s">
        <v>503</v>
      </c>
      <c r="B1290" s="1">
        <v>0</v>
      </c>
      <c r="C1290" s="1">
        <v>296772833</v>
      </c>
      <c r="D1290" s="1">
        <v>0</v>
      </c>
      <c r="E1290" s="1">
        <v>296772833</v>
      </c>
      <c r="F1290" s="1">
        <v>0</v>
      </c>
      <c r="G1290" s="1">
        <v>102967100</v>
      </c>
      <c r="H1290" s="1">
        <v>102967100</v>
      </c>
      <c r="I1290" s="1">
        <v>102967100</v>
      </c>
      <c r="J1290" s="1">
        <v>0</v>
      </c>
      <c r="K1290" s="1">
        <v>102967100</v>
      </c>
      <c r="L1290" s="1">
        <v>0</v>
      </c>
      <c r="M1290" s="1">
        <v>0</v>
      </c>
      <c r="N1290" s="1">
        <v>102967100</v>
      </c>
      <c r="O1290" s="1">
        <v>68675300</v>
      </c>
      <c r="P1290" s="1">
        <v>34291800</v>
      </c>
      <c r="Q1290" s="1">
        <v>193805733</v>
      </c>
      <c r="R1290" s="1">
        <v>34.700000000000003</v>
      </c>
    </row>
    <row r="1291" spans="1:18" hidden="1" x14ac:dyDescent="0.25">
      <c r="A1291" t="s">
        <v>681</v>
      </c>
      <c r="B1291" s="1">
        <v>0</v>
      </c>
      <c r="C1291" s="1">
        <v>296772833</v>
      </c>
      <c r="D1291" s="1">
        <v>0</v>
      </c>
      <c r="E1291" s="1">
        <v>296772833</v>
      </c>
      <c r="F1291" s="1">
        <v>0</v>
      </c>
      <c r="G1291" s="1">
        <v>102967100</v>
      </c>
      <c r="H1291" s="1">
        <v>102967100</v>
      </c>
      <c r="I1291" s="1">
        <v>102967100</v>
      </c>
      <c r="J1291" s="1">
        <v>0</v>
      </c>
      <c r="K1291" s="1">
        <v>102967100</v>
      </c>
      <c r="L1291" s="1">
        <v>0</v>
      </c>
      <c r="M1291" s="1">
        <v>0</v>
      </c>
      <c r="N1291" s="1">
        <v>102967100</v>
      </c>
      <c r="O1291" s="1">
        <v>68675300</v>
      </c>
      <c r="P1291" s="1">
        <v>34291800</v>
      </c>
      <c r="Q1291" s="1">
        <v>193805733</v>
      </c>
      <c r="R1291" s="1">
        <v>34.700000000000003</v>
      </c>
    </row>
    <row r="1292" spans="1:18" hidden="1" x14ac:dyDescent="0.25">
      <c r="A1292" t="s">
        <v>505</v>
      </c>
      <c r="B1292" s="1">
        <v>0</v>
      </c>
      <c r="C1292" s="1">
        <v>1269384700</v>
      </c>
      <c r="D1292" s="1">
        <v>0</v>
      </c>
      <c r="E1292" s="1">
        <v>1269384700</v>
      </c>
      <c r="F1292" s="1">
        <v>0</v>
      </c>
      <c r="G1292" s="1">
        <v>705641400</v>
      </c>
      <c r="H1292" s="1">
        <v>705641400</v>
      </c>
      <c r="I1292" s="1">
        <v>568632800</v>
      </c>
      <c r="J1292" s="1">
        <v>0</v>
      </c>
      <c r="K1292" s="1">
        <v>568632800</v>
      </c>
      <c r="L1292" s="1">
        <v>0</v>
      </c>
      <c r="M1292" s="1">
        <v>137008600</v>
      </c>
      <c r="N1292" s="1">
        <v>568632800</v>
      </c>
      <c r="O1292" s="1">
        <v>400715200</v>
      </c>
      <c r="P1292" s="1">
        <v>167917600</v>
      </c>
      <c r="Q1292" s="1">
        <v>563743300</v>
      </c>
      <c r="R1292" s="1">
        <v>44.8</v>
      </c>
    </row>
    <row r="1293" spans="1:18" hidden="1" x14ac:dyDescent="0.25">
      <c r="A1293" t="s">
        <v>682</v>
      </c>
      <c r="B1293" s="1">
        <v>0</v>
      </c>
      <c r="C1293" s="1">
        <v>1054909500</v>
      </c>
      <c r="D1293" s="1">
        <v>0</v>
      </c>
      <c r="E1293" s="1">
        <v>1054909500</v>
      </c>
      <c r="F1293" s="1">
        <v>0</v>
      </c>
      <c r="G1293" s="1">
        <v>592079900</v>
      </c>
      <c r="H1293" s="1">
        <v>592079900</v>
      </c>
      <c r="I1293" s="1">
        <v>455071300</v>
      </c>
      <c r="J1293" s="1">
        <v>0</v>
      </c>
      <c r="K1293" s="1">
        <v>455071300</v>
      </c>
      <c r="L1293" s="1">
        <v>0</v>
      </c>
      <c r="M1293" s="1">
        <v>137008600</v>
      </c>
      <c r="N1293" s="1">
        <v>455071300</v>
      </c>
      <c r="O1293" s="1">
        <v>320761600</v>
      </c>
      <c r="P1293" s="1">
        <v>134309700</v>
      </c>
      <c r="Q1293" s="1">
        <v>462829600</v>
      </c>
      <c r="R1293" s="1">
        <v>43.14</v>
      </c>
    </row>
    <row r="1294" spans="1:18" hidden="1" x14ac:dyDescent="0.25">
      <c r="A1294" t="s">
        <v>683</v>
      </c>
      <c r="B1294" s="1">
        <v>0</v>
      </c>
      <c r="C1294" s="1">
        <v>214475200</v>
      </c>
      <c r="D1294" s="1">
        <v>0</v>
      </c>
      <c r="E1294" s="1">
        <v>214475200</v>
      </c>
      <c r="F1294" s="1">
        <v>0</v>
      </c>
      <c r="G1294" s="1">
        <v>113561500</v>
      </c>
      <c r="H1294" s="1">
        <v>113561500</v>
      </c>
      <c r="I1294" s="1">
        <v>113561500</v>
      </c>
      <c r="J1294" s="1">
        <v>0</v>
      </c>
      <c r="K1294" s="1">
        <v>113561500</v>
      </c>
      <c r="L1294" s="1">
        <v>0</v>
      </c>
      <c r="M1294" s="1">
        <v>0</v>
      </c>
      <c r="N1294" s="1">
        <v>113561500</v>
      </c>
      <c r="O1294" s="1">
        <v>79953600</v>
      </c>
      <c r="P1294" s="1">
        <v>33607900</v>
      </c>
      <c r="Q1294" s="1">
        <v>100913700</v>
      </c>
      <c r="R1294" s="1">
        <v>52.95</v>
      </c>
    </row>
    <row r="1295" spans="1:18" hidden="1" x14ac:dyDescent="0.25">
      <c r="A1295" t="s">
        <v>508</v>
      </c>
      <c r="B1295" s="1">
        <v>0</v>
      </c>
      <c r="C1295" s="1">
        <v>1599547800</v>
      </c>
      <c r="D1295" s="1">
        <v>0</v>
      </c>
      <c r="E1295" s="1">
        <v>1599547800</v>
      </c>
      <c r="F1295" s="1">
        <v>0</v>
      </c>
      <c r="G1295" s="1">
        <v>803224200</v>
      </c>
      <c r="H1295" s="1">
        <v>803224200</v>
      </c>
      <c r="I1295" s="1">
        <v>803224200</v>
      </c>
      <c r="J1295" s="1">
        <v>0</v>
      </c>
      <c r="K1295" s="1">
        <v>803224200</v>
      </c>
      <c r="L1295" s="1">
        <v>0</v>
      </c>
      <c r="M1295" s="1">
        <v>0</v>
      </c>
      <c r="N1295" s="1">
        <v>803224200</v>
      </c>
      <c r="O1295" s="1">
        <v>565839700</v>
      </c>
      <c r="P1295" s="1">
        <v>237384500</v>
      </c>
      <c r="Q1295" s="1">
        <v>796323600</v>
      </c>
      <c r="R1295" s="1">
        <v>50.22</v>
      </c>
    </row>
    <row r="1296" spans="1:18" hidden="1" x14ac:dyDescent="0.25">
      <c r="A1296" t="s">
        <v>684</v>
      </c>
      <c r="B1296" s="1">
        <v>0</v>
      </c>
      <c r="C1296" s="1">
        <v>672073900</v>
      </c>
      <c r="D1296" s="1">
        <v>0</v>
      </c>
      <c r="E1296" s="1">
        <v>672073900</v>
      </c>
      <c r="F1296" s="1">
        <v>0</v>
      </c>
      <c r="G1296" s="1">
        <v>310155400</v>
      </c>
      <c r="H1296" s="1">
        <v>310155400</v>
      </c>
      <c r="I1296" s="1">
        <v>310155400</v>
      </c>
      <c r="J1296" s="1">
        <v>0</v>
      </c>
      <c r="K1296" s="1">
        <v>310155400</v>
      </c>
      <c r="L1296" s="1">
        <v>0</v>
      </c>
      <c r="M1296" s="1">
        <v>0</v>
      </c>
      <c r="N1296" s="1">
        <v>310155400</v>
      </c>
      <c r="O1296" s="1">
        <v>218067600</v>
      </c>
      <c r="P1296" s="1">
        <v>92087800</v>
      </c>
      <c r="Q1296" s="1">
        <v>361918500</v>
      </c>
      <c r="R1296" s="1">
        <v>46.15</v>
      </c>
    </row>
    <row r="1297" spans="1:18" hidden="1" x14ac:dyDescent="0.25">
      <c r="A1297" t="s">
        <v>685</v>
      </c>
      <c r="B1297" s="1">
        <v>0</v>
      </c>
      <c r="C1297" s="1">
        <v>927473900</v>
      </c>
      <c r="D1297" s="1">
        <v>0</v>
      </c>
      <c r="E1297" s="1">
        <v>927473900</v>
      </c>
      <c r="F1297" s="1">
        <v>0</v>
      </c>
      <c r="G1297" s="1">
        <v>493068800</v>
      </c>
      <c r="H1297" s="1">
        <v>493068800</v>
      </c>
      <c r="I1297" s="1">
        <v>493068800</v>
      </c>
      <c r="J1297" s="1">
        <v>0</v>
      </c>
      <c r="K1297" s="1">
        <v>493068800</v>
      </c>
      <c r="L1297" s="1">
        <v>0</v>
      </c>
      <c r="M1297" s="1">
        <v>0</v>
      </c>
      <c r="N1297" s="1">
        <v>493068800</v>
      </c>
      <c r="O1297" s="1">
        <v>347772100</v>
      </c>
      <c r="P1297" s="1">
        <v>145296700</v>
      </c>
      <c r="Q1297" s="1">
        <v>434405100</v>
      </c>
      <c r="R1297" s="1">
        <v>53.16</v>
      </c>
    </row>
    <row r="1298" spans="1:18" hidden="1" x14ac:dyDescent="0.25">
      <c r="A1298" t="s">
        <v>511</v>
      </c>
      <c r="B1298" s="1">
        <v>0</v>
      </c>
      <c r="C1298" s="1">
        <v>68769641</v>
      </c>
      <c r="D1298" s="1">
        <v>0</v>
      </c>
      <c r="E1298" s="1">
        <v>68769641</v>
      </c>
      <c r="F1298" s="1">
        <v>0</v>
      </c>
      <c r="G1298" s="1">
        <v>34541700</v>
      </c>
      <c r="H1298" s="1">
        <v>34541700</v>
      </c>
      <c r="I1298" s="1">
        <v>34541700</v>
      </c>
      <c r="J1298" s="1">
        <v>0</v>
      </c>
      <c r="K1298" s="1">
        <v>34541700</v>
      </c>
      <c r="L1298" s="1">
        <v>0</v>
      </c>
      <c r="M1298" s="1">
        <v>0</v>
      </c>
      <c r="N1298" s="1">
        <v>34541700</v>
      </c>
      <c r="O1298" s="1">
        <v>24296000</v>
      </c>
      <c r="P1298" s="1">
        <v>10245700</v>
      </c>
      <c r="Q1298" s="1">
        <v>34227941</v>
      </c>
      <c r="R1298" s="1">
        <v>50.23</v>
      </c>
    </row>
    <row r="1299" spans="1:18" hidden="1" x14ac:dyDescent="0.25">
      <c r="A1299" t="s">
        <v>686</v>
      </c>
      <c r="B1299" s="1">
        <v>0</v>
      </c>
      <c r="C1299" s="1">
        <v>68769641</v>
      </c>
      <c r="D1299" s="1">
        <v>0</v>
      </c>
      <c r="E1299" s="1">
        <v>68769641</v>
      </c>
      <c r="F1299" s="1">
        <v>0</v>
      </c>
      <c r="G1299" s="1">
        <v>34541700</v>
      </c>
      <c r="H1299" s="1">
        <v>34541700</v>
      </c>
      <c r="I1299" s="1">
        <v>34541700</v>
      </c>
      <c r="J1299" s="1">
        <v>0</v>
      </c>
      <c r="K1299" s="1">
        <v>34541700</v>
      </c>
      <c r="L1299" s="1">
        <v>0</v>
      </c>
      <c r="M1299" s="1">
        <v>0</v>
      </c>
      <c r="N1299" s="1">
        <v>34541700</v>
      </c>
      <c r="O1299" s="1">
        <v>24296000</v>
      </c>
      <c r="P1299" s="1">
        <v>10245700</v>
      </c>
      <c r="Q1299" s="1">
        <v>34227941</v>
      </c>
      <c r="R1299" s="1">
        <v>50.23</v>
      </c>
    </row>
    <row r="1300" spans="1:18" hidden="1" x14ac:dyDescent="0.25">
      <c r="A1300" t="s">
        <v>513</v>
      </c>
      <c r="B1300" s="1">
        <v>0</v>
      </c>
      <c r="C1300" s="1">
        <v>1344465175</v>
      </c>
      <c r="D1300" s="1">
        <v>0</v>
      </c>
      <c r="E1300" s="1">
        <v>1344465175</v>
      </c>
      <c r="F1300" s="1">
        <v>0</v>
      </c>
      <c r="G1300" s="1">
        <v>124107876</v>
      </c>
      <c r="H1300" s="1">
        <v>124107876</v>
      </c>
      <c r="I1300" s="1">
        <v>124107876</v>
      </c>
      <c r="J1300" s="1">
        <v>0</v>
      </c>
      <c r="K1300" s="1">
        <v>124107876</v>
      </c>
      <c r="L1300" s="1">
        <v>0</v>
      </c>
      <c r="M1300" s="1">
        <v>0</v>
      </c>
      <c r="N1300" s="1">
        <v>124107876</v>
      </c>
      <c r="O1300" s="1">
        <v>72456476</v>
      </c>
      <c r="P1300" s="1">
        <v>51651400</v>
      </c>
      <c r="Q1300" s="1">
        <v>1220357299</v>
      </c>
      <c r="R1300" s="1">
        <v>9.23</v>
      </c>
    </row>
    <row r="1301" spans="1:18" hidden="1" x14ac:dyDescent="0.25">
      <c r="A1301" t="s">
        <v>687</v>
      </c>
      <c r="B1301" s="1">
        <v>0</v>
      </c>
      <c r="C1301" s="1">
        <v>308992681</v>
      </c>
      <c r="D1301" s="1">
        <v>0</v>
      </c>
      <c r="E1301" s="1">
        <v>308992681</v>
      </c>
      <c r="F1301" s="1">
        <v>0</v>
      </c>
      <c r="G1301" s="1">
        <v>25562255</v>
      </c>
      <c r="H1301" s="1">
        <v>25562255</v>
      </c>
      <c r="I1301" s="1">
        <v>25562255</v>
      </c>
      <c r="J1301" s="1">
        <v>0</v>
      </c>
      <c r="K1301" s="1">
        <v>25562255</v>
      </c>
      <c r="L1301" s="1">
        <v>0</v>
      </c>
      <c r="M1301" s="1">
        <v>0</v>
      </c>
      <c r="N1301" s="1">
        <v>25562255</v>
      </c>
      <c r="O1301" s="1">
        <v>482805</v>
      </c>
      <c r="P1301" s="1">
        <v>25079450</v>
      </c>
      <c r="Q1301" s="1">
        <v>283430426</v>
      </c>
      <c r="R1301" s="1">
        <v>8.27</v>
      </c>
    </row>
    <row r="1302" spans="1:18" hidden="1" x14ac:dyDescent="0.25">
      <c r="A1302" t="s">
        <v>688</v>
      </c>
      <c r="B1302" s="1">
        <v>0</v>
      </c>
      <c r="C1302" s="1">
        <v>208269047</v>
      </c>
      <c r="D1302" s="1">
        <v>0</v>
      </c>
      <c r="E1302" s="1">
        <v>208269047</v>
      </c>
      <c r="F1302" s="1">
        <v>0</v>
      </c>
      <c r="G1302" s="1">
        <v>19518</v>
      </c>
      <c r="H1302" s="1">
        <v>19518</v>
      </c>
      <c r="I1302" s="1">
        <v>19518</v>
      </c>
      <c r="J1302" s="1">
        <v>0</v>
      </c>
      <c r="K1302" s="1">
        <v>19518</v>
      </c>
      <c r="L1302" s="1">
        <v>0</v>
      </c>
      <c r="M1302" s="1">
        <v>0</v>
      </c>
      <c r="N1302" s="1">
        <v>19518</v>
      </c>
      <c r="O1302" s="1">
        <v>19517</v>
      </c>
      <c r="P1302" s="1">
        <v>1</v>
      </c>
      <c r="Q1302" s="1">
        <v>208249529</v>
      </c>
      <c r="R1302" s="1">
        <v>0.01</v>
      </c>
    </row>
    <row r="1303" spans="1:18" hidden="1" x14ac:dyDescent="0.25">
      <c r="A1303" t="s">
        <v>689</v>
      </c>
      <c r="B1303" s="1">
        <v>0</v>
      </c>
      <c r="C1303" s="1">
        <v>827203447</v>
      </c>
      <c r="D1303" s="1">
        <v>0</v>
      </c>
      <c r="E1303" s="1">
        <v>827203447</v>
      </c>
      <c r="F1303" s="1">
        <v>0</v>
      </c>
      <c r="G1303" s="1">
        <v>98526103</v>
      </c>
      <c r="H1303" s="1">
        <v>98526103</v>
      </c>
      <c r="I1303" s="1">
        <v>98526103</v>
      </c>
      <c r="J1303" s="1">
        <v>0</v>
      </c>
      <c r="K1303" s="1">
        <v>98526103</v>
      </c>
      <c r="L1303" s="1">
        <v>0</v>
      </c>
      <c r="M1303" s="1">
        <v>0</v>
      </c>
      <c r="N1303" s="1">
        <v>98526103</v>
      </c>
      <c r="O1303" s="1">
        <v>71954154</v>
      </c>
      <c r="P1303" s="1">
        <v>26571949</v>
      </c>
      <c r="Q1303" s="1">
        <v>728677344</v>
      </c>
      <c r="R1303" s="1">
        <v>11.91</v>
      </c>
    </row>
    <row r="1304" spans="1:18" hidden="1" x14ac:dyDescent="0.25">
      <c r="A1304" t="s">
        <v>517</v>
      </c>
      <c r="B1304" s="1">
        <v>0</v>
      </c>
      <c r="C1304" s="1">
        <v>103585557</v>
      </c>
      <c r="D1304" s="1">
        <v>0</v>
      </c>
      <c r="E1304" s="1">
        <v>103585557</v>
      </c>
      <c r="F1304" s="1">
        <v>0</v>
      </c>
      <c r="G1304" s="1">
        <v>34650700</v>
      </c>
      <c r="H1304" s="1">
        <v>34650700</v>
      </c>
      <c r="I1304" s="1">
        <v>34650700</v>
      </c>
      <c r="J1304" s="1">
        <v>0</v>
      </c>
      <c r="K1304" s="1">
        <v>34650700</v>
      </c>
      <c r="L1304" s="1">
        <v>0</v>
      </c>
      <c r="M1304" s="1">
        <v>0</v>
      </c>
      <c r="N1304" s="1">
        <v>34650700</v>
      </c>
      <c r="O1304" s="1">
        <v>24504200</v>
      </c>
      <c r="P1304" s="1">
        <v>10146500</v>
      </c>
      <c r="Q1304" s="1">
        <v>68934857</v>
      </c>
      <c r="R1304" s="1">
        <v>33.450000000000003</v>
      </c>
    </row>
    <row r="1305" spans="1:18" hidden="1" x14ac:dyDescent="0.25">
      <c r="A1305" t="s">
        <v>690</v>
      </c>
      <c r="B1305" s="1">
        <v>0</v>
      </c>
      <c r="C1305" s="1">
        <v>103585557</v>
      </c>
      <c r="D1305" s="1">
        <v>0</v>
      </c>
      <c r="E1305" s="1">
        <v>103585557</v>
      </c>
      <c r="F1305" s="1">
        <v>0</v>
      </c>
      <c r="G1305" s="1">
        <v>34650700</v>
      </c>
      <c r="H1305" s="1">
        <v>34650700</v>
      </c>
      <c r="I1305" s="1">
        <v>34650700</v>
      </c>
      <c r="J1305" s="1">
        <v>0</v>
      </c>
      <c r="K1305" s="1">
        <v>34650700</v>
      </c>
      <c r="L1305" s="1">
        <v>0</v>
      </c>
      <c r="M1305" s="1">
        <v>0</v>
      </c>
      <c r="N1305" s="1">
        <v>34650700</v>
      </c>
      <c r="O1305" s="1">
        <v>24504200</v>
      </c>
      <c r="P1305" s="1">
        <v>10146500</v>
      </c>
      <c r="Q1305" s="1">
        <v>68934857</v>
      </c>
      <c r="R1305" s="1">
        <v>33.450000000000003</v>
      </c>
    </row>
    <row r="1306" spans="1:18" hidden="1" x14ac:dyDescent="0.25">
      <c r="A1306" t="s">
        <v>519</v>
      </c>
      <c r="B1306" s="1">
        <v>0</v>
      </c>
      <c r="C1306" s="1">
        <v>410230500</v>
      </c>
      <c r="D1306" s="1">
        <v>0</v>
      </c>
      <c r="E1306" s="1">
        <v>410230500</v>
      </c>
      <c r="F1306" s="1">
        <v>0</v>
      </c>
      <c r="G1306" s="1">
        <v>206895000</v>
      </c>
      <c r="H1306" s="1">
        <v>206895000</v>
      </c>
      <c r="I1306" s="1">
        <v>206895000</v>
      </c>
      <c r="J1306" s="1">
        <v>0</v>
      </c>
      <c r="K1306" s="1">
        <v>206895000</v>
      </c>
      <c r="L1306" s="1">
        <v>0</v>
      </c>
      <c r="M1306" s="1">
        <v>0</v>
      </c>
      <c r="N1306" s="1">
        <v>206895000</v>
      </c>
      <c r="O1306" s="1">
        <v>146308600</v>
      </c>
      <c r="P1306" s="1">
        <v>60586400</v>
      </c>
      <c r="Q1306" s="1">
        <v>203335500</v>
      </c>
      <c r="R1306" s="1">
        <v>50.43</v>
      </c>
    </row>
    <row r="1307" spans="1:18" hidden="1" x14ac:dyDescent="0.25">
      <c r="A1307" t="s">
        <v>691</v>
      </c>
      <c r="B1307" s="1">
        <v>0</v>
      </c>
      <c r="C1307" s="1">
        <v>410230500</v>
      </c>
      <c r="D1307" s="1">
        <v>0</v>
      </c>
      <c r="E1307" s="1">
        <v>410230500</v>
      </c>
      <c r="F1307" s="1">
        <v>0</v>
      </c>
      <c r="G1307" s="1">
        <v>206895000</v>
      </c>
      <c r="H1307" s="1">
        <v>206895000</v>
      </c>
      <c r="I1307" s="1">
        <v>206895000</v>
      </c>
      <c r="J1307" s="1">
        <v>0</v>
      </c>
      <c r="K1307" s="1">
        <v>206895000</v>
      </c>
      <c r="L1307" s="1">
        <v>0</v>
      </c>
      <c r="M1307" s="1">
        <v>0</v>
      </c>
      <c r="N1307" s="1">
        <v>206895000</v>
      </c>
      <c r="O1307" s="1">
        <v>146308600</v>
      </c>
      <c r="P1307" s="1">
        <v>60586400</v>
      </c>
      <c r="Q1307" s="1">
        <v>203335500</v>
      </c>
      <c r="R1307" s="1">
        <v>50.43</v>
      </c>
    </row>
    <row r="1308" spans="1:18" hidden="1" x14ac:dyDescent="0.25">
      <c r="A1308" t="s">
        <v>521</v>
      </c>
      <c r="B1308" s="1">
        <v>0</v>
      </c>
      <c r="C1308" s="1">
        <v>103585557</v>
      </c>
      <c r="D1308" s="1">
        <v>0</v>
      </c>
      <c r="E1308" s="1">
        <v>103585557</v>
      </c>
      <c r="F1308" s="1">
        <v>0</v>
      </c>
      <c r="G1308" s="1">
        <v>34650700</v>
      </c>
      <c r="H1308" s="1">
        <v>34650700</v>
      </c>
      <c r="I1308" s="1">
        <v>34650700</v>
      </c>
      <c r="J1308" s="1">
        <v>0</v>
      </c>
      <c r="K1308" s="1">
        <v>34650700</v>
      </c>
      <c r="L1308" s="1">
        <v>0</v>
      </c>
      <c r="M1308" s="1">
        <v>0</v>
      </c>
      <c r="N1308" s="1">
        <v>34650700</v>
      </c>
      <c r="O1308" s="1">
        <v>24504200</v>
      </c>
      <c r="P1308" s="1">
        <v>10146500</v>
      </c>
      <c r="Q1308" s="1">
        <v>68934857</v>
      </c>
      <c r="R1308" s="1">
        <v>33.450000000000003</v>
      </c>
    </row>
    <row r="1309" spans="1:18" hidden="1" x14ac:dyDescent="0.25">
      <c r="A1309" t="s">
        <v>692</v>
      </c>
      <c r="B1309" s="1">
        <v>0</v>
      </c>
      <c r="C1309" s="1">
        <v>103585557</v>
      </c>
      <c r="D1309" s="1">
        <v>0</v>
      </c>
      <c r="E1309" s="1">
        <v>103585557</v>
      </c>
      <c r="F1309" s="1">
        <v>0</v>
      </c>
      <c r="G1309" s="1">
        <v>34650700</v>
      </c>
      <c r="H1309" s="1">
        <v>34650700</v>
      </c>
      <c r="I1309" s="1">
        <v>34650700</v>
      </c>
      <c r="J1309" s="1">
        <v>0</v>
      </c>
      <c r="K1309" s="1">
        <v>34650700</v>
      </c>
      <c r="L1309" s="1">
        <v>0</v>
      </c>
      <c r="M1309" s="1">
        <v>0</v>
      </c>
      <c r="N1309" s="1">
        <v>34650700</v>
      </c>
      <c r="O1309" s="1">
        <v>24504200</v>
      </c>
      <c r="P1309" s="1">
        <v>10146500</v>
      </c>
      <c r="Q1309" s="1">
        <v>68934857</v>
      </c>
      <c r="R1309" s="1">
        <v>33.450000000000003</v>
      </c>
    </row>
    <row r="1310" spans="1:18" hidden="1" x14ac:dyDescent="0.25">
      <c r="A1310" t="s">
        <v>523</v>
      </c>
      <c r="B1310" s="1">
        <v>0</v>
      </c>
      <c r="C1310" s="1">
        <v>632117000</v>
      </c>
      <c r="D1310" s="1">
        <v>0</v>
      </c>
      <c r="E1310" s="1">
        <v>632117000</v>
      </c>
      <c r="F1310" s="1">
        <v>0</v>
      </c>
      <c r="G1310" s="1">
        <v>361141800</v>
      </c>
      <c r="H1310" s="1">
        <v>361141800</v>
      </c>
      <c r="I1310" s="1">
        <v>275667400</v>
      </c>
      <c r="J1310" s="1">
        <v>0</v>
      </c>
      <c r="K1310" s="1">
        <v>275667400</v>
      </c>
      <c r="L1310" s="1">
        <v>0</v>
      </c>
      <c r="M1310" s="1">
        <v>85474400</v>
      </c>
      <c r="N1310" s="1">
        <v>275667400</v>
      </c>
      <c r="O1310" s="1">
        <v>194907600</v>
      </c>
      <c r="P1310" s="1">
        <v>80759800</v>
      </c>
      <c r="Q1310" s="1">
        <v>270975200</v>
      </c>
      <c r="R1310" s="1">
        <v>43.61</v>
      </c>
    </row>
    <row r="1311" spans="1:18" hidden="1" x14ac:dyDescent="0.25">
      <c r="A1311" t="s">
        <v>693</v>
      </c>
      <c r="B1311" s="1">
        <v>0</v>
      </c>
      <c r="C1311" s="1">
        <v>632117000</v>
      </c>
      <c r="D1311" s="1">
        <v>0</v>
      </c>
      <c r="E1311" s="1">
        <v>632117000</v>
      </c>
      <c r="F1311" s="1">
        <v>0</v>
      </c>
      <c r="G1311" s="1">
        <v>361141800</v>
      </c>
      <c r="H1311" s="1">
        <v>361141800</v>
      </c>
      <c r="I1311" s="1">
        <v>275667400</v>
      </c>
      <c r="J1311" s="1">
        <v>0</v>
      </c>
      <c r="K1311" s="1">
        <v>275667400</v>
      </c>
      <c r="L1311" s="1">
        <v>0</v>
      </c>
      <c r="M1311" s="1">
        <v>85474400</v>
      </c>
      <c r="N1311" s="1">
        <v>275667400</v>
      </c>
      <c r="O1311" s="1">
        <v>194907600</v>
      </c>
      <c r="P1311" s="1">
        <v>80759800</v>
      </c>
      <c r="Q1311" s="1">
        <v>270975200</v>
      </c>
      <c r="R1311" s="1">
        <v>43.61</v>
      </c>
    </row>
    <row r="1312" spans="1:18" hidden="1" x14ac:dyDescent="0.25">
      <c r="A1312" t="s">
        <v>525</v>
      </c>
      <c r="B1312" s="1">
        <v>0</v>
      </c>
      <c r="C1312" s="1">
        <v>156810228</v>
      </c>
      <c r="D1312" s="1">
        <v>0</v>
      </c>
      <c r="E1312" s="1">
        <v>156810228</v>
      </c>
      <c r="F1312" s="1">
        <v>0</v>
      </c>
      <c r="G1312" s="1">
        <v>69103300</v>
      </c>
      <c r="H1312" s="1">
        <v>69103300</v>
      </c>
      <c r="I1312" s="1">
        <v>69103300</v>
      </c>
      <c r="J1312" s="1">
        <v>0</v>
      </c>
      <c r="K1312" s="1">
        <v>69103300</v>
      </c>
      <c r="L1312" s="1">
        <v>0</v>
      </c>
      <c r="M1312" s="1">
        <v>0</v>
      </c>
      <c r="N1312" s="1">
        <v>69103300</v>
      </c>
      <c r="O1312" s="1">
        <v>48865500</v>
      </c>
      <c r="P1312" s="1">
        <v>20237800</v>
      </c>
      <c r="Q1312" s="1">
        <v>87706928</v>
      </c>
      <c r="R1312" s="1">
        <v>44.07</v>
      </c>
    </row>
    <row r="1313" spans="1:18" hidden="1" x14ac:dyDescent="0.25">
      <c r="A1313" t="s">
        <v>694</v>
      </c>
      <c r="B1313" s="1">
        <v>0</v>
      </c>
      <c r="C1313" s="1">
        <v>156810228</v>
      </c>
      <c r="D1313" s="1">
        <v>0</v>
      </c>
      <c r="E1313" s="1">
        <v>156810228</v>
      </c>
      <c r="F1313" s="1">
        <v>0</v>
      </c>
      <c r="G1313" s="1">
        <v>69103300</v>
      </c>
      <c r="H1313" s="1">
        <v>69103300</v>
      </c>
      <c r="I1313" s="1">
        <v>69103300</v>
      </c>
      <c r="J1313" s="1">
        <v>0</v>
      </c>
      <c r="K1313" s="1">
        <v>69103300</v>
      </c>
      <c r="L1313" s="1">
        <v>0</v>
      </c>
      <c r="M1313" s="1">
        <v>0</v>
      </c>
      <c r="N1313" s="1">
        <v>69103300</v>
      </c>
      <c r="O1313" s="1">
        <v>48865500</v>
      </c>
      <c r="P1313" s="1">
        <v>20237800</v>
      </c>
      <c r="Q1313" s="1">
        <v>87706928</v>
      </c>
      <c r="R1313" s="1">
        <v>44.07</v>
      </c>
    </row>
    <row r="1314" spans="1:18" hidden="1" x14ac:dyDescent="0.25">
      <c r="A1314" t="s">
        <v>527</v>
      </c>
      <c r="B1314" s="1">
        <v>0</v>
      </c>
      <c r="C1314" s="1">
        <v>814814000</v>
      </c>
      <c r="D1314" s="1">
        <v>0</v>
      </c>
      <c r="E1314" s="1">
        <v>814814000</v>
      </c>
      <c r="F1314" s="1">
        <v>0</v>
      </c>
      <c r="G1314" s="1">
        <v>428099860</v>
      </c>
      <c r="H1314" s="1">
        <v>428099860</v>
      </c>
      <c r="I1314" s="1">
        <v>0</v>
      </c>
      <c r="J1314" s="1">
        <v>0</v>
      </c>
      <c r="K1314" s="1">
        <v>0</v>
      </c>
      <c r="L1314" s="1">
        <v>0</v>
      </c>
      <c r="M1314" s="1">
        <v>428099860</v>
      </c>
      <c r="N1314" s="1">
        <v>0</v>
      </c>
      <c r="O1314" s="1">
        <v>0</v>
      </c>
      <c r="P1314" s="1">
        <v>0</v>
      </c>
      <c r="Q1314" s="1">
        <v>386714140</v>
      </c>
      <c r="R1314" s="1">
        <v>0</v>
      </c>
    </row>
    <row r="1315" spans="1:18" hidden="1" x14ac:dyDescent="0.25">
      <c r="A1315" t="s">
        <v>695</v>
      </c>
      <c r="B1315" s="1">
        <v>0</v>
      </c>
      <c r="C1315" s="1">
        <v>814814000</v>
      </c>
      <c r="D1315" s="1">
        <v>0</v>
      </c>
      <c r="E1315" s="1">
        <v>814814000</v>
      </c>
      <c r="F1315" s="1">
        <v>0</v>
      </c>
      <c r="G1315" s="1">
        <v>428099860</v>
      </c>
      <c r="H1315" s="1">
        <v>428099860</v>
      </c>
      <c r="I1315" s="1">
        <v>0</v>
      </c>
      <c r="J1315" s="1">
        <v>0</v>
      </c>
      <c r="K1315" s="1">
        <v>0</v>
      </c>
      <c r="L1315" s="1">
        <v>0</v>
      </c>
      <c r="M1315" s="1">
        <v>428099860</v>
      </c>
      <c r="N1315" s="1">
        <v>0</v>
      </c>
      <c r="O1315" s="1">
        <v>0</v>
      </c>
      <c r="P1315" s="1">
        <v>0</v>
      </c>
      <c r="Q1315" s="1">
        <v>386714140</v>
      </c>
      <c r="R1315" s="1">
        <v>0</v>
      </c>
    </row>
    <row r="1316" spans="1:18" hidden="1" x14ac:dyDescent="0.25">
      <c r="A1316" t="s">
        <v>529</v>
      </c>
      <c r="B1316" s="1">
        <v>0</v>
      </c>
      <c r="C1316" s="1">
        <v>194658208</v>
      </c>
      <c r="D1316" s="1">
        <v>0</v>
      </c>
      <c r="E1316" s="1">
        <v>194658208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194658208</v>
      </c>
      <c r="R1316" s="1">
        <v>0</v>
      </c>
    </row>
    <row r="1317" spans="1:18" hidden="1" x14ac:dyDescent="0.25">
      <c r="A1317" t="s">
        <v>633</v>
      </c>
      <c r="B1317" s="1">
        <v>0</v>
      </c>
      <c r="C1317" s="1">
        <v>0</v>
      </c>
      <c r="D1317" s="1">
        <v>0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</row>
    <row r="1318" spans="1:18" hidden="1" x14ac:dyDescent="0.25">
      <c r="A1318" t="s">
        <v>696</v>
      </c>
      <c r="B1318" s="1">
        <v>0</v>
      </c>
      <c r="C1318" s="1">
        <v>194658208</v>
      </c>
      <c r="D1318" s="1">
        <v>0</v>
      </c>
      <c r="E1318" s="1">
        <v>194658208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194658208</v>
      </c>
      <c r="R1318" s="1">
        <v>0</v>
      </c>
    </row>
    <row r="1319" spans="1:18" hidden="1" x14ac:dyDescent="0.25">
      <c r="A1319" t="s">
        <v>697</v>
      </c>
      <c r="B1319" s="1">
        <v>0</v>
      </c>
      <c r="C1319" s="1">
        <v>0</v>
      </c>
      <c r="D1319" s="1">
        <v>0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</row>
    <row r="1320" spans="1:18" hidden="1" x14ac:dyDescent="0.25">
      <c r="A1320" t="s">
        <v>633</v>
      </c>
      <c r="B1320" s="1">
        <v>0</v>
      </c>
      <c r="C1320" s="1">
        <v>0</v>
      </c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</row>
    <row r="1321" spans="1:18" hidden="1" x14ac:dyDescent="0.25">
      <c r="A1321" t="s">
        <v>317</v>
      </c>
      <c r="B1321" s="1">
        <v>0</v>
      </c>
      <c r="C1321" s="1">
        <v>113742400</v>
      </c>
      <c r="D1321" s="1">
        <v>0</v>
      </c>
      <c r="E1321" s="1">
        <v>113742400</v>
      </c>
      <c r="F1321" s="1">
        <v>0</v>
      </c>
      <c r="G1321" s="1">
        <v>113742400</v>
      </c>
      <c r="H1321" s="1">
        <v>113742400</v>
      </c>
      <c r="I1321" s="1">
        <v>58209600</v>
      </c>
      <c r="J1321" s="1">
        <v>0</v>
      </c>
      <c r="K1321" s="1">
        <v>58209600</v>
      </c>
      <c r="L1321" s="1">
        <v>0</v>
      </c>
      <c r="M1321" s="1">
        <v>55532800</v>
      </c>
      <c r="N1321" s="1">
        <v>58209600</v>
      </c>
      <c r="O1321" s="1">
        <v>0</v>
      </c>
      <c r="P1321" s="1">
        <v>58209600</v>
      </c>
      <c r="Q1321" s="1">
        <v>0</v>
      </c>
      <c r="R1321" s="1">
        <v>51.18</v>
      </c>
    </row>
    <row r="1322" spans="1:18" hidden="1" x14ac:dyDescent="0.25">
      <c r="A1322" t="s">
        <v>698</v>
      </c>
      <c r="B1322" s="1">
        <v>0</v>
      </c>
      <c r="C1322" s="1">
        <v>113742400</v>
      </c>
      <c r="D1322" s="1">
        <v>0</v>
      </c>
      <c r="E1322" s="1">
        <v>113742400</v>
      </c>
      <c r="F1322" s="1">
        <v>0</v>
      </c>
      <c r="G1322" s="1">
        <v>113742400</v>
      </c>
      <c r="H1322" s="1">
        <v>113742400</v>
      </c>
      <c r="I1322" s="1">
        <v>58209600</v>
      </c>
      <c r="J1322" s="1">
        <v>0</v>
      </c>
      <c r="K1322" s="1">
        <v>58209600</v>
      </c>
      <c r="L1322" s="1">
        <v>0</v>
      </c>
      <c r="M1322" s="1">
        <v>55532800</v>
      </c>
      <c r="N1322" s="1">
        <v>58209600</v>
      </c>
      <c r="O1322" s="1">
        <v>0</v>
      </c>
      <c r="P1322" s="1">
        <v>58209600</v>
      </c>
      <c r="Q1322" s="1">
        <v>0</v>
      </c>
      <c r="R1322" s="1">
        <v>51.18</v>
      </c>
    </row>
    <row r="1323" spans="1:18" hidden="1" x14ac:dyDescent="0.25">
      <c r="A1323" t="s">
        <v>531</v>
      </c>
      <c r="B1323" s="1">
        <v>0</v>
      </c>
      <c r="C1323" s="1">
        <v>425930697</v>
      </c>
      <c r="D1323" s="1">
        <v>0</v>
      </c>
      <c r="E1323" s="1">
        <v>425930697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425930697</v>
      </c>
      <c r="R1323" s="1">
        <v>0</v>
      </c>
    </row>
    <row r="1324" spans="1:18" hidden="1" x14ac:dyDescent="0.25">
      <c r="A1324" t="s">
        <v>633</v>
      </c>
      <c r="B1324" s="1">
        <v>0</v>
      </c>
      <c r="C1324" s="1">
        <v>0</v>
      </c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</row>
    <row r="1325" spans="1:18" hidden="1" x14ac:dyDescent="0.25">
      <c r="A1325" t="s">
        <v>668</v>
      </c>
      <c r="B1325" s="1">
        <v>0</v>
      </c>
      <c r="C1325" s="1">
        <v>263216675</v>
      </c>
      <c r="D1325" s="1">
        <v>0</v>
      </c>
      <c r="E1325" s="1">
        <v>263216675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263216675</v>
      </c>
      <c r="R1325" s="1">
        <v>0</v>
      </c>
    </row>
    <row r="1326" spans="1:18" hidden="1" x14ac:dyDescent="0.25">
      <c r="A1326" t="s">
        <v>696</v>
      </c>
      <c r="B1326" s="1">
        <v>0</v>
      </c>
      <c r="C1326" s="1">
        <v>162714022</v>
      </c>
      <c r="D1326" s="1">
        <v>0</v>
      </c>
      <c r="E1326" s="1">
        <v>162714022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162714022</v>
      </c>
      <c r="R1326" s="1">
        <v>0</v>
      </c>
    </row>
    <row r="1327" spans="1:18" hidden="1" x14ac:dyDescent="0.25">
      <c r="A1327" t="s">
        <v>532</v>
      </c>
      <c r="B1327" s="1">
        <v>0</v>
      </c>
      <c r="C1327" s="1">
        <v>4310985177</v>
      </c>
      <c r="D1327" s="1">
        <v>0</v>
      </c>
      <c r="E1327" s="1">
        <v>4310985177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4310985177</v>
      </c>
      <c r="R1327" s="1">
        <v>0</v>
      </c>
    </row>
    <row r="1328" spans="1:18" hidden="1" x14ac:dyDescent="0.25">
      <c r="A1328" t="s">
        <v>437</v>
      </c>
      <c r="B1328" s="1">
        <v>0</v>
      </c>
      <c r="C1328" s="1">
        <v>4310985177</v>
      </c>
      <c r="D1328" s="1">
        <v>0</v>
      </c>
      <c r="E1328" s="1">
        <v>4310985177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4310985177</v>
      </c>
      <c r="R1328" s="1">
        <v>0</v>
      </c>
    </row>
    <row r="1329" spans="1:18" hidden="1" x14ac:dyDescent="0.25">
      <c r="A1329" t="s">
        <v>634</v>
      </c>
      <c r="B1329" s="1">
        <v>0</v>
      </c>
      <c r="C1329" s="1">
        <v>4310985177</v>
      </c>
      <c r="D1329" s="1">
        <v>0</v>
      </c>
      <c r="E1329" s="1">
        <v>4310985177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4310985177</v>
      </c>
      <c r="R1329" s="1">
        <v>0</v>
      </c>
    </row>
    <row r="1330" spans="1:18" hidden="1" x14ac:dyDescent="0.25">
      <c r="A1330" t="s">
        <v>533</v>
      </c>
      <c r="B1330" s="1">
        <v>0</v>
      </c>
      <c r="C1330" s="1">
        <v>71496919508</v>
      </c>
      <c r="D1330" s="1">
        <v>0</v>
      </c>
      <c r="E1330" s="1">
        <v>71496919508</v>
      </c>
      <c r="F1330" s="1">
        <v>0</v>
      </c>
      <c r="G1330" s="1">
        <v>30093432883</v>
      </c>
      <c r="H1330" s="1">
        <v>30093432883</v>
      </c>
      <c r="I1330" s="1">
        <v>29911512479</v>
      </c>
      <c r="J1330" s="1">
        <v>0</v>
      </c>
      <c r="K1330" s="1">
        <v>29911512479</v>
      </c>
      <c r="L1330" s="1">
        <v>0</v>
      </c>
      <c r="M1330" s="1">
        <v>181920404</v>
      </c>
      <c r="N1330" s="1">
        <v>29911512479</v>
      </c>
      <c r="O1330" s="1">
        <v>29911512479</v>
      </c>
      <c r="P1330" s="1">
        <v>0</v>
      </c>
      <c r="Q1330" s="1">
        <v>41403486625</v>
      </c>
      <c r="R1330" s="1">
        <v>41.84</v>
      </c>
    </row>
    <row r="1331" spans="1:18" hidden="1" x14ac:dyDescent="0.25">
      <c r="A1331" t="s">
        <v>437</v>
      </c>
      <c r="B1331" s="1">
        <v>0</v>
      </c>
      <c r="C1331" s="1">
        <v>20761297122</v>
      </c>
      <c r="D1331" s="1">
        <v>0</v>
      </c>
      <c r="E1331" s="1">
        <v>20761297122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20761297122</v>
      </c>
      <c r="R1331" s="1">
        <v>0</v>
      </c>
    </row>
    <row r="1332" spans="1:18" hidden="1" x14ac:dyDescent="0.25">
      <c r="A1332" t="s">
        <v>699</v>
      </c>
      <c r="B1332" s="1">
        <v>0</v>
      </c>
      <c r="C1332" s="1">
        <v>20761297122</v>
      </c>
      <c r="D1332" s="1">
        <v>0</v>
      </c>
      <c r="E1332" s="1">
        <v>20761297122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20761297122</v>
      </c>
      <c r="R1332" s="1">
        <v>0</v>
      </c>
    </row>
    <row r="1333" spans="1:18" hidden="1" x14ac:dyDescent="0.25">
      <c r="A1333" t="s">
        <v>535</v>
      </c>
      <c r="B1333" s="1">
        <v>0</v>
      </c>
      <c r="C1333" s="1">
        <v>14824422656</v>
      </c>
      <c r="D1333" s="1">
        <v>0</v>
      </c>
      <c r="E1333" s="1">
        <v>14824422656</v>
      </c>
      <c r="F1333" s="1">
        <v>0</v>
      </c>
      <c r="G1333" s="1">
        <v>8954187814</v>
      </c>
      <c r="H1333" s="1">
        <v>8954187814</v>
      </c>
      <c r="I1333" s="1">
        <v>8772267410</v>
      </c>
      <c r="J1333" s="1">
        <v>0</v>
      </c>
      <c r="K1333" s="1">
        <v>8772267410</v>
      </c>
      <c r="L1333" s="1">
        <v>0</v>
      </c>
      <c r="M1333" s="1">
        <v>181920404</v>
      </c>
      <c r="N1333" s="1">
        <v>8772267410</v>
      </c>
      <c r="O1333" s="1">
        <v>8772267410</v>
      </c>
      <c r="P1333" s="1">
        <v>0</v>
      </c>
      <c r="Q1333" s="1">
        <v>5870234842</v>
      </c>
      <c r="R1333" s="1">
        <v>59.17</v>
      </c>
    </row>
    <row r="1334" spans="1:18" hidden="1" x14ac:dyDescent="0.25">
      <c r="A1334" t="s">
        <v>700</v>
      </c>
      <c r="B1334" s="1">
        <v>0</v>
      </c>
      <c r="C1334" s="1">
        <v>14364606651</v>
      </c>
      <c r="D1334" s="1">
        <v>0</v>
      </c>
      <c r="E1334" s="1">
        <v>14364606651</v>
      </c>
      <c r="F1334" s="1">
        <v>0</v>
      </c>
      <c r="G1334" s="1">
        <v>8504338944</v>
      </c>
      <c r="H1334" s="1">
        <v>8504338944</v>
      </c>
      <c r="I1334" s="1">
        <v>8504338944</v>
      </c>
      <c r="J1334" s="1">
        <v>0</v>
      </c>
      <c r="K1334" s="1">
        <v>8504338944</v>
      </c>
      <c r="L1334" s="1">
        <v>0</v>
      </c>
      <c r="M1334" s="1">
        <v>0</v>
      </c>
      <c r="N1334" s="1">
        <v>8504338944</v>
      </c>
      <c r="O1334" s="1">
        <v>8504338944</v>
      </c>
      <c r="P1334" s="1">
        <v>0</v>
      </c>
      <c r="Q1334" s="1">
        <v>5860267707</v>
      </c>
      <c r="R1334" s="1">
        <v>59.2</v>
      </c>
    </row>
    <row r="1335" spans="1:18" hidden="1" x14ac:dyDescent="0.25">
      <c r="A1335" t="s">
        <v>701</v>
      </c>
      <c r="B1335" s="1">
        <v>0</v>
      </c>
      <c r="C1335" s="1">
        <v>12965613</v>
      </c>
      <c r="D1335" s="1">
        <v>0</v>
      </c>
      <c r="E1335" s="1">
        <v>12965613</v>
      </c>
      <c r="F1335" s="1">
        <v>0</v>
      </c>
      <c r="G1335" s="1">
        <v>2998478</v>
      </c>
      <c r="H1335" s="1">
        <v>2998478</v>
      </c>
      <c r="I1335" s="1">
        <v>2998478</v>
      </c>
      <c r="J1335" s="1">
        <v>0</v>
      </c>
      <c r="K1335" s="1">
        <v>2998478</v>
      </c>
      <c r="L1335" s="1">
        <v>0</v>
      </c>
      <c r="M1335" s="1">
        <v>0</v>
      </c>
      <c r="N1335" s="1">
        <v>2998478</v>
      </c>
      <c r="O1335" s="1">
        <v>2998478</v>
      </c>
      <c r="P1335" s="1">
        <v>0</v>
      </c>
      <c r="Q1335" s="1">
        <v>9967135</v>
      </c>
      <c r="R1335" s="1">
        <v>23.13</v>
      </c>
    </row>
    <row r="1336" spans="1:18" hidden="1" x14ac:dyDescent="0.25">
      <c r="A1336" t="s">
        <v>702</v>
      </c>
      <c r="B1336" s="1">
        <v>0</v>
      </c>
      <c r="C1336" s="1">
        <v>446850392</v>
      </c>
      <c r="D1336" s="1">
        <v>0</v>
      </c>
      <c r="E1336" s="1">
        <v>446850392</v>
      </c>
      <c r="F1336" s="1">
        <v>0</v>
      </c>
      <c r="G1336" s="1">
        <v>446850392</v>
      </c>
      <c r="H1336" s="1">
        <v>446850392</v>
      </c>
      <c r="I1336" s="1">
        <v>264929988</v>
      </c>
      <c r="J1336" s="1">
        <v>0</v>
      </c>
      <c r="K1336" s="1">
        <v>264929988</v>
      </c>
      <c r="L1336" s="1">
        <v>0</v>
      </c>
      <c r="M1336" s="1">
        <v>181920404</v>
      </c>
      <c r="N1336" s="1">
        <v>264929988</v>
      </c>
      <c r="O1336" s="1">
        <v>264929988</v>
      </c>
      <c r="P1336" s="1">
        <v>0</v>
      </c>
      <c r="Q1336" s="1">
        <v>0</v>
      </c>
      <c r="R1336" s="1">
        <v>59.29</v>
      </c>
    </row>
    <row r="1337" spans="1:18" hidden="1" x14ac:dyDescent="0.25">
      <c r="A1337" t="s">
        <v>539</v>
      </c>
      <c r="B1337" s="1">
        <v>0</v>
      </c>
      <c r="C1337" s="1">
        <v>1717122691</v>
      </c>
      <c r="D1337" s="1">
        <v>0</v>
      </c>
      <c r="E1337" s="1">
        <v>1717122691</v>
      </c>
      <c r="F1337" s="1">
        <v>0</v>
      </c>
      <c r="G1337" s="1">
        <v>848283837</v>
      </c>
      <c r="H1337" s="1">
        <v>848283837</v>
      </c>
      <c r="I1337" s="1">
        <v>848283837</v>
      </c>
      <c r="J1337" s="1">
        <v>0</v>
      </c>
      <c r="K1337" s="1">
        <v>848283837</v>
      </c>
      <c r="L1337" s="1">
        <v>0</v>
      </c>
      <c r="M1337" s="1">
        <v>0</v>
      </c>
      <c r="N1337" s="1">
        <v>848283837</v>
      </c>
      <c r="O1337" s="1">
        <v>848283837</v>
      </c>
      <c r="P1337" s="1">
        <v>0</v>
      </c>
      <c r="Q1337" s="1">
        <v>868838854</v>
      </c>
      <c r="R1337" s="1">
        <v>49.4</v>
      </c>
    </row>
    <row r="1338" spans="1:18" hidden="1" x14ac:dyDescent="0.25">
      <c r="A1338" t="s">
        <v>703</v>
      </c>
      <c r="B1338" s="1">
        <v>0</v>
      </c>
      <c r="C1338" s="1">
        <v>1298100259</v>
      </c>
      <c r="D1338" s="1">
        <v>0</v>
      </c>
      <c r="E1338" s="1">
        <v>1298100259</v>
      </c>
      <c r="F1338" s="1">
        <v>0</v>
      </c>
      <c r="G1338" s="1">
        <v>641822260</v>
      </c>
      <c r="H1338" s="1">
        <v>641822260</v>
      </c>
      <c r="I1338" s="1">
        <v>641822260</v>
      </c>
      <c r="J1338" s="1">
        <v>0</v>
      </c>
      <c r="K1338" s="1">
        <v>641822260</v>
      </c>
      <c r="L1338" s="1">
        <v>0</v>
      </c>
      <c r="M1338" s="1">
        <v>0</v>
      </c>
      <c r="N1338" s="1">
        <v>641822260</v>
      </c>
      <c r="O1338" s="1">
        <v>641822260</v>
      </c>
      <c r="P1338" s="1">
        <v>0</v>
      </c>
      <c r="Q1338" s="1">
        <v>656277999</v>
      </c>
      <c r="R1338" s="1">
        <v>49.44</v>
      </c>
    </row>
    <row r="1339" spans="1:18" hidden="1" x14ac:dyDescent="0.25">
      <c r="A1339" t="s">
        <v>704</v>
      </c>
      <c r="B1339" s="1">
        <v>0</v>
      </c>
      <c r="C1339" s="1">
        <v>419022432</v>
      </c>
      <c r="D1339" s="1">
        <v>0</v>
      </c>
      <c r="E1339" s="1">
        <v>419022432</v>
      </c>
      <c r="F1339" s="1">
        <v>0</v>
      </c>
      <c r="G1339" s="1">
        <v>206461577</v>
      </c>
      <c r="H1339" s="1">
        <v>206461577</v>
      </c>
      <c r="I1339" s="1">
        <v>206461577</v>
      </c>
      <c r="J1339" s="1">
        <v>0</v>
      </c>
      <c r="K1339" s="1">
        <v>206461577</v>
      </c>
      <c r="L1339" s="1">
        <v>0</v>
      </c>
      <c r="M1339" s="1">
        <v>0</v>
      </c>
      <c r="N1339" s="1">
        <v>206461577</v>
      </c>
      <c r="O1339" s="1">
        <v>206461577</v>
      </c>
      <c r="P1339" s="1">
        <v>0</v>
      </c>
      <c r="Q1339" s="1">
        <v>212560855</v>
      </c>
      <c r="R1339" s="1">
        <v>49.27</v>
      </c>
    </row>
    <row r="1340" spans="1:18" hidden="1" x14ac:dyDescent="0.25">
      <c r="A1340" t="s">
        <v>542</v>
      </c>
      <c r="B1340" s="1">
        <v>0</v>
      </c>
      <c r="C1340" s="1">
        <v>15699543650</v>
      </c>
      <c r="D1340" s="1">
        <v>0</v>
      </c>
      <c r="E1340" s="1">
        <v>15699543650</v>
      </c>
      <c r="F1340" s="1">
        <v>0</v>
      </c>
      <c r="G1340" s="1">
        <v>9320580482</v>
      </c>
      <c r="H1340" s="1">
        <v>9320580482</v>
      </c>
      <c r="I1340" s="1">
        <v>9320580482</v>
      </c>
      <c r="J1340" s="1">
        <v>0</v>
      </c>
      <c r="K1340" s="1">
        <v>9320580482</v>
      </c>
      <c r="L1340" s="1">
        <v>0</v>
      </c>
      <c r="M1340" s="1">
        <v>0</v>
      </c>
      <c r="N1340" s="1">
        <v>9320580482</v>
      </c>
      <c r="O1340" s="1">
        <v>9320580482</v>
      </c>
      <c r="P1340" s="1">
        <v>0</v>
      </c>
      <c r="Q1340" s="1">
        <v>6378963168</v>
      </c>
      <c r="R1340" s="1">
        <v>59.37</v>
      </c>
    </row>
    <row r="1341" spans="1:18" hidden="1" x14ac:dyDescent="0.25">
      <c r="A1341" t="s">
        <v>705</v>
      </c>
      <c r="B1341" s="1">
        <v>0</v>
      </c>
      <c r="C1341" s="1">
        <v>15699543650</v>
      </c>
      <c r="D1341" s="1">
        <v>0</v>
      </c>
      <c r="E1341" s="1">
        <v>15699543650</v>
      </c>
      <c r="F1341" s="1">
        <v>0</v>
      </c>
      <c r="G1341" s="1">
        <v>9320580482</v>
      </c>
      <c r="H1341" s="1">
        <v>9320580482</v>
      </c>
      <c r="I1341" s="1">
        <v>9320580482</v>
      </c>
      <c r="J1341" s="1">
        <v>0</v>
      </c>
      <c r="K1341" s="1">
        <v>9320580482</v>
      </c>
      <c r="L1341" s="1">
        <v>0</v>
      </c>
      <c r="M1341" s="1">
        <v>0</v>
      </c>
      <c r="N1341" s="1">
        <v>9320580482</v>
      </c>
      <c r="O1341" s="1">
        <v>9320580482</v>
      </c>
      <c r="P1341" s="1">
        <v>0</v>
      </c>
      <c r="Q1341" s="1">
        <v>6378963168</v>
      </c>
      <c r="R1341" s="1">
        <v>59.37</v>
      </c>
    </row>
    <row r="1342" spans="1:18" hidden="1" x14ac:dyDescent="0.25">
      <c r="A1342" t="s">
        <v>544</v>
      </c>
      <c r="B1342" s="1">
        <v>0</v>
      </c>
      <c r="C1342" s="1">
        <v>15506681067</v>
      </c>
      <c r="D1342" s="1">
        <v>0</v>
      </c>
      <c r="E1342" s="1">
        <v>15506681067</v>
      </c>
      <c r="F1342" s="1">
        <v>0</v>
      </c>
      <c r="G1342" s="1">
        <v>9183405051</v>
      </c>
      <c r="H1342" s="1">
        <v>9183405051</v>
      </c>
      <c r="I1342" s="1">
        <v>9183405051</v>
      </c>
      <c r="J1342" s="1">
        <v>0</v>
      </c>
      <c r="K1342" s="1">
        <v>9183405051</v>
      </c>
      <c r="L1342" s="1">
        <v>0</v>
      </c>
      <c r="M1342" s="1">
        <v>0</v>
      </c>
      <c r="N1342" s="1">
        <v>9183405051</v>
      </c>
      <c r="O1342" s="1">
        <v>9183405051</v>
      </c>
      <c r="P1342" s="1">
        <v>0</v>
      </c>
      <c r="Q1342" s="1">
        <v>6323276016</v>
      </c>
      <c r="R1342" s="1">
        <v>59.22</v>
      </c>
    </row>
    <row r="1343" spans="1:18" hidden="1" x14ac:dyDescent="0.25">
      <c r="A1343" t="s">
        <v>706</v>
      </c>
      <c r="B1343" s="1">
        <v>0</v>
      </c>
      <c r="C1343" s="1">
        <v>15506681067</v>
      </c>
      <c r="D1343" s="1">
        <v>0</v>
      </c>
      <c r="E1343" s="1">
        <v>15506681067</v>
      </c>
      <c r="F1343" s="1">
        <v>0</v>
      </c>
      <c r="G1343" s="1">
        <v>9183405051</v>
      </c>
      <c r="H1343" s="1">
        <v>9183405051</v>
      </c>
      <c r="I1343" s="1">
        <v>9183405051</v>
      </c>
      <c r="J1343" s="1">
        <v>0</v>
      </c>
      <c r="K1343" s="1">
        <v>9183405051</v>
      </c>
      <c r="L1343" s="1">
        <v>0</v>
      </c>
      <c r="M1343" s="1">
        <v>0</v>
      </c>
      <c r="N1343" s="1">
        <v>9183405051</v>
      </c>
      <c r="O1343" s="1">
        <v>9183405051</v>
      </c>
      <c r="P1343" s="1">
        <v>0</v>
      </c>
      <c r="Q1343" s="1">
        <v>6323276016</v>
      </c>
      <c r="R1343" s="1">
        <v>59.22</v>
      </c>
    </row>
    <row r="1344" spans="1:18" hidden="1" x14ac:dyDescent="0.25">
      <c r="A1344" t="s">
        <v>546</v>
      </c>
      <c r="B1344" s="1">
        <v>0</v>
      </c>
      <c r="C1344" s="1">
        <v>1506491585</v>
      </c>
      <c r="D1344" s="1">
        <v>0</v>
      </c>
      <c r="E1344" s="1">
        <v>1506491585</v>
      </c>
      <c r="F1344" s="1">
        <v>0</v>
      </c>
      <c r="G1344" s="1">
        <v>901301267</v>
      </c>
      <c r="H1344" s="1">
        <v>901301267</v>
      </c>
      <c r="I1344" s="1">
        <v>901301267</v>
      </c>
      <c r="J1344" s="1">
        <v>0</v>
      </c>
      <c r="K1344" s="1">
        <v>901301267</v>
      </c>
      <c r="L1344" s="1">
        <v>0</v>
      </c>
      <c r="M1344" s="1">
        <v>0</v>
      </c>
      <c r="N1344" s="1">
        <v>901301267</v>
      </c>
      <c r="O1344" s="1">
        <v>901301267</v>
      </c>
      <c r="P1344" s="1">
        <v>0</v>
      </c>
      <c r="Q1344" s="1">
        <v>605190318</v>
      </c>
      <c r="R1344" s="1">
        <v>59.83</v>
      </c>
    </row>
    <row r="1345" spans="1:18" hidden="1" x14ac:dyDescent="0.25">
      <c r="A1345" t="s">
        <v>707</v>
      </c>
      <c r="B1345" s="1">
        <v>0</v>
      </c>
      <c r="C1345" s="1">
        <v>1506491585</v>
      </c>
      <c r="D1345" s="1">
        <v>0</v>
      </c>
      <c r="E1345" s="1">
        <v>1506491585</v>
      </c>
      <c r="F1345" s="1">
        <v>0</v>
      </c>
      <c r="G1345" s="1">
        <v>901301267</v>
      </c>
      <c r="H1345" s="1">
        <v>901301267</v>
      </c>
      <c r="I1345" s="1">
        <v>901301267</v>
      </c>
      <c r="J1345" s="1">
        <v>0</v>
      </c>
      <c r="K1345" s="1">
        <v>901301267</v>
      </c>
      <c r="L1345" s="1">
        <v>0</v>
      </c>
      <c r="M1345" s="1">
        <v>0</v>
      </c>
      <c r="N1345" s="1">
        <v>901301267</v>
      </c>
      <c r="O1345" s="1">
        <v>901301267</v>
      </c>
      <c r="P1345" s="1">
        <v>0</v>
      </c>
      <c r="Q1345" s="1">
        <v>605190318</v>
      </c>
      <c r="R1345" s="1">
        <v>59.83</v>
      </c>
    </row>
    <row r="1346" spans="1:18" hidden="1" x14ac:dyDescent="0.25">
      <c r="A1346" t="s">
        <v>548</v>
      </c>
      <c r="B1346" s="1">
        <v>0</v>
      </c>
      <c r="C1346" s="1">
        <v>1481360737</v>
      </c>
      <c r="D1346" s="1">
        <v>0</v>
      </c>
      <c r="E1346" s="1">
        <v>1481360737</v>
      </c>
      <c r="F1346" s="1">
        <v>0</v>
      </c>
      <c r="G1346" s="1">
        <v>885674432</v>
      </c>
      <c r="H1346" s="1">
        <v>885674432</v>
      </c>
      <c r="I1346" s="1">
        <v>885674432</v>
      </c>
      <c r="J1346" s="1">
        <v>0</v>
      </c>
      <c r="K1346" s="1">
        <v>885674432</v>
      </c>
      <c r="L1346" s="1">
        <v>0</v>
      </c>
      <c r="M1346" s="1">
        <v>0</v>
      </c>
      <c r="N1346" s="1">
        <v>885674432</v>
      </c>
      <c r="O1346" s="1">
        <v>885674432</v>
      </c>
      <c r="P1346" s="1">
        <v>0</v>
      </c>
      <c r="Q1346" s="1">
        <v>595686305</v>
      </c>
      <c r="R1346" s="1">
        <v>59.79</v>
      </c>
    </row>
    <row r="1347" spans="1:18" hidden="1" x14ac:dyDescent="0.25">
      <c r="A1347" t="s">
        <v>708</v>
      </c>
      <c r="B1347" s="1">
        <v>0</v>
      </c>
      <c r="C1347" s="1">
        <v>1481360737</v>
      </c>
      <c r="D1347" s="1">
        <v>0</v>
      </c>
      <c r="E1347" s="1">
        <v>1481360737</v>
      </c>
      <c r="F1347" s="1">
        <v>0</v>
      </c>
      <c r="G1347" s="1">
        <v>885674432</v>
      </c>
      <c r="H1347" s="1">
        <v>885674432</v>
      </c>
      <c r="I1347" s="1">
        <v>885674432</v>
      </c>
      <c r="J1347" s="1">
        <v>0</v>
      </c>
      <c r="K1347" s="1">
        <v>885674432</v>
      </c>
      <c r="L1347" s="1">
        <v>0</v>
      </c>
      <c r="M1347" s="1">
        <v>0</v>
      </c>
      <c r="N1347" s="1">
        <v>885674432</v>
      </c>
      <c r="O1347" s="1">
        <v>885674432</v>
      </c>
      <c r="P1347" s="1">
        <v>0</v>
      </c>
      <c r="Q1347" s="1">
        <v>595686305</v>
      </c>
      <c r="R1347" s="1">
        <v>59.79</v>
      </c>
    </row>
    <row r="1348" spans="1:18" hidden="1" x14ac:dyDescent="0.25">
      <c r="A1348" t="s">
        <v>709</v>
      </c>
      <c r="B1348" s="1">
        <v>0</v>
      </c>
      <c r="C1348" s="1">
        <v>30662718082</v>
      </c>
      <c r="D1348" s="1">
        <v>0</v>
      </c>
      <c r="E1348" s="1">
        <v>30662718082</v>
      </c>
      <c r="F1348" s="1">
        <v>0</v>
      </c>
      <c r="G1348" s="1">
        <v>9680461052</v>
      </c>
      <c r="H1348" s="1">
        <v>9680461052</v>
      </c>
      <c r="I1348" s="1">
        <v>9680460692</v>
      </c>
      <c r="J1348" s="1">
        <v>0</v>
      </c>
      <c r="K1348" s="1">
        <v>9680460692</v>
      </c>
      <c r="L1348" s="1">
        <v>0</v>
      </c>
      <c r="M1348" s="1">
        <v>360</v>
      </c>
      <c r="N1348" s="1">
        <v>9680460692</v>
      </c>
      <c r="O1348" s="1">
        <v>9615656994</v>
      </c>
      <c r="P1348" s="1">
        <v>64803698</v>
      </c>
      <c r="Q1348" s="1">
        <v>20982257030</v>
      </c>
      <c r="R1348" s="1">
        <v>31.57</v>
      </c>
    </row>
    <row r="1349" spans="1:18" hidden="1" x14ac:dyDescent="0.25">
      <c r="A1349" t="s">
        <v>326</v>
      </c>
      <c r="B1349" s="1">
        <v>0</v>
      </c>
      <c r="C1349" s="1">
        <v>30563957456</v>
      </c>
      <c r="D1349" s="1">
        <v>0</v>
      </c>
      <c r="E1349" s="1">
        <v>30563957456</v>
      </c>
      <c r="F1349" s="1">
        <v>0</v>
      </c>
      <c r="G1349" s="1">
        <v>9680461052</v>
      </c>
      <c r="H1349" s="1">
        <v>9680461052</v>
      </c>
      <c r="I1349" s="1">
        <v>9680460692</v>
      </c>
      <c r="J1349" s="1">
        <v>0</v>
      </c>
      <c r="K1349" s="1">
        <v>9680460692</v>
      </c>
      <c r="L1349" s="1">
        <v>0</v>
      </c>
      <c r="M1349" s="1">
        <v>360</v>
      </c>
      <c r="N1349" s="1">
        <v>9680460692</v>
      </c>
      <c r="O1349" s="1">
        <v>9615656994</v>
      </c>
      <c r="P1349" s="1">
        <v>64803698</v>
      </c>
      <c r="Q1349" s="1">
        <v>20883496404</v>
      </c>
      <c r="R1349" s="1">
        <v>31.67</v>
      </c>
    </row>
    <row r="1350" spans="1:18" hidden="1" x14ac:dyDescent="0.25">
      <c r="A1350" t="s">
        <v>551</v>
      </c>
      <c r="B1350" s="1">
        <v>0</v>
      </c>
      <c r="C1350" s="1">
        <v>30563957456</v>
      </c>
      <c r="D1350" s="1">
        <v>0</v>
      </c>
      <c r="E1350" s="1">
        <v>30563957456</v>
      </c>
      <c r="F1350" s="1">
        <v>0</v>
      </c>
      <c r="G1350" s="1">
        <v>9680461052</v>
      </c>
      <c r="H1350" s="1">
        <v>9680461052</v>
      </c>
      <c r="I1350" s="1">
        <v>9680460692</v>
      </c>
      <c r="J1350" s="1">
        <v>0</v>
      </c>
      <c r="K1350" s="1">
        <v>9680460692</v>
      </c>
      <c r="L1350" s="1">
        <v>0</v>
      </c>
      <c r="M1350" s="1">
        <v>360</v>
      </c>
      <c r="N1350" s="1">
        <v>9680460692</v>
      </c>
      <c r="O1350" s="1">
        <v>9615656994</v>
      </c>
      <c r="P1350" s="1">
        <v>64803698</v>
      </c>
      <c r="Q1350" s="1">
        <v>20883496404</v>
      </c>
      <c r="R1350" s="1">
        <v>31.67</v>
      </c>
    </row>
    <row r="1351" spans="1:18" hidden="1" x14ac:dyDescent="0.25">
      <c r="A1351" t="s">
        <v>710</v>
      </c>
      <c r="B1351" s="1">
        <v>0</v>
      </c>
      <c r="C1351" s="1">
        <v>4479701176</v>
      </c>
      <c r="D1351" s="1">
        <v>0</v>
      </c>
      <c r="E1351" s="1">
        <v>4479701176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4479701176</v>
      </c>
      <c r="R1351" s="1">
        <v>0</v>
      </c>
    </row>
    <row r="1352" spans="1:18" hidden="1" x14ac:dyDescent="0.25">
      <c r="A1352" t="s">
        <v>711</v>
      </c>
      <c r="B1352" s="1">
        <v>0</v>
      </c>
      <c r="C1352" s="1">
        <v>66417410</v>
      </c>
      <c r="D1352" s="1">
        <v>0</v>
      </c>
      <c r="E1352" s="1">
        <v>66417410</v>
      </c>
      <c r="F1352" s="1">
        <v>0</v>
      </c>
      <c r="G1352" s="1">
        <v>13167045</v>
      </c>
      <c r="H1352" s="1">
        <v>13167045</v>
      </c>
      <c r="I1352" s="1">
        <v>13167045</v>
      </c>
      <c r="J1352" s="1">
        <v>0</v>
      </c>
      <c r="K1352" s="1">
        <v>13167045</v>
      </c>
      <c r="L1352" s="1">
        <v>0</v>
      </c>
      <c r="M1352" s="1">
        <v>0</v>
      </c>
      <c r="N1352" s="1">
        <v>13167045</v>
      </c>
      <c r="O1352" s="1">
        <v>4389015</v>
      </c>
      <c r="P1352" s="1">
        <v>8778030</v>
      </c>
      <c r="Q1352" s="1">
        <v>53250365</v>
      </c>
      <c r="R1352" s="1">
        <v>19.82</v>
      </c>
    </row>
    <row r="1353" spans="1:18" hidden="1" x14ac:dyDescent="0.25">
      <c r="A1353" t="s">
        <v>712</v>
      </c>
      <c r="B1353" s="1">
        <v>0</v>
      </c>
      <c r="C1353" s="1">
        <v>959390348</v>
      </c>
      <c r="D1353" s="1">
        <v>0</v>
      </c>
      <c r="E1353" s="1">
        <v>959390348</v>
      </c>
      <c r="F1353" s="1">
        <v>0</v>
      </c>
      <c r="G1353" s="1">
        <v>143536361</v>
      </c>
      <c r="H1353" s="1">
        <v>143536361</v>
      </c>
      <c r="I1353" s="1">
        <v>143536361</v>
      </c>
      <c r="J1353" s="1">
        <v>0</v>
      </c>
      <c r="K1353" s="1">
        <v>143536361</v>
      </c>
      <c r="L1353" s="1">
        <v>0</v>
      </c>
      <c r="M1353" s="1">
        <v>0</v>
      </c>
      <c r="N1353" s="1">
        <v>143536361</v>
      </c>
      <c r="O1353" s="1">
        <v>89801900</v>
      </c>
      <c r="P1353" s="1">
        <v>53734461</v>
      </c>
      <c r="Q1353" s="1">
        <v>815853987</v>
      </c>
      <c r="R1353" s="1">
        <v>14.96</v>
      </c>
    </row>
    <row r="1354" spans="1:18" hidden="1" x14ac:dyDescent="0.25">
      <c r="A1354" t="s">
        <v>713</v>
      </c>
      <c r="B1354" s="1">
        <v>0</v>
      </c>
      <c r="C1354" s="1">
        <v>25058448522</v>
      </c>
      <c r="D1354" s="1">
        <v>0</v>
      </c>
      <c r="E1354" s="1">
        <v>25058448522</v>
      </c>
      <c r="F1354" s="1">
        <v>0</v>
      </c>
      <c r="G1354" s="1">
        <v>9523757646</v>
      </c>
      <c r="H1354" s="1">
        <v>9523757646</v>
      </c>
      <c r="I1354" s="1">
        <v>9523757286</v>
      </c>
      <c r="J1354" s="1">
        <v>0</v>
      </c>
      <c r="K1354" s="1">
        <v>9523757286</v>
      </c>
      <c r="L1354" s="1">
        <v>0</v>
      </c>
      <c r="M1354" s="1">
        <v>360</v>
      </c>
      <c r="N1354" s="1">
        <v>9523757286</v>
      </c>
      <c r="O1354" s="1">
        <v>9521466079</v>
      </c>
      <c r="P1354" s="1">
        <v>2291207</v>
      </c>
      <c r="Q1354" s="1">
        <v>15534690876</v>
      </c>
      <c r="R1354" s="1">
        <v>38.01</v>
      </c>
    </row>
    <row r="1355" spans="1:18" hidden="1" x14ac:dyDescent="0.25">
      <c r="A1355" t="s">
        <v>556</v>
      </c>
      <c r="B1355" s="1">
        <v>0</v>
      </c>
      <c r="C1355" s="1">
        <v>98760626</v>
      </c>
      <c r="D1355" s="1">
        <v>0</v>
      </c>
      <c r="E1355" s="1">
        <v>98760626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98760626</v>
      </c>
      <c r="R1355" s="1">
        <v>0</v>
      </c>
    </row>
    <row r="1356" spans="1:18" hidden="1" x14ac:dyDescent="0.25">
      <c r="A1356" t="s">
        <v>551</v>
      </c>
      <c r="B1356" s="1">
        <v>0</v>
      </c>
      <c r="C1356" s="1">
        <v>98760626</v>
      </c>
      <c r="D1356" s="1">
        <v>0</v>
      </c>
      <c r="E1356" s="1">
        <v>98760626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98760626</v>
      </c>
      <c r="R1356" s="1">
        <v>0</v>
      </c>
    </row>
    <row r="1357" spans="1:18" hidden="1" x14ac:dyDescent="0.25">
      <c r="A1357" t="s">
        <v>710</v>
      </c>
      <c r="B1357" s="1">
        <v>0</v>
      </c>
      <c r="C1357" s="1">
        <v>98760626</v>
      </c>
      <c r="D1357" s="1">
        <v>0</v>
      </c>
      <c r="E1357" s="1">
        <v>98760626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98760626</v>
      </c>
      <c r="R1357" s="1">
        <v>0</v>
      </c>
    </row>
    <row r="1358" spans="1:18" hidden="1" x14ac:dyDescent="0.25">
      <c r="A1358" t="s">
        <v>714</v>
      </c>
      <c r="B1358" s="1">
        <v>0</v>
      </c>
      <c r="C1358" s="1">
        <v>894788282</v>
      </c>
      <c r="D1358" s="1">
        <v>0</v>
      </c>
      <c r="E1358" s="1">
        <v>894788282</v>
      </c>
      <c r="F1358" s="1">
        <v>0</v>
      </c>
      <c r="G1358" s="1">
        <v>33900000</v>
      </c>
      <c r="H1358" s="1">
        <v>33900000</v>
      </c>
      <c r="I1358" s="1">
        <v>0</v>
      </c>
      <c r="J1358" s="1">
        <v>0</v>
      </c>
      <c r="K1358" s="1">
        <v>0</v>
      </c>
      <c r="L1358" s="1">
        <v>0</v>
      </c>
      <c r="M1358" s="1">
        <v>33900000</v>
      </c>
      <c r="N1358" s="1">
        <v>0</v>
      </c>
      <c r="O1358" s="1">
        <v>0</v>
      </c>
      <c r="P1358" s="1">
        <v>0</v>
      </c>
      <c r="Q1358" s="1">
        <v>860888282</v>
      </c>
      <c r="R1358" s="1">
        <v>0</v>
      </c>
    </row>
    <row r="1359" spans="1:18" hidden="1" x14ac:dyDescent="0.25">
      <c r="A1359" t="s">
        <v>326</v>
      </c>
      <c r="B1359" s="1">
        <v>0</v>
      </c>
      <c r="C1359" s="1">
        <v>894788282</v>
      </c>
      <c r="D1359" s="1">
        <v>0</v>
      </c>
      <c r="E1359" s="1">
        <v>894788282</v>
      </c>
      <c r="F1359" s="1">
        <v>0</v>
      </c>
      <c r="G1359" s="1">
        <v>33900000</v>
      </c>
      <c r="H1359" s="1">
        <v>33900000</v>
      </c>
      <c r="I1359" s="1">
        <v>0</v>
      </c>
      <c r="J1359" s="1">
        <v>0</v>
      </c>
      <c r="K1359" s="1">
        <v>0</v>
      </c>
      <c r="L1359" s="1">
        <v>0</v>
      </c>
      <c r="M1359" s="1">
        <v>33900000</v>
      </c>
      <c r="N1359" s="1">
        <v>0</v>
      </c>
      <c r="O1359" s="1">
        <v>0</v>
      </c>
      <c r="P1359" s="1">
        <v>0</v>
      </c>
      <c r="Q1359" s="1">
        <v>860888282</v>
      </c>
      <c r="R1359" s="1">
        <v>0</v>
      </c>
    </row>
    <row r="1360" spans="1:18" hidden="1" x14ac:dyDescent="0.25">
      <c r="A1360" t="s">
        <v>341</v>
      </c>
      <c r="B1360" s="1">
        <v>0</v>
      </c>
      <c r="C1360" s="1">
        <v>894788282</v>
      </c>
      <c r="D1360" s="1">
        <v>0</v>
      </c>
      <c r="E1360" s="1">
        <v>894788282</v>
      </c>
      <c r="F1360" s="1">
        <v>0</v>
      </c>
      <c r="G1360" s="1">
        <v>33900000</v>
      </c>
      <c r="H1360" s="1">
        <v>33900000</v>
      </c>
      <c r="I1360" s="1">
        <v>0</v>
      </c>
      <c r="J1360" s="1">
        <v>0</v>
      </c>
      <c r="K1360" s="1">
        <v>0</v>
      </c>
      <c r="L1360" s="1">
        <v>0</v>
      </c>
      <c r="M1360" s="1">
        <v>33900000</v>
      </c>
      <c r="N1360" s="1">
        <v>0</v>
      </c>
      <c r="O1360" s="1">
        <v>0</v>
      </c>
      <c r="P1360" s="1">
        <v>0</v>
      </c>
      <c r="Q1360" s="1">
        <v>860888282</v>
      </c>
      <c r="R1360" s="1">
        <v>0</v>
      </c>
    </row>
    <row r="1361" spans="1:18" hidden="1" x14ac:dyDescent="0.25">
      <c r="A1361" t="s">
        <v>715</v>
      </c>
      <c r="B1361" s="1">
        <v>0</v>
      </c>
      <c r="C1361" s="1">
        <v>0</v>
      </c>
      <c r="D1361" s="1">
        <v>0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</row>
    <row r="1362" spans="1:18" hidden="1" x14ac:dyDescent="0.25">
      <c r="A1362" t="s">
        <v>716</v>
      </c>
      <c r="B1362" s="1">
        <v>0</v>
      </c>
      <c r="C1362" s="1">
        <v>894788282</v>
      </c>
      <c r="D1362" s="1">
        <v>0</v>
      </c>
      <c r="E1362" s="1">
        <v>894788282</v>
      </c>
      <c r="F1362" s="1">
        <v>0</v>
      </c>
      <c r="G1362" s="1">
        <v>33900000</v>
      </c>
      <c r="H1362" s="1">
        <v>33900000</v>
      </c>
      <c r="I1362" s="1">
        <v>0</v>
      </c>
      <c r="J1362" s="1">
        <v>0</v>
      </c>
      <c r="K1362" s="1">
        <v>0</v>
      </c>
      <c r="L1362" s="1">
        <v>0</v>
      </c>
      <c r="M1362" s="1">
        <v>33900000</v>
      </c>
      <c r="N1362" s="1">
        <v>0</v>
      </c>
      <c r="O1362" s="1">
        <v>0</v>
      </c>
      <c r="P1362" s="1">
        <v>0</v>
      </c>
      <c r="Q1362" s="1">
        <v>860888282</v>
      </c>
      <c r="R1362" s="1">
        <v>0</v>
      </c>
    </row>
    <row r="1363" spans="1:18" hidden="1" x14ac:dyDescent="0.25">
      <c r="A1363" s="4" t="s">
        <v>717</v>
      </c>
      <c r="B1363" s="5">
        <v>3900000000</v>
      </c>
      <c r="C1363" s="5">
        <v>66000000</v>
      </c>
      <c r="D1363" s="5">
        <v>0</v>
      </c>
      <c r="E1363" s="5">
        <v>3966000000</v>
      </c>
      <c r="F1363" s="5">
        <v>0</v>
      </c>
      <c r="G1363" s="5">
        <v>3728863655</v>
      </c>
      <c r="H1363" s="5">
        <v>3728863655</v>
      </c>
      <c r="I1363" s="5">
        <v>2320474423</v>
      </c>
      <c r="J1363" s="5">
        <v>0</v>
      </c>
      <c r="K1363" s="5">
        <v>2320474423</v>
      </c>
      <c r="L1363" s="5">
        <v>683907643</v>
      </c>
      <c r="M1363" s="5">
        <v>1408389232</v>
      </c>
      <c r="N1363" s="5">
        <v>1636566780</v>
      </c>
      <c r="O1363" s="5">
        <v>1636566780</v>
      </c>
      <c r="P1363" s="5">
        <v>0</v>
      </c>
      <c r="Q1363" s="5">
        <v>237136345</v>
      </c>
      <c r="R1363" s="5">
        <v>58.51</v>
      </c>
    </row>
    <row r="1364" spans="1:18" hidden="1" x14ac:dyDescent="0.25">
      <c r="A1364" t="s">
        <v>718</v>
      </c>
      <c r="B1364" s="1">
        <v>400000000</v>
      </c>
      <c r="C1364" s="1">
        <v>-367500000</v>
      </c>
      <c r="D1364" s="1">
        <v>0</v>
      </c>
      <c r="E1364" s="1">
        <v>32500000</v>
      </c>
      <c r="F1364" s="1">
        <v>0</v>
      </c>
      <c r="G1364" s="1">
        <v>32500000</v>
      </c>
      <c r="H1364" s="1">
        <v>32500000</v>
      </c>
      <c r="I1364" s="1">
        <v>32500000</v>
      </c>
      <c r="J1364" s="1">
        <v>0</v>
      </c>
      <c r="K1364" s="1">
        <v>32500000</v>
      </c>
      <c r="L1364" s="1">
        <v>17500000</v>
      </c>
      <c r="M1364" s="1">
        <v>0</v>
      </c>
      <c r="N1364" s="1">
        <v>15000000</v>
      </c>
      <c r="O1364" s="1">
        <v>15000000</v>
      </c>
      <c r="P1364" s="1">
        <v>0</v>
      </c>
      <c r="Q1364" s="1">
        <v>0</v>
      </c>
      <c r="R1364" s="1">
        <v>100</v>
      </c>
    </row>
    <row r="1365" spans="1:18" hidden="1" x14ac:dyDescent="0.25">
      <c r="A1365" t="s">
        <v>31</v>
      </c>
      <c r="B1365" s="1">
        <v>400000000</v>
      </c>
      <c r="C1365" s="1">
        <v>-367500000</v>
      </c>
      <c r="D1365" s="1">
        <v>0</v>
      </c>
      <c r="E1365" s="1">
        <v>32500000</v>
      </c>
      <c r="F1365" s="1">
        <v>0</v>
      </c>
      <c r="G1365" s="1">
        <v>32500000</v>
      </c>
      <c r="H1365" s="1">
        <v>32500000</v>
      </c>
      <c r="I1365" s="1">
        <v>32500000</v>
      </c>
      <c r="J1365" s="1">
        <v>0</v>
      </c>
      <c r="K1365" s="1">
        <v>32500000</v>
      </c>
      <c r="L1365" s="1">
        <v>17500000</v>
      </c>
      <c r="M1365" s="1">
        <v>0</v>
      </c>
      <c r="N1365" s="1">
        <v>15000000</v>
      </c>
      <c r="O1365" s="1">
        <v>15000000</v>
      </c>
      <c r="P1365" s="1">
        <v>0</v>
      </c>
      <c r="Q1365" s="1">
        <v>0</v>
      </c>
      <c r="R1365" s="1">
        <v>100</v>
      </c>
    </row>
    <row r="1366" spans="1:18" hidden="1" x14ac:dyDescent="0.25">
      <c r="A1366" t="s">
        <v>719</v>
      </c>
      <c r="B1366" s="1">
        <v>400000000</v>
      </c>
      <c r="C1366" s="1">
        <v>-367500000</v>
      </c>
      <c r="D1366" s="1">
        <v>0</v>
      </c>
      <c r="E1366" s="1">
        <v>32500000</v>
      </c>
      <c r="F1366" s="1">
        <v>0</v>
      </c>
      <c r="G1366" s="1">
        <v>32500000</v>
      </c>
      <c r="H1366" s="1">
        <v>32500000</v>
      </c>
      <c r="I1366" s="1">
        <v>32500000</v>
      </c>
      <c r="J1366" s="1">
        <v>0</v>
      </c>
      <c r="K1366" s="1">
        <v>32500000</v>
      </c>
      <c r="L1366" s="1">
        <v>17500000</v>
      </c>
      <c r="M1366" s="1">
        <v>0</v>
      </c>
      <c r="N1366" s="1">
        <v>15000000</v>
      </c>
      <c r="O1366" s="1">
        <v>15000000</v>
      </c>
      <c r="P1366" s="1">
        <v>0</v>
      </c>
      <c r="Q1366" s="1">
        <v>0</v>
      </c>
      <c r="R1366" s="1">
        <v>100</v>
      </c>
    </row>
    <row r="1367" spans="1:18" hidden="1" x14ac:dyDescent="0.25">
      <c r="A1367" t="s">
        <v>720</v>
      </c>
      <c r="B1367" s="1">
        <v>400000000</v>
      </c>
      <c r="C1367" s="1">
        <v>-367500000</v>
      </c>
      <c r="D1367" s="1">
        <v>0</v>
      </c>
      <c r="E1367" s="1">
        <v>32500000</v>
      </c>
      <c r="F1367" s="1">
        <v>0</v>
      </c>
      <c r="G1367" s="1">
        <v>32500000</v>
      </c>
      <c r="H1367" s="1">
        <v>32500000</v>
      </c>
      <c r="I1367" s="1">
        <v>32500000</v>
      </c>
      <c r="J1367" s="1">
        <v>0</v>
      </c>
      <c r="K1367" s="1">
        <v>32500000</v>
      </c>
      <c r="L1367" s="1">
        <v>17500000</v>
      </c>
      <c r="M1367" s="1">
        <v>0</v>
      </c>
      <c r="N1367" s="1">
        <v>15000000</v>
      </c>
      <c r="O1367" s="1">
        <v>15000000</v>
      </c>
      <c r="P1367" s="1">
        <v>0</v>
      </c>
      <c r="Q1367" s="1">
        <v>0</v>
      </c>
      <c r="R1367" s="1">
        <v>100</v>
      </c>
    </row>
    <row r="1368" spans="1:18" hidden="1" x14ac:dyDescent="0.25">
      <c r="A1368" t="s">
        <v>721</v>
      </c>
      <c r="B1368" s="1">
        <v>100000000</v>
      </c>
      <c r="C1368" s="1">
        <v>-100000000</v>
      </c>
      <c r="D1368" s="1">
        <v>0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</row>
    <row r="1369" spans="1:18" hidden="1" x14ac:dyDescent="0.25">
      <c r="A1369" t="s">
        <v>31</v>
      </c>
      <c r="B1369" s="1">
        <v>100000000</v>
      </c>
      <c r="C1369" s="1">
        <v>-100000000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</row>
    <row r="1370" spans="1:18" hidden="1" x14ac:dyDescent="0.25">
      <c r="A1370" t="s">
        <v>92</v>
      </c>
      <c r="B1370" s="1">
        <v>100000000</v>
      </c>
      <c r="C1370" s="1">
        <v>-100000000</v>
      </c>
      <c r="D1370" s="1">
        <v>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</row>
    <row r="1371" spans="1:18" hidden="1" x14ac:dyDescent="0.25">
      <c r="A1371" t="s">
        <v>722</v>
      </c>
      <c r="B1371" s="1">
        <v>100000000</v>
      </c>
      <c r="C1371" s="1">
        <v>-100000000</v>
      </c>
      <c r="D1371" s="1">
        <v>0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</row>
    <row r="1372" spans="1:18" hidden="1" x14ac:dyDescent="0.25">
      <c r="A1372" t="s">
        <v>723</v>
      </c>
      <c r="B1372" s="1">
        <v>3000000000</v>
      </c>
      <c r="C1372" s="1">
        <v>-916289230</v>
      </c>
      <c r="D1372" s="1">
        <v>0</v>
      </c>
      <c r="E1372" s="1">
        <v>2083710770</v>
      </c>
      <c r="F1372" s="1">
        <v>0</v>
      </c>
      <c r="G1372" s="1">
        <v>2083710770</v>
      </c>
      <c r="H1372" s="1">
        <v>2083710770</v>
      </c>
      <c r="I1372" s="1">
        <v>2083710770</v>
      </c>
      <c r="J1372" s="1">
        <v>0</v>
      </c>
      <c r="K1372" s="1">
        <v>2083710770</v>
      </c>
      <c r="L1372" s="1">
        <v>462143990</v>
      </c>
      <c r="M1372" s="1">
        <v>0</v>
      </c>
      <c r="N1372" s="1">
        <v>1621566780</v>
      </c>
      <c r="O1372" s="1">
        <v>1621566780</v>
      </c>
      <c r="P1372" s="1">
        <v>0</v>
      </c>
      <c r="Q1372" s="1">
        <v>0</v>
      </c>
      <c r="R1372" s="1">
        <v>100</v>
      </c>
    </row>
    <row r="1373" spans="1:18" hidden="1" x14ac:dyDescent="0.25">
      <c r="A1373" t="s">
        <v>31</v>
      </c>
      <c r="B1373" s="1">
        <v>3000000000</v>
      </c>
      <c r="C1373" s="1">
        <v>-916289230</v>
      </c>
      <c r="D1373" s="1">
        <v>0</v>
      </c>
      <c r="E1373" s="1">
        <v>2083710770</v>
      </c>
      <c r="F1373" s="1">
        <v>0</v>
      </c>
      <c r="G1373" s="1">
        <v>2083710770</v>
      </c>
      <c r="H1373" s="1">
        <v>2083710770</v>
      </c>
      <c r="I1373" s="1">
        <v>2083710770</v>
      </c>
      <c r="J1373" s="1">
        <v>0</v>
      </c>
      <c r="K1373" s="1">
        <v>2083710770</v>
      </c>
      <c r="L1373" s="1">
        <v>462143990</v>
      </c>
      <c r="M1373" s="1">
        <v>0</v>
      </c>
      <c r="N1373" s="1">
        <v>1621566780</v>
      </c>
      <c r="O1373" s="1">
        <v>1621566780</v>
      </c>
      <c r="P1373" s="1">
        <v>0</v>
      </c>
      <c r="Q1373" s="1">
        <v>0</v>
      </c>
      <c r="R1373" s="1">
        <v>100</v>
      </c>
    </row>
    <row r="1374" spans="1:18" hidden="1" x14ac:dyDescent="0.25">
      <c r="A1374" t="s">
        <v>92</v>
      </c>
      <c r="B1374" s="1">
        <v>3000000000</v>
      </c>
      <c r="C1374" s="1">
        <v>-916289230</v>
      </c>
      <c r="D1374" s="1">
        <v>0</v>
      </c>
      <c r="E1374" s="1">
        <v>2083710770</v>
      </c>
      <c r="F1374" s="1">
        <v>0</v>
      </c>
      <c r="G1374" s="1">
        <v>2083710770</v>
      </c>
      <c r="H1374" s="1">
        <v>2083710770</v>
      </c>
      <c r="I1374" s="1">
        <v>2083710770</v>
      </c>
      <c r="J1374" s="1">
        <v>0</v>
      </c>
      <c r="K1374" s="1">
        <v>2083710770</v>
      </c>
      <c r="L1374" s="1">
        <v>462143990</v>
      </c>
      <c r="M1374" s="1">
        <v>0</v>
      </c>
      <c r="N1374" s="1">
        <v>1621566780</v>
      </c>
      <c r="O1374" s="1">
        <v>1621566780</v>
      </c>
      <c r="P1374" s="1">
        <v>0</v>
      </c>
      <c r="Q1374" s="1">
        <v>0</v>
      </c>
      <c r="R1374" s="1">
        <v>100</v>
      </c>
    </row>
    <row r="1375" spans="1:18" hidden="1" x14ac:dyDescent="0.25">
      <c r="A1375" t="s">
        <v>724</v>
      </c>
      <c r="B1375" s="1">
        <v>3000000000</v>
      </c>
      <c r="C1375" s="1">
        <v>-916289230</v>
      </c>
      <c r="D1375" s="1">
        <v>0</v>
      </c>
      <c r="E1375" s="1">
        <v>2083710770</v>
      </c>
      <c r="F1375" s="1">
        <v>0</v>
      </c>
      <c r="G1375" s="1">
        <v>2083710770</v>
      </c>
      <c r="H1375" s="1">
        <v>2083710770</v>
      </c>
      <c r="I1375" s="1">
        <v>2083710770</v>
      </c>
      <c r="J1375" s="1">
        <v>0</v>
      </c>
      <c r="K1375" s="1">
        <v>2083710770</v>
      </c>
      <c r="L1375" s="1">
        <v>462143990</v>
      </c>
      <c r="M1375" s="1">
        <v>0</v>
      </c>
      <c r="N1375" s="1">
        <v>1621566780</v>
      </c>
      <c r="O1375" s="1">
        <v>1621566780</v>
      </c>
      <c r="P1375" s="1">
        <v>0</v>
      </c>
      <c r="Q1375" s="1">
        <v>0</v>
      </c>
      <c r="R1375" s="1">
        <v>100</v>
      </c>
    </row>
    <row r="1376" spans="1:18" hidden="1" x14ac:dyDescent="0.25">
      <c r="A1376" t="s">
        <v>725</v>
      </c>
      <c r="B1376" s="1">
        <v>200000000</v>
      </c>
      <c r="C1376" s="1">
        <v>-200000000</v>
      </c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</row>
    <row r="1377" spans="1:18" hidden="1" x14ac:dyDescent="0.25">
      <c r="A1377" t="s">
        <v>31</v>
      </c>
      <c r="B1377" s="1">
        <v>200000000</v>
      </c>
      <c r="C1377" s="1">
        <v>-200000000</v>
      </c>
      <c r="D1377" s="1">
        <v>0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</row>
    <row r="1378" spans="1:18" hidden="1" x14ac:dyDescent="0.25">
      <c r="A1378" t="s">
        <v>92</v>
      </c>
      <c r="B1378" s="1">
        <v>200000000</v>
      </c>
      <c r="C1378" s="1">
        <v>-200000000</v>
      </c>
      <c r="D1378" s="1">
        <v>0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</row>
    <row r="1379" spans="1:18" hidden="1" x14ac:dyDescent="0.25">
      <c r="A1379" t="s">
        <v>726</v>
      </c>
      <c r="B1379" s="1">
        <v>200000000</v>
      </c>
      <c r="C1379" s="1">
        <v>-200000000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</row>
    <row r="1380" spans="1:18" hidden="1" x14ac:dyDescent="0.25">
      <c r="A1380" t="s">
        <v>727</v>
      </c>
      <c r="B1380" s="1">
        <v>100000000</v>
      </c>
      <c r="C1380" s="1">
        <v>-100000000</v>
      </c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</row>
    <row r="1381" spans="1:18" hidden="1" x14ac:dyDescent="0.25">
      <c r="A1381" t="s">
        <v>31</v>
      </c>
      <c r="B1381" s="1">
        <v>100000000</v>
      </c>
      <c r="C1381" s="1">
        <v>-100000000</v>
      </c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</row>
    <row r="1382" spans="1:18" hidden="1" x14ac:dyDescent="0.25">
      <c r="A1382" t="s">
        <v>92</v>
      </c>
      <c r="B1382" s="1">
        <v>100000000</v>
      </c>
      <c r="C1382" s="1">
        <v>-100000000</v>
      </c>
      <c r="D1382" s="1">
        <v>0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</row>
    <row r="1383" spans="1:18" hidden="1" x14ac:dyDescent="0.25">
      <c r="A1383" t="s">
        <v>726</v>
      </c>
      <c r="B1383" s="1">
        <v>100000000</v>
      </c>
      <c r="C1383" s="1">
        <v>-100000000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</row>
    <row r="1384" spans="1:18" hidden="1" x14ac:dyDescent="0.25">
      <c r="A1384" t="s">
        <v>728</v>
      </c>
      <c r="B1384" s="1">
        <v>100000000</v>
      </c>
      <c r="C1384" s="1">
        <v>-100000000</v>
      </c>
      <c r="D1384" s="1">
        <v>0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</row>
    <row r="1385" spans="1:18" hidden="1" x14ac:dyDescent="0.25">
      <c r="A1385" t="s">
        <v>31</v>
      </c>
      <c r="B1385" s="1">
        <v>100000000</v>
      </c>
      <c r="C1385" s="1">
        <v>-100000000</v>
      </c>
      <c r="D1385" s="1">
        <v>0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</row>
    <row r="1386" spans="1:18" hidden="1" x14ac:dyDescent="0.25">
      <c r="A1386" t="s">
        <v>729</v>
      </c>
      <c r="B1386" s="1">
        <v>100000000</v>
      </c>
      <c r="C1386" s="1">
        <v>-100000000</v>
      </c>
      <c r="D1386" s="1">
        <v>0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</row>
    <row r="1387" spans="1:18" hidden="1" x14ac:dyDescent="0.25">
      <c r="A1387" t="s">
        <v>726</v>
      </c>
      <c r="B1387" s="1">
        <v>100000000</v>
      </c>
      <c r="C1387" s="1">
        <v>-100000000</v>
      </c>
      <c r="D1387" s="1">
        <v>0</v>
      </c>
      <c r="E1387" s="1">
        <v>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</row>
    <row r="1388" spans="1:18" hidden="1" x14ac:dyDescent="0.25">
      <c r="A1388" t="s">
        <v>730</v>
      </c>
      <c r="B1388" s="1">
        <v>0</v>
      </c>
      <c r="C1388" s="1">
        <v>300000000</v>
      </c>
      <c r="D1388" s="1">
        <v>0</v>
      </c>
      <c r="E1388" s="1">
        <v>300000000</v>
      </c>
      <c r="F1388" s="1">
        <v>0</v>
      </c>
      <c r="G1388" s="1">
        <v>300000000</v>
      </c>
      <c r="H1388" s="1">
        <v>300000000</v>
      </c>
      <c r="I1388" s="1">
        <v>0</v>
      </c>
      <c r="J1388" s="1">
        <v>0</v>
      </c>
      <c r="K1388" s="1">
        <v>0</v>
      </c>
      <c r="L1388" s="1">
        <v>0</v>
      </c>
      <c r="M1388" s="1">
        <v>300000000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</row>
    <row r="1389" spans="1:18" hidden="1" x14ac:dyDescent="0.25">
      <c r="A1389" t="s">
        <v>31</v>
      </c>
      <c r="B1389" s="1">
        <v>0</v>
      </c>
      <c r="C1389" s="1">
        <v>300000000</v>
      </c>
      <c r="D1389" s="1">
        <v>0</v>
      </c>
      <c r="E1389" s="1">
        <v>300000000</v>
      </c>
      <c r="F1389" s="1">
        <v>0</v>
      </c>
      <c r="G1389" s="1">
        <v>300000000</v>
      </c>
      <c r="H1389" s="1">
        <v>300000000</v>
      </c>
      <c r="I1389" s="1">
        <v>0</v>
      </c>
      <c r="J1389" s="1">
        <v>0</v>
      </c>
      <c r="K1389" s="1">
        <v>0</v>
      </c>
      <c r="L1389" s="1">
        <v>0</v>
      </c>
      <c r="M1389" s="1">
        <v>300000000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</row>
    <row r="1390" spans="1:18" hidden="1" x14ac:dyDescent="0.25">
      <c r="A1390" t="s">
        <v>92</v>
      </c>
      <c r="B1390" s="1">
        <v>0</v>
      </c>
      <c r="C1390" s="1">
        <v>300000000</v>
      </c>
      <c r="D1390" s="1">
        <v>0</v>
      </c>
      <c r="E1390" s="1">
        <v>300000000</v>
      </c>
      <c r="F1390" s="1">
        <v>0</v>
      </c>
      <c r="G1390" s="1">
        <v>300000000</v>
      </c>
      <c r="H1390" s="1">
        <v>300000000</v>
      </c>
      <c r="I1390" s="1">
        <v>0</v>
      </c>
      <c r="J1390" s="1">
        <v>0</v>
      </c>
      <c r="K1390" s="1">
        <v>0</v>
      </c>
      <c r="L1390" s="1">
        <v>0</v>
      </c>
      <c r="M1390" s="1">
        <v>300000000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</row>
    <row r="1391" spans="1:18" hidden="1" x14ac:dyDescent="0.25">
      <c r="A1391" t="s">
        <v>731</v>
      </c>
      <c r="B1391" s="1">
        <v>0</v>
      </c>
      <c r="C1391" s="1">
        <v>300000000</v>
      </c>
      <c r="D1391" s="1">
        <v>0</v>
      </c>
      <c r="E1391" s="1">
        <v>300000000</v>
      </c>
      <c r="F1391" s="1">
        <v>0</v>
      </c>
      <c r="G1391" s="1">
        <v>300000000</v>
      </c>
      <c r="H1391" s="1">
        <v>300000000</v>
      </c>
      <c r="I1391" s="1">
        <v>0</v>
      </c>
      <c r="J1391" s="1">
        <v>0</v>
      </c>
      <c r="K1391" s="1">
        <v>0</v>
      </c>
      <c r="L1391" s="1">
        <v>0</v>
      </c>
      <c r="M1391" s="1">
        <v>300000000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</row>
    <row r="1392" spans="1:18" hidden="1" x14ac:dyDescent="0.25">
      <c r="A1392" t="s">
        <v>732</v>
      </c>
      <c r="B1392" s="1">
        <v>0</v>
      </c>
      <c r="C1392" s="1">
        <v>997789230</v>
      </c>
      <c r="D1392" s="1">
        <v>0</v>
      </c>
      <c r="E1392" s="1">
        <v>997789230</v>
      </c>
      <c r="F1392" s="1">
        <v>0</v>
      </c>
      <c r="G1392" s="1">
        <v>964789230</v>
      </c>
      <c r="H1392" s="1">
        <v>964789230</v>
      </c>
      <c r="I1392" s="1">
        <v>0</v>
      </c>
      <c r="J1392" s="1">
        <v>0</v>
      </c>
      <c r="K1392" s="1">
        <v>0</v>
      </c>
      <c r="L1392" s="1">
        <v>0</v>
      </c>
      <c r="M1392" s="1">
        <v>964789230</v>
      </c>
      <c r="N1392" s="1">
        <v>0</v>
      </c>
      <c r="O1392" s="1">
        <v>0</v>
      </c>
      <c r="P1392" s="1">
        <v>0</v>
      </c>
      <c r="Q1392" s="1">
        <v>33000000</v>
      </c>
      <c r="R1392" s="1">
        <v>0</v>
      </c>
    </row>
    <row r="1393" spans="1:18" hidden="1" x14ac:dyDescent="0.25">
      <c r="A1393" t="s">
        <v>31</v>
      </c>
      <c r="B1393" s="1">
        <v>0</v>
      </c>
      <c r="C1393" s="1">
        <v>997789230</v>
      </c>
      <c r="D1393" s="1">
        <v>0</v>
      </c>
      <c r="E1393" s="1">
        <v>997789230</v>
      </c>
      <c r="F1393" s="1">
        <v>0</v>
      </c>
      <c r="G1393" s="1">
        <v>964789230</v>
      </c>
      <c r="H1393" s="1">
        <v>964789230</v>
      </c>
      <c r="I1393" s="1">
        <v>0</v>
      </c>
      <c r="J1393" s="1">
        <v>0</v>
      </c>
      <c r="K1393" s="1">
        <v>0</v>
      </c>
      <c r="L1393" s="1">
        <v>0</v>
      </c>
      <c r="M1393" s="1">
        <v>964789230</v>
      </c>
      <c r="N1393" s="1">
        <v>0</v>
      </c>
      <c r="O1393" s="1">
        <v>0</v>
      </c>
      <c r="P1393" s="1">
        <v>0</v>
      </c>
      <c r="Q1393" s="1">
        <v>33000000</v>
      </c>
      <c r="R1393" s="1">
        <v>0</v>
      </c>
    </row>
    <row r="1394" spans="1:18" hidden="1" x14ac:dyDescent="0.25">
      <c r="A1394" t="s">
        <v>92</v>
      </c>
      <c r="B1394" s="1">
        <v>0</v>
      </c>
      <c r="C1394" s="1">
        <v>997789230</v>
      </c>
      <c r="D1394" s="1">
        <v>0</v>
      </c>
      <c r="E1394" s="1">
        <v>997789230</v>
      </c>
      <c r="F1394" s="1">
        <v>0</v>
      </c>
      <c r="G1394" s="1">
        <v>964789230</v>
      </c>
      <c r="H1394" s="1">
        <v>964789230</v>
      </c>
      <c r="I1394" s="1">
        <v>0</v>
      </c>
      <c r="J1394" s="1">
        <v>0</v>
      </c>
      <c r="K1394" s="1">
        <v>0</v>
      </c>
      <c r="L1394" s="1">
        <v>0</v>
      </c>
      <c r="M1394" s="1">
        <v>964789230</v>
      </c>
      <c r="N1394" s="1">
        <v>0</v>
      </c>
      <c r="O1394" s="1">
        <v>0</v>
      </c>
      <c r="P1394" s="1">
        <v>0</v>
      </c>
      <c r="Q1394" s="1">
        <v>33000000</v>
      </c>
      <c r="R1394" s="1">
        <v>0</v>
      </c>
    </row>
    <row r="1395" spans="1:18" hidden="1" x14ac:dyDescent="0.25">
      <c r="A1395" t="s">
        <v>731</v>
      </c>
      <c r="B1395" s="1">
        <v>0</v>
      </c>
      <c r="C1395" s="1">
        <v>997789230</v>
      </c>
      <c r="D1395" s="1">
        <v>0</v>
      </c>
      <c r="E1395" s="1">
        <v>997789230</v>
      </c>
      <c r="F1395" s="1">
        <v>0</v>
      </c>
      <c r="G1395" s="1">
        <v>964789230</v>
      </c>
      <c r="H1395" s="1">
        <v>964789230</v>
      </c>
      <c r="I1395" s="1">
        <v>0</v>
      </c>
      <c r="J1395" s="1">
        <v>0</v>
      </c>
      <c r="K1395" s="1">
        <v>0</v>
      </c>
      <c r="L1395" s="1">
        <v>0</v>
      </c>
      <c r="M1395" s="1">
        <v>964789230</v>
      </c>
      <c r="N1395" s="1">
        <v>0</v>
      </c>
      <c r="O1395" s="1">
        <v>0</v>
      </c>
      <c r="P1395" s="1">
        <v>0</v>
      </c>
      <c r="Q1395" s="1">
        <v>33000000</v>
      </c>
      <c r="R1395" s="1">
        <v>0</v>
      </c>
    </row>
    <row r="1396" spans="1:18" hidden="1" x14ac:dyDescent="0.25">
      <c r="A1396" t="s">
        <v>733</v>
      </c>
      <c r="B1396" s="1">
        <v>0</v>
      </c>
      <c r="C1396" s="1">
        <v>0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</row>
    <row r="1397" spans="1:18" hidden="1" x14ac:dyDescent="0.25">
      <c r="A1397" t="s">
        <v>31</v>
      </c>
      <c r="B1397" s="1">
        <v>0</v>
      </c>
      <c r="C1397" s="1">
        <v>0</v>
      </c>
      <c r="D1397" s="1">
        <v>0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</row>
    <row r="1398" spans="1:18" hidden="1" x14ac:dyDescent="0.25">
      <c r="A1398" t="s">
        <v>92</v>
      </c>
      <c r="B1398" s="1">
        <v>0</v>
      </c>
      <c r="C1398" s="1">
        <v>0</v>
      </c>
      <c r="D1398" s="1">
        <v>0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</row>
    <row r="1399" spans="1:18" hidden="1" x14ac:dyDescent="0.25">
      <c r="A1399" t="s">
        <v>734</v>
      </c>
      <c r="B1399" s="1">
        <v>0</v>
      </c>
      <c r="C1399" s="1">
        <v>0</v>
      </c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</row>
    <row r="1400" spans="1:18" hidden="1" x14ac:dyDescent="0.25">
      <c r="A1400" t="s">
        <v>735</v>
      </c>
      <c r="B1400" s="1">
        <v>0</v>
      </c>
      <c r="C1400" s="1">
        <v>366000000</v>
      </c>
      <c r="D1400" s="1">
        <v>0</v>
      </c>
      <c r="E1400" s="1">
        <v>366000000</v>
      </c>
      <c r="F1400" s="1">
        <v>0</v>
      </c>
      <c r="G1400" s="1">
        <v>283303655</v>
      </c>
      <c r="H1400" s="1">
        <v>283303655</v>
      </c>
      <c r="I1400" s="1">
        <v>189703653</v>
      </c>
      <c r="J1400" s="1">
        <v>0</v>
      </c>
      <c r="K1400" s="1">
        <v>189703653</v>
      </c>
      <c r="L1400" s="1">
        <v>189703653</v>
      </c>
      <c r="M1400" s="1">
        <v>93600002</v>
      </c>
      <c r="N1400" s="1">
        <v>0</v>
      </c>
      <c r="O1400" s="1">
        <v>0</v>
      </c>
      <c r="P1400" s="1">
        <v>0</v>
      </c>
      <c r="Q1400" s="1">
        <v>82696345</v>
      </c>
      <c r="R1400" s="1">
        <v>51.83</v>
      </c>
    </row>
    <row r="1401" spans="1:18" hidden="1" x14ac:dyDescent="0.25">
      <c r="A1401" t="s">
        <v>31</v>
      </c>
      <c r="B1401" s="1">
        <v>0</v>
      </c>
      <c r="C1401" s="1">
        <v>366000000</v>
      </c>
      <c r="D1401" s="1">
        <v>0</v>
      </c>
      <c r="E1401" s="1">
        <v>366000000</v>
      </c>
      <c r="F1401" s="1">
        <v>0</v>
      </c>
      <c r="G1401" s="1">
        <v>283303655</v>
      </c>
      <c r="H1401" s="1">
        <v>283303655</v>
      </c>
      <c r="I1401" s="1">
        <v>189703653</v>
      </c>
      <c r="J1401" s="1">
        <v>0</v>
      </c>
      <c r="K1401" s="1">
        <v>189703653</v>
      </c>
      <c r="L1401" s="1">
        <v>189703653</v>
      </c>
      <c r="M1401" s="1">
        <v>93600002</v>
      </c>
      <c r="N1401" s="1">
        <v>0</v>
      </c>
      <c r="O1401" s="1">
        <v>0</v>
      </c>
      <c r="P1401" s="1">
        <v>0</v>
      </c>
      <c r="Q1401" s="1">
        <v>82696345</v>
      </c>
      <c r="R1401" s="1">
        <v>51.83</v>
      </c>
    </row>
    <row r="1402" spans="1:18" hidden="1" x14ac:dyDescent="0.25">
      <c r="A1402" t="s">
        <v>92</v>
      </c>
      <c r="B1402" s="1">
        <v>0</v>
      </c>
      <c r="C1402" s="1">
        <v>366000000</v>
      </c>
      <c r="D1402" s="1">
        <v>0</v>
      </c>
      <c r="E1402" s="1">
        <v>366000000</v>
      </c>
      <c r="F1402" s="1">
        <v>0</v>
      </c>
      <c r="G1402" s="1">
        <v>283303655</v>
      </c>
      <c r="H1402" s="1">
        <v>283303655</v>
      </c>
      <c r="I1402" s="1">
        <v>189703653</v>
      </c>
      <c r="J1402" s="1">
        <v>0</v>
      </c>
      <c r="K1402" s="1">
        <v>189703653</v>
      </c>
      <c r="L1402" s="1">
        <v>189703653</v>
      </c>
      <c r="M1402" s="1">
        <v>93600002</v>
      </c>
      <c r="N1402" s="1">
        <v>0</v>
      </c>
      <c r="O1402" s="1">
        <v>0</v>
      </c>
      <c r="P1402" s="1">
        <v>0</v>
      </c>
      <c r="Q1402" s="1">
        <v>82696345</v>
      </c>
      <c r="R1402" s="1">
        <v>51.83</v>
      </c>
    </row>
    <row r="1403" spans="1:18" hidden="1" x14ac:dyDescent="0.25">
      <c r="A1403" t="s">
        <v>736</v>
      </c>
      <c r="B1403" s="1">
        <v>0</v>
      </c>
      <c r="C1403" s="1">
        <v>366000000</v>
      </c>
      <c r="D1403" s="1">
        <v>0</v>
      </c>
      <c r="E1403" s="1">
        <v>366000000</v>
      </c>
      <c r="F1403" s="1">
        <v>0</v>
      </c>
      <c r="G1403" s="1">
        <v>283303655</v>
      </c>
      <c r="H1403" s="1">
        <v>283303655</v>
      </c>
      <c r="I1403" s="1">
        <v>189703653</v>
      </c>
      <c r="J1403" s="1">
        <v>0</v>
      </c>
      <c r="K1403" s="1">
        <v>189703653</v>
      </c>
      <c r="L1403" s="1">
        <v>189703653</v>
      </c>
      <c r="M1403" s="1">
        <v>93600002</v>
      </c>
      <c r="N1403" s="1">
        <v>0</v>
      </c>
      <c r="O1403" s="1">
        <v>0</v>
      </c>
      <c r="P1403" s="1">
        <v>0</v>
      </c>
      <c r="Q1403" s="1">
        <v>82696345</v>
      </c>
      <c r="R1403" s="1">
        <v>51.83</v>
      </c>
    </row>
    <row r="1404" spans="1:18" hidden="1" x14ac:dyDescent="0.25">
      <c r="A1404" t="s">
        <v>737</v>
      </c>
      <c r="B1404" s="1">
        <v>0</v>
      </c>
      <c r="C1404" s="1">
        <v>136000000</v>
      </c>
      <c r="D1404" s="1">
        <v>0</v>
      </c>
      <c r="E1404" s="1">
        <v>136000000</v>
      </c>
      <c r="F1404" s="1">
        <v>0</v>
      </c>
      <c r="G1404" s="1">
        <v>14560000</v>
      </c>
      <c r="H1404" s="1">
        <v>14560000</v>
      </c>
      <c r="I1404" s="1">
        <v>14560000</v>
      </c>
      <c r="J1404" s="1">
        <v>0</v>
      </c>
      <c r="K1404" s="1">
        <v>14560000</v>
      </c>
      <c r="L1404" s="1">
        <v>14560000</v>
      </c>
      <c r="M1404" s="1">
        <v>0</v>
      </c>
      <c r="N1404" s="1">
        <v>0</v>
      </c>
      <c r="O1404" s="1">
        <v>0</v>
      </c>
      <c r="P1404" s="1">
        <v>0</v>
      </c>
      <c r="Q1404" s="1">
        <v>121440000</v>
      </c>
      <c r="R1404" s="1">
        <v>10.71</v>
      </c>
    </row>
    <row r="1405" spans="1:18" hidden="1" x14ac:dyDescent="0.25">
      <c r="A1405" t="s">
        <v>31</v>
      </c>
      <c r="B1405" s="1">
        <v>0</v>
      </c>
      <c r="C1405" s="1">
        <v>136000000</v>
      </c>
      <c r="D1405" s="1">
        <v>0</v>
      </c>
      <c r="E1405" s="1">
        <v>136000000</v>
      </c>
      <c r="F1405" s="1">
        <v>0</v>
      </c>
      <c r="G1405" s="1">
        <v>14560000</v>
      </c>
      <c r="H1405" s="1">
        <v>14560000</v>
      </c>
      <c r="I1405" s="1">
        <v>14560000</v>
      </c>
      <c r="J1405" s="1">
        <v>0</v>
      </c>
      <c r="K1405" s="1">
        <v>14560000</v>
      </c>
      <c r="L1405" s="1">
        <v>14560000</v>
      </c>
      <c r="M1405" s="1">
        <v>0</v>
      </c>
      <c r="N1405" s="1">
        <v>0</v>
      </c>
      <c r="O1405" s="1">
        <v>0</v>
      </c>
      <c r="P1405" s="1">
        <v>0</v>
      </c>
      <c r="Q1405" s="1">
        <v>121440000</v>
      </c>
      <c r="R1405" s="1">
        <v>10.71</v>
      </c>
    </row>
    <row r="1406" spans="1:18" hidden="1" x14ac:dyDescent="0.25">
      <c r="A1406" t="s">
        <v>92</v>
      </c>
      <c r="B1406" s="1">
        <v>0</v>
      </c>
      <c r="C1406" s="1">
        <v>136000000</v>
      </c>
      <c r="D1406" s="1">
        <v>0</v>
      </c>
      <c r="E1406" s="1">
        <v>136000000</v>
      </c>
      <c r="F1406" s="1">
        <v>0</v>
      </c>
      <c r="G1406" s="1">
        <v>14560000</v>
      </c>
      <c r="H1406" s="1">
        <v>14560000</v>
      </c>
      <c r="I1406" s="1">
        <v>14560000</v>
      </c>
      <c r="J1406" s="1">
        <v>0</v>
      </c>
      <c r="K1406" s="1">
        <v>14560000</v>
      </c>
      <c r="L1406" s="1">
        <v>14560000</v>
      </c>
      <c r="M1406" s="1">
        <v>0</v>
      </c>
      <c r="N1406" s="1">
        <v>0</v>
      </c>
      <c r="O1406" s="1">
        <v>0</v>
      </c>
      <c r="P1406" s="1">
        <v>0</v>
      </c>
      <c r="Q1406" s="1">
        <v>121440000</v>
      </c>
      <c r="R1406" s="1">
        <v>10.71</v>
      </c>
    </row>
    <row r="1407" spans="1:18" hidden="1" x14ac:dyDescent="0.25">
      <c r="A1407" t="s">
        <v>738</v>
      </c>
      <c r="B1407" s="1">
        <v>0</v>
      </c>
      <c r="C1407" s="1">
        <v>136000000</v>
      </c>
      <c r="D1407" s="1">
        <v>0</v>
      </c>
      <c r="E1407" s="1">
        <v>136000000</v>
      </c>
      <c r="F1407" s="1">
        <v>0</v>
      </c>
      <c r="G1407" s="1">
        <v>14560000</v>
      </c>
      <c r="H1407" s="1">
        <v>14560000</v>
      </c>
      <c r="I1407" s="1">
        <v>14560000</v>
      </c>
      <c r="J1407" s="1">
        <v>0</v>
      </c>
      <c r="K1407" s="1">
        <v>14560000</v>
      </c>
      <c r="L1407" s="1">
        <v>14560000</v>
      </c>
      <c r="M1407" s="1">
        <v>0</v>
      </c>
      <c r="N1407" s="1">
        <v>0</v>
      </c>
      <c r="O1407" s="1">
        <v>0</v>
      </c>
      <c r="P1407" s="1">
        <v>0</v>
      </c>
      <c r="Q1407" s="1">
        <v>121440000</v>
      </c>
      <c r="R1407" s="1">
        <v>10.71</v>
      </c>
    </row>
    <row r="1408" spans="1:18" hidden="1" x14ac:dyDescent="0.25">
      <c r="A1408" t="s">
        <v>739</v>
      </c>
      <c r="B1408" s="1">
        <v>0</v>
      </c>
      <c r="C1408" s="1">
        <v>50000000</v>
      </c>
      <c r="D1408" s="1">
        <v>0</v>
      </c>
      <c r="E1408" s="1">
        <v>50000000</v>
      </c>
      <c r="F1408" s="1">
        <v>0</v>
      </c>
      <c r="G1408" s="1">
        <v>50000000</v>
      </c>
      <c r="H1408" s="1">
        <v>50000000</v>
      </c>
      <c r="I1408" s="1">
        <v>0</v>
      </c>
      <c r="J1408" s="1">
        <v>0</v>
      </c>
      <c r="K1408" s="1">
        <v>0</v>
      </c>
      <c r="L1408" s="1">
        <v>0</v>
      </c>
      <c r="M1408" s="1">
        <v>50000000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</row>
    <row r="1409" spans="1:18" hidden="1" x14ac:dyDescent="0.25">
      <c r="A1409" t="s">
        <v>31</v>
      </c>
      <c r="B1409" s="1">
        <v>0</v>
      </c>
      <c r="C1409" s="1">
        <v>50000000</v>
      </c>
      <c r="D1409" s="1">
        <v>0</v>
      </c>
      <c r="E1409" s="1">
        <v>50000000</v>
      </c>
      <c r="F1409" s="1">
        <v>0</v>
      </c>
      <c r="G1409" s="1">
        <v>50000000</v>
      </c>
      <c r="H1409" s="1">
        <v>50000000</v>
      </c>
      <c r="I1409" s="1">
        <v>0</v>
      </c>
      <c r="J1409" s="1">
        <v>0</v>
      </c>
      <c r="K1409" s="1">
        <v>0</v>
      </c>
      <c r="L1409" s="1">
        <v>0</v>
      </c>
      <c r="M1409" s="1">
        <v>50000000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</row>
    <row r="1410" spans="1:18" hidden="1" x14ac:dyDescent="0.25">
      <c r="A1410" t="s">
        <v>92</v>
      </c>
      <c r="B1410" s="1">
        <v>0</v>
      </c>
      <c r="C1410" s="1">
        <v>50000000</v>
      </c>
      <c r="D1410" s="1">
        <v>0</v>
      </c>
      <c r="E1410" s="1">
        <v>50000000</v>
      </c>
      <c r="F1410" s="1">
        <v>0</v>
      </c>
      <c r="G1410" s="1">
        <v>50000000</v>
      </c>
      <c r="H1410" s="1">
        <v>50000000</v>
      </c>
      <c r="I1410" s="1">
        <v>0</v>
      </c>
      <c r="J1410" s="1">
        <v>0</v>
      </c>
      <c r="K1410" s="1">
        <v>0</v>
      </c>
      <c r="L1410" s="1">
        <v>0</v>
      </c>
      <c r="M1410" s="1">
        <v>50000000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</row>
    <row r="1411" spans="1:18" hidden="1" x14ac:dyDescent="0.25">
      <c r="A1411" t="s">
        <v>740</v>
      </c>
      <c r="B1411" s="1">
        <v>0</v>
      </c>
      <c r="C1411" s="1">
        <v>50000000</v>
      </c>
      <c r="D1411" s="1">
        <v>0</v>
      </c>
      <c r="E1411" s="1">
        <v>50000000</v>
      </c>
      <c r="F1411" s="1">
        <v>0</v>
      </c>
      <c r="G1411" s="1">
        <v>50000000</v>
      </c>
      <c r="H1411" s="1">
        <v>50000000</v>
      </c>
      <c r="I1411" s="1">
        <v>0</v>
      </c>
      <c r="J1411" s="1">
        <v>0</v>
      </c>
      <c r="K1411" s="1">
        <v>0</v>
      </c>
      <c r="L1411" s="1">
        <v>0</v>
      </c>
      <c r="M1411" s="1">
        <v>50000000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</row>
    <row r="1412" spans="1:18" hidden="1" x14ac:dyDescent="0.25">
      <c r="A1412" s="4" t="s">
        <v>741</v>
      </c>
      <c r="B1412" s="5">
        <v>169125088000</v>
      </c>
      <c r="C1412" s="5">
        <v>-80955000</v>
      </c>
      <c r="D1412" s="5">
        <v>0</v>
      </c>
      <c r="E1412" s="5">
        <v>169044133000</v>
      </c>
      <c r="F1412" s="5">
        <v>21488460</v>
      </c>
      <c r="G1412" s="5">
        <v>98731175255</v>
      </c>
      <c r="H1412" s="5">
        <v>98731175255</v>
      </c>
      <c r="I1412" s="5">
        <v>97789865367</v>
      </c>
      <c r="J1412" s="5">
        <v>21488460</v>
      </c>
      <c r="K1412" s="5">
        <v>97811353827</v>
      </c>
      <c r="L1412" s="5">
        <v>1517595490</v>
      </c>
      <c r="M1412" s="5">
        <v>919821428</v>
      </c>
      <c r="N1412" s="5">
        <v>96293758337</v>
      </c>
      <c r="O1412" s="5">
        <v>91350376828</v>
      </c>
      <c r="P1412" s="5">
        <v>4943381509</v>
      </c>
      <c r="Q1412" s="5">
        <v>70312957745</v>
      </c>
      <c r="R1412" s="5">
        <v>57.86</v>
      </c>
    </row>
    <row r="1413" spans="1:18" hidden="1" x14ac:dyDescent="0.25">
      <c r="A1413" t="s">
        <v>30</v>
      </c>
      <c r="B1413" s="1">
        <v>84000000000</v>
      </c>
      <c r="C1413" s="1">
        <v>979000000</v>
      </c>
      <c r="D1413" s="1">
        <v>0</v>
      </c>
      <c r="E1413" s="1">
        <v>84979000000</v>
      </c>
      <c r="F1413" s="1">
        <v>17522213</v>
      </c>
      <c r="G1413" s="1">
        <v>53354657555</v>
      </c>
      <c r="H1413" s="1">
        <v>53354657555</v>
      </c>
      <c r="I1413" s="1">
        <v>53337135342</v>
      </c>
      <c r="J1413" s="1">
        <v>17522213</v>
      </c>
      <c r="K1413" s="1">
        <v>53354657555</v>
      </c>
      <c r="L1413" s="1">
        <v>0</v>
      </c>
      <c r="M1413" s="1">
        <v>0</v>
      </c>
      <c r="N1413" s="1">
        <v>53354657555</v>
      </c>
      <c r="O1413" s="1">
        <v>49854955113</v>
      </c>
      <c r="P1413" s="1">
        <v>3499702442</v>
      </c>
      <c r="Q1413" s="1">
        <v>31624342445</v>
      </c>
      <c r="R1413" s="1">
        <v>62.79</v>
      </c>
    </row>
    <row r="1414" spans="1:18" hidden="1" x14ac:dyDescent="0.25">
      <c r="A1414" t="s">
        <v>31</v>
      </c>
      <c r="B1414" s="1">
        <v>74000000000</v>
      </c>
      <c r="C1414" s="1">
        <v>-12061725257</v>
      </c>
      <c r="D1414" s="1">
        <v>0</v>
      </c>
      <c r="E1414" s="1">
        <v>61938274743</v>
      </c>
      <c r="F1414" s="1">
        <v>17522213</v>
      </c>
      <c r="G1414" s="1">
        <v>49216997599</v>
      </c>
      <c r="H1414" s="1">
        <v>49216997599</v>
      </c>
      <c r="I1414" s="1">
        <v>49199475386</v>
      </c>
      <c r="J1414" s="1">
        <v>17522213</v>
      </c>
      <c r="K1414" s="1">
        <v>49216997599</v>
      </c>
      <c r="L1414" s="1">
        <v>0</v>
      </c>
      <c r="M1414" s="1">
        <v>0</v>
      </c>
      <c r="N1414" s="1">
        <v>49216997599</v>
      </c>
      <c r="O1414" s="1">
        <v>46707997117</v>
      </c>
      <c r="P1414" s="1">
        <v>2509000482</v>
      </c>
      <c r="Q1414" s="1">
        <v>12721277144</v>
      </c>
      <c r="R1414" s="1">
        <v>79.459999999999994</v>
      </c>
    </row>
    <row r="1415" spans="1:18" hidden="1" x14ac:dyDescent="0.25">
      <c r="A1415" t="s">
        <v>32</v>
      </c>
      <c r="B1415" s="1">
        <v>74000000000</v>
      </c>
      <c r="C1415" s="1">
        <v>-12061725257</v>
      </c>
      <c r="D1415" s="1">
        <v>0</v>
      </c>
      <c r="E1415" s="1">
        <v>61938274743</v>
      </c>
      <c r="F1415" s="1">
        <v>17522213</v>
      </c>
      <c r="G1415" s="1">
        <v>49216997599</v>
      </c>
      <c r="H1415" s="1">
        <v>49216997599</v>
      </c>
      <c r="I1415" s="1">
        <v>49199475386</v>
      </c>
      <c r="J1415" s="1">
        <v>17522213</v>
      </c>
      <c r="K1415" s="1">
        <v>49216997599</v>
      </c>
      <c r="L1415" s="1">
        <v>0</v>
      </c>
      <c r="M1415" s="1">
        <v>0</v>
      </c>
      <c r="N1415" s="1">
        <v>49216997599</v>
      </c>
      <c r="O1415" s="1">
        <v>46707997117</v>
      </c>
      <c r="P1415" s="1">
        <v>2509000482</v>
      </c>
      <c r="Q1415" s="1">
        <v>12721277144</v>
      </c>
      <c r="R1415" s="1">
        <v>79.459999999999994</v>
      </c>
    </row>
    <row r="1416" spans="1:18" hidden="1" x14ac:dyDescent="0.25">
      <c r="A1416" t="s">
        <v>33</v>
      </c>
      <c r="B1416" s="1">
        <v>74000000000</v>
      </c>
      <c r="C1416" s="1">
        <v>-12061725257</v>
      </c>
      <c r="D1416" s="1">
        <v>0</v>
      </c>
      <c r="E1416" s="1">
        <v>61938274743</v>
      </c>
      <c r="F1416" s="1">
        <v>17522213</v>
      </c>
      <c r="G1416" s="1">
        <v>49216997599</v>
      </c>
      <c r="H1416" s="1">
        <v>49216997599</v>
      </c>
      <c r="I1416" s="1">
        <v>49199475386</v>
      </c>
      <c r="J1416" s="1">
        <v>17522213</v>
      </c>
      <c r="K1416" s="1">
        <v>49216997599</v>
      </c>
      <c r="L1416" s="1">
        <v>0</v>
      </c>
      <c r="M1416" s="1">
        <v>0</v>
      </c>
      <c r="N1416" s="1">
        <v>49216997599</v>
      </c>
      <c r="O1416" s="1">
        <v>46707997117</v>
      </c>
      <c r="P1416" s="1">
        <v>2509000482</v>
      </c>
      <c r="Q1416" s="1">
        <v>12721277144</v>
      </c>
      <c r="R1416" s="1">
        <v>79.459999999999994</v>
      </c>
    </row>
    <row r="1417" spans="1:18" hidden="1" x14ac:dyDescent="0.25">
      <c r="A1417" t="s">
        <v>287</v>
      </c>
      <c r="B1417" s="1">
        <v>10000000000</v>
      </c>
      <c r="C1417" s="1">
        <v>0</v>
      </c>
      <c r="D1417" s="1">
        <v>0</v>
      </c>
      <c r="E1417" s="1">
        <v>10000000000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10000000000</v>
      </c>
      <c r="R1417" s="1">
        <v>0</v>
      </c>
    </row>
    <row r="1418" spans="1:18" hidden="1" x14ac:dyDescent="0.25">
      <c r="A1418" t="s">
        <v>32</v>
      </c>
      <c r="B1418" s="1">
        <v>10000000000</v>
      </c>
      <c r="C1418" s="1">
        <v>0</v>
      </c>
      <c r="D1418" s="1">
        <v>0</v>
      </c>
      <c r="E1418" s="1">
        <v>10000000000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10000000000</v>
      </c>
      <c r="R1418" s="1">
        <v>0</v>
      </c>
    </row>
    <row r="1419" spans="1:18" hidden="1" x14ac:dyDescent="0.25">
      <c r="A1419" t="s">
        <v>33</v>
      </c>
      <c r="B1419" s="1">
        <v>10000000000</v>
      </c>
      <c r="C1419" s="1">
        <v>0</v>
      </c>
      <c r="D1419" s="1">
        <v>0</v>
      </c>
      <c r="E1419" s="1">
        <v>10000000000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10000000000</v>
      </c>
      <c r="R1419" s="1">
        <v>0</v>
      </c>
    </row>
    <row r="1420" spans="1:18" hidden="1" x14ac:dyDescent="0.25">
      <c r="A1420" t="s">
        <v>97</v>
      </c>
      <c r="B1420" s="1">
        <v>0</v>
      </c>
      <c r="C1420" s="1">
        <v>13040725257</v>
      </c>
      <c r="D1420" s="1">
        <v>0</v>
      </c>
      <c r="E1420" s="1">
        <v>13040725257</v>
      </c>
      <c r="F1420" s="1">
        <v>0</v>
      </c>
      <c r="G1420" s="1">
        <v>4137659956</v>
      </c>
      <c r="H1420" s="1">
        <v>4137659956</v>
      </c>
      <c r="I1420" s="1">
        <v>4137659956</v>
      </c>
      <c r="J1420" s="1">
        <v>0</v>
      </c>
      <c r="K1420" s="1">
        <v>4137659956</v>
      </c>
      <c r="L1420" s="1">
        <v>0</v>
      </c>
      <c r="M1420" s="1">
        <v>0</v>
      </c>
      <c r="N1420" s="1">
        <v>4137659956</v>
      </c>
      <c r="O1420" s="1">
        <v>3146957996</v>
      </c>
      <c r="P1420" s="1">
        <v>990701960</v>
      </c>
      <c r="Q1420" s="1">
        <v>8903065301</v>
      </c>
      <c r="R1420" s="1">
        <v>31.73</v>
      </c>
    </row>
    <row r="1421" spans="1:18" hidden="1" x14ac:dyDescent="0.25">
      <c r="A1421" t="s">
        <v>32</v>
      </c>
      <c r="B1421" s="1">
        <v>0</v>
      </c>
      <c r="C1421" s="1">
        <v>13040725257</v>
      </c>
      <c r="D1421" s="1">
        <v>0</v>
      </c>
      <c r="E1421" s="1">
        <v>13040725257</v>
      </c>
      <c r="F1421" s="1">
        <v>0</v>
      </c>
      <c r="G1421" s="1">
        <v>4137659956</v>
      </c>
      <c r="H1421" s="1">
        <v>4137659956</v>
      </c>
      <c r="I1421" s="1">
        <v>4137659956</v>
      </c>
      <c r="J1421" s="1">
        <v>0</v>
      </c>
      <c r="K1421" s="1">
        <v>4137659956</v>
      </c>
      <c r="L1421" s="1">
        <v>0</v>
      </c>
      <c r="M1421" s="1">
        <v>0</v>
      </c>
      <c r="N1421" s="1">
        <v>4137659956</v>
      </c>
      <c r="O1421" s="1">
        <v>3146957996</v>
      </c>
      <c r="P1421" s="1">
        <v>990701960</v>
      </c>
      <c r="Q1421" s="1">
        <v>8903065301</v>
      </c>
      <c r="R1421" s="1">
        <v>31.73</v>
      </c>
    </row>
    <row r="1422" spans="1:18" hidden="1" x14ac:dyDescent="0.25">
      <c r="A1422" t="s">
        <v>33</v>
      </c>
      <c r="B1422" s="1">
        <v>0</v>
      </c>
      <c r="C1422" s="1">
        <v>13040725257</v>
      </c>
      <c r="D1422" s="1">
        <v>0</v>
      </c>
      <c r="E1422" s="1">
        <v>13040725257</v>
      </c>
      <c r="F1422" s="1">
        <v>0</v>
      </c>
      <c r="G1422" s="1">
        <v>4137659956</v>
      </c>
      <c r="H1422" s="1">
        <v>4137659956</v>
      </c>
      <c r="I1422" s="1">
        <v>4137659956</v>
      </c>
      <c r="J1422" s="1">
        <v>0</v>
      </c>
      <c r="K1422" s="1">
        <v>4137659956</v>
      </c>
      <c r="L1422" s="1">
        <v>0</v>
      </c>
      <c r="M1422" s="1">
        <v>0</v>
      </c>
      <c r="N1422" s="1">
        <v>4137659956</v>
      </c>
      <c r="O1422" s="1">
        <v>3146957996</v>
      </c>
      <c r="P1422" s="1">
        <v>990701960</v>
      </c>
      <c r="Q1422" s="1">
        <v>8903065301</v>
      </c>
      <c r="R1422" s="1">
        <v>31.73</v>
      </c>
    </row>
    <row r="1423" spans="1:18" hidden="1" x14ac:dyDescent="0.25">
      <c r="A1423" t="s">
        <v>34</v>
      </c>
      <c r="B1423" s="1">
        <v>2000000000</v>
      </c>
      <c r="C1423" s="1">
        <v>700000000</v>
      </c>
      <c r="D1423" s="1">
        <v>0</v>
      </c>
      <c r="E1423" s="1">
        <v>2700000000</v>
      </c>
      <c r="F1423" s="1">
        <v>158104</v>
      </c>
      <c r="G1423" s="1">
        <v>2351670684</v>
      </c>
      <c r="H1423" s="1">
        <v>2351670684</v>
      </c>
      <c r="I1423" s="1">
        <v>2351512580</v>
      </c>
      <c r="J1423" s="1">
        <v>158104</v>
      </c>
      <c r="K1423" s="1">
        <v>2351670684</v>
      </c>
      <c r="L1423" s="1">
        <v>0</v>
      </c>
      <c r="M1423" s="1">
        <v>0</v>
      </c>
      <c r="N1423" s="1">
        <v>2351670684</v>
      </c>
      <c r="O1423" s="1">
        <v>2324757915</v>
      </c>
      <c r="P1423" s="1">
        <v>26912769</v>
      </c>
      <c r="Q1423" s="1">
        <v>348329316</v>
      </c>
      <c r="R1423" s="1">
        <v>87.1</v>
      </c>
    </row>
    <row r="1424" spans="1:18" hidden="1" x14ac:dyDescent="0.25">
      <c r="A1424" t="s">
        <v>31</v>
      </c>
      <c r="B1424" s="1">
        <v>2000000000</v>
      </c>
      <c r="C1424" s="1">
        <v>700000000</v>
      </c>
      <c r="D1424" s="1">
        <v>0</v>
      </c>
      <c r="E1424" s="1">
        <v>2700000000</v>
      </c>
      <c r="F1424" s="1">
        <v>158104</v>
      </c>
      <c r="G1424" s="1">
        <v>2351670684</v>
      </c>
      <c r="H1424" s="1">
        <v>2351670684</v>
      </c>
      <c r="I1424" s="1">
        <v>2351512580</v>
      </c>
      <c r="J1424" s="1">
        <v>158104</v>
      </c>
      <c r="K1424" s="1">
        <v>2351670684</v>
      </c>
      <c r="L1424" s="1">
        <v>0</v>
      </c>
      <c r="M1424" s="1">
        <v>0</v>
      </c>
      <c r="N1424" s="1">
        <v>2351670684</v>
      </c>
      <c r="O1424" s="1">
        <v>2324757915</v>
      </c>
      <c r="P1424" s="1">
        <v>26912769</v>
      </c>
      <c r="Q1424" s="1">
        <v>348329316</v>
      </c>
      <c r="R1424" s="1">
        <v>87.1</v>
      </c>
    </row>
    <row r="1425" spans="1:18" hidden="1" x14ac:dyDescent="0.25">
      <c r="A1425" t="s">
        <v>35</v>
      </c>
      <c r="B1425" s="1">
        <v>2000000000</v>
      </c>
      <c r="C1425" s="1">
        <v>700000000</v>
      </c>
      <c r="D1425" s="1">
        <v>0</v>
      </c>
      <c r="E1425" s="1">
        <v>2700000000</v>
      </c>
      <c r="F1425" s="1">
        <v>158104</v>
      </c>
      <c r="G1425" s="1">
        <v>2351670684</v>
      </c>
      <c r="H1425" s="1">
        <v>2351670684</v>
      </c>
      <c r="I1425" s="1">
        <v>2351512580</v>
      </c>
      <c r="J1425" s="1">
        <v>158104</v>
      </c>
      <c r="K1425" s="1">
        <v>2351670684</v>
      </c>
      <c r="L1425" s="1">
        <v>0</v>
      </c>
      <c r="M1425" s="1">
        <v>0</v>
      </c>
      <c r="N1425" s="1">
        <v>2351670684</v>
      </c>
      <c r="O1425" s="1">
        <v>2324757915</v>
      </c>
      <c r="P1425" s="1">
        <v>26912769</v>
      </c>
      <c r="Q1425" s="1">
        <v>348329316</v>
      </c>
      <c r="R1425" s="1">
        <v>87.1</v>
      </c>
    </row>
    <row r="1426" spans="1:18" hidden="1" x14ac:dyDescent="0.25">
      <c r="A1426" t="s">
        <v>33</v>
      </c>
      <c r="B1426" s="1">
        <v>2000000000</v>
      </c>
      <c r="C1426" s="1">
        <v>700000000</v>
      </c>
      <c r="D1426" s="1">
        <v>0</v>
      </c>
      <c r="E1426" s="1">
        <v>2700000000</v>
      </c>
      <c r="F1426" s="1">
        <v>158104</v>
      </c>
      <c r="G1426" s="1">
        <v>2351670684</v>
      </c>
      <c r="H1426" s="1">
        <v>2351670684</v>
      </c>
      <c r="I1426" s="1">
        <v>2351512580</v>
      </c>
      <c r="J1426" s="1">
        <v>158104</v>
      </c>
      <c r="K1426" s="1">
        <v>2351670684</v>
      </c>
      <c r="L1426" s="1">
        <v>0</v>
      </c>
      <c r="M1426" s="1">
        <v>0</v>
      </c>
      <c r="N1426" s="1">
        <v>2351670684</v>
      </c>
      <c r="O1426" s="1">
        <v>2324757915</v>
      </c>
      <c r="P1426" s="1">
        <v>26912769</v>
      </c>
      <c r="Q1426" s="1">
        <v>348329316</v>
      </c>
      <c r="R1426" s="1">
        <v>87.1</v>
      </c>
    </row>
    <row r="1427" spans="1:18" hidden="1" x14ac:dyDescent="0.25">
      <c r="A1427" t="s">
        <v>742</v>
      </c>
      <c r="B1427" s="1">
        <v>1312000000</v>
      </c>
      <c r="C1427" s="1">
        <v>-100000000</v>
      </c>
      <c r="D1427" s="1">
        <v>0</v>
      </c>
      <c r="E1427" s="1">
        <v>1212000000</v>
      </c>
      <c r="F1427" s="1">
        <v>278710</v>
      </c>
      <c r="G1427" s="1">
        <v>783422791</v>
      </c>
      <c r="H1427" s="1">
        <v>783422791</v>
      </c>
      <c r="I1427" s="1">
        <v>783144081</v>
      </c>
      <c r="J1427" s="1">
        <v>278710</v>
      </c>
      <c r="K1427" s="1">
        <v>783422791</v>
      </c>
      <c r="L1427" s="1">
        <v>0</v>
      </c>
      <c r="M1427" s="1">
        <v>0</v>
      </c>
      <c r="N1427" s="1">
        <v>783422791</v>
      </c>
      <c r="O1427" s="1">
        <v>742831843</v>
      </c>
      <c r="P1427" s="1">
        <v>40590948</v>
      </c>
      <c r="Q1427" s="1">
        <v>428577209</v>
      </c>
      <c r="R1427" s="1">
        <v>64.64</v>
      </c>
    </row>
    <row r="1428" spans="1:18" hidden="1" x14ac:dyDescent="0.25">
      <c r="A1428" t="s">
        <v>31</v>
      </c>
      <c r="B1428" s="1">
        <v>1312000000</v>
      </c>
      <c r="C1428" s="1">
        <v>-300000000</v>
      </c>
      <c r="D1428" s="1">
        <v>0</v>
      </c>
      <c r="E1428" s="1">
        <v>1012000000</v>
      </c>
      <c r="F1428" s="1">
        <v>278710</v>
      </c>
      <c r="G1428" s="1">
        <v>783422791</v>
      </c>
      <c r="H1428" s="1">
        <v>783422791</v>
      </c>
      <c r="I1428" s="1">
        <v>783144081</v>
      </c>
      <c r="J1428" s="1">
        <v>278710</v>
      </c>
      <c r="K1428" s="1">
        <v>783422791</v>
      </c>
      <c r="L1428" s="1">
        <v>0</v>
      </c>
      <c r="M1428" s="1">
        <v>0</v>
      </c>
      <c r="N1428" s="1">
        <v>783422791</v>
      </c>
      <c r="O1428" s="1">
        <v>742831843</v>
      </c>
      <c r="P1428" s="1">
        <v>40590948</v>
      </c>
      <c r="Q1428" s="1">
        <v>228577209</v>
      </c>
      <c r="R1428" s="1">
        <v>77.41</v>
      </c>
    </row>
    <row r="1429" spans="1:18" hidden="1" x14ac:dyDescent="0.25">
      <c r="A1429" t="s">
        <v>743</v>
      </c>
      <c r="B1429" s="1">
        <v>1312000000</v>
      </c>
      <c r="C1429" s="1">
        <v>-300000000</v>
      </c>
      <c r="D1429" s="1">
        <v>0</v>
      </c>
      <c r="E1429" s="1">
        <v>1012000000</v>
      </c>
      <c r="F1429" s="1">
        <v>278710</v>
      </c>
      <c r="G1429" s="1">
        <v>783422791</v>
      </c>
      <c r="H1429" s="1">
        <v>783422791</v>
      </c>
      <c r="I1429" s="1">
        <v>783144081</v>
      </c>
      <c r="J1429" s="1">
        <v>278710</v>
      </c>
      <c r="K1429" s="1">
        <v>783422791</v>
      </c>
      <c r="L1429" s="1">
        <v>0</v>
      </c>
      <c r="M1429" s="1">
        <v>0</v>
      </c>
      <c r="N1429" s="1">
        <v>783422791</v>
      </c>
      <c r="O1429" s="1">
        <v>742831843</v>
      </c>
      <c r="P1429" s="1">
        <v>40590948</v>
      </c>
      <c r="Q1429" s="1">
        <v>228577209</v>
      </c>
      <c r="R1429" s="1">
        <v>77.41</v>
      </c>
    </row>
    <row r="1430" spans="1:18" hidden="1" x14ac:dyDescent="0.25">
      <c r="A1430" t="s">
        <v>33</v>
      </c>
      <c r="B1430" s="1">
        <v>1312000000</v>
      </c>
      <c r="C1430" s="1">
        <v>-300000000</v>
      </c>
      <c r="D1430" s="1">
        <v>0</v>
      </c>
      <c r="E1430" s="1">
        <v>1012000000</v>
      </c>
      <c r="F1430" s="1">
        <v>278710</v>
      </c>
      <c r="G1430" s="1">
        <v>783422791</v>
      </c>
      <c r="H1430" s="1">
        <v>783422791</v>
      </c>
      <c r="I1430" s="1">
        <v>783144081</v>
      </c>
      <c r="J1430" s="1">
        <v>278710</v>
      </c>
      <c r="K1430" s="1">
        <v>783422791</v>
      </c>
      <c r="L1430" s="1">
        <v>0</v>
      </c>
      <c r="M1430" s="1">
        <v>0</v>
      </c>
      <c r="N1430" s="1">
        <v>783422791</v>
      </c>
      <c r="O1430" s="1">
        <v>742831843</v>
      </c>
      <c r="P1430" s="1">
        <v>40590948</v>
      </c>
      <c r="Q1430" s="1">
        <v>228577209</v>
      </c>
      <c r="R1430" s="1">
        <v>77.41</v>
      </c>
    </row>
    <row r="1431" spans="1:18" hidden="1" x14ac:dyDescent="0.25">
      <c r="A1431" t="s">
        <v>97</v>
      </c>
      <c r="B1431" s="1">
        <v>0</v>
      </c>
      <c r="C1431" s="1">
        <v>200000000</v>
      </c>
      <c r="D1431" s="1">
        <v>0</v>
      </c>
      <c r="E1431" s="1">
        <v>200000000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200000000</v>
      </c>
      <c r="R1431" s="1">
        <v>0</v>
      </c>
    </row>
    <row r="1432" spans="1:18" hidden="1" x14ac:dyDescent="0.25">
      <c r="A1432" t="s">
        <v>743</v>
      </c>
      <c r="B1432" s="1">
        <v>0</v>
      </c>
      <c r="C1432" s="1">
        <v>200000000</v>
      </c>
      <c r="D1432" s="1">
        <v>0</v>
      </c>
      <c r="E1432" s="1">
        <v>200000000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200000000</v>
      </c>
      <c r="R1432" s="1">
        <v>0</v>
      </c>
    </row>
    <row r="1433" spans="1:18" hidden="1" x14ac:dyDescent="0.25">
      <c r="A1433" t="s">
        <v>33</v>
      </c>
      <c r="B1433" s="1">
        <v>0</v>
      </c>
      <c r="C1433" s="1">
        <v>200000000</v>
      </c>
      <c r="D1433" s="1">
        <v>0</v>
      </c>
      <c r="E1433" s="1">
        <v>200000000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200000000</v>
      </c>
      <c r="R1433" s="1">
        <v>0</v>
      </c>
    </row>
    <row r="1434" spans="1:18" hidden="1" x14ac:dyDescent="0.25">
      <c r="A1434" t="s">
        <v>744</v>
      </c>
      <c r="B1434" s="1">
        <v>875000000</v>
      </c>
      <c r="C1434" s="1">
        <v>0</v>
      </c>
      <c r="D1434" s="1">
        <v>0</v>
      </c>
      <c r="E1434" s="1">
        <v>875000000</v>
      </c>
      <c r="F1434" s="1">
        <v>164274</v>
      </c>
      <c r="G1434" s="1">
        <v>505161462</v>
      </c>
      <c r="H1434" s="1">
        <v>505161462</v>
      </c>
      <c r="I1434" s="1">
        <v>504997188</v>
      </c>
      <c r="J1434" s="1">
        <v>164274</v>
      </c>
      <c r="K1434" s="1">
        <v>505161462</v>
      </c>
      <c r="L1434" s="1">
        <v>0</v>
      </c>
      <c r="M1434" s="1">
        <v>0</v>
      </c>
      <c r="N1434" s="1">
        <v>505161462</v>
      </c>
      <c r="O1434" s="1">
        <v>473322086</v>
      </c>
      <c r="P1434" s="1">
        <v>31839376</v>
      </c>
      <c r="Q1434" s="1">
        <v>369838538</v>
      </c>
      <c r="R1434" s="1">
        <v>57.73</v>
      </c>
    </row>
    <row r="1435" spans="1:18" hidden="1" x14ac:dyDescent="0.25">
      <c r="A1435" t="s">
        <v>31</v>
      </c>
      <c r="B1435" s="1">
        <v>875000000</v>
      </c>
      <c r="C1435" s="1">
        <v>0</v>
      </c>
      <c r="D1435" s="1">
        <v>0</v>
      </c>
      <c r="E1435" s="1">
        <v>875000000</v>
      </c>
      <c r="F1435" s="1">
        <v>164274</v>
      </c>
      <c r="G1435" s="1">
        <v>505161462</v>
      </c>
      <c r="H1435" s="1">
        <v>505161462</v>
      </c>
      <c r="I1435" s="1">
        <v>504997188</v>
      </c>
      <c r="J1435" s="1">
        <v>164274</v>
      </c>
      <c r="K1435" s="1">
        <v>505161462</v>
      </c>
      <c r="L1435" s="1">
        <v>0</v>
      </c>
      <c r="M1435" s="1">
        <v>0</v>
      </c>
      <c r="N1435" s="1">
        <v>505161462</v>
      </c>
      <c r="O1435" s="1">
        <v>473322086</v>
      </c>
      <c r="P1435" s="1">
        <v>31839376</v>
      </c>
      <c r="Q1435" s="1">
        <v>369838538</v>
      </c>
      <c r="R1435" s="1">
        <v>57.73</v>
      </c>
    </row>
    <row r="1436" spans="1:18" hidden="1" x14ac:dyDescent="0.25">
      <c r="A1436" t="s">
        <v>40</v>
      </c>
      <c r="B1436" s="1">
        <v>875000000</v>
      </c>
      <c r="C1436" s="1">
        <v>0</v>
      </c>
      <c r="D1436" s="1">
        <v>0</v>
      </c>
      <c r="E1436" s="1">
        <v>875000000</v>
      </c>
      <c r="F1436" s="1">
        <v>164274</v>
      </c>
      <c r="G1436" s="1">
        <v>505161462</v>
      </c>
      <c r="H1436" s="1">
        <v>505161462</v>
      </c>
      <c r="I1436" s="1">
        <v>504997188</v>
      </c>
      <c r="J1436" s="1">
        <v>164274</v>
      </c>
      <c r="K1436" s="1">
        <v>505161462</v>
      </c>
      <c r="L1436" s="1">
        <v>0</v>
      </c>
      <c r="M1436" s="1">
        <v>0</v>
      </c>
      <c r="N1436" s="1">
        <v>505161462</v>
      </c>
      <c r="O1436" s="1">
        <v>473322086</v>
      </c>
      <c r="P1436" s="1">
        <v>31839376</v>
      </c>
      <c r="Q1436" s="1">
        <v>369838538</v>
      </c>
      <c r="R1436" s="1">
        <v>57.73</v>
      </c>
    </row>
    <row r="1437" spans="1:18" hidden="1" x14ac:dyDescent="0.25">
      <c r="A1437" t="s">
        <v>33</v>
      </c>
      <c r="B1437" s="1">
        <v>875000000</v>
      </c>
      <c r="C1437" s="1">
        <v>0</v>
      </c>
      <c r="D1437" s="1">
        <v>0</v>
      </c>
      <c r="E1437" s="1">
        <v>875000000</v>
      </c>
      <c r="F1437" s="1">
        <v>164274</v>
      </c>
      <c r="G1437" s="1">
        <v>505161462</v>
      </c>
      <c r="H1437" s="1">
        <v>505161462</v>
      </c>
      <c r="I1437" s="1">
        <v>504997188</v>
      </c>
      <c r="J1437" s="1">
        <v>164274</v>
      </c>
      <c r="K1437" s="1">
        <v>505161462</v>
      </c>
      <c r="L1437" s="1">
        <v>0</v>
      </c>
      <c r="M1437" s="1">
        <v>0</v>
      </c>
      <c r="N1437" s="1">
        <v>505161462</v>
      </c>
      <c r="O1437" s="1">
        <v>473322086</v>
      </c>
      <c r="P1437" s="1">
        <v>31839376</v>
      </c>
      <c r="Q1437" s="1">
        <v>369838538</v>
      </c>
      <c r="R1437" s="1">
        <v>57.73</v>
      </c>
    </row>
    <row r="1438" spans="1:18" hidden="1" x14ac:dyDescent="0.25">
      <c r="A1438" t="s">
        <v>36</v>
      </c>
      <c r="B1438" s="1">
        <v>5835000000</v>
      </c>
      <c r="C1438" s="1">
        <v>-1000000000</v>
      </c>
      <c r="D1438" s="1">
        <v>0</v>
      </c>
      <c r="E1438" s="1">
        <v>4835000000</v>
      </c>
      <c r="F1438" s="1">
        <v>0</v>
      </c>
      <c r="G1438" s="1">
        <v>1026736947</v>
      </c>
      <c r="H1438" s="1">
        <v>1026736947</v>
      </c>
      <c r="I1438" s="1">
        <v>1026736947</v>
      </c>
      <c r="J1438" s="1">
        <v>0</v>
      </c>
      <c r="K1438" s="1">
        <v>1026736947</v>
      </c>
      <c r="L1438" s="1">
        <v>0</v>
      </c>
      <c r="M1438" s="1">
        <v>0</v>
      </c>
      <c r="N1438" s="1">
        <v>1026736947</v>
      </c>
      <c r="O1438" s="1">
        <v>969156738</v>
      </c>
      <c r="P1438" s="1">
        <v>57580209</v>
      </c>
      <c r="Q1438" s="1">
        <v>3808263053</v>
      </c>
      <c r="R1438" s="1">
        <v>21.24</v>
      </c>
    </row>
    <row r="1439" spans="1:18" hidden="1" x14ac:dyDescent="0.25">
      <c r="A1439" t="s">
        <v>31</v>
      </c>
      <c r="B1439" s="1">
        <v>5835000000</v>
      </c>
      <c r="C1439" s="1">
        <v>-2000000000</v>
      </c>
      <c r="D1439" s="1">
        <v>0</v>
      </c>
      <c r="E1439" s="1">
        <v>3835000000</v>
      </c>
      <c r="F1439" s="1">
        <v>0</v>
      </c>
      <c r="G1439" s="1">
        <v>1026736947</v>
      </c>
      <c r="H1439" s="1">
        <v>1026736947</v>
      </c>
      <c r="I1439" s="1">
        <v>1026736947</v>
      </c>
      <c r="J1439" s="1">
        <v>0</v>
      </c>
      <c r="K1439" s="1">
        <v>1026736947</v>
      </c>
      <c r="L1439" s="1">
        <v>0</v>
      </c>
      <c r="M1439" s="1">
        <v>0</v>
      </c>
      <c r="N1439" s="1">
        <v>1026736947</v>
      </c>
      <c r="O1439" s="1">
        <v>969156738</v>
      </c>
      <c r="P1439" s="1">
        <v>57580209</v>
      </c>
      <c r="Q1439" s="1">
        <v>2808263053</v>
      </c>
      <c r="R1439" s="1">
        <v>26.77</v>
      </c>
    </row>
    <row r="1440" spans="1:18" hidden="1" x14ac:dyDescent="0.25">
      <c r="A1440" t="s">
        <v>32</v>
      </c>
      <c r="B1440" s="1">
        <v>5835000000</v>
      </c>
      <c r="C1440" s="1">
        <v>-2000000000</v>
      </c>
      <c r="D1440" s="1">
        <v>0</v>
      </c>
      <c r="E1440" s="1">
        <v>3835000000</v>
      </c>
      <c r="F1440" s="1">
        <v>0</v>
      </c>
      <c r="G1440" s="1">
        <v>1026736947</v>
      </c>
      <c r="H1440" s="1">
        <v>1026736947</v>
      </c>
      <c r="I1440" s="1">
        <v>1026736947</v>
      </c>
      <c r="J1440" s="1">
        <v>0</v>
      </c>
      <c r="K1440" s="1">
        <v>1026736947</v>
      </c>
      <c r="L1440" s="1">
        <v>0</v>
      </c>
      <c r="M1440" s="1">
        <v>0</v>
      </c>
      <c r="N1440" s="1">
        <v>1026736947</v>
      </c>
      <c r="O1440" s="1">
        <v>969156738</v>
      </c>
      <c r="P1440" s="1">
        <v>57580209</v>
      </c>
      <c r="Q1440" s="1">
        <v>2808263053</v>
      </c>
      <c r="R1440" s="1">
        <v>26.77</v>
      </c>
    </row>
    <row r="1441" spans="1:18" hidden="1" x14ac:dyDescent="0.25">
      <c r="A1441" t="s">
        <v>33</v>
      </c>
      <c r="B1441" s="1">
        <v>5835000000</v>
      </c>
      <c r="C1441" s="1">
        <v>-2000000000</v>
      </c>
      <c r="D1441" s="1">
        <v>0</v>
      </c>
      <c r="E1441" s="1">
        <v>3835000000</v>
      </c>
      <c r="F1441" s="1">
        <v>0</v>
      </c>
      <c r="G1441" s="1">
        <v>1026736947</v>
      </c>
      <c r="H1441" s="1">
        <v>1026736947</v>
      </c>
      <c r="I1441" s="1">
        <v>1026736947</v>
      </c>
      <c r="J1441" s="1">
        <v>0</v>
      </c>
      <c r="K1441" s="1">
        <v>1026736947</v>
      </c>
      <c r="L1441" s="1">
        <v>0</v>
      </c>
      <c r="M1441" s="1">
        <v>0</v>
      </c>
      <c r="N1441" s="1">
        <v>1026736947</v>
      </c>
      <c r="O1441" s="1">
        <v>969156738</v>
      </c>
      <c r="P1441" s="1">
        <v>57580209</v>
      </c>
      <c r="Q1441" s="1">
        <v>2808263053</v>
      </c>
      <c r="R1441" s="1">
        <v>26.77</v>
      </c>
    </row>
    <row r="1442" spans="1:18" hidden="1" x14ac:dyDescent="0.25">
      <c r="A1442" t="s">
        <v>97</v>
      </c>
      <c r="B1442" s="1">
        <v>0</v>
      </c>
      <c r="C1442" s="1">
        <v>1000000000</v>
      </c>
      <c r="D1442" s="1">
        <v>0</v>
      </c>
      <c r="E1442" s="1">
        <v>1000000000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1000000000</v>
      </c>
      <c r="R1442" s="1">
        <v>0</v>
      </c>
    </row>
    <row r="1443" spans="1:18" hidden="1" x14ac:dyDescent="0.25">
      <c r="A1443" t="s">
        <v>32</v>
      </c>
      <c r="B1443" s="1">
        <v>0</v>
      </c>
      <c r="C1443" s="1">
        <v>1000000000</v>
      </c>
      <c r="D1443" s="1">
        <v>0</v>
      </c>
      <c r="E1443" s="1">
        <v>1000000000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1000000000</v>
      </c>
      <c r="R1443" s="1">
        <v>0</v>
      </c>
    </row>
    <row r="1444" spans="1:18" hidden="1" x14ac:dyDescent="0.25">
      <c r="A1444" t="s">
        <v>33</v>
      </c>
      <c r="B1444" s="1">
        <v>0</v>
      </c>
      <c r="C1444" s="1">
        <v>1000000000</v>
      </c>
      <c r="D1444" s="1">
        <v>0</v>
      </c>
      <c r="E1444" s="1">
        <v>1000000000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1000000000</v>
      </c>
      <c r="R1444" s="1">
        <v>0</v>
      </c>
    </row>
    <row r="1445" spans="1:18" hidden="1" x14ac:dyDescent="0.25">
      <c r="A1445" t="s">
        <v>745</v>
      </c>
      <c r="B1445" s="1">
        <v>103500000</v>
      </c>
      <c r="C1445" s="1">
        <v>0</v>
      </c>
      <c r="D1445" s="1">
        <v>0</v>
      </c>
      <c r="E1445" s="1">
        <v>103500000</v>
      </c>
      <c r="F1445" s="1">
        <v>22286</v>
      </c>
      <c r="G1445" s="1">
        <v>76706615</v>
      </c>
      <c r="H1445" s="1">
        <v>76706615</v>
      </c>
      <c r="I1445" s="1">
        <v>76684329</v>
      </c>
      <c r="J1445" s="1">
        <v>22286</v>
      </c>
      <c r="K1445" s="1">
        <v>76706615</v>
      </c>
      <c r="L1445" s="1">
        <v>0</v>
      </c>
      <c r="M1445" s="1">
        <v>0</v>
      </c>
      <c r="N1445" s="1">
        <v>76706615</v>
      </c>
      <c r="O1445" s="1">
        <v>72039328</v>
      </c>
      <c r="P1445" s="1">
        <v>4667287</v>
      </c>
      <c r="Q1445" s="1">
        <v>26793385</v>
      </c>
      <c r="R1445" s="1">
        <v>74.11</v>
      </c>
    </row>
    <row r="1446" spans="1:18" hidden="1" x14ac:dyDescent="0.25">
      <c r="A1446" t="s">
        <v>31</v>
      </c>
      <c r="B1446" s="1">
        <v>103500000</v>
      </c>
      <c r="C1446" s="1">
        <v>0</v>
      </c>
      <c r="D1446" s="1">
        <v>0</v>
      </c>
      <c r="E1446" s="1">
        <v>103500000</v>
      </c>
      <c r="F1446" s="1">
        <v>22286</v>
      </c>
      <c r="G1446" s="1">
        <v>76706615</v>
      </c>
      <c r="H1446" s="1">
        <v>76706615</v>
      </c>
      <c r="I1446" s="1">
        <v>76684329</v>
      </c>
      <c r="J1446" s="1">
        <v>22286</v>
      </c>
      <c r="K1446" s="1">
        <v>76706615</v>
      </c>
      <c r="L1446" s="1">
        <v>0</v>
      </c>
      <c r="M1446" s="1">
        <v>0</v>
      </c>
      <c r="N1446" s="1">
        <v>76706615</v>
      </c>
      <c r="O1446" s="1">
        <v>72039328</v>
      </c>
      <c r="P1446" s="1">
        <v>4667287</v>
      </c>
      <c r="Q1446" s="1">
        <v>26793385</v>
      </c>
      <c r="R1446" s="1">
        <v>74.11</v>
      </c>
    </row>
    <row r="1447" spans="1:18" hidden="1" x14ac:dyDescent="0.25">
      <c r="A1447" t="s">
        <v>746</v>
      </c>
      <c r="B1447" s="1">
        <v>103500000</v>
      </c>
      <c r="C1447" s="1">
        <v>0</v>
      </c>
      <c r="D1447" s="1">
        <v>0</v>
      </c>
      <c r="E1447" s="1">
        <v>103500000</v>
      </c>
      <c r="F1447" s="1">
        <v>22286</v>
      </c>
      <c r="G1447" s="1">
        <v>76706615</v>
      </c>
      <c r="H1447" s="1">
        <v>76706615</v>
      </c>
      <c r="I1447" s="1">
        <v>76684329</v>
      </c>
      <c r="J1447" s="1">
        <v>22286</v>
      </c>
      <c r="K1447" s="1">
        <v>76706615</v>
      </c>
      <c r="L1447" s="1">
        <v>0</v>
      </c>
      <c r="M1447" s="1">
        <v>0</v>
      </c>
      <c r="N1447" s="1">
        <v>76706615</v>
      </c>
      <c r="O1447" s="1">
        <v>72039328</v>
      </c>
      <c r="P1447" s="1">
        <v>4667287</v>
      </c>
      <c r="Q1447" s="1">
        <v>26793385</v>
      </c>
      <c r="R1447" s="1">
        <v>74.11</v>
      </c>
    </row>
    <row r="1448" spans="1:18" hidden="1" x14ac:dyDescent="0.25">
      <c r="A1448" t="s">
        <v>33</v>
      </c>
      <c r="B1448" s="1">
        <v>103500000</v>
      </c>
      <c r="C1448" s="1">
        <v>0</v>
      </c>
      <c r="D1448" s="1">
        <v>0</v>
      </c>
      <c r="E1448" s="1">
        <v>103500000</v>
      </c>
      <c r="F1448" s="1">
        <v>22286</v>
      </c>
      <c r="G1448" s="1">
        <v>76706615</v>
      </c>
      <c r="H1448" s="1">
        <v>76706615</v>
      </c>
      <c r="I1448" s="1">
        <v>76684329</v>
      </c>
      <c r="J1448" s="1">
        <v>22286</v>
      </c>
      <c r="K1448" s="1">
        <v>76706615</v>
      </c>
      <c r="L1448" s="1">
        <v>0</v>
      </c>
      <c r="M1448" s="1">
        <v>0</v>
      </c>
      <c r="N1448" s="1">
        <v>76706615</v>
      </c>
      <c r="O1448" s="1">
        <v>72039328</v>
      </c>
      <c r="P1448" s="1">
        <v>4667287</v>
      </c>
      <c r="Q1448" s="1">
        <v>26793385</v>
      </c>
      <c r="R1448" s="1">
        <v>74.11</v>
      </c>
    </row>
    <row r="1449" spans="1:18" hidden="1" x14ac:dyDescent="0.25">
      <c r="A1449" t="s">
        <v>747</v>
      </c>
      <c r="B1449" s="1">
        <v>5065000000</v>
      </c>
      <c r="C1449" s="1">
        <v>0</v>
      </c>
      <c r="D1449" s="1">
        <v>0</v>
      </c>
      <c r="E1449" s="1">
        <v>5065000000</v>
      </c>
      <c r="F1449" s="1">
        <v>1089608</v>
      </c>
      <c r="G1449" s="1">
        <v>3393083418</v>
      </c>
      <c r="H1449" s="1">
        <v>3393083418</v>
      </c>
      <c r="I1449" s="1">
        <v>3391993810</v>
      </c>
      <c r="J1449" s="1">
        <v>1089608</v>
      </c>
      <c r="K1449" s="1">
        <v>3393083418</v>
      </c>
      <c r="L1449" s="1">
        <v>0</v>
      </c>
      <c r="M1449" s="1">
        <v>0</v>
      </c>
      <c r="N1449" s="1">
        <v>3393083418</v>
      </c>
      <c r="O1449" s="1">
        <v>3179493055</v>
      </c>
      <c r="P1449" s="1">
        <v>213590363</v>
      </c>
      <c r="Q1449" s="1">
        <v>1671916582</v>
      </c>
      <c r="R1449" s="1">
        <v>66.989999999999995</v>
      </c>
    </row>
    <row r="1450" spans="1:18" hidden="1" x14ac:dyDescent="0.25">
      <c r="A1450" t="s">
        <v>31</v>
      </c>
      <c r="B1450" s="1">
        <v>5065000000</v>
      </c>
      <c r="C1450" s="1">
        <v>-500000000</v>
      </c>
      <c r="D1450" s="1">
        <v>0</v>
      </c>
      <c r="E1450" s="1">
        <v>4565000000</v>
      </c>
      <c r="F1450" s="1">
        <v>1089608</v>
      </c>
      <c r="G1450" s="1">
        <v>3393083418</v>
      </c>
      <c r="H1450" s="1">
        <v>3393083418</v>
      </c>
      <c r="I1450" s="1">
        <v>3391993810</v>
      </c>
      <c r="J1450" s="1">
        <v>1089608</v>
      </c>
      <c r="K1450" s="1">
        <v>3393083418</v>
      </c>
      <c r="L1450" s="1">
        <v>0</v>
      </c>
      <c r="M1450" s="1">
        <v>0</v>
      </c>
      <c r="N1450" s="1">
        <v>3393083418</v>
      </c>
      <c r="O1450" s="1">
        <v>3179493055</v>
      </c>
      <c r="P1450" s="1">
        <v>213590363</v>
      </c>
      <c r="Q1450" s="1">
        <v>1171916582</v>
      </c>
      <c r="R1450" s="1">
        <v>74.33</v>
      </c>
    </row>
    <row r="1451" spans="1:18" hidden="1" x14ac:dyDescent="0.25">
      <c r="A1451" t="s">
        <v>38</v>
      </c>
      <c r="B1451" s="1">
        <v>5065000000</v>
      </c>
      <c r="C1451" s="1">
        <v>-500000000</v>
      </c>
      <c r="D1451" s="1">
        <v>0</v>
      </c>
      <c r="E1451" s="1">
        <v>4565000000</v>
      </c>
      <c r="F1451" s="1">
        <v>1089608</v>
      </c>
      <c r="G1451" s="1">
        <v>3393083418</v>
      </c>
      <c r="H1451" s="1">
        <v>3393083418</v>
      </c>
      <c r="I1451" s="1">
        <v>3391993810</v>
      </c>
      <c r="J1451" s="1">
        <v>1089608</v>
      </c>
      <c r="K1451" s="1">
        <v>3393083418</v>
      </c>
      <c r="L1451" s="1">
        <v>0</v>
      </c>
      <c r="M1451" s="1">
        <v>0</v>
      </c>
      <c r="N1451" s="1">
        <v>3393083418</v>
      </c>
      <c r="O1451" s="1">
        <v>3179493055</v>
      </c>
      <c r="P1451" s="1">
        <v>213590363</v>
      </c>
      <c r="Q1451" s="1">
        <v>1171916582</v>
      </c>
      <c r="R1451" s="1">
        <v>74.33</v>
      </c>
    </row>
    <row r="1452" spans="1:18" hidden="1" x14ac:dyDescent="0.25">
      <c r="A1452" t="s">
        <v>33</v>
      </c>
      <c r="B1452" s="1">
        <v>5065000000</v>
      </c>
      <c r="C1452" s="1">
        <v>-500000000</v>
      </c>
      <c r="D1452" s="1">
        <v>0</v>
      </c>
      <c r="E1452" s="1">
        <v>4565000000</v>
      </c>
      <c r="F1452" s="1">
        <v>1089608</v>
      </c>
      <c r="G1452" s="1">
        <v>3393083418</v>
      </c>
      <c r="H1452" s="1">
        <v>3393083418</v>
      </c>
      <c r="I1452" s="1">
        <v>3391993810</v>
      </c>
      <c r="J1452" s="1">
        <v>1089608</v>
      </c>
      <c r="K1452" s="1">
        <v>3393083418</v>
      </c>
      <c r="L1452" s="1">
        <v>0</v>
      </c>
      <c r="M1452" s="1">
        <v>0</v>
      </c>
      <c r="N1452" s="1">
        <v>3393083418</v>
      </c>
      <c r="O1452" s="1">
        <v>3179493055</v>
      </c>
      <c r="P1452" s="1">
        <v>213590363</v>
      </c>
      <c r="Q1452" s="1">
        <v>1171916582</v>
      </c>
      <c r="R1452" s="1">
        <v>74.33</v>
      </c>
    </row>
    <row r="1453" spans="1:18" hidden="1" x14ac:dyDescent="0.25">
      <c r="A1453" t="s">
        <v>97</v>
      </c>
      <c r="B1453" s="1">
        <v>0</v>
      </c>
      <c r="C1453" s="1">
        <v>500000000</v>
      </c>
      <c r="D1453" s="1">
        <v>0</v>
      </c>
      <c r="E1453" s="1">
        <v>500000000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500000000</v>
      </c>
      <c r="R1453" s="1">
        <v>0</v>
      </c>
    </row>
    <row r="1454" spans="1:18" hidden="1" x14ac:dyDescent="0.25">
      <c r="A1454" t="s">
        <v>38</v>
      </c>
      <c r="B1454" s="1">
        <v>0</v>
      </c>
      <c r="C1454" s="1">
        <v>500000000</v>
      </c>
      <c r="D1454" s="1">
        <v>0</v>
      </c>
      <c r="E1454" s="1">
        <v>500000000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500000000</v>
      </c>
      <c r="R1454" s="1">
        <v>0</v>
      </c>
    </row>
    <row r="1455" spans="1:18" hidden="1" x14ac:dyDescent="0.25">
      <c r="A1455" t="s">
        <v>33</v>
      </c>
      <c r="B1455" s="1">
        <v>0</v>
      </c>
      <c r="C1455" s="1">
        <v>500000000</v>
      </c>
      <c r="D1455" s="1">
        <v>0</v>
      </c>
      <c r="E1455" s="1">
        <v>500000000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500000000</v>
      </c>
      <c r="R1455" s="1">
        <v>0</v>
      </c>
    </row>
    <row r="1456" spans="1:18" hidden="1" x14ac:dyDescent="0.25">
      <c r="A1456" t="s">
        <v>748</v>
      </c>
      <c r="B1456" s="1">
        <v>2000000</v>
      </c>
      <c r="C1456" s="1">
        <v>0</v>
      </c>
      <c r="D1456" s="1">
        <v>0</v>
      </c>
      <c r="E1456" s="1">
        <v>2000000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2000000</v>
      </c>
      <c r="R1456" s="1">
        <v>0</v>
      </c>
    </row>
    <row r="1457" spans="1:18" hidden="1" x14ac:dyDescent="0.25">
      <c r="A1457" t="s">
        <v>31</v>
      </c>
      <c r="B1457" s="1">
        <v>2000000</v>
      </c>
      <c r="C1457" s="1">
        <v>0</v>
      </c>
      <c r="D1457" s="1">
        <v>0</v>
      </c>
      <c r="E1457" s="1">
        <v>2000000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2000000</v>
      </c>
      <c r="R1457" s="1">
        <v>0</v>
      </c>
    </row>
    <row r="1458" spans="1:18" hidden="1" x14ac:dyDescent="0.25">
      <c r="A1458" t="s">
        <v>749</v>
      </c>
      <c r="B1458" s="1">
        <v>2000000</v>
      </c>
      <c r="C1458" s="1">
        <v>0</v>
      </c>
      <c r="D1458" s="1">
        <v>0</v>
      </c>
      <c r="E1458" s="1">
        <v>2000000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2000000</v>
      </c>
      <c r="R1458" s="1">
        <v>0</v>
      </c>
    </row>
    <row r="1459" spans="1:18" hidden="1" x14ac:dyDescent="0.25">
      <c r="A1459" t="s">
        <v>33</v>
      </c>
      <c r="B1459" s="1">
        <v>2000000</v>
      </c>
      <c r="C1459" s="1">
        <v>0</v>
      </c>
      <c r="D1459" s="1">
        <v>0</v>
      </c>
      <c r="E1459" s="1">
        <v>2000000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2000000</v>
      </c>
      <c r="R1459" s="1">
        <v>0</v>
      </c>
    </row>
    <row r="1460" spans="1:18" hidden="1" x14ac:dyDescent="0.25">
      <c r="A1460" t="s">
        <v>37</v>
      </c>
      <c r="B1460" s="1">
        <v>530000000</v>
      </c>
      <c r="C1460" s="1">
        <v>0</v>
      </c>
      <c r="D1460" s="1">
        <v>0</v>
      </c>
      <c r="E1460" s="1">
        <v>530000000</v>
      </c>
      <c r="F1460" s="1">
        <v>112994</v>
      </c>
      <c r="G1460" s="1">
        <v>282698111</v>
      </c>
      <c r="H1460" s="1">
        <v>282698111</v>
      </c>
      <c r="I1460" s="1">
        <v>282585117</v>
      </c>
      <c r="J1460" s="1">
        <v>112994</v>
      </c>
      <c r="K1460" s="1">
        <v>282698111</v>
      </c>
      <c r="L1460" s="1">
        <v>0</v>
      </c>
      <c r="M1460" s="1">
        <v>0</v>
      </c>
      <c r="N1460" s="1">
        <v>282698111</v>
      </c>
      <c r="O1460" s="1">
        <v>275131820</v>
      </c>
      <c r="P1460" s="1">
        <v>7566291</v>
      </c>
      <c r="Q1460" s="1">
        <v>247301889</v>
      </c>
      <c r="R1460" s="1">
        <v>53.34</v>
      </c>
    </row>
    <row r="1461" spans="1:18" hidden="1" x14ac:dyDescent="0.25">
      <c r="A1461" t="s">
        <v>31</v>
      </c>
      <c r="B1461" s="1">
        <v>530000000</v>
      </c>
      <c r="C1461" s="1">
        <v>0</v>
      </c>
      <c r="D1461" s="1">
        <v>0</v>
      </c>
      <c r="E1461" s="1">
        <v>530000000</v>
      </c>
      <c r="F1461" s="1">
        <v>112994</v>
      </c>
      <c r="G1461" s="1">
        <v>282698111</v>
      </c>
      <c r="H1461" s="1">
        <v>282698111</v>
      </c>
      <c r="I1461" s="1">
        <v>282585117</v>
      </c>
      <c r="J1461" s="1">
        <v>112994</v>
      </c>
      <c r="K1461" s="1">
        <v>282698111</v>
      </c>
      <c r="L1461" s="1">
        <v>0</v>
      </c>
      <c r="M1461" s="1">
        <v>0</v>
      </c>
      <c r="N1461" s="1">
        <v>282698111</v>
      </c>
      <c r="O1461" s="1">
        <v>275131820</v>
      </c>
      <c r="P1461" s="1">
        <v>7566291</v>
      </c>
      <c r="Q1461" s="1">
        <v>247301889</v>
      </c>
      <c r="R1461" s="1">
        <v>53.34</v>
      </c>
    </row>
    <row r="1462" spans="1:18" hidden="1" x14ac:dyDescent="0.25">
      <c r="A1462" t="s">
        <v>38</v>
      </c>
      <c r="B1462" s="1">
        <v>530000000</v>
      </c>
      <c r="C1462" s="1">
        <v>0</v>
      </c>
      <c r="D1462" s="1">
        <v>0</v>
      </c>
      <c r="E1462" s="1">
        <v>530000000</v>
      </c>
      <c r="F1462" s="1">
        <v>112994</v>
      </c>
      <c r="G1462" s="1">
        <v>282698111</v>
      </c>
      <c r="H1462" s="1">
        <v>282698111</v>
      </c>
      <c r="I1462" s="1">
        <v>282585117</v>
      </c>
      <c r="J1462" s="1">
        <v>112994</v>
      </c>
      <c r="K1462" s="1">
        <v>282698111</v>
      </c>
      <c r="L1462" s="1">
        <v>0</v>
      </c>
      <c r="M1462" s="1">
        <v>0</v>
      </c>
      <c r="N1462" s="1">
        <v>282698111</v>
      </c>
      <c r="O1462" s="1">
        <v>275131820</v>
      </c>
      <c r="P1462" s="1">
        <v>7566291</v>
      </c>
      <c r="Q1462" s="1">
        <v>247301889</v>
      </c>
      <c r="R1462" s="1">
        <v>53.34</v>
      </c>
    </row>
    <row r="1463" spans="1:18" hidden="1" x14ac:dyDescent="0.25">
      <c r="A1463" t="s">
        <v>33</v>
      </c>
      <c r="B1463" s="1">
        <v>530000000</v>
      </c>
      <c r="C1463" s="1">
        <v>0</v>
      </c>
      <c r="D1463" s="1">
        <v>0</v>
      </c>
      <c r="E1463" s="1">
        <v>530000000</v>
      </c>
      <c r="F1463" s="1">
        <v>112994</v>
      </c>
      <c r="G1463" s="1">
        <v>282698111</v>
      </c>
      <c r="H1463" s="1">
        <v>282698111</v>
      </c>
      <c r="I1463" s="1">
        <v>282585117</v>
      </c>
      <c r="J1463" s="1">
        <v>112994</v>
      </c>
      <c r="K1463" s="1">
        <v>282698111</v>
      </c>
      <c r="L1463" s="1">
        <v>0</v>
      </c>
      <c r="M1463" s="1">
        <v>0</v>
      </c>
      <c r="N1463" s="1">
        <v>282698111</v>
      </c>
      <c r="O1463" s="1">
        <v>275131820</v>
      </c>
      <c r="P1463" s="1">
        <v>7566291</v>
      </c>
      <c r="Q1463" s="1">
        <v>247301889</v>
      </c>
      <c r="R1463" s="1">
        <v>53.34</v>
      </c>
    </row>
    <row r="1464" spans="1:18" hidden="1" x14ac:dyDescent="0.25">
      <c r="A1464" t="s">
        <v>750</v>
      </c>
      <c r="B1464" s="1">
        <v>77000000</v>
      </c>
      <c r="C1464" s="1">
        <v>0</v>
      </c>
      <c r="D1464" s="1">
        <v>0</v>
      </c>
      <c r="E1464" s="1">
        <v>77000000</v>
      </c>
      <c r="F1464" s="1">
        <v>21466</v>
      </c>
      <c r="G1464" s="1">
        <v>45464032</v>
      </c>
      <c r="H1464" s="1">
        <v>45464032</v>
      </c>
      <c r="I1464" s="1">
        <v>45442566</v>
      </c>
      <c r="J1464" s="1">
        <v>21466</v>
      </c>
      <c r="K1464" s="1">
        <v>45464032</v>
      </c>
      <c r="L1464" s="1">
        <v>0</v>
      </c>
      <c r="M1464" s="1">
        <v>0</v>
      </c>
      <c r="N1464" s="1">
        <v>45464032</v>
      </c>
      <c r="O1464" s="1">
        <v>45443637</v>
      </c>
      <c r="P1464" s="1">
        <v>20395</v>
      </c>
      <c r="Q1464" s="1">
        <v>31535968</v>
      </c>
      <c r="R1464" s="1">
        <v>59.04</v>
      </c>
    </row>
    <row r="1465" spans="1:18" hidden="1" x14ac:dyDescent="0.25">
      <c r="A1465" t="s">
        <v>31</v>
      </c>
      <c r="B1465" s="1">
        <v>77000000</v>
      </c>
      <c r="C1465" s="1">
        <v>0</v>
      </c>
      <c r="D1465" s="1">
        <v>0</v>
      </c>
      <c r="E1465" s="1">
        <v>77000000</v>
      </c>
      <c r="F1465" s="1">
        <v>21466</v>
      </c>
      <c r="G1465" s="1">
        <v>45464032</v>
      </c>
      <c r="H1465" s="1">
        <v>45464032</v>
      </c>
      <c r="I1465" s="1">
        <v>45442566</v>
      </c>
      <c r="J1465" s="1">
        <v>21466</v>
      </c>
      <c r="K1465" s="1">
        <v>45464032</v>
      </c>
      <c r="L1465" s="1">
        <v>0</v>
      </c>
      <c r="M1465" s="1">
        <v>0</v>
      </c>
      <c r="N1465" s="1">
        <v>45464032</v>
      </c>
      <c r="O1465" s="1">
        <v>45443637</v>
      </c>
      <c r="P1465" s="1">
        <v>20395</v>
      </c>
      <c r="Q1465" s="1">
        <v>31535968</v>
      </c>
      <c r="R1465" s="1">
        <v>59.04</v>
      </c>
    </row>
    <row r="1466" spans="1:18" hidden="1" x14ac:dyDescent="0.25">
      <c r="A1466" t="s">
        <v>751</v>
      </c>
      <c r="B1466" s="1">
        <v>77000000</v>
      </c>
      <c r="C1466" s="1">
        <v>0</v>
      </c>
      <c r="D1466" s="1">
        <v>0</v>
      </c>
      <c r="E1466" s="1">
        <v>77000000</v>
      </c>
      <c r="F1466" s="1">
        <v>21466</v>
      </c>
      <c r="G1466" s="1">
        <v>45464032</v>
      </c>
      <c r="H1466" s="1">
        <v>45464032</v>
      </c>
      <c r="I1466" s="1">
        <v>45442566</v>
      </c>
      <c r="J1466" s="1">
        <v>21466</v>
      </c>
      <c r="K1466" s="1">
        <v>45464032</v>
      </c>
      <c r="L1466" s="1">
        <v>0</v>
      </c>
      <c r="M1466" s="1">
        <v>0</v>
      </c>
      <c r="N1466" s="1">
        <v>45464032</v>
      </c>
      <c r="O1466" s="1">
        <v>45443637</v>
      </c>
      <c r="P1466" s="1">
        <v>20395</v>
      </c>
      <c r="Q1466" s="1">
        <v>31535968</v>
      </c>
      <c r="R1466" s="1">
        <v>59.04</v>
      </c>
    </row>
    <row r="1467" spans="1:18" hidden="1" x14ac:dyDescent="0.25">
      <c r="A1467" t="s">
        <v>33</v>
      </c>
      <c r="B1467" s="1">
        <v>77000000</v>
      </c>
      <c r="C1467" s="1">
        <v>0</v>
      </c>
      <c r="D1467" s="1">
        <v>0</v>
      </c>
      <c r="E1467" s="1">
        <v>77000000</v>
      </c>
      <c r="F1467" s="1">
        <v>21466</v>
      </c>
      <c r="G1467" s="1">
        <v>45464032</v>
      </c>
      <c r="H1467" s="1">
        <v>45464032</v>
      </c>
      <c r="I1467" s="1">
        <v>45442566</v>
      </c>
      <c r="J1467" s="1">
        <v>21466</v>
      </c>
      <c r="K1467" s="1">
        <v>45464032</v>
      </c>
      <c r="L1467" s="1">
        <v>0</v>
      </c>
      <c r="M1467" s="1">
        <v>0</v>
      </c>
      <c r="N1467" s="1">
        <v>45464032</v>
      </c>
      <c r="O1467" s="1">
        <v>45443637</v>
      </c>
      <c r="P1467" s="1">
        <v>20395</v>
      </c>
      <c r="Q1467" s="1">
        <v>31535968</v>
      </c>
      <c r="R1467" s="1">
        <v>59.04</v>
      </c>
    </row>
    <row r="1468" spans="1:18" hidden="1" x14ac:dyDescent="0.25">
      <c r="A1468" t="s">
        <v>39</v>
      </c>
      <c r="B1468" s="1">
        <v>4022000000</v>
      </c>
      <c r="C1468" s="1">
        <v>-400000000</v>
      </c>
      <c r="D1468" s="1">
        <v>0</v>
      </c>
      <c r="E1468" s="1">
        <v>3622000000</v>
      </c>
      <c r="F1468" s="1">
        <v>433650</v>
      </c>
      <c r="G1468" s="1">
        <v>3339923407</v>
      </c>
      <c r="H1468" s="1">
        <v>3339923407</v>
      </c>
      <c r="I1468" s="1">
        <v>3339489757</v>
      </c>
      <c r="J1468" s="1">
        <v>433650</v>
      </c>
      <c r="K1468" s="1">
        <v>3339923407</v>
      </c>
      <c r="L1468" s="1">
        <v>0</v>
      </c>
      <c r="M1468" s="1">
        <v>0</v>
      </c>
      <c r="N1468" s="1">
        <v>3339923407</v>
      </c>
      <c r="O1468" s="1">
        <v>2555350601</v>
      </c>
      <c r="P1468" s="1">
        <v>784572806</v>
      </c>
      <c r="Q1468" s="1">
        <v>282076593</v>
      </c>
      <c r="R1468" s="1">
        <v>92.21</v>
      </c>
    </row>
    <row r="1469" spans="1:18" hidden="1" x14ac:dyDescent="0.25">
      <c r="A1469" t="s">
        <v>31</v>
      </c>
      <c r="B1469" s="1">
        <v>4022000000</v>
      </c>
      <c r="C1469" s="1">
        <v>-400000000</v>
      </c>
      <c r="D1469" s="1">
        <v>0</v>
      </c>
      <c r="E1469" s="1">
        <v>3622000000</v>
      </c>
      <c r="F1469" s="1">
        <v>433650</v>
      </c>
      <c r="G1469" s="1">
        <v>3339923407</v>
      </c>
      <c r="H1469" s="1">
        <v>3339923407</v>
      </c>
      <c r="I1469" s="1">
        <v>3339489757</v>
      </c>
      <c r="J1469" s="1">
        <v>433650</v>
      </c>
      <c r="K1469" s="1">
        <v>3339923407</v>
      </c>
      <c r="L1469" s="1">
        <v>0</v>
      </c>
      <c r="M1469" s="1">
        <v>0</v>
      </c>
      <c r="N1469" s="1">
        <v>3339923407</v>
      </c>
      <c r="O1469" s="1">
        <v>2555350601</v>
      </c>
      <c r="P1469" s="1">
        <v>784572806</v>
      </c>
      <c r="Q1469" s="1">
        <v>282076593</v>
      </c>
      <c r="R1469" s="1">
        <v>92.21</v>
      </c>
    </row>
    <row r="1470" spans="1:18" hidden="1" x14ac:dyDescent="0.25">
      <c r="A1470" t="s">
        <v>40</v>
      </c>
      <c r="B1470" s="1">
        <v>4022000000</v>
      </c>
      <c r="C1470" s="1">
        <v>-400000000</v>
      </c>
      <c r="D1470" s="1">
        <v>0</v>
      </c>
      <c r="E1470" s="1">
        <v>3622000000</v>
      </c>
      <c r="F1470" s="1">
        <v>433650</v>
      </c>
      <c r="G1470" s="1">
        <v>3339923407</v>
      </c>
      <c r="H1470" s="1">
        <v>3339923407</v>
      </c>
      <c r="I1470" s="1">
        <v>3339489757</v>
      </c>
      <c r="J1470" s="1">
        <v>433650</v>
      </c>
      <c r="K1470" s="1">
        <v>3339923407</v>
      </c>
      <c r="L1470" s="1">
        <v>0</v>
      </c>
      <c r="M1470" s="1">
        <v>0</v>
      </c>
      <c r="N1470" s="1">
        <v>3339923407</v>
      </c>
      <c r="O1470" s="1">
        <v>2555350601</v>
      </c>
      <c r="P1470" s="1">
        <v>784572806</v>
      </c>
      <c r="Q1470" s="1">
        <v>282076593</v>
      </c>
      <c r="R1470" s="1">
        <v>92.21</v>
      </c>
    </row>
    <row r="1471" spans="1:18" hidden="1" x14ac:dyDescent="0.25">
      <c r="A1471" t="s">
        <v>33</v>
      </c>
      <c r="B1471" s="1">
        <v>4022000000</v>
      </c>
      <c r="C1471" s="1">
        <v>-400000000</v>
      </c>
      <c r="D1471" s="1">
        <v>0</v>
      </c>
      <c r="E1471" s="1">
        <v>3622000000</v>
      </c>
      <c r="F1471" s="1">
        <v>433650</v>
      </c>
      <c r="G1471" s="1">
        <v>3339923407</v>
      </c>
      <c r="H1471" s="1">
        <v>3339923407</v>
      </c>
      <c r="I1471" s="1">
        <v>3339489757</v>
      </c>
      <c r="J1471" s="1">
        <v>433650</v>
      </c>
      <c r="K1471" s="1">
        <v>3339923407</v>
      </c>
      <c r="L1471" s="1">
        <v>0</v>
      </c>
      <c r="M1471" s="1">
        <v>0</v>
      </c>
      <c r="N1471" s="1">
        <v>3339923407</v>
      </c>
      <c r="O1471" s="1">
        <v>2555350601</v>
      </c>
      <c r="P1471" s="1">
        <v>784572806</v>
      </c>
      <c r="Q1471" s="1">
        <v>282076593</v>
      </c>
      <c r="R1471" s="1">
        <v>92.21</v>
      </c>
    </row>
    <row r="1472" spans="1:18" hidden="1" x14ac:dyDescent="0.25">
      <c r="A1472" t="s">
        <v>41</v>
      </c>
      <c r="B1472" s="1">
        <v>4226000000</v>
      </c>
      <c r="C1472" s="1">
        <v>-400000000</v>
      </c>
      <c r="D1472" s="1">
        <v>0</v>
      </c>
      <c r="E1472" s="1">
        <v>3826000000</v>
      </c>
      <c r="F1472" s="1">
        <v>988398</v>
      </c>
      <c r="G1472" s="1">
        <v>2366256272</v>
      </c>
      <c r="H1472" s="1">
        <v>2366256272</v>
      </c>
      <c r="I1472" s="1">
        <v>2365267874</v>
      </c>
      <c r="J1472" s="1">
        <v>988398</v>
      </c>
      <c r="K1472" s="1">
        <v>2366256272</v>
      </c>
      <c r="L1472" s="1">
        <v>0</v>
      </c>
      <c r="M1472" s="1">
        <v>0</v>
      </c>
      <c r="N1472" s="1">
        <v>2366256272</v>
      </c>
      <c r="O1472" s="1">
        <v>2301676944</v>
      </c>
      <c r="P1472" s="1">
        <v>64579328</v>
      </c>
      <c r="Q1472" s="1">
        <v>1459743728</v>
      </c>
      <c r="R1472" s="1">
        <v>61.85</v>
      </c>
    </row>
    <row r="1473" spans="1:18" hidden="1" x14ac:dyDescent="0.25">
      <c r="A1473" t="s">
        <v>31</v>
      </c>
      <c r="B1473" s="1">
        <v>4226000000</v>
      </c>
      <c r="C1473" s="1">
        <v>-400000000</v>
      </c>
      <c r="D1473" s="1">
        <v>0</v>
      </c>
      <c r="E1473" s="1">
        <v>3826000000</v>
      </c>
      <c r="F1473" s="1">
        <v>988398</v>
      </c>
      <c r="G1473" s="1">
        <v>2366256272</v>
      </c>
      <c r="H1473" s="1">
        <v>2366256272</v>
      </c>
      <c r="I1473" s="1">
        <v>2365267874</v>
      </c>
      <c r="J1473" s="1">
        <v>988398</v>
      </c>
      <c r="K1473" s="1">
        <v>2366256272</v>
      </c>
      <c r="L1473" s="1">
        <v>0</v>
      </c>
      <c r="M1473" s="1">
        <v>0</v>
      </c>
      <c r="N1473" s="1">
        <v>2366256272</v>
      </c>
      <c r="O1473" s="1">
        <v>2301676944</v>
      </c>
      <c r="P1473" s="1">
        <v>64579328</v>
      </c>
      <c r="Q1473" s="1">
        <v>1459743728</v>
      </c>
      <c r="R1473" s="1">
        <v>61.85</v>
      </c>
    </row>
    <row r="1474" spans="1:18" hidden="1" x14ac:dyDescent="0.25">
      <c r="A1474" t="s">
        <v>40</v>
      </c>
      <c r="B1474" s="1">
        <v>4226000000</v>
      </c>
      <c r="C1474" s="1">
        <v>-400000000</v>
      </c>
      <c r="D1474" s="1">
        <v>0</v>
      </c>
      <c r="E1474" s="1">
        <v>3826000000</v>
      </c>
      <c r="F1474" s="1">
        <v>988398</v>
      </c>
      <c r="G1474" s="1">
        <v>2366256272</v>
      </c>
      <c r="H1474" s="1">
        <v>2366256272</v>
      </c>
      <c r="I1474" s="1">
        <v>2365267874</v>
      </c>
      <c r="J1474" s="1">
        <v>988398</v>
      </c>
      <c r="K1474" s="1">
        <v>2366256272</v>
      </c>
      <c r="L1474" s="1">
        <v>0</v>
      </c>
      <c r="M1474" s="1">
        <v>0</v>
      </c>
      <c r="N1474" s="1">
        <v>2366256272</v>
      </c>
      <c r="O1474" s="1">
        <v>2301676944</v>
      </c>
      <c r="P1474" s="1">
        <v>64579328</v>
      </c>
      <c r="Q1474" s="1">
        <v>1459743728</v>
      </c>
      <c r="R1474" s="1">
        <v>61.85</v>
      </c>
    </row>
    <row r="1475" spans="1:18" hidden="1" x14ac:dyDescent="0.25">
      <c r="A1475" t="s">
        <v>33</v>
      </c>
      <c r="B1475" s="1">
        <v>4226000000</v>
      </c>
      <c r="C1475" s="1">
        <v>-400000000</v>
      </c>
      <c r="D1475" s="1">
        <v>0</v>
      </c>
      <c r="E1475" s="1">
        <v>3826000000</v>
      </c>
      <c r="F1475" s="1">
        <v>988398</v>
      </c>
      <c r="G1475" s="1">
        <v>2366256272</v>
      </c>
      <c r="H1475" s="1">
        <v>2366256272</v>
      </c>
      <c r="I1475" s="1">
        <v>2365267874</v>
      </c>
      <c r="J1475" s="1">
        <v>988398</v>
      </c>
      <c r="K1475" s="1">
        <v>2366256272</v>
      </c>
      <c r="L1475" s="1">
        <v>0</v>
      </c>
      <c r="M1475" s="1">
        <v>0</v>
      </c>
      <c r="N1475" s="1">
        <v>2366256272</v>
      </c>
      <c r="O1475" s="1">
        <v>2301676944</v>
      </c>
      <c r="P1475" s="1">
        <v>64579328</v>
      </c>
      <c r="Q1475" s="1">
        <v>1459743728</v>
      </c>
      <c r="R1475" s="1">
        <v>61.85</v>
      </c>
    </row>
    <row r="1476" spans="1:18" hidden="1" x14ac:dyDescent="0.25">
      <c r="A1476" t="s">
        <v>42</v>
      </c>
      <c r="B1476" s="1">
        <v>8825000000</v>
      </c>
      <c r="C1476" s="1">
        <v>-454000000</v>
      </c>
      <c r="D1476" s="1">
        <v>0</v>
      </c>
      <c r="E1476" s="1">
        <v>8371000000</v>
      </c>
      <c r="F1476" s="1">
        <v>52522</v>
      </c>
      <c r="G1476" s="1">
        <v>257715630</v>
      </c>
      <c r="H1476" s="1">
        <v>257715630</v>
      </c>
      <c r="I1476" s="1">
        <v>257663108</v>
      </c>
      <c r="J1476" s="1">
        <v>52522</v>
      </c>
      <c r="K1476" s="1">
        <v>257715630</v>
      </c>
      <c r="L1476" s="1">
        <v>0</v>
      </c>
      <c r="M1476" s="1">
        <v>0</v>
      </c>
      <c r="N1476" s="1">
        <v>257715630</v>
      </c>
      <c r="O1476" s="1">
        <v>217329884</v>
      </c>
      <c r="P1476" s="1">
        <v>40385746</v>
      </c>
      <c r="Q1476" s="1">
        <v>8113284370</v>
      </c>
      <c r="R1476" s="1">
        <v>3.08</v>
      </c>
    </row>
    <row r="1477" spans="1:18" hidden="1" x14ac:dyDescent="0.25">
      <c r="A1477" t="s">
        <v>31</v>
      </c>
      <c r="B1477" s="1">
        <v>8825000000</v>
      </c>
      <c r="C1477" s="1">
        <v>-1454000000</v>
      </c>
      <c r="D1477" s="1">
        <v>0</v>
      </c>
      <c r="E1477" s="1">
        <v>7371000000</v>
      </c>
      <c r="F1477" s="1">
        <v>52522</v>
      </c>
      <c r="G1477" s="1">
        <v>257715630</v>
      </c>
      <c r="H1477" s="1">
        <v>257715630</v>
      </c>
      <c r="I1477" s="1">
        <v>257663108</v>
      </c>
      <c r="J1477" s="1">
        <v>52522</v>
      </c>
      <c r="K1477" s="1">
        <v>257715630</v>
      </c>
      <c r="L1477" s="1">
        <v>0</v>
      </c>
      <c r="M1477" s="1">
        <v>0</v>
      </c>
      <c r="N1477" s="1">
        <v>257715630</v>
      </c>
      <c r="O1477" s="1">
        <v>217329884</v>
      </c>
      <c r="P1477" s="1">
        <v>40385746</v>
      </c>
      <c r="Q1477" s="1">
        <v>7113284370</v>
      </c>
      <c r="R1477" s="1">
        <v>3.5</v>
      </c>
    </row>
    <row r="1478" spans="1:18" hidden="1" x14ac:dyDescent="0.25">
      <c r="A1478" t="s">
        <v>40</v>
      </c>
      <c r="B1478" s="1">
        <v>8825000000</v>
      </c>
      <c r="C1478" s="1">
        <v>-1454000000</v>
      </c>
      <c r="D1478" s="1">
        <v>0</v>
      </c>
      <c r="E1478" s="1">
        <v>7371000000</v>
      </c>
      <c r="F1478" s="1">
        <v>52522</v>
      </c>
      <c r="G1478" s="1">
        <v>257715630</v>
      </c>
      <c r="H1478" s="1">
        <v>257715630</v>
      </c>
      <c r="I1478" s="1">
        <v>257663108</v>
      </c>
      <c r="J1478" s="1">
        <v>52522</v>
      </c>
      <c r="K1478" s="1">
        <v>257715630</v>
      </c>
      <c r="L1478" s="1">
        <v>0</v>
      </c>
      <c r="M1478" s="1">
        <v>0</v>
      </c>
      <c r="N1478" s="1">
        <v>257715630</v>
      </c>
      <c r="O1478" s="1">
        <v>217329884</v>
      </c>
      <c r="P1478" s="1">
        <v>40385746</v>
      </c>
      <c r="Q1478" s="1">
        <v>7113284370</v>
      </c>
      <c r="R1478" s="1">
        <v>3.5</v>
      </c>
    </row>
    <row r="1479" spans="1:18" hidden="1" x14ac:dyDescent="0.25">
      <c r="A1479" t="s">
        <v>33</v>
      </c>
      <c r="B1479" s="1">
        <v>8825000000</v>
      </c>
      <c r="C1479" s="1">
        <v>-1454000000</v>
      </c>
      <c r="D1479" s="1">
        <v>0</v>
      </c>
      <c r="E1479" s="1">
        <v>7371000000</v>
      </c>
      <c r="F1479" s="1">
        <v>52522</v>
      </c>
      <c r="G1479" s="1">
        <v>257715630</v>
      </c>
      <c r="H1479" s="1">
        <v>257715630</v>
      </c>
      <c r="I1479" s="1">
        <v>257663108</v>
      </c>
      <c r="J1479" s="1">
        <v>52522</v>
      </c>
      <c r="K1479" s="1">
        <v>257715630</v>
      </c>
      <c r="L1479" s="1">
        <v>0</v>
      </c>
      <c r="M1479" s="1">
        <v>0</v>
      </c>
      <c r="N1479" s="1">
        <v>257715630</v>
      </c>
      <c r="O1479" s="1">
        <v>217329884</v>
      </c>
      <c r="P1479" s="1">
        <v>40385746</v>
      </c>
      <c r="Q1479" s="1">
        <v>7113284370</v>
      </c>
      <c r="R1479" s="1">
        <v>3.5</v>
      </c>
    </row>
    <row r="1480" spans="1:18" hidden="1" x14ac:dyDescent="0.25">
      <c r="A1480" t="s">
        <v>97</v>
      </c>
      <c r="B1480" s="1">
        <v>0</v>
      </c>
      <c r="C1480" s="1">
        <v>1000000000</v>
      </c>
      <c r="D1480" s="1">
        <v>0</v>
      </c>
      <c r="E1480" s="1">
        <v>1000000000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1000000000</v>
      </c>
      <c r="R1480" s="1">
        <v>0</v>
      </c>
    </row>
    <row r="1481" spans="1:18" hidden="1" x14ac:dyDescent="0.25">
      <c r="A1481" t="s">
        <v>40</v>
      </c>
      <c r="B1481" s="1">
        <v>0</v>
      </c>
      <c r="C1481" s="1">
        <v>1000000000</v>
      </c>
      <c r="D1481" s="1">
        <v>0</v>
      </c>
      <c r="E1481" s="1">
        <v>1000000000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1000000000</v>
      </c>
      <c r="R1481" s="1">
        <v>0</v>
      </c>
    </row>
    <row r="1482" spans="1:18" hidden="1" x14ac:dyDescent="0.25">
      <c r="A1482" t="s">
        <v>33</v>
      </c>
      <c r="B1482" s="1">
        <v>0</v>
      </c>
      <c r="C1482" s="1">
        <v>1000000000</v>
      </c>
      <c r="D1482" s="1">
        <v>0</v>
      </c>
      <c r="E1482" s="1">
        <v>1000000000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1000000000</v>
      </c>
      <c r="R1482" s="1">
        <v>0</v>
      </c>
    </row>
    <row r="1483" spans="1:18" hidden="1" x14ac:dyDescent="0.25">
      <c r="A1483" t="s">
        <v>752</v>
      </c>
      <c r="B1483" s="1">
        <v>220000000</v>
      </c>
      <c r="C1483" s="1">
        <v>0</v>
      </c>
      <c r="D1483" s="1">
        <v>0</v>
      </c>
      <c r="E1483" s="1">
        <v>220000000</v>
      </c>
      <c r="F1483" s="1">
        <v>46311</v>
      </c>
      <c r="G1483" s="1">
        <v>176439756</v>
      </c>
      <c r="H1483" s="1">
        <v>176439756</v>
      </c>
      <c r="I1483" s="1">
        <v>143518057</v>
      </c>
      <c r="J1483" s="1">
        <v>46311</v>
      </c>
      <c r="K1483" s="1">
        <v>143564368</v>
      </c>
      <c r="L1483" s="1">
        <v>0</v>
      </c>
      <c r="M1483" s="1">
        <v>32875388</v>
      </c>
      <c r="N1483" s="1">
        <v>143564368</v>
      </c>
      <c r="O1483" s="1">
        <v>134436372</v>
      </c>
      <c r="P1483" s="1">
        <v>9127996</v>
      </c>
      <c r="Q1483" s="1">
        <v>43560244</v>
      </c>
      <c r="R1483" s="1">
        <v>65.260000000000005</v>
      </c>
    </row>
    <row r="1484" spans="1:18" hidden="1" x14ac:dyDescent="0.25">
      <c r="A1484" t="s">
        <v>31</v>
      </c>
      <c r="B1484" s="1">
        <v>220000000</v>
      </c>
      <c r="C1484" s="1">
        <v>0</v>
      </c>
      <c r="D1484" s="1">
        <v>0</v>
      </c>
      <c r="E1484" s="1">
        <v>220000000</v>
      </c>
      <c r="F1484" s="1">
        <v>46311</v>
      </c>
      <c r="G1484" s="1">
        <v>176439756</v>
      </c>
      <c r="H1484" s="1">
        <v>176439756</v>
      </c>
      <c r="I1484" s="1">
        <v>143518057</v>
      </c>
      <c r="J1484" s="1">
        <v>46311</v>
      </c>
      <c r="K1484" s="1">
        <v>143564368</v>
      </c>
      <c r="L1484" s="1">
        <v>0</v>
      </c>
      <c r="M1484" s="1">
        <v>32875388</v>
      </c>
      <c r="N1484" s="1">
        <v>143564368</v>
      </c>
      <c r="O1484" s="1">
        <v>134436372</v>
      </c>
      <c r="P1484" s="1">
        <v>9127996</v>
      </c>
      <c r="Q1484" s="1">
        <v>43560244</v>
      </c>
      <c r="R1484" s="1">
        <v>65.260000000000005</v>
      </c>
    </row>
    <row r="1485" spans="1:18" hidden="1" x14ac:dyDescent="0.25">
      <c r="A1485" t="s">
        <v>753</v>
      </c>
      <c r="B1485" s="1">
        <v>220000000</v>
      </c>
      <c r="C1485" s="1">
        <v>0</v>
      </c>
      <c r="D1485" s="1">
        <v>0</v>
      </c>
      <c r="E1485" s="1">
        <v>220000000</v>
      </c>
      <c r="F1485" s="1">
        <v>46311</v>
      </c>
      <c r="G1485" s="1">
        <v>176439756</v>
      </c>
      <c r="H1485" s="1">
        <v>176439756</v>
      </c>
      <c r="I1485" s="1">
        <v>143518057</v>
      </c>
      <c r="J1485" s="1">
        <v>46311</v>
      </c>
      <c r="K1485" s="1">
        <v>143564368</v>
      </c>
      <c r="L1485" s="1">
        <v>0</v>
      </c>
      <c r="M1485" s="1">
        <v>32875388</v>
      </c>
      <c r="N1485" s="1">
        <v>143564368</v>
      </c>
      <c r="O1485" s="1">
        <v>134436372</v>
      </c>
      <c r="P1485" s="1">
        <v>9127996</v>
      </c>
      <c r="Q1485" s="1">
        <v>43560244</v>
      </c>
      <c r="R1485" s="1">
        <v>65.260000000000005</v>
      </c>
    </row>
    <row r="1486" spans="1:18" hidden="1" x14ac:dyDescent="0.25">
      <c r="A1486" t="s">
        <v>33</v>
      </c>
      <c r="B1486" s="1">
        <v>220000000</v>
      </c>
      <c r="C1486" s="1">
        <v>0</v>
      </c>
      <c r="D1486" s="1">
        <v>0</v>
      </c>
      <c r="E1486" s="1">
        <v>220000000</v>
      </c>
      <c r="F1486" s="1">
        <v>46311</v>
      </c>
      <c r="G1486" s="1">
        <v>176439756</v>
      </c>
      <c r="H1486" s="1">
        <v>176439756</v>
      </c>
      <c r="I1486" s="1">
        <v>143518057</v>
      </c>
      <c r="J1486" s="1">
        <v>46311</v>
      </c>
      <c r="K1486" s="1">
        <v>143564368</v>
      </c>
      <c r="L1486" s="1">
        <v>0</v>
      </c>
      <c r="M1486" s="1">
        <v>32875388</v>
      </c>
      <c r="N1486" s="1">
        <v>143564368</v>
      </c>
      <c r="O1486" s="1">
        <v>134436372</v>
      </c>
      <c r="P1486" s="1">
        <v>9127996</v>
      </c>
      <c r="Q1486" s="1">
        <v>43560244</v>
      </c>
      <c r="R1486" s="1">
        <v>65.260000000000005</v>
      </c>
    </row>
    <row r="1487" spans="1:18" hidden="1" x14ac:dyDescent="0.25">
      <c r="A1487" t="s">
        <v>754</v>
      </c>
      <c r="B1487" s="1">
        <v>81200000</v>
      </c>
      <c r="C1487" s="1">
        <v>0</v>
      </c>
      <c r="D1487" s="1">
        <v>0</v>
      </c>
      <c r="E1487" s="1">
        <v>81200000</v>
      </c>
      <c r="F1487" s="1">
        <v>15992</v>
      </c>
      <c r="G1487" s="1">
        <v>74303646</v>
      </c>
      <c r="H1487" s="1">
        <v>74303646</v>
      </c>
      <c r="I1487" s="1">
        <v>74287654</v>
      </c>
      <c r="J1487" s="1">
        <v>15992</v>
      </c>
      <c r="K1487" s="1">
        <v>74303646</v>
      </c>
      <c r="L1487" s="1">
        <v>0</v>
      </c>
      <c r="M1487" s="1">
        <v>0</v>
      </c>
      <c r="N1487" s="1">
        <v>74303646</v>
      </c>
      <c r="O1487" s="1">
        <v>67374569</v>
      </c>
      <c r="P1487" s="1">
        <v>6929077</v>
      </c>
      <c r="Q1487" s="1">
        <v>6896354</v>
      </c>
      <c r="R1487" s="1">
        <v>91.51</v>
      </c>
    </row>
    <row r="1488" spans="1:18" hidden="1" x14ac:dyDescent="0.25">
      <c r="A1488" t="s">
        <v>31</v>
      </c>
      <c r="B1488" s="1">
        <v>81200000</v>
      </c>
      <c r="C1488" s="1">
        <v>0</v>
      </c>
      <c r="D1488" s="1">
        <v>0</v>
      </c>
      <c r="E1488" s="1">
        <v>81200000</v>
      </c>
      <c r="F1488" s="1">
        <v>15992</v>
      </c>
      <c r="G1488" s="1">
        <v>74303646</v>
      </c>
      <c r="H1488" s="1">
        <v>74303646</v>
      </c>
      <c r="I1488" s="1">
        <v>74287654</v>
      </c>
      <c r="J1488" s="1">
        <v>15992</v>
      </c>
      <c r="K1488" s="1">
        <v>74303646</v>
      </c>
      <c r="L1488" s="1">
        <v>0</v>
      </c>
      <c r="M1488" s="1">
        <v>0</v>
      </c>
      <c r="N1488" s="1">
        <v>74303646</v>
      </c>
      <c r="O1488" s="1">
        <v>67374569</v>
      </c>
      <c r="P1488" s="1">
        <v>6929077</v>
      </c>
      <c r="Q1488" s="1">
        <v>6896354</v>
      </c>
      <c r="R1488" s="1">
        <v>91.51</v>
      </c>
    </row>
    <row r="1489" spans="1:18" hidden="1" x14ac:dyDescent="0.25">
      <c r="A1489" t="s">
        <v>38</v>
      </c>
      <c r="B1489" s="1">
        <v>81200000</v>
      </c>
      <c r="C1489" s="1">
        <v>0</v>
      </c>
      <c r="D1489" s="1">
        <v>0</v>
      </c>
      <c r="E1489" s="1">
        <v>81200000</v>
      </c>
      <c r="F1489" s="1">
        <v>15992</v>
      </c>
      <c r="G1489" s="1">
        <v>74303646</v>
      </c>
      <c r="H1489" s="1">
        <v>74303646</v>
      </c>
      <c r="I1489" s="1">
        <v>74287654</v>
      </c>
      <c r="J1489" s="1">
        <v>15992</v>
      </c>
      <c r="K1489" s="1">
        <v>74303646</v>
      </c>
      <c r="L1489" s="1">
        <v>0</v>
      </c>
      <c r="M1489" s="1">
        <v>0</v>
      </c>
      <c r="N1489" s="1">
        <v>74303646</v>
      </c>
      <c r="O1489" s="1">
        <v>67374569</v>
      </c>
      <c r="P1489" s="1">
        <v>6929077</v>
      </c>
      <c r="Q1489" s="1">
        <v>6896354</v>
      </c>
      <c r="R1489" s="1">
        <v>91.51</v>
      </c>
    </row>
    <row r="1490" spans="1:18" hidden="1" x14ac:dyDescent="0.25">
      <c r="A1490" t="s">
        <v>33</v>
      </c>
      <c r="B1490" s="1">
        <v>81200000</v>
      </c>
      <c r="C1490" s="1">
        <v>0</v>
      </c>
      <c r="D1490" s="1">
        <v>0</v>
      </c>
      <c r="E1490" s="1">
        <v>81200000</v>
      </c>
      <c r="F1490" s="1">
        <v>15992</v>
      </c>
      <c r="G1490" s="1">
        <v>74303646</v>
      </c>
      <c r="H1490" s="1">
        <v>74303646</v>
      </c>
      <c r="I1490" s="1">
        <v>74287654</v>
      </c>
      <c r="J1490" s="1">
        <v>15992</v>
      </c>
      <c r="K1490" s="1">
        <v>74303646</v>
      </c>
      <c r="L1490" s="1">
        <v>0</v>
      </c>
      <c r="M1490" s="1">
        <v>0</v>
      </c>
      <c r="N1490" s="1">
        <v>74303646</v>
      </c>
      <c r="O1490" s="1">
        <v>67374569</v>
      </c>
      <c r="P1490" s="1">
        <v>6929077</v>
      </c>
      <c r="Q1490" s="1">
        <v>6896354</v>
      </c>
      <c r="R1490" s="1">
        <v>91.51</v>
      </c>
    </row>
    <row r="1491" spans="1:18" hidden="1" x14ac:dyDescent="0.25">
      <c r="A1491" t="s">
        <v>755</v>
      </c>
      <c r="B1491" s="1">
        <v>100000</v>
      </c>
      <c r="C1491" s="1">
        <v>0</v>
      </c>
      <c r="D1491" s="1">
        <v>0</v>
      </c>
      <c r="E1491" s="1">
        <v>100000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100000</v>
      </c>
      <c r="R1491" s="1">
        <v>0</v>
      </c>
    </row>
    <row r="1492" spans="1:18" hidden="1" x14ac:dyDescent="0.25">
      <c r="A1492" t="s">
        <v>31</v>
      </c>
      <c r="B1492" s="1">
        <v>100000</v>
      </c>
      <c r="C1492" s="1">
        <v>0</v>
      </c>
      <c r="D1492" s="1">
        <v>0</v>
      </c>
      <c r="E1492" s="1">
        <v>100000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100000</v>
      </c>
      <c r="R1492" s="1">
        <v>0</v>
      </c>
    </row>
    <row r="1493" spans="1:18" hidden="1" x14ac:dyDescent="0.25">
      <c r="A1493" t="s">
        <v>756</v>
      </c>
      <c r="B1493" s="1">
        <v>100000</v>
      </c>
      <c r="C1493" s="1">
        <v>0</v>
      </c>
      <c r="D1493" s="1">
        <v>0</v>
      </c>
      <c r="E1493" s="1">
        <v>100000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100000</v>
      </c>
      <c r="R1493" s="1">
        <v>0</v>
      </c>
    </row>
    <row r="1494" spans="1:18" hidden="1" x14ac:dyDescent="0.25">
      <c r="A1494" t="s">
        <v>33</v>
      </c>
      <c r="B1494" s="1">
        <v>100000</v>
      </c>
      <c r="C1494" s="1">
        <v>0</v>
      </c>
      <c r="D1494" s="1">
        <v>0</v>
      </c>
      <c r="E1494" s="1">
        <v>100000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100000</v>
      </c>
      <c r="R1494" s="1">
        <v>0</v>
      </c>
    </row>
    <row r="1495" spans="1:18" hidden="1" x14ac:dyDescent="0.25">
      <c r="A1495" t="s">
        <v>757</v>
      </c>
      <c r="B1495" s="1">
        <v>35000000</v>
      </c>
      <c r="C1495" s="1">
        <v>0</v>
      </c>
      <c r="D1495" s="1">
        <v>0</v>
      </c>
      <c r="E1495" s="1">
        <v>35000000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35000000</v>
      </c>
      <c r="R1495" s="1">
        <v>0</v>
      </c>
    </row>
    <row r="1496" spans="1:18" hidden="1" x14ac:dyDescent="0.25">
      <c r="A1496" t="s">
        <v>31</v>
      </c>
      <c r="B1496" s="1">
        <v>35000000</v>
      </c>
      <c r="C1496" s="1">
        <v>0</v>
      </c>
      <c r="D1496" s="1">
        <v>0</v>
      </c>
      <c r="E1496" s="1">
        <v>35000000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35000000</v>
      </c>
      <c r="R1496" s="1">
        <v>0</v>
      </c>
    </row>
    <row r="1497" spans="1:18" hidden="1" x14ac:dyDescent="0.25">
      <c r="A1497" t="s">
        <v>38</v>
      </c>
      <c r="B1497" s="1">
        <v>35000000</v>
      </c>
      <c r="C1497" s="1">
        <v>0</v>
      </c>
      <c r="D1497" s="1">
        <v>0</v>
      </c>
      <c r="E1497" s="1">
        <v>35000000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35000000</v>
      </c>
      <c r="R1497" s="1">
        <v>0</v>
      </c>
    </row>
    <row r="1498" spans="1:18" hidden="1" x14ac:dyDescent="0.25">
      <c r="A1498" t="s">
        <v>33</v>
      </c>
      <c r="B1498" s="1">
        <v>35000000</v>
      </c>
      <c r="C1498" s="1">
        <v>0</v>
      </c>
      <c r="D1498" s="1">
        <v>0</v>
      </c>
      <c r="E1498" s="1">
        <v>35000000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35000000</v>
      </c>
      <c r="R1498" s="1">
        <v>0</v>
      </c>
    </row>
    <row r="1499" spans="1:18" hidden="1" x14ac:dyDescent="0.25">
      <c r="A1499" t="s">
        <v>758</v>
      </c>
      <c r="B1499" s="1">
        <v>30000000</v>
      </c>
      <c r="C1499" s="1">
        <v>0</v>
      </c>
      <c r="D1499" s="1">
        <v>0</v>
      </c>
      <c r="E1499" s="1">
        <v>30000000</v>
      </c>
      <c r="F1499" s="1">
        <v>4634</v>
      </c>
      <c r="G1499" s="1">
        <v>16707646</v>
      </c>
      <c r="H1499" s="1">
        <v>16707646</v>
      </c>
      <c r="I1499" s="1">
        <v>16703012</v>
      </c>
      <c r="J1499" s="1">
        <v>4634</v>
      </c>
      <c r="K1499" s="1">
        <v>16707646</v>
      </c>
      <c r="L1499" s="1">
        <v>0</v>
      </c>
      <c r="M1499" s="1">
        <v>0</v>
      </c>
      <c r="N1499" s="1">
        <v>16707646</v>
      </c>
      <c r="O1499" s="1">
        <v>15644796</v>
      </c>
      <c r="P1499" s="1">
        <v>1062850</v>
      </c>
      <c r="Q1499" s="1">
        <v>13292354</v>
      </c>
      <c r="R1499" s="1">
        <v>55.69</v>
      </c>
    </row>
    <row r="1500" spans="1:18" hidden="1" x14ac:dyDescent="0.25">
      <c r="A1500" t="s">
        <v>31</v>
      </c>
      <c r="B1500" s="1">
        <v>30000000</v>
      </c>
      <c r="C1500" s="1">
        <v>0</v>
      </c>
      <c r="D1500" s="1">
        <v>0</v>
      </c>
      <c r="E1500" s="1">
        <v>30000000</v>
      </c>
      <c r="F1500" s="1">
        <v>4634</v>
      </c>
      <c r="G1500" s="1">
        <v>16707646</v>
      </c>
      <c r="H1500" s="1">
        <v>16707646</v>
      </c>
      <c r="I1500" s="1">
        <v>16703012</v>
      </c>
      <c r="J1500" s="1">
        <v>4634</v>
      </c>
      <c r="K1500" s="1">
        <v>16707646</v>
      </c>
      <c r="L1500" s="1">
        <v>0</v>
      </c>
      <c r="M1500" s="1">
        <v>0</v>
      </c>
      <c r="N1500" s="1">
        <v>16707646</v>
      </c>
      <c r="O1500" s="1">
        <v>15644796</v>
      </c>
      <c r="P1500" s="1">
        <v>1062850</v>
      </c>
      <c r="Q1500" s="1">
        <v>13292354</v>
      </c>
      <c r="R1500" s="1">
        <v>55.69</v>
      </c>
    </row>
    <row r="1501" spans="1:18" hidden="1" x14ac:dyDescent="0.25">
      <c r="A1501" t="s">
        <v>759</v>
      </c>
      <c r="B1501" s="1">
        <v>30000000</v>
      </c>
      <c r="C1501" s="1">
        <v>0</v>
      </c>
      <c r="D1501" s="1">
        <v>0</v>
      </c>
      <c r="E1501" s="1">
        <v>30000000</v>
      </c>
      <c r="F1501" s="1">
        <v>4634</v>
      </c>
      <c r="G1501" s="1">
        <v>16707646</v>
      </c>
      <c r="H1501" s="1">
        <v>16707646</v>
      </c>
      <c r="I1501" s="1">
        <v>16703012</v>
      </c>
      <c r="J1501" s="1">
        <v>4634</v>
      </c>
      <c r="K1501" s="1">
        <v>16707646</v>
      </c>
      <c r="L1501" s="1">
        <v>0</v>
      </c>
      <c r="M1501" s="1">
        <v>0</v>
      </c>
      <c r="N1501" s="1">
        <v>16707646</v>
      </c>
      <c r="O1501" s="1">
        <v>15644796</v>
      </c>
      <c r="P1501" s="1">
        <v>1062850</v>
      </c>
      <c r="Q1501" s="1">
        <v>13292354</v>
      </c>
      <c r="R1501" s="1">
        <v>55.69</v>
      </c>
    </row>
    <row r="1502" spans="1:18" hidden="1" x14ac:dyDescent="0.25">
      <c r="A1502" t="s">
        <v>33</v>
      </c>
      <c r="B1502" s="1">
        <v>30000000</v>
      </c>
      <c r="C1502" s="1">
        <v>0</v>
      </c>
      <c r="D1502" s="1">
        <v>0</v>
      </c>
      <c r="E1502" s="1">
        <v>30000000</v>
      </c>
      <c r="F1502" s="1">
        <v>4634</v>
      </c>
      <c r="G1502" s="1">
        <v>16707646</v>
      </c>
      <c r="H1502" s="1">
        <v>16707646</v>
      </c>
      <c r="I1502" s="1">
        <v>16703012</v>
      </c>
      <c r="J1502" s="1">
        <v>4634</v>
      </c>
      <c r="K1502" s="1">
        <v>16707646</v>
      </c>
      <c r="L1502" s="1">
        <v>0</v>
      </c>
      <c r="M1502" s="1">
        <v>0</v>
      </c>
      <c r="N1502" s="1">
        <v>16707646</v>
      </c>
      <c r="O1502" s="1">
        <v>15644796</v>
      </c>
      <c r="P1502" s="1">
        <v>1062850</v>
      </c>
      <c r="Q1502" s="1">
        <v>13292354</v>
      </c>
      <c r="R1502" s="1">
        <v>55.69</v>
      </c>
    </row>
    <row r="1503" spans="1:18" hidden="1" x14ac:dyDescent="0.25">
      <c r="A1503" t="s">
        <v>44</v>
      </c>
      <c r="B1503" s="1">
        <v>2595000000</v>
      </c>
      <c r="C1503" s="1">
        <v>0</v>
      </c>
      <c r="D1503" s="1">
        <v>0</v>
      </c>
      <c r="E1503" s="1">
        <v>2595000000</v>
      </c>
      <c r="F1503" s="1">
        <v>485640</v>
      </c>
      <c r="G1503" s="1">
        <v>1555163130</v>
      </c>
      <c r="H1503" s="1">
        <v>1555163130</v>
      </c>
      <c r="I1503" s="1">
        <v>1554677490</v>
      </c>
      <c r="J1503" s="1">
        <v>485640</v>
      </c>
      <c r="K1503" s="1">
        <v>1555163130</v>
      </c>
      <c r="L1503" s="1">
        <v>0</v>
      </c>
      <c r="M1503" s="1">
        <v>0</v>
      </c>
      <c r="N1503" s="1">
        <v>1555163130</v>
      </c>
      <c r="O1503" s="1">
        <v>1484690011</v>
      </c>
      <c r="P1503" s="1">
        <v>70473119</v>
      </c>
      <c r="Q1503" s="1">
        <v>1039836870</v>
      </c>
      <c r="R1503" s="1">
        <v>59.93</v>
      </c>
    </row>
    <row r="1504" spans="1:18" hidden="1" x14ac:dyDescent="0.25">
      <c r="A1504" t="s">
        <v>31</v>
      </c>
      <c r="B1504" s="1">
        <v>2595000000</v>
      </c>
      <c r="C1504" s="1">
        <v>-300000000</v>
      </c>
      <c r="D1504" s="1">
        <v>0</v>
      </c>
      <c r="E1504" s="1">
        <v>2295000000</v>
      </c>
      <c r="F1504" s="1">
        <v>485640</v>
      </c>
      <c r="G1504" s="1">
        <v>1555163130</v>
      </c>
      <c r="H1504" s="1">
        <v>1555163130</v>
      </c>
      <c r="I1504" s="1">
        <v>1554677490</v>
      </c>
      <c r="J1504" s="1">
        <v>485640</v>
      </c>
      <c r="K1504" s="1">
        <v>1555163130</v>
      </c>
      <c r="L1504" s="1">
        <v>0</v>
      </c>
      <c r="M1504" s="1">
        <v>0</v>
      </c>
      <c r="N1504" s="1">
        <v>1555163130</v>
      </c>
      <c r="O1504" s="1">
        <v>1484690011</v>
      </c>
      <c r="P1504" s="1">
        <v>70473119</v>
      </c>
      <c r="Q1504" s="1">
        <v>739836870</v>
      </c>
      <c r="R1504" s="1">
        <v>67.760000000000005</v>
      </c>
    </row>
    <row r="1505" spans="1:18" hidden="1" x14ac:dyDescent="0.25">
      <c r="A1505" t="s">
        <v>38</v>
      </c>
      <c r="B1505" s="1">
        <v>2595000000</v>
      </c>
      <c r="C1505" s="1">
        <v>-300000000</v>
      </c>
      <c r="D1505" s="1">
        <v>0</v>
      </c>
      <c r="E1505" s="1">
        <v>2295000000</v>
      </c>
      <c r="F1505" s="1">
        <v>485640</v>
      </c>
      <c r="G1505" s="1">
        <v>1555163130</v>
      </c>
      <c r="H1505" s="1">
        <v>1555163130</v>
      </c>
      <c r="I1505" s="1">
        <v>1554677490</v>
      </c>
      <c r="J1505" s="1">
        <v>485640</v>
      </c>
      <c r="K1505" s="1">
        <v>1555163130</v>
      </c>
      <c r="L1505" s="1">
        <v>0</v>
      </c>
      <c r="M1505" s="1">
        <v>0</v>
      </c>
      <c r="N1505" s="1">
        <v>1555163130</v>
      </c>
      <c r="O1505" s="1">
        <v>1484690011</v>
      </c>
      <c r="P1505" s="1">
        <v>70473119</v>
      </c>
      <c r="Q1505" s="1">
        <v>739836870</v>
      </c>
      <c r="R1505" s="1">
        <v>67.760000000000005</v>
      </c>
    </row>
    <row r="1506" spans="1:18" hidden="1" x14ac:dyDescent="0.25">
      <c r="A1506" t="s">
        <v>33</v>
      </c>
      <c r="B1506" s="1">
        <v>2595000000</v>
      </c>
      <c r="C1506" s="1">
        <v>-300000000</v>
      </c>
      <c r="D1506" s="1">
        <v>0</v>
      </c>
      <c r="E1506" s="1">
        <v>2295000000</v>
      </c>
      <c r="F1506" s="1">
        <v>485640</v>
      </c>
      <c r="G1506" s="1">
        <v>1555163130</v>
      </c>
      <c r="H1506" s="1">
        <v>1555163130</v>
      </c>
      <c r="I1506" s="1">
        <v>1554677490</v>
      </c>
      <c r="J1506" s="1">
        <v>485640</v>
      </c>
      <c r="K1506" s="1">
        <v>1555163130</v>
      </c>
      <c r="L1506" s="1">
        <v>0</v>
      </c>
      <c r="M1506" s="1">
        <v>0</v>
      </c>
      <c r="N1506" s="1">
        <v>1555163130</v>
      </c>
      <c r="O1506" s="1">
        <v>1484690011</v>
      </c>
      <c r="P1506" s="1">
        <v>70473119</v>
      </c>
      <c r="Q1506" s="1">
        <v>739836870</v>
      </c>
      <c r="R1506" s="1">
        <v>67.760000000000005</v>
      </c>
    </row>
    <row r="1507" spans="1:18" hidden="1" x14ac:dyDescent="0.25">
      <c r="A1507" t="s">
        <v>97</v>
      </c>
      <c r="B1507" s="1">
        <v>0</v>
      </c>
      <c r="C1507" s="1">
        <v>300000000</v>
      </c>
      <c r="D1507" s="1">
        <v>0</v>
      </c>
      <c r="E1507" s="1">
        <v>300000000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300000000</v>
      </c>
      <c r="R1507" s="1">
        <v>0</v>
      </c>
    </row>
    <row r="1508" spans="1:18" hidden="1" x14ac:dyDescent="0.25">
      <c r="A1508" t="s">
        <v>38</v>
      </c>
      <c r="B1508" s="1">
        <v>0</v>
      </c>
      <c r="C1508" s="1">
        <v>300000000</v>
      </c>
      <c r="D1508" s="1">
        <v>0</v>
      </c>
      <c r="E1508" s="1">
        <v>300000000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300000000</v>
      </c>
      <c r="R1508" s="1">
        <v>0</v>
      </c>
    </row>
    <row r="1509" spans="1:18" hidden="1" x14ac:dyDescent="0.25">
      <c r="A1509" t="s">
        <v>33</v>
      </c>
      <c r="B1509" s="1">
        <v>0</v>
      </c>
      <c r="C1509" s="1">
        <v>300000000</v>
      </c>
      <c r="D1509" s="1">
        <v>0</v>
      </c>
      <c r="E1509" s="1">
        <v>300000000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300000000</v>
      </c>
      <c r="R1509" s="1">
        <v>0</v>
      </c>
    </row>
    <row r="1510" spans="1:18" hidden="1" x14ac:dyDescent="0.25">
      <c r="A1510" t="s">
        <v>49</v>
      </c>
      <c r="B1510" s="1">
        <v>520000000</v>
      </c>
      <c r="C1510" s="1">
        <v>750000000</v>
      </c>
      <c r="D1510" s="1">
        <v>0</v>
      </c>
      <c r="E1510" s="1">
        <v>1270000000</v>
      </c>
      <c r="F1510" s="1">
        <v>0</v>
      </c>
      <c r="G1510" s="1">
        <v>1211987754</v>
      </c>
      <c r="H1510" s="1">
        <v>1211987754</v>
      </c>
      <c r="I1510" s="1">
        <v>1192481021</v>
      </c>
      <c r="J1510" s="1">
        <v>0</v>
      </c>
      <c r="K1510" s="1">
        <v>1192481021</v>
      </c>
      <c r="L1510" s="1">
        <v>643658306</v>
      </c>
      <c r="M1510" s="1">
        <v>19506733</v>
      </c>
      <c r="N1510" s="1">
        <v>548822715</v>
      </c>
      <c r="O1510" s="1">
        <v>548822715</v>
      </c>
      <c r="P1510" s="1">
        <v>0</v>
      </c>
      <c r="Q1510" s="1">
        <v>58012246</v>
      </c>
      <c r="R1510" s="1">
        <v>93.9</v>
      </c>
    </row>
    <row r="1511" spans="1:18" hidden="1" x14ac:dyDescent="0.25">
      <c r="A1511" t="s">
        <v>31</v>
      </c>
      <c r="B1511" s="1">
        <v>520000000</v>
      </c>
      <c r="C1511" s="1">
        <v>750000000</v>
      </c>
      <c r="D1511" s="1">
        <v>0</v>
      </c>
      <c r="E1511" s="1">
        <v>1270000000</v>
      </c>
      <c r="F1511" s="1">
        <v>0</v>
      </c>
      <c r="G1511" s="1">
        <v>1211987754</v>
      </c>
      <c r="H1511" s="1">
        <v>1211987754</v>
      </c>
      <c r="I1511" s="1">
        <v>1192481021</v>
      </c>
      <c r="J1511" s="1">
        <v>0</v>
      </c>
      <c r="K1511" s="1">
        <v>1192481021</v>
      </c>
      <c r="L1511" s="1">
        <v>643658306</v>
      </c>
      <c r="M1511" s="1">
        <v>19506733</v>
      </c>
      <c r="N1511" s="1">
        <v>548822715</v>
      </c>
      <c r="O1511" s="1">
        <v>548822715</v>
      </c>
      <c r="P1511" s="1">
        <v>0</v>
      </c>
      <c r="Q1511" s="1">
        <v>58012246</v>
      </c>
      <c r="R1511" s="1">
        <v>93.9</v>
      </c>
    </row>
    <row r="1512" spans="1:18" hidden="1" x14ac:dyDescent="0.25">
      <c r="A1512" t="s">
        <v>46</v>
      </c>
      <c r="B1512" s="1">
        <v>520000000</v>
      </c>
      <c r="C1512" s="1">
        <v>750000000</v>
      </c>
      <c r="D1512" s="1">
        <v>0</v>
      </c>
      <c r="E1512" s="1">
        <v>1270000000</v>
      </c>
      <c r="F1512" s="1">
        <v>0</v>
      </c>
      <c r="G1512" s="1">
        <v>1211987754</v>
      </c>
      <c r="H1512" s="1">
        <v>1211987754</v>
      </c>
      <c r="I1512" s="1">
        <v>1192481021</v>
      </c>
      <c r="J1512" s="1">
        <v>0</v>
      </c>
      <c r="K1512" s="1">
        <v>1192481021</v>
      </c>
      <c r="L1512" s="1">
        <v>643658306</v>
      </c>
      <c r="M1512" s="1">
        <v>19506733</v>
      </c>
      <c r="N1512" s="1">
        <v>548822715</v>
      </c>
      <c r="O1512" s="1">
        <v>548822715</v>
      </c>
      <c r="P1512" s="1">
        <v>0</v>
      </c>
      <c r="Q1512" s="1">
        <v>58012246</v>
      </c>
      <c r="R1512" s="1">
        <v>93.9</v>
      </c>
    </row>
    <row r="1513" spans="1:18" hidden="1" x14ac:dyDescent="0.25">
      <c r="A1513" t="s">
        <v>33</v>
      </c>
      <c r="B1513" s="1">
        <v>520000000</v>
      </c>
      <c r="C1513" s="1">
        <v>750000000</v>
      </c>
      <c r="D1513" s="1">
        <v>0</v>
      </c>
      <c r="E1513" s="1">
        <v>1270000000</v>
      </c>
      <c r="F1513" s="1">
        <v>0</v>
      </c>
      <c r="G1513" s="1">
        <v>1211987754</v>
      </c>
      <c r="H1513" s="1">
        <v>1211987754</v>
      </c>
      <c r="I1513" s="1">
        <v>1192481021</v>
      </c>
      <c r="J1513" s="1">
        <v>0</v>
      </c>
      <c r="K1513" s="1">
        <v>1192481021</v>
      </c>
      <c r="L1513" s="1">
        <v>643658306</v>
      </c>
      <c r="M1513" s="1">
        <v>19506733</v>
      </c>
      <c r="N1513" s="1">
        <v>548822715</v>
      </c>
      <c r="O1513" s="1">
        <v>548822715</v>
      </c>
      <c r="P1513" s="1">
        <v>0</v>
      </c>
      <c r="Q1513" s="1">
        <v>58012246</v>
      </c>
      <c r="R1513" s="1">
        <v>93.9</v>
      </c>
    </row>
    <row r="1514" spans="1:18" hidden="1" x14ac:dyDescent="0.25">
      <c r="A1514" t="s">
        <v>760</v>
      </c>
      <c r="B1514" s="1">
        <v>700000000</v>
      </c>
      <c r="C1514" s="1">
        <v>-90000000</v>
      </c>
      <c r="D1514" s="1">
        <v>0</v>
      </c>
      <c r="E1514" s="1">
        <v>610000000</v>
      </c>
      <c r="F1514" s="1">
        <v>0</v>
      </c>
      <c r="G1514" s="1">
        <v>224000000</v>
      </c>
      <c r="H1514" s="1">
        <v>224000000</v>
      </c>
      <c r="I1514" s="1">
        <v>224000000</v>
      </c>
      <c r="J1514" s="1">
        <v>0</v>
      </c>
      <c r="K1514" s="1">
        <v>224000000</v>
      </c>
      <c r="L1514" s="1">
        <v>0</v>
      </c>
      <c r="M1514" s="1">
        <v>0</v>
      </c>
      <c r="N1514" s="1">
        <v>224000000</v>
      </c>
      <c r="O1514" s="1">
        <v>224000000</v>
      </c>
      <c r="P1514" s="1">
        <v>0</v>
      </c>
      <c r="Q1514" s="1">
        <v>386000000</v>
      </c>
      <c r="R1514" s="1">
        <v>36.72</v>
      </c>
    </row>
    <row r="1515" spans="1:18" hidden="1" x14ac:dyDescent="0.25">
      <c r="A1515" t="s">
        <v>31</v>
      </c>
      <c r="B1515" s="1">
        <v>700000000</v>
      </c>
      <c r="C1515" s="1">
        <v>-90000000</v>
      </c>
      <c r="D1515" s="1">
        <v>0</v>
      </c>
      <c r="E1515" s="1">
        <v>610000000</v>
      </c>
      <c r="F1515" s="1">
        <v>0</v>
      </c>
      <c r="G1515" s="1">
        <v>224000000</v>
      </c>
      <c r="H1515" s="1">
        <v>224000000</v>
      </c>
      <c r="I1515" s="1">
        <v>224000000</v>
      </c>
      <c r="J1515" s="1">
        <v>0</v>
      </c>
      <c r="K1515" s="1">
        <v>224000000</v>
      </c>
      <c r="L1515" s="1">
        <v>0</v>
      </c>
      <c r="M1515" s="1">
        <v>0</v>
      </c>
      <c r="N1515" s="1">
        <v>224000000</v>
      </c>
      <c r="O1515" s="1">
        <v>224000000</v>
      </c>
      <c r="P1515" s="1">
        <v>0</v>
      </c>
      <c r="Q1515" s="1">
        <v>386000000</v>
      </c>
      <c r="R1515" s="1">
        <v>36.72</v>
      </c>
    </row>
    <row r="1516" spans="1:18" hidden="1" x14ac:dyDescent="0.25">
      <c r="A1516" t="s">
        <v>761</v>
      </c>
      <c r="B1516" s="1">
        <v>700000000</v>
      </c>
      <c r="C1516" s="1">
        <v>-90000000</v>
      </c>
      <c r="D1516" s="1">
        <v>0</v>
      </c>
      <c r="E1516" s="1">
        <v>610000000</v>
      </c>
      <c r="F1516" s="1">
        <v>0</v>
      </c>
      <c r="G1516" s="1">
        <v>224000000</v>
      </c>
      <c r="H1516" s="1">
        <v>224000000</v>
      </c>
      <c r="I1516" s="1">
        <v>224000000</v>
      </c>
      <c r="J1516" s="1">
        <v>0</v>
      </c>
      <c r="K1516" s="1">
        <v>224000000</v>
      </c>
      <c r="L1516" s="1">
        <v>0</v>
      </c>
      <c r="M1516" s="1">
        <v>0</v>
      </c>
      <c r="N1516" s="1">
        <v>224000000</v>
      </c>
      <c r="O1516" s="1">
        <v>224000000</v>
      </c>
      <c r="P1516" s="1">
        <v>0</v>
      </c>
      <c r="Q1516" s="1">
        <v>386000000</v>
      </c>
      <c r="R1516" s="1">
        <v>36.72</v>
      </c>
    </row>
    <row r="1517" spans="1:18" hidden="1" x14ac:dyDescent="0.25">
      <c r="A1517" t="s">
        <v>33</v>
      </c>
      <c r="B1517" s="1">
        <v>700000000</v>
      </c>
      <c r="C1517" s="1">
        <v>-90000000</v>
      </c>
      <c r="D1517" s="1">
        <v>0</v>
      </c>
      <c r="E1517" s="1">
        <v>610000000</v>
      </c>
      <c r="F1517" s="1">
        <v>0</v>
      </c>
      <c r="G1517" s="1">
        <v>224000000</v>
      </c>
      <c r="H1517" s="1">
        <v>224000000</v>
      </c>
      <c r="I1517" s="1">
        <v>224000000</v>
      </c>
      <c r="J1517" s="1">
        <v>0</v>
      </c>
      <c r="K1517" s="1">
        <v>224000000</v>
      </c>
      <c r="L1517" s="1">
        <v>0</v>
      </c>
      <c r="M1517" s="1">
        <v>0</v>
      </c>
      <c r="N1517" s="1">
        <v>224000000</v>
      </c>
      <c r="O1517" s="1">
        <v>224000000</v>
      </c>
      <c r="P1517" s="1">
        <v>0</v>
      </c>
      <c r="Q1517" s="1">
        <v>386000000</v>
      </c>
      <c r="R1517" s="1">
        <v>36.72</v>
      </c>
    </row>
    <row r="1518" spans="1:18" hidden="1" x14ac:dyDescent="0.25">
      <c r="A1518" t="s">
        <v>50</v>
      </c>
      <c r="B1518" s="1">
        <v>4650450000</v>
      </c>
      <c r="C1518" s="1">
        <v>0</v>
      </c>
      <c r="D1518" s="1">
        <v>0</v>
      </c>
      <c r="E1518" s="1">
        <v>4650450000</v>
      </c>
      <c r="F1518" s="1">
        <v>49031</v>
      </c>
      <c r="G1518" s="1">
        <v>3876273609</v>
      </c>
      <c r="H1518" s="1">
        <v>3876273609</v>
      </c>
      <c r="I1518" s="1">
        <v>3876224578</v>
      </c>
      <c r="J1518" s="1">
        <v>49031</v>
      </c>
      <c r="K1518" s="1">
        <v>3876273609</v>
      </c>
      <c r="L1518" s="1">
        <v>63818</v>
      </c>
      <c r="M1518" s="1">
        <v>0</v>
      </c>
      <c r="N1518" s="1">
        <v>3876209791</v>
      </c>
      <c r="O1518" s="1">
        <v>3853017028</v>
      </c>
      <c r="P1518" s="1">
        <v>23192763</v>
      </c>
      <c r="Q1518" s="1">
        <v>774176391</v>
      </c>
      <c r="R1518" s="1">
        <v>83.35</v>
      </c>
    </row>
    <row r="1519" spans="1:18" hidden="1" x14ac:dyDescent="0.25">
      <c r="A1519" t="s">
        <v>31</v>
      </c>
      <c r="B1519" s="1">
        <v>4650450000</v>
      </c>
      <c r="C1519" s="1">
        <v>0</v>
      </c>
      <c r="D1519" s="1">
        <v>0</v>
      </c>
      <c r="E1519" s="1">
        <v>4650450000</v>
      </c>
      <c r="F1519" s="1">
        <v>49031</v>
      </c>
      <c r="G1519" s="1">
        <v>3876273609</v>
      </c>
      <c r="H1519" s="1">
        <v>3876273609</v>
      </c>
      <c r="I1519" s="1">
        <v>3876224578</v>
      </c>
      <c r="J1519" s="1">
        <v>49031</v>
      </c>
      <c r="K1519" s="1">
        <v>3876273609</v>
      </c>
      <c r="L1519" s="1">
        <v>63818</v>
      </c>
      <c r="M1519" s="1">
        <v>0</v>
      </c>
      <c r="N1519" s="1">
        <v>3876209791</v>
      </c>
      <c r="O1519" s="1">
        <v>3853017028</v>
      </c>
      <c r="P1519" s="1">
        <v>23192763</v>
      </c>
      <c r="Q1519" s="1">
        <v>774176391</v>
      </c>
      <c r="R1519" s="1">
        <v>83.35</v>
      </c>
    </row>
    <row r="1520" spans="1:18" hidden="1" x14ac:dyDescent="0.25">
      <c r="A1520" t="s">
        <v>412</v>
      </c>
      <c r="B1520" s="1">
        <v>4650450000</v>
      </c>
      <c r="C1520" s="1">
        <v>0</v>
      </c>
      <c r="D1520" s="1">
        <v>0</v>
      </c>
      <c r="E1520" s="1">
        <v>4650450000</v>
      </c>
      <c r="F1520" s="1">
        <v>49031</v>
      </c>
      <c r="G1520" s="1">
        <v>3876273609</v>
      </c>
      <c r="H1520" s="1">
        <v>3876273609</v>
      </c>
      <c r="I1520" s="1">
        <v>3876224578</v>
      </c>
      <c r="J1520" s="1">
        <v>49031</v>
      </c>
      <c r="K1520" s="1">
        <v>3876273609</v>
      </c>
      <c r="L1520" s="1">
        <v>63818</v>
      </c>
      <c r="M1520" s="1">
        <v>0</v>
      </c>
      <c r="N1520" s="1">
        <v>3876209791</v>
      </c>
      <c r="O1520" s="1">
        <v>3853017028</v>
      </c>
      <c r="P1520" s="1">
        <v>23192763</v>
      </c>
      <c r="Q1520" s="1">
        <v>774176391</v>
      </c>
      <c r="R1520" s="1">
        <v>83.35</v>
      </c>
    </row>
    <row r="1521" spans="1:18" hidden="1" x14ac:dyDescent="0.25">
      <c r="A1521" t="s">
        <v>33</v>
      </c>
      <c r="B1521" s="1">
        <v>4650450000</v>
      </c>
      <c r="C1521" s="1">
        <v>0</v>
      </c>
      <c r="D1521" s="1">
        <v>0</v>
      </c>
      <c r="E1521" s="1">
        <v>4650450000</v>
      </c>
      <c r="F1521" s="1">
        <v>49031</v>
      </c>
      <c r="G1521" s="1">
        <v>3876273609</v>
      </c>
      <c r="H1521" s="1">
        <v>3876273609</v>
      </c>
      <c r="I1521" s="1">
        <v>3876224578</v>
      </c>
      <c r="J1521" s="1">
        <v>49031</v>
      </c>
      <c r="K1521" s="1">
        <v>3876273609</v>
      </c>
      <c r="L1521" s="1">
        <v>63818</v>
      </c>
      <c r="M1521" s="1">
        <v>0</v>
      </c>
      <c r="N1521" s="1">
        <v>3876209791</v>
      </c>
      <c r="O1521" s="1">
        <v>3853017028</v>
      </c>
      <c r="P1521" s="1">
        <v>23192763</v>
      </c>
      <c r="Q1521" s="1">
        <v>774176391</v>
      </c>
      <c r="R1521" s="1">
        <v>83.35</v>
      </c>
    </row>
    <row r="1522" spans="1:18" hidden="1" x14ac:dyDescent="0.25">
      <c r="A1522" t="s">
        <v>762</v>
      </c>
      <c r="B1522" s="1">
        <v>7181000000</v>
      </c>
      <c r="C1522" s="1">
        <v>0</v>
      </c>
      <c r="D1522" s="1">
        <v>0</v>
      </c>
      <c r="E1522" s="1">
        <v>7181000000</v>
      </c>
      <c r="F1522" s="1">
        <v>0</v>
      </c>
      <c r="G1522" s="1">
        <v>4291052513</v>
      </c>
      <c r="H1522" s="1">
        <v>4291052513</v>
      </c>
      <c r="I1522" s="1">
        <v>4291052513</v>
      </c>
      <c r="J1522" s="1">
        <v>0</v>
      </c>
      <c r="K1522" s="1">
        <v>4291052513</v>
      </c>
      <c r="L1522" s="1">
        <v>0</v>
      </c>
      <c r="M1522" s="1">
        <v>0</v>
      </c>
      <c r="N1522" s="1">
        <v>4291052513</v>
      </c>
      <c r="O1522" s="1">
        <v>4291052513</v>
      </c>
      <c r="P1522" s="1">
        <v>0</v>
      </c>
      <c r="Q1522" s="1">
        <v>2889947487</v>
      </c>
      <c r="R1522" s="1">
        <v>59.76</v>
      </c>
    </row>
    <row r="1523" spans="1:18" hidden="1" x14ac:dyDescent="0.25">
      <c r="A1523" t="s">
        <v>31</v>
      </c>
      <c r="B1523" s="1">
        <v>7181000000</v>
      </c>
      <c r="C1523" s="1">
        <v>0</v>
      </c>
      <c r="D1523" s="1">
        <v>0</v>
      </c>
      <c r="E1523" s="1">
        <v>7181000000</v>
      </c>
      <c r="F1523" s="1">
        <v>0</v>
      </c>
      <c r="G1523" s="1">
        <v>4291052513</v>
      </c>
      <c r="H1523" s="1">
        <v>4291052513</v>
      </c>
      <c r="I1523" s="1">
        <v>4291052513</v>
      </c>
      <c r="J1523" s="1">
        <v>0</v>
      </c>
      <c r="K1523" s="1">
        <v>4291052513</v>
      </c>
      <c r="L1523" s="1">
        <v>0</v>
      </c>
      <c r="M1523" s="1">
        <v>0</v>
      </c>
      <c r="N1523" s="1">
        <v>4291052513</v>
      </c>
      <c r="O1523" s="1">
        <v>4291052513</v>
      </c>
      <c r="P1523" s="1">
        <v>0</v>
      </c>
      <c r="Q1523" s="1">
        <v>2889947487</v>
      </c>
      <c r="R1523" s="1">
        <v>59.76</v>
      </c>
    </row>
    <row r="1524" spans="1:18" hidden="1" x14ac:dyDescent="0.25">
      <c r="A1524" t="s">
        <v>406</v>
      </c>
      <c r="B1524" s="1">
        <v>7181000000</v>
      </c>
      <c r="C1524" s="1">
        <v>0</v>
      </c>
      <c r="D1524" s="1">
        <v>0</v>
      </c>
      <c r="E1524" s="1">
        <v>7181000000</v>
      </c>
      <c r="F1524" s="1">
        <v>0</v>
      </c>
      <c r="G1524" s="1">
        <v>4291052513</v>
      </c>
      <c r="H1524" s="1">
        <v>4291052513</v>
      </c>
      <c r="I1524" s="1">
        <v>4291052513</v>
      </c>
      <c r="J1524" s="1">
        <v>0</v>
      </c>
      <c r="K1524" s="1">
        <v>4291052513</v>
      </c>
      <c r="L1524" s="1">
        <v>0</v>
      </c>
      <c r="M1524" s="1">
        <v>0</v>
      </c>
      <c r="N1524" s="1">
        <v>4291052513</v>
      </c>
      <c r="O1524" s="1">
        <v>4291052513</v>
      </c>
      <c r="P1524" s="1">
        <v>0</v>
      </c>
      <c r="Q1524" s="1">
        <v>2889947487</v>
      </c>
      <c r="R1524" s="1">
        <v>59.76</v>
      </c>
    </row>
    <row r="1525" spans="1:18" hidden="1" x14ac:dyDescent="0.25">
      <c r="A1525" t="s">
        <v>33</v>
      </c>
      <c r="B1525" s="1">
        <v>7181000000</v>
      </c>
      <c r="C1525" s="1">
        <v>0</v>
      </c>
      <c r="D1525" s="1">
        <v>0</v>
      </c>
      <c r="E1525" s="1">
        <v>7181000000</v>
      </c>
      <c r="F1525" s="1">
        <v>0</v>
      </c>
      <c r="G1525" s="1">
        <v>4291052513</v>
      </c>
      <c r="H1525" s="1">
        <v>4291052513</v>
      </c>
      <c r="I1525" s="1">
        <v>4291052513</v>
      </c>
      <c r="J1525" s="1">
        <v>0</v>
      </c>
      <c r="K1525" s="1">
        <v>4291052513</v>
      </c>
      <c r="L1525" s="1">
        <v>0</v>
      </c>
      <c r="M1525" s="1">
        <v>0</v>
      </c>
      <c r="N1525" s="1">
        <v>4291052513</v>
      </c>
      <c r="O1525" s="1">
        <v>4291052513</v>
      </c>
      <c r="P1525" s="1">
        <v>0</v>
      </c>
      <c r="Q1525" s="1">
        <v>2889947487</v>
      </c>
      <c r="R1525" s="1">
        <v>59.76</v>
      </c>
    </row>
    <row r="1526" spans="1:18" hidden="1" x14ac:dyDescent="0.25">
      <c r="A1526" t="s">
        <v>763</v>
      </c>
      <c r="B1526" s="1">
        <v>4883000000</v>
      </c>
      <c r="C1526" s="1">
        <v>0</v>
      </c>
      <c r="D1526" s="1">
        <v>0</v>
      </c>
      <c r="E1526" s="1">
        <v>4883000000</v>
      </c>
      <c r="F1526" s="1">
        <v>0</v>
      </c>
      <c r="G1526" s="1">
        <v>2879911213</v>
      </c>
      <c r="H1526" s="1">
        <v>2879911213</v>
      </c>
      <c r="I1526" s="1">
        <v>2377243413</v>
      </c>
      <c r="J1526" s="1">
        <v>0</v>
      </c>
      <c r="K1526" s="1">
        <v>2377243413</v>
      </c>
      <c r="L1526" s="1">
        <v>0</v>
      </c>
      <c r="M1526" s="1">
        <v>502667800</v>
      </c>
      <c r="N1526" s="1">
        <v>2377243413</v>
      </c>
      <c r="O1526" s="1">
        <v>2377243413</v>
      </c>
      <c r="P1526" s="1">
        <v>0</v>
      </c>
      <c r="Q1526" s="1">
        <v>2003088787</v>
      </c>
      <c r="R1526" s="1">
        <v>48.68</v>
      </c>
    </row>
    <row r="1527" spans="1:18" hidden="1" x14ac:dyDescent="0.25">
      <c r="A1527" t="s">
        <v>31</v>
      </c>
      <c r="B1527" s="1">
        <v>4883000000</v>
      </c>
      <c r="C1527" s="1">
        <v>0</v>
      </c>
      <c r="D1527" s="1">
        <v>0</v>
      </c>
      <c r="E1527" s="1">
        <v>4883000000</v>
      </c>
      <c r="F1527" s="1">
        <v>0</v>
      </c>
      <c r="G1527" s="1">
        <v>2879911213</v>
      </c>
      <c r="H1527" s="1">
        <v>2879911213</v>
      </c>
      <c r="I1527" s="1">
        <v>2377243413</v>
      </c>
      <c r="J1527" s="1">
        <v>0</v>
      </c>
      <c r="K1527" s="1">
        <v>2377243413</v>
      </c>
      <c r="L1527" s="1">
        <v>0</v>
      </c>
      <c r="M1527" s="1">
        <v>502667800</v>
      </c>
      <c r="N1527" s="1">
        <v>2377243413</v>
      </c>
      <c r="O1527" s="1">
        <v>2377243413</v>
      </c>
      <c r="P1527" s="1">
        <v>0</v>
      </c>
      <c r="Q1527" s="1">
        <v>2003088787</v>
      </c>
      <c r="R1527" s="1">
        <v>48.68</v>
      </c>
    </row>
    <row r="1528" spans="1:18" hidden="1" x14ac:dyDescent="0.25">
      <c r="A1528" t="s">
        <v>408</v>
      </c>
      <c r="B1528" s="1">
        <v>4883000000</v>
      </c>
      <c r="C1528" s="1">
        <v>0</v>
      </c>
      <c r="D1528" s="1">
        <v>0</v>
      </c>
      <c r="E1528" s="1">
        <v>4883000000</v>
      </c>
      <c r="F1528" s="1">
        <v>0</v>
      </c>
      <c r="G1528" s="1">
        <v>2879911213</v>
      </c>
      <c r="H1528" s="1">
        <v>2879911213</v>
      </c>
      <c r="I1528" s="1">
        <v>2377243413</v>
      </c>
      <c r="J1528" s="1">
        <v>0</v>
      </c>
      <c r="K1528" s="1">
        <v>2377243413</v>
      </c>
      <c r="L1528" s="1">
        <v>0</v>
      </c>
      <c r="M1528" s="1">
        <v>502667800</v>
      </c>
      <c r="N1528" s="1">
        <v>2377243413</v>
      </c>
      <c r="O1528" s="1">
        <v>2377243413</v>
      </c>
      <c r="P1528" s="1">
        <v>0</v>
      </c>
      <c r="Q1528" s="1">
        <v>2003088787</v>
      </c>
      <c r="R1528" s="1">
        <v>48.68</v>
      </c>
    </row>
    <row r="1529" spans="1:18" hidden="1" x14ac:dyDescent="0.25">
      <c r="A1529" t="s">
        <v>33</v>
      </c>
      <c r="B1529" s="1">
        <v>4883000000</v>
      </c>
      <c r="C1529" s="1">
        <v>0</v>
      </c>
      <c r="D1529" s="1">
        <v>0</v>
      </c>
      <c r="E1529" s="1">
        <v>4883000000</v>
      </c>
      <c r="F1529" s="1">
        <v>0</v>
      </c>
      <c r="G1529" s="1">
        <v>2879911213</v>
      </c>
      <c r="H1529" s="1">
        <v>2879911213</v>
      </c>
      <c r="I1529" s="1">
        <v>2377243413</v>
      </c>
      <c r="J1529" s="1">
        <v>0</v>
      </c>
      <c r="K1529" s="1">
        <v>2377243413</v>
      </c>
      <c r="L1529" s="1">
        <v>0</v>
      </c>
      <c r="M1529" s="1">
        <v>502667800</v>
      </c>
      <c r="N1529" s="1">
        <v>2377243413</v>
      </c>
      <c r="O1529" s="1">
        <v>2377243413</v>
      </c>
      <c r="P1529" s="1">
        <v>0</v>
      </c>
      <c r="Q1529" s="1">
        <v>2003088787</v>
      </c>
      <c r="R1529" s="1">
        <v>48.68</v>
      </c>
    </row>
    <row r="1530" spans="1:18" hidden="1" x14ac:dyDescent="0.25">
      <c r="A1530" t="s">
        <v>52</v>
      </c>
      <c r="B1530" s="1">
        <v>380000000</v>
      </c>
      <c r="C1530" s="1">
        <v>0</v>
      </c>
      <c r="D1530" s="1">
        <v>0</v>
      </c>
      <c r="E1530" s="1">
        <v>380000000</v>
      </c>
      <c r="F1530" s="1">
        <v>0</v>
      </c>
      <c r="G1530" s="1">
        <v>187400200</v>
      </c>
      <c r="H1530" s="1">
        <v>187400200</v>
      </c>
      <c r="I1530" s="1">
        <v>187400200</v>
      </c>
      <c r="J1530" s="1">
        <v>0</v>
      </c>
      <c r="K1530" s="1">
        <v>187400200</v>
      </c>
      <c r="L1530" s="1">
        <v>0</v>
      </c>
      <c r="M1530" s="1">
        <v>0</v>
      </c>
      <c r="N1530" s="1">
        <v>187400200</v>
      </c>
      <c r="O1530" s="1">
        <v>187400200</v>
      </c>
      <c r="P1530" s="1">
        <v>0</v>
      </c>
      <c r="Q1530" s="1">
        <v>192599800</v>
      </c>
      <c r="R1530" s="1">
        <v>49.32</v>
      </c>
    </row>
    <row r="1531" spans="1:18" hidden="1" x14ac:dyDescent="0.25">
      <c r="A1531" t="s">
        <v>31</v>
      </c>
      <c r="B1531" s="1">
        <v>380000000</v>
      </c>
      <c r="C1531" s="1">
        <v>0</v>
      </c>
      <c r="D1531" s="1">
        <v>0</v>
      </c>
      <c r="E1531" s="1">
        <v>380000000</v>
      </c>
      <c r="F1531" s="1">
        <v>0</v>
      </c>
      <c r="G1531" s="1">
        <v>187400200</v>
      </c>
      <c r="H1531" s="1">
        <v>187400200</v>
      </c>
      <c r="I1531" s="1">
        <v>187400200</v>
      </c>
      <c r="J1531" s="1">
        <v>0</v>
      </c>
      <c r="K1531" s="1">
        <v>187400200</v>
      </c>
      <c r="L1531" s="1">
        <v>0</v>
      </c>
      <c r="M1531" s="1">
        <v>0</v>
      </c>
      <c r="N1531" s="1">
        <v>187400200</v>
      </c>
      <c r="O1531" s="1">
        <v>187400200</v>
      </c>
      <c r="P1531" s="1">
        <v>0</v>
      </c>
      <c r="Q1531" s="1">
        <v>192599800</v>
      </c>
      <c r="R1531" s="1">
        <v>49.32</v>
      </c>
    </row>
    <row r="1532" spans="1:18" hidden="1" x14ac:dyDescent="0.25">
      <c r="A1532" t="s">
        <v>399</v>
      </c>
      <c r="B1532" s="1">
        <v>380000000</v>
      </c>
      <c r="C1532" s="1">
        <v>0</v>
      </c>
      <c r="D1532" s="1">
        <v>0</v>
      </c>
      <c r="E1532" s="1">
        <v>380000000</v>
      </c>
      <c r="F1532" s="1">
        <v>0</v>
      </c>
      <c r="G1532" s="1">
        <v>187400200</v>
      </c>
      <c r="H1532" s="1">
        <v>187400200</v>
      </c>
      <c r="I1532" s="1">
        <v>187400200</v>
      </c>
      <c r="J1532" s="1">
        <v>0</v>
      </c>
      <c r="K1532" s="1">
        <v>187400200</v>
      </c>
      <c r="L1532" s="1">
        <v>0</v>
      </c>
      <c r="M1532" s="1">
        <v>0</v>
      </c>
      <c r="N1532" s="1">
        <v>187400200</v>
      </c>
      <c r="O1532" s="1">
        <v>187400200</v>
      </c>
      <c r="P1532" s="1">
        <v>0</v>
      </c>
      <c r="Q1532" s="1">
        <v>192599800</v>
      </c>
      <c r="R1532" s="1">
        <v>49.32</v>
      </c>
    </row>
    <row r="1533" spans="1:18" hidden="1" x14ac:dyDescent="0.25">
      <c r="A1533" t="s">
        <v>33</v>
      </c>
      <c r="B1533" s="1">
        <v>380000000</v>
      </c>
      <c r="C1533" s="1">
        <v>0</v>
      </c>
      <c r="D1533" s="1">
        <v>0</v>
      </c>
      <c r="E1533" s="1">
        <v>380000000</v>
      </c>
      <c r="F1533" s="1">
        <v>0</v>
      </c>
      <c r="G1533" s="1">
        <v>187400200</v>
      </c>
      <c r="H1533" s="1">
        <v>187400200</v>
      </c>
      <c r="I1533" s="1">
        <v>187400200</v>
      </c>
      <c r="J1533" s="1">
        <v>0</v>
      </c>
      <c r="K1533" s="1">
        <v>187400200</v>
      </c>
      <c r="L1533" s="1">
        <v>0</v>
      </c>
      <c r="M1533" s="1">
        <v>0</v>
      </c>
      <c r="N1533" s="1">
        <v>187400200</v>
      </c>
      <c r="O1533" s="1">
        <v>187400200</v>
      </c>
      <c r="P1533" s="1">
        <v>0</v>
      </c>
      <c r="Q1533" s="1">
        <v>192599800</v>
      </c>
      <c r="R1533" s="1">
        <v>49.32</v>
      </c>
    </row>
    <row r="1534" spans="1:18" hidden="1" x14ac:dyDescent="0.25">
      <c r="A1534" t="s">
        <v>54</v>
      </c>
      <c r="B1534" s="1">
        <v>6519000000</v>
      </c>
      <c r="C1534" s="1">
        <v>0</v>
      </c>
      <c r="D1534" s="1">
        <v>0</v>
      </c>
      <c r="E1534" s="1">
        <v>6519000000</v>
      </c>
      <c r="F1534" s="1">
        <v>0</v>
      </c>
      <c r="G1534" s="1">
        <v>3936119700</v>
      </c>
      <c r="H1534" s="1">
        <v>3936119700</v>
      </c>
      <c r="I1534" s="1">
        <v>3936119700</v>
      </c>
      <c r="J1534" s="1">
        <v>0</v>
      </c>
      <c r="K1534" s="1">
        <v>3936119700</v>
      </c>
      <c r="L1534" s="1">
        <v>0</v>
      </c>
      <c r="M1534" s="1">
        <v>0</v>
      </c>
      <c r="N1534" s="1">
        <v>3936119700</v>
      </c>
      <c r="O1534" s="1">
        <v>3936119700</v>
      </c>
      <c r="P1534" s="1">
        <v>0</v>
      </c>
      <c r="Q1534" s="1">
        <v>2582880300</v>
      </c>
      <c r="R1534" s="1">
        <v>60.38</v>
      </c>
    </row>
    <row r="1535" spans="1:18" hidden="1" x14ac:dyDescent="0.25">
      <c r="A1535" t="s">
        <v>31</v>
      </c>
      <c r="B1535" s="1">
        <v>6519000000</v>
      </c>
      <c r="C1535" s="1">
        <v>0</v>
      </c>
      <c r="D1535" s="1">
        <v>0</v>
      </c>
      <c r="E1535" s="1">
        <v>6519000000</v>
      </c>
      <c r="F1535" s="1">
        <v>0</v>
      </c>
      <c r="G1535" s="1">
        <v>3936119700</v>
      </c>
      <c r="H1535" s="1">
        <v>3936119700</v>
      </c>
      <c r="I1535" s="1">
        <v>3936119700</v>
      </c>
      <c r="J1535" s="1">
        <v>0</v>
      </c>
      <c r="K1535" s="1">
        <v>3936119700</v>
      </c>
      <c r="L1535" s="1">
        <v>0</v>
      </c>
      <c r="M1535" s="1">
        <v>0</v>
      </c>
      <c r="N1535" s="1">
        <v>3936119700</v>
      </c>
      <c r="O1535" s="1">
        <v>3936119700</v>
      </c>
      <c r="P1535" s="1">
        <v>0</v>
      </c>
      <c r="Q1535" s="1">
        <v>2582880300</v>
      </c>
      <c r="R1535" s="1">
        <v>60.38</v>
      </c>
    </row>
    <row r="1536" spans="1:18" hidden="1" x14ac:dyDescent="0.25">
      <c r="A1536" t="s">
        <v>401</v>
      </c>
      <c r="B1536" s="1">
        <v>6519000000</v>
      </c>
      <c r="C1536" s="1">
        <v>0</v>
      </c>
      <c r="D1536" s="1">
        <v>0</v>
      </c>
      <c r="E1536" s="1">
        <v>6519000000</v>
      </c>
      <c r="F1536" s="1">
        <v>0</v>
      </c>
      <c r="G1536" s="1">
        <v>3936119700</v>
      </c>
      <c r="H1536" s="1">
        <v>3936119700</v>
      </c>
      <c r="I1536" s="1">
        <v>3936119700</v>
      </c>
      <c r="J1536" s="1">
        <v>0</v>
      </c>
      <c r="K1536" s="1">
        <v>3936119700</v>
      </c>
      <c r="L1536" s="1">
        <v>0</v>
      </c>
      <c r="M1536" s="1">
        <v>0</v>
      </c>
      <c r="N1536" s="1">
        <v>3936119700</v>
      </c>
      <c r="O1536" s="1">
        <v>3936119700</v>
      </c>
      <c r="P1536" s="1">
        <v>0</v>
      </c>
      <c r="Q1536" s="1">
        <v>2582880300</v>
      </c>
      <c r="R1536" s="1">
        <v>60.38</v>
      </c>
    </row>
    <row r="1537" spans="1:18" hidden="1" x14ac:dyDescent="0.25">
      <c r="A1537" t="s">
        <v>33</v>
      </c>
      <c r="B1537" s="1">
        <v>6519000000</v>
      </c>
      <c r="C1537" s="1">
        <v>0</v>
      </c>
      <c r="D1537" s="1">
        <v>0</v>
      </c>
      <c r="E1537" s="1">
        <v>6519000000</v>
      </c>
      <c r="F1537" s="1">
        <v>0</v>
      </c>
      <c r="G1537" s="1">
        <v>3936119700</v>
      </c>
      <c r="H1537" s="1">
        <v>3936119700</v>
      </c>
      <c r="I1537" s="1">
        <v>3936119700</v>
      </c>
      <c r="J1537" s="1">
        <v>0</v>
      </c>
      <c r="K1537" s="1">
        <v>3936119700</v>
      </c>
      <c r="L1537" s="1">
        <v>0</v>
      </c>
      <c r="M1537" s="1">
        <v>0</v>
      </c>
      <c r="N1537" s="1">
        <v>3936119700</v>
      </c>
      <c r="O1537" s="1">
        <v>3936119700</v>
      </c>
      <c r="P1537" s="1">
        <v>0</v>
      </c>
      <c r="Q1537" s="1">
        <v>2582880300</v>
      </c>
      <c r="R1537" s="1">
        <v>60.38</v>
      </c>
    </row>
    <row r="1538" spans="1:18" hidden="1" x14ac:dyDescent="0.25">
      <c r="A1538" t="s">
        <v>56</v>
      </c>
      <c r="B1538" s="1">
        <v>632488000</v>
      </c>
      <c r="C1538" s="1">
        <v>0</v>
      </c>
      <c r="D1538" s="1">
        <v>0</v>
      </c>
      <c r="E1538" s="1">
        <v>632488000</v>
      </c>
      <c r="F1538" s="1">
        <v>0</v>
      </c>
      <c r="G1538" s="1">
        <v>427482200</v>
      </c>
      <c r="H1538" s="1">
        <v>427482200</v>
      </c>
      <c r="I1538" s="1">
        <v>427482200</v>
      </c>
      <c r="J1538" s="1">
        <v>0</v>
      </c>
      <c r="K1538" s="1">
        <v>427482200</v>
      </c>
      <c r="L1538" s="1">
        <v>912300</v>
      </c>
      <c r="M1538" s="1">
        <v>0</v>
      </c>
      <c r="N1538" s="1">
        <v>426569900</v>
      </c>
      <c r="O1538" s="1">
        <v>426569900</v>
      </c>
      <c r="P1538" s="1">
        <v>0</v>
      </c>
      <c r="Q1538" s="1">
        <v>205005800</v>
      </c>
      <c r="R1538" s="1">
        <v>67.59</v>
      </c>
    </row>
    <row r="1539" spans="1:18" hidden="1" x14ac:dyDescent="0.25">
      <c r="A1539" t="s">
        <v>31</v>
      </c>
      <c r="B1539" s="1">
        <v>632488000</v>
      </c>
      <c r="C1539" s="1">
        <v>0</v>
      </c>
      <c r="D1539" s="1">
        <v>0</v>
      </c>
      <c r="E1539" s="1">
        <v>632488000</v>
      </c>
      <c r="F1539" s="1">
        <v>0</v>
      </c>
      <c r="G1539" s="1">
        <v>427482200</v>
      </c>
      <c r="H1539" s="1">
        <v>427482200</v>
      </c>
      <c r="I1539" s="1">
        <v>427482200</v>
      </c>
      <c r="J1539" s="1">
        <v>0</v>
      </c>
      <c r="K1539" s="1">
        <v>427482200</v>
      </c>
      <c r="L1539" s="1">
        <v>912300</v>
      </c>
      <c r="M1539" s="1">
        <v>0</v>
      </c>
      <c r="N1539" s="1">
        <v>426569900</v>
      </c>
      <c r="O1539" s="1">
        <v>426569900</v>
      </c>
      <c r="P1539" s="1">
        <v>0</v>
      </c>
      <c r="Q1539" s="1">
        <v>205005800</v>
      </c>
      <c r="R1539" s="1">
        <v>67.59</v>
      </c>
    </row>
    <row r="1540" spans="1:18" hidden="1" x14ac:dyDescent="0.25">
      <c r="A1540" t="s">
        <v>57</v>
      </c>
      <c r="B1540" s="1">
        <v>632488000</v>
      </c>
      <c r="C1540" s="1">
        <v>0</v>
      </c>
      <c r="D1540" s="1">
        <v>0</v>
      </c>
      <c r="E1540" s="1">
        <v>632488000</v>
      </c>
      <c r="F1540" s="1">
        <v>0</v>
      </c>
      <c r="G1540" s="1">
        <v>427482200</v>
      </c>
      <c r="H1540" s="1">
        <v>427482200</v>
      </c>
      <c r="I1540" s="1">
        <v>427482200</v>
      </c>
      <c r="J1540" s="1">
        <v>0</v>
      </c>
      <c r="K1540" s="1">
        <v>427482200</v>
      </c>
      <c r="L1540" s="1">
        <v>912300</v>
      </c>
      <c r="M1540" s="1">
        <v>0</v>
      </c>
      <c r="N1540" s="1">
        <v>426569900</v>
      </c>
      <c r="O1540" s="1">
        <v>426569900</v>
      </c>
      <c r="P1540" s="1">
        <v>0</v>
      </c>
      <c r="Q1540" s="1">
        <v>205005800</v>
      </c>
      <c r="R1540" s="1">
        <v>67.59</v>
      </c>
    </row>
    <row r="1541" spans="1:18" hidden="1" x14ac:dyDescent="0.25">
      <c r="A1541" t="s">
        <v>33</v>
      </c>
      <c r="B1541" s="1">
        <v>632488000</v>
      </c>
      <c r="C1541" s="1">
        <v>0</v>
      </c>
      <c r="D1541" s="1">
        <v>0</v>
      </c>
      <c r="E1541" s="1">
        <v>632488000</v>
      </c>
      <c r="F1541" s="1">
        <v>0</v>
      </c>
      <c r="G1541" s="1">
        <v>427482200</v>
      </c>
      <c r="H1541" s="1">
        <v>427482200</v>
      </c>
      <c r="I1541" s="1">
        <v>427482200</v>
      </c>
      <c r="J1541" s="1">
        <v>0</v>
      </c>
      <c r="K1541" s="1">
        <v>427482200</v>
      </c>
      <c r="L1541" s="1">
        <v>912300</v>
      </c>
      <c r="M1541" s="1">
        <v>0</v>
      </c>
      <c r="N1541" s="1">
        <v>426569900</v>
      </c>
      <c r="O1541" s="1">
        <v>426569900</v>
      </c>
      <c r="P1541" s="1">
        <v>0</v>
      </c>
      <c r="Q1541" s="1">
        <v>205005800</v>
      </c>
      <c r="R1541" s="1">
        <v>67.59</v>
      </c>
    </row>
    <row r="1542" spans="1:18" hidden="1" x14ac:dyDescent="0.25">
      <c r="A1542" t="s">
        <v>764</v>
      </c>
      <c r="B1542" s="1">
        <v>3367350000</v>
      </c>
      <c r="C1542" s="1">
        <v>0</v>
      </c>
      <c r="D1542" s="1">
        <v>0</v>
      </c>
      <c r="E1542" s="1">
        <v>3367350000</v>
      </c>
      <c r="F1542" s="1">
        <v>34885</v>
      </c>
      <c r="G1542" s="1">
        <v>2847321361</v>
      </c>
      <c r="H1542" s="1">
        <v>2847321361</v>
      </c>
      <c r="I1542" s="1">
        <v>2847286476</v>
      </c>
      <c r="J1542" s="1">
        <v>34885</v>
      </c>
      <c r="K1542" s="1">
        <v>2847321361</v>
      </c>
      <c r="L1542" s="1">
        <v>0</v>
      </c>
      <c r="M1542" s="1">
        <v>0</v>
      </c>
      <c r="N1542" s="1">
        <v>2847321361</v>
      </c>
      <c r="O1542" s="1">
        <v>2847274177</v>
      </c>
      <c r="P1542" s="1">
        <v>47184</v>
      </c>
      <c r="Q1542" s="1">
        <v>520028639</v>
      </c>
      <c r="R1542" s="1">
        <v>84.56</v>
      </c>
    </row>
    <row r="1543" spans="1:18" hidden="1" x14ac:dyDescent="0.25">
      <c r="A1543" t="s">
        <v>31</v>
      </c>
      <c r="B1543" s="1">
        <v>3367350000</v>
      </c>
      <c r="C1543" s="1">
        <v>0</v>
      </c>
      <c r="D1543" s="1">
        <v>0</v>
      </c>
      <c r="E1543" s="1">
        <v>3367350000</v>
      </c>
      <c r="F1543" s="1">
        <v>34885</v>
      </c>
      <c r="G1543" s="1">
        <v>2847321361</v>
      </c>
      <c r="H1543" s="1">
        <v>2847321361</v>
      </c>
      <c r="I1543" s="1">
        <v>2847286476</v>
      </c>
      <c r="J1543" s="1">
        <v>34885</v>
      </c>
      <c r="K1543" s="1">
        <v>2847321361</v>
      </c>
      <c r="L1543" s="1">
        <v>0</v>
      </c>
      <c r="M1543" s="1">
        <v>0</v>
      </c>
      <c r="N1543" s="1">
        <v>2847321361</v>
      </c>
      <c r="O1543" s="1">
        <v>2847274177</v>
      </c>
      <c r="P1543" s="1">
        <v>47184</v>
      </c>
      <c r="Q1543" s="1">
        <v>520028639</v>
      </c>
      <c r="R1543" s="1">
        <v>84.56</v>
      </c>
    </row>
    <row r="1544" spans="1:18" hidden="1" x14ac:dyDescent="0.25">
      <c r="A1544" t="s">
        <v>403</v>
      </c>
      <c r="B1544" s="1">
        <v>3367350000</v>
      </c>
      <c r="C1544" s="1">
        <v>0</v>
      </c>
      <c r="D1544" s="1">
        <v>0</v>
      </c>
      <c r="E1544" s="1">
        <v>3367350000</v>
      </c>
      <c r="F1544" s="1">
        <v>34885</v>
      </c>
      <c r="G1544" s="1">
        <v>2847321361</v>
      </c>
      <c r="H1544" s="1">
        <v>2847321361</v>
      </c>
      <c r="I1544" s="1">
        <v>2847286476</v>
      </c>
      <c r="J1544" s="1">
        <v>34885</v>
      </c>
      <c r="K1544" s="1">
        <v>2847321361</v>
      </c>
      <c r="L1544" s="1">
        <v>0</v>
      </c>
      <c r="M1544" s="1">
        <v>0</v>
      </c>
      <c r="N1544" s="1">
        <v>2847321361</v>
      </c>
      <c r="O1544" s="1">
        <v>2847274177</v>
      </c>
      <c r="P1544" s="1">
        <v>47184</v>
      </c>
      <c r="Q1544" s="1">
        <v>520028639</v>
      </c>
      <c r="R1544" s="1">
        <v>84.56</v>
      </c>
    </row>
    <row r="1545" spans="1:18" hidden="1" x14ac:dyDescent="0.25">
      <c r="A1545" t="s">
        <v>33</v>
      </c>
      <c r="B1545" s="1">
        <v>3367350000</v>
      </c>
      <c r="C1545" s="1">
        <v>0</v>
      </c>
      <c r="D1545" s="1">
        <v>0</v>
      </c>
      <c r="E1545" s="1">
        <v>3367350000</v>
      </c>
      <c r="F1545" s="1">
        <v>34885</v>
      </c>
      <c r="G1545" s="1">
        <v>2847321361</v>
      </c>
      <c r="H1545" s="1">
        <v>2847321361</v>
      </c>
      <c r="I1545" s="1">
        <v>2847286476</v>
      </c>
      <c r="J1545" s="1">
        <v>34885</v>
      </c>
      <c r="K1545" s="1">
        <v>2847321361</v>
      </c>
      <c r="L1545" s="1">
        <v>0</v>
      </c>
      <c r="M1545" s="1">
        <v>0</v>
      </c>
      <c r="N1545" s="1">
        <v>2847321361</v>
      </c>
      <c r="O1545" s="1">
        <v>2847274177</v>
      </c>
      <c r="P1545" s="1">
        <v>47184</v>
      </c>
      <c r="Q1545" s="1">
        <v>520028639</v>
      </c>
      <c r="R1545" s="1">
        <v>84.56</v>
      </c>
    </row>
    <row r="1546" spans="1:18" hidden="1" x14ac:dyDescent="0.25">
      <c r="A1546" t="s">
        <v>765</v>
      </c>
      <c r="B1546" s="1">
        <v>7600000000</v>
      </c>
      <c r="C1546" s="1">
        <v>0</v>
      </c>
      <c r="D1546" s="1">
        <v>0</v>
      </c>
      <c r="E1546" s="1">
        <v>7600000000</v>
      </c>
      <c r="F1546" s="1">
        <v>0</v>
      </c>
      <c r="G1546" s="1">
        <v>2377148442</v>
      </c>
      <c r="H1546" s="1">
        <v>2377148442</v>
      </c>
      <c r="I1546" s="1">
        <v>2224353918</v>
      </c>
      <c r="J1546" s="1">
        <v>0</v>
      </c>
      <c r="K1546" s="1">
        <v>2224353918</v>
      </c>
      <c r="L1546" s="1">
        <v>42921186</v>
      </c>
      <c r="M1546" s="1">
        <v>152794524</v>
      </c>
      <c r="N1546" s="1">
        <v>2181432732</v>
      </c>
      <c r="O1546" s="1">
        <v>2130836414</v>
      </c>
      <c r="P1546" s="1">
        <v>50596318</v>
      </c>
      <c r="Q1546" s="1">
        <v>5222851558</v>
      </c>
      <c r="R1546" s="1">
        <v>29.27</v>
      </c>
    </row>
    <row r="1547" spans="1:18" hidden="1" x14ac:dyDescent="0.25">
      <c r="A1547" t="s">
        <v>31</v>
      </c>
      <c r="B1547" s="1">
        <v>7600000000</v>
      </c>
      <c r="C1547" s="1">
        <v>-1000000000</v>
      </c>
      <c r="D1547" s="1">
        <v>0</v>
      </c>
      <c r="E1547" s="1">
        <v>6600000000</v>
      </c>
      <c r="F1547" s="1">
        <v>0</v>
      </c>
      <c r="G1547" s="1">
        <v>2377148442</v>
      </c>
      <c r="H1547" s="1">
        <v>2377148442</v>
      </c>
      <c r="I1547" s="1">
        <v>2224353918</v>
      </c>
      <c r="J1547" s="1">
        <v>0</v>
      </c>
      <c r="K1547" s="1">
        <v>2224353918</v>
      </c>
      <c r="L1547" s="1">
        <v>42921186</v>
      </c>
      <c r="M1547" s="1">
        <v>152794524</v>
      </c>
      <c r="N1547" s="1">
        <v>2181432732</v>
      </c>
      <c r="O1547" s="1">
        <v>2130836414</v>
      </c>
      <c r="P1547" s="1">
        <v>50596318</v>
      </c>
      <c r="Q1547" s="1">
        <v>4222851558</v>
      </c>
      <c r="R1547" s="1">
        <v>33.700000000000003</v>
      </c>
    </row>
    <row r="1548" spans="1:18" hidden="1" x14ac:dyDescent="0.25">
      <c r="A1548" t="s">
        <v>766</v>
      </c>
      <c r="B1548" s="1">
        <v>7600000000</v>
      </c>
      <c r="C1548" s="1">
        <v>-1000000000</v>
      </c>
      <c r="D1548" s="1">
        <v>0</v>
      </c>
      <c r="E1548" s="1">
        <v>6600000000</v>
      </c>
      <c r="F1548" s="1">
        <v>0</v>
      </c>
      <c r="G1548" s="1">
        <v>2377148442</v>
      </c>
      <c r="H1548" s="1">
        <v>2377148442</v>
      </c>
      <c r="I1548" s="1">
        <v>2224353918</v>
      </c>
      <c r="J1548" s="1">
        <v>0</v>
      </c>
      <c r="K1548" s="1">
        <v>2224353918</v>
      </c>
      <c r="L1548" s="1">
        <v>42921186</v>
      </c>
      <c r="M1548" s="1">
        <v>152794524</v>
      </c>
      <c r="N1548" s="1">
        <v>2181432732</v>
      </c>
      <c r="O1548" s="1">
        <v>2130836414</v>
      </c>
      <c r="P1548" s="1">
        <v>50596318</v>
      </c>
      <c r="Q1548" s="1">
        <v>4222851558</v>
      </c>
      <c r="R1548" s="1">
        <v>33.700000000000003</v>
      </c>
    </row>
    <row r="1549" spans="1:18" hidden="1" x14ac:dyDescent="0.25">
      <c r="A1549" t="s">
        <v>33</v>
      </c>
      <c r="B1549" s="1">
        <v>7600000000</v>
      </c>
      <c r="C1549" s="1">
        <v>-1000000000</v>
      </c>
      <c r="D1549" s="1">
        <v>0</v>
      </c>
      <c r="E1549" s="1">
        <v>6600000000</v>
      </c>
      <c r="F1549" s="1">
        <v>0</v>
      </c>
      <c r="G1549" s="1">
        <v>2377148442</v>
      </c>
      <c r="H1549" s="1">
        <v>2377148442</v>
      </c>
      <c r="I1549" s="1">
        <v>2224353918</v>
      </c>
      <c r="J1549" s="1">
        <v>0</v>
      </c>
      <c r="K1549" s="1">
        <v>2224353918</v>
      </c>
      <c r="L1549" s="1">
        <v>42921186</v>
      </c>
      <c r="M1549" s="1">
        <v>152794524</v>
      </c>
      <c r="N1549" s="1">
        <v>2181432732</v>
      </c>
      <c r="O1549" s="1">
        <v>2130836414</v>
      </c>
      <c r="P1549" s="1">
        <v>50596318</v>
      </c>
      <c r="Q1549" s="1">
        <v>4222851558</v>
      </c>
      <c r="R1549" s="1">
        <v>33.700000000000003</v>
      </c>
    </row>
    <row r="1550" spans="1:18" hidden="1" x14ac:dyDescent="0.25">
      <c r="A1550" t="s">
        <v>97</v>
      </c>
      <c r="B1550" s="1">
        <v>0</v>
      </c>
      <c r="C1550" s="1">
        <v>1000000000</v>
      </c>
      <c r="D1550" s="1">
        <v>0</v>
      </c>
      <c r="E1550" s="1">
        <v>1000000000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1000000000</v>
      </c>
      <c r="R1550" s="1">
        <v>0</v>
      </c>
    </row>
    <row r="1551" spans="1:18" hidden="1" x14ac:dyDescent="0.25">
      <c r="A1551" t="s">
        <v>766</v>
      </c>
      <c r="B1551" s="1">
        <v>0</v>
      </c>
      <c r="C1551" s="1">
        <v>1000000000</v>
      </c>
      <c r="D1551" s="1">
        <v>0</v>
      </c>
      <c r="E1551" s="1">
        <v>1000000000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1000000000</v>
      </c>
      <c r="R1551" s="1">
        <v>0</v>
      </c>
    </row>
    <row r="1552" spans="1:18" hidden="1" x14ac:dyDescent="0.25">
      <c r="A1552" t="s">
        <v>33</v>
      </c>
      <c r="B1552" s="1">
        <v>0</v>
      </c>
      <c r="C1552" s="1">
        <v>1000000000</v>
      </c>
      <c r="D1552" s="1">
        <v>0</v>
      </c>
      <c r="E1552" s="1">
        <v>1000000000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1000000000</v>
      </c>
      <c r="R1552" s="1">
        <v>0</v>
      </c>
    </row>
    <row r="1553" spans="1:18" hidden="1" x14ac:dyDescent="0.25">
      <c r="A1553" t="s">
        <v>58</v>
      </c>
      <c r="B1553" s="1">
        <v>481000000</v>
      </c>
      <c r="C1553" s="1">
        <v>0</v>
      </c>
      <c r="D1553" s="1">
        <v>0</v>
      </c>
      <c r="E1553" s="1">
        <v>481000000</v>
      </c>
      <c r="F1553" s="1">
        <v>0</v>
      </c>
      <c r="G1553" s="1">
        <v>294795300</v>
      </c>
      <c r="H1553" s="1">
        <v>294795300</v>
      </c>
      <c r="I1553" s="1">
        <v>294795300</v>
      </c>
      <c r="J1553" s="1">
        <v>0</v>
      </c>
      <c r="K1553" s="1">
        <v>294795300</v>
      </c>
      <c r="L1553" s="1">
        <v>0</v>
      </c>
      <c r="M1553" s="1">
        <v>0</v>
      </c>
      <c r="N1553" s="1">
        <v>294795300</v>
      </c>
      <c r="O1553" s="1">
        <v>294795300</v>
      </c>
      <c r="P1553" s="1">
        <v>0</v>
      </c>
      <c r="Q1553" s="1">
        <v>186204700</v>
      </c>
      <c r="R1553" s="1">
        <v>61.29</v>
      </c>
    </row>
    <row r="1554" spans="1:18" hidden="1" x14ac:dyDescent="0.25">
      <c r="A1554" t="s">
        <v>31</v>
      </c>
      <c r="B1554" s="1">
        <v>481000000</v>
      </c>
      <c r="C1554" s="1">
        <v>0</v>
      </c>
      <c r="D1554" s="1">
        <v>0</v>
      </c>
      <c r="E1554" s="1">
        <v>481000000</v>
      </c>
      <c r="F1554" s="1">
        <v>0</v>
      </c>
      <c r="G1554" s="1">
        <v>294795300</v>
      </c>
      <c r="H1554" s="1">
        <v>294795300</v>
      </c>
      <c r="I1554" s="1">
        <v>294795300</v>
      </c>
      <c r="J1554" s="1">
        <v>0</v>
      </c>
      <c r="K1554" s="1">
        <v>294795300</v>
      </c>
      <c r="L1554" s="1">
        <v>0</v>
      </c>
      <c r="M1554" s="1">
        <v>0</v>
      </c>
      <c r="N1554" s="1">
        <v>294795300</v>
      </c>
      <c r="O1554" s="1">
        <v>294795300</v>
      </c>
      <c r="P1554" s="1">
        <v>0</v>
      </c>
      <c r="Q1554" s="1">
        <v>186204700</v>
      </c>
      <c r="R1554" s="1">
        <v>61.29</v>
      </c>
    </row>
    <row r="1555" spans="1:18" hidden="1" x14ac:dyDescent="0.25">
      <c r="A1555" t="s">
        <v>415</v>
      </c>
      <c r="B1555" s="1">
        <v>481000000</v>
      </c>
      <c r="C1555" s="1">
        <v>0</v>
      </c>
      <c r="D1555" s="1">
        <v>0</v>
      </c>
      <c r="E1555" s="1">
        <v>481000000</v>
      </c>
      <c r="F1555" s="1">
        <v>0</v>
      </c>
      <c r="G1555" s="1">
        <v>294795300</v>
      </c>
      <c r="H1555" s="1">
        <v>294795300</v>
      </c>
      <c r="I1555" s="1">
        <v>294795300</v>
      </c>
      <c r="J1555" s="1">
        <v>0</v>
      </c>
      <c r="K1555" s="1">
        <v>294795300</v>
      </c>
      <c r="L1555" s="1">
        <v>0</v>
      </c>
      <c r="M1555" s="1">
        <v>0</v>
      </c>
      <c r="N1555" s="1">
        <v>294795300</v>
      </c>
      <c r="O1555" s="1">
        <v>294795300</v>
      </c>
      <c r="P1555" s="1">
        <v>0</v>
      </c>
      <c r="Q1555" s="1">
        <v>186204700</v>
      </c>
      <c r="R1555" s="1">
        <v>61.29</v>
      </c>
    </row>
    <row r="1556" spans="1:18" hidden="1" x14ac:dyDescent="0.25">
      <c r="A1556" t="s">
        <v>33</v>
      </c>
      <c r="B1556" s="1">
        <v>481000000</v>
      </c>
      <c r="C1556" s="1">
        <v>0</v>
      </c>
      <c r="D1556" s="1">
        <v>0</v>
      </c>
      <c r="E1556" s="1">
        <v>481000000</v>
      </c>
      <c r="F1556" s="1">
        <v>0</v>
      </c>
      <c r="G1556" s="1">
        <v>294795300</v>
      </c>
      <c r="H1556" s="1">
        <v>294795300</v>
      </c>
      <c r="I1556" s="1">
        <v>294795300</v>
      </c>
      <c r="J1556" s="1">
        <v>0</v>
      </c>
      <c r="K1556" s="1">
        <v>294795300</v>
      </c>
      <c r="L1556" s="1">
        <v>0</v>
      </c>
      <c r="M1556" s="1">
        <v>0</v>
      </c>
      <c r="N1556" s="1">
        <v>294795300</v>
      </c>
      <c r="O1556" s="1">
        <v>294795300</v>
      </c>
      <c r="P1556" s="1">
        <v>0</v>
      </c>
      <c r="Q1556" s="1">
        <v>186204700</v>
      </c>
      <c r="R1556" s="1">
        <v>61.29</v>
      </c>
    </row>
    <row r="1557" spans="1:18" hidden="1" x14ac:dyDescent="0.25">
      <c r="A1557" t="s">
        <v>60</v>
      </c>
      <c r="B1557" s="1">
        <v>2882000000</v>
      </c>
      <c r="C1557" s="1">
        <v>0</v>
      </c>
      <c r="D1557" s="1">
        <v>0</v>
      </c>
      <c r="E1557" s="1">
        <v>2882000000</v>
      </c>
      <c r="F1557" s="1">
        <v>0</v>
      </c>
      <c r="G1557" s="1">
        <v>1766113800</v>
      </c>
      <c r="H1557" s="1">
        <v>1766113800</v>
      </c>
      <c r="I1557" s="1">
        <v>1766113800</v>
      </c>
      <c r="J1557" s="1">
        <v>0</v>
      </c>
      <c r="K1557" s="1">
        <v>1766113800</v>
      </c>
      <c r="L1557" s="1">
        <v>0</v>
      </c>
      <c r="M1557" s="1">
        <v>0</v>
      </c>
      <c r="N1557" s="1">
        <v>1766113800</v>
      </c>
      <c r="O1557" s="1">
        <v>1766113800</v>
      </c>
      <c r="P1557" s="1">
        <v>0</v>
      </c>
      <c r="Q1557" s="1">
        <v>1115886200</v>
      </c>
      <c r="R1557" s="1">
        <v>61.28</v>
      </c>
    </row>
    <row r="1558" spans="1:18" hidden="1" x14ac:dyDescent="0.25">
      <c r="A1558" t="s">
        <v>31</v>
      </c>
      <c r="B1558" s="1">
        <v>2882000000</v>
      </c>
      <c r="C1558" s="1">
        <v>0</v>
      </c>
      <c r="D1558" s="1">
        <v>0</v>
      </c>
      <c r="E1558" s="1">
        <v>2882000000</v>
      </c>
      <c r="F1558" s="1">
        <v>0</v>
      </c>
      <c r="G1558" s="1">
        <v>1766113800</v>
      </c>
      <c r="H1558" s="1">
        <v>1766113800</v>
      </c>
      <c r="I1558" s="1">
        <v>1766113800</v>
      </c>
      <c r="J1558" s="1">
        <v>0</v>
      </c>
      <c r="K1558" s="1">
        <v>1766113800</v>
      </c>
      <c r="L1558" s="1">
        <v>0</v>
      </c>
      <c r="M1558" s="1">
        <v>0</v>
      </c>
      <c r="N1558" s="1">
        <v>1766113800</v>
      </c>
      <c r="O1558" s="1">
        <v>1766113800</v>
      </c>
      <c r="P1558" s="1">
        <v>0</v>
      </c>
      <c r="Q1558" s="1">
        <v>1115886200</v>
      </c>
      <c r="R1558" s="1">
        <v>61.28</v>
      </c>
    </row>
    <row r="1559" spans="1:18" hidden="1" x14ac:dyDescent="0.25">
      <c r="A1559" t="s">
        <v>417</v>
      </c>
      <c r="B1559" s="1">
        <v>2882000000</v>
      </c>
      <c r="C1559" s="1">
        <v>0</v>
      </c>
      <c r="D1559" s="1">
        <v>0</v>
      </c>
      <c r="E1559" s="1">
        <v>2882000000</v>
      </c>
      <c r="F1559" s="1">
        <v>0</v>
      </c>
      <c r="G1559" s="1">
        <v>1766113800</v>
      </c>
      <c r="H1559" s="1">
        <v>1766113800</v>
      </c>
      <c r="I1559" s="1">
        <v>1766113800</v>
      </c>
      <c r="J1559" s="1">
        <v>0</v>
      </c>
      <c r="K1559" s="1">
        <v>1766113800</v>
      </c>
      <c r="L1559" s="1">
        <v>0</v>
      </c>
      <c r="M1559" s="1">
        <v>0</v>
      </c>
      <c r="N1559" s="1">
        <v>1766113800</v>
      </c>
      <c r="O1559" s="1">
        <v>1766113800</v>
      </c>
      <c r="P1559" s="1">
        <v>0</v>
      </c>
      <c r="Q1559" s="1">
        <v>1115886200</v>
      </c>
      <c r="R1559" s="1">
        <v>61.28</v>
      </c>
    </row>
    <row r="1560" spans="1:18" hidden="1" x14ac:dyDescent="0.25">
      <c r="A1560" t="s">
        <v>33</v>
      </c>
      <c r="B1560" s="1">
        <v>2882000000</v>
      </c>
      <c r="C1560" s="1">
        <v>0</v>
      </c>
      <c r="D1560" s="1">
        <v>0</v>
      </c>
      <c r="E1560" s="1">
        <v>2882000000</v>
      </c>
      <c r="F1560" s="1">
        <v>0</v>
      </c>
      <c r="G1560" s="1">
        <v>1766113800</v>
      </c>
      <c r="H1560" s="1">
        <v>1766113800</v>
      </c>
      <c r="I1560" s="1">
        <v>1766113800</v>
      </c>
      <c r="J1560" s="1">
        <v>0</v>
      </c>
      <c r="K1560" s="1">
        <v>1766113800</v>
      </c>
      <c r="L1560" s="1">
        <v>0</v>
      </c>
      <c r="M1560" s="1">
        <v>0</v>
      </c>
      <c r="N1560" s="1">
        <v>1766113800</v>
      </c>
      <c r="O1560" s="1">
        <v>1766113800</v>
      </c>
      <c r="P1560" s="1">
        <v>0</v>
      </c>
      <c r="Q1560" s="1">
        <v>1115886200</v>
      </c>
      <c r="R1560" s="1">
        <v>61.28</v>
      </c>
    </row>
    <row r="1561" spans="1:18" hidden="1" x14ac:dyDescent="0.25">
      <c r="A1561" t="s">
        <v>62</v>
      </c>
      <c r="B1561" s="1">
        <v>481000000</v>
      </c>
      <c r="C1561" s="1">
        <v>0</v>
      </c>
      <c r="D1561" s="1">
        <v>0</v>
      </c>
      <c r="E1561" s="1">
        <v>481000000</v>
      </c>
      <c r="F1561" s="1">
        <v>0</v>
      </c>
      <c r="G1561" s="1">
        <v>294795300</v>
      </c>
      <c r="H1561" s="1">
        <v>294795300</v>
      </c>
      <c r="I1561" s="1">
        <v>294795300</v>
      </c>
      <c r="J1561" s="1">
        <v>0</v>
      </c>
      <c r="K1561" s="1">
        <v>294795300</v>
      </c>
      <c r="L1561" s="1">
        <v>0</v>
      </c>
      <c r="M1561" s="1">
        <v>0</v>
      </c>
      <c r="N1561" s="1">
        <v>294795300</v>
      </c>
      <c r="O1561" s="1">
        <v>294795300</v>
      </c>
      <c r="P1561" s="1">
        <v>0</v>
      </c>
      <c r="Q1561" s="1">
        <v>186204700</v>
      </c>
      <c r="R1561" s="1">
        <v>61.29</v>
      </c>
    </row>
    <row r="1562" spans="1:18" hidden="1" x14ac:dyDescent="0.25">
      <c r="A1562" t="s">
        <v>31</v>
      </c>
      <c r="B1562" s="1">
        <v>481000000</v>
      </c>
      <c r="C1562" s="1">
        <v>0</v>
      </c>
      <c r="D1562" s="1">
        <v>0</v>
      </c>
      <c r="E1562" s="1">
        <v>481000000</v>
      </c>
      <c r="F1562" s="1">
        <v>0</v>
      </c>
      <c r="G1562" s="1">
        <v>294795300</v>
      </c>
      <c r="H1562" s="1">
        <v>294795300</v>
      </c>
      <c r="I1562" s="1">
        <v>294795300</v>
      </c>
      <c r="J1562" s="1">
        <v>0</v>
      </c>
      <c r="K1562" s="1">
        <v>294795300</v>
      </c>
      <c r="L1562" s="1">
        <v>0</v>
      </c>
      <c r="M1562" s="1">
        <v>0</v>
      </c>
      <c r="N1562" s="1">
        <v>294795300</v>
      </c>
      <c r="O1562" s="1">
        <v>294795300</v>
      </c>
      <c r="P1562" s="1">
        <v>0</v>
      </c>
      <c r="Q1562" s="1">
        <v>186204700</v>
      </c>
      <c r="R1562" s="1">
        <v>61.29</v>
      </c>
    </row>
    <row r="1563" spans="1:18" hidden="1" x14ac:dyDescent="0.25">
      <c r="A1563" t="s">
        <v>419</v>
      </c>
      <c r="B1563" s="1">
        <v>481000000</v>
      </c>
      <c r="C1563" s="1">
        <v>0</v>
      </c>
      <c r="D1563" s="1">
        <v>0</v>
      </c>
      <c r="E1563" s="1">
        <v>481000000</v>
      </c>
      <c r="F1563" s="1">
        <v>0</v>
      </c>
      <c r="G1563" s="1">
        <v>294795300</v>
      </c>
      <c r="H1563" s="1">
        <v>294795300</v>
      </c>
      <c r="I1563" s="1">
        <v>294795300</v>
      </c>
      <c r="J1563" s="1">
        <v>0</v>
      </c>
      <c r="K1563" s="1">
        <v>294795300</v>
      </c>
      <c r="L1563" s="1">
        <v>0</v>
      </c>
      <c r="M1563" s="1">
        <v>0</v>
      </c>
      <c r="N1563" s="1">
        <v>294795300</v>
      </c>
      <c r="O1563" s="1">
        <v>294795300</v>
      </c>
      <c r="P1563" s="1">
        <v>0</v>
      </c>
      <c r="Q1563" s="1">
        <v>186204700</v>
      </c>
      <c r="R1563" s="1">
        <v>61.29</v>
      </c>
    </row>
    <row r="1564" spans="1:18" hidden="1" x14ac:dyDescent="0.25">
      <c r="A1564" t="s">
        <v>33</v>
      </c>
      <c r="B1564" s="1">
        <v>481000000</v>
      </c>
      <c r="C1564" s="1">
        <v>0</v>
      </c>
      <c r="D1564" s="1">
        <v>0</v>
      </c>
      <c r="E1564" s="1">
        <v>481000000</v>
      </c>
      <c r="F1564" s="1">
        <v>0</v>
      </c>
      <c r="G1564" s="1">
        <v>294795300</v>
      </c>
      <c r="H1564" s="1">
        <v>294795300</v>
      </c>
      <c r="I1564" s="1">
        <v>294795300</v>
      </c>
      <c r="J1564" s="1">
        <v>0</v>
      </c>
      <c r="K1564" s="1">
        <v>294795300</v>
      </c>
      <c r="L1564" s="1">
        <v>0</v>
      </c>
      <c r="M1564" s="1">
        <v>0</v>
      </c>
      <c r="N1564" s="1">
        <v>294795300</v>
      </c>
      <c r="O1564" s="1">
        <v>294795300</v>
      </c>
      <c r="P1564" s="1">
        <v>0</v>
      </c>
      <c r="Q1564" s="1">
        <v>186204700</v>
      </c>
      <c r="R1564" s="1">
        <v>61.29</v>
      </c>
    </row>
    <row r="1565" spans="1:18" hidden="1" x14ac:dyDescent="0.25">
      <c r="A1565" t="s">
        <v>64</v>
      </c>
      <c r="B1565" s="1">
        <v>3900000000</v>
      </c>
      <c r="C1565" s="1">
        <v>0</v>
      </c>
      <c r="D1565" s="1">
        <v>0</v>
      </c>
      <c r="E1565" s="1">
        <v>3900000000</v>
      </c>
      <c r="F1565" s="1">
        <v>0</v>
      </c>
      <c r="G1565" s="1">
        <v>2354711900</v>
      </c>
      <c r="H1565" s="1">
        <v>2354711900</v>
      </c>
      <c r="I1565" s="1">
        <v>2354711900</v>
      </c>
      <c r="J1565" s="1">
        <v>0</v>
      </c>
      <c r="K1565" s="1">
        <v>2354711900</v>
      </c>
      <c r="L1565" s="1">
        <v>0</v>
      </c>
      <c r="M1565" s="1">
        <v>0</v>
      </c>
      <c r="N1565" s="1">
        <v>2354711900</v>
      </c>
      <c r="O1565" s="1">
        <v>2354711900</v>
      </c>
      <c r="P1565" s="1">
        <v>0</v>
      </c>
      <c r="Q1565" s="1">
        <v>1545288100</v>
      </c>
      <c r="R1565" s="1">
        <v>60.38</v>
      </c>
    </row>
    <row r="1566" spans="1:18" hidden="1" x14ac:dyDescent="0.25">
      <c r="A1566" t="s">
        <v>31</v>
      </c>
      <c r="B1566" s="1">
        <v>3900000000</v>
      </c>
      <c r="C1566" s="1">
        <v>0</v>
      </c>
      <c r="D1566" s="1">
        <v>0</v>
      </c>
      <c r="E1566" s="1">
        <v>3900000000</v>
      </c>
      <c r="F1566" s="1">
        <v>0</v>
      </c>
      <c r="G1566" s="1">
        <v>2354711900</v>
      </c>
      <c r="H1566" s="1">
        <v>2354711900</v>
      </c>
      <c r="I1566" s="1">
        <v>2354711900</v>
      </c>
      <c r="J1566" s="1">
        <v>0</v>
      </c>
      <c r="K1566" s="1">
        <v>2354711900</v>
      </c>
      <c r="L1566" s="1">
        <v>0</v>
      </c>
      <c r="M1566" s="1">
        <v>0</v>
      </c>
      <c r="N1566" s="1">
        <v>2354711900</v>
      </c>
      <c r="O1566" s="1">
        <v>2354711900</v>
      </c>
      <c r="P1566" s="1">
        <v>0</v>
      </c>
      <c r="Q1566" s="1">
        <v>1545288100</v>
      </c>
      <c r="R1566" s="1">
        <v>60.38</v>
      </c>
    </row>
    <row r="1567" spans="1:18" hidden="1" x14ac:dyDescent="0.25">
      <c r="A1567" t="s">
        <v>421</v>
      </c>
      <c r="B1567" s="1">
        <v>3900000000</v>
      </c>
      <c r="C1567" s="1">
        <v>0</v>
      </c>
      <c r="D1567" s="1">
        <v>0</v>
      </c>
      <c r="E1567" s="1">
        <v>3900000000</v>
      </c>
      <c r="F1567" s="1">
        <v>0</v>
      </c>
      <c r="G1567" s="1">
        <v>2354711900</v>
      </c>
      <c r="H1567" s="1">
        <v>2354711900</v>
      </c>
      <c r="I1567" s="1">
        <v>2354711900</v>
      </c>
      <c r="J1567" s="1">
        <v>0</v>
      </c>
      <c r="K1567" s="1">
        <v>2354711900</v>
      </c>
      <c r="L1567" s="1">
        <v>0</v>
      </c>
      <c r="M1567" s="1">
        <v>0</v>
      </c>
      <c r="N1567" s="1">
        <v>2354711900</v>
      </c>
      <c r="O1567" s="1">
        <v>2354711900</v>
      </c>
      <c r="P1567" s="1">
        <v>0</v>
      </c>
      <c r="Q1567" s="1">
        <v>1545288100</v>
      </c>
      <c r="R1567" s="1">
        <v>60.38</v>
      </c>
    </row>
    <row r="1568" spans="1:18" hidden="1" x14ac:dyDescent="0.25">
      <c r="A1568" t="s">
        <v>33</v>
      </c>
      <c r="B1568" s="1">
        <v>3900000000</v>
      </c>
      <c r="C1568" s="1">
        <v>0</v>
      </c>
      <c r="D1568" s="1">
        <v>0</v>
      </c>
      <c r="E1568" s="1">
        <v>3900000000</v>
      </c>
      <c r="F1568" s="1">
        <v>0</v>
      </c>
      <c r="G1568" s="1">
        <v>2354711900</v>
      </c>
      <c r="H1568" s="1">
        <v>2354711900</v>
      </c>
      <c r="I1568" s="1">
        <v>2354711900</v>
      </c>
      <c r="J1568" s="1">
        <v>0</v>
      </c>
      <c r="K1568" s="1">
        <v>2354711900</v>
      </c>
      <c r="L1568" s="1">
        <v>0</v>
      </c>
      <c r="M1568" s="1">
        <v>0</v>
      </c>
      <c r="N1568" s="1">
        <v>2354711900</v>
      </c>
      <c r="O1568" s="1">
        <v>2354711900</v>
      </c>
      <c r="P1568" s="1">
        <v>0</v>
      </c>
      <c r="Q1568" s="1">
        <v>1545288100</v>
      </c>
      <c r="R1568" s="1">
        <v>60.38</v>
      </c>
    </row>
    <row r="1569" spans="1:18" hidden="1" x14ac:dyDescent="0.25">
      <c r="A1569" t="s">
        <v>767</v>
      </c>
      <c r="B1569" s="1">
        <v>962000000</v>
      </c>
      <c r="C1569" s="1">
        <v>0</v>
      </c>
      <c r="D1569" s="1">
        <v>0</v>
      </c>
      <c r="E1569" s="1">
        <v>962000000</v>
      </c>
      <c r="F1569" s="1">
        <v>0</v>
      </c>
      <c r="G1569" s="1">
        <v>589042300</v>
      </c>
      <c r="H1569" s="1">
        <v>589042300</v>
      </c>
      <c r="I1569" s="1">
        <v>589042300</v>
      </c>
      <c r="J1569" s="1">
        <v>0</v>
      </c>
      <c r="K1569" s="1">
        <v>589042300</v>
      </c>
      <c r="L1569" s="1">
        <v>0</v>
      </c>
      <c r="M1569" s="1">
        <v>0</v>
      </c>
      <c r="N1569" s="1">
        <v>589042300</v>
      </c>
      <c r="O1569" s="1">
        <v>589042300</v>
      </c>
      <c r="P1569" s="1">
        <v>0</v>
      </c>
      <c r="Q1569" s="1">
        <v>372957700</v>
      </c>
      <c r="R1569" s="1">
        <v>61.23</v>
      </c>
    </row>
    <row r="1570" spans="1:18" hidden="1" x14ac:dyDescent="0.25">
      <c r="A1570" t="s">
        <v>31</v>
      </c>
      <c r="B1570" s="1">
        <v>962000000</v>
      </c>
      <c r="C1570" s="1">
        <v>0</v>
      </c>
      <c r="D1570" s="1">
        <v>0</v>
      </c>
      <c r="E1570" s="1">
        <v>962000000</v>
      </c>
      <c r="F1570" s="1">
        <v>0</v>
      </c>
      <c r="G1570" s="1">
        <v>589042300</v>
      </c>
      <c r="H1570" s="1">
        <v>589042300</v>
      </c>
      <c r="I1570" s="1">
        <v>589042300</v>
      </c>
      <c r="J1570" s="1">
        <v>0</v>
      </c>
      <c r="K1570" s="1">
        <v>589042300</v>
      </c>
      <c r="L1570" s="1">
        <v>0</v>
      </c>
      <c r="M1570" s="1">
        <v>0</v>
      </c>
      <c r="N1570" s="1">
        <v>589042300</v>
      </c>
      <c r="O1570" s="1">
        <v>589042300</v>
      </c>
      <c r="P1570" s="1">
        <v>0</v>
      </c>
      <c r="Q1570" s="1">
        <v>372957700</v>
      </c>
      <c r="R1570" s="1">
        <v>61.23</v>
      </c>
    </row>
    <row r="1571" spans="1:18" hidden="1" x14ac:dyDescent="0.25">
      <c r="A1571" t="s">
        <v>423</v>
      </c>
      <c r="B1571" s="1">
        <v>962000000</v>
      </c>
      <c r="C1571" s="1">
        <v>0</v>
      </c>
      <c r="D1571" s="1">
        <v>0</v>
      </c>
      <c r="E1571" s="1">
        <v>962000000</v>
      </c>
      <c r="F1571" s="1">
        <v>0</v>
      </c>
      <c r="G1571" s="1">
        <v>589042300</v>
      </c>
      <c r="H1571" s="1">
        <v>589042300</v>
      </c>
      <c r="I1571" s="1">
        <v>589042300</v>
      </c>
      <c r="J1571" s="1">
        <v>0</v>
      </c>
      <c r="K1571" s="1">
        <v>589042300</v>
      </c>
      <c r="L1571" s="1">
        <v>0</v>
      </c>
      <c r="M1571" s="1">
        <v>0</v>
      </c>
      <c r="N1571" s="1">
        <v>589042300</v>
      </c>
      <c r="O1571" s="1">
        <v>589042300</v>
      </c>
      <c r="P1571" s="1">
        <v>0</v>
      </c>
      <c r="Q1571" s="1">
        <v>372957700</v>
      </c>
      <c r="R1571" s="1">
        <v>61.23</v>
      </c>
    </row>
    <row r="1572" spans="1:18" hidden="1" x14ac:dyDescent="0.25">
      <c r="A1572" t="s">
        <v>33</v>
      </c>
      <c r="B1572" s="1">
        <v>962000000</v>
      </c>
      <c r="C1572" s="1">
        <v>0</v>
      </c>
      <c r="D1572" s="1">
        <v>0</v>
      </c>
      <c r="E1572" s="1">
        <v>962000000</v>
      </c>
      <c r="F1572" s="1">
        <v>0</v>
      </c>
      <c r="G1572" s="1">
        <v>589042300</v>
      </c>
      <c r="H1572" s="1">
        <v>589042300</v>
      </c>
      <c r="I1572" s="1">
        <v>589042300</v>
      </c>
      <c r="J1572" s="1">
        <v>0</v>
      </c>
      <c r="K1572" s="1">
        <v>589042300</v>
      </c>
      <c r="L1572" s="1">
        <v>0</v>
      </c>
      <c r="M1572" s="1">
        <v>0</v>
      </c>
      <c r="N1572" s="1">
        <v>589042300</v>
      </c>
      <c r="O1572" s="1">
        <v>589042300</v>
      </c>
      <c r="P1572" s="1">
        <v>0</v>
      </c>
      <c r="Q1572" s="1">
        <v>372957700</v>
      </c>
      <c r="R1572" s="1">
        <v>61.23</v>
      </c>
    </row>
    <row r="1573" spans="1:18" hidden="1" x14ac:dyDescent="0.25">
      <c r="A1573" t="s">
        <v>74</v>
      </c>
      <c r="B1573" s="1">
        <v>1100000000</v>
      </c>
      <c r="C1573" s="1">
        <v>0</v>
      </c>
      <c r="D1573" s="1">
        <v>0</v>
      </c>
      <c r="E1573" s="1">
        <v>1100000000</v>
      </c>
      <c r="F1573" s="1">
        <v>0</v>
      </c>
      <c r="G1573" s="1">
        <v>450000000</v>
      </c>
      <c r="H1573" s="1">
        <v>450000000</v>
      </c>
      <c r="I1573" s="1">
        <v>397379558</v>
      </c>
      <c r="J1573" s="1">
        <v>0</v>
      </c>
      <c r="K1573" s="1">
        <v>397379558</v>
      </c>
      <c r="L1573" s="1">
        <v>100000000</v>
      </c>
      <c r="M1573" s="1">
        <v>52620442</v>
      </c>
      <c r="N1573" s="1">
        <v>297379558</v>
      </c>
      <c r="O1573" s="1">
        <v>297379558</v>
      </c>
      <c r="P1573" s="1">
        <v>0</v>
      </c>
      <c r="Q1573" s="1">
        <v>650000000</v>
      </c>
      <c r="R1573" s="1">
        <v>36.130000000000003</v>
      </c>
    </row>
    <row r="1574" spans="1:18" hidden="1" x14ac:dyDescent="0.25">
      <c r="A1574" t="s">
        <v>31</v>
      </c>
      <c r="B1574" s="1">
        <v>1100000000</v>
      </c>
      <c r="C1574" s="1">
        <v>0</v>
      </c>
      <c r="D1574" s="1">
        <v>0</v>
      </c>
      <c r="E1574" s="1">
        <v>1100000000</v>
      </c>
      <c r="F1574" s="1">
        <v>0</v>
      </c>
      <c r="G1574" s="1">
        <v>450000000</v>
      </c>
      <c r="H1574" s="1">
        <v>450000000</v>
      </c>
      <c r="I1574" s="1">
        <v>397379558</v>
      </c>
      <c r="J1574" s="1">
        <v>0</v>
      </c>
      <c r="K1574" s="1">
        <v>397379558</v>
      </c>
      <c r="L1574" s="1">
        <v>100000000</v>
      </c>
      <c r="M1574" s="1">
        <v>52620442</v>
      </c>
      <c r="N1574" s="1">
        <v>297379558</v>
      </c>
      <c r="O1574" s="1">
        <v>297379558</v>
      </c>
      <c r="P1574" s="1">
        <v>0</v>
      </c>
      <c r="Q1574" s="1">
        <v>650000000</v>
      </c>
      <c r="R1574" s="1">
        <v>36.130000000000003</v>
      </c>
    </row>
    <row r="1575" spans="1:18" hidden="1" x14ac:dyDescent="0.25">
      <c r="A1575" t="s">
        <v>75</v>
      </c>
      <c r="B1575" s="1">
        <v>1100000000</v>
      </c>
      <c r="C1575" s="1">
        <v>0</v>
      </c>
      <c r="D1575" s="1">
        <v>0</v>
      </c>
      <c r="E1575" s="1">
        <v>1100000000</v>
      </c>
      <c r="F1575" s="1">
        <v>0</v>
      </c>
      <c r="G1575" s="1">
        <v>450000000</v>
      </c>
      <c r="H1575" s="1">
        <v>450000000</v>
      </c>
      <c r="I1575" s="1">
        <v>397379558</v>
      </c>
      <c r="J1575" s="1">
        <v>0</v>
      </c>
      <c r="K1575" s="1">
        <v>397379558</v>
      </c>
      <c r="L1575" s="1">
        <v>100000000</v>
      </c>
      <c r="M1575" s="1">
        <v>52620442</v>
      </c>
      <c r="N1575" s="1">
        <v>297379558</v>
      </c>
      <c r="O1575" s="1">
        <v>297379558</v>
      </c>
      <c r="P1575" s="1">
        <v>0</v>
      </c>
      <c r="Q1575" s="1">
        <v>650000000</v>
      </c>
      <c r="R1575" s="1">
        <v>36.130000000000003</v>
      </c>
    </row>
    <row r="1576" spans="1:18" hidden="1" x14ac:dyDescent="0.25">
      <c r="A1576" t="s">
        <v>33</v>
      </c>
      <c r="B1576" s="1">
        <v>1100000000</v>
      </c>
      <c r="C1576" s="1">
        <v>0</v>
      </c>
      <c r="D1576" s="1">
        <v>0</v>
      </c>
      <c r="E1576" s="1">
        <v>1100000000</v>
      </c>
      <c r="F1576" s="1">
        <v>0</v>
      </c>
      <c r="G1576" s="1">
        <v>450000000</v>
      </c>
      <c r="H1576" s="1">
        <v>450000000</v>
      </c>
      <c r="I1576" s="1">
        <v>397379558</v>
      </c>
      <c r="J1576" s="1">
        <v>0</v>
      </c>
      <c r="K1576" s="1">
        <v>397379558</v>
      </c>
      <c r="L1576" s="1">
        <v>100000000</v>
      </c>
      <c r="M1576" s="1">
        <v>52620442</v>
      </c>
      <c r="N1576" s="1">
        <v>297379558</v>
      </c>
      <c r="O1576" s="1">
        <v>297379558</v>
      </c>
      <c r="P1576" s="1">
        <v>0</v>
      </c>
      <c r="Q1576" s="1">
        <v>650000000</v>
      </c>
      <c r="R1576" s="1">
        <v>36.130000000000003</v>
      </c>
    </row>
    <row r="1577" spans="1:18" hidden="1" x14ac:dyDescent="0.25">
      <c r="A1577" t="s">
        <v>82</v>
      </c>
      <c r="B1577" s="1">
        <v>180000000</v>
      </c>
      <c r="C1577" s="1">
        <v>200000000</v>
      </c>
      <c r="D1577" s="1">
        <v>0</v>
      </c>
      <c r="E1577" s="1">
        <v>380000000</v>
      </c>
      <c r="F1577" s="1">
        <v>0</v>
      </c>
      <c r="G1577" s="1">
        <v>341956720</v>
      </c>
      <c r="H1577" s="1">
        <v>341956720</v>
      </c>
      <c r="I1577" s="1">
        <v>320883793</v>
      </c>
      <c r="J1577" s="1">
        <v>0</v>
      </c>
      <c r="K1577" s="1">
        <v>320883793</v>
      </c>
      <c r="L1577" s="1">
        <v>229941273</v>
      </c>
      <c r="M1577" s="1">
        <v>21072927</v>
      </c>
      <c r="N1577" s="1">
        <v>90942520</v>
      </c>
      <c r="O1577" s="1">
        <v>82646848</v>
      </c>
      <c r="P1577" s="1">
        <v>8295672</v>
      </c>
      <c r="Q1577" s="1">
        <v>38043280</v>
      </c>
      <c r="R1577" s="1">
        <v>84.44</v>
      </c>
    </row>
    <row r="1578" spans="1:18" hidden="1" x14ac:dyDescent="0.25">
      <c r="A1578" t="s">
        <v>31</v>
      </c>
      <c r="B1578" s="1">
        <v>180000000</v>
      </c>
      <c r="C1578" s="1">
        <v>200000000</v>
      </c>
      <c r="D1578" s="1">
        <v>0</v>
      </c>
      <c r="E1578" s="1">
        <v>380000000</v>
      </c>
      <c r="F1578" s="1">
        <v>0</v>
      </c>
      <c r="G1578" s="1">
        <v>341956720</v>
      </c>
      <c r="H1578" s="1">
        <v>341956720</v>
      </c>
      <c r="I1578" s="1">
        <v>320883793</v>
      </c>
      <c r="J1578" s="1">
        <v>0</v>
      </c>
      <c r="K1578" s="1">
        <v>320883793</v>
      </c>
      <c r="L1578" s="1">
        <v>229941273</v>
      </c>
      <c r="M1578" s="1">
        <v>21072927</v>
      </c>
      <c r="N1578" s="1">
        <v>90942520</v>
      </c>
      <c r="O1578" s="1">
        <v>82646848</v>
      </c>
      <c r="P1578" s="1">
        <v>8295672</v>
      </c>
      <c r="Q1578" s="1">
        <v>38043280</v>
      </c>
      <c r="R1578" s="1">
        <v>84.44</v>
      </c>
    </row>
    <row r="1579" spans="1:18" hidden="1" x14ac:dyDescent="0.25">
      <c r="A1579" t="s">
        <v>32</v>
      </c>
      <c r="B1579" s="1">
        <v>0</v>
      </c>
      <c r="C1579" s="1">
        <v>0</v>
      </c>
      <c r="D1579" s="1">
        <v>0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</row>
    <row r="1580" spans="1:18" hidden="1" x14ac:dyDescent="0.25">
      <c r="A1580" t="s">
        <v>33</v>
      </c>
      <c r="B1580" s="1">
        <v>0</v>
      </c>
      <c r="C1580" s="1">
        <v>0</v>
      </c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</row>
    <row r="1581" spans="1:18" hidden="1" x14ac:dyDescent="0.25">
      <c r="A1581" t="s">
        <v>83</v>
      </c>
      <c r="B1581" s="1">
        <v>180000000</v>
      </c>
      <c r="C1581" s="1">
        <v>200000000</v>
      </c>
      <c r="D1581" s="1">
        <v>0</v>
      </c>
      <c r="E1581" s="1">
        <v>380000000</v>
      </c>
      <c r="F1581" s="1">
        <v>0</v>
      </c>
      <c r="G1581" s="1">
        <v>341956720</v>
      </c>
      <c r="H1581" s="1">
        <v>341956720</v>
      </c>
      <c r="I1581" s="1">
        <v>320883793</v>
      </c>
      <c r="J1581" s="1">
        <v>0</v>
      </c>
      <c r="K1581" s="1">
        <v>320883793</v>
      </c>
      <c r="L1581" s="1">
        <v>229941273</v>
      </c>
      <c r="M1581" s="1">
        <v>21072927</v>
      </c>
      <c r="N1581" s="1">
        <v>90942520</v>
      </c>
      <c r="O1581" s="1">
        <v>82646848</v>
      </c>
      <c r="P1581" s="1">
        <v>8295672</v>
      </c>
      <c r="Q1581" s="1">
        <v>38043280</v>
      </c>
      <c r="R1581" s="1">
        <v>84.44</v>
      </c>
    </row>
    <row r="1582" spans="1:18" hidden="1" x14ac:dyDescent="0.25">
      <c r="A1582" t="s">
        <v>33</v>
      </c>
      <c r="B1582" s="1">
        <v>180000000</v>
      </c>
      <c r="C1582" s="1">
        <v>200000000</v>
      </c>
      <c r="D1582" s="1">
        <v>0</v>
      </c>
      <c r="E1582" s="1">
        <v>380000000</v>
      </c>
      <c r="F1582" s="1">
        <v>0</v>
      </c>
      <c r="G1582" s="1">
        <v>341956720</v>
      </c>
      <c r="H1582" s="1">
        <v>341956720</v>
      </c>
      <c r="I1582" s="1">
        <v>320883793</v>
      </c>
      <c r="J1582" s="1">
        <v>0</v>
      </c>
      <c r="K1582" s="1">
        <v>320883793</v>
      </c>
      <c r="L1582" s="1">
        <v>229941273</v>
      </c>
      <c r="M1582" s="1">
        <v>21072927</v>
      </c>
      <c r="N1582" s="1">
        <v>90942520</v>
      </c>
      <c r="O1582" s="1">
        <v>82646848</v>
      </c>
      <c r="P1582" s="1">
        <v>8295672</v>
      </c>
      <c r="Q1582" s="1">
        <v>38043280</v>
      </c>
      <c r="R1582" s="1">
        <v>84.44</v>
      </c>
    </row>
    <row r="1583" spans="1:18" hidden="1" x14ac:dyDescent="0.25">
      <c r="A1583" t="s">
        <v>768</v>
      </c>
      <c r="B1583" s="1">
        <v>2100000000</v>
      </c>
      <c r="C1583" s="1">
        <v>-280955000</v>
      </c>
      <c r="D1583" s="1">
        <v>0</v>
      </c>
      <c r="E1583" s="1">
        <v>1819045000</v>
      </c>
      <c r="F1583" s="1">
        <v>7742</v>
      </c>
      <c r="G1583" s="1">
        <v>185896484</v>
      </c>
      <c r="H1583" s="1">
        <v>185896484</v>
      </c>
      <c r="I1583" s="1">
        <v>140788742</v>
      </c>
      <c r="J1583" s="1">
        <v>7742</v>
      </c>
      <c r="K1583" s="1">
        <v>140796484</v>
      </c>
      <c r="L1583" s="1">
        <v>37252000</v>
      </c>
      <c r="M1583" s="1">
        <v>45100000</v>
      </c>
      <c r="N1583" s="1">
        <v>103544484</v>
      </c>
      <c r="O1583" s="1">
        <v>101895914</v>
      </c>
      <c r="P1583" s="1">
        <v>1648570</v>
      </c>
      <c r="Q1583" s="1">
        <v>1633148516</v>
      </c>
      <c r="R1583" s="1">
        <v>7.74</v>
      </c>
    </row>
    <row r="1584" spans="1:18" hidden="1" x14ac:dyDescent="0.25">
      <c r="A1584" t="s">
        <v>31</v>
      </c>
      <c r="B1584" s="1">
        <v>2100000000</v>
      </c>
      <c r="C1584" s="1">
        <v>-280955000</v>
      </c>
      <c r="D1584" s="1">
        <v>0</v>
      </c>
      <c r="E1584" s="1">
        <v>1819045000</v>
      </c>
      <c r="F1584" s="1">
        <v>7742</v>
      </c>
      <c r="G1584" s="1">
        <v>185896484</v>
      </c>
      <c r="H1584" s="1">
        <v>185896484</v>
      </c>
      <c r="I1584" s="1">
        <v>140788742</v>
      </c>
      <c r="J1584" s="1">
        <v>7742</v>
      </c>
      <c r="K1584" s="1">
        <v>140796484</v>
      </c>
      <c r="L1584" s="1">
        <v>37252000</v>
      </c>
      <c r="M1584" s="1">
        <v>45100000</v>
      </c>
      <c r="N1584" s="1">
        <v>103544484</v>
      </c>
      <c r="O1584" s="1">
        <v>101895914</v>
      </c>
      <c r="P1584" s="1">
        <v>1648570</v>
      </c>
      <c r="Q1584" s="1">
        <v>1633148516</v>
      </c>
      <c r="R1584" s="1">
        <v>7.74</v>
      </c>
    </row>
    <row r="1585" spans="1:18" hidden="1" x14ac:dyDescent="0.25">
      <c r="A1585" t="s">
        <v>83</v>
      </c>
      <c r="B1585" s="1">
        <v>2100000000</v>
      </c>
      <c r="C1585" s="1">
        <v>-280955000</v>
      </c>
      <c r="D1585" s="1">
        <v>0</v>
      </c>
      <c r="E1585" s="1">
        <v>1819045000</v>
      </c>
      <c r="F1585" s="1">
        <v>7742</v>
      </c>
      <c r="G1585" s="1">
        <v>185896484</v>
      </c>
      <c r="H1585" s="1">
        <v>185896484</v>
      </c>
      <c r="I1585" s="1">
        <v>140788742</v>
      </c>
      <c r="J1585" s="1">
        <v>7742</v>
      </c>
      <c r="K1585" s="1">
        <v>140796484</v>
      </c>
      <c r="L1585" s="1">
        <v>37252000</v>
      </c>
      <c r="M1585" s="1">
        <v>45100000</v>
      </c>
      <c r="N1585" s="1">
        <v>103544484</v>
      </c>
      <c r="O1585" s="1">
        <v>101895914</v>
      </c>
      <c r="P1585" s="1">
        <v>1648570</v>
      </c>
      <c r="Q1585" s="1">
        <v>1633148516</v>
      </c>
      <c r="R1585" s="1">
        <v>7.74</v>
      </c>
    </row>
    <row r="1586" spans="1:18" hidden="1" x14ac:dyDescent="0.25">
      <c r="A1586" t="s">
        <v>33</v>
      </c>
      <c r="B1586" s="1">
        <v>2100000000</v>
      </c>
      <c r="C1586" s="1">
        <v>-280955000</v>
      </c>
      <c r="D1586" s="1">
        <v>0</v>
      </c>
      <c r="E1586" s="1">
        <v>1819045000</v>
      </c>
      <c r="F1586" s="1">
        <v>7742</v>
      </c>
      <c r="G1586" s="1">
        <v>185896484</v>
      </c>
      <c r="H1586" s="1">
        <v>185896484</v>
      </c>
      <c r="I1586" s="1">
        <v>140788742</v>
      </c>
      <c r="J1586" s="1">
        <v>7742</v>
      </c>
      <c r="K1586" s="1">
        <v>140796484</v>
      </c>
      <c r="L1586" s="1">
        <v>37252000</v>
      </c>
      <c r="M1586" s="1">
        <v>45100000</v>
      </c>
      <c r="N1586" s="1">
        <v>103544484</v>
      </c>
      <c r="O1586" s="1">
        <v>101895914</v>
      </c>
      <c r="P1586" s="1">
        <v>1648570</v>
      </c>
      <c r="Q1586" s="1">
        <v>1633148516</v>
      </c>
      <c r="R1586" s="1">
        <v>7.74</v>
      </c>
    </row>
    <row r="1587" spans="1:18" hidden="1" x14ac:dyDescent="0.25">
      <c r="A1587" t="s">
        <v>85</v>
      </c>
      <c r="B1587" s="1">
        <v>600000000</v>
      </c>
      <c r="C1587" s="1">
        <v>0</v>
      </c>
      <c r="D1587" s="1">
        <v>0</v>
      </c>
      <c r="E1587" s="1">
        <v>600000000</v>
      </c>
      <c r="F1587" s="1">
        <v>0</v>
      </c>
      <c r="G1587" s="1">
        <v>471692000</v>
      </c>
      <c r="H1587" s="1">
        <v>471692000</v>
      </c>
      <c r="I1587" s="1">
        <v>431988386</v>
      </c>
      <c r="J1587" s="1">
        <v>0</v>
      </c>
      <c r="K1587" s="1">
        <v>431988386</v>
      </c>
      <c r="L1587" s="1">
        <v>418113250</v>
      </c>
      <c r="M1587" s="1">
        <v>39703614</v>
      </c>
      <c r="N1587" s="1">
        <v>13875136</v>
      </c>
      <c r="O1587" s="1">
        <v>13875136</v>
      </c>
      <c r="P1587" s="1">
        <v>0</v>
      </c>
      <c r="Q1587" s="1">
        <v>128308000</v>
      </c>
      <c r="R1587" s="1">
        <v>72</v>
      </c>
    </row>
    <row r="1588" spans="1:18" hidden="1" x14ac:dyDescent="0.25">
      <c r="A1588" t="s">
        <v>31</v>
      </c>
      <c r="B1588" s="1">
        <v>600000000</v>
      </c>
      <c r="C1588" s="1">
        <v>0</v>
      </c>
      <c r="D1588" s="1">
        <v>0</v>
      </c>
      <c r="E1588" s="1">
        <v>600000000</v>
      </c>
      <c r="F1588" s="1">
        <v>0</v>
      </c>
      <c r="G1588" s="1">
        <v>471692000</v>
      </c>
      <c r="H1588" s="1">
        <v>471692000</v>
      </c>
      <c r="I1588" s="1">
        <v>431988386</v>
      </c>
      <c r="J1588" s="1">
        <v>0</v>
      </c>
      <c r="K1588" s="1">
        <v>431988386</v>
      </c>
      <c r="L1588" s="1">
        <v>418113250</v>
      </c>
      <c r="M1588" s="1">
        <v>39703614</v>
      </c>
      <c r="N1588" s="1">
        <v>13875136</v>
      </c>
      <c r="O1588" s="1">
        <v>13875136</v>
      </c>
      <c r="P1588" s="1">
        <v>0</v>
      </c>
      <c r="Q1588" s="1">
        <v>128308000</v>
      </c>
      <c r="R1588" s="1">
        <v>72</v>
      </c>
    </row>
    <row r="1589" spans="1:18" hidden="1" x14ac:dyDescent="0.25">
      <c r="A1589" t="s">
        <v>86</v>
      </c>
      <c r="B1589" s="1">
        <v>600000000</v>
      </c>
      <c r="C1589" s="1">
        <v>0</v>
      </c>
      <c r="D1589" s="1">
        <v>0</v>
      </c>
      <c r="E1589" s="1">
        <v>600000000</v>
      </c>
      <c r="F1589" s="1">
        <v>0</v>
      </c>
      <c r="G1589" s="1">
        <v>471692000</v>
      </c>
      <c r="H1589" s="1">
        <v>471692000</v>
      </c>
      <c r="I1589" s="1">
        <v>431988386</v>
      </c>
      <c r="J1589" s="1">
        <v>0</v>
      </c>
      <c r="K1589" s="1">
        <v>431988386</v>
      </c>
      <c r="L1589" s="1">
        <v>418113250</v>
      </c>
      <c r="M1589" s="1">
        <v>39703614</v>
      </c>
      <c r="N1589" s="1">
        <v>13875136</v>
      </c>
      <c r="O1589" s="1">
        <v>13875136</v>
      </c>
      <c r="P1589" s="1">
        <v>0</v>
      </c>
      <c r="Q1589" s="1">
        <v>128308000</v>
      </c>
      <c r="R1589" s="1">
        <v>72</v>
      </c>
    </row>
    <row r="1590" spans="1:18" hidden="1" x14ac:dyDescent="0.25">
      <c r="A1590" t="s">
        <v>33</v>
      </c>
      <c r="B1590" s="1">
        <v>600000000</v>
      </c>
      <c r="C1590" s="1">
        <v>0</v>
      </c>
      <c r="D1590" s="1">
        <v>0</v>
      </c>
      <c r="E1590" s="1">
        <v>600000000</v>
      </c>
      <c r="F1590" s="1">
        <v>0</v>
      </c>
      <c r="G1590" s="1">
        <v>471692000</v>
      </c>
      <c r="H1590" s="1">
        <v>471692000</v>
      </c>
      <c r="I1590" s="1">
        <v>431988386</v>
      </c>
      <c r="J1590" s="1">
        <v>0</v>
      </c>
      <c r="K1590" s="1">
        <v>431988386</v>
      </c>
      <c r="L1590" s="1">
        <v>418113250</v>
      </c>
      <c r="M1590" s="1">
        <v>39703614</v>
      </c>
      <c r="N1590" s="1">
        <v>13875136</v>
      </c>
      <c r="O1590" s="1">
        <v>13875136</v>
      </c>
      <c r="P1590" s="1">
        <v>0</v>
      </c>
      <c r="Q1590" s="1">
        <v>128308000</v>
      </c>
      <c r="R1590" s="1">
        <v>72</v>
      </c>
    </row>
    <row r="1591" spans="1:18" hidden="1" x14ac:dyDescent="0.25">
      <c r="A1591" t="s">
        <v>769</v>
      </c>
      <c r="B1591" s="1">
        <v>22000000</v>
      </c>
      <c r="C1591" s="1">
        <v>15000000</v>
      </c>
      <c r="D1591" s="1">
        <v>0</v>
      </c>
      <c r="E1591" s="1">
        <v>37000000</v>
      </c>
      <c r="F1591" s="1">
        <v>0</v>
      </c>
      <c r="G1591" s="1">
        <v>29530000</v>
      </c>
      <c r="H1591" s="1">
        <v>29530000</v>
      </c>
      <c r="I1591" s="1">
        <v>19150000</v>
      </c>
      <c r="J1591" s="1">
        <v>0</v>
      </c>
      <c r="K1591" s="1">
        <v>19150000</v>
      </c>
      <c r="L1591" s="1">
        <v>0</v>
      </c>
      <c r="M1591" s="1">
        <v>10380000</v>
      </c>
      <c r="N1591" s="1">
        <v>19150000</v>
      </c>
      <c r="O1591" s="1">
        <v>19150000</v>
      </c>
      <c r="P1591" s="1">
        <v>0</v>
      </c>
      <c r="Q1591" s="1">
        <v>7470000</v>
      </c>
      <c r="R1591" s="1">
        <v>51.76</v>
      </c>
    </row>
    <row r="1592" spans="1:18" hidden="1" x14ac:dyDescent="0.25">
      <c r="A1592" t="s">
        <v>31</v>
      </c>
      <c r="B1592" s="1">
        <v>22000000</v>
      </c>
      <c r="C1592" s="1">
        <v>15000000</v>
      </c>
      <c r="D1592" s="1">
        <v>0</v>
      </c>
      <c r="E1592" s="1">
        <v>37000000</v>
      </c>
      <c r="F1592" s="1">
        <v>0</v>
      </c>
      <c r="G1592" s="1">
        <v>29530000</v>
      </c>
      <c r="H1592" s="1">
        <v>29530000</v>
      </c>
      <c r="I1592" s="1">
        <v>19150000</v>
      </c>
      <c r="J1592" s="1">
        <v>0</v>
      </c>
      <c r="K1592" s="1">
        <v>19150000</v>
      </c>
      <c r="L1592" s="1">
        <v>0</v>
      </c>
      <c r="M1592" s="1">
        <v>10380000</v>
      </c>
      <c r="N1592" s="1">
        <v>19150000</v>
      </c>
      <c r="O1592" s="1">
        <v>19150000</v>
      </c>
      <c r="P1592" s="1">
        <v>0</v>
      </c>
      <c r="Q1592" s="1">
        <v>7470000</v>
      </c>
      <c r="R1592" s="1">
        <v>51.76</v>
      </c>
    </row>
    <row r="1593" spans="1:18" hidden="1" x14ac:dyDescent="0.25">
      <c r="A1593" t="s">
        <v>770</v>
      </c>
      <c r="B1593" s="1">
        <v>22000000</v>
      </c>
      <c r="C1593" s="1">
        <v>15000000</v>
      </c>
      <c r="D1593" s="1">
        <v>0</v>
      </c>
      <c r="E1593" s="1">
        <v>37000000</v>
      </c>
      <c r="F1593" s="1">
        <v>0</v>
      </c>
      <c r="G1593" s="1">
        <v>29530000</v>
      </c>
      <c r="H1593" s="1">
        <v>29530000</v>
      </c>
      <c r="I1593" s="1">
        <v>19150000</v>
      </c>
      <c r="J1593" s="1">
        <v>0</v>
      </c>
      <c r="K1593" s="1">
        <v>19150000</v>
      </c>
      <c r="L1593" s="1">
        <v>0</v>
      </c>
      <c r="M1593" s="1">
        <v>10380000</v>
      </c>
      <c r="N1593" s="1">
        <v>19150000</v>
      </c>
      <c r="O1593" s="1">
        <v>19150000</v>
      </c>
      <c r="P1593" s="1">
        <v>0</v>
      </c>
      <c r="Q1593" s="1">
        <v>7470000</v>
      </c>
      <c r="R1593" s="1">
        <v>51.76</v>
      </c>
    </row>
    <row r="1594" spans="1:18" hidden="1" x14ac:dyDescent="0.25">
      <c r="A1594" t="s">
        <v>33</v>
      </c>
      <c r="B1594" s="1">
        <v>22000000</v>
      </c>
      <c r="C1594" s="1">
        <v>15000000</v>
      </c>
      <c r="D1594" s="1">
        <v>0</v>
      </c>
      <c r="E1594" s="1">
        <v>37000000</v>
      </c>
      <c r="F1594" s="1">
        <v>0</v>
      </c>
      <c r="G1594" s="1">
        <v>29530000</v>
      </c>
      <c r="H1594" s="1">
        <v>29530000</v>
      </c>
      <c r="I1594" s="1">
        <v>19150000</v>
      </c>
      <c r="J1594" s="1">
        <v>0</v>
      </c>
      <c r="K1594" s="1">
        <v>19150000</v>
      </c>
      <c r="L1594" s="1">
        <v>0</v>
      </c>
      <c r="M1594" s="1">
        <v>10380000</v>
      </c>
      <c r="N1594" s="1">
        <v>19150000</v>
      </c>
      <c r="O1594" s="1">
        <v>19150000</v>
      </c>
      <c r="P1594" s="1">
        <v>0</v>
      </c>
      <c r="Q1594" s="1">
        <v>7470000</v>
      </c>
      <c r="R1594" s="1">
        <v>51.76</v>
      </c>
    </row>
    <row r="1595" spans="1:18" hidden="1" x14ac:dyDescent="0.25">
      <c r="A1595" t="s">
        <v>771</v>
      </c>
      <c r="B1595" s="1">
        <v>150000000</v>
      </c>
      <c r="C1595" s="1">
        <v>-95056743</v>
      </c>
      <c r="D1595" s="1">
        <v>0</v>
      </c>
      <c r="E1595" s="1">
        <v>54943257</v>
      </c>
      <c r="F1595" s="1">
        <v>0</v>
      </c>
      <c r="G1595" s="1">
        <v>44733357</v>
      </c>
      <c r="H1595" s="1">
        <v>44733357</v>
      </c>
      <c r="I1595" s="1">
        <v>44733357</v>
      </c>
      <c r="J1595" s="1">
        <v>0</v>
      </c>
      <c r="K1595" s="1">
        <v>44733357</v>
      </c>
      <c r="L1595" s="1">
        <v>44733357</v>
      </c>
      <c r="M1595" s="1">
        <v>0</v>
      </c>
      <c r="N1595" s="1">
        <v>0</v>
      </c>
      <c r="O1595" s="1">
        <v>0</v>
      </c>
      <c r="P1595" s="1">
        <v>0</v>
      </c>
      <c r="Q1595" s="1">
        <v>10209900</v>
      </c>
      <c r="R1595" s="1">
        <v>81.42</v>
      </c>
    </row>
    <row r="1596" spans="1:18" hidden="1" x14ac:dyDescent="0.25">
      <c r="A1596" t="s">
        <v>31</v>
      </c>
      <c r="B1596" s="1">
        <v>150000000</v>
      </c>
      <c r="C1596" s="1">
        <v>-95056743</v>
      </c>
      <c r="D1596" s="1">
        <v>0</v>
      </c>
      <c r="E1596" s="1">
        <v>54943257</v>
      </c>
      <c r="F1596" s="1">
        <v>0</v>
      </c>
      <c r="G1596" s="1">
        <v>44733357</v>
      </c>
      <c r="H1596" s="1">
        <v>44733357</v>
      </c>
      <c r="I1596" s="1">
        <v>44733357</v>
      </c>
      <c r="J1596" s="1">
        <v>0</v>
      </c>
      <c r="K1596" s="1">
        <v>44733357</v>
      </c>
      <c r="L1596" s="1">
        <v>44733357</v>
      </c>
      <c r="M1596" s="1">
        <v>0</v>
      </c>
      <c r="N1596" s="1">
        <v>0</v>
      </c>
      <c r="O1596" s="1">
        <v>0</v>
      </c>
      <c r="P1596" s="1">
        <v>0</v>
      </c>
      <c r="Q1596" s="1">
        <v>10209900</v>
      </c>
      <c r="R1596" s="1">
        <v>81.42</v>
      </c>
    </row>
    <row r="1597" spans="1:18" hidden="1" x14ac:dyDescent="0.25">
      <c r="A1597" t="s">
        <v>92</v>
      </c>
      <c r="B1597" s="1">
        <v>150000000</v>
      </c>
      <c r="C1597" s="1">
        <v>-95056743</v>
      </c>
      <c r="D1597" s="1">
        <v>0</v>
      </c>
      <c r="E1597" s="1">
        <v>54943257</v>
      </c>
      <c r="F1597" s="1">
        <v>0</v>
      </c>
      <c r="G1597" s="1">
        <v>44733357</v>
      </c>
      <c r="H1597" s="1">
        <v>44733357</v>
      </c>
      <c r="I1597" s="1">
        <v>44733357</v>
      </c>
      <c r="J1597" s="1">
        <v>0</v>
      </c>
      <c r="K1597" s="1">
        <v>44733357</v>
      </c>
      <c r="L1597" s="1">
        <v>44733357</v>
      </c>
      <c r="M1597" s="1">
        <v>0</v>
      </c>
      <c r="N1597" s="1">
        <v>0</v>
      </c>
      <c r="O1597" s="1">
        <v>0</v>
      </c>
      <c r="P1597" s="1">
        <v>0</v>
      </c>
      <c r="Q1597" s="1">
        <v>10209900</v>
      </c>
      <c r="R1597" s="1">
        <v>81.42</v>
      </c>
    </row>
    <row r="1598" spans="1:18" hidden="1" x14ac:dyDescent="0.25">
      <c r="A1598" t="s">
        <v>772</v>
      </c>
      <c r="B1598" s="1">
        <v>150000000</v>
      </c>
      <c r="C1598" s="1">
        <v>-95056743</v>
      </c>
      <c r="D1598" s="1">
        <v>0</v>
      </c>
      <c r="E1598" s="1">
        <v>54943257</v>
      </c>
      <c r="F1598" s="1">
        <v>0</v>
      </c>
      <c r="G1598" s="1">
        <v>44733357</v>
      </c>
      <c r="H1598" s="1">
        <v>44733357</v>
      </c>
      <c r="I1598" s="1">
        <v>44733357</v>
      </c>
      <c r="J1598" s="1">
        <v>0</v>
      </c>
      <c r="K1598" s="1">
        <v>44733357</v>
      </c>
      <c r="L1598" s="1">
        <v>44733357</v>
      </c>
      <c r="M1598" s="1">
        <v>0</v>
      </c>
      <c r="N1598" s="1">
        <v>0</v>
      </c>
      <c r="O1598" s="1">
        <v>0</v>
      </c>
      <c r="P1598" s="1">
        <v>0</v>
      </c>
      <c r="Q1598" s="1">
        <v>10209900</v>
      </c>
      <c r="R1598" s="1">
        <v>81.42</v>
      </c>
    </row>
    <row r="1599" spans="1:18" hidden="1" x14ac:dyDescent="0.25">
      <c r="A1599" t="s">
        <v>773</v>
      </c>
      <c r="B1599" s="1">
        <v>0</v>
      </c>
      <c r="C1599" s="1">
        <v>95056743</v>
      </c>
      <c r="D1599" s="1">
        <v>0</v>
      </c>
      <c r="E1599" s="1">
        <v>95056743</v>
      </c>
      <c r="F1599" s="1">
        <v>0</v>
      </c>
      <c r="G1599" s="1">
        <v>43100000</v>
      </c>
      <c r="H1599" s="1">
        <v>43100000</v>
      </c>
      <c r="I1599" s="1">
        <v>0</v>
      </c>
      <c r="J1599" s="1">
        <v>0</v>
      </c>
      <c r="K1599" s="1">
        <v>0</v>
      </c>
      <c r="L1599" s="1">
        <v>0</v>
      </c>
      <c r="M1599" s="1">
        <v>43100000</v>
      </c>
      <c r="N1599" s="1">
        <v>0</v>
      </c>
      <c r="O1599" s="1">
        <v>0</v>
      </c>
      <c r="P1599" s="1">
        <v>0</v>
      </c>
      <c r="Q1599" s="1">
        <v>51956743</v>
      </c>
      <c r="R1599" s="1">
        <v>0</v>
      </c>
    </row>
    <row r="1600" spans="1:18" hidden="1" x14ac:dyDescent="0.25">
      <c r="A1600" t="s">
        <v>31</v>
      </c>
      <c r="B1600" s="1">
        <v>0</v>
      </c>
      <c r="C1600" s="1">
        <v>95056743</v>
      </c>
      <c r="D1600" s="1">
        <v>0</v>
      </c>
      <c r="E1600" s="1">
        <v>95056743</v>
      </c>
      <c r="F1600" s="1">
        <v>0</v>
      </c>
      <c r="G1600" s="1">
        <v>43100000</v>
      </c>
      <c r="H1600" s="1">
        <v>43100000</v>
      </c>
      <c r="I1600" s="1">
        <v>0</v>
      </c>
      <c r="J1600" s="1">
        <v>0</v>
      </c>
      <c r="K1600" s="1">
        <v>0</v>
      </c>
      <c r="L1600" s="1">
        <v>0</v>
      </c>
      <c r="M1600" s="1">
        <v>43100000</v>
      </c>
      <c r="N1600" s="1">
        <v>0</v>
      </c>
      <c r="O1600" s="1">
        <v>0</v>
      </c>
      <c r="P1600" s="1">
        <v>0</v>
      </c>
      <c r="Q1600" s="1">
        <v>51956743</v>
      </c>
      <c r="R1600" s="1">
        <v>0</v>
      </c>
    </row>
    <row r="1601" spans="1:18" hidden="1" x14ac:dyDescent="0.25">
      <c r="A1601" t="s">
        <v>92</v>
      </c>
      <c r="B1601" s="1">
        <v>0</v>
      </c>
      <c r="C1601" s="1">
        <v>95056743</v>
      </c>
      <c r="D1601" s="1">
        <v>0</v>
      </c>
      <c r="E1601" s="1">
        <v>95056743</v>
      </c>
      <c r="F1601" s="1">
        <v>0</v>
      </c>
      <c r="G1601" s="1">
        <v>43100000</v>
      </c>
      <c r="H1601" s="1">
        <v>43100000</v>
      </c>
      <c r="I1601" s="1">
        <v>0</v>
      </c>
      <c r="J1601" s="1">
        <v>0</v>
      </c>
      <c r="K1601" s="1">
        <v>0</v>
      </c>
      <c r="L1601" s="1">
        <v>0</v>
      </c>
      <c r="M1601" s="1">
        <v>43100000</v>
      </c>
      <c r="N1601" s="1">
        <v>0</v>
      </c>
      <c r="O1601" s="1">
        <v>0</v>
      </c>
      <c r="P1601" s="1">
        <v>0</v>
      </c>
      <c r="Q1601" s="1">
        <v>51956743</v>
      </c>
      <c r="R1601" s="1">
        <v>0</v>
      </c>
    </row>
    <row r="1602" spans="1:18" hidden="1" x14ac:dyDescent="0.25">
      <c r="A1602" t="s">
        <v>774</v>
      </c>
      <c r="B1602" s="1">
        <v>0</v>
      </c>
      <c r="C1602" s="1">
        <v>95056743</v>
      </c>
      <c r="D1602" s="1">
        <v>0</v>
      </c>
      <c r="E1602" s="1">
        <v>95056743</v>
      </c>
      <c r="F1602" s="1">
        <v>0</v>
      </c>
      <c r="G1602" s="1">
        <v>43100000</v>
      </c>
      <c r="H1602" s="1">
        <v>43100000</v>
      </c>
      <c r="I1602" s="1">
        <v>0</v>
      </c>
      <c r="J1602" s="1">
        <v>0</v>
      </c>
      <c r="K1602" s="1">
        <v>0</v>
      </c>
      <c r="L1602" s="1">
        <v>0</v>
      </c>
      <c r="M1602" s="1">
        <v>43100000</v>
      </c>
      <c r="N1602" s="1">
        <v>0</v>
      </c>
      <c r="O1602" s="1">
        <v>0</v>
      </c>
      <c r="P1602" s="1">
        <v>0</v>
      </c>
      <c r="Q1602" s="1">
        <v>51956743</v>
      </c>
      <c r="R1602" s="1">
        <v>0</v>
      </c>
    </row>
    <row r="1603" spans="1:18" hidden="1" x14ac:dyDescent="0.25">
      <c r="A1603" s="4" t="s">
        <v>775</v>
      </c>
      <c r="B1603" s="5">
        <v>19249786000</v>
      </c>
      <c r="C1603" s="5">
        <v>1155000000</v>
      </c>
      <c r="D1603" s="5">
        <v>0</v>
      </c>
      <c r="E1603" s="5">
        <v>20404786000</v>
      </c>
      <c r="F1603" s="5">
        <v>0</v>
      </c>
      <c r="G1603" s="5">
        <v>14043548000</v>
      </c>
      <c r="H1603" s="5">
        <v>14043548000</v>
      </c>
      <c r="I1603" s="5">
        <v>14043548000</v>
      </c>
      <c r="J1603" s="5">
        <v>0</v>
      </c>
      <c r="K1603" s="5">
        <v>14043548000</v>
      </c>
      <c r="L1603" s="5">
        <v>0</v>
      </c>
      <c r="M1603" s="5">
        <v>0</v>
      </c>
      <c r="N1603" s="5">
        <v>14043548000</v>
      </c>
      <c r="O1603" s="5">
        <v>14043548000</v>
      </c>
      <c r="P1603" s="5">
        <v>0</v>
      </c>
      <c r="Q1603" s="5">
        <v>6361238000</v>
      </c>
      <c r="R1603" s="5">
        <v>68.819999999999993</v>
      </c>
    </row>
    <row r="1604" spans="1:18" hidden="1" x14ac:dyDescent="0.25">
      <c r="A1604" t="s">
        <v>30</v>
      </c>
      <c r="B1604" s="1">
        <v>8680856000</v>
      </c>
      <c r="C1604" s="1">
        <v>567780000</v>
      </c>
      <c r="D1604" s="1">
        <v>0</v>
      </c>
      <c r="E1604" s="1">
        <v>9248636000</v>
      </c>
      <c r="F1604" s="1">
        <v>0</v>
      </c>
      <c r="G1604" s="1">
        <v>6865412000</v>
      </c>
      <c r="H1604" s="1">
        <v>6865412000</v>
      </c>
      <c r="I1604" s="1">
        <v>6865412000</v>
      </c>
      <c r="J1604" s="1">
        <v>0</v>
      </c>
      <c r="K1604" s="1">
        <v>6865412000</v>
      </c>
      <c r="L1604" s="1">
        <v>0</v>
      </c>
      <c r="M1604" s="1">
        <v>0</v>
      </c>
      <c r="N1604" s="1">
        <v>6865412000</v>
      </c>
      <c r="O1604" s="1">
        <v>6865412000</v>
      </c>
      <c r="P1604" s="1">
        <v>0</v>
      </c>
      <c r="Q1604" s="1">
        <v>2383224000</v>
      </c>
      <c r="R1604" s="1">
        <v>74.23</v>
      </c>
    </row>
    <row r="1605" spans="1:18" hidden="1" x14ac:dyDescent="0.25">
      <c r="A1605" t="s">
        <v>31</v>
      </c>
      <c r="B1605" s="1">
        <v>8164912000</v>
      </c>
      <c r="C1605" s="1">
        <v>-1420510343</v>
      </c>
      <c r="D1605" s="1">
        <v>0</v>
      </c>
      <c r="E1605" s="1">
        <v>6744401657</v>
      </c>
      <c r="F1605" s="1">
        <v>0</v>
      </c>
      <c r="G1605" s="1">
        <v>6509621657</v>
      </c>
      <c r="H1605" s="1">
        <v>6509621657</v>
      </c>
      <c r="I1605" s="1">
        <v>6509621657</v>
      </c>
      <c r="J1605" s="1">
        <v>0</v>
      </c>
      <c r="K1605" s="1">
        <v>6509621657</v>
      </c>
      <c r="L1605" s="1">
        <v>0</v>
      </c>
      <c r="M1605" s="1">
        <v>0</v>
      </c>
      <c r="N1605" s="1">
        <v>6509621657</v>
      </c>
      <c r="O1605" s="1">
        <v>6509621657</v>
      </c>
      <c r="P1605" s="1">
        <v>0</v>
      </c>
      <c r="Q1605" s="1">
        <v>234780000</v>
      </c>
      <c r="R1605" s="1">
        <v>96.52</v>
      </c>
    </row>
    <row r="1606" spans="1:18" hidden="1" x14ac:dyDescent="0.25">
      <c r="A1606" t="s">
        <v>32</v>
      </c>
      <c r="B1606" s="1">
        <v>8164912000</v>
      </c>
      <c r="C1606" s="1">
        <v>-1420510343</v>
      </c>
      <c r="D1606" s="1">
        <v>0</v>
      </c>
      <c r="E1606" s="1">
        <v>6744401657</v>
      </c>
      <c r="F1606" s="1">
        <v>0</v>
      </c>
      <c r="G1606" s="1">
        <v>6509621657</v>
      </c>
      <c r="H1606" s="1">
        <v>6509621657</v>
      </c>
      <c r="I1606" s="1">
        <v>6509621657</v>
      </c>
      <c r="J1606" s="1">
        <v>0</v>
      </c>
      <c r="K1606" s="1">
        <v>6509621657</v>
      </c>
      <c r="L1606" s="1">
        <v>0</v>
      </c>
      <c r="M1606" s="1">
        <v>0</v>
      </c>
      <c r="N1606" s="1">
        <v>6509621657</v>
      </c>
      <c r="O1606" s="1">
        <v>6509621657</v>
      </c>
      <c r="P1606" s="1">
        <v>0</v>
      </c>
      <c r="Q1606" s="1">
        <v>234780000</v>
      </c>
      <c r="R1606" s="1">
        <v>96.52</v>
      </c>
    </row>
    <row r="1607" spans="1:18" hidden="1" x14ac:dyDescent="0.25">
      <c r="A1607" t="s">
        <v>33</v>
      </c>
      <c r="B1607" s="1">
        <v>8164912000</v>
      </c>
      <c r="C1607" s="1">
        <v>-1420510343</v>
      </c>
      <c r="D1607" s="1">
        <v>0</v>
      </c>
      <c r="E1607" s="1">
        <v>6744401657</v>
      </c>
      <c r="F1607" s="1">
        <v>0</v>
      </c>
      <c r="G1607" s="1">
        <v>6509621657</v>
      </c>
      <c r="H1607" s="1">
        <v>6509621657</v>
      </c>
      <c r="I1607" s="1">
        <v>6509621657</v>
      </c>
      <c r="J1607" s="1">
        <v>0</v>
      </c>
      <c r="K1607" s="1">
        <v>6509621657</v>
      </c>
      <c r="L1607" s="1">
        <v>0</v>
      </c>
      <c r="M1607" s="1">
        <v>0</v>
      </c>
      <c r="N1607" s="1">
        <v>6509621657</v>
      </c>
      <c r="O1607" s="1">
        <v>6509621657</v>
      </c>
      <c r="P1607" s="1">
        <v>0</v>
      </c>
      <c r="Q1607" s="1">
        <v>234780000</v>
      </c>
      <c r="R1607" s="1">
        <v>96.52</v>
      </c>
    </row>
    <row r="1608" spans="1:18" hidden="1" x14ac:dyDescent="0.25">
      <c r="A1608" t="s">
        <v>776</v>
      </c>
      <c r="B1608" s="1">
        <v>515944000</v>
      </c>
      <c r="C1608" s="1">
        <v>0</v>
      </c>
      <c r="D1608" s="1">
        <v>0</v>
      </c>
      <c r="E1608" s="1">
        <v>515944000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515944000</v>
      </c>
      <c r="R1608" s="1">
        <v>0</v>
      </c>
    </row>
    <row r="1609" spans="1:18" hidden="1" x14ac:dyDescent="0.25">
      <c r="A1609" t="s">
        <v>32</v>
      </c>
      <c r="B1609" s="1">
        <v>515944000</v>
      </c>
      <c r="C1609" s="1">
        <v>0</v>
      </c>
      <c r="D1609" s="1">
        <v>0</v>
      </c>
      <c r="E1609" s="1">
        <v>515944000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515944000</v>
      </c>
      <c r="R1609" s="1">
        <v>0</v>
      </c>
    </row>
    <row r="1610" spans="1:18" hidden="1" x14ac:dyDescent="0.25">
      <c r="A1610" t="s">
        <v>33</v>
      </c>
      <c r="B1610" s="1">
        <v>515944000</v>
      </c>
      <c r="C1610" s="1">
        <v>0</v>
      </c>
      <c r="D1610" s="1">
        <v>0</v>
      </c>
      <c r="E1610" s="1">
        <v>515944000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515944000</v>
      </c>
      <c r="R1610" s="1">
        <v>0</v>
      </c>
    </row>
    <row r="1611" spans="1:18" hidden="1" x14ac:dyDescent="0.25">
      <c r="A1611" t="s">
        <v>777</v>
      </c>
      <c r="B1611" s="1">
        <v>0</v>
      </c>
      <c r="C1611" s="1">
        <v>268000000</v>
      </c>
      <c r="D1611" s="1">
        <v>0</v>
      </c>
      <c r="E1611" s="1">
        <v>268000000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268000000</v>
      </c>
      <c r="R1611" s="1">
        <v>0</v>
      </c>
    </row>
    <row r="1612" spans="1:18" hidden="1" x14ac:dyDescent="0.25">
      <c r="A1612" t="s">
        <v>32</v>
      </c>
      <c r="B1612" s="1">
        <v>0</v>
      </c>
      <c r="C1612" s="1">
        <v>268000000</v>
      </c>
      <c r="D1612" s="1">
        <v>0</v>
      </c>
      <c r="E1612" s="1">
        <v>268000000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268000000</v>
      </c>
      <c r="R1612" s="1">
        <v>0</v>
      </c>
    </row>
    <row r="1613" spans="1:18" hidden="1" x14ac:dyDescent="0.25">
      <c r="A1613" t="s">
        <v>33</v>
      </c>
      <c r="B1613" s="1">
        <v>0</v>
      </c>
      <c r="C1613" s="1">
        <v>268000000</v>
      </c>
      <c r="D1613" s="1">
        <v>0</v>
      </c>
      <c r="E1613" s="1">
        <v>268000000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268000000</v>
      </c>
      <c r="R1613" s="1">
        <v>0</v>
      </c>
    </row>
    <row r="1614" spans="1:18" hidden="1" x14ac:dyDescent="0.25">
      <c r="A1614" t="s">
        <v>97</v>
      </c>
      <c r="B1614" s="1">
        <v>0</v>
      </c>
      <c r="C1614" s="1">
        <v>1720290343</v>
      </c>
      <c r="D1614" s="1">
        <v>0</v>
      </c>
      <c r="E1614" s="1">
        <v>1720290343</v>
      </c>
      <c r="F1614" s="1">
        <v>0</v>
      </c>
      <c r="G1614" s="1">
        <v>355790343</v>
      </c>
      <c r="H1614" s="1">
        <v>355790343</v>
      </c>
      <c r="I1614" s="1">
        <v>355790343</v>
      </c>
      <c r="J1614" s="1">
        <v>0</v>
      </c>
      <c r="K1614" s="1">
        <v>355790343</v>
      </c>
      <c r="L1614" s="1">
        <v>0</v>
      </c>
      <c r="M1614" s="1">
        <v>0</v>
      </c>
      <c r="N1614" s="1">
        <v>355790343</v>
      </c>
      <c r="O1614" s="1">
        <v>355790343</v>
      </c>
      <c r="P1614" s="1">
        <v>0</v>
      </c>
      <c r="Q1614" s="1">
        <v>1364500000</v>
      </c>
      <c r="R1614" s="1">
        <v>20.68</v>
      </c>
    </row>
    <row r="1615" spans="1:18" hidden="1" x14ac:dyDescent="0.25">
      <c r="A1615" t="s">
        <v>32</v>
      </c>
      <c r="B1615" s="1">
        <v>0</v>
      </c>
      <c r="C1615" s="1">
        <v>1720290343</v>
      </c>
      <c r="D1615" s="1">
        <v>0</v>
      </c>
      <c r="E1615" s="1">
        <v>1720290343</v>
      </c>
      <c r="F1615" s="1">
        <v>0</v>
      </c>
      <c r="G1615" s="1">
        <v>355790343</v>
      </c>
      <c r="H1615" s="1">
        <v>355790343</v>
      </c>
      <c r="I1615" s="1">
        <v>355790343</v>
      </c>
      <c r="J1615" s="1">
        <v>0</v>
      </c>
      <c r="K1615" s="1">
        <v>355790343</v>
      </c>
      <c r="L1615" s="1">
        <v>0</v>
      </c>
      <c r="M1615" s="1">
        <v>0</v>
      </c>
      <c r="N1615" s="1">
        <v>355790343</v>
      </c>
      <c r="O1615" s="1">
        <v>355790343</v>
      </c>
      <c r="P1615" s="1">
        <v>0</v>
      </c>
      <c r="Q1615" s="1">
        <v>1364500000</v>
      </c>
      <c r="R1615" s="1">
        <v>20.68</v>
      </c>
    </row>
    <row r="1616" spans="1:18" hidden="1" x14ac:dyDescent="0.25">
      <c r="A1616" t="s">
        <v>33</v>
      </c>
      <c r="B1616" s="1">
        <v>0</v>
      </c>
      <c r="C1616" s="1">
        <v>1720290343</v>
      </c>
      <c r="D1616" s="1">
        <v>0</v>
      </c>
      <c r="E1616" s="1">
        <v>1720290343</v>
      </c>
      <c r="F1616" s="1">
        <v>0</v>
      </c>
      <c r="G1616" s="1">
        <v>355790343</v>
      </c>
      <c r="H1616" s="1">
        <v>355790343</v>
      </c>
      <c r="I1616" s="1">
        <v>355790343</v>
      </c>
      <c r="J1616" s="1">
        <v>0</v>
      </c>
      <c r="K1616" s="1">
        <v>355790343</v>
      </c>
      <c r="L1616" s="1">
        <v>0</v>
      </c>
      <c r="M1616" s="1">
        <v>0</v>
      </c>
      <c r="N1616" s="1">
        <v>355790343</v>
      </c>
      <c r="O1616" s="1">
        <v>355790343</v>
      </c>
      <c r="P1616" s="1">
        <v>0</v>
      </c>
      <c r="Q1616" s="1">
        <v>1364500000</v>
      </c>
      <c r="R1616" s="1">
        <v>20.68</v>
      </c>
    </row>
    <row r="1617" spans="1:18" hidden="1" x14ac:dyDescent="0.25">
      <c r="A1617" t="s">
        <v>34</v>
      </c>
      <c r="B1617" s="1">
        <v>150000000</v>
      </c>
      <c r="C1617" s="1">
        <v>61959000</v>
      </c>
      <c r="D1617" s="1">
        <v>0</v>
      </c>
      <c r="E1617" s="1">
        <v>211959000</v>
      </c>
      <c r="F1617" s="1">
        <v>0</v>
      </c>
      <c r="G1617" s="1">
        <v>186459000</v>
      </c>
      <c r="H1617" s="1">
        <v>186459000</v>
      </c>
      <c r="I1617" s="1">
        <v>186459000</v>
      </c>
      <c r="J1617" s="1">
        <v>0</v>
      </c>
      <c r="K1617" s="1">
        <v>186459000</v>
      </c>
      <c r="L1617" s="1">
        <v>0</v>
      </c>
      <c r="M1617" s="1">
        <v>0</v>
      </c>
      <c r="N1617" s="1">
        <v>186459000</v>
      </c>
      <c r="O1617" s="1">
        <v>186459000</v>
      </c>
      <c r="P1617" s="1">
        <v>0</v>
      </c>
      <c r="Q1617" s="1">
        <v>25500000</v>
      </c>
      <c r="R1617" s="1">
        <v>87.97</v>
      </c>
    </row>
    <row r="1618" spans="1:18" hidden="1" x14ac:dyDescent="0.25">
      <c r="A1618" t="s">
        <v>31</v>
      </c>
      <c r="B1618" s="1">
        <v>150000000</v>
      </c>
      <c r="C1618" s="1">
        <v>61959000</v>
      </c>
      <c r="D1618" s="1">
        <v>0</v>
      </c>
      <c r="E1618" s="1">
        <v>211959000</v>
      </c>
      <c r="F1618" s="1">
        <v>0</v>
      </c>
      <c r="G1618" s="1">
        <v>186459000</v>
      </c>
      <c r="H1618" s="1">
        <v>186459000</v>
      </c>
      <c r="I1618" s="1">
        <v>186459000</v>
      </c>
      <c r="J1618" s="1">
        <v>0</v>
      </c>
      <c r="K1618" s="1">
        <v>186459000</v>
      </c>
      <c r="L1618" s="1">
        <v>0</v>
      </c>
      <c r="M1618" s="1">
        <v>0</v>
      </c>
      <c r="N1618" s="1">
        <v>186459000</v>
      </c>
      <c r="O1618" s="1">
        <v>186459000</v>
      </c>
      <c r="P1618" s="1">
        <v>0</v>
      </c>
      <c r="Q1618" s="1">
        <v>25500000</v>
      </c>
      <c r="R1618" s="1">
        <v>87.97</v>
      </c>
    </row>
    <row r="1619" spans="1:18" hidden="1" x14ac:dyDescent="0.25">
      <c r="A1619" t="s">
        <v>35</v>
      </c>
      <c r="B1619" s="1">
        <v>150000000</v>
      </c>
      <c r="C1619" s="1">
        <v>61959000</v>
      </c>
      <c r="D1619" s="1">
        <v>0</v>
      </c>
      <c r="E1619" s="1">
        <v>211959000</v>
      </c>
      <c r="F1619" s="1">
        <v>0</v>
      </c>
      <c r="G1619" s="1">
        <v>186459000</v>
      </c>
      <c r="H1619" s="1">
        <v>186459000</v>
      </c>
      <c r="I1619" s="1">
        <v>186459000</v>
      </c>
      <c r="J1619" s="1">
        <v>0</v>
      </c>
      <c r="K1619" s="1">
        <v>186459000</v>
      </c>
      <c r="L1619" s="1">
        <v>0</v>
      </c>
      <c r="M1619" s="1">
        <v>0</v>
      </c>
      <c r="N1619" s="1">
        <v>186459000</v>
      </c>
      <c r="O1619" s="1">
        <v>186459000</v>
      </c>
      <c r="P1619" s="1">
        <v>0</v>
      </c>
      <c r="Q1619" s="1">
        <v>25500000</v>
      </c>
      <c r="R1619" s="1">
        <v>87.97</v>
      </c>
    </row>
    <row r="1620" spans="1:18" hidden="1" x14ac:dyDescent="0.25">
      <c r="A1620" t="s">
        <v>33</v>
      </c>
      <c r="B1620" s="1">
        <v>150000000</v>
      </c>
      <c r="C1620" s="1">
        <v>61959000</v>
      </c>
      <c r="D1620" s="1">
        <v>0</v>
      </c>
      <c r="E1620" s="1">
        <v>211959000</v>
      </c>
      <c r="F1620" s="1">
        <v>0</v>
      </c>
      <c r="G1620" s="1">
        <v>186459000</v>
      </c>
      <c r="H1620" s="1">
        <v>186459000</v>
      </c>
      <c r="I1620" s="1">
        <v>186459000</v>
      </c>
      <c r="J1620" s="1">
        <v>0</v>
      </c>
      <c r="K1620" s="1">
        <v>186459000</v>
      </c>
      <c r="L1620" s="1">
        <v>0</v>
      </c>
      <c r="M1620" s="1">
        <v>0</v>
      </c>
      <c r="N1620" s="1">
        <v>186459000</v>
      </c>
      <c r="O1620" s="1">
        <v>186459000</v>
      </c>
      <c r="P1620" s="1">
        <v>0</v>
      </c>
      <c r="Q1620" s="1">
        <v>25500000</v>
      </c>
      <c r="R1620" s="1">
        <v>87.97</v>
      </c>
    </row>
    <row r="1621" spans="1:18" hidden="1" x14ac:dyDescent="0.25">
      <c r="A1621" t="s">
        <v>742</v>
      </c>
      <c r="B1621" s="1">
        <v>32515000</v>
      </c>
      <c r="C1621" s="1">
        <v>-18180000</v>
      </c>
      <c r="D1621" s="1">
        <v>0</v>
      </c>
      <c r="E1621" s="1">
        <v>14335000</v>
      </c>
      <c r="F1621" s="1">
        <v>0</v>
      </c>
      <c r="G1621" s="1">
        <v>11800000</v>
      </c>
      <c r="H1621" s="1">
        <v>11800000</v>
      </c>
      <c r="I1621" s="1">
        <v>11800000</v>
      </c>
      <c r="J1621" s="1">
        <v>0</v>
      </c>
      <c r="K1621" s="1">
        <v>11800000</v>
      </c>
      <c r="L1621" s="1">
        <v>0</v>
      </c>
      <c r="M1621" s="1">
        <v>0</v>
      </c>
      <c r="N1621" s="1">
        <v>11800000</v>
      </c>
      <c r="O1621" s="1">
        <v>11800000</v>
      </c>
      <c r="P1621" s="1">
        <v>0</v>
      </c>
      <c r="Q1621" s="1">
        <v>2535000</v>
      </c>
      <c r="R1621" s="1">
        <v>82.32</v>
      </c>
    </row>
    <row r="1622" spans="1:18" hidden="1" x14ac:dyDescent="0.25">
      <c r="A1622" t="s">
        <v>31</v>
      </c>
      <c r="B1622" s="1">
        <v>32515000</v>
      </c>
      <c r="C1622" s="1">
        <v>-18180000</v>
      </c>
      <c r="D1622" s="1">
        <v>0</v>
      </c>
      <c r="E1622" s="1">
        <v>14335000</v>
      </c>
      <c r="F1622" s="1">
        <v>0</v>
      </c>
      <c r="G1622" s="1">
        <v>11800000</v>
      </c>
      <c r="H1622" s="1">
        <v>11800000</v>
      </c>
      <c r="I1622" s="1">
        <v>11800000</v>
      </c>
      <c r="J1622" s="1">
        <v>0</v>
      </c>
      <c r="K1622" s="1">
        <v>11800000</v>
      </c>
      <c r="L1622" s="1">
        <v>0</v>
      </c>
      <c r="M1622" s="1">
        <v>0</v>
      </c>
      <c r="N1622" s="1">
        <v>11800000</v>
      </c>
      <c r="O1622" s="1">
        <v>11800000</v>
      </c>
      <c r="P1622" s="1">
        <v>0</v>
      </c>
      <c r="Q1622" s="1">
        <v>2535000</v>
      </c>
      <c r="R1622" s="1">
        <v>82.32</v>
      </c>
    </row>
    <row r="1623" spans="1:18" hidden="1" x14ac:dyDescent="0.25">
      <c r="A1623" t="s">
        <v>743</v>
      </c>
      <c r="B1623" s="1">
        <v>32515000</v>
      </c>
      <c r="C1623" s="1">
        <v>-18180000</v>
      </c>
      <c r="D1623" s="1">
        <v>0</v>
      </c>
      <c r="E1623" s="1">
        <v>14335000</v>
      </c>
      <c r="F1623" s="1">
        <v>0</v>
      </c>
      <c r="G1623" s="1">
        <v>11800000</v>
      </c>
      <c r="H1623" s="1">
        <v>11800000</v>
      </c>
      <c r="I1623" s="1">
        <v>11800000</v>
      </c>
      <c r="J1623" s="1">
        <v>0</v>
      </c>
      <c r="K1623" s="1">
        <v>11800000</v>
      </c>
      <c r="L1623" s="1">
        <v>0</v>
      </c>
      <c r="M1623" s="1">
        <v>0</v>
      </c>
      <c r="N1623" s="1">
        <v>11800000</v>
      </c>
      <c r="O1623" s="1">
        <v>11800000</v>
      </c>
      <c r="P1623" s="1">
        <v>0</v>
      </c>
      <c r="Q1623" s="1">
        <v>2535000</v>
      </c>
      <c r="R1623" s="1">
        <v>82.32</v>
      </c>
    </row>
    <row r="1624" spans="1:18" hidden="1" x14ac:dyDescent="0.25">
      <c r="A1624" t="s">
        <v>33</v>
      </c>
      <c r="B1624" s="1">
        <v>32515000</v>
      </c>
      <c r="C1624" s="1">
        <v>-18180000</v>
      </c>
      <c r="D1624" s="1">
        <v>0</v>
      </c>
      <c r="E1624" s="1">
        <v>14335000</v>
      </c>
      <c r="F1624" s="1">
        <v>0</v>
      </c>
      <c r="G1624" s="1">
        <v>11800000</v>
      </c>
      <c r="H1624" s="1">
        <v>11800000</v>
      </c>
      <c r="I1624" s="1">
        <v>11800000</v>
      </c>
      <c r="J1624" s="1">
        <v>0</v>
      </c>
      <c r="K1624" s="1">
        <v>11800000</v>
      </c>
      <c r="L1624" s="1">
        <v>0</v>
      </c>
      <c r="M1624" s="1">
        <v>0</v>
      </c>
      <c r="N1624" s="1">
        <v>11800000</v>
      </c>
      <c r="O1624" s="1">
        <v>11800000</v>
      </c>
      <c r="P1624" s="1">
        <v>0</v>
      </c>
      <c r="Q1624" s="1">
        <v>2535000</v>
      </c>
      <c r="R1624" s="1">
        <v>82.32</v>
      </c>
    </row>
    <row r="1625" spans="1:18" hidden="1" x14ac:dyDescent="0.25">
      <c r="A1625" t="s">
        <v>36</v>
      </c>
      <c r="B1625" s="1">
        <v>560000000</v>
      </c>
      <c r="C1625" s="1">
        <v>35000000</v>
      </c>
      <c r="D1625" s="1">
        <v>0</v>
      </c>
      <c r="E1625" s="1">
        <v>595000000</v>
      </c>
      <c r="F1625" s="1">
        <v>0</v>
      </c>
      <c r="G1625" s="1">
        <v>490700000</v>
      </c>
      <c r="H1625" s="1">
        <v>490700000</v>
      </c>
      <c r="I1625" s="1">
        <v>490700000</v>
      </c>
      <c r="J1625" s="1">
        <v>0</v>
      </c>
      <c r="K1625" s="1">
        <v>490700000</v>
      </c>
      <c r="L1625" s="1">
        <v>0</v>
      </c>
      <c r="M1625" s="1">
        <v>0</v>
      </c>
      <c r="N1625" s="1">
        <v>490700000</v>
      </c>
      <c r="O1625" s="1">
        <v>490700000</v>
      </c>
      <c r="P1625" s="1">
        <v>0</v>
      </c>
      <c r="Q1625" s="1">
        <v>104300000</v>
      </c>
      <c r="R1625" s="1">
        <v>82.47</v>
      </c>
    </row>
    <row r="1626" spans="1:18" hidden="1" x14ac:dyDescent="0.25">
      <c r="A1626" t="s">
        <v>31</v>
      </c>
      <c r="B1626" s="1">
        <v>560000000</v>
      </c>
      <c r="C1626" s="1">
        <v>35000000</v>
      </c>
      <c r="D1626" s="1">
        <v>0</v>
      </c>
      <c r="E1626" s="1">
        <v>595000000</v>
      </c>
      <c r="F1626" s="1">
        <v>0</v>
      </c>
      <c r="G1626" s="1">
        <v>490700000</v>
      </c>
      <c r="H1626" s="1">
        <v>490700000</v>
      </c>
      <c r="I1626" s="1">
        <v>490700000</v>
      </c>
      <c r="J1626" s="1">
        <v>0</v>
      </c>
      <c r="K1626" s="1">
        <v>490700000</v>
      </c>
      <c r="L1626" s="1">
        <v>0</v>
      </c>
      <c r="M1626" s="1">
        <v>0</v>
      </c>
      <c r="N1626" s="1">
        <v>490700000</v>
      </c>
      <c r="O1626" s="1">
        <v>490700000</v>
      </c>
      <c r="P1626" s="1">
        <v>0</v>
      </c>
      <c r="Q1626" s="1">
        <v>104300000</v>
      </c>
      <c r="R1626" s="1">
        <v>82.47</v>
      </c>
    </row>
    <row r="1627" spans="1:18" hidden="1" x14ac:dyDescent="0.25">
      <c r="A1627" t="s">
        <v>32</v>
      </c>
      <c r="B1627" s="1">
        <v>560000000</v>
      </c>
      <c r="C1627" s="1">
        <v>35000000</v>
      </c>
      <c r="D1627" s="1">
        <v>0</v>
      </c>
      <c r="E1627" s="1">
        <v>595000000</v>
      </c>
      <c r="F1627" s="1">
        <v>0</v>
      </c>
      <c r="G1627" s="1">
        <v>490700000</v>
      </c>
      <c r="H1627" s="1">
        <v>490700000</v>
      </c>
      <c r="I1627" s="1">
        <v>490700000</v>
      </c>
      <c r="J1627" s="1">
        <v>0</v>
      </c>
      <c r="K1627" s="1">
        <v>490700000</v>
      </c>
      <c r="L1627" s="1">
        <v>0</v>
      </c>
      <c r="M1627" s="1">
        <v>0</v>
      </c>
      <c r="N1627" s="1">
        <v>490700000</v>
      </c>
      <c r="O1627" s="1">
        <v>490700000</v>
      </c>
      <c r="P1627" s="1">
        <v>0</v>
      </c>
      <c r="Q1627" s="1">
        <v>104300000</v>
      </c>
      <c r="R1627" s="1">
        <v>82.47</v>
      </c>
    </row>
    <row r="1628" spans="1:18" hidden="1" x14ac:dyDescent="0.25">
      <c r="A1628" t="s">
        <v>33</v>
      </c>
      <c r="B1628" s="1">
        <v>560000000</v>
      </c>
      <c r="C1628" s="1">
        <v>35000000</v>
      </c>
      <c r="D1628" s="1">
        <v>0</v>
      </c>
      <c r="E1628" s="1">
        <v>595000000</v>
      </c>
      <c r="F1628" s="1">
        <v>0</v>
      </c>
      <c r="G1628" s="1">
        <v>490700000</v>
      </c>
      <c r="H1628" s="1">
        <v>490700000</v>
      </c>
      <c r="I1628" s="1">
        <v>490700000</v>
      </c>
      <c r="J1628" s="1">
        <v>0</v>
      </c>
      <c r="K1628" s="1">
        <v>490700000</v>
      </c>
      <c r="L1628" s="1">
        <v>0</v>
      </c>
      <c r="M1628" s="1">
        <v>0</v>
      </c>
      <c r="N1628" s="1">
        <v>490700000</v>
      </c>
      <c r="O1628" s="1">
        <v>490700000</v>
      </c>
      <c r="P1628" s="1">
        <v>0</v>
      </c>
      <c r="Q1628" s="1">
        <v>104300000</v>
      </c>
      <c r="R1628" s="1">
        <v>82.47</v>
      </c>
    </row>
    <row r="1629" spans="1:18" hidden="1" x14ac:dyDescent="0.25">
      <c r="A1629" t="s">
        <v>745</v>
      </c>
      <c r="B1629" s="1">
        <v>539288000</v>
      </c>
      <c r="C1629" s="1">
        <v>-25400000</v>
      </c>
      <c r="D1629" s="1">
        <v>0</v>
      </c>
      <c r="E1629" s="1">
        <v>513888000</v>
      </c>
      <c r="F1629" s="1">
        <v>0</v>
      </c>
      <c r="G1629" s="1">
        <v>404469000</v>
      </c>
      <c r="H1629" s="1">
        <v>404469000</v>
      </c>
      <c r="I1629" s="1">
        <v>404469000</v>
      </c>
      <c r="J1629" s="1">
        <v>0</v>
      </c>
      <c r="K1629" s="1">
        <v>404469000</v>
      </c>
      <c r="L1629" s="1">
        <v>0</v>
      </c>
      <c r="M1629" s="1">
        <v>0</v>
      </c>
      <c r="N1629" s="1">
        <v>404469000</v>
      </c>
      <c r="O1629" s="1">
        <v>404469000</v>
      </c>
      <c r="P1629" s="1">
        <v>0</v>
      </c>
      <c r="Q1629" s="1">
        <v>109419000</v>
      </c>
      <c r="R1629" s="1">
        <v>78.709999999999994</v>
      </c>
    </row>
    <row r="1630" spans="1:18" hidden="1" x14ac:dyDescent="0.25">
      <c r="A1630" t="s">
        <v>31</v>
      </c>
      <c r="B1630" s="1">
        <v>539288000</v>
      </c>
      <c r="C1630" s="1">
        <v>-25400000</v>
      </c>
      <c r="D1630" s="1">
        <v>0</v>
      </c>
      <c r="E1630" s="1">
        <v>513888000</v>
      </c>
      <c r="F1630" s="1">
        <v>0</v>
      </c>
      <c r="G1630" s="1">
        <v>404469000</v>
      </c>
      <c r="H1630" s="1">
        <v>404469000</v>
      </c>
      <c r="I1630" s="1">
        <v>404469000</v>
      </c>
      <c r="J1630" s="1">
        <v>0</v>
      </c>
      <c r="K1630" s="1">
        <v>404469000</v>
      </c>
      <c r="L1630" s="1">
        <v>0</v>
      </c>
      <c r="M1630" s="1">
        <v>0</v>
      </c>
      <c r="N1630" s="1">
        <v>404469000</v>
      </c>
      <c r="O1630" s="1">
        <v>404469000</v>
      </c>
      <c r="P1630" s="1">
        <v>0</v>
      </c>
      <c r="Q1630" s="1">
        <v>109419000</v>
      </c>
      <c r="R1630" s="1">
        <v>78.709999999999994</v>
      </c>
    </row>
    <row r="1631" spans="1:18" hidden="1" x14ac:dyDescent="0.25">
      <c r="A1631" t="s">
        <v>746</v>
      </c>
      <c r="B1631" s="1">
        <v>539288000</v>
      </c>
      <c r="C1631" s="1">
        <v>-25400000</v>
      </c>
      <c r="D1631" s="1">
        <v>0</v>
      </c>
      <c r="E1631" s="1">
        <v>513888000</v>
      </c>
      <c r="F1631" s="1">
        <v>0</v>
      </c>
      <c r="G1631" s="1">
        <v>404469000</v>
      </c>
      <c r="H1631" s="1">
        <v>404469000</v>
      </c>
      <c r="I1631" s="1">
        <v>404469000</v>
      </c>
      <c r="J1631" s="1">
        <v>0</v>
      </c>
      <c r="K1631" s="1">
        <v>404469000</v>
      </c>
      <c r="L1631" s="1">
        <v>0</v>
      </c>
      <c r="M1631" s="1">
        <v>0</v>
      </c>
      <c r="N1631" s="1">
        <v>404469000</v>
      </c>
      <c r="O1631" s="1">
        <v>404469000</v>
      </c>
      <c r="P1631" s="1">
        <v>0</v>
      </c>
      <c r="Q1631" s="1">
        <v>109419000</v>
      </c>
      <c r="R1631" s="1">
        <v>78.709999999999994</v>
      </c>
    </row>
    <row r="1632" spans="1:18" hidden="1" x14ac:dyDescent="0.25">
      <c r="A1632" t="s">
        <v>33</v>
      </c>
      <c r="B1632" s="1">
        <v>539288000</v>
      </c>
      <c r="C1632" s="1">
        <v>-25400000</v>
      </c>
      <c r="D1632" s="1">
        <v>0</v>
      </c>
      <c r="E1632" s="1">
        <v>513888000</v>
      </c>
      <c r="F1632" s="1">
        <v>0</v>
      </c>
      <c r="G1632" s="1">
        <v>404469000</v>
      </c>
      <c r="H1632" s="1">
        <v>404469000</v>
      </c>
      <c r="I1632" s="1">
        <v>404469000</v>
      </c>
      <c r="J1632" s="1">
        <v>0</v>
      </c>
      <c r="K1632" s="1">
        <v>404469000</v>
      </c>
      <c r="L1632" s="1">
        <v>0</v>
      </c>
      <c r="M1632" s="1">
        <v>0</v>
      </c>
      <c r="N1632" s="1">
        <v>404469000</v>
      </c>
      <c r="O1632" s="1">
        <v>404469000</v>
      </c>
      <c r="P1632" s="1">
        <v>0</v>
      </c>
      <c r="Q1632" s="1">
        <v>109419000</v>
      </c>
      <c r="R1632" s="1">
        <v>78.709999999999994</v>
      </c>
    </row>
    <row r="1633" spans="1:18" hidden="1" x14ac:dyDescent="0.25">
      <c r="A1633" t="s">
        <v>747</v>
      </c>
      <c r="B1633" s="1">
        <v>528496000</v>
      </c>
      <c r="C1633" s="1">
        <v>0</v>
      </c>
      <c r="D1633" s="1">
        <v>0</v>
      </c>
      <c r="E1633" s="1">
        <v>528496000</v>
      </c>
      <c r="F1633" s="1">
        <v>0</v>
      </c>
      <c r="G1633" s="1">
        <v>396378000</v>
      </c>
      <c r="H1633" s="1">
        <v>396378000</v>
      </c>
      <c r="I1633" s="1">
        <v>396378000</v>
      </c>
      <c r="J1633" s="1">
        <v>0</v>
      </c>
      <c r="K1633" s="1">
        <v>396378000</v>
      </c>
      <c r="L1633" s="1">
        <v>0</v>
      </c>
      <c r="M1633" s="1">
        <v>0</v>
      </c>
      <c r="N1633" s="1">
        <v>396378000</v>
      </c>
      <c r="O1633" s="1">
        <v>396378000</v>
      </c>
      <c r="P1633" s="1">
        <v>0</v>
      </c>
      <c r="Q1633" s="1">
        <v>132118000</v>
      </c>
      <c r="R1633" s="1">
        <v>75</v>
      </c>
    </row>
    <row r="1634" spans="1:18" hidden="1" x14ac:dyDescent="0.25">
      <c r="A1634" t="s">
        <v>31</v>
      </c>
      <c r="B1634" s="1">
        <v>528496000</v>
      </c>
      <c r="C1634" s="1">
        <v>0</v>
      </c>
      <c r="D1634" s="1">
        <v>0</v>
      </c>
      <c r="E1634" s="1">
        <v>528496000</v>
      </c>
      <c r="F1634" s="1">
        <v>0</v>
      </c>
      <c r="G1634" s="1">
        <v>396378000</v>
      </c>
      <c r="H1634" s="1">
        <v>396378000</v>
      </c>
      <c r="I1634" s="1">
        <v>396378000</v>
      </c>
      <c r="J1634" s="1">
        <v>0</v>
      </c>
      <c r="K1634" s="1">
        <v>396378000</v>
      </c>
      <c r="L1634" s="1">
        <v>0</v>
      </c>
      <c r="M1634" s="1">
        <v>0</v>
      </c>
      <c r="N1634" s="1">
        <v>396378000</v>
      </c>
      <c r="O1634" s="1">
        <v>396378000</v>
      </c>
      <c r="P1634" s="1">
        <v>0</v>
      </c>
      <c r="Q1634" s="1">
        <v>132118000</v>
      </c>
      <c r="R1634" s="1">
        <v>75</v>
      </c>
    </row>
    <row r="1635" spans="1:18" hidden="1" x14ac:dyDescent="0.25">
      <c r="A1635" t="s">
        <v>38</v>
      </c>
      <c r="B1635" s="1">
        <v>528496000</v>
      </c>
      <c r="C1635" s="1">
        <v>0</v>
      </c>
      <c r="D1635" s="1">
        <v>0</v>
      </c>
      <c r="E1635" s="1">
        <v>528496000</v>
      </c>
      <c r="F1635" s="1">
        <v>0</v>
      </c>
      <c r="G1635" s="1">
        <v>396378000</v>
      </c>
      <c r="H1635" s="1">
        <v>396378000</v>
      </c>
      <c r="I1635" s="1">
        <v>396378000</v>
      </c>
      <c r="J1635" s="1">
        <v>0</v>
      </c>
      <c r="K1635" s="1">
        <v>396378000</v>
      </c>
      <c r="L1635" s="1">
        <v>0</v>
      </c>
      <c r="M1635" s="1">
        <v>0</v>
      </c>
      <c r="N1635" s="1">
        <v>396378000</v>
      </c>
      <c r="O1635" s="1">
        <v>396378000</v>
      </c>
      <c r="P1635" s="1">
        <v>0</v>
      </c>
      <c r="Q1635" s="1">
        <v>132118000</v>
      </c>
      <c r="R1635" s="1">
        <v>75</v>
      </c>
    </row>
    <row r="1636" spans="1:18" hidden="1" x14ac:dyDescent="0.25">
      <c r="A1636" t="s">
        <v>33</v>
      </c>
      <c r="B1636" s="1">
        <v>528496000</v>
      </c>
      <c r="C1636" s="1">
        <v>0</v>
      </c>
      <c r="D1636" s="1">
        <v>0</v>
      </c>
      <c r="E1636" s="1">
        <v>528496000</v>
      </c>
      <c r="F1636" s="1">
        <v>0</v>
      </c>
      <c r="G1636" s="1">
        <v>396378000</v>
      </c>
      <c r="H1636" s="1">
        <v>396378000</v>
      </c>
      <c r="I1636" s="1">
        <v>396378000</v>
      </c>
      <c r="J1636" s="1">
        <v>0</v>
      </c>
      <c r="K1636" s="1">
        <v>396378000</v>
      </c>
      <c r="L1636" s="1">
        <v>0</v>
      </c>
      <c r="M1636" s="1">
        <v>0</v>
      </c>
      <c r="N1636" s="1">
        <v>396378000</v>
      </c>
      <c r="O1636" s="1">
        <v>396378000</v>
      </c>
      <c r="P1636" s="1">
        <v>0</v>
      </c>
      <c r="Q1636" s="1">
        <v>132118000</v>
      </c>
      <c r="R1636" s="1">
        <v>75</v>
      </c>
    </row>
    <row r="1637" spans="1:18" hidden="1" x14ac:dyDescent="0.25">
      <c r="A1637" t="s">
        <v>37</v>
      </c>
      <c r="B1637" s="1">
        <v>59002000</v>
      </c>
      <c r="C1637" s="1">
        <v>5000000</v>
      </c>
      <c r="D1637" s="1">
        <v>0</v>
      </c>
      <c r="E1637" s="1">
        <v>64002000</v>
      </c>
      <c r="F1637" s="1">
        <v>0</v>
      </c>
      <c r="G1637" s="1">
        <v>40671000</v>
      </c>
      <c r="H1637" s="1">
        <v>40671000</v>
      </c>
      <c r="I1637" s="1">
        <v>40671000</v>
      </c>
      <c r="J1637" s="1">
        <v>0</v>
      </c>
      <c r="K1637" s="1">
        <v>40671000</v>
      </c>
      <c r="L1637" s="1">
        <v>0</v>
      </c>
      <c r="M1637" s="1">
        <v>0</v>
      </c>
      <c r="N1637" s="1">
        <v>40671000</v>
      </c>
      <c r="O1637" s="1">
        <v>40671000</v>
      </c>
      <c r="P1637" s="1">
        <v>0</v>
      </c>
      <c r="Q1637" s="1">
        <v>23331000</v>
      </c>
      <c r="R1637" s="1">
        <v>63.55</v>
      </c>
    </row>
    <row r="1638" spans="1:18" hidden="1" x14ac:dyDescent="0.25">
      <c r="A1638" t="s">
        <v>31</v>
      </c>
      <c r="B1638" s="1">
        <v>59002000</v>
      </c>
      <c r="C1638" s="1">
        <v>5000000</v>
      </c>
      <c r="D1638" s="1">
        <v>0</v>
      </c>
      <c r="E1638" s="1">
        <v>64002000</v>
      </c>
      <c r="F1638" s="1">
        <v>0</v>
      </c>
      <c r="G1638" s="1">
        <v>40671000</v>
      </c>
      <c r="H1638" s="1">
        <v>40671000</v>
      </c>
      <c r="I1638" s="1">
        <v>40671000</v>
      </c>
      <c r="J1638" s="1">
        <v>0</v>
      </c>
      <c r="K1638" s="1">
        <v>40671000</v>
      </c>
      <c r="L1638" s="1">
        <v>0</v>
      </c>
      <c r="M1638" s="1">
        <v>0</v>
      </c>
      <c r="N1638" s="1">
        <v>40671000</v>
      </c>
      <c r="O1638" s="1">
        <v>40671000</v>
      </c>
      <c r="P1638" s="1">
        <v>0</v>
      </c>
      <c r="Q1638" s="1">
        <v>23331000</v>
      </c>
      <c r="R1638" s="1">
        <v>63.55</v>
      </c>
    </row>
    <row r="1639" spans="1:18" hidden="1" x14ac:dyDescent="0.25">
      <c r="A1639" t="s">
        <v>38</v>
      </c>
      <c r="B1639" s="1">
        <v>59002000</v>
      </c>
      <c r="C1639" s="1">
        <v>5000000</v>
      </c>
      <c r="D1639" s="1">
        <v>0</v>
      </c>
      <c r="E1639" s="1">
        <v>64002000</v>
      </c>
      <c r="F1639" s="1">
        <v>0</v>
      </c>
      <c r="G1639" s="1">
        <v>40671000</v>
      </c>
      <c r="H1639" s="1">
        <v>40671000</v>
      </c>
      <c r="I1639" s="1">
        <v>40671000</v>
      </c>
      <c r="J1639" s="1">
        <v>0</v>
      </c>
      <c r="K1639" s="1">
        <v>40671000</v>
      </c>
      <c r="L1639" s="1">
        <v>0</v>
      </c>
      <c r="M1639" s="1">
        <v>0</v>
      </c>
      <c r="N1639" s="1">
        <v>40671000</v>
      </c>
      <c r="O1639" s="1">
        <v>40671000</v>
      </c>
      <c r="P1639" s="1">
        <v>0</v>
      </c>
      <c r="Q1639" s="1">
        <v>23331000</v>
      </c>
      <c r="R1639" s="1">
        <v>63.55</v>
      </c>
    </row>
    <row r="1640" spans="1:18" hidden="1" x14ac:dyDescent="0.25">
      <c r="A1640" t="s">
        <v>33</v>
      </c>
      <c r="B1640" s="1">
        <v>59002000</v>
      </c>
      <c r="C1640" s="1">
        <v>5000000</v>
      </c>
      <c r="D1640" s="1">
        <v>0</v>
      </c>
      <c r="E1640" s="1">
        <v>64002000</v>
      </c>
      <c r="F1640" s="1">
        <v>0</v>
      </c>
      <c r="G1640" s="1">
        <v>40671000</v>
      </c>
      <c r="H1640" s="1">
        <v>40671000</v>
      </c>
      <c r="I1640" s="1">
        <v>40671000</v>
      </c>
      <c r="J1640" s="1">
        <v>0</v>
      </c>
      <c r="K1640" s="1">
        <v>40671000</v>
      </c>
      <c r="L1640" s="1">
        <v>0</v>
      </c>
      <c r="M1640" s="1">
        <v>0</v>
      </c>
      <c r="N1640" s="1">
        <v>40671000</v>
      </c>
      <c r="O1640" s="1">
        <v>40671000</v>
      </c>
      <c r="P1640" s="1">
        <v>0</v>
      </c>
      <c r="Q1640" s="1">
        <v>23331000</v>
      </c>
      <c r="R1640" s="1">
        <v>63.55</v>
      </c>
    </row>
    <row r="1641" spans="1:18" hidden="1" x14ac:dyDescent="0.25">
      <c r="A1641" t="s">
        <v>778</v>
      </c>
      <c r="B1641" s="1">
        <v>455417000</v>
      </c>
      <c r="C1641" s="1">
        <v>16000000</v>
      </c>
      <c r="D1641" s="1">
        <v>0</v>
      </c>
      <c r="E1641" s="1">
        <v>471417000</v>
      </c>
      <c r="F1641" s="1">
        <v>0</v>
      </c>
      <c r="G1641" s="1">
        <v>467417000</v>
      </c>
      <c r="H1641" s="1">
        <v>467417000</v>
      </c>
      <c r="I1641" s="1">
        <v>467417000</v>
      </c>
      <c r="J1641" s="1">
        <v>0</v>
      </c>
      <c r="K1641" s="1">
        <v>467417000</v>
      </c>
      <c r="L1641" s="1">
        <v>0</v>
      </c>
      <c r="M1641" s="1">
        <v>0</v>
      </c>
      <c r="N1641" s="1">
        <v>467417000</v>
      </c>
      <c r="O1641" s="1">
        <v>467417000</v>
      </c>
      <c r="P1641" s="1">
        <v>0</v>
      </c>
      <c r="Q1641" s="1">
        <v>4000000</v>
      </c>
      <c r="R1641" s="1">
        <v>99.15</v>
      </c>
    </row>
    <row r="1642" spans="1:18" hidden="1" x14ac:dyDescent="0.25">
      <c r="A1642" t="s">
        <v>31</v>
      </c>
      <c r="B1642" s="1">
        <v>455417000</v>
      </c>
      <c r="C1642" s="1">
        <v>16000000</v>
      </c>
      <c r="D1642" s="1">
        <v>0</v>
      </c>
      <c r="E1642" s="1">
        <v>471417000</v>
      </c>
      <c r="F1642" s="1">
        <v>0</v>
      </c>
      <c r="G1642" s="1">
        <v>467417000</v>
      </c>
      <c r="H1642" s="1">
        <v>467417000</v>
      </c>
      <c r="I1642" s="1">
        <v>467417000</v>
      </c>
      <c r="J1642" s="1">
        <v>0</v>
      </c>
      <c r="K1642" s="1">
        <v>467417000</v>
      </c>
      <c r="L1642" s="1">
        <v>0</v>
      </c>
      <c r="M1642" s="1">
        <v>0</v>
      </c>
      <c r="N1642" s="1">
        <v>467417000</v>
      </c>
      <c r="O1642" s="1">
        <v>467417000</v>
      </c>
      <c r="P1642" s="1">
        <v>0</v>
      </c>
      <c r="Q1642" s="1">
        <v>4000000</v>
      </c>
      <c r="R1642" s="1">
        <v>99.15</v>
      </c>
    </row>
    <row r="1643" spans="1:18" hidden="1" x14ac:dyDescent="0.25">
      <c r="A1643" t="s">
        <v>40</v>
      </c>
      <c r="B1643" s="1">
        <v>455417000</v>
      </c>
      <c r="C1643" s="1">
        <v>16000000</v>
      </c>
      <c r="D1643" s="1">
        <v>0</v>
      </c>
      <c r="E1643" s="1">
        <v>471417000</v>
      </c>
      <c r="F1643" s="1">
        <v>0</v>
      </c>
      <c r="G1643" s="1">
        <v>467417000</v>
      </c>
      <c r="H1643" s="1">
        <v>467417000</v>
      </c>
      <c r="I1643" s="1">
        <v>467417000</v>
      </c>
      <c r="J1643" s="1">
        <v>0</v>
      </c>
      <c r="K1643" s="1">
        <v>467417000</v>
      </c>
      <c r="L1643" s="1">
        <v>0</v>
      </c>
      <c r="M1643" s="1">
        <v>0</v>
      </c>
      <c r="N1643" s="1">
        <v>467417000</v>
      </c>
      <c r="O1643" s="1">
        <v>467417000</v>
      </c>
      <c r="P1643" s="1">
        <v>0</v>
      </c>
      <c r="Q1643" s="1">
        <v>4000000</v>
      </c>
      <c r="R1643" s="1">
        <v>99.15</v>
      </c>
    </row>
    <row r="1644" spans="1:18" hidden="1" x14ac:dyDescent="0.25">
      <c r="A1644" t="s">
        <v>33</v>
      </c>
      <c r="B1644" s="1">
        <v>455417000</v>
      </c>
      <c r="C1644" s="1">
        <v>16000000</v>
      </c>
      <c r="D1644" s="1">
        <v>0</v>
      </c>
      <c r="E1644" s="1">
        <v>471417000</v>
      </c>
      <c r="F1644" s="1">
        <v>0</v>
      </c>
      <c r="G1644" s="1">
        <v>467417000</v>
      </c>
      <c r="H1644" s="1">
        <v>467417000</v>
      </c>
      <c r="I1644" s="1">
        <v>467417000</v>
      </c>
      <c r="J1644" s="1">
        <v>0</v>
      </c>
      <c r="K1644" s="1">
        <v>467417000</v>
      </c>
      <c r="L1644" s="1">
        <v>0</v>
      </c>
      <c r="M1644" s="1">
        <v>0</v>
      </c>
      <c r="N1644" s="1">
        <v>467417000</v>
      </c>
      <c r="O1644" s="1">
        <v>467417000</v>
      </c>
      <c r="P1644" s="1">
        <v>0</v>
      </c>
      <c r="Q1644" s="1">
        <v>4000000</v>
      </c>
      <c r="R1644" s="1">
        <v>99.15</v>
      </c>
    </row>
    <row r="1645" spans="1:18" hidden="1" x14ac:dyDescent="0.25">
      <c r="A1645" t="s">
        <v>41</v>
      </c>
      <c r="B1645" s="1">
        <v>474393000</v>
      </c>
      <c r="C1645" s="1">
        <v>11000000</v>
      </c>
      <c r="D1645" s="1">
        <v>0</v>
      </c>
      <c r="E1645" s="1">
        <v>485393000</v>
      </c>
      <c r="F1645" s="1">
        <v>0</v>
      </c>
      <c r="G1645" s="1">
        <v>260000000</v>
      </c>
      <c r="H1645" s="1">
        <v>260000000</v>
      </c>
      <c r="I1645" s="1">
        <v>260000000</v>
      </c>
      <c r="J1645" s="1">
        <v>0</v>
      </c>
      <c r="K1645" s="1">
        <v>260000000</v>
      </c>
      <c r="L1645" s="1">
        <v>0</v>
      </c>
      <c r="M1645" s="1">
        <v>0</v>
      </c>
      <c r="N1645" s="1">
        <v>260000000</v>
      </c>
      <c r="O1645" s="1">
        <v>260000000</v>
      </c>
      <c r="P1645" s="1">
        <v>0</v>
      </c>
      <c r="Q1645" s="1">
        <v>225393000</v>
      </c>
      <c r="R1645" s="1">
        <v>53.56</v>
      </c>
    </row>
    <row r="1646" spans="1:18" hidden="1" x14ac:dyDescent="0.25">
      <c r="A1646" t="s">
        <v>31</v>
      </c>
      <c r="B1646" s="1">
        <v>474393000</v>
      </c>
      <c r="C1646" s="1">
        <v>11000000</v>
      </c>
      <c r="D1646" s="1">
        <v>0</v>
      </c>
      <c r="E1646" s="1">
        <v>485393000</v>
      </c>
      <c r="F1646" s="1">
        <v>0</v>
      </c>
      <c r="G1646" s="1">
        <v>260000000</v>
      </c>
      <c r="H1646" s="1">
        <v>260000000</v>
      </c>
      <c r="I1646" s="1">
        <v>260000000</v>
      </c>
      <c r="J1646" s="1">
        <v>0</v>
      </c>
      <c r="K1646" s="1">
        <v>260000000</v>
      </c>
      <c r="L1646" s="1">
        <v>0</v>
      </c>
      <c r="M1646" s="1">
        <v>0</v>
      </c>
      <c r="N1646" s="1">
        <v>260000000</v>
      </c>
      <c r="O1646" s="1">
        <v>260000000</v>
      </c>
      <c r="P1646" s="1">
        <v>0</v>
      </c>
      <c r="Q1646" s="1">
        <v>225393000</v>
      </c>
      <c r="R1646" s="1">
        <v>53.56</v>
      </c>
    </row>
    <row r="1647" spans="1:18" hidden="1" x14ac:dyDescent="0.25">
      <c r="A1647" t="s">
        <v>40</v>
      </c>
      <c r="B1647" s="1">
        <v>474393000</v>
      </c>
      <c r="C1647" s="1">
        <v>11000000</v>
      </c>
      <c r="D1647" s="1">
        <v>0</v>
      </c>
      <c r="E1647" s="1">
        <v>485393000</v>
      </c>
      <c r="F1647" s="1">
        <v>0</v>
      </c>
      <c r="G1647" s="1">
        <v>260000000</v>
      </c>
      <c r="H1647" s="1">
        <v>260000000</v>
      </c>
      <c r="I1647" s="1">
        <v>260000000</v>
      </c>
      <c r="J1647" s="1">
        <v>0</v>
      </c>
      <c r="K1647" s="1">
        <v>260000000</v>
      </c>
      <c r="L1647" s="1">
        <v>0</v>
      </c>
      <c r="M1647" s="1">
        <v>0</v>
      </c>
      <c r="N1647" s="1">
        <v>260000000</v>
      </c>
      <c r="O1647" s="1">
        <v>260000000</v>
      </c>
      <c r="P1647" s="1">
        <v>0</v>
      </c>
      <c r="Q1647" s="1">
        <v>225393000</v>
      </c>
      <c r="R1647" s="1">
        <v>53.56</v>
      </c>
    </row>
    <row r="1648" spans="1:18" hidden="1" x14ac:dyDescent="0.25">
      <c r="A1648" t="s">
        <v>33</v>
      </c>
      <c r="B1648" s="1">
        <v>474393000</v>
      </c>
      <c r="C1648" s="1">
        <v>11000000</v>
      </c>
      <c r="D1648" s="1">
        <v>0</v>
      </c>
      <c r="E1648" s="1">
        <v>485393000</v>
      </c>
      <c r="F1648" s="1">
        <v>0</v>
      </c>
      <c r="G1648" s="1">
        <v>260000000</v>
      </c>
      <c r="H1648" s="1">
        <v>260000000</v>
      </c>
      <c r="I1648" s="1">
        <v>260000000</v>
      </c>
      <c r="J1648" s="1">
        <v>0</v>
      </c>
      <c r="K1648" s="1">
        <v>260000000</v>
      </c>
      <c r="L1648" s="1">
        <v>0</v>
      </c>
      <c r="M1648" s="1">
        <v>0</v>
      </c>
      <c r="N1648" s="1">
        <v>260000000</v>
      </c>
      <c r="O1648" s="1">
        <v>260000000</v>
      </c>
      <c r="P1648" s="1">
        <v>0</v>
      </c>
      <c r="Q1648" s="1">
        <v>225393000</v>
      </c>
      <c r="R1648" s="1">
        <v>53.56</v>
      </c>
    </row>
    <row r="1649" spans="1:18" hidden="1" x14ac:dyDescent="0.25">
      <c r="A1649" t="s">
        <v>42</v>
      </c>
      <c r="B1649" s="1">
        <v>988318000</v>
      </c>
      <c r="C1649" s="1">
        <v>28000000</v>
      </c>
      <c r="D1649" s="1">
        <v>0</v>
      </c>
      <c r="E1649" s="1">
        <v>1016318000</v>
      </c>
      <c r="F1649" s="1">
        <v>0</v>
      </c>
      <c r="G1649" s="1">
        <v>48208000</v>
      </c>
      <c r="H1649" s="1">
        <v>48208000</v>
      </c>
      <c r="I1649" s="1">
        <v>48208000</v>
      </c>
      <c r="J1649" s="1">
        <v>0</v>
      </c>
      <c r="K1649" s="1">
        <v>48208000</v>
      </c>
      <c r="L1649" s="1">
        <v>0</v>
      </c>
      <c r="M1649" s="1">
        <v>0</v>
      </c>
      <c r="N1649" s="1">
        <v>48208000</v>
      </c>
      <c r="O1649" s="1">
        <v>48208000</v>
      </c>
      <c r="P1649" s="1">
        <v>0</v>
      </c>
      <c r="Q1649" s="1">
        <v>968110000</v>
      </c>
      <c r="R1649" s="1">
        <v>4.74</v>
      </c>
    </row>
    <row r="1650" spans="1:18" hidden="1" x14ac:dyDescent="0.25">
      <c r="A1650" t="s">
        <v>31</v>
      </c>
      <c r="B1650" s="1">
        <v>988318000</v>
      </c>
      <c r="C1650" s="1">
        <v>28000000</v>
      </c>
      <c r="D1650" s="1">
        <v>0</v>
      </c>
      <c r="E1650" s="1">
        <v>1016318000</v>
      </c>
      <c r="F1650" s="1">
        <v>0</v>
      </c>
      <c r="G1650" s="1">
        <v>48208000</v>
      </c>
      <c r="H1650" s="1">
        <v>48208000</v>
      </c>
      <c r="I1650" s="1">
        <v>48208000</v>
      </c>
      <c r="J1650" s="1">
        <v>0</v>
      </c>
      <c r="K1650" s="1">
        <v>48208000</v>
      </c>
      <c r="L1650" s="1">
        <v>0</v>
      </c>
      <c r="M1650" s="1">
        <v>0</v>
      </c>
      <c r="N1650" s="1">
        <v>48208000</v>
      </c>
      <c r="O1650" s="1">
        <v>48208000</v>
      </c>
      <c r="P1650" s="1">
        <v>0</v>
      </c>
      <c r="Q1650" s="1">
        <v>968110000</v>
      </c>
      <c r="R1650" s="1">
        <v>4.74</v>
      </c>
    </row>
    <row r="1651" spans="1:18" hidden="1" x14ac:dyDescent="0.25">
      <c r="A1651" t="s">
        <v>40</v>
      </c>
      <c r="B1651" s="1">
        <v>988318000</v>
      </c>
      <c r="C1651" s="1">
        <v>28000000</v>
      </c>
      <c r="D1651" s="1">
        <v>0</v>
      </c>
      <c r="E1651" s="1">
        <v>1016318000</v>
      </c>
      <c r="F1651" s="1">
        <v>0</v>
      </c>
      <c r="G1651" s="1">
        <v>48208000</v>
      </c>
      <c r="H1651" s="1">
        <v>48208000</v>
      </c>
      <c r="I1651" s="1">
        <v>48208000</v>
      </c>
      <c r="J1651" s="1">
        <v>0</v>
      </c>
      <c r="K1651" s="1">
        <v>48208000</v>
      </c>
      <c r="L1651" s="1">
        <v>0</v>
      </c>
      <c r="M1651" s="1">
        <v>0</v>
      </c>
      <c r="N1651" s="1">
        <v>48208000</v>
      </c>
      <c r="O1651" s="1">
        <v>48208000</v>
      </c>
      <c r="P1651" s="1">
        <v>0</v>
      </c>
      <c r="Q1651" s="1">
        <v>968110000</v>
      </c>
      <c r="R1651" s="1">
        <v>4.74</v>
      </c>
    </row>
    <row r="1652" spans="1:18" hidden="1" x14ac:dyDescent="0.25">
      <c r="A1652" t="s">
        <v>33</v>
      </c>
      <c r="B1652" s="1">
        <v>988318000</v>
      </c>
      <c r="C1652" s="1">
        <v>28000000</v>
      </c>
      <c r="D1652" s="1">
        <v>0</v>
      </c>
      <c r="E1652" s="1">
        <v>1016318000</v>
      </c>
      <c r="F1652" s="1">
        <v>0</v>
      </c>
      <c r="G1652" s="1">
        <v>48208000</v>
      </c>
      <c r="H1652" s="1">
        <v>48208000</v>
      </c>
      <c r="I1652" s="1">
        <v>48208000</v>
      </c>
      <c r="J1652" s="1">
        <v>0</v>
      </c>
      <c r="K1652" s="1">
        <v>48208000</v>
      </c>
      <c r="L1652" s="1">
        <v>0</v>
      </c>
      <c r="M1652" s="1">
        <v>0</v>
      </c>
      <c r="N1652" s="1">
        <v>48208000</v>
      </c>
      <c r="O1652" s="1">
        <v>48208000</v>
      </c>
      <c r="P1652" s="1">
        <v>0</v>
      </c>
      <c r="Q1652" s="1">
        <v>968110000</v>
      </c>
      <c r="R1652" s="1">
        <v>4.74</v>
      </c>
    </row>
    <row r="1653" spans="1:18" hidden="1" x14ac:dyDescent="0.25">
      <c r="A1653" t="s">
        <v>44</v>
      </c>
      <c r="B1653" s="1">
        <v>309758000</v>
      </c>
      <c r="C1653" s="1">
        <v>10000000</v>
      </c>
      <c r="D1653" s="1">
        <v>0</v>
      </c>
      <c r="E1653" s="1">
        <v>319758000</v>
      </c>
      <c r="F1653" s="1">
        <v>0</v>
      </c>
      <c r="G1653" s="1">
        <v>277000000</v>
      </c>
      <c r="H1653" s="1">
        <v>277000000</v>
      </c>
      <c r="I1653" s="1">
        <v>277000000</v>
      </c>
      <c r="J1653" s="1">
        <v>0</v>
      </c>
      <c r="K1653" s="1">
        <v>277000000</v>
      </c>
      <c r="L1653" s="1">
        <v>0</v>
      </c>
      <c r="M1653" s="1">
        <v>0</v>
      </c>
      <c r="N1653" s="1">
        <v>277000000</v>
      </c>
      <c r="O1653" s="1">
        <v>277000000</v>
      </c>
      <c r="P1653" s="1">
        <v>0</v>
      </c>
      <c r="Q1653" s="1">
        <v>42758000</v>
      </c>
      <c r="R1653" s="1">
        <v>86.63</v>
      </c>
    </row>
    <row r="1654" spans="1:18" hidden="1" x14ac:dyDescent="0.25">
      <c r="A1654" t="s">
        <v>31</v>
      </c>
      <c r="B1654" s="1">
        <v>309758000</v>
      </c>
      <c r="C1654" s="1">
        <v>10000000</v>
      </c>
      <c r="D1654" s="1">
        <v>0</v>
      </c>
      <c r="E1654" s="1">
        <v>319758000</v>
      </c>
      <c r="F1654" s="1">
        <v>0</v>
      </c>
      <c r="G1654" s="1">
        <v>277000000</v>
      </c>
      <c r="H1654" s="1">
        <v>277000000</v>
      </c>
      <c r="I1654" s="1">
        <v>277000000</v>
      </c>
      <c r="J1654" s="1">
        <v>0</v>
      </c>
      <c r="K1654" s="1">
        <v>277000000</v>
      </c>
      <c r="L1654" s="1">
        <v>0</v>
      </c>
      <c r="M1654" s="1">
        <v>0</v>
      </c>
      <c r="N1654" s="1">
        <v>277000000</v>
      </c>
      <c r="O1654" s="1">
        <v>277000000</v>
      </c>
      <c r="P1654" s="1">
        <v>0</v>
      </c>
      <c r="Q1654" s="1">
        <v>42758000</v>
      </c>
      <c r="R1654" s="1">
        <v>86.63</v>
      </c>
    </row>
    <row r="1655" spans="1:18" hidden="1" x14ac:dyDescent="0.25">
      <c r="A1655" t="s">
        <v>38</v>
      </c>
      <c r="B1655" s="1">
        <v>309758000</v>
      </c>
      <c r="C1655" s="1">
        <v>10000000</v>
      </c>
      <c r="D1655" s="1">
        <v>0</v>
      </c>
      <c r="E1655" s="1">
        <v>319758000</v>
      </c>
      <c r="F1655" s="1">
        <v>0</v>
      </c>
      <c r="G1655" s="1">
        <v>277000000</v>
      </c>
      <c r="H1655" s="1">
        <v>277000000</v>
      </c>
      <c r="I1655" s="1">
        <v>277000000</v>
      </c>
      <c r="J1655" s="1">
        <v>0</v>
      </c>
      <c r="K1655" s="1">
        <v>277000000</v>
      </c>
      <c r="L1655" s="1">
        <v>0</v>
      </c>
      <c r="M1655" s="1">
        <v>0</v>
      </c>
      <c r="N1655" s="1">
        <v>277000000</v>
      </c>
      <c r="O1655" s="1">
        <v>277000000</v>
      </c>
      <c r="P1655" s="1">
        <v>0</v>
      </c>
      <c r="Q1655" s="1">
        <v>42758000</v>
      </c>
      <c r="R1655" s="1">
        <v>86.63</v>
      </c>
    </row>
    <row r="1656" spans="1:18" hidden="1" x14ac:dyDescent="0.25">
      <c r="A1656" t="s">
        <v>33</v>
      </c>
      <c r="B1656" s="1">
        <v>309758000</v>
      </c>
      <c r="C1656" s="1">
        <v>10000000</v>
      </c>
      <c r="D1656" s="1">
        <v>0</v>
      </c>
      <c r="E1656" s="1">
        <v>319758000</v>
      </c>
      <c r="F1656" s="1">
        <v>0</v>
      </c>
      <c r="G1656" s="1">
        <v>277000000</v>
      </c>
      <c r="H1656" s="1">
        <v>277000000</v>
      </c>
      <c r="I1656" s="1">
        <v>277000000</v>
      </c>
      <c r="J1656" s="1">
        <v>0</v>
      </c>
      <c r="K1656" s="1">
        <v>277000000</v>
      </c>
      <c r="L1656" s="1">
        <v>0</v>
      </c>
      <c r="M1656" s="1">
        <v>0</v>
      </c>
      <c r="N1656" s="1">
        <v>277000000</v>
      </c>
      <c r="O1656" s="1">
        <v>277000000</v>
      </c>
      <c r="P1656" s="1">
        <v>0</v>
      </c>
      <c r="Q1656" s="1">
        <v>42758000</v>
      </c>
      <c r="R1656" s="1">
        <v>86.63</v>
      </c>
    </row>
    <row r="1657" spans="1:18" hidden="1" x14ac:dyDescent="0.25">
      <c r="A1657" t="s">
        <v>760</v>
      </c>
      <c r="B1657" s="1">
        <v>122000000</v>
      </c>
      <c r="C1657" s="1">
        <v>22000000</v>
      </c>
      <c r="D1657" s="1">
        <v>0</v>
      </c>
      <c r="E1657" s="1">
        <v>144000000</v>
      </c>
      <c r="F1657" s="1">
        <v>0</v>
      </c>
      <c r="G1657" s="1">
        <v>144000000</v>
      </c>
      <c r="H1657" s="1">
        <v>144000000</v>
      </c>
      <c r="I1657" s="1">
        <v>144000000</v>
      </c>
      <c r="J1657" s="1">
        <v>0</v>
      </c>
      <c r="K1657" s="1">
        <v>144000000</v>
      </c>
      <c r="L1657" s="1">
        <v>0</v>
      </c>
      <c r="M1657" s="1">
        <v>0</v>
      </c>
      <c r="N1657" s="1">
        <v>144000000</v>
      </c>
      <c r="O1657" s="1">
        <v>144000000</v>
      </c>
      <c r="P1657" s="1">
        <v>0</v>
      </c>
      <c r="Q1657" s="1">
        <v>0</v>
      </c>
      <c r="R1657" s="1">
        <v>100</v>
      </c>
    </row>
    <row r="1658" spans="1:18" hidden="1" x14ac:dyDescent="0.25">
      <c r="A1658" t="s">
        <v>31</v>
      </c>
      <c r="B1658" s="1">
        <v>122000000</v>
      </c>
      <c r="C1658" s="1">
        <v>0</v>
      </c>
      <c r="D1658" s="1">
        <v>0</v>
      </c>
      <c r="E1658" s="1">
        <v>122000000</v>
      </c>
      <c r="F1658" s="1">
        <v>0</v>
      </c>
      <c r="G1658" s="1">
        <v>122000000</v>
      </c>
      <c r="H1658" s="1">
        <v>122000000</v>
      </c>
      <c r="I1658" s="1">
        <v>122000000</v>
      </c>
      <c r="J1658" s="1">
        <v>0</v>
      </c>
      <c r="K1658" s="1">
        <v>122000000</v>
      </c>
      <c r="L1658" s="1">
        <v>0</v>
      </c>
      <c r="M1658" s="1">
        <v>0</v>
      </c>
      <c r="N1658" s="1">
        <v>122000000</v>
      </c>
      <c r="O1658" s="1">
        <v>122000000</v>
      </c>
      <c r="P1658" s="1">
        <v>0</v>
      </c>
      <c r="Q1658" s="1">
        <v>0</v>
      </c>
      <c r="R1658" s="1">
        <v>100</v>
      </c>
    </row>
    <row r="1659" spans="1:18" hidden="1" x14ac:dyDescent="0.25">
      <c r="A1659" t="s">
        <v>761</v>
      </c>
      <c r="B1659" s="1">
        <v>122000000</v>
      </c>
      <c r="C1659" s="1">
        <v>0</v>
      </c>
      <c r="D1659" s="1">
        <v>0</v>
      </c>
      <c r="E1659" s="1">
        <v>122000000</v>
      </c>
      <c r="F1659" s="1">
        <v>0</v>
      </c>
      <c r="G1659" s="1">
        <v>122000000</v>
      </c>
      <c r="H1659" s="1">
        <v>122000000</v>
      </c>
      <c r="I1659" s="1">
        <v>122000000</v>
      </c>
      <c r="J1659" s="1">
        <v>0</v>
      </c>
      <c r="K1659" s="1">
        <v>122000000</v>
      </c>
      <c r="L1659" s="1">
        <v>0</v>
      </c>
      <c r="M1659" s="1">
        <v>0</v>
      </c>
      <c r="N1659" s="1">
        <v>122000000</v>
      </c>
      <c r="O1659" s="1">
        <v>122000000</v>
      </c>
      <c r="P1659" s="1">
        <v>0</v>
      </c>
      <c r="Q1659" s="1">
        <v>0</v>
      </c>
      <c r="R1659" s="1">
        <v>100</v>
      </c>
    </row>
    <row r="1660" spans="1:18" hidden="1" x14ac:dyDescent="0.25">
      <c r="A1660" t="s">
        <v>33</v>
      </c>
      <c r="B1660" s="1">
        <v>122000000</v>
      </c>
      <c r="C1660" s="1">
        <v>0</v>
      </c>
      <c r="D1660" s="1">
        <v>0</v>
      </c>
      <c r="E1660" s="1">
        <v>122000000</v>
      </c>
      <c r="F1660" s="1">
        <v>0</v>
      </c>
      <c r="G1660" s="1">
        <v>122000000</v>
      </c>
      <c r="H1660" s="1">
        <v>122000000</v>
      </c>
      <c r="I1660" s="1">
        <v>122000000</v>
      </c>
      <c r="J1660" s="1">
        <v>0</v>
      </c>
      <c r="K1660" s="1">
        <v>122000000</v>
      </c>
      <c r="L1660" s="1">
        <v>0</v>
      </c>
      <c r="M1660" s="1">
        <v>0</v>
      </c>
      <c r="N1660" s="1">
        <v>122000000</v>
      </c>
      <c r="O1660" s="1">
        <v>122000000</v>
      </c>
      <c r="P1660" s="1">
        <v>0</v>
      </c>
      <c r="Q1660" s="1">
        <v>0</v>
      </c>
      <c r="R1660" s="1">
        <v>100</v>
      </c>
    </row>
    <row r="1661" spans="1:18" hidden="1" x14ac:dyDescent="0.25">
      <c r="A1661" t="s">
        <v>777</v>
      </c>
      <c r="B1661" s="1">
        <v>0</v>
      </c>
      <c r="C1661" s="1">
        <v>22000000</v>
      </c>
      <c r="D1661" s="1">
        <v>0</v>
      </c>
      <c r="E1661" s="1">
        <v>22000000</v>
      </c>
      <c r="F1661" s="1">
        <v>0</v>
      </c>
      <c r="G1661" s="1">
        <v>22000000</v>
      </c>
      <c r="H1661" s="1">
        <v>22000000</v>
      </c>
      <c r="I1661" s="1">
        <v>22000000</v>
      </c>
      <c r="J1661" s="1">
        <v>0</v>
      </c>
      <c r="K1661" s="1">
        <v>22000000</v>
      </c>
      <c r="L1661" s="1">
        <v>0</v>
      </c>
      <c r="M1661" s="1">
        <v>0</v>
      </c>
      <c r="N1661" s="1">
        <v>22000000</v>
      </c>
      <c r="O1661" s="1">
        <v>22000000</v>
      </c>
      <c r="P1661" s="1">
        <v>0</v>
      </c>
      <c r="Q1661" s="1">
        <v>0</v>
      </c>
      <c r="R1661" s="1">
        <v>100</v>
      </c>
    </row>
    <row r="1662" spans="1:18" hidden="1" x14ac:dyDescent="0.25">
      <c r="A1662" t="s">
        <v>761</v>
      </c>
      <c r="B1662" s="1">
        <v>0</v>
      </c>
      <c r="C1662" s="1">
        <v>22000000</v>
      </c>
      <c r="D1662" s="1">
        <v>0</v>
      </c>
      <c r="E1662" s="1">
        <v>22000000</v>
      </c>
      <c r="F1662" s="1">
        <v>0</v>
      </c>
      <c r="G1662" s="1">
        <v>22000000</v>
      </c>
      <c r="H1662" s="1">
        <v>22000000</v>
      </c>
      <c r="I1662" s="1">
        <v>22000000</v>
      </c>
      <c r="J1662" s="1">
        <v>0</v>
      </c>
      <c r="K1662" s="1">
        <v>22000000</v>
      </c>
      <c r="L1662" s="1">
        <v>0</v>
      </c>
      <c r="M1662" s="1">
        <v>0</v>
      </c>
      <c r="N1662" s="1">
        <v>22000000</v>
      </c>
      <c r="O1662" s="1">
        <v>22000000</v>
      </c>
      <c r="P1662" s="1">
        <v>0</v>
      </c>
      <c r="Q1662" s="1">
        <v>0</v>
      </c>
      <c r="R1662" s="1">
        <v>100</v>
      </c>
    </row>
    <row r="1663" spans="1:18" hidden="1" x14ac:dyDescent="0.25">
      <c r="A1663" t="s">
        <v>33</v>
      </c>
      <c r="B1663" s="1">
        <v>0</v>
      </c>
      <c r="C1663" s="1">
        <v>22000000</v>
      </c>
      <c r="D1663" s="1">
        <v>0</v>
      </c>
      <c r="E1663" s="1">
        <v>22000000</v>
      </c>
      <c r="F1663" s="1">
        <v>0</v>
      </c>
      <c r="G1663" s="1">
        <v>22000000</v>
      </c>
      <c r="H1663" s="1">
        <v>22000000</v>
      </c>
      <c r="I1663" s="1">
        <v>22000000</v>
      </c>
      <c r="J1663" s="1">
        <v>0</v>
      </c>
      <c r="K1663" s="1">
        <v>22000000</v>
      </c>
      <c r="L1663" s="1">
        <v>0</v>
      </c>
      <c r="M1663" s="1">
        <v>0</v>
      </c>
      <c r="N1663" s="1">
        <v>22000000</v>
      </c>
      <c r="O1663" s="1">
        <v>22000000</v>
      </c>
      <c r="P1663" s="1">
        <v>0</v>
      </c>
      <c r="Q1663" s="1">
        <v>0</v>
      </c>
      <c r="R1663" s="1">
        <v>100</v>
      </c>
    </row>
    <row r="1664" spans="1:18" hidden="1" x14ac:dyDescent="0.25">
      <c r="A1664" t="s">
        <v>50</v>
      </c>
      <c r="B1664" s="1">
        <v>602009000</v>
      </c>
      <c r="C1664" s="1">
        <v>0</v>
      </c>
      <c r="D1664" s="1">
        <v>0</v>
      </c>
      <c r="E1664" s="1">
        <v>602009000</v>
      </c>
      <c r="F1664" s="1">
        <v>0</v>
      </c>
      <c r="G1664" s="1">
        <v>66474000</v>
      </c>
      <c r="H1664" s="1">
        <v>66474000</v>
      </c>
      <c r="I1664" s="1">
        <v>66474000</v>
      </c>
      <c r="J1664" s="1">
        <v>0</v>
      </c>
      <c r="K1664" s="1">
        <v>66474000</v>
      </c>
      <c r="L1664" s="1">
        <v>0</v>
      </c>
      <c r="M1664" s="1">
        <v>0</v>
      </c>
      <c r="N1664" s="1">
        <v>66474000</v>
      </c>
      <c r="O1664" s="1">
        <v>66474000</v>
      </c>
      <c r="P1664" s="1">
        <v>0</v>
      </c>
      <c r="Q1664" s="1">
        <v>535535000</v>
      </c>
      <c r="R1664" s="1">
        <v>11.04</v>
      </c>
    </row>
    <row r="1665" spans="1:18" hidden="1" x14ac:dyDescent="0.25">
      <c r="A1665" t="s">
        <v>31</v>
      </c>
      <c r="B1665" s="1">
        <v>70000000</v>
      </c>
      <c r="C1665" s="1">
        <v>0</v>
      </c>
      <c r="D1665" s="1">
        <v>0</v>
      </c>
      <c r="E1665" s="1">
        <v>70000000</v>
      </c>
      <c r="F1665" s="1">
        <v>0</v>
      </c>
      <c r="G1665" s="1">
        <v>66474000</v>
      </c>
      <c r="H1665" s="1">
        <v>66474000</v>
      </c>
      <c r="I1665" s="1">
        <v>66474000</v>
      </c>
      <c r="J1665" s="1">
        <v>0</v>
      </c>
      <c r="K1665" s="1">
        <v>66474000</v>
      </c>
      <c r="L1665" s="1">
        <v>0</v>
      </c>
      <c r="M1665" s="1">
        <v>0</v>
      </c>
      <c r="N1665" s="1">
        <v>66474000</v>
      </c>
      <c r="O1665" s="1">
        <v>66474000</v>
      </c>
      <c r="P1665" s="1">
        <v>0</v>
      </c>
      <c r="Q1665" s="1">
        <v>3526000</v>
      </c>
      <c r="R1665" s="1">
        <v>94.96</v>
      </c>
    </row>
    <row r="1666" spans="1:18" hidden="1" x14ac:dyDescent="0.25">
      <c r="A1666" t="s">
        <v>412</v>
      </c>
      <c r="B1666" s="1">
        <v>70000000</v>
      </c>
      <c r="C1666" s="1">
        <v>0</v>
      </c>
      <c r="D1666" s="1">
        <v>0</v>
      </c>
      <c r="E1666" s="1">
        <v>70000000</v>
      </c>
      <c r="F1666" s="1">
        <v>0</v>
      </c>
      <c r="G1666" s="1">
        <v>66474000</v>
      </c>
      <c r="H1666" s="1">
        <v>66474000</v>
      </c>
      <c r="I1666" s="1">
        <v>66474000</v>
      </c>
      <c r="J1666" s="1">
        <v>0</v>
      </c>
      <c r="K1666" s="1">
        <v>66474000</v>
      </c>
      <c r="L1666" s="1">
        <v>0</v>
      </c>
      <c r="M1666" s="1">
        <v>0</v>
      </c>
      <c r="N1666" s="1">
        <v>66474000</v>
      </c>
      <c r="O1666" s="1">
        <v>66474000</v>
      </c>
      <c r="P1666" s="1">
        <v>0</v>
      </c>
      <c r="Q1666" s="1">
        <v>3526000</v>
      </c>
      <c r="R1666" s="1">
        <v>94.96</v>
      </c>
    </row>
    <row r="1667" spans="1:18" hidden="1" x14ac:dyDescent="0.25">
      <c r="A1667" t="s">
        <v>33</v>
      </c>
      <c r="B1667" s="1">
        <v>70000000</v>
      </c>
      <c r="C1667" s="1">
        <v>0</v>
      </c>
      <c r="D1667" s="1">
        <v>0</v>
      </c>
      <c r="E1667" s="1">
        <v>70000000</v>
      </c>
      <c r="F1667" s="1">
        <v>0</v>
      </c>
      <c r="G1667" s="1">
        <v>66474000</v>
      </c>
      <c r="H1667" s="1">
        <v>66474000</v>
      </c>
      <c r="I1667" s="1">
        <v>66474000</v>
      </c>
      <c r="J1667" s="1">
        <v>0</v>
      </c>
      <c r="K1667" s="1">
        <v>66474000</v>
      </c>
      <c r="L1667" s="1">
        <v>0</v>
      </c>
      <c r="M1667" s="1">
        <v>0</v>
      </c>
      <c r="N1667" s="1">
        <v>66474000</v>
      </c>
      <c r="O1667" s="1">
        <v>66474000</v>
      </c>
      <c r="P1667" s="1">
        <v>0</v>
      </c>
      <c r="Q1667" s="1">
        <v>3526000</v>
      </c>
      <c r="R1667" s="1">
        <v>94.96</v>
      </c>
    </row>
    <row r="1668" spans="1:18" hidden="1" x14ac:dyDescent="0.25">
      <c r="A1668" t="s">
        <v>776</v>
      </c>
      <c r="B1668" s="1">
        <v>532009000</v>
      </c>
      <c r="C1668" s="1">
        <v>0</v>
      </c>
      <c r="D1668" s="1">
        <v>0</v>
      </c>
      <c r="E1668" s="1">
        <v>532009000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532009000</v>
      </c>
      <c r="R1668" s="1">
        <v>0</v>
      </c>
    </row>
    <row r="1669" spans="1:18" hidden="1" x14ac:dyDescent="0.25">
      <c r="A1669" t="s">
        <v>412</v>
      </c>
      <c r="B1669" s="1">
        <v>532009000</v>
      </c>
      <c r="C1669" s="1">
        <v>0</v>
      </c>
      <c r="D1669" s="1">
        <v>0</v>
      </c>
      <c r="E1669" s="1">
        <v>532009000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532009000</v>
      </c>
      <c r="R1669" s="1">
        <v>0</v>
      </c>
    </row>
    <row r="1670" spans="1:18" hidden="1" x14ac:dyDescent="0.25">
      <c r="A1670" t="s">
        <v>33</v>
      </c>
      <c r="B1670" s="1">
        <v>532009000</v>
      </c>
      <c r="C1670" s="1">
        <v>0</v>
      </c>
      <c r="D1670" s="1">
        <v>0</v>
      </c>
      <c r="E1670" s="1">
        <v>532009000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532009000</v>
      </c>
      <c r="R1670" s="1">
        <v>0</v>
      </c>
    </row>
    <row r="1671" spans="1:18" hidden="1" x14ac:dyDescent="0.25">
      <c r="A1671" t="s">
        <v>762</v>
      </c>
      <c r="B1671" s="1">
        <v>917076000</v>
      </c>
      <c r="C1671" s="1">
        <v>51000000</v>
      </c>
      <c r="D1671" s="1">
        <v>0</v>
      </c>
      <c r="E1671" s="1">
        <v>968076000</v>
      </c>
      <c r="F1671" s="1">
        <v>0</v>
      </c>
      <c r="G1671" s="1">
        <v>717800000</v>
      </c>
      <c r="H1671" s="1">
        <v>717800000</v>
      </c>
      <c r="I1671" s="1">
        <v>717800000</v>
      </c>
      <c r="J1671" s="1">
        <v>0</v>
      </c>
      <c r="K1671" s="1">
        <v>717800000</v>
      </c>
      <c r="L1671" s="1">
        <v>0</v>
      </c>
      <c r="M1671" s="1">
        <v>0</v>
      </c>
      <c r="N1671" s="1">
        <v>717800000</v>
      </c>
      <c r="O1671" s="1">
        <v>717800000</v>
      </c>
      <c r="P1671" s="1">
        <v>0</v>
      </c>
      <c r="Q1671" s="1">
        <v>250276000</v>
      </c>
      <c r="R1671" s="1">
        <v>74.150000000000006</v>
      </c>
    </row>
    <row r="1672" spans="1:18" hidden="1" x14ac:dyDescent="0.25">
      <c r="A1672" t="s">
        <v>31</v>
      </c>
      <c r="B1672" s="1">
        <v>917076000</v>
      </c>
      <c r="C1672" s="1">
        <v>51000000</v>
      </c>
      <c r="D1672" s="1">
        <v>0</v>
      </c>
      <c r="E1672" s="1">
        <v>968076000</v>
      </c>
      <c r="F1672" s="1">
        <v>0</v>
      </c>
      <c r="G1672" s="1">
        <v>717800000</v>
      </c>
      <c r="H1672" s="1">
        <v>717800000</v>
      </c>
      <c r="I1672" s="1">
        <v>717800000</v>
      </c>
      <c r="J1672" s="1">
        <v>0</v>
      </c>
      <c r="K1672" s="1">
        <v>717800000</v>
      </c>
      <c r="L1672" s="1">
        <v>0</v>
      </c>
      <c r="M1672" s="1">
        <v>0</v>
      </c>
      <c r="N1672" s="1">
        <v>717800000</v>
      </c>
      <c r="O1672" s="1">
        <v>717800000</v>
      </c>
      <c r="P1672" s="1">
        <v>0</v>
      </c>
      <c r="Q1672" s="1">
        <v>250276000</v>
      </c>
      <c r="R1672" s="1">
        <v>74.150000000000006</v>
      </c>
    </row>
    <row r="1673" spans="1:18" hidden="1" x14ac:dyDescent="0.25">
      <c r="A1673" t="s">
        <v>406</v>
      </c>
      <c r="B1673" s="1">
        <v>917076000</v>
      </c>
      <c r="C1673" s="1">
        <v>51000000</v>
      </c>
      <c r="D1673" s="1">
        <v>0</v>
      </c>
      <c r="E1673" s="1">
        <v>968076000</v>
      </c>
      <c r="F1673" s="1">
        <v>0</v>
      </c>
      <c r="G1673" s="1">
        <v>717800000</v>
      </c>
      <c r="H1673" s="1">
        <v>717800000</v>
      </c>
      <c r="I1673" s="1">
        <v>717800000</v>
      </c>
      <c r="J1673" s="1">
        <v>0</v>
      </c>
      <c r="K1673" s="1">
        <v>717800000</v>
      </c>
      <c r="L1673" s="1">
        <v>0</v>
      </c>
      <c r="M1673" s="1">
        <v>0</v>
      </c>
      <c r="N1673" s="1">
        <v>717800000</v>
      </c>
      <c r="O1673" s="1">
        <v>717800000</v>
      </c>
      <c r="P1673" s="1">
        <v>0</v>
      </c>
      <c r="Q1673" s="1">
        <v>250276000</v>
      </c>
      <c r="R1673" s="1">
        <v>74.150000000000006</v>
      </c>
    </row>
    <row r="1674" spans="1:18" hidden="1" x14ac:dyDescent="0.25">
      <c r="A1674" t="s">
        <v>33</v>
      </c>
      <c r="B1674" s="1">
        <v>917076000</v>
      </c>
      <c r="C1674" s="1">
        <v>51000000</v>
      </c>
      <c r="D1674" s="1">
        <v>0</v>
      </c>
      <c r="E1674" s="1">
        <v>968076000</v>
      </c>
      <c r="F1674" s="1">
        <v>0</v>
      </c>
      <c r="G1674" s="1">
        <v>717800000</v>
      </c>
      <c r="H1674" s="1">
        <v>717800000</v>
      </c>
      <c r="I1674" s="1">
        <v>717800000</v>
      </c>
      <c r="J1674" s="1">
        <v>0</v>
      </c>
      <c r="K1674" s="1">
        <v>717800000</v>
      </c>
      <c r="L1674" s="1">
        <v>0</v>
      </c>
      <c r="M1674" s="1">
        <v>0</v>
      </c>
      <c r="N1674" s="1">
        <v>717800000</v>
      </c>
      <c r="O1674" s="1">
        <v>717800000</v>
      </c>
      <c r="P1674" s="1">
        <v>0</v>
      </c>
      <c r="Q1674" s="1">
        <v>250276000</v>
      </c>
      <c r="R1674" s="1">
        <v>74.150000000000006</v>
      </c>
    </row>
    <row r="1675" spans="1:18" hidden="1" x14ac:dyDescent="0.25">
      <c r="A1675" t="s">
        <v>763</v>
      </c>
      <c r="B1675" s="1">
        <v>543669000</v>
      </c>
      <c r="C1675" s="1">
        <v>0</v>
      </c>
      <c r="D1675" s="1">
        <v>0</v>
      </c>
      <c r="E1675" s="1">
        <v>543669000</v>
      </c>
      <c r="F1675" s="1">
        <v>0</v>
      </c>
      <c r="G1675" s="1">
        <v>429500000</v>
      </c>
      <c r="H1675" s="1">
        <v>429500000</v>
      </c>
      <c r="I1675" s="1">
        <v>429500000</v>
      </c>
      <c r="J1675" s="1">
        <v>0</v>
      </c>
      <c r="K1675" s="1">
        <v>429500000</v>
      </c>
      <c r="L1675" s="1">
        <v>0</v>
      </c>
      <c r="M1675" s="1">
        <v>0</v>
      </c>
      <c r="N1675" s="1">
        <v>429500000</v>
      </c>
      <c r="O1675" s="1">
        <v>429500000</v>
      </c>
      <c r="P1675" s="1">
        <v>0</v>
      </c>
      <c r="Q1675" s="1">
        <v>114169000</v>
      </c>
      <c r="R1675" s="1">
        <v>79</v>
      </c>
    </row>
    <row r="1676" spans="1:18" hidden="1" x14ac:dyDescent="0.25">
      <c r="A1676" t="s">
        <v>31</v>
      </c>
      <c r="B1676" s="1">
        <v>543669000</v>
      </c>
      <c r="C1676" s="1">
        <v>0</v>
      </c>
      <c r="D1676" s="1">
        <v>0</v>
      </c>
      <c r="E1676" s="1">
        <v>543669000</v>
      </c>
      <c r="F1676" s="1">
        <v>0</v>
      </c>
      <c r="G1676" s="1">
        <v>429500000</v>
      </c>
      <c r="H1676" s="1">
        <v>429500000</v>
      </c>
      <c r="I1676" s="1">
        <v>429500000</v>
      </c>
      <c r="J1676" s="1">
        <v>0</v>
      </c>
      <c r="K1676" s="1">
        <v>429500000</v>
      </c>
      <c r="L1676" s="1">
        <v>0</v>
      </c>
      <c r="M1676" s="1">
        <v>0</v>
      </c>
      <c r="N1676" s="1">
        <v>429500000</v>
      </c>
      <c r="O1676" s="1">
        <v>429500000</v>
      </c>
      <c r="P1676" s="1">
        <v>0</v>
      </c>
      <c r="Q1676" s="1">
        <v>114169000</v>
      </c>
      <c r="R1676" s="1">
        <v>79</v>
      </c>
    </row>
    <row r="1677" spans="1:18" hidden="1" x14ac:dyDescent="0.25">
      <c r="A1677" t="s">
        <v>408</v>
      </c>
      <c r="B1677" s="1">
        <v>543669000</v>
      </c>
      <c r="C1677" s="1">
        <v>0</v>
      </c>
      <c r="D1677" s="1">
        <v>0</v>
      </c>
      <c r="E1677" s="1">
        <v>543669000</v>
      </c>
      <c r="F1677" s="1">
        <v>0</v>
      </c>
      <c r="G1677" s="1">
        <v>429500000</v>
      </c>
      <c r="H1677" s="1">
        <v>429500000</v>
      </c>
      <c r="I1677" s="1">
        <v>429500000</v>
      </c>
      <c r="J1677" s="1">
        <v>0</v>
      </c>
      <c r="K1677" s="1">
        <v>429500000</v>
      </c>
      <c r="L1677" s="1">
        <v>0</v>
      </c>
      <c r="M1677" s="1">
        <v>0</v>
      </c>
      <c r="N1677" s="1">
        <v>429500000</v>
      </c>
      <c r="O1677" s="1">
        <v>429500000</v>
      </c>
      <c r="P1677" s="1">
        <v>0</v>
      </c>
      <c r="Q1677" s="1">
        <v>114169000</v>
      </c>
      <c r="R1677" s="1">
        <v>79</v>
      </c>
    </row>
    <row r="1678" spans="1:18" hidden="1" x14ac:dyDescent="0.25">
      <c r="A1678" t="s">
        <v>33</v>
      </c>
      <c r="B1678" s="1">
        <v>543669000</v>
      </c>
      <c r="C1678" s="1">
        <v>0</v>
      </c>
      <c r="D1678" s="1">
        <v>0</v>
      </c>
      <c r="E1678" s="1">
        <v>543669000</v>
      </c>
      <c r="F1678" s="1">
        <v>0</v>
      </c>
      <c r="G1678" s="1">
        <v>429500000</v>
      </c>
      <c r="H1678" s="1">
        <v>429500000</v>
      </c>
      <c r="I1678" s="1">
        <v>429500000</v>
      </c>
      <c r="J1678" s="1">
        <v>0</v>
      </c>
      <c r="K1678" s="1">
        <v>429500000</v>
      </c>
      <c r="L1678" s="1">
        <v>0</v>
      </c>
      <c r="M1678" s="1">
        <v>0</v>
      </c>
      <c r="N1678" s="1">
        <v>429500000</v>
      </c>
      <c r="O1678" s="1">
        <v>429500000</v>
      </c>
      <c r="P1678" s="1">
        <v>0</v>
      </c>
      <c r="Q1678" s="1">
        <v>114169000</v>
      </c>
      <c r="R1678" s="1">
        <v>79</v>
      </c>
    </row>
    <row r="1679" spans="1:18" hidden="1" x14ac:dyDescent="0.25">
      <c r="A1679" t="s">
        <v>779</v>
      </c>
      <c r="B1679" s="1">
        <v>91994000</v>
      </c>
      <c r="C1679" s="1">
        <v>0</v>
      </c>
      <c r="D1679" s="1">
        <v>0</v>
      </c>
      <c r="E1679" s="1">
        <v>91994000</v>
      </c>
      <c r="F1679" s="1">
        <v>0</v>
      </c>
      <c r="G1679" s="1">
        <v>13411000</v>
      </c>
      <c r="H1679" s="1">
        <v>13411000</v>
      </c>
      <c r="I1679" s="1">
        <v>13411000</v>
      </c>
      <c r="J1679" s="1">
        <v>0</v>
      </c>
      <c r="K1679" s="1">
        <v>13411000</v>
      </c>
      <c r="L1679" s="1">
        <v>0</v>
      </c>
      <c r="M1679" s="1">
        <v>0</v>
      </c>
      <c r="N1679" s="1">
        <v>13411000</v>
      </c>
      <c r="O1679" s="1">
        <v>13411000</v>
      </c>
      <c r="P1679" s="1">
        <v>0</v>
      </c>
      <c r="Q1679" s="1">
        <v>78583000</v>
      </c>
      <c r="R1679" s="1">
        <v>14.58</v>
      </c>
    </row>
    <row r="1680" spans="1:18" hidden="1" x14ac:dyDescent="0.25">
      <c r="A1680" t="s">
        <v>31</v>
      </c>
      <c r="B1680" s="1">
        <v>91994000</v>
      </c>
      <c r="C1680" s="1">
        <v>0</v>
      </c>
      <c r="D1680" s="1">
        <v>0</v>
      </c>
      <c r="E1680" s="1">
        <v>91994000</v>
      </c>
      <c r="F1680" s="1">
        <v>0</v>
      </c>
      <c r="G1680" s="1">
        <v>13411000</v>
      </c>
      <c r="H1680" s="1">
        <v>13411000</v>
      </c>
      <c r="I1680" s="1">
        <v>13411000</v>
      </c>
      <c r="J1680" s="1">
        <v>0</v>
      </c>
      <c r="K1680" s="1">
        <v>13411000</v>
      </c>
      <c r="L1680" s="1">
        <v>0</v>
      </c>
      <c r="M1680" s="1">
        <v>0</v>
      </c>
      <c r="N1680" s="1">
        <v>13411000</v>
      </c>
      <c r="O1680" s="1">
        <v>13411000</v>
      </c>
      <c r="P1680" s="1">
        <v>0</v>
      </c>
      <c r="Q1680" s="1">
        <v>78583000</v>
      </c>
      <c r="R1680" s="1">
        <v>14.58</v>
      </c>
    </row>
    <row r="1681" spans="1:18" hidden="1" x14ac:dyDescent="0.25">
      <c r="A1681" t="s">
        <v>412</v>
      </c>
      <c r="B1681" s="1">
        <v>91994000</v>
      </c>
      <c r="C1681" s="1">
        <v>0</v>
      </c>
      <c r="D1681" s="1">
        <v>0</v>
      </c>
      <c r="E1681" s="1">
        <v>91994000</v>
      </c>
      <c r="F1681" s="1">
        <v>0</v>
      </c>
      <c r="G1681" s="1">
        <v>13411000</v>
      </c>
      <c r="H1681" s="1">
        <v>13411000</v>
      </c>
      <c r="I1681" s="1">
        <v>13411000</v>
      </c>
      <c r="J1681" s="1">
        <v>0</v>
      </c>
      <c r="K1681" s="1">
        <v>13411000</v>
      </c>
      <c r="L1681" s="1">
        <v>0</v>
      </c>
      <c r="M1681" s="1">
        <v>0</v>
      </c>
      <c r="N1681" s="1">
        <v>13411000</v>
      </c>
      <c r="O1681" s="1">
        <v>13411000</v>
      </c>
      <c r="P1681" s="1">
        <v>0</v>
      </c>
      <c r="Q1681" s="1">
        <v>78583000</v>
      </c>
      <c r="R1681" s="1">
        <v>14.58</v>
      </c>
    </row>
    <row r="1682" spans="1:18" hidden="1" x14ac:dyDescent="0.25">
      <c r="A1682" t="s">
        <v>33</v>
      </c>
      <c r="B1682" s="1">
        <v>91994000</v>
      </c>
      <c r="C1682" s="1">
        <v>0</v>
      </c>
      <c r="D1682" s="1">
        <v>0</v>
      </c>
      <c r="E1682" s="1">
        <v>91994000</v>
      </c>
      <c r="F1682" s="1">
        <v>0</v>
      </c>
      <c r="G1682" s="1">
        <v>13411000</v>
      </c>
      <c r="H1682" s="1">
        <v>13411000</v>
      </c>
      <c r="I1682" s="1">
        <v>13411000</v>
      </c>
      <c r="J1682" s="1">
        <v>0</v>
      </c>
      <c r="K1682" s="1">
        <v>13411000</v>
      </c>
      <c r="L1682" s="1">
        <v>0</v>
      </c>
      <c r="M1682" s="1">
        <v>0</v>
      </c>
      <c r="N1682" s="1">
        <v>13411000</v>
      </c>
      <c r="O1682" s="1">
        <v>13411000</v>
      </c>
      <c r="P1682" s="1">
        <v>0</v>
      </c>
      <c r="Q1682" s="1">
        <v>78583000</v>
      </c>
      <c r="R1682" s="1">
        <v>14.58</v>
      </c>
    </row>
    <row r="1683" spans="1:18" hidden="1" x14ac:dyDescent="0.25">
      <c r="A1683" t="s">
        <v>780</v>
      </c>
      <c r="B1683" s="1">
        <v>65939000</v>
      </c>
      <c r="C1683" s="1">
        <v>0</v>
      </c>
      <c r="D1683" s="1">
        <v>0</v>
      </c>
      <c r="E1683" s="1">
        <v>65939000</v>
      </c>
      <c r="F1683" s="1">
        <v>0</v>
      </c>
      <c r="G1683" s="1">
        <v>51900000</v>
      </c>
      <c r="H1683" s="1">
        <v>51900000</v>
      </c>
      <c r="I1683" s="1">
        <v>51900000</v>
      </c>
      <c r="J1683" s="1">
        <v>0</v>
      </c>
      <c r="K1683" s="1">
        <v>51900000</v>
      </c>
      <c r="L1683" s="1">
        <v>0</v>
      </c>
      <c r="M1683" s="1">
        <v>0</v>
      </c>
      <c r="N1683" s="1">
        <v>51900000</v>
      </c>
      <c r="O1683" s="1">
        <v>51900000</v>
      </c>
      <c r="P1683" s="1">
        <v>0</v>
      </c>
      <c r="Q1683" s="1">
        <v>14039000</v>
      </c>
      <c r="R1683" s="1">
        <v>78.709999999999994</v>
      </c>
    </row>
    <row r="1684" spans="1:18" hidden="1" x14ac:dyDescent="0.25">
      <c r="A1684" t="s">
        <v>31</v>
      </c>
      <c r="B1684" s="1">
        <v>65939000</v>
      </c>
      <c r="C1684" s="1">
        <v>0</v>
      </c>
      <c r="D1684" s="1">
        <v>0</v>
      </c>
      <c r="E1684" s="1">
        <v>65939000</v>
      </c>
      <c r="F1684" s="1">
        <v>0</v>
      </c>
      <c r="G1684" s="1">
        <v>51900000</v>
      </c>
      <c r="H1684" s="1">
        <v>51900000</v>
      </c>
      <c r="I1684" s="1">
        <v>51900000</v>
      </c>
      <c r="J1684" s="1">
        <v>0</v>
      </c>
      <c r="K1684" s="1">
        <v>51900000</v>
      </c>
      <c r="L1684" s="1">
        <v>0</v>
      </c>
      <c r="M1684" s="1">
        <v>0</v>
      </c>
      <c r="N1684" s="1">
        <v>51900000</v>
      </c>
      <c r="O1684" s="1">
        <v>51900000</v>
      </c>
      <c r="P1684" s="1">
        <v>0</v>
      </c>
      <c r="Q1684" s="1">
        <v>14039000</v>
      </c>
      <c r="R1684" s="1">
        <v>78.709999999999994</v>
      </c>
    </row>
    <row r="1685" spans="1:18" hidden="1" x14ac:dyDescent="0.25">
      <c r="A1685" t="s">
        <v>410</v>
      </c>
      <c r="B1685" s="1">
        <v>65939000</v>
      </c>
      <c r="C1685" s="1">
        <v>0</v>
      </c>
      <c r="D1685" s="1">
        <v>0</v>
      </c>
      <c r="E1685" s="1">
        <v>65939000</v>
      </c>
      <c r="F1685" s="1">
        <v>0</v>
      </c>
      <c r="G1685" s="1">
        <v>51900000</v>
      </c>
      <c r="H1685" s="1">
        <v>51900000</v>
      </c>
      <c r="I1685" s="1">
        <v>51900000</v>
      </c>
      <c r="J1685" s="1">
        <v>0</v>
      </c>
      <c r="K1685" s="1">
        <v>51900000</v>
      </c>
      <c r="L1685" s="1">
        <v>0</v>
      </c>
      <c r="M1685" s="1">
        <v>0</v>
      </c>
      <c r="N1685" s="1">
        <v>51900000</v>
      </c>
      <c r="O1685" s="1">
        <v>51900000</v>
      </c>
      <c r="P1685" s="1">
        <v>0</v>
      </c>
      <c r="Q1685" s="1">
        <v>14039000</v>
      </c>
      <c r="R1685" s="1">
        <v>78.709999999999994</v>
      </c>
    </row>
    <row r="1686" spans="1:18" hidden="1" x14ac:dyDescent="0.25">
      <c r="A1686" t="s">
        <v>33</v>
      </c>
      <c r="B1686" s="1">
        <v>65939000</v>
      </c>
      <c r="C1686" s="1">
        <v>0</v>
      </c>
      <c r="D1686" s="1">
        <v>0</v>
      </c>
      <c r="E1686" s="1">
        <v>65939000</v>
      </c>
      <c r="F1686" s="1">
        <v>0</v>
      </c>
      <c r="G1686" s="1">
        <v>51900000</v>
      </c>
      <c r="H1686" s="1">
        <v>51900000</v>
      </c>
      <c r="I1686" s="1">
        <v>51900000</v>
      </c>
      <c r="J1686" s="1">
        <v>0</v>
      </c>
      <c r="K1686" s="1">
        <v>51900000</v>
      </c>
      <c r="L1686" s="1">
        <v>0</v>
      </c>
      <c r="M1686" s="1">
        <v>0</v>
      </c>
      <c r="N1686" s="1">
        <v>51900000</v>
      </c>
      <c r="O1686" s="1">
        <v>51900000</v>
      </c>
      <c r="P1686" s="1">
        <v>0</v>
      </c>
      <c r="Q1686" s="1">
        <v>14039000</v>
      </c>
      <c r="R1686" s="1">
        <v>78.709999999999994</v>
      </c>
    </row>
    <row r="1687" spans="1:18" hidden="1" x14ac:dyDescent="0.25">
      <c r="A1687" t="s">
        <v>54</v>
      </c>
      <c r="B1687" s="1">
        <v>770882000</v>
      </c>
      <c r="C1687" s="1">
        <v>70600000</v>
      </c>
      <c r="D1687" s="1">
        <v>0</v>
      </c>
      <c r="E1687" s="1">
        <v>841482000</v>
      </c>
      <c r="F1687" s="1">
        <v>0</v>
      </c>
      <c r="G1687" s="1">
        <v>640000000</v>
      </c>
      <c r="H1687" s="1">
        <v>640000000</v>
      </c>
      <c r="I1687" s="1">
        <v>640000000</v>
      </c>
      <c r="J1687" s="1">
        <v>0</v>
      </c>
      <c r="K1687" s="1">
        <v>640000000</v>
      </c>
      <c r="L1687" s="1">
        <v>0</v>
      </c>
      <c r="M1687" s="1">
        <v>0</v>
      </c>
      <c r="N1687" s="1">
        <v>640000000</v>
      </c>
      <c r="O1687" s="1">
        <v>640000000</v>
      </c>
      <c r="P1687" s="1">
        <v>0</v>
      </c>
      <c r="Q1687" s="1">
        <v>201482000</v>
      </c>
      <c r="R1687" s="1">
        <v>76.06</v>
      </c>
    </row>
    <row r="1688" spans="1:18" hidden="1" x14ac:dyDescent="0.25">
      <c r="A1688" t="s">
        <v>31</v>
      </c>
      <c r="B1688" s="1">
        <v>770882000</v>
      </c>
      <c r="C1688" s="1">
        <v>70600000</v>
      </c>
      <c r="D1688" s="1">
        <v>0</v>
      </c>
      <c r="E1688" s="1">
        <v>841482000</v>
      </c>
      <c r="F1688" s="1">
        <v>0</v>
      </c>
      <c r="G1688" s="1">
        <v>640000000</v>
      </c>
      <c r="H1688" s="1">
        <v>640000000</v>
      </c>
      <c r="I1688" s="1">
        <v>640000000</v>
      </c>
      <c r="J1688" s="1">
        <v>0</v>
      </c>
      <c r="K1688" s="1">
        <v>640000000</v>
      </c>
      <c r="L1688" s="1">
        <v>0</v>
      </c>
      <c r="M1688" s="1">
        <v>0</v>
      </c>
      <c r="N1688" s="1">
        <v>640000000</v>
      </c>
      <c r="O1688" s="1">
        <v>640000000</v>
      </c>
      <c r="P1688" s="1">
        <v>0</v>
      </c>
      <c r="Q1688" s="1">
        <v>201482000</v>
      </c>
      <c r="R1688" s="1">
        <v>76.06</v>
      </c>
    </row>
    <row r="1689" spans="1:18" hidden="1" x14ac:dyDescent="0.25">
      <c r="A1689" t="s">
        <v>401</v>
      </c>
      <c r="B1689" s="1">
        <v>770882000</v>
      </c>
      <c r="C1689" s="1">
        <v>70600000</v>
      </c>
      <c r="D1689" s="1">
        <v>0</v>
      </c>
      <c r="E1689" s="1">
        <v>841482000</v>
      </c>
      <c r="F1689" s="1">
        <v>0</v>
      </c>
      <c r="G1689" s="1">
        <v>640000000</v>
      </c>
      <c r="H1689" s="1">
        <v>640000000</v>
      </c>
      <c r="I1689" s="1">
        <v>640000000</v>
      </c>
      <c r="J1689" s="1">
        <v>0</v>
      </c>
      <c r="K1689" s="1">
        <v>640000000</v>
      </c>
      <c r="L1689" s="1">
        <v>0</v>
      </c>
      <c r="M1689" s="1">
        <v>0</v>
      </c>
      <c r="N1689" s="1">
        <v>640000000</v>
      </c>
      <c r="O1689" s="1">
        <v>640000000</v>
      </c>
      <c r="P1689" s="1">
        <v>0</v>
      </c>
      <c r="Q1689" s="1">
        <v>201482000</v>
      </c>
      <c r="R1689" s="1">
        <v>76.06</v>
      </c>
    </row>
    <row r="1690" spans="1:18" hidden="1" x14ac:dyDescent="0.25">
      <c r="A1690" t="s">
        <v>33</v>
      </c>
      <c r="B1690" s="1">
        <v>770882000</v>
      </c>
      <c r="C1690" s="1">
        <v>70600000</v>
      </c>
      <c r="D1690" s="1">
        <v>0</v>
      </c>
      <c r="E1690" s="1">
        <v>841482000</v>
      </c>
      <c r="F1690" s="1">
        <v>0</v>
      </c>
      <c r="G1690" s="1">
        <v>640000000</v>
      </c>
      <c r="H1690" s="1">
        <v>640000000</v>
      </c>
      <c r="I1690" s="1">
        <v>640000000</v>
      </c>
      <c r="J1690" s="1">
        <v>0</v>
      </c>
      <c r="K1690" s="1">
        <v>640000000</v>
      </c>
      <c r="L1690" s="1">
        <v>0</v>
      </c>
      <c r="M1690" s="1">
        <v>0</v>
      </c>
      <c r="N1690" s="1">
        <v>640000000</v>
      </c>
      <c r="O1690" s="1">
        <v>640000000</v>
      </c>
      <c r="P1690" s="1">
        <v>0</v>
      </c>
      <c r="Q1690" s="1">
        <v>201482000</v>
      </c>
      <c r="R1690" s="1">
        <v>76.06</v>
      </c>
    </row>
    <row r="1691" spans="1:18" hidden="1" x14ac:dyDescent="0.25">
      <c r="A1691" t="s">
        <v>764</v>
      </c>
      <c r="B1691" s="1">
        <v>164609000</v>
      </c>
      <c r="C1691" s="1">
        <v>13100000</v>
      </c>
      <c r="D1691" s="1">
        <v>0</v>
      </c>
      <c r="E1691" s="1">
        <v>177709000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177709000</v>
      </c>
      <c r="R1691" s="1">
        <v>0</v>
      </c>
    </row>
    <row r="1692" spans="1:18" hidden="1" x14ac:dyDescent="0.25">
      <c r="A1692" t="s">
        <v>31</v>
      </c>
      <c r="B1692" s="1">
        <v>164609000</v>
      </c>
      <c r="C1692" s="1">
        <v>13100000</v>
      </c>
      <c r="D1692" s="1">
        <v>0</v>
      </c>
      <c r="E1692" s="1">
        <v>177709000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177709000</v>
      </c>
      <c r="R1692" s="1">
        <v>0</v>
      </c>
    </row>
    <row r="1693" spans="1:18" hidden="1" x14ac:dyDescent="0.25">
      <c r="A1693" t="s">
        <v>403</v>
      </c>
      <c r="B1693" s="1">
        <v>164609000</v>
      </c>
      <c r="C1693" s="1">
        <v>13100000</v>
      </c>
      <c r="D1693" s="1">
        <v>0</v>
      </c>
      <c r="E1693" s="1">
        <v>177709000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177709000</v>
      </c>
      <c r="R1693" s="1">
        <v>0</v>
      </c>
    </row>
    <row r="1694" spans="1:18" hidden="1" x14ac:dyDescent="0.25">
      <c r="A1694" t="s">
        <v>33</v>
      </c>
      <c r="B1694" s="1">
        <v>164609000</v>
      </c>
      <c r="C1694" s="1">
        <v>13100000</v>
      </c>
      <c r="D1694" s="1">
        <v>0</v>
      </c>
      <c r="E1694" s="1">
        <v>177709000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177709000</v>
      </c>
      <c r="R1694" s="1">
        <v>0</v>
      </c>
    </row>
    <row r="1695" spans="1:18" hidden="1" x14ac:dyDescent="0.25">
      <c r="A1695" t="s">
        <v>765</v>
      </c>
      <c r="B1695" s="1">
        <v>620633000</v>
      </c>
      <c r="C1695" s="1">
        <v>31800000</v>
      </c>
      <c r="D1695" s="1">
        <v>0</v>
      </c>
      <c r="E1695" s="1">
        <v>652433000</v>
      </c>
      <c r="F1695" s="1">
        <v>0</v>
      </c>
      <c r="G1695" s="1">
        <v>435633000</v>
      </c>
      <c r="H1695" s="1">
        <v>435633000</v>
      </c>
      <c r="I1695" s="1">
        <v>435633000</v>
      </c>
      <c r="J1695" s="1">
        <v>0</v>
      </c>
      <c r="K1695" s="1">
        <v>435633000</v>
      </c>
      <c r="L1695" s="1">
        <v>0</v>
      </c>
      <c r="M1695" s="1">
        <v>0</v>
      </c>
      <c r="N1695" s="1">
        <v>435633000</v>
      </c>
      <c r="O1695" s="1">
        <v>435633000</v>
      </c>
      <c r="P1695" s="1">
        <v>0</v>
      </c>
      <c r="Q1695" s="1">
        <v>216800000</v>
      </c>
      <c r="R1695" s="1">
        <v>66.77</v>
      </c>
    </row>
    <row r="1696" spans="1:18" hidden="1" x14ac:dyDescent="0.25">
      <c r="A1696" t="s">
        <v>31</v>
      </c>
      <c r="B1696" s="1">
        <v>420633000</v>
      </c>
      <c r="C1696" s="1">
        <v>31800000</v>
      </c>
      <c r="D1696" s="1">
        <v>0</v>
      </c>
      <c r="E1696" s="1">
        <v>452433000</v>
      </c>
      <c r="F1696" s="1">
        <v>0</v>
      </c>
      <c r="G1696" s="1">
        <v>435633000</v>
      </c>
      <c r="H1696" s="1">
        <v>435633000</v>
      </c>
      <c r="I1696" s="1">
        <v>435633000</v>
      </c>
      <c r="J1696" s="1">
        <v>0</v>
      </c>
      <c r="K1696" s="1">
        <v>435633000</v>
      </c>
      <c r="L1696" s="1">
        <v>0</v>
      </c>
      <c r="M1696" s="1">
        <v>0</v>
      </c>
      <c r="N1696" s="1">
        <v>435633000</v>
      </c>
      <c r="O1696" s="1">
        <v>435633000</v>
      </c>
      <c r="P1696" s="1">
        <v>0</v>
      </c>
      <c r="Q1696" s="1">
        <v>16800000</v>
      </c>
      <c r="R1696" s="1">
        <v>96.29</v>
      </c>
    </row>
    <row r="1697" spans="1:18" hidden="1" x14ac:dyDescent="0.25">
      <c r="A1697" t="s">
        <v>766</v>
      </c>
      <c r="B1697" s="1">
        <v>420633000</v>
      </c>
      <c r="C1697" s="1">
        <v>31800000</v>
      </c>
      <c r="D1697" s="1">
        <v>0</v>
      </c>
      <c r="E1697" s="1">
        <v>452433000</v>
      </c>
      <c r="F1697" s="1">
        <v>0</v>
      </c>
      <c r="G1697" s="1">
        <v>435633000</v>
      </c>
      <c r="H1697" s="1">
        <v>435633000</v>
      </c>
      <c r="I1697" s="1">
        <v>435633000</v>
      </c>
      <c r="J1697" s="1">
        <v>0</v>
      </c>
      <c r="K1697" s="1">
        <v>435633000</v>
      </c>
      <c r="L1697" s="1">
        <v>0</v>
      </c>
      <c r="M1697" s="1">
        <v>0</v>
      </c>
      <c r="N1697" s="1">
        <v>435633000</v>
      </c>
      <c r="O1697" s="1">
        <v>435633000</v>
      </c>
      <c r="P1697" s="1">
        <v>0</v>
      </c>
      <c r="Q1697" s="1">
        <v>16800000</v>
      </c>
      <c r="R1697" s="1">
        <v>96.29</v>
      </c>
    </row>
    <row r="1698" spans="1:18" hidden="1" x14ac:dyDescent="0.25">
      <c r="A1698" t="s">
        <v>33</v>
      </c>
      <c r="B1698" s="1">
        <v>420633000</v>
      </c>
      <c r="C1698" s="1">
        <v>31800000</v>
      </c>
      <c r="D1698" s="1">
        <v>0</v>
      </c>
      <c r="E1698" s="1">
        <v>452433000</v>
      </c>
      <c r="F1698" s="1">
        <v>0</v>
      </c>
      <c r="G1698" s="1">
        <v>435633000</v>
      </c>
      <c r="H1698" s="1">
        <v>435633000</v>
      </c>
      <c r="I1698" s="1">
        <v>435633000</v>
      </c>
      <c r="J1698" s="1">
        <v>0</v>
      </c>
      <c r="K1698" s="1">
        <v>435633000</v>
      </c>
      <c r="L1698" s="1">
        <v>0</v>
      </c>
      <c r="M1698" s="1">
        <v>0</v>
      </c>
      <c r="N1698" s="1">
        <v>435633000</v>
      </c>
      <c r="O1698" s="1">
        <v>435633000</v>
      </c>
      <c r="P1698" s="1">
        <v>0</v>
      </c>
      <c r="Q1698" s="1">
        <v>16800000</v>
      </c>
      <c r="R1698" s="1">
        <v>96.29</v>
      </c>
    </row>
    <row r="1699" spans="1:18" hidden="1" x14ac:dyDescent="0.25">
      <c r="A1699" t="s">
        <v>776</v>
      </c>
      <c r="B1699" s="1">
        <v>200000000</v>
      </c>
      <c r="C1699" s="1">
        <v>0</v>
      </c>
      <c r="D1699" s="1">
        <v>0</v>
      </c>
      <c r="E1699" s="1">
        <v>200000000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200000000</v>
      </c>
      <c r="R1699" s="1">
        <v>0</v>
      </c>
    </row>
    <row r="1700" spans="1:18" hidden="1" x14ac:dyDescent="0.25">
      <c r="A1700" t="s">
        <v>766</v>
      </c>
      <c r="B1700" s="1">
        <v>200000000</v>
      </c>
      <c r="C1700" s="1">
        <v>0</v>
      </c>
      <c r="D1700" s="1">
        <v>0</v>
      </c>
      <c r="E1700" s="1">
        <v>200000000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200000000</v>
      </c>
      <c r="R1700" s="1">
        <v>0</v>
      </c>
    </row>
    <row r="1701" spans="1:18" hidden="1" x14ac:dyDescent="0.25">
      <c r="A1701" t="s">
        <v>33</v>
      </c>
      <c r="B1701" s="1">
        <v>200000000</v>
      </c>
      <c r="C1701" s="1">
        <v>0</v>
      </c>
      <c r="D1701" s="1">
        <v>0</v>
      </c>
      <c r="E1701" s="1">
        <v>200000000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200000000</v>
      </c>
      <c r="R1701" s="1">
        <v>0</v>
      </c>
    </row>
    <row r="1702" spans="1:18" hidden="1" x14ac:dyDescent="0.25">
      <c r="A1702" t="s">
        <v>58</v>
      </c>
      <c r="B1702" s="1">
        <v>60507000</v>
      </c>
      <c r="C1702" s="1">
        <v>1700000</v>
      </c>
      <c r="D1702" s="1">
        <v>0</v>
      </c>
      <c r="E1702" s="1">
        <v>62207000</v>
      </c>
      <c r="F1702" s="1">
        <v>0</v>
      </c>
      <c r="G1702" s="1">
        <v>46400000</v>
      </c>
      <c r="H1702" s="1">
        <v>46400000</v>
      </c>
      <c r="I1702" s="1">
        <v>46400000</v>
      </c>
      <c r="J1702" s="1">
        <v>0</v>
      </c>
      <c r="K1702" s="1">
        <v>46400000</v>
      </c>
      <c r="L1702" s="1">
        <v>0</v>
      </c>
      <c r="M1702" s="1">
        <v>0</v>
      </c>
      <c r="N1702" s="1">
        <v>46400000</v>
      </c>
      <c r="O1702" s="1">
        <v>46400000</v>
      </c>
      <c r="P1702" s="1">
        <v>0</v>
      </c>
      <c r="Q1702" s="1">
        <v>15807000</v>
      </c>
      <c r="R1702" s="1">
        <v>74.59</v>
      </c>
    </row>
    <row r="1703" spans="1:18" hidden="1" x14ac:dyDescent="0.25">
      <c r="A1703" t="s">
        <v>31</v>
      </c>
      <c r="B1703" s="1">
        <v>60507000</v>
      </c>
      <c r="C1703" s="1">
        <v>1700000</v>
      </c>
      <c r="D1703" s="1">
        <v>0</v>
      </c>
      <c r="E1703" s="1">
        <v>62207000</v>
      </c>
      <c r="F1703" s="1">
        <v>0</v>
      </c>
      <c r="G1703" s="1">
        <v>46400000</v>
      </c>
      <c r="H1703" s="1">
        <v>46400000</v>
      </c>
      <c r="I1703" s="1">
        <v>46400000</v>
      </c>
      <c r="J1703" s="1">
        <v>0</v>
      </c>
      <c r="K1703" s="1">
        <v>46400000</v>
      </c>
      <c r="L1703" s="1">
        <v>0</v>
      </c>
      <c r="M1703" s="1">
        <v>0</v>
      </c>
      <c r="N1703" s="1">
        <v>46400000</v>
      </c>
      <c r="O1703" s="1">
        <v>46400000</v>
      </c>
      <c r="P1703" s="1">
        <v>0</v>
      </c>
      <c r="Q1703" s="1">
        <v>15807000</v>
      </c>
      <c r="R1703" s="1">
        <v>74.59</v>
      </c>
    </row>
    <row r="1704" spans="1:18" hidden="1" x14ac:dyDescent="0.25">
      <c r="A1704" t="s">
        <v>415</v>
      </c>
      <c r="B1704" s="1">
        <v>60507000</v>
      </c>
      <c r="C1704" s="1">
        <v>1700000</v>
      </c>
      <c r="D1704" s="1">
        <v>0</v>
      </c>
      <c r="E1704" s="1">
        <v>62207000</v>
      </c>
      <c r="F1704" s="1">
        <v>0</v>
      </c>
      <c r="G1704" s="1">
        <v>46400000</v>
      </c>
      <c r="H1704" s="1">
        <v>46400000</v>
      </c>
      <c r="I1704" s="1">
        <v>46400000</v>
      </c>
      <c r="J1704" s="1">
        <v>0</v>
      </c>
      <c r="K1704" s="1">
        <v>46400000</v>
      </c>
      <c r="L1704" s="1">
        <v>0</v>
      </c>
      <c r="M1704" s="1">
        <v>0</v>
      </c>
      <c r="N1704" s="1">
        <v>46400000</v>
      </c>
      <c r="O1704" s="1">
        <v>46400000</v>
      </c>
      <c r="P1704" s="1">
        <v>0</v>
      </c>
      <c r="Q1704" s="1">
        <v>15807000</v>
      </c>
      <c r="R1704" s="1">
        <v>74.59</v>
      </c>
    </row>
    <row r="1705" spans="1:18" hidden="1" x14ac:dyDescent="0.25">
      <c r="A1705" t="s">
        <v>33</v>
      </c>
      <c r="B1705" s="1">
        <v>60507000</v>
      </c>
      <c r="C1705" s="1">
        <v>1700000</v>
      </c>
      <c r="D1705" s="1">
        <v>0</v>
      </c>
      <c r="E1705" s="1">
        <v>62207000</v>
      </c>
      <c r="F1705" s="1">
        <v>0</v>
      </c>
      <c r="G1705" s="1">
        <v>46400000</v>
      </c>
      <c r="H1705" s="1">
        <v>46400000</v>
      </c>
      <c r="I1705" s="1">
        <v>46400000</v>
      </c>
      <c r="J1705" s="1">
        <v>0</v>
      </c>
      <c r="K1705" s="1">
        <v>46400000</v>
      </c>
      <c r="L1705" s="1">
        <v>0</v>
      </c>
      <c r="M1705" s="1">
        <v>0</v>
      </c>
      <c r="N1705" s="1">
        <v>46400000</v>
      </c>
      <c r="O1705" s="1">
        <v>46400000</v>
      </c>
      <c r="P1705" s="1">
        <v>0</v>
      </c>
      <c r="Q1705" s="1">
        <v>15807000</v>
      </c>
      <c r="R1705" s="1">
        <v>74.59</v>
      </c>
    </row>
    <row r="1706" spans="1:18" hidden="1" x14ac:dyDescent="0.25">
      <c r="A1706" t="s">
        <v>60</v>
      </c>
      <c r="B1706" s="1">
        <v>363040000</v>
      </c>
      <c r="C1706" s="1">
        <v>10100000</v>
      </c>
      <c r="D1706" s="1">
        <v>0</v>
      </c>
      <c r="E1706" s="1">
        <v>373140000</v>
      </c>
      <c r="F1706" s="1">
        <v>0</v>
      </c>
      <c r="G1706" s="1">
        <v>282500000</v>
      </c>
      <c r="H1706" s="1">
        <v>282500000</v>
      </c>
      <c r="I1706" s="1">
        <v>282500000</v>
      </c>
      <c r="J1706" s="1">
        <v>0</v>
      </c>
      <c r="K1706" s="1">
        <v>282500000</v>
      </c>
      <c r="L1706" s="1">
        <v>0</v>
      </c>
      <c r="M1706" s="1">
        <v>0</v>
      </c>
      <c r="N1706" s="1">
        <v>282500000</v>
      </c>
      <c r="O1706" s="1">
        <v>282500000</v>
      </c>
      <c r="P1706" s="1">
        <v>0</v>
      </c>
      <c r="Q1706" s="1">
        <v>90640000</v>
      </c>
      <c r="R1706" s="1">
        <v>75.709999999999994</v>
      </c>
    </row>
    <row r="1707" spans="1:18" hidden="1" x14ac:dyDescent="0.25">
      <c r="A1707" t="s">
        <v>31</v>
      </c>
      <c r="B1707" s="1">
        <v>363040000</v>
      </c>
      <c r="C1707" s="1">
        <v>10100000</v>
      </c>
      <c r="D1707" s="1">
        <v>0</v>
      </c>
      <c r="E1707" s="1">
        <v>373140000</v>
      </c>
      <c r="F1707" s="1">
        <v>0</v>
      </c>
      <c r="G1707" s="1">
        <v>282500000</v>
      </c>
      <c r="H1707" s="1">
        <v>282500000</v>
      </c>
      <c r="I1707" s="1">
        <v>282500000</v>
      </c>
      <c r="J1707" s="1">
        <v>0</v>
      </c>
      <c r="K1707" s="1">
        <v>282500000</v>
      </c>
      <c r="L1707" s="1">
        <v>0</v>
      </c>
      <c r="M1707" s="1">
        <v>0</v>
      </c>
      <c r="N1707" s="1">
        <v>282500000</v>
      </c>
      <c r="O1707" s="1">
        <v>282500000</v>
      </c>
      <c r="P1707" s="1">
        <v>0</v>
      </c>
      <c r="Q1707" s="1">
        <v>90640000</v>
      </c>
      <c r="R1707" s="1">
        <v>75.709999999999994</v>
      </c>
    </row>
    <row r="1708" spans="1:18" hidden="1" x14ac:dyDescent="0.25">
      <c r="A1708" t="s">
        <v>417</v>
      </c>
      <c r="B1708" s="1">
        <v>363040000</v>
      </c>
      <c r="C1708" s="1">
        <v>10100000</v>
      </c>
      <c r="D1708" s="1">
        <v>0</v>
      </c>
      <c r="E1708" s="1">
        <v>373140000</v>
      </c>
      <c r="F1708" s="1">
        <v>0</v>
      </c>
      <c r="G1708" s="1">
        <v>282500000</v>
      </c>
      <c r="H1708" s="1">
        <v>282500000</v>
      </c>
      <c r="I1708" s="1">
        <v>282500000</v>
      </c>
      <c r="J1708" s="1">
        <v>0</v>
      </c>
      <c r="K1708" s="1">
        <v>282500000</v>
      </c>
      <c r="L1708" s="1">
        <v>0</v>
      </c>
      <c r="M1708" s="1">
        <v>0</v>
      </c>
      <c r="N1708" s="1">
        <v>282500000</v>
      </c>
      <c r="O1708" s="1">
        <v>282500000</v>
      </c>
      <c r="P1708" s="1">
        <v>0</v>
      </c>
      <c r="Q1708" s="1">
        <v>90640000</v>
      </c>
      <c r="R1708" s="1">
        <v>75.709999999999994</v>
      </c>
    </row>
    <row r="1709" spans="1:18" hidden="1" x14ac:dyDescent="0.25">
      <c r="A1709" t="s">
        <v>33</v>
      </c>
      <c r="B1709" s="1">
        <v>363040000</v>
      </c>
      <c r="C1709" s="1">
        <v>10100000</v>
      </c>
      <c r="D1709" s="1">
        <v>0</v>
      </c>
      <c r="E1709" s="1">
        <v>373140000</v>
      </c>
      <c r="F1709" s="1">
        <v>0</v>
      </c>
      <c r="G1709" s="1">
        <v>282500000</v>
      </c>
      <c r="H1709" s="1">
        <v>282500000</v>
      </c>
      <c r="I1709" s="1">
        <v>282500000</v>
      </c>
      <c r="J1709" s="1">
        <v>0</v>
      </c>
      <c r="K1709" s="1">
        <v>282500000</v>
      </c>
      <c r="L1709" s="1">
        <v>0</v>
      </c>
      <c r="M1709" s="1">
        <v>0</v>
      </c>
      <c r="N1709" s="1">
        <v>282500000</v>
      </c>
      <c r="O1709" s="1">
        <v>282500000</v>
      </c>
      <c r="P1709" s="1">
        <v>0</v>
      </c>
      <c r="Q1709" s="1">
        <v>90640000</v>
      </c>
      <c r="R1709" s="1">
        <v>75.709999999999994</v>
      </c>
    </row>
    <row r="1710" spans="1:18" hidden="1" x14ac:dyDescent="0.25">
      <c r="A1710" t="s">
        <v>62</v>
      </c>
      <c r="B1710" s="1">
        <v>60507000</v>
      </c>
      <c r="C1710" s="1">
        <v>1700000</v>
      </c>
      <c r="D1710" s="1">
        <v>0</v>
      </c>
      <c r="E1710" s="1">
        <v>62207000</v>
      </c>
      <c r="F1710" s="1">
        <v>0</v>
      </c>
      <c r="G1710" s="1">
        <v>46400000</v>
      </c>
      <c r="H1710" s="1">
        <v>46400000</v>
      </c>
      <c r="I1710" s="1">
        <v>46400000</v>
      </c>
      <c r="J1710" s="1">
        <v>0</v>
      </c>
      <c r="K1710" s="1">
        <v>46400000</v>
      </c>
      <c r="L1710" s="1">
        <v>0</v>
      </c>
      <c r="M1710" s="1">
        <v>0</v>
      </c>
      <c r="N1710" s="1">
        <v>46400000</v>
      </c>
      <c r="O1710" s="1">
        <v>46400000</v>
      </c>
      <c r="P1710" s="1">
        <v>0</v>
      </c>
      <c r="Q1710" s="1">
        <v>15807000</v>
      </c>
      <c r="R1710" s="1">
        <v>74.59</v>
      </c>
    </row>
    <row r="1711" spans="1:18" hidden="1" x14ac:dyDescent="0.25">
      <c r="A1711" t="s">
        <v>31</v>
      </c>
      <c r="B1711" s="1">
        <v>60507000</v>
      </c>
      <c r="C1711" s="1">
        <v>1700000</v>
      </c>
      <c r="D1711" s="1">
        <v>0</v>
      </c>
      <c r="E1711" s="1">
        <v>62207000</v>
      </c>
      <c r="F1711" s="1">
        <v>0</v>
      </c>
      <c r="G1711" s="1">
        <v>46400000</v>
      </c>
      <c r="H1711" s="1">
        <v>46400000</v>
      </c>
      <c r="I1711" s="1">
        <v>46400000</v>
      </c>
      <c r="J1711" s="1">
        <v>0</v>
      </c>
      <c r="K1711" s="1">
        <v>46400000</v>
      </c>
      <c r="L1711" s="1">
        <v>0</v>
      </c>
      <c r="M1711" s="1">
        <v>0</v>
      </c>
      <c r="N1711" s="1">
        <v>46400000</v>
      </c>
      <c r="O1711" s="1">
        <v>46400000</v>
      </c>
      <c r="P1711" s="1">
        <v>0</v>
      </c>
      <c r="Q1711" s="1">
        <v>15807000</v>
      </c>
      <c r="R1711" s="1">
        <v>74.59</v>
      </c>
    </row>
    <row r="1712" spans="1:18" hidden="1" x14ac:dyDescent="0.25">
      <c r="A1712" t="s">
        <v>419</v>
      </c>
      <c r="B1712" s="1">
        <v>60507000</v>
      </c>
      <c r="C1712" s="1">
        <v>1700000</v>
      </c>
      <c r="D1712" s="1">
        <v>0</v>
      </c>
      <c r="E1712" s="1">
        <v>62207000</v>
      </c>
      <c r="F1712" s="1">
        <v>0</v>
      </c>
      <c r="G1712" s="1">
        <v>46400000</v>
      </c>
      <c r="H1712" s="1">
        <v>46400000</v>
      </c>
      <c r="I1712" s="1">
        <v>46400000</v>
      </c>
      <c r="J1712" s="1">
        <v>0</v>
      </c>
      <c r="K1712" s="1">
        <v>46400000</v>
      </c>
      <c r="L1712" s="1">
        <v>0</v>
      </c>
      <c r="M1712" s="1">
        <v>0</v>
      </c>
      <c r="N1712" s="1">
        <v>46400000</v>
      </c>
      <c r="O1712" s="1">
        <v>46400000</v>
      </c>
      <c r="P1712" s="1">
        <v>0</v>
      </c>
      <c r="Q1712" s="1">
        <v>15807000</v>
      </c>
      <c r="R1712" s="1">
        <v>74.59</v>
      </c>
    </row>
    <row r="1713" spans="1:18" hidden="1" x14ac:dyDescent="0.25">
      <c r="A1713" t="s">
        <v>33</v>
      </c>
      <c r="B1713" s="1">
        <v>60507000</v>
      </c>
      <c r="C1713" s="1">
        <v>1700000</v>
      </c>
      <c r="D1713" s="1">
        <v>0</v>
      </c>
      <c r="E1713" s="1">
        <v>62207000</v>
      </c>
      <c r="F1713" s="1">
        <v>0</v>
      </c>
      <c r="G1713" s="1">
        <v>46400000</v>
      </c>
      <c r="H1713" s="1">
        <v>46400000</v>
      </c>
      <c r="I1713" s="1">
        <v>46400000</v>
      </c>
      <c r="J1713" s="1">
        <v>0</v>
      </c>
      <c r="K1713" s="1">
        <v>46400000</v>
      </c>
      <c r="L1713" s="1">
        <v>0</v>
      </c>
      <c r="M1713" s="1">
        <v>0</v>
      </c>
      <c r="N1713" s="1">
        <v>46400000</v>
      </c>
      <c r="O1713" s="1">
        <v>46400000</v>
      </c>
      <c r="P1713" s="1">
        <v>0</v>
      </c>
      <c r="Q1713" s="1">
        <v>15807000</v>
      </c>
      <c r="R1713" s="1">
        <v>74.59</v>
      </c>
    </row>
    <row r="1714" spans="1:18" hidden="1" x14ac:dyDescent="0.25">
      <c r="A1714" t="s">
        <v>64</v>
      </c>
      <c r="B1714" s="1">
        <v>484053000</v>
      </c>
      <c r="C1714" s="1">
        <v>13100000</v>
      </c>
      <c r="D1714" s="1">
        <v>0</v>
      </c>
      <c r="E1714" s="1">
        <v>497153000</v>
      </c>
      <c r="F1714" s="1">
        <v>0</v>
      </c>
      <c r="G1714" s="1">
        <v>380400000</v>
      </c>
      <c r="H1714" s="1">
        <v>380400000</v>
      </c>
      <c r="I1714" s="1">
        <v>380400000</v>
      </c>
      <c r="J1714" s="1">
        <v>0</v>
      </c>
      <c r="K1714" s="1">
        <v>380400000</v>
      </c>
      <c r="L1714" s="1">
        <v>0</v>
      </c>
      <c r="M1714" s="1">
        <v>0</v>
      </c>
      <c r="N1714" s="1">
        <v>380400000</v>
      </c>
      <c r="O1714" s="1">
        <v>380400000</v>
      </c>
      <c r="P1714" s="1">
        <v>0</v>
      </c>
      <c r="Q1714" s="1">
        <v>116753000</v>
      </c>
      <c r="R1714" s="1">
        <v>76.52</v>
      </c>
    </row>
    <row r="1715" spans="1:18" hidden="1" x14ac:dyDescent="0.25">
      <c r="A1715" t="s">
        <v>31</v>
      </c>
      <c r="B1715" s="1">
        <v>484053000</v>
      </c>
      <c r="C1715" s="1">
        <v>13100000</v>
      </c>
      <c r="D1715" s="1">
        <v>0</v>
      </c>
      <c r="E1715" s="1">
        <v>497153000</v>
      </c>
      <c r="F1715" s="1">
        <v>0</v>
      </c>
      <c r="G1715" s="1">
        <v>380400000</v>
      </c>
      <c r="H1715" s="1">
        <v>380400000</v>
      </c>
      <c r="I1715" s="1">
        <v>380400000</v>
      </c>
      <c r="J1715" s="1">
        <v>0</v>
      </c>
      <c r="K1715" s="1">
        <v>380400000</v>
      </c>
      <c r="L1715" s="1">
        <v>0</v>
      </c>
      <c r="M1715" s="1">
        <v>0</v>
      </c>
      <c r="N1715" s="1">
        <v>380400000</v>
      </c>
      <c r="O1715" s="1">
        <v>380400000</v>
      </c>
      <c r="P1715" s="1">
        <v>0</v>
      </c>
      <c r="Q1715" s="1">
        <v>116753000</v>
      </c>
      <c r="R1715" s="1">
        <v>76.52</v>
      </c>
    </row>
    <row r="1716" spans="1:18" hidden="1" x14ac:dyDescent="0.25">
      <c r="A1716" t="s">
        <v>421</v>
      </c>
      <c r="B1716" s="1">
        <v>484053000</v>
      </c>
      <c r="C1716" s="1">
        <v>13100000</v>
      </c>
      <c r="D1716" s="1">
        <v>0</v>
      </c>
      <c r="E1716" s="1">
        <v>497153000</v>
      </c>
      <c r="F1716" s="1">
        <v>0</v>
      </c>
      <c r="G1716" s="1">
        <v>380400000</v>
      </c>
      <c r="H1716" s="1">
        <v>380400000</v>
      </c>
      <c r="I1716" s="1">
        <v>380400000</v>
      </c>
      <c r="J1716" s="1">
        <v>0</v>
      </c>
      <c r="K1716" s="1">
        <v>380400000</v>
      </c>
      <c r="L1716" s="1">
        <v>0</v>
      </c>
      <c r="M1716" s="1">
        <v>0</v>
      </c>
      <c r="N1716" s="1">
        <v>380400000</v>
      </c>
      <c r="O1716" s="1">
        <v>380400000</v>
      </c>
      <c r="P1716" s="1">
        <v>0</v>
      </c>
      <c r="Q1716" s="1">
        <v>116753000</v>
      </c>
      <c r="R1716" s="1">
        <v>76.52</v>
      </c>
    </row>
    <row r="1717" spans="1:18" hidden="1" x14ac:dyDescent="0.25">
      <c r="A1717" t="s">
        <v>33</v>
      </c>
      <c r="B1717" s="1">
        <v>484053000</v>
      </c>
      <c r="C1717" s="1">
        <v>13100000</v>
      </c>
      <c r="D1717" s="1">
        <v>0</v>
      </c>
      <c r="E1717" s="1">
        <v>497153000</v>
      </c>
      <c r="F1717" s="1">
        <v>0</v>
      </c>
      <c r="G1717" s="1">
        <v>380400000</v>
      </c>
      <c r="H1717" s="1">
        <v>380400000</v>
      </c>
      <c r="I1717" s="1">
        <v>380400000</v>
      </c>
      <c r="J1717" s="1">
        <v>0</v>
      </c>
      <c r="K1717" s="1">
        <v>380400000</v>
      </c>
      <c r="L1717" s="1">
        <v>0</v>
      </c>
      <c r="M1717" s="1">
        <v>0</v>
      </c>
      <c r="N1717" s="1">
        <v>380400000</v>
      </c>
      <c r="O1717" s="1">
        <v>380400000</v>
      </c>
      <c r="P1717" s="1">
        <v>0</v>
      </c>
      <c r="Q1717" s="1">
        <v>116753000</v>
      </c>
      <c r="R1717" s="1">
        <v>76.52</v>
      </c>
    </row>
    <row r="1718" spans="1:18" hidden="1" x14ac:dyDescent="0.25">
      <c r="A1718" t="s">
        <v>767</v>
      </c>
      <c r="B1718" s="1">
        <v>121014000</v>
      </c>
      <c r="C1718" s="1">
        <v>3400000</v>
      </c>
      <c r="D1718" s="1">
        <v>0</v>
      </c>
      <c r="E1718" s="1">
        <v>124414000</v>
      </c>
      <c r="F1718" s="1">
        <v>0</v>
      </c>
      <c r="G1718" s="1">
        <v>92800000</v>
      </c>
      <c r="H1718" s="1">
        <v>92800000</v>
      </c>
      <c r="I1718" s="1">
        <v>92800000</v>
      </c>
      <c r="J1718" s="1">
        <v>0</v>
      </c>
      <c r="K1718" s="1">
        <v>92800000</v>
      </c>
      <c r="L1718" s="1">
        <v>0</v>
      </c>
      <c r="M1718" s="1">
        <v>0</v>
      </c>
      <c r="N1718" s="1">
        <v>92800000</v>
      </c>
      <c r="O1718" s="1">
        <v>92800000</v>
      </c>
      <c r="P1718" s="1">
        <v>0</v>
      </c>
      <c r="Q1718" s="1">
        <v>31614000</v>
      </c>
      <c r="R1718" s="1">
        <v>74.59</v>
      </c>
    </row>
    <row r="1719" spans="1:18" hidden="1" x14ac:dyDescent="0.25">
      <c r="A1719" t="s">
        <v>31</v>
      </c>
      <c r="B1719" s="1">
        <v>121014000</v>
      </c>
      <c r="C1719" s="1">
        <v>3400000</v>
      </c>
      <c r="D1719" s="1">
        <v>0</v>
      </c>
      <c r="E1719" s="1">
        <v>124414000</v>
      </c>
      <c r="F1719" s="1">
        <v>0</v>
      </c>
      <c r="G1719" s="1">
        <v>92800000</v>
      </c>
      <c r="H1719" s="1">
        <v>92800000</v>
      </c>
      <c r="I1719" s="1">
        <v>92800000</v>
      </c>
      <c r="J1719" s="1">
        <v>0</v>
      </c>
      <c r="K1719" s="1">
        <v>92800000</v>
      </c>
      <c r="L1719" s="1">
        <v>0</v>
      </c>
      <c r="M1719" s="1">
        <v>0</v>
      </c>
      <c r="N1719" s="1">
        <v>92800000</v>
      </c>
      <c r="O1719" s="1">
        <v>92800000</v>
      </c>
      <c r="P1719" s="1">
        <v>0</v>
      </c>
      <c r="Q1719" s="1">
        <v>31614000</v>
      </c>
      <c r="R1719" s="1">
        <v>74.59</v>
      </c>
    </row>
    <row r="1720" spans="1:18" hidden="1" x14ac:dyDescent="0.25">
      <c r="A1720" t="s">
        <v>423</v>
      </c>
      <c r="B1720" s="1">
        <v>121014000</v>
      </c>
      <c r="C1720" s="1">
        <v>3400000</v>
      </c>
      <c r="D1720" s="1">
        <v>0</v>
      </c>
      <c r="E1720" s="1">
        <v>124414000</v>
      </c>
      <c r="F1720" s="1">
        <v>0</v>
      </c>
      <c r="G1720" s="1">
        <v>92800000</v>
      </c>
      <c r="H1720" s="1">
        <v>92800000</v>
      </c>
      <c r="I1720" s="1">
        <v>92800000</v>
      </c>
      <c r="J1720" s="1">
        <v>0</v>
      </c>
      <c r="K1720" s="1">
        <v>92800000</v>
      </c>
      <c r="L1720" s="1">
        <v>0</v>
      </c>
      <c r="M1720" s="1">
        <v>0</v>
      </c>
      <c r="N1720" s="1">
        <v>92800000</v>
      </c>
      <c r="O1720" s="1">
        <v>92800000</v>
      </c>
      <c r="P1720" s="1">
        <v>0</v>
      </c>
      <c r="Q1720" s="1">
        <v>31614000</v>
      </c>
      <c r="R1720" s="1">
        <v>74.59</v>
      </c>
    </row>
    <row r="1721" spans="1:18" hidden="1" x14ac:dyDescent="0.25">
      <c r="A1721" t="s">
        <v>33</v>
      </c>
      <c r="B1721" s="1">
        <v>121014000</v>
      </c>
      <c r="C1721" s="1">
        <v>3400000</v>
      </c>
      <c r="D1721" s="1">
        <v>0</v>
      </c>
      <c r="E1721" s="1">
        <v>124414000</v>
      </c>
      <c r="F1721" s="1">
        <v>0</v>
      </c>
      <c r="G1721" s="1">
        <v>92800000</v>
      </c>
      <c r="H1721" s="1">
        <v>92800000</v>
      </c>
      <c r="I1721" s="1">
        <v>92800000</v>
      </c>
      <c r="J1721" s="1">
        <v>0</v>
      </c>
      <c r="K1721" s="1">
        <v>92800000</v>
      </c>
      <c r="L1721" s="1">
        <v>0</v>
      </c>
      <c r="M1721" s="1">
        <v>0</v>
      </c>
      <c r="N1721" s="1">
        <v>92800000</v>
      </c>
      <c r="O1721" s="1">
        <v>92800000</v>
      </c>
      <c r="P1721" s="1">
        <v>0</v>
      </c>
      <c r="Q1721" s="1">
        <v>31614000</v>
      </c>
      <c r="R1721" s="1">
        <v>74.59</v>
      </c>
    </row>
    <row r="1722" spans="1:18" hidden="1" x14ac:dyDescent="0.25">
      <c r="A1722" t="s">
        <v>68</v>
      </c>
      <c r="B1722" s="1">
        <v>1000000</v>
      </c>
      <c r="C1722" s="1">
        <v>5000000</v>
      </c>
      <c r="D1722" s="1">
        <v>0</v>
      </c>
      <c r="E1722" s="1">
        <v>6000000</v>
      </c>
      <c r="F1722" s="1">
        <v>0</v>
      </c>
      <c r="G1722" s="1">
        <v>6000000</v>
      </c>
      <c r="H1722" s="1">
        <v>6000000</v>
      </c>
      <c r="I1722" s="1">
        <v>6000000</v>
      </c>
      <c r="J1722" s="1">
        <v>0</v>
      </c>
      <c r="K1722" s="1">
        <v>6000000</v>
      </c>
      <c r="L1722" s="1">
        <v>0</v>
      </c>
      <c r="M1722" s="1">
        <v>0</v>
      </c>
      <c r="N1722" s="1">
        <v>6000000</v>
      </c>
      <c r="O1722" s="1">
        <v>6000000</v>
      </c>
      <c r="P1722" s="1">
        <v>0</v>
      </c>
      <c r="Q1722" s="1">
        <v>0</v>
      </c>
      <c r="R1722" s="1">
        <v>100</v>
      </c>
    </row>
    <row r="1723" spans="1:18" hidden="1" x14ac:dyDescent="0.25">
      <c r="A1723" t="s">
        <v>31</v>
      </c>
      <c r="B1723" s="1">
        <v>1000000</v>
      </c>
      <c r="C1723" s="1">
        <v>0</v>
      </c>
      <c r="D1723" s="1">
        <v>0</v>
      </c>
      <c r="E1723" s="1">
        <v>1000000</v>
      </c>
      <c r="F1723" s="1">
        <v>0</v>
      </c>
      <c r="G1723" s="1">
        <v>1000000</v>
      </c>
      <c r="H1723" s="1">
        <v>1000000</v>
      </c>
      <c r="I1723" s="1">
        <v>1000000</v>
      </c>
      <c r="J1723" s="1">
        <v>0</v>
      </c>
      <c r="K1723" s="1">
        <v>1000000</v>
      </c>
      <c r="L1723" s="1">
        <v>0</v>
      </c>
      <c r="M1723" s="1">
        <v>0</v>
      </c>
      <c r="N1723" s="1">
        <v>1000000</v>
      </c>
      <c r="O1723" s="1">
        <v>1000000</v>
      </c>
      <c r="P1723" s="1">
        <v>0</v>
      </c>
      <c r="Q1723" s="1">
        <v>0</v>
      </c>
      <c r="R1723" s="1">
        <v>100</v>
      </c>
    </row>
    <row r="1724" spans="1:18" hidden="1" x14ac:dyDescent="0.25">
      <c r="A1724" t="s">
        <v>69</v>
      </c>
      <c r="B1724" s="1">
        <v>1000000</v>
      </c>
      <c r="C1724" s="1">
        <v>0</v>
      </c>
      <c r="D1724" s="1">
        <v>0</v>
      </c>
      <c r="E1724" s="1">
        <v>1000000</v>
      </c>
      <c r="F1724" s="1">
        <v>0</v>
      </c>
      <c r="G1724" s="1">
        <v>1000000</v>
      </c>
      <c r="H1724" s="1">
        <v>1000000</v>
      </c>
      <c r="I1724" s="1">
        <v>1000000</v>
      </c>
      <c r="J1724" s="1">
        <v>0</v>
      </c>
      <c r="K1724" s="1">
        <v>1000000</v>
      </c>
      <c r="L1724" s="1">
        <v>0</v>
      </c>
      <c r="M1724" s="1">
        <v>0</v>
      </c>
      <c r="N1724" s="1">
        <v>1000000</v>
      </c>
      <c r="O1724" s="1">
        <v>1000000</v>
      </c>
      <c r="P1724" s="1">
        <v>0</v>
      </c>
      <c r="Q1724" s="1">
        <v>0</v>
      </c>
      <c r="R1724" s="1">
        <v>100</v>
      </c>
    </row>
    <row r="1725" spans="1:18" hidden="1" x14ac:dyDescent="0.25">
      <c r="A1725" t="s">
        <v>33</v>
      </c>
      <c r="B1725" s="1">
        <v>1000000</v>
      </c>
      <c r="C1725" s="1">
        <v>0</v>
      </c>
      <c r="D1725" s="1">
        <v>0</v>
      </c>
      <c r="E1725" s="1">
        <v>1000000</v>
      </c>
      <c r="F1725" s="1">
        <v>0</v>
      </c>
      <c r="G1725" s="1">
        <v>1000000</v>
      </c>
      <c r="H1725" s="1">
        <v>1000000</v>
      </c>
      <c r="I1725" s="1">
        <v>1000000</v>
      </c>
      <c r="J1725" s="1">
        <v>0</v>
      </c>
      <c r="K1725" s="1">
        <v>1000000</v>
      </c>
      <c r="L1725" s="1">
        <v>0</v>
      </c>
      <c r="M1725" s="1">
        <v>0</v>
      </c>
      <c r="N1725" s="1">
        <v>1000000</v>
      </c>
      <c r="O1725" s="1">
        <v>1000000</v>
      </c>
      <c r="P1725" s="1">
        <v>0</v>
      </c>
      <c r="Q1725" s="1">
        <v>0</v>
      </c>
      <c r="R1725" s="1">
        <v>100</v>
      </c>
    </row>
    <row r="1726" spans="1:18" hidden="1" x14ac:dyDescent="0.25">
      <c r="A1726" t="s">
        <v>776</v>
      </c>
      <c r="B1726" s="1">
        <v>0</v>
      </c>
      <c r="C1726" s="1">
        <v>0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</row>
    <row r="1727" spans="1:18" hidden="1" x14ac:dyDescent="0.25">
      <c r="A1727" t="s">
        <v>69</v>
      </c>
      <c r="B1727" s="1">
        <v>0</v>
      </c>
      <c r="C1727" s="1">
        <v>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</row>
    <row r="1728" spans="1:18" hidden="1" x14ac:dyDescent="0.25">
      <c r="A1728" t="s">
        <v>33</v>
      </c>
      <c r="B1728" s="1">
        <v>0</v>
      </c>
      <c r="C1728" s="1">
        <v>0</v>
      </c>
      <c r="D1728" s="1">
        <v>0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</row>
    <row r="1729" spans="1:18" hidden="1" x14ac:dyDescent="0.25">
      <c r="A1729" t="s">
        <v>777</v>
      </c>
      <c r="B1729" s="1">
        <v>0</v>
      </c>
      <c r="C1729" s="1">
        <v>5000000</v>
      </c>
      <c r="D1729" s="1">
        <v>0</v>
      </c>
      <c r="E1729" s="1">
        <v>5000000</v>
      </c>
      <c r="F1729" s="1">
        <v>0</v>
      </c>
      <c r="G1729" s="1">
        <v>5000000</v>
      </c>
      <c r="H1729" s="1">
        <v>5000000</v>
      </c>
      <c r="I1729" s="1">
        <v>5000000</v>
      </c>
      <c r="J1729" s="1">
        <v>0</v>
      </c>
      <c r="K1729" s="1">
        <v>5000000</v>
      </c>
      <c r="L1729" s="1">
        <v>0</v>
      </c>
      <c r="M1729" s="1">
        <v>0</v>
      </c>
      <c r="N1729" s="1">
        <v>5000000</v>
      </c>
      <c r="O1729" s="1">
        <v>5000000</v>
      </c>
      <c r="P1729" s="1">
        <v>0</v>
      </c>
      <c r="Q1729" s="1">
        <v>0</v>
      </c>
      <c r="R1729" s="1">
        <v>100</v>
      </c>
    </row>
    <row r="1730" spans="1:18" hidden="1" x14ac:dyDescent="0.25">
      <c r="A1730" t="s">
        <v>69</v>
      </c>
      <c r="B1730" s="1">
        <v>0</v>
      </c>
      <c r="C1730" s="1">
        <v>5000000</v>
      </c>
      <c r="D1730" s="1">
        <v>0</v>
      </c>
      <c r="E1730" s="1">
        <v>5000000</v>
      </c>
      <c r="F1730" s="1">
        <v>0</v>
      </c>
      <c r="G1730" s="1">
        <v>5000000</v>
      </c>
      <c r="H1730" s="1">
        <v>5000000</v>
      </c>
      <c r="I1730" s="1">
        <v>5000000</v>
      </c>
      <c r="J1730" s="1">
        <v>0</v>
      </c>
      <c r="K1730" s="1">
        <v>5000000</v>
      </c>
      <c r="L1730" s="1">
        <v>0</v>
      </c>
      <c r="M1730" s="1">
        <v>0</v>
      </c>
      <c r="N1730" s="1">
        <v>5000000</v>
      </c>
      <c r="O1730" s="1">
        <v>5000000</v>
      </c>
      <c r="P1730" s="1">
        <v>0</v>
      </c>
      <c r="Q1730" s="1">
        <v>0</v>
      </c>
      <c r="R1730" s="1">
        <v>100</v>
      </c>
    </row>
    <row r="1731" spans="1:18" hidden="1" x14ac:dyDescent="0.25">
      <c r="A1731" t="s">
        <v>33</v>
      </c>
      <c r="B1731" s="1">
        <v>0</v>
      </c>
      <c r="C1731" s="1">
        <v>5000000</v>
      </c>
      <c r="D1731" s="1">
        <v>0</v>
      </c>
      <c r="E1731" s="1">
        <v>5000000</v>
      </c>
      <c r="F1731" s="1">
        <v>0</v>
      </c>
      <c r="G1731" s="1">
        <v>5000000</v>
      </c>
      <c r="H1731" s="1">
        <v>5000000</v>
      </c>
      <c r="I1731" s="1">
        <v>5000000</v>
      </c>
      <c r="J1731" s="1">
        <v>0</v>
      </c>
      <c r="K1731" s="1">
        <v>5000000</v>
      </c>
      <c r="L1731" s="1">
        <v>0</v>
      </c>
      <c r="M1731" s="1">
        <v>0</v>
      </c>
      <c r="N1731" s="1">
        <v>5000000</v>
      </c>
      <c r="O1731" s="1">
        <v>5000000</v>
      </c>
      <c r="P1731" s="1">
        <v>0</v>
      </c>
      <c r="Q1731" s="1">
        <v>0</v>
      </c>
      <c r="R1731" s="1">
        <v>100</v>
      </c>
    </row>
    <row r="1732" spans="1:18" hidden="1" x14ac:dyDescent="0.25">
      <c r="A1732" t="s">
        <v>70</v>
      </c>
      <c r="B1732" s="1">
        <v>15000000</v>
      </c>
      <c r="C1732" s="1">
        <v>69000000</v>
      </c>
      <c r="D1732" s="1">
        <v>0</v>
      </c>
      <c r="E1732" s="1">
        <v>84000000</v>
      </c>
      <c r="F1732" s="1">
        <v>0</v>
      </c>
      <c r="G1732" s="1">
        <v>71000000</v>
      </c>
      <c r="H1732" s="1">
        <v>71000000</v>
      </c>
      <c r="I1732" s="1">
        <v>71000000</v>
      </c>
      <c r="J1732" s="1">
        <v>0</v>
      </c>
      <c r="K1732" s="1">
        <v>71000000</v>
      </c>
      <c r="L1732" s="1">
        <v>0</v>
      </c>
      <c r="M1732" s="1">
        <v>0</v>
      </c>
      <c r="N1732" s="1">
        <v>71000000</v>
      </c>
      <c r="O1732" s="1">
        <v>71000000</v>
      </c>
      <c r="P1732" s="1">
        <v>0</v>
      </c>
      <c r="Q1732" s="1">
        <v>13000000</v>
      </c>
      <c r="R1732" s="1">
        <v>84.52</v>
      </c>
    </row>
    <row r="1733" spans="1:18" hidden="1" x14ac:dyDescent="0.25">
      <c r="A1733" t="s">
        <v>31</v>
      </c>
      <c r="B1733" s="1">
        <v>15000000</v>
      </c>
      <c r="C1733" s="1">
        <v>0</v>
      </c>
      <c r="D1733" s="1">
        <v>0</v>
      </c>
      <c r="E1733" s="1">
        <v>15000000</v>
      </c>
      <c r="F1733" s="1">
        <v>0</v>
      </c>
      <c r="G1733" s="1">
        <v>15000000</v>
      </c>
      <c r="H1733" s="1">
        <v>15000000</v>
      </c>
      <c r="I1733" s="1">
        <v>15000000</v>
      </c>
      <c r="J1733" s="1">
        <v>0</v>
      </c>
      <c r="K1733" s="1">
        <v>15000000</v>
      </c>
      <c r="L1733" s="1">
        <v>0</v>
      </c>
      <c r="M1733" s="1">
        <v>0</v>
      </c>
      <c r="N1733" s="1">
        <v>15000000</v>
      </c>
      <c r="O1733" s="1">
        <v>15000000</v>
      </c>
      <c r="P1733" s="1">
        <v>0</v>
      </c>
      <c r="Q1733" s="1">
        <v>0</v>
      </c>
      <c r="R1733" s="1">
        <v>100</v>
      </c>
    </row>
    <row r="1734" spans="1:18" hidden="1" x14ac:dyDescent="0.25">
      <c r="A1734" t="s">
        <v>71</v>
      </c>
      <c r="B1734" s="1">
        <v>15000000</v>
      </c>
      <c r="C1734" s="1">
        <v>0</v>
      </c>
      <c r="D1734" s="1">
        <v>0</v>
      </c>
      <c r="E1734" s="1">
        <v>15000000</v>
      </c>
      <c r="F1734" s="1">
        <v>0</v>
      </c>
      <c r="G1734" s="1">
        <v>15000000</v>
      </c>
      <c r="H1734" s="1">
        <v>15000000</v>
      </c>
      <c r="I1734" s="1">
        <v>15000000</v>
      </c>
      <c r="J1734" s="1">
        <v>0</v>
      </c>
      <c r="K1734" s="1">
        <v>15000000</v>
      </c>
      <c r="L1734" s="1">
        <v>0</v>
      </c>
      <c r="M1734" s="1">
        <v>0</v>
      </c>
      <c r="N1734" s="1">
        <v>15000000</v>
      </c>
      <c r="O1734" s="1">
        <v>15000000</v>
      </c>
      <c r="P1734" s="1">
        <v>0</v>
      </c>
      <c r="Q1734" s="1">
        <v>0</v>
      </c>
      <c r="R1734" s="1">
        <v>100</v>
      </c>
    </row>
    <row r="1735" spans="1:18" hidden="1" x14ac:dyDescent="0.25">
      <c r="A1735" t="s">
        <v>33</v>
      </c>
      <c r="B1735" s="1">
        <v>15000000</v>
      </c>
      <c r="C1735" s="1">
        <v>0</v>
      </c>
      <c r="D1735" s="1">
        <v>0</v>
      </c>
      <c r="E1735" s="1">
        <v>15000000</v>
      </c>
      <c r="F1735" s="1">
        <v>0</v>
      </c>
      <c r="G1735" s="1">
        <v>15000000</v>
      </c>
      <c r="H1735" s="1">
        <v>15000000</v>
      </c>
      <c r="I1735" s="1">
        <v>15000000</v>
      </c>
      <c r="J1735" s="1">
        <v>0</v>
      </c>
      <c r="K1735" s="1">
        <v>15000000</v>
      </c>
      <c r="L1735" s="1">
        <v>0</v>
      </c>
      <c r="M1735" s="1">
        <v>0</v>
      </c>
      <c r="N1735" s="1">
        <v>15000000</v>
      </c>
      <c r="O1735" s="1">
        <v>15000000</v>
      </c>
      <c r="P1735" s="1">
        <v>0</v>
      </c>
      <c r="Q1735" s="1">
        <v>0</v>
      </c>
      <c r="R1735" s="1">
        <v>100</v>
      </c>
    </row>
    <row r="1736" spans="1:18" hidden="1" x14ac:dyDescent="0.25">
      <c r="A1736" t="s">
        <v>776</v>
      </c>
      <c r="B1736" s="1">
        <v>0</v>
      </c>
      <c r="C1736" s="1">
        <v>0</v>
      </c>
      <c r="D1736" s="1">
        <v>0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</row>
    <row r="1737" spans="1:18" hidden="1" x14ac:dyDescent="0.25">
      <c r="A1737" t="s">
        <v>71</v>
      </c>
      <c r="B1737" s="1">
        <v>0</v>
      </c>
      <c r="C1737" s="1">
        <v>0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</row>
    <row r="1738" spans="1:18" hidden="1" x14ac:dyDescent="0.25">
      <c r="A1738" t="s">
        <v>33</v>
      </c>
      <c r="B1738" s="1">
        <v>0</v>
      </c>
      <c r="C1738" s="1">
        <v>0</v>
      </c>
      <c r="D1738" s="1">
        <v>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</row>
    <row r="1739" spans="1:18" hidden="1" x14ac:dyDescent="0.25">
      <c r="A1739" t="s">
        <v>777</v>
      </c>
      <c r="B1739" s="1">
        <v>0</v>
      </c>
      <c r="C1739" s="1">
        <v>69000000</v>
      </c>
      <c r="D1739" s="1">
        <v>0</v>
      </c>
      <c r="E1739" s="1">
        <v>69000000</v>
      </c>
      <c r="F1739" s="1">
        <v>0</v>
      </c>
      <c r="G1739" s="1">
        <v>56000000</v>
      </c>
      <c r="H1739" s="1">
        <v>56000000</v>
      </c>
      <c r="I1739" s="1">
        <v>56000000</v>
      </c>
      <c r="J1739" s="1">
        <v>0</v>
      </c>
      <c r="K1739" s="1">
        <v>56000000</v>
      </c>
      <c r="L1739" s="1">
        <v>0</v>
      </c>
      <c r="M1739" s="1">
        <v>0</v>
      </c>
      <c r="N1739" s="1">
        <v>56000000</v>
      </c>
      <c r="O1739" s="1">
        <v>56000000</v>
      </c>
      <c r="P1739" s="1">
        <v>0</v>
      </c>
      <c r="Q1739" s="1">
        <v>13000000</v>
      </c>
      <c r="R1739" s="1">
        <v>81.16</v>
      </c>
    </row>
    <row r="1740" spans="1:18" hidden="1" x14ac:dyDescent="0.25">
      <c r="A1740" t="s">
        <v>71</v>
      </c>
      <c r="B1740" s="1">
        <v>0</v>
      </c>
      <c r="C1740" s="1">
        <v>69000000</v>
      </c>
      <c r="D1740" s="1">
        <v>0</v>
      </c>
      <c r="E1740" s="1">
        <v>69000000</v>
      </c>
      <c r="F1740" s="1">
        <v>0</v>
      </c>
      <c r="G1740" s="1">
        <v>56000000</v>
      </c>
      <c r="H1740" s="1">
        <v>56000000</v>
      </c>
      <c r="I1740" s="1">
        <v>56000000</v>
      </c>
      <c r="J1740" s="1">
        <v>0</v>
      </c>
      <c r="K1740" s="1">
        <v>56000000</v>
      </c>
      <c r="L1740" s="1">
        <v>0</v>
      </c>
      <c r="M1740" s="1">
        <v>0</v>
      </c>
      <c r="N1740" s="1">
        <v>56000000</v>
      </c>
      <c r="O1740" s="1">
        <v>56000000</v>
      </c>
      <c r="P1740" s="1">
        <v>0</v>
      </c>
      <c r="Q1740" s="1">
        <v>13000000</v>
      </c>
      <c r="R1740" s="1">
        <v>81.16</v>
      </c>
    </row>
    <row r="1741" spans="1:18" hidden="1" x14ac:dyDescent="0.25">
      <c r="A1741" t="s">
        <v>33</v>
      </c>
      <c r="B1741" s="1">
        <v>0</v>
      </c>
      <c r="C1741" s="1">
        <v>69000000</v>
      </c>
      <c r="D1741" s="1">
        <v>0</v>
      </c>
      <c r="E1741" s="1">
        <v>69000000</v>
      </c>
      <c r="F1741" s="1">
        <v>0</v>
      </c>
      <c r="G1741" s="1">
        <v>56000000</v>
      </c>
      <c r="H1741" s="1">
        <v>56000000</v>
      </c>
      <c r="I1741" s="1">
        <v>56000000</v>
      </c>
      <c r="J1741" s="1">
        <v>0</v>
      </c>
      <c r="K1741" s="1">
        <v>56000000</v>
      </c>
      <c r="L1741" s="1">
        <v>0</v>
      </c>
      <c r="M1741" s="1">
        <v>0</v>
      </c>
      <c r="N1741" s="1">
        <v>56000000</v>
      </c>
      <c r="O1741" s="1">
        <v>56000000</v>
      </c>
      <c r="P1741" s="1">
        <v>0</v>
      </c>
      <c r="Q1741" s="1">
        <v>13000000</v>
      </c>
      <c r="R1741" s="1">
        <v>81.16</v>
      </c>
    </row>
    <row r="1742" spans="1:18" hidden="1" x14ac:dyDescent="0.25">
      <c r="A1742" t="s">
        <v>72</v>
      </c>
      <c r="B1742" s="1">
        <v>45000000</v>
      </c>
      <c r="C1742" s="1">
        <v>48000000</v>
      </c>
      <c r="D1742" s="1">
        <v>0</v>
      </c>
      <c r="E1742" s="1">
        <v>93000000</v>
      </c>
      <c r="F1742" s="1">
        <v>0</v>
      </c>
      <c r="G1742" s="1">
        <v>68000000</v>
      </c>
      <c r="H1742" s="1">
        <v>68000000</v>
      </c>
      <c r="I1742" s="1">
        <v>68000000</v>
      </c>
      <c r="J1742" s="1">
        <v>0</v>
      </c>
      <c r="K1742" s="1">
        <v>68000000</v>
      </c>
      <c r="L1742" s="1">
        <v>0</v>
      </c>
      <c r="M1742" s="1">
        <v>0</v>
      </c>
      <c r="N1742" s="1">
        <v>68000000</v>
      </c>
      <c r="O1742" s="1">
        <v>68000000</v>
      </c>
      <c r="P1742" s="1">
        <v>0</v>
      </c>
      <c r="Q1742" s="1">
        <v>25000000</v>
      </c>
      <c r="R1742" s="1">
        <v>73.12</v>
      </c>
    </row>
    <row r="1743" spans="1:18" hidden="1" x14ac:dyDescent="0.25">
      <c r="A1743" t="s">
        <v>31</v>
      </c>
      <c r="B1743" s="1">
        <v>45000000</v>
      </c>
      <c r="C1743" s="1">
        <v>25000000</v>
      </c>
      <c r="D1743" s="1">
        <v>0</v>
      </c>
      <c r="E1743" s="1">
        <v>70000000</v>
      </c>
      <c r="F1743" s="1">
        <v>0</v>
      </c>
      <c r="G1743" s="1">
        <v>45000000</v>
      </c>
      <c r="H1743" s="1">
        <v>45000000</v>
      </c>
      <c r="I1743" s="1">
        <v>45000000</v>
      </c>
      <c r="J1743" s="1">
        <v>0</v>
      </c>
      <c r="K1743" s="1">
        <v>45000000</v>
      </c>
      <c r="L1743" s="1">
        <v>0</v>
      </c>
      <c r="M1743" s="1">
        <v>0</v>
      </c>
      <c r="N1743" s="1">
        <v>45000000</v>
      </c>
      <c r="O1743" s="1">
        <v>45000000</v>
      </c>
      <c r="P1743" s="1">
        <v>0</v>
      </c>
      <c r="Q1743" s="1">
        <v>25000000</v>
      </c>
      <c r="R1743" s="1">
        <v>64.290000000000006</v>
      </c>
    </row>
    <row r="1744" spans="1:18" hidden="1" x14ac:dyDescent="0.25">
      <c r="A1744" t="s">
        <v>73</v>
      </c>
      <c r="B1744" s="1">
        <v>45000000</v>
      </c>
      <c r="C1744" s="1">
        <v>25000000</v>
      </c>
      <c r="D1744" s="1">
        <v>0</v>
      </c>
      <c r="E1744" s="1">
        <v>70000000</v>
      </c>
      <c r="F1744" s="1">
        <v>0</v>
      </c>
      <c r="G1744" s="1">
        <v>45000000</v>
      </c>
      <c r="H1744" s="1">
        <v>45000000</v>
      </c>
      <c r="I1744" s="1">
        <v>45000000</v>
      </c>
      <c r="J1744" s="1">
        <v>0</v>
      </c>
      <c r="K1744" s="1">
        <v>45000000</v>
      </c>
      <c r="L1744" s="1">
        <v>0</v>
      </c>
      <c r="M1744" s="1">
        <v>0</v>
      </c>
      <c r="N1744" s="1">
        <v>45000000</v>
      </c>
      <c r="O1744" s="1">
        <v>45000000</v>
      </c>
      <c r="P1744" s="1">
        <v>0</v>
      </c>
      <c r="Q1744" s="1">
        <v>25000000</v>
      </c>
      <c r="R1744" s="1">
        <v>64.290000000000006</v>
      </c>
    </row>
    <row r="1745" spans="1:18" hidden="1" x14ac:dyDescent="0.25">
      <c r="A1745" t="s">
        <v>33</v>
      </c>
      <c r="B1745" s="1">
        <v>45000000</v>
      </c>
      <c r="C1745" s="1">
        <v>25000000</v>
      </c>
      <c r="D1745" s="1">
        <v>0</v>
      </c>
      <c r="E1745" s="1">
        <v>70000000</v>
      </c>
      <c r="F1745" s="1">
        <v>0</v>
      </c>
      <c r="G1745" s="1">
        <v>45000000</v>
      </c>
      <c r="H1745" s="1">
        <v>45000000</v>
      </c>
      <c r="I1745" s="1">
        <v>45000000</v>
      </c>
      <c r="J1745" s="1">
        <v>0</v>
      </c>
      <c r="K1745" s="1">
        <v>45000000</v>
      </c>
      <c r="L1745" s="1">
        <v>0</v>
      </c>
      <c r="M1745" s="1">
        <v>0</v>
      </c>
      <c r="N1745" s="1">
        <v>45000000</v>
      </c>
      <c r="O1745" s="1">
        <v>45000000</v>
      </c>
      <c r="P1745" s="1">
        <v>0</v>
      </c>
      <c r="Q1745" s="1">
        <v>25000000</v>
      </c>
      <c r="R1745" s="1">
        <v>64.290000000000006</v>
      </c>
    </row>
    <row r="1746" spans="1:18" hidden="1" x14ac:dyDescent="0.25">
      <c r="A1746" t="s">
        <v>776</v>
      </c>
      <c r="B1746" s="1">
        <v>0</v>
      </c>
      <c r="C1746" s="1">
        <v>0</v>
      </c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</row>
    <row r="1747" spans="1:18" hidden="1" x14ac:dyDescent="0.25">
      <c r="A1747" t="s">
        <v>73</v>
      </c>
      <c r="B1747" s="1">
        <v>0</v>
      </c>
      <c r="C1747" s="1">
        <v>0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</row>
    <row r="1748" spans="1:18" hidden="1" x14ac:dyDescent="0.25">
      <c r="A1748" t="s">
        <v>33</v>
      </c>
      <c r="B1748" s="1">
        <v>0</v>
      </c>
      <c r="C1748" s="1">
        <v>0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</row>
    <row r="1749" spans="1:18" hidden="1" x14ac:dyDescent="0.25">
      <c r="A1749" t="s">
        <v>777</v>
      </c>
      <c r="B1749" s="1">
        <v>0</v>
      </c>
      <c r="C1749" s="1">
        <v>23000000</v>
      </c>
      <c r="D1749" s="1">
        <v>0</v>
      </c>
      <c r="E1749" s="1">
        <v>23000000</v>
      </c>
      <c r="F1749" s="1">
        <v>0</v>
      </c>
      <c r="G1749" s="1">
        <v>23000000</v>
      </c>
      <c r="H1749" s="1">
        <v>23000000</v>
      </c>
      <c r="I1749" s="1">
        <v>23000000</v>
      </c>
      <c r="J1749" s="1">
        <v>0</v>
      </c>
      <c r="K1749" s="1">
        <v>23000000</v>
      </c>
      <c r="L1749" s="1">
        <v>0</v>
      </c>
      <c r="M1749" s="1">
        <v>0</v>
      </c>
      <c r="N1749" s="1">
        <v>23000000</v>
      </c>
      <c r="O1749" s="1">
        <v>23000000</v>
      </c>
      <c r="P1749" s="1">
        <v>0</v>
      </c>
      <c r="Q1749" s="1">
        <v>0</v>
      </c>
      <c r="R1749" s="1">
        <v>100</v>
      </c>
    </row>
    <row r="1750" spans="1:18" hidden="1" x14ac:dyDescent="0.25">
      <c r="A1750" t="s">
        <v>73</v>
      </c>
      <c r="B1750" s="1">
        <v>0</v>
      </c>
      <c r="C1750" s="1">
        <v>23000000</v>
      </c>
      <c r="D1750" s="1">
        <v>0</v>
      </c>
      <c r="E1750" s="1">
        <v>23000000</v>
      </c>
      <c r="F1750" s="1">
        <v>0</v>
      </c>
      <c r="G1750" s="1">
        <v>23000000</v>
      </c>
      <c r="H1750" s="1">
        <v>23000000</v>
      </c>
      <c r="I1750" s="1">
        <v>23000000</v>
      </c>
      <c r="J1750" s="1">
        <v>0</v>
      </c>
      <c r="K1750" s="1">
        <v>23000000</v>
      </c>
      <c r="L1750" s="1">
        <v>0</v>
      </c>
      <c r="M1750" s="1">
        <v>0</v>
      </c>
      <c r="N1750" s="1">
        <v>23000000</v>
      </c>
      <c r="O1750" s="1">
        <v>23000000</v>
      </c>
      <c r="P1750" s="1">
        <v>0</v>
      </c>
      <c r="Q1750" s="1">
        <v>0</v>
      </c>
      <c r="R1750" s="1">
        <v>100</v>
      </c>
    </row>
    <row r="1751" spans="1:18" hidden="1" x14ac:dyDescent="0.25">
      <c r="A1751" t="s">
        <v>33</v>
      </c>
      <c r="B1751" s="1">
        <v>0</v>
      </c>
      <c r="C1751" s="1">
        <v>23000000</v>
      </c>
      <c r="D1751" s="1">
        <v>0</v>
      </c>
      <c r="E1751" s="1">
        <v>23000000</v>
      </c>
      <c r="F1751" s="1">
        <v>0</v>
      </c>
      <c r="G1751" s="1">
        <v>23000000</v>
      </c>
      <c r="H1751" s="1">
        <v>23000000</v>
      </c>
      <c r="I1751" s="1">
        <v>23000000</v>
      </c>
      <c r="J1751" s="1">
        <v>0</v>
      </c>
      <c r="K1751" s="1">
        <v>23000000</v>
      </c>
      <c r="L1751" s="1">
        <v>0</v>
      </c>
      <c r="M1751" s="1">
        <v>0</v>
      </c>
      <c r="N1751" s="1">
        <v>23000000</v>
      </c>
      <c r="O1751" s="1">
        <v>23000000</v>
      </c>
      <c r="P1751" s="1">
        <v>0</v>
      </c>
      <c r="Q1751" s="1">
        <v>0</v>
      </c>
      <c r="R1751" s="1">
        <v>100</v>
      </c>
    </row>
    <row r="1752" spans="1:18" hidden="1" x14ac:dyDescent="0.25">
      <c r="A1752" t="s">
        <v>102</v>
      </c>
      <c r="B1752" s="1">
        <v>213000000</v>
      </c>
      <c r="C1752" s="1">
        <v>-4910000</v>
      </c>
      <c r="D1752" s="1">
        <v>0</v>
      </c>
      <c r="E1752" s="1">
        <v>208090000</v>
      </c>
      <c r="F1752" s="1">
        <v>0</v>
      </c>
      <c r="G1752" s="1">
        <v>159750000</v>
      </c>
      <c r="H1752" s="1">
        <v>159750000</v>
      </c>
      <c r="I1752" s="1">
        <v>159750000</v>
      </c>
      <c r="J1752" s="1">
        <v>0</v>
      </c>
      <c r="K1752" s="1">
        <v>159750000</v>
      </c>
      <c r="L1752" s="1">
        <v>0</v>
      </c>
      <c r="M1752" s="1">
        <v>0</v>
      </c>
      <c r="N1752" s="1">
        <v>159750000</v>
      </c>
      <c r="O1752" s="1">
        <v>159750000</v>
      </c>
      <c r="P1752" s="1">
        <v>0</v>
      </c>
      <c r="Q1752" s="1">
        <v>48340000</v>
      </c>
      <c r="R1752" s="1">
        <v>76.77</v>
      </c>
    </row>
    <row r="1753" spans="1:18" hidden="1" x14ac:dyDescent="0.25">
      <c r="A1753" t="s">
        <v>31</v>
      </c>
      <c r="B1753" s="1">
        <v>213000000</v>
      </c>
      <c r="C1753" s="1">
        <v>-4910000</v>
      </c>
      <c r="D1753" s="1">
        <v>0</v>
      </c>
      <c r="E1753" s="1">
        <v>208090000</v>
      </c>
      <c r="F1753" s="1">
        <v>0</v>
      </c>
      <c r="G1753" s="1">
        <v>159750000</v>
      </c>
      <c r="H1753" s="1">
        <v>159750000</v>
      </c>
      <c r="I1753" s="1">
        <v>159750000</v>
      </c>
      <c r="J1753" s="1">
        <v>0</v>
      </c>
      <c r="K1753" s="1">
        <v>159750000</v>
      </c>
      <c r="L1753" s="1">
        <v>0</v>
      </c>
      <c r="M1753" s="1">
        <v>0</v>
      </c>
      <c r="N1753" s="1">
        <v>159750000</v>
      </c>
      <c r="O1753" s="1">
        <v>159750000</v>
      </c>
      <c r="P1753" s="1">
        <v>0</v>
      </c>
      <c r="Q1753" s="1">
        <v>48340000</v>
      </c>
      <c r="R1753" s="1">
        <v>76.77</v>
      </c>
    </row>
    <row r="1754" spans="1:18" hidden="1" x14ac:dyDescent="0.25">
      <c r="A1754" t="s">
        <v>103</v>
      </c>
      <c r="B1754" s="1">
        <v>213000000</v>
      </c>
      <c r="C1754" s="1">
        <v>-4910000</v>
      </c>
      <c r="D1754" s="1">
        <v>0</v>
      </c>
      <c r="E1754" s="1">
        <v>208090000</v>
      </c>
      <c r="F1754" s="1">
        <v>0</v>
      </c>
      <c r="G1754" s="1">
        <v>159750000</v>
      </c>
      <c r="H1754" s="1">
        <v>159750000</v>
      </c>
      <c r="I1754" s="1">
        <v>159750000</v>
      </c>
      <c r="J1754" s="1">
        <v>0</v>
      </c>
      <c r="K1754" s="1">
        <v>159750000</v>
      </c>
      <c r="L1754" s="1">
        <v>0</v>
      </c>
      <c r="M1754" s="1">
        <v>0</v>
      </c>
      <c r="N1754" s="1">
        <v>159750000</v>
      </c>
      <c r="O1754" s="1">
        <v>159750000</v>
      </c>
      <c r="P1754" s="1">
        <v>0</v>
      </c>
      <c r="Q1754" s="1">
        <v>48340000</v>
      </c>
      <c r="R1754" s="1">
        <v>76.77</v>
      </c>
    </row>
    <row r="1755" spans="1:18" hidden="1" x14ac:dyDescent="0.25">
      <c r="A1755" t="s">
        <v>33</v>
      </c>
      <c r="B1755" s="1">
        <v>213000000</v>
      </c>
      <c r="C1755" s="1">
        <v>-4910000</v>
      </c>
      <c r="D1755" s="1">
        <v>0</v>
      </c>
      <c r="E1755" s="1">
        <v>208090000</v>
      </c>
      <c r="F1755" s="1">
        <v>0</v>
      </c>
      <c r="G1755" s="1">
        <v>159750000</v>
      </c>
      <c r="H1755" s="1">
        <v>159750000</v>
      </c>
      <c r="I1755" s="1">
        <v>159750000</v>
      </c>
      <c r="J1755" s="1">
        <v>0</v>
      </c>
      <c r="K1755" s="1">
        <v>159750000</v>
      </c>
      <c r="L1755" s="1">
        <v>0</v>
      </c>
      <c r="M1755" s="1">
        <v>0</v>
      </c>
      <c r="N1755" s="1">
        <v>159750000</v>
      </c>
      <c r="O1755" s="1">
        <v>159750000</v>
      </c>
      <c r="P1755" s="1">
        <v>0</v>
      </c>
      <c r="Q1755" s="1">
        <v>48340000</v>
      </c>
      <c r="R1755" s="1">
        <v>76.77</v>
      </c>
    </row>
    <row r="1756" spans="1:18" hidden="1" x14ac:dyDescent="0.25">
      <c r="A1756" t="s">
        <v>74</v>
      </c>
      <c r="B1756" s="1">
        <v>237315000</v>
      </c>
      <c r="C1756" s="1">
        <v>0</v>
      </c>
      <c r="D1756" s="1">
        <v>0</v>
      </c>
      <c r="E1756" s="1">
        <v>237315000</v>
      </c>
      <c r="F1756" s="1">
        <v>0</v>
      </c>
      <c r="G1756" s="1">
        <v>237315000</v>
      </c>
      <c r="H1756" s="1">
        <v>237315000</v>
      </c>
      <c r="I1756" s="1">
        <v>237315000</v>
      </c>
      <c r="J1756" s="1">
        <v>0</v>
      </c>
      <c r="K1756" s="1">
        <v>237315000</v>
      </c>
      <c r="L1756" s="1">
        <v>0</v>
      </c>
      <c r="M1756" s="1">
        <v>0</v>
      </c>
      <c r="N1756" s="1">
        <v>237315000</v>
      </c>
      <c r="O1756" s="1">
        <v>237315000</v>
      </c>
      <c r="P1756" s="1">
        <v>0</v>
      </c>
      <c r="Q1756" s="1">
        <v>0</v>
      </c>
      <c r="R1756" s="1">
        <v>100</v>
      </c>
    </row>
    <row r="1757" spans="1:18" hidden="1" x14ac:dyDescent="0.25">
      <c r="A1757" t="s">
        <v>31</v>
      </c>
      <c r="B1757" s="1">
        <v>237315000</v>
      </c>
      <c r="C1757" s="1">
        <v>0</v>
      </c>
      <c r="D1757" s="1">
        <v>0</v>
      </c>
      <c r="E1757" s="1">
        <v>237315000</v>
      </c>
      <c r="F1757" s="1">
        <v>0</v>
      </c>
      <c r="G1757" s="1">
        <v>237315000</v>
      </c>
      <c r="H1757" s="1">
        <v>237315000</v>
      </c>
      <c r="I1757" s="1">
        <v>237315000</v>
      </c>
      <c r="J1757" s="1">
        <v>0</v>
      </c>
      <c r="K1757" s="1">
        <v>237315000</v>
      </c>
      <c r="L1757" s="1">
        <v>0</v>
      </c>
      <c r="M1757" s="1">
        <v>0</v>
      </c>
      <c r="N1757" s="1">
        <v>237315000</v>
      </c>
      <c r="O1757" s="1">
        <v>237315000</v>
      </c>
      <c r="P1757" s="1">
        <v>0</v>
      </c>
      <c r="Q1757" s="1">
        <v>0</v>
      </c>
      <c r="R1757" s="1">
        <v>100</v>
      </c>
    </row>
    <row r="1758" spans="1:18" hidden="1" x14ac:dyDescent="0.25">
      <c r="A1758" t="s">
        <v>75</v>
      </c>
      <c r="B1758" s="1">
        <v>237315000</v>
      </c>
      <c r="C1758" s="1">
        <v>0</v>
      </c>
      <c r="D1758" s="1">
        <v>0</v>
      </c>
      <c r="E1758" s="1">
        <v>237315000</v>
      </c>
      <c r="F1758" s="1">
        <v>0</v>
      </c>
      <c r="G1758" s="1">
        <v>237315000</v>
      </c>
      <c r="H1758" s="1">
        <v>237315000</v>
      </c>
      <c r="I1758" s="1">
        <v>237315000</v>
      </c>
      <c r="J1758" s="1">
        <v>0</v>
      </c>
      <c r="K1758" s="1">
        <v>237315000</v>
      </c>
      <c r="L1758" s="1">
        <v>0</v>
      </c>
      <c r="M1758" s="1">
        <v>0</v>
      </c>
      <c r="N1758" s="1">
        <v>237315000</v>
      </c>
      <c r="O1758" s="1">
        <v>237315000</v>
      </c>
      <c r="P1758" s="1">
        <v>0</v>
      </c>
      <c r="Q1758" s="1">
        <v>0</v>
      </c>
      <c r="R1758" s="1">
        <v>100</v>
      </c>
    </row>
    <row r="1759" spans="1:18" hidden="1" x14ac:dyDescent="0.25">
      <c r="A1759" t="s">
        <v>33</v>
      </c>
      <c r="B1759" s="1">
        <v>237315000</v>
      </c>
      <c r="C1759" s="1">
        <v>0</v>
      </c>
      <c r="D1759" s="1">
        <v>0</v>
      </c>
      <c r="E1759" s="1">
        <v>237315000</v>
      </c>
      <c r="F1759" s="1">
        <v>0</v>
      </c>
      <c r="G1759" s="1">
        <v>237315000</v>
      </c>
      <c r="H1759" s="1">
        <v>237315000</v>
      </c>
      <c r="I1759" s="1">
        <v>237315000</v>
      </c>
      <c r="J1759" s="1">
        <v>0</v>
      </c>
      <c r="K1759" s="1">
        <v>237315000</v>
      </c>
      <c r="L1759" s="1">
        <v>0</v>
      </c>
      <c r="M1759" s="1">
        <v>0</v>
      </c>
      <c r="N1759" s="1">
        <v>237315000</v>
      </c>
      <c r="O1759" s="1">
        <v>237315000</v>
      </c>
      <c r="P1759" s="1">
        <v>0</v>
      </c>
      <c r="Q1759" s="1">
        <v>0</v>
      </c>
      <c r="R1759" s="1">
        <v>100</v>
      </c>
    </row>
    <row r="1760" spans="1:18" hidden="1" x14ac:dyDescent="0.25">
      <c r="A1760" t="s">
        <v>76</v>
      </c>
      <c r="B1760" s="1">
        <v>3000000</v>
      </c>
      <c r="C1760" s="1">
        <v>0</v>
      </c>
      <c r="D1760" s="1">
        <v>0</v>
      </c>
      <c r="E1760" s="1">
        <v>3000000</v>
      </c>
      <c r="F1760" s="1">
        <v>0</v>
      </c>
      <c r="G1760" s="1">
        <v>3000000</v>
      </c>
      <c r="H1760" s="1">
        <v>3000000</v>
      </c>
      <c r="I1760" s="1">
        <v>3000000</v>
      </c>
      <c r="J1760" s="1">
        <v>0</v>
      </c>
      <c r="K1760" s="1">
        <v>3000000</v>
      </c>
      <c r="L1760" s="1">
        <v>0</v>
      </c>
      <c r="M1760" s="1">
        <v>0</v>
      </c>
      <c r="N1760" s="1">
        <v>3000000</v>
      </c>
      <c r="O1760" s="1">
        <v>3000000</v>
      </c>
      <c r="P1760" s="1">
        <v>0</v>
      </c>
      <c r="Q1760" s="1">
        <v>0</v>
      </c>
      <c r="R1760" s="1">
        <v>100</v>
      </c>
    </row>
    <row r="1761" spans="1:18" hidden="1" x14ac:dyDescent="0.25">
      <c r="A1761" t="s">
        <v>31</v>
      </c>
      <c r="B1761" s="1">
        <v>3000000</v>
      </c>
      <c r="C1761" s="1">
        <v>0</v>
      </c>
      <c r="D1761" s="1">
        <v>0</v>
      </c>
      <c r="E1761" s="1">
        <v>3000000</v>
      </c>
      <c r="F1761" s="1">
        <v>0</v>
      </c>
      <c r="G1761" s="1">
        <v>3000000</v>
      </c>
      <c r="H1761" s="1">
        <v>3000000</v>
      </c>
      <c r="I1761" s="1">
        <v>3000000</v>
      </c>
      <c r="J1761" s="1">
        <v>0</v>
      </c>
      <c r="K1761" s="1">
        <v>3000000</v>
      </c>
      <c r="L1761" s="1">
        <v>0</v>
      </c>
      <c r="M1761" s="1">
        <v>0</v>
      </c>
      <c r="N1761" s="1">
        <v>3000000</v>
      </c>
      <c r="O1761" s="1">
        <v>3000000</v>
      </c>
      <c r="P1761" s="1">
        <v>0</v>
      </c>
      <c r="Q1761" s="1">
        <v>0</v>
      </c>
      <c r="R1761" s="1">
        <v>100</v>
      </c>
    </row>
    <row r="1762" spans="1:18" hidden="1" x14ac:dyDescent="0.25">
      <c r="A1762" t="s">
        <v>77</v>
      </c>
      <c r="B1762" s="1">
        <v>3000000</v>
      </c>
      <c r="C1762" s="1">
        <v>0</v>
      </c>
      <c r="D1762" s="1">
        <v>0</v>
      </c>
      <c r="E1762" s="1">
        <v>3000000</v>
      </c>
      <c r="F1762" s="1">
        <v>0</v>
      </c>
      <c r="G1762" s="1">
        <v>3000000</v>
      </c>
      <c r="H1762" s="1">
        <v>3000000</v>
      </c>
      <c r="I1762" s="1">
        <v>3000000</v>
      </c>
      <c r="J1762" s="1">
        <v>0</v>
      </c>
      <c r="K1762" s="1">
        <v>3000000</v>
      </c>
      <c r="L1762" s="1">
        <v>0</v>
      </c>
      <c r="M1762" s="1">
        <v>0</v>
      </c>
      <c r="N1762" s="1">
        <v>3000000</v>
      </c>
      <c r="O1762" s="1">
        <v>3000000</v>
      </c>
      <c r="P1762" s="1">
        <v>0</v>
      </c>
      <c r="Q1762" s="1">
        <v>0</v>
      </c>
      <c r="R1762" s="1">
        <v>100</v>
      </c>
    </row>
    <row r="1763" spans="1:18" hidden="1" x14ac:dyDescent="0.25">
      <c r="A1763" t="s">
        <v>33</v>
      </c>
      <c r="B1763" s="1">
        <v>3000000</v>
      </c>
      <c r="C1763" s="1">
        <v>0</v>
      </c>
      <c r="D1763" s="1">
        <v>0</v>
      </c>
      <c r="E1763" s="1">
        <v>3000000</v>
      </c>
      <c r="F1763" s="1">
        <v>0</v>
      </c>
      <c r="G1763" s="1">
        <v>3000000</v>
      </c>
      <c r="H1763" s="1">
        <v>3000000</v>
      </c>
      <c r="I1763" s="1">
        <v>3000000</v>
      </c>
      <c r="J1763" s="1">
        <v>0</v>
      </c>
      <c r="K1763" s="1">
        <v>3000000</v>
      </c>
      <c r="L1763" s="1">
        <v>0</v>
      </c>
      <c r="M1763" s="1">
        <v>0</v>
      </c>
      <c r="N1763" s="1">
        <v>3000000</v>
      </c>
      <c r="O1763" s="1">
        <v>3000000</v>
      </c>
      <c r="P1763" s="1">
        <v>0</v>
      </c>
      <c r="Q1763" s="1">
        <v>0</v>
      </c>
      <c r="R1763" s="1">
        <v>100</v>
      </c>
    </row>
    <row r="1764" spans="1:18" hidden="1" x14ac:dyDescent="0.25">
      <c r="A1764" t="s">
        <v>78</v>
      </c>
      <c r="B1764" s="1">
        <v>90000000</v>
      </c>
      <c r="C1764" s="1">
        <v>90000000</v>
      </c>
      <c r="D1764" s="1">
        <v>0</v>
      </c>
      <c r="E1764" s="1">
        <v>180000000</v>
      </c>
      <c r="F1764" s="1">
        <v>0</v>
      </c>
      <c r="G1764" s="1">
        <v>180000000</v>
      </c>
      <c r="H1764" s="1">
        <v>180000000</v>
      </c>
      <c r="I1764" s="1">
        <v>180000000</v>
      </c>
      <c r="J1764" s="1">
        <v>0</v>
      </c>
      <c r="K1764" s="1">
        <v>180000000</v>
      </c>
      <c r="L1764" s="1">
        <v>0</v>
      </c>
      <c r="M1764" s="1">
        <v>0</v>
      </c>
      <c r="N1764" s="1">
        <v>180000000</v>
      </c>
      <c r="O1764" s="1">
        <v>180000000</v>
      </c>
      <c r="P1764" s="1">
        <v>0</v>
      </c>
      <c r="Q1764" s="1">
        <v>0</v>
      </c>
      <c r="R1764" s="1">
        <v>100</v>
      </c>
    </row>
    <row r="1765" spans="1:18" hidden="1" x14ac:dyDescent="0.25">
      <c r="A1765" t="s">
        <v>31</v>
      </c>
      <c r="B1765" s="1">
        <v>90000000</v>
      </c>
      <c r="C1765" s="1">
        <v>0</v>
      </c>
      <c r="D1765" s="1">
        <v>0</v>
      </c>
      <c r="E1765" s="1">
        <v>90000000</v>
      </c>
      <c r="F1765" s="1">
        <v>0</v>
      </c>
      <c r="G1765" s="1">
        <v>90000000</v>
      </c>
      <c r="H1765" s="1">
        <v>90000000</v>
      </c>
      <c r="I1765" s="1">
        <v>90000000</v>
      </c>
      <c r="J1765" s="1">
        <v>0</v>
      </c>
      <c r="K1765" s="1">
        <v>90000000</v>
      </c>
      <c r="L1765" s="1">
        <v>0</v>
      </c>
      <c r="M1765" s="1">
        <v>0</v>
      </c>
      <c r="N1765" s="1">
        <v>90000000</v>
      </c>
      <c r="O1765" s="1">
        <v>90000000</v>
      </c>
      <c r="P1765" s="1">
        <v>0</v>
      </c>
      <c r="Q1765" s="1">
        <v>0</v>
      </c>
      <c r="R1765" s="1">
        <v>100</v>
      </c>
    </row>
    <row r="1766" spans="1:18" hidden="1" x14ac:dyDescent="0.25">
      <c r="A1766" t="s">
        <v>79</v>
      </c>
      <c r="B1766" s="1">
        <v>90000000</v>
      </c>
      <c r="C1766" s="1">
        <v>0</v>
      </c>
      <c r="D1766" s="1">
        <v>0</v>
      </c>
      <c r="E1766" s="1">
        <v>90000000</v>
      </c>
      <c r="F1766" s="1">
        <v>0</v>
      </c>
      <c r="G1766" s="1">
        <v>90000000</v>
      </c>
      <c r="H1766" s="1">
        <v>90000000</v>
      </c>
      <c r="I1766" s="1">
        <v>90000000</v>
      </c>
      <c r="J1766" s="1">
        <v>0</v>
      </c>
      <c r="K1766" s="1">
        <v>90000000</v>
      </c>
      <c r="L1766" s="1">
        <v>0</v>
      </c>
      <c r="M1766" s="1">
        <v>0</v>
      </c>
      <c r="N1766" s="1">
        <v>90000000</v>
      </c>
      <c r="O1766" s="1">
        <v>90000000</v>
      </c>
      <c r="P1766" s="1">
        <v>0</v>
      </c>
      <c r="Q1766" s="1">
        <v>0</v>
      </c>
      <c r="R1766" s="1">
        <v>100</v>
      </c>
    </row>
    <row r="1767" spans="1:18" hidden="1" x14ac:dyDescent="0.25">
      <c r="A1767" t="s">
        <v>33</v>
      </c>
      <c r="B1767" s="1">
        <v>90000000</v>
      </c>
      <c r="C1767" s="1">
        <v>0</v>
      </c>
      <c r="D1767" s="1">
        <v>0</v>
      </c>
      <c r="E1767" s="1">
        <v>90000000</v>
      </c>
      <c r="F1767" s="1">
        <v>0</v>
      </c>
      <c r="G1767" s="1">
        <v>90000000</v>
      </c>
      <c r="H1767" s="1">
        <v>90000000</v>
      </c>
      <c r="I1767" s="1">
        <v>90000000</v>
      </c>
      <c r="J1767" s="1">
        <v>0</v>
      </c>
      <c r="K1767" s="1">
        <v>90000000</v>
      </c>
      <c r="L1767" s="1">
        <v>0</v>
      </c>
      <c r="M1767" s="1">
        <v>0</v>
      </c>
      <c r="N1767" s="1">
        <v>90000000</v>
      </c>
      <c r="O1767" s="1">
        <v>90000000</v>
      </c>
      <c r="P1767" s="1">
        <v>0</v>
      </c>
      <c r="Q1767" s="1">
        <v>0</v>
      </c>
      <c r="R1767" s="1">
        <v>100</v>
      </c>
    </row>
    <row r="1768" spans="1:18" hidden="1" x14ac:dyDescent="0.25">
      <c r="A1768" t="s">
        <v>777</v>
      </c>
      <c r="B1768" s="1">
        <v>0</v>
      </c>
      <c r="C1768" s="1">
        <v>90000000</v>
      </c>
      <c r="D1768" s="1">
        <v>0</v>
      </c>
      <c r="E1768" s="1">
        <v>90000000</v>
      </c>
      <c r="F1768" s="1">
        <v>0</v>
      </c>
      <c r="G1768" s="1">
        <v>90000000</v>
      </c>
      <c r="H1768" s="1">
        <v>90000000</v>
      </c>
      <c r="I1768" s="1">
        <v>90000000</v>
      </c>
      <c r="J1768" s="1">
        <v>0</v>
      </c>
      <c r="K1768" s="1">
        <v>90000000</v>
      </c>
      <c r="L1768" s="1">
        <v>0</v>
      </c>
      <c r="M1768" s="1">
        <v>0</v>
      </c>
      <c r="N1768" s="1">
        <v>90000000</v>
      </c>
      <c r="O1768" s="1">
        <v>90000000</v>
      </c>
      <c r="P1768" s="1">
        <v>0</v>
      </c>
      <c r="Q1768" s="1">
        <v>0</v>
      </c>
      <c r="R1768" s="1">
        <v>100</v>
      </c>
    </row>
    <row r="1769" spans="1:18" hidden="1" x14ac:dyDescent="0.25">
      <c r="A1769" t="s">
        <v>79</v>
      </c>
      <c r="B1769" s="1">
        <v>0</v>
      </c>
      <c r="C1769" s="1">
        <v>90000000</v>
      </c>
      <c r="D1769" s="1">
        <v>0</v>
      </c>
      <c r="E1769" s="1">
        <v>90000000</v>
      </c>
      <c r="F1769" s="1">
        <v>0</v>
      </c>
      <c r="G1769" s="1">
        <v>90000000</v>
      </c>
      <c r="H1769" s="1">
        <v>90000000</v>
      </c>
      <c r="I1769" s="1">
        <v>90000000</v>
      </c>
      <c r="J1769" s="1">
        <v>0</v>
      </c>
      <c r="K1769" s="1">
        <v>90000000</v>
      </c>
      <c r="L1769" s="1">
        <v>0</v>
      </c>
      <c r="M1769" s="1">
        <v>0</v>
      </c>
      <c r="N1769" s="1">
        <v>90000000</v>
      </c>
      <c r="O1769" s="1">
        <v>90000000</v>
      </c>
      <c r="P1769" s="1">
        <v>0</v>
      </c>
      <c r="Q1769" s="1">
        <v>0</v>
      </c>
      <c r="R1769" s="1">
        <v>100</v>
      </c>
    </row>
    <row r="1770" spans="1:18" hidden="1" x14ac:dyDescent="0.25">
      <c r="A1770" t="s">
        <v>33</v>
      </c>
      <c r="B1770" s="1">
        <v>0</v>
      </c>
      <c r="C1770" s="1">
        <v>90000000</v>
      </c>
      <c r="D1770" s="1">
        <v>0</v>
      </c>
      <c r="E1770" s="1">
        <v>90000000</v>
      </c>
      <c r="F1770" s="1">
        <v>0</v>
      </c>
      <c r="G1770" s="1">
        <v>90000000</v>
      </c>
      <c r="H1770" s="1">
        <v>90000000</v>
      </c>
      <c r="I1770" s="1">
        <v>90000000</v>
      </c>
      <c r="J1770" s="1">
        <v>0</v>
      </c>
      <c r="K1770" s="1">
        <v>90000000</v>
      </c>
      <c r="L1770" s="1">
        <v>0</v>
      </c>
      <c r="M1770" s="1">
        <v>0</v>
      </c>
      <c r="N1770" s="1">
        <v>90000000</v>
      </c>
      <c r="O1770" s="1">
        <v>90000000</v>
      </c>
      <c r="P1770" s="1">
        <v>0</v>
      </c>
      <c r="Q1770" s="1">
        <v>0</v>
      </c>
      <c r="R1770" s="1">
        <v>100</v>
      </c>
    </row>
    <row r="1771" spans="1:18" hidden="1" x14ac:dyDescent="0.25">
      <c r="A1771" t="s">
        <v>80</v>
      </c>
      <c r="B1771" s="1">
        <v>15000000</v>
      </c>
      <c r="C1771" s="1">
        <v>-5000000</v>
      </c>
      <c r="D1771" s="1">
        <v>0</v>
      </c>
      <c r="E1771" s="1">
        <v>10000000</v>
      </c>
      <c r="F1771" s="1">
        <v>0</v>
      </c>
      <c r="G1771" s="1">
        <v>10000000</v>
      </c>
      <c r="H1771" s="1">
        <v>10000000</v>
      </c>
      <c r="I1771" s="1">
        <v>10000000</v>
      </c>
      <c r="J1771" s="1">
        <v>0</v>
      </c>
      <c r="K1771" s="1">
        <v>10000000</v>
      </c>
      <c r="L1771" s="1">
        <v>0</v>
      </c>
      <c r="M1771" s="1">
        <v>0</v>
      </c>
      <c r="N1771" s="1">
        <v>10000000</v>
      </c>
      <c r="O1771" s="1">
        <v>10000000</v>
      </c>
      <c r="P1771" s="1">
        <v>0</v>
      </c>
      <c r="Q1771" s="1">
        <v>0</v>
      </c>
      <c r="R1771" s="1">
        <v>100</v>
      </c>
    </row>
    <row r="1772" spans="1:18" hidden="1" x14ac:dyDescent="0.25">
      <c r="A1772" t="s">
        <v>31</v>
      </c>
      <c r="B1772" s="1">
        <v>15000000</v>
      </c>
      <c r="C1772" s="1">
        <v>-5000000</v>
      </c>
      <c r="D1772" s="1">
        <v>0</v>
      </c>
      <c r="E1772" s="1">
        <v>10000000</v>
      </c>
      <c r="F1772" s="1">
        <v>0</v>
      </c>
      <c r="G1772" s="1">
        <v>10000000</v>
      </c>
      <c r="H1772" s="1">
        <v>10000000</v>
      </c>
      <c r="I1772" s="1">
        <v>10000000</v>
      </c>
      <c r="J1772" s="1">
        <v>0</v>
      </c>
      <c r="K1772" s="1">
        <v>10000000</v>
      </c>
      <c r="L1772" s="1">
        <v>0</v>
      </c>
      <c r="M1772" s="1">
        <v>0</v>
      </c>
      <c r="N1772" s="1">
        <v>10000000</v>
      </c>
      <c r="O1772" s="1">
        <v>10000000</v>
      </c>
      <c r="P1772" s="1">
        <v>0</v>
      </c>
      <c r="Q1772" s="1">
        <v>0</v>
      </c>
      <c r="R1772" s="1">
        <v>100</v>
      </c>
    </row>
    <row r="1773" spans="1:18" hidden="1" x14ac:dyDescent="0.25">
      <c r="A1773" t="s">
        <v>81</v>
      </c>
      <c r="B1773" s="1">
        <v>15000000</v>
      </c>
      <c r="C1773" s="1">
        <v>-5000000</v>
      </c>
      <c r="D1773" s="1">
        <v>0</v>
      </c>
      <c r="E1773" s="1">
        <v>10000000</v>
      </c>
      <c r="F1773" s="1">
        <v>0</v>
      </c>
      <c r="G1773" s="1">
        <v>10000000</v>
      </c>
      <c r="H1773" s="1">
        <v>10000000</v>
      </c>
      <c r="I1773" s="1">
        <v>10000000</v>
      </c>
      <c r="J1773" s="1">
        <v>0</v>
      </c>
      <c r="K1773" s="1">
        <v>10000000</v>
      </c>
      <c r="L1773" s="1">
        <v>0</v>
      </c>
      <c r="M1773" s="1">
        <v>0</v>
      </c>
      <c r="N1773" s="1">
        <v>10000000</v>
      </c>
      <c r="O1773" s="1">
        <v>10000000</v>
      </c>
      <c r="P1773" s="1">
        <v>0</v>
      </c>
      <c r="Q1773" s="1">
        <v>0</v>
      </c>
      <c r="R1773" s="1">
        <v>100</v>
      </c>
    </row>
    <row r="1774" spans="1:18" hidden="1" x14ac:dyDescent="0.25">
      <c r="A1774" t="s">
        <v>33</v>
      </c>
      <c r="B1774" s="1">
        <v>15000000</v>
      </c>
      <c r="C1774" s="1">
        <v>-5000000</v>
      </c>
      <c r="D1774" s="1">
        <v>0</v>
      </c>
      <c r="E1774" s="1">
        <v>10000000</v>
      </c>
      <c r="F1774" s="1">
        <v>0</v>
      </c>
      <c r="G1774" s="1">
        <v>10000000</v>
      </c>
      <c r="H1774" s="1">
        <v>10000000</v>
      </c>
      <c r="I1774" s="1">
        <v>10000000</v>
      </c>
      <c r="J1774" s="1">
        <v>0</v>
      </c>
      <c r="K1774" s="1">
        <v>10000000</v>
      </c>
      <c r="L1774" s="1">
        <v>0</v>
      </c>
      <c r="M1774" s="1">
        <v>0</v>
      </c>
      <c r="N1774" s="1">
        <v>10000000</v>
      </c>
      <c r="O1774" s="1">
        <v>10000000</v>
      </c>
      <c r="P1774" s="1">
        <v>0</v>
      </c>
      <c r="Q1774" s="1">
        <v>0</v>
      </c>
      <c r="R1774" s="1">
        <v>100</v>
      </c>
    </row>
    <row r="1775" spans="1:18" hidden="1" x14ac:dyDescent="0.25">
      <c r="A1775" t="s">
        <v>90</v>
      </c>
      <c r="B1775" s="1">
        <v>500000</v>
      </c>
      <c r="C1775" s="1">
        <v>0</v>
      </c>
      <c r="D1775" s="1">
        <v>0</v>
      </c>
      <c r="E1775" s="1">
        <v>500000</v>
      </c>
      <c r="F1775" s="1">
        <v>0</v>
      </c>
      <c r="G1775" s="1">
        <v>500000</v>
      </c>
      <c r="H1775" s="1">
        <v>500000</v>
      </c>
      <c r="I1775" s="1">
        <v>500000</v>
      </c>
      <c r="J1775" s="1">
        <v>0</v>
      </c>
      <c r="K1775" s="1">
        <v>500000</v>
      </c>
      <c r="L1775" s="1">
        <v>0</v>
      </c>
      <c r="M1775" s="1">
        <v>0</v>
      </c>
      <c r="N1775" s="1">
        <v>500000</v>
      </c>
      <c r="O1775" s="1">
        <v>500000</v>
      </c>
      <c r="P1775" s="1">
        <v>0</v>
      </c>
      <c r="Q1775" s="1">
        <v>0</v>
      </c>
      <c r="R1775" s="1">
        <v>100</v>
      </c>
    </row>
    <row r="1776" spans="1:18" hidden="1" x14ac:dyDescent="0.25">
      <c r="A1776" t="s">
        <v>31</v>
      </c>
      <c r="B1776" s="1">
        <v>500000</v>
      </c>
      <c r="C1776" s="1">
        <v>0</v>
      </c>
      <c r="D1776" s="1">
        <v>0</v>
      </c>
      <c r="E1776" s="1">
        <v>500000</v>
      </c>
      <c r="F1776" s="1">
        <v>0</v>
      </c>
      <c r="G1776" s="1">
        <v>500000</v>
      </c>
      <c r="H1776" s="1">
        <v>500000</v>
      </c>
      <c r="I1776" s="1">
        <v>500000</v>
      </c>
      <c r="J1776" s="1">
        <v>0</v>
      </c>
      <c r="K1776" s="1">
        <v>500000</v>
      </c>
      <c r="L1776" s="1">
        <v>0</v>
      </c>
      <c r="M1776" s="1">
        <v>0</v>
      </c>
      <c r="N1776" s="1">
        <v>500000</v>
      </c>
      <c r="O1776" s="1">
        <v>500000</v>
      </c>
      <c r="P1776" s="1">
        <v>0</v>
      </c>
      <c r="Q1776" s="1">
        <v>0</v>
      </c>
      <c r="R1776" s="1">
        <v>100</v>
      </c>
    </row>
    <row r="1777" spans="1:18" hidden="1" x14ac:dyDescent="0.25">
      <c r="A1777" t="s">
        <v>81</v>
      </c>
      <c r="B1777" s="1">
        <v>500000</v>
      </c>
      <c r="C1777" s="1">
        <v>0</v>
      </c>
      <c r="D1777" s="1">
        <v>0</v>
      </c>
      <c r="E1777" s="1">
        <v>500000</v>
      </c>
      <c r="F1777" s="1">
        <v>0</v>
      </c>
      <c r="G1777" s="1">
        <v>500000</v>
      </c>
      <c r="H1777" s="1">
        <v>500000</v>
      </c>
      <c r="I1777" s="1">
        <v>500000</v>
      </c>
      <c r="J1777" s="1">
        <v>0</v>
      </c>
      <c r="K1777" s="1">
        <v>500000</v>
      </c>
      <c r="L1777" s="1">
        <v>0</v>
      </c>
      <c r="M1777" s="1">
        <v>0</v>
      </c>
      <c r="N1777" s="1">
        <v>500000</v>
      </c>
      <c r="O1777" s="1">
        <v>500000</v>
      </c>
      <c r="P1777" s="1">
        <v>0</v>
      </c>
      <c r="Q1777" s="1">
        <v>0</v>
      </c>
      <c r="R1777" s="1">
        <v>100</v>
      </c>
    </row>
    <row r="1778" spans="1:18" hidden="1" x14ac:dyDescent="0.25">
      <c r="A1778" t="s">
        <v>33</v>
      </c>
      <c r="B1778" s="1">
        <v>500000</v>
      </c>
      <c r="C1778" s="1">
        <v>0</v>
      </c>
      <c r="D1778" s="1">
        <v>0</v>
      </c>
      <c r="E1778" s="1">
        <v>500000</v>
      </c>
      <c r="F1778" s="1">
        <v>0</v>
      </c>
      <c r="G1778" s="1">
        <v>500000</v>
      </c>
      <c r="H1778" s="1">
        <v>500000</v>
      </c>
      <c r="I1778" s="1">
        <v>500000</v>
      </c>
      <c r="J1778" s="1">
        <v>0</v>
      </c>
      <c r="K1778" s="1">
        <v>500000</v>
      </c>
      <c r="L1778" s="1">
        <v>0</v>
      </c>
      <c r="M1778" s="1">
        <v>0</v>
      </c>
      <c r="N1778" s="1">
        <v>500000</v>
      </c>
      <c r="O1778" s="1">
        <v>500000</v>
      </c>
      <c r="P1778" s="1">
        <v>0</v>
      </c>
      <c r="Q1778" s="1">
        <v>0</v>
      </c>
      <c r="R1778" s="1">
        <v>100</v>
      </c>
    </row>
    <row r="1779" spans="1:18" hidden="1" x14ac:dyDescent="0.25">
      <c r="A1779" t="s">
        <v>82</v>
      </c>
      <c r="B1779" s="1">
        <v>15000000</v>
      </c>
      <c r="C1779" s="1">
        <v>23000000</v>
      </c>
      <c r="D1779" s="1">
        <v>0</v>
      </c>
      <c r="E1779" s="1">
        <v>38000000</v>
      </c>
      <c r="F1779" s="1">
        <v>0</v>
      </c>
      <c r="G1779" s="1">
        <v>38000000</v>
      </c>
      <c r="H1779" s="1">
        <v>38000000</v>
      </c>
      <c r="I1779" s="1">
        <v>38000000</v>
      </c>
      <c r="J1779" s="1">
        <v>0</v>
      </c>
      <c r="K1779" s="1">
        <v>38000000</v>
      </c>
      <c r="L1779" s="1">
        <v>0</v>
      </c>
      <c r="M1779" s="1">
        <v>0</v>
      </c>
      <c r="N1779" s="1">
        <v>38000000</v>
      </c>
      <c r="O1779" s="1">
        <v>38000000</v>
      </c>
      <c r="P1779" s="1">
        <v>0</v>
      </c>
      <c r="Q1779" s="1">
        <v>0</v>
      </c>
      <c r="R1779" s="1">
        <v>100</v>
      </c>
    </row>
    <row r="1780" spans="1:18" hidden="1" x14ac:dyDescent="0.25">
      <c r="A1780" t="s">
        <v>31</v>
      </c>
      <c r="B1780" s="1">
        <v>15000000</v>
      </c>
      <c r="C1780" s="1">
        <v>0</v>
      </c>
      <c r="D1780" s="1">
        <v>0</v>
      </c>
      <c r="E1780" s="1">
        <v>15000000</v>
      </c>
      <c r="F1780" s="1">
        <v>0</v>
      </c>
      <c r="G1780" s="1">
        <v>15000000</v>
      </c>
      <c r="H1780" s="1">
        <v>15000000</v>
      </c>
      <c r="I1780" s="1">
        <v>15000000</v>
      </c>
      <c r="J1780" s="1">
        <v>0</v>
      </c>
      <c r="K1780" s="1">
        <v>15000000</v>
      </c>
      <c r="L1780" s="1">
        <v>0</v>
      </c>
      <c r="M1780" s="1">
        <v>0</v>
      </c>
      <c r="N1780" s="1">
        <v>15000000</v>
      </c>
      <c r="O1780" s="1">
        <v>15000000</v>
      </c>
      <c r="P1780" s="1">
        <v>0</v>
      </c>
      <c r="Q1780" s="1">
        <v>0</v>
      </c>
      <c r="R1780" s="1">
        <v>100</v>
      </c>
    </row>
    <row r="1781" spans="1:18" hidden="1" x14ac:dyDescent="0.25">
      <c r="A1781" t="s">
        <v>83</v>
      </c>
      <c r="B1781" s="1">
        <v>15000000</v>
      </c>
      <c r="C1781" s="1">
        <v>0</v>
      </c>
      <c r="D1781" s="1">
        <v>0</v>
      </c>
      <c r="E1781" s="1">
        <v>15000000</v>
      </c>
      <c r="F1781" s="1">
        <v>0</v>
      </c>
      <c r="G1781" s="1">
        <v>15000000</v>
      </c>
      <c r="H1781" s="1">
        <v>15000000</v>
      </c>
      <c r="I1781" s="1">
        <v>15000000</v>
      </c>
      <c r="J1781" s="1">
        <v>0</v>
      </c>
      <c r="K1781" s="1">
        <v>15000000</v>
      </c>
      <c r="L1781" s="1">
        <v>0</v>
      </c>
      <c r="M1781" s="1">
        <v>0</v>
      </c>
      <c r="N1781" s="1">
        <v>15000000</v>
      </c>
      <c r="O1781" s="1">
        <v>15000000</v>
      </c>
      <c r="P1781" s="1">
        <v>0</v>
      </c>
      <c r="Q1781" s="1">
        <v>0</v>
      </c>
      <c r="R1781" s="1">
        <v>100</v>
      </c>
    </row>
    <row r="1782" spans="1:18" hidden="1" x14ac:dyDescent="0.25">
      <c r="A1782" t="s">
        <v>33</v>
      </c>
      <c r="B1782" s="1">
        <v>15000000</v>
      </c>
      <c r="C1782" s="1">
        <v>0</v>
      </c>
      <c r="D1782" s="1">
        <v>0</v>
      </c>
      <c r="E1782" s="1">
        <v>15000000</v>
      </c>
      <c r="F1782" s="1">
        <v>0</v>
      </c>
      <c r="G1782" s="1">
        <v>15000000</v>
      </c>
      <c r="H1782" s="1">
        <v>15000000</v>
      </c>
      <c r="I1782" s="1">
        <v>15000000</v>
      </c>
      <c r="J1782" s="1">
        <v>0</v>
      </c>
      <c r="K1782" s="1">
        <v>15000000</v>
      </c>
      <c r="L1782" s="1">
        <v>0</v>
      </c>
      <c r="M1782" s="1">
        <v>0</v>
      </c>
      <c r="N1782" s="1">
        <v>15000000</v>
      </c>
      <c r="O1782" s="1">
        <v>15000000</v>
      </c>
      <c r="P1782" s="1">
        <v>0</v>
      </c>
      <c r="Q1782" s="1">
        <v>0</v>
      </c>
      <c r="R1782" s="1">
        <v>100</v>
      </c>
    </row>
    <row r="1783" spans="1:18" hidden="1" x14ac:dyDescent="0.25">
      <c r="A1783" t="s">
        <v>777</v>
      </c>
      <c r="B1783" s="1">
        <v>0</v>
      </c>
      <c r="C1783" s="1">
        <v>23000000</v>
      </c>
      <c r="D1783" s="1">
        <v>0</v>
      </c>
      <c r="E1783" s="1">
        <v>23000000</v>
      </c>
      <c r="F1783" s="1">
        <v>0</v>
      </c>
      <c r="G1783" s="1">
        <v>23000000</v>
      </c>
      <c r="H1783" s="1">
        <v>23000000</v>
      </c>
      <c r="I1783" s="1">
        <v>23000000</v>
      </c>
      <c r="J1783" s="1">
        <v>0</v>
      </c>
      <c r="K1783" s="1">
        <v>23000000</v>
      </c>
      <c r="L1783" s="1">
        <v>0</v>
      </c>
      <c r="M1783" s="1">
        <v>0</v>
      </c>
      <c r="N1783" s="1">
        <v>23000000</v>
      </c>
      <c r="O1783" s="1">
        <v>23000000</v>
      </c>
      <c r="P1783" s="1">
        <v>0</v>
      </c>
      <c r="Q1783" s="1">
        <v>0</v>
      </c>
      <c r="R1783" s="1">
        <v>100</v>
      </c>
    </row>
    <row r="1784" spans="1:18" hidden="1" x14ac:dyDescent="0.25">
      <c r="A1784" t="s">
        <v>83</v>
      </c>
      <c r="B1784" s="1">
        <v>0</v>
      </c>
      <c r="C1784" s="1">
        <v>23000000</v>
      </c>
      <c r="D1784" s="1">
        <v>0</v>
      </c>
      <c r="E1784" s="1">
        <v>23000000</v>
      </c>
      <c r="F1784" s="1">
        <v>0</v>
      </c>
      <c r="G1784" s="1">
        <v>23000000</v>
      </c>
      <c r="H1784" s="1">
        <v>23000000</v>
      </c>
      <c r="I1784" s="1">
        <v>23000000</v>
      </c>
      <c r="J1784" s="1">
        <v>0</v>
      </c>
      <c r="K1784" s="1">
        <v>23000000</v>
      </c>
      <c r="L1784" s="1">
        <v>0</v>
      </c>
      <c r="M1784" s="1">
        <v>0</v>
      </c>
      <c r="N1784" s="1">
        <v>23000000</v>
      </c>
      <c r="O1784" s="1">
        <v>23000000</v>
      </c>
      <c r="P1784" s="1">
        <v>0</v>
      </c>
      <c r="Q1784" s="1">
        <v>0</v>
      </c>
      <c r="R1784" s="1">
        <v>100</v>
      </c>
    </row>
    <row r="1785" spans="1:18" hidden="1" x14ac:dyDescent="0.25">
      <c r="A1785" t="s">
        <v>33</v>
      </c>
      <c r="B1785" s="1">
        <v>0</v>
      </c>
      <c r="C1785" s="1">
        <v>23000000</v>
      </c>
      <c r="D1785" s="1">
        <v>0</v>
      </c>
      <c r="E1785" s="1">
        <v>23000000</v>
      </c>
      <c r="F1785" s="1">
        <v>0</v>
      </c>
      <c r="G1785" s="1">
        <v>23000000</v>
      </c>
      <c r="H1785" s="1">
        <v>23000000</v>
      </c>
      <c r="I1785" s="1">
        <v>23000000</v>
      </c>
      <c r="J1785" s="1">
        <v>0</v>
      </c>
      <c r="K1785" s="1">
        <v>23000000</v>
      </c>
      <c r="L1785" s="1">
        <v>0</v>
      </c>
      <c r="M1785" s="1">
        <v>0</v>
      </c>
      <c r="N1785" s="1">
        <v>23000000</v>
      </c>
      <c r="O1785" s="1">
        <v>23000000</v>
      </c>
      <c r="P1785" s="1">
        <v>0</v>
      </c>
      <c r="Q1785" s="1">
        <v>0</v>
      </c>
      <c r="R1785" s="1">
        <v>100</v>
      </c>
    </row>
    <row r="1786" spans="1:18" hidden="1" x14ac:dyDescent="0.25">
      <c r="A1786" t="s">
        <v>105</v>
      </c>
      <c r="B1786" s="1">
        <v>17000000</v>
      </c>
      <c r="C1786" s="1">
        <v>0</v>
      </c>
      <c r="D1786" s="1">
        <v>0</v>
      </c>
      <c r="E1786" s="1">
        <v>17000000</v>
      </c>
      <c r="F1786" s="1">
        <v>0</v>
      </c>
      <c r="G1786" s="1">
        <v>14600000</v>
      </c>
      <c r="H1786" s="1">
        <v>14600000</v>
      </c>
      <c r="I1786" s="1">
        <v>14600000</v>
      </c>
      <c r="J1786" s="1">
        <v>0</v>
      </c>
      <c r="K1786" s="1">
        <v>14600000</v>
      </c>
      <c r="L1786" s="1">
        <v>0</v>
      </c>
      <c r="M1786" s="1">
        <v>0</v>
      </c>
      <c r="N1786" s="1">
        <v>14600000</v>
      </c>
      <c r="O1786" s="1">
        <v>14600000</v>
      </c>
      <c r="P1786" s="1">
        <v>0</v>
      </c>
      <c r="Q1786" s="1">
        <v>2400000</v>
      </c>
      <c r="R1786" s="1">
        <v>85.88</v>
      </c>
    </row>
    <row r="1787" spans="1:18" hidden="1" x14ac:dyDescent="0.25">
      <c r="A1787" t="s">
        <v>31</v>
      </c>
      <c r="B1787" s="1">
        <v>17000000</v>
      </c>
      <c r="C1787" s="1">
        <v>0</v>
      </c>
      <c r="D1787" s="1">
        <v>0</v>
      </c>
      <c r="E1787" s="1">
        <v>17000000</v>
      </c>
      <c r="F1787" s="1">
        <v>0</v>
      </c>
      <c r="G1787" s="1">
        <v>14600000</v>
      </c>
      <c r="H1787" s="1">
        <v>14600000</v>
      </c>
      <c r="I1787" s="1">
        <v>14600000</v>
      </c>
      <c r="J1787" s="1">
        <v>0</v>
      </c>
      <c r="K1787" s="1">
        <v>14600000</v>
      </c>
      <c r="L1787" s="1">
        <v>0</v>
      </c>
      <c r="M1787" s="1">
        <v>0</v>
      </c>
      <c r="N1787" s="1">
        <v>14600000</v>
      </c>
      <c r="O1787" s="1">
        <v>14600000</v>
      </c>
      <c r="P1787" s="1">
        <v>0</v>
      </c>
      <c r="Q1787" s="1">
        <v>2400000</v>
      </c>
      <c r="R1787" s="1">
        <v>85.88</v>
      </c>
    </row>
    <row r="1788" spans="1:18" hidden="1" x14ac:dyDescent="0.25">
      <c r="A1788" t="s">
        <v>106</v>
      </c>
      <c r="B1788" s="1">
        <v>17000000</v>
      </c>
      <c r="C1788" s="1">
        <v>0</v>
      </c>
      <c r="D1788" s="1">
        <v>0</v>
      </c>
      <c r="E1788" s="1">
        <v>17000000</v>
      </c>
      <c r="F1788" s="1">
        <v>0</v>
      </c>
      <c r="G1788" s="1">
        <v>14600000</v>
      </c>
      <c r="H1788" s="1">
        <v>14600000</v>
      </c>
      <c r="I1788" s="1">
        <v>14600000</v>
      </c>
      <c r="J1788" s="1">
        <v>0</v>
      </c>
      <c r="K1788" s="1">
        <v>14600000</v>
      </c>
      <c r="L1788" s="1">
        <v>0</v>
      </c>
      <c r="M1788" s="1">
        <v>0</v>
      </c>
      <c r="N1788" s="1">
        <v>14600000</v>
      </c>
      <c r="O1788" s="1">
        <v>14600000</v>
      </c>
      <c r="P1788" s="1">
        <v>0</v>
      </c>
      <c r="Q1788" s="1">
        <v>2400000</v>
      </c>
      <c r="R1788" s="1">
        <v>85.88</v>
      </c>
    </row>
    <row r="1789" spans="1:18" hidden="1" x14ac:dyDescent="0.25">
      <c r="A1789" t="s">
        <v>33</v>
      </c>
      <c r="B1789" s="1">
        <v>17000000</v>
      </c>
      <c r="C1789" s="1">
        <v>0</v>
      </c>
      <c r="D1789" s="1">
        <v>0</v>
      </c>
      <c r="E1789" s="1">
        <v>17000000</v>
      </c>
      <c r="F1789" s="1">
        <v>0</v>
      </c>
      <c r="G1789" s="1">
        <v>14600000</v>
      </c>
      <c r="H1789" s="1">
        <v>14600000</v>
      </c>
      <c r="I1789" s="1">
        <v>14600000</v>
      </c>
      <c r="J1789" s="1">
        <v>0</v>
      </c>
      <c r="K1789" s="1">
        <v>14600000</v>
      </c>
      <c r="L1789" s="1">
        <v>0</v>
      </c>
      <c r="M1789" s="1">
        <v>0</v>
      </c>
      <c r="N1789" s="1">
        <v>14600000</v>
      </c>
      <c r="O1789" s="1">
        <v>14600000</v>
      </c>
      <c r="P1789" s="1">
        <v>0</v>
      </c>
      <c r="Q1789" s="1">
        <v>2400000</v>
      </c>
      <c r="R1789" s="1">
        <v>85.88</v>
      </c>
    </row>
    <row r="1790" spans="1:18" hidden="1" x14ac:dyDescent="0.25">
      <c r="A1790" t="s">
        <v>107</v>
      </c>
      <c r="B1790" s="1">
        <v>60000000</v>
      </c>
      <c r="C1790" s="1">
        <v>0</v>
      </c>
      <c r="D1790" s="1">
        <v>0</v>
      </c>
      <c r="E1790" s="1">
        <v>60000000</v>
      </c>
      <c r="F1790" s="1">
        <v>0</v>
      </c>
      <c r="G1790" s="1">
        <v>48000000</v>
      </c>
      <c r="H1790" s="1">
        <v>48000000</v>
      </c>
      <c r="I1790" s="1">
        <v>48000000</v>
      </c>
      <c r="J1790" s="1">
        <v>0</v>
      </c>
      <c r="K1790" s="1">
        <v>48000000</v>
      </c>
      <c r="L1790" s="1">
        <v>0</v>
      </c>
      <c r="M1790" s="1">
        <v>0</v>
      </c>
      <c r="N1790" s="1">
        <v>48000000</v>
      </c>
      <c r="O1790" s="1">
        <v>48000000</v>
      </c>
      <c r="P1790" s="1">
        <v>0</v>
      </c>
      <c r="Q1790" s="1">
        <v>12000000</v>
      </c>
      <c r="R1790" s="1">
        <v>80</v>
      </c>
    </row>
    <row r="1791" spans="1:18" hidden="1" x14ac:dyDescent="0.25">
      <c r="A1791" t="s">
        <v>31</v>
      </c>
      <c r="B1791" s="1">
        <v>60000000</v>
      </c>
      <c r="C1791" s="1">
        <v>0</v>
      </c>
      <c r="D1791" s="1">
        <v>0</v>
      </c>
      <c r="E1791" s="1">
        <v>60000000</v>
      </c>
      <c r="F1791" s="1">
        <v>0</v>
      </c>
      <c r="G1791" s="1">
        <v>48000000</v>
      </c>
      <c r="H1791" s="1">
        <v>48000000</v>
      </c>
      <c r="I1791" s="1">
        <v>48000000</v>
      </c>
      <c r="J1791" s="1">
        <v>0</v>
      </c>
      <c r="K1791" s="1">
        <v>48000000</v>
      </c>
      <c r="L1791" s="1">
        <v>0</v>
      </c>
      <c r="M1791" s="1">
        <v>0</v>
      </c>
      <c r="N1791" s="1">
        <v>48000000</v>
      </c>
      <c r="O1791" s="1">
        <v>48000000</v>
      </c>
      <c r="P1791" s="1">
        <v>0</v>
      </c>
      <c r="Q1791" s="1">
        <v>12000000</v>
      </c>
      <c r="R1791" s="1">
        <v>80</v>
      </c>
    </row>
    <row r="1792" spans="1:18" hidden="1" x14ac:dyDescent="0.25">
      <c r="A1792" t="s">
        <v>108</v>
      </c>
      <c r="B1792" s="1">
        <v>60000000</v>
      </c>
      <c r="C1792" s="1">
        <v>0</v>
      </c>
      <c r="D1792" s="1">
        <v>0</v>
      </c>
      <c r="E1792" s="1">
        <v>60000000</v>
      </c>
      <c r="F1792" s="1">
        <v>0</v>
      </c>
      <c r="G1792" s="1">
        <v>48000000</v>
      </c>
      <c r="H1792" s="1">
        <v>48000000</v>
      </c>
      <c r="I1792" s="1">
        <v>48000000</v>
      </c>
      <c r="J1792" s="1">
        <v>0</v>
      </c>
      <c r="K1792" s="1">
        <v>48000000</v>
      </c>
      <c r="L1792" s="1">
        <v>0</v>
      </c>
      <c r="M1792" s="1">
        <v>0</v>
      </c>
      <c r="N1792" s="1">
        <v>48000000</v>
      </c>
      <c r="O1792" s="1">
        <v>48000000</v>
      </c>
      <c r="P1792" s="1">
        <v>0</v>
      </c>
      <c r="Q1792" s="1">
        <v>12000000</v>
      </c>
      <c r="R1792" s="1">
        <v>80</v>
      </c>
    </row>
    <row r="1793" spans="1:18" hidden="1" x14ac:dyDescent="0.25">
      <c r="A1793" t="s">
        <v>33</v>
      </c>
      <c r="B1793" s="1">
        <v>60000000</v>
      </c>
      <c r="C1793" s="1">
        <v>0</v>
      </c>
      <c r="D1793" s="1">
        <v>0</v>
      </c>
      <c r="E1793" s="1">
        <v>60000000</v>
      </c>
      <c r="F1793" s="1">
        <v>0</v>
      </c>
      <c r="G1793" s="1">
        <v>48000000</v>
      </c>
      <c r="H1793" s="1">
        <v>48000000</v>
      </c>
      <c r="I1793" s="1">
        <v>48000000</v>
      </c>
      <c r="J1793" s="1">
        <v>0</v>
      </c>
      <c r="K1793" s="1">
        <v>48000000</v>
      </c>
      <c r="L1793" s="1">
        <v>0</v>
      </c>
      <c r="M1793" s="1">
        <v>0</v>
      </c>
      <c r="N1793" s="1">
        <v>48000000</v>
      </c>
      <c r="O1793" s="1">
        <v>48000000</v>
      </c>
      <c r="P1793" s="1">
        <v>0</v>
      </c>
      <c r="Q1793" s="1">
        <v>12000000</v>
      </c>
      <c r="R1793" s="1">
        <v>80</v>
      </c>
    </row>
    <row r="1794" spans="1:18" hidden="1" x14ac:dyDescent="0.25">
      <c r="A1794" t="s">
        <v>109</v>
      </c>
      <c r="B1794" s="1">
        <v>100000000</v>
      </c>
      <c r="C1794" s="1">
        <v>0</v>
      </c>
      <c r="D1794" s="1">
        <v>0</v>
      </c>
      <c r="E1794" s="1">
        <v>100000000</v>
      </c>
      <c r="F1794" s="1">
        <v>0</v>
      </c>
      <c r="G1794" s="1">
        <v>82500000</v>
      </c>
      <c r="H1794" s="1">
        <v>82500000</v>
      </c>
      <c r="I1794" s="1">
        <v>82500000</v>
      </c>
      <c r="J1794" s="1">
        <v>0</v>
      </c>
      <c r="K1794" s="1">
        <v>82500000</v>
      </c>
      <c r="L1794" s="1">
        <v>0</v>
      </c>
      <c r="M1794" s="1">
        <v>0</v>
      </c>
      <c r="N1794" s="1">
        <v>82500000</v>
      </c>
      <c r="O1794" s="1">
        <v>82500000</v>
      </c>
      <c r="P1794" s="1">
        <v>0</v>
      </c>
      <c r="Q1794" s="1">
        <v>17500000</v>
      </c>
      <c r="R1794" s="1">
        <v>82.5</v>
      </c>
    </row>
    <row r="1795" spans="1:18" hidden="1" x14ac:dyDescent="0.25">
      <c r="A1795" t="s">
        <v>31</v>
      </c>
      <c r="B1795" s="1">
        <v>100000000</v>
      </c>
      <c r="C1795" s="1">
        <v>0</v>
      </c>
      <c r="D1795" s="1">
        <v>0</v>
      </c>
      <c r="E1795" s="1">
        <v>100000000</v>
      </c>
      <c r="F1795" s="1">
        <v>0</v>
      </c>
      <c r="G1795" s="1">
        <v>82500000</v>
      </c>
      <c r="H1795" s="1">
        <v>82500000</v>
      </c>
      <c r="I1795" s="1">
        <v>82500000</v>
      </c>
      <c r="J1795" s="1">
        <v>0</v>
      </c>
      <c r="K1795" s="1">
        <v>82500000</v>
      </c>
      <c r="L1795" s="1">
        <v>0</v>
      </c>
      <c r="M1795" s="1">
        <v>0</v>
      </c>
      <c r="N1795" s="1">
        <v>82500000</v>
      </c>
      <c r="O1795" s="1">
        <v>82500000</v>
      </c>
      <c r="P1795" s="1">
        <v>0</v>
      </c>
      <c r="Q1795" s="1">
        <v>17500000</v>
      </c>
      <c r="R1795" s="1">
        <v>82.5</v>
      </c>
    </row>
    <row r="1796" spans="1:18" hidden="1" x14ac:dyDescent="0.25">
      <c r="A1796" t="s">
        <v>110</v>
      </c>
      <c r="B1796" s="1">
        <v>100000000</v>
      </c>
      <c r="C1796" s="1">
        <v>0</v>
      </c>
      <c r="D1796" s="1">
        <v>0</v>
      </c>
      <c r="E1796" s="1">
        <v>100000000</v>
      </c>
      <c r="F1796" s="1">
        <v>0</v>
      </c>
      <c r="G1796" s="1">
        <v>82500000</v>
      </c>
      <c r="H1796" s="1">
        <v>82500000</v>
      </c>
      <c r="I1796" s="1">
        <v>82500000</v>
      </c>
      <c r="J1796" s="1">
        <v>0</v>
      </c>
      <c r="K1796" s="1">
        <v>82500000</v>
      </c>
      <c r="L1796" s="1">
        <v>0</v>
      </c>
      <c r="M1796" s="1">
        <v>0</v>
      </c>
      <c r="N1796" s="1">
        <v>82500000</v>
      </c>
      <c r="O1796" s="1">
        <v>82500000</v>
      </c>
      <c r="P1796" s="1">
        <v>0</v>
      </c>
      <c r="Q1796" s="1">
        <v>17500000</v>
      </c>
      <c r="R1796" s="1">
        <v>82.5</v>
      </c>
    </row>
    <row r="1797" spans="1:18" hidden="1" x14ac:dyDescent="0.25">
      <c r="A1797" t="s">
        <v>33</v>
      </c>
      <c r="B1797" s="1">
        <v>100000000</v>
      </c>
      <c r="C1797" s="1">
        <v>0</v>
      </c>
      <c r="D1797" s="1">
        <v>0</v>
      </c>
      <c r="E1797" s="1">
        <v>100000000</v>
      </c>
      <c r="F1797" s="1">
        <v>0</v>
      </c>
      <c r="G1797" s="1">
        <v>82500000</v>
      </c>
      <c r="H1797" s="1">
        <v>82500000</v>
      </c>
      <c r="I1797" s="1">
        <v>82500000</v>
      </c>
      <c r="J1797" s="1">
        <v>0</v>
      </c>
      <c r="K1797" s="1">
        <v>82500000</v>
      </c>
      <c r="L1797" s="1">
        <v>0</v>
      </c>
      <c r="M1797" s="1">
        <v>0</v>
      </c>
      <c r="N1797" s="1">
        <v>82500000</v>
      </c>
      <c r="O1797" s="1">
        <v>82500000</v>
      </c>
      <c r="P1797" s="1">
        <v>0</v>
      </c>
      <c r="Q1797" s="1">
        <v>17500000</v>
      </c>
      <c r="R1797" s="1">
        <v>82.5</v>
      </c>
    </row>
    <row r="1798" spans="1:18" hidden="1" x14ac:dyDescent="0.25">
      <c r="A1798" t="s">
        <v>768</v>
      </c>
      <c r="B1798" s="1">
        <v>10000000</v>
      </c>
      <c r="C1798" s="1">
        <v>0</v>
      </c>
      <c r="D1798" s="1">
        <v>0</v>
      </c>
      <c r="E1798" s="1">
        <v>10000000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10000000</v>
      </c>
      <c r="R1798" s="1">
        <v>0</v>
      </c>
    </row>
    <row r="1799" spans="1:18" hidden="1" x14ac:dyDescent="0.25">
      <c r="A1799" t="s">
        <v>31</v>
      </c>
      <c r="B1799" s="1">
        <v>10000000</v>
      </c>
      <c r="C1799" s="1">
        <v>0</v>
      </c>
      <c r="D1799" s="1">
        <v>0</v>
      </c>
      <c r="E1799" s="1">
        <v>10000000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10000000</v>
      </c>
      <c r="R1799" s="1">
        <v>0</v>
      </c>
    </row>
    <row r="1800" spans="1:18" hidden="1" x14ac:dyDescent="0.25">
      <c r="A1800" t="s">
        <v>83</v>
      </c>
      <c r="B1800" s="1">
        <v>10000000</v>
      </c>
      <c r="C1800" s="1">
        <v>0</v>
      </c>
      <c r="D1800" s="1">
        <v>0</v>
      </c>
      <c r="E1800" s="1">
        <v>10000000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10000000</v>
      </c>
      <c r="R1800" s="1">
        <v>0</v>
      </c>
    </row>
    <row r="1801" spans="1:18" hidden="1" x14ac:dyDescent="0.25">
      <c r="A1801" t="s">
        <v>33</v>
      </c>
      <c r="B1801" s="1">
        <v>10000000</v>
      </c>
      <c r="C1801" s="1">
        <v>0</v>
      </c>
      <c r="D1801" s="1">
        <v>0</v>
      </c>
      <c r="E1801" s="1">
        <v>10000000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10000000</v>
      </c>
      <c r="R1801" s="1">
        <v>0</v>
      </c>
    </row>
    <row r="1802" spans="1:18" hidden="1" x14ac:dyDescent="0.25">
      <c r="A1802" t="s">
        <v>85</v>
      </c>
      <c r="B1802" s="1">
        <v>384996000</v>
      </c>
      <c r="C1802" s="1">
        <v>25600000</v>
      </c>
      <c r="D1802" s="1">
        <v>0</v>
      </c>
      <c r="E1802" s="1">
        <v>410596000</v>
      </c>
      <c r="F1802" s="1">
        <v>0</v>
      </c>
      <c r="G1802" s="1">
        <v>103000000</v>
      </c>
      <c r="H1802" s="1">
        <v>103000000</v>
      </c>
      <c r="I1802" s="1">
        <v>103000000</v>
      </c>
      <c r="J1802" s="1">
        <v>0</v>
      </c>
      <c r="K1802" s="1">
        <v>103000000</v>
      </c>
      <c r="L1802" s="1">
        <v>0</v>
      </c>
      <c r="M1802" s="1">
        <v>0</v>
      </c>
      <c r="N1802" s="1">
        <v>103000000</v>
      </c>
      <c r="O1802" s="1">
        <v>103000000</v>
      </c>
      <c r="P1802" s="1">
        <v>0</v>
      </c>
      <c r="Q1802" s="1">
        <v>307596000</v>
      </c>
      <c r="R1802" s="1">
        <v>25.09</v>
      </c>
    </row>
    <row r="1803" spans="1:18" hidden="1" x14ac:dyDescent="0.25">
      <c r="A1803" t="s">
        <v>31</v>
      </c>
      <c r="B1803" s="1">
        <v>384996000</v>
      </c>
      <c r="C1803" s="1">
        <v>25600000</v>
      </c>
      <c r="D1803" s="1">
        <v>0</v>
      </c>
      <c r="E1803" s="1">
        <v>410596000</v>
      </c>
      <c r="F1803" s="1">
        <v>0</v>
      </c>
      <c r="G1803" s="1">
        <v>103000000</v>
      </c>
      <c r="H1803" s="1">
        <v>103000000</v>
      </c>
      <c r="I1803" s="1">
        <v>103000000</v>
      </c>
      <c r="J1803" s="1">
        <v>0</v>
      </c>
      <c r="K1803" s="1">
        <v>103000000</v>
      </c>
      <c r="L1803" s="1">
        <v>0</v>
      </c>
      <c r="M1803" s="1">
        <v>0</v>
      </c>
      <c r="N1803" s="1">
        <v>103000000</v>
      </c>
      <c r="O1803" s="1">
        <v>103000000</v>
      </c>
      <c r="P1803" s="1">
        <v>0</v>
      </c>
      <c r="Q1803" s="1">
        <v>307596000</v>
      </c>
      <c r="R1803" s="1">
        <v>25.09</v>
      </c>
    </row>
    <row r="1804" spans="1:18" hidden="1" x14ac:dyDescent="0.25">
      <c r="A1804" t="s">
        <v>86</v>
      </c>
      <c r="B1804" s="1">
        <v>384996000</v>
      </c>
      <c r="C1804" s="1">
        <v>25600000</v>
      </c>
      <c r="D1804" s="1">
        <v>0</v>
      </c>
      <c r="E1804" s="1">
        <v>410596000</v>
      </c>
      <c r="F1804" s="1">
        <v>0</v>
      </c>
      <c r="G1804" s="1">
        <v>103000000</v>
      </c>
      <c r="H1804" s="1">
        <v>103000000</v>
      </c>
      <c r="I1804" s="1">
        <v>103000000</v>
      </c>
      <c r="J1804" s="1">
        <v>0</v>
      </c>
      <c r="K1804" s="1">
        <v>103000000</v>
      </c>
      <c r="L1804" s="1">
        <v>0</v>
      </c>
      <c r="M1804" s="1">
        <v>0</v>
      </c>
      <c r="N1804" s="1">
        <v>103000000</v>
      </c>
      <c r="O1804" s="1">
        <v>103000000</v>
      </c>
      <c r="P1804" s="1">
        <v>0</v>
      </c>
      <c r="Q1804" s="1">
        <v>307596000</v>
      </c>
      <c r="R1804" s="1">
        <v>25.09</v>
      </c>
    </row>
    <row r="1805" spans="1:18" hidden="1" x14ac:dyDescent="0.25">
      <c r="A1805" t="s">
        <v>33</v>
      </c>
      <c r="B1805" s="1">
        <v>384996000</v>
      </c>
      <c r="C1805" s="1">
        <v>25600000</v>
      </c>
      <c r="D1805" s="1">
        <v>0</v>
      </c>
      <c r="E1805" s="1">
        <v>410596000</v>
      </c>
      <c r="F1805" s="1">
        <v>0</v>
      </c>
      <c r="G1805" s="1">
        <v>103000000</v>
      </c>
      <c r="H1805" s="1">
        <v>103000000</v>
      </c>
      <c r="I1805" s="1">
        <v>103000000</v>
      </c>
      <c r="J1805" s="1">
        <v>0</v>
      </c>
      <c r="K1805" s="1">
        <v>103000000</v>
      </c>
      <c r="L1805" s="1">
        <v>0</v>
      </c>
      <c r="M1805" s="1">
        <v>0</v>
      </c>
      <c r="N1805" s="1">
        <v>103000000</v>
      </c>
      <c r="O1805" s="1">
        <v>103000000</v>
      </c>
      <c r="P1805" s="1">
        <v>0</v>
      </c>
      <c r="Q1805" s="1">
        <v>307596000</v>
      </c>
      <c r="R1805" s="1">
        <v>25.09</v>
      </c>
    </row>
    <row r="1806" spans="1:18" hidden="1" x14ac:dyDescent="0.25">
      <c r="A1806" t="s">
        <v>87</v>
      </c>
      <c r="B1806" s="1">
        <v>122000000</v>
      </c>
      <c r="C1806" s="1">
        <v>-5349000</v>
      </c>
      <c r="D1806" s="1">
        <v>0</v>
      </c>
      <c r="E1806" s="1">
        <v>116651000</v>
      </c>
      <c r="F1806" s="1">
        <v>0</v>
      </c>
      <c r="G1806" s="1">
        <v>116651000</v>
      </c>
      <c r="H1806" s="1">
        <v>116651000</v>
      </c>
      <c r="I1806" s="1">
        <v>116651000</v>
      </c>
      <c r="J1806" s="1">
        <v>0</v>
      </c>
      <c r="K1806" s="1">
        <v>116651000</v>
      </c>
      <c r="L1806" s="1">
        <v>0</v>
      </c>
      <c r="M1806" s="1">
        <v>0</v>
      </c>
      <c r="N1806" s="1">
        <v>116651000</v>
      </c>
      <c r="O1806" s="1">
        <v>116651000</v>
      </c>
      <c r="P1806" s="1">
        <v>0</v>
      </c>
      <c r="Q1806" s="1">
        <v>0</v>
      </c>
      <c r="R1806" s="1">
        <v>100</v>
      </c>
    </row>
    <row r="1807" spans="1:18" hidden="1" x14ac:dyDescent="0.25">
      <c r="A1807" t="s">
        <v>31</v>
      </c>
      <c r="B1807" s="1">
        <v>122000000</v>
      </c>
      <c r="C1807" s="1">
        <v>-5349000</v>
      </c>
      <c r="D1807" s="1">
        <v>0</v>
      </c>
      <c r="E1807" s="1">
        <v>116651000</v>
      </c>
      <c r="F1807" s="1">
        <v>0</v>
      </c>
      <c r="G1807" s="1">
        <v>116651000</v>
      </c>
      <c r="H1807" s="1">
        <v>116651000</v>
      </c>
      <c r="I1807" s="1">
        <v>116651000</v>
      </c>
      <c r="J1807" s="1">
        <v>0</v>
      </c>
      <c r="K1807" s="1">
        <v>116651000</v>
      </c>
      <c r="L1807" s="1">
        <v>0</v>
      </c>
      <c r="M1807" s="1">
        <v>0</v>
      </c>
      <c r="N1807" s="1">
        <v>116651000</v>
      </c>
      <c r="O1807" s="1">
        <v>116651000</v>
      </c>
      <c r="P1807" s="1">
        <v>0</v>
      </c>
      <c r="Q1807" s="1">
        <v>0</v>
      </c>
      <c r="R1807" s="1">
        <v>100</v>
      </c>
    </row>
    <row r="1808" spans="1:18" hidden="1" x14ac:dyDescent="0.25">
      <c r="A1808" t="s">
        <v>88</v>
      </c>
      <c r="B1808" s="1">
        <v>122000000</v>
      </c>
      <c r="C1808" s="1">
        <v>-5349000</v>
      </c>
      <c r="D1808" s="1">
        <v>0</v>
      </c>
      <c r="E1808" s="1">
        <v>116651000</v>
      </c>
      <c r="F1808" s="1">
        <v>0</v>
      </c>
      <c r="G1808" s="1">
        <v>116651000</v>
      </c>
      <c r="H1808" s="1">
        <v>116651000</v>
      </c>
      <c r="I1808" s="1">
        <v>116651000</v>
      </c>
      <c r="J1808" s="1">
        <v>0</v>
      </c>
      <c r="K1808" s="1">
        <v>116651000</v>
      </c>
      <c r="L1808" s="1">
        <v>0</v>
      </c>
      <c r="M1808" s="1">
        <v>0</v>
      </c>
      <c r="N1808" s="1">
        <v>116651000</v>
      </c>
      <c r="O1808" s="1">
        <v>116651000</v>
      </c>
      <c r="P1808" s="1">
        <v>0</v>
      </c>
      <c r="Q1808" s="1">
        <v>0</v>
      </c>
      <c r="R1808" s="1">
        <v>100</v>
      </c>
    </row>
    <row r="1809" spans="1:18" hidden="1" x14ac:dyDescent="0.25">
      <c r="A1809" t="s">
        <v>33</v>
      </c>
      <c r="B1809" s="1">
        <v>122000000</v>
      </c>
      <c r="C1809" s="1">
        <v>-5349000</v>
      </c>
      <c r="D1809" s="1">
        <v>0</v>
      </c>
      <c r="E1809" s="1">
        <v>116651000</v>
      </c>
      <c r="F1809" s="1">
        <v>0</v>
      </c>
      <c r="G1809" s="1">
        <v>116651000</v>
      </c>
      <c r="H1809" s="1">
        <v>116651000</v>
      </c>
      <c r="I1809" s="1">
        <v>116651000</v>
      </c>
      <c r="J1809" s="1">
        <v>0</v>
      </c>
      <c r="K1809" s="1">
        <v>116651000</v>
      </c>
      <c r="L1809" s="1">
        <v>0</v>
      </c>
      <c r="M1809" s="1">
        <v>0</v>
      </c>
      <c r="N1809" s="1">
        <v>116651000</v>
      </c>
      <c r="O1809" s="1">
        <v>116651000</v>
      </c>
      <c r="P1809" s="1">
        <v>0</v>
      </c>
      <c r="Q1809" s="1">
        <v>0</v>
      </c>
      <c r="R1809" s="1">
        <v>100</v>
      </c>
    </row>
    <row r="1810" spans="1:18" hidden="1" x14ac:dyDescent="0.25">
      <c r="A1810" t="s">
        <v>128</v>
      </c>
      <c r="B1810" s="1">
        <v>153500000</v>
      </c>
      <c r="C1810" s="1">
        <v>0</v>
      </c>
      <c r="D1810" s="1">
        <v>0</v>
      </c>
      <c r="E1810" s="1">
        <v>153500000</v>
      </c>
      <c r="F1810" s="1">
        <v>0</v>
      </c>
      <c r="G1810" s="1">
        <v>108000000</v>
      </c>
      <c r="H1810" s="1">
        <v>108000000</v>
      </c>
      <c r="I1810" s="1">
        <v>108000000</v>
      </c>
      <c r="J1810" s="1">
        <v>0</v>
      </c>
      <c r="K1810" s="1">
        <v>108000000</v>
      </c>
      <c r="L1810" s="1">
        <v>0</v>
      </c>
      <c r="M1810" s="1">
        <v>0</v>
      </c>
      <c r="N1810" s="1">
        <v>108000000</v>
      </c>
      <c r="O1810" s="1">
        <v>108000000</v>
      </c>
      <c r="P1810" s="1">
        <v>0</v>
      </c>
      <c r="Q1810" s="1">
        <v>45500000</v>
      </c>
      <c r="R1810" s="1">
        <v>70.36</v>
      </c>
    </row>
    <row r="1811" spans="1:18" hidden="1" x14ac:dyDescent="0.25">
      <c r="A1811" t="s">
        <v>31</v>
      </c>
      <c r="B1811" s="1">
        <v>153500000</v>
      </c>
      <c r="C1811" s="1">
        <v>0</v>
      </c>
      <c r="D1811" s="1">
        <v>0</v>
      </c>
      <c r="E1811" s="1">
        <v>153500000</v>
      </c>
      <c r="F1811" s="1">
        <v>0</v>
      </c>
      <c r="G1811" s="1">
        <v>108000000</v>
      </c>
      <c r="H1811" s="1">
        <v>108000000</v>
      </c>
      <c r="I1811" s="1">
        <v>108000000</v>
      </c>
      <c r="J1811" s="1">
        <v>0</v>
      </c>
      <c r="K1811" s="1">
        <v>108000000</v>
      </c>
      <c r="L1811" s="1">
        <v>0</v>
      </c>
      <c r="M1811" s="1">
        <v>0</v>
      </c>
      <c r="N1811" s="1">
        <v>108000000</v>
      </c>
      <c r="O1811" s="1">
        <v>108000000</v>
      </c>
      <c r="P1811" s="1">
        <v>0</v>
      </c>
      <c r="Q1811" s="1">
        <v>45500000</v>
      </c>
      <c r="R1811" s="1">
        <v>70.36</v>
      </c>
    </row>
    <row r="1812" spans="1:18" hidden="1" x14ac:dyDescent="0.25">
      <c r="A1812" t="s">
        <v>127</v>
      </c>
      <c r="B1812" s="1">
        <v>153500000</v>
      </c>
      <c r="C1812" s="1">
        <v>0</v>
      </c>
      <c r="D1812" s="1">
        <v>0</v>
      </c>
      <c r="E1812" s="1">
        <v>153500000</v>
      </c>
      <c r="F1812" s="1">
        <v>0</v>
      </c>
      <c r="G1812" s="1">
        <v>108000000</v>
      </c>
      <c r="H1812" s="1">
        <v>108000000</v>
      </c>
      <c r="I1812" s="1">
        <v>108000000</v>
      </c>
      <c r="J1812" s="1">
        <v>0</v>
      </c>
      <c r="K1812" s="1">
        <v>108000000</v>
      </c>
      <c r="L1812" s="1">
        <v>0</v>
      </c>
      <c r="M1812" s="1">
        <v>0</v>
      </c>
      <c r="N1812" s="1">
        <v>108000000</v>
      </c>
      <c r="O1812" s="1">
        <v>108000000</v>
      </c>
      <c r="P1812" s="1">
        <v>0</v>
      </c>
      <c r="Q1812" s="1">
        <v>45500000</v>
      </c>
      <c r="R1812" s="1">
        <v>70.36</v>
      </c>
    </row>
    <row r="1813" spans="1:18" hidden="1" x14ac:dyDescent="0.25">
      <c r="A1813" t="s">
        <v>33</v>
      </c>
      <c r="B1813" s="1">
        <v>153500000</v>
      </c>
      <c r="C1813" s="1">
        <v>0</v>
      </c>
      <c r="D1813" s="1">
        <v>0</v>
      </c>
      <c r="E1813" s="1">
        <v>153500000</v>
      </c>
      <c r="F1813" s="1">
        <v>0</v>
      </c>
      <c r="G1813" s="1">
        <v>108000000</v>
      </c>
      <c r="H1813" s="1">
        <v>108000000</v>
      </c>
      <c r="I1813" s="1">
        <v>108000000</v>
      </c>
      <c r="J1813" s="1">
        <v>0</v>
      </c>
      <c r="K1813" s="1">
        <v>108000000</v>
      </c>
      <c r="L1813" s="1">
        <v>0</v>
      </c>
      <c r="M1813" s="1">
        <v>0</v>
      </c>
      <c r="N1813" s="1">
        <v>108000000</v>
      </c>
      <c r="O1813" s="1">
        <v>108000000</v>
      </c>
      <c r="P1813" s="1">
        <v>0</v>
      </c>
      <c r="Q1813" s="1">
        <v>45500000</v>
      </c>
      <c r="R1813" s="1">
        <v>70.36</v>
      </c>
    </row>
    <row r="1814" spans="1:18" hidden="1" x14ac:dyDescent="0.25">
      <c r="A1814" t="s">
        <v>781</v>
      </c>
      <c r="B1814" s="1">
        <v>1500000</v>
      </c>
      <c r="C1814" s="1">
        <v>0</v>
      </c>
      <c r="D1814" s="1">
        <v>0</v>
      </c>
      <c r="E1814" s="1">
        <v>1500000</v>
      </c>
      <c r="F1814" s="1">
        <v>0</v>
      </c>
      <c r="G1814" s="1">
        <v>1500000</v>
      </c>
      <c r="H1814" s="1">
        <v>1500000</v>
      </c>
      <c r="I1814" s="1">
        <v>1500000</v>
      </c>
      <c r="J1814" s="1">
        <v>0</v>
      </c>
      <c r="K1814" s="1">
        <v>1500000</v>
      </c>
      <c r="L1814" s="1">
        <v>0</v>
      </c>
      <c r="M1814" s="1">
        <v>0</v>
      </c>
      <c r="N1814" s="1">
        <v>1500000</v>
      </c>
      <c r="O1814" s="1">
        <v>1500000</v>
      </c>
      <c r="P1814" s="1">
        <v>0</v>
      </c>
      <c r="Q1814" s="1">
        <v>0</v>
      </c>
      <c r="R1814" s="1">
        <v>100</v>
      </c>
    </row>
    <row r="1815" spans="1:18" hidden="1" x14ac:dyDescent="0.25">
      <c r="A1815" t="s">
        <v>31</v>
      </c>
      <c r="B1815" s="1">
        <v>1500000</v>
      </c>
      <c r="C1815" s="1">
        <v>0</v>
      </c>
      <c r="D1815" s="1">
        <v>0</v>
      </c>
      <c r="E1815" s="1">
        <v>1500000</v>
      </c>
      <c r="F1815" s="1">
        <v>0</v>
      </c>
      <c r="G1815" s="1">
        <v>1500000</v>
      </c>
      <c r="H1815" s="1">
        <v>1500000</v>
      </c>
      <c r="I1815" s="1">
        <v>1500000</v>
      </c>
      <c r="J1815" s="1">
        <v>0</v>
      </c>
      <c r="K1815" s="1">
        <v>1500000</v>
      </c>
      <c r="L1815" s="1">
        <v>0</v>
      </c>
      <c r="M1815" s="1">
        <v>0</v>
      </c>
      <c r="N1815" s="1">
        <v>1500000</v>
      </c>
      <c r="O1815" s="1">
        <v>1500000</v>
      </c>
      <c r="P1815" s="1">
        <v>0</v>
      </c>
      <c r="Q1815" s="1">
        <v>0</v>
      </c>
      <c r="R1815" s="1">
        <v>100</v>
      </c>
    </row>
    <row r="1816" spans="1:18" hidden="1" x14ac:dyDescent="0.25">
      <c r="A1816" t="s">
        <v>127</v>
      </c>
      <c r="B1816" s="1">
        <v>1500000</v>
      </c>
      <c r="C1816" s="1">
        <v>0</v>
      </c>
      <c r="D1816" s="1">
        <v>0</v>
      </c>
      <c r="E1816" s="1">
        <v>1500000</v>
      </c>
      <c r="F1816" s="1">
        <v>0</v>
      </c>
      <c r="G1816" s="1">
        <v>1500000</v>
      </c>
      <c r="H1816" s="1">
        <v>1500000</v>
      </c>
      <c r="I1816" s="1">
        <v>1500000</v>
      </c>
      <c r="J1816" s="1">
        <v>0</v>
      </c>
      <c r="K1816" s="1">
        <v>1500000</v>
      </c>
      <c r="L1816" s="1">
        <v>0</v>
      </c>
      <c r="M1816" s="1">
        <v>0</v>
      </c>
      <c r="N1816" s="1">
        <v>1500000</v>
      </c>
      <c r="O1816" s="1">
        <v>1500000</v>
      </c>
      <c r="P1816" s="1">
        <v>0</v>
      </c>
      <c r="Q1816" s="1">
        <v>0</v>
      </c>
      <c r="R1816" s="1">
        <v>100</v>
      </c>
    </row>
    <row r="1817" spans="1:18" hidden="1" x14ac:dyDescent="0.25">
      <c r="A1817" t="s">
        <v>33</v>
      </c>
      <c r="B1817" s="1">
        <v>1500000</v>
      </c>
      <c r="C1817" s="1">
        <v>0</v>
      </c>
      <c r="D1817" s="1">
        <v>0</v>
      </c>
      <c r="E1817" s="1">
        <v>1500000</v>
      </c>
      <c r="F1817" s="1">
        <v>0</v>
      </c>
      <c r="G1817" s="1">
        <v>1500000</v>
      </c>
      <c r="H1817" s="1">
        <v>1500000</v>
      </c>
      <c r="I1817" s="1">
        <v>1500000</v>
      </c>
      <c r="J1817" s="1">
        <v>0</v>
      </c>
      <c r="K1817" s="1">
        <v>1500000</v>
      </c>
      <c r="L1817" s="1">
        <v>0</v>
      </c>
      <c r="M1817" s="1">
        <v>0</v>
      </c>
      <c r="N1817" s="1">
        <v>1500000</v>
      </c>
      <c r="O1817" s="1">
        <v>1500000</v>
      </c>
      <c r="P1817" s="1">
        <v>0</v>
      </c>
      <c r="Q1817" s="1">
        <v>0</v>
      </c>
      <c r="R1817" s="1">
        <v>100</v>
      </c>
    </row>
    <row r="1818" spans="1:18" hidden="1" x14ac:dyDescent="0.25">
      <c r="A1818" s="4" t="s">
        <v>782</v>
      </c>
      <c r="B1818" s="5">
        <v>2100000000</v>
      </c>
      <c r="C1818" s="5">
        <v>30820000000</v>
      </c>
      <c r="D1818" s="5">
        <v>0</v>
      </c>
      <c r="E1818" s="5">
        <v>32920000000</v>
      </c>
      <c r="F1818" s="5">
        <v>0</v>
      </c>
      <c r="G1818" s="5">
        <v>20600939523</v>
      </c>
      <c r="H1818" s="5">
        <v>20600939523</v>
      </c>
      <c r="I1818" s="5">
        <v>11638249665</v>
      </c>
      <c r="J1818" s="5">
        <v>0</v>
      </c>
      <c r="K1818" s="5">
        <v>11638249665</v>
      </c>
      <c r="L1818" s="5">
        <v>6358062722</v>
      </c>
      <c r="M1818" s="5">
        <v>8962689858</v>
      </c>
      <c r="N1818" s="5">
        <v>5280186943</v>
      </c>
      <c r="O1818" s="5">
        <v>5269086943</v>
      </c>
      <c r="P1818" s="5">
        <v>11100000</v>
      </c>
      <c r="Q1818" s="5">
        <v>12319060477</v>
      </c>
      <c r="R1818" s="5">
        <v>35.35</v>
      </c>
    </row>
    <row r="1819" spans="1:18" hidden="1" x14ac:dyDescent="0.25">
      <c r="A1819" t="s">
        <v>783</v>
      </c>
      <c r="B1819" s="1">
        <v>1000000000</v>
      </c>
      <c r="C1819" s="1">
        <v>-1000000000</v>
      </c>
      <c r="D1819" s="1">
        <v>0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</row>
    <row r="1820" spans="1:18" hidden="1" x14ac:dyDescent="0.25">
      <c r="A1820" t="s">
        <v>31</v>
      </c>
      <c r="B1820" s="1">
        <v>1000000000</v>
      </c>
      <c r="C1820" s="1">
        <v>-1000000000</v>
      </c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</row>
    <row r="1821" spans="1:18" hidden="1" x14ac:dyDescent="0.25">
      <c r="A1821" t="s">
        <v>784</v>
      </c>
      <c r="B1821" s="1">
        <v>1000000000</v>
      </c>
      <c r="C1821" s="1">
        <v>-1000000000</v>
      </c>
      <c r="D1821" s="1">
        <v>0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</row>
    <row r="1822" spans="1:18" hidden="1" x14ac:dyDescent="0.25">
      <c r="A1822" t="s">
        <v>785</v>
      </c>
      <c r="B1822" s="1">
        <v>1000000000</v>
      </c>
      <c r="C1822" s="1">
        <v>-1000000000</v>
      </c>
      <c r="D1822" s="1">
        <v>0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</row>
    <row r="1823" spans="1:18" hidden="1" x14ac:dyDescent="0.25">
      <c r="A1823" t="s">
        <v>786</v>
      </c>
      <c r="B1823" s="1">
        <v>0</v>
      </c>
      <c r="C1823" s="1">
        <v>6548110184</v>
      </c>
      <c r="D1823" s="1">
        <v>0</v>
      </c>
      <c r="E1823" s="1">
        <v>6548110184</v>
      </c>
      <c r="F1823" s="1">
        <v>0</v>
      </c>
      <c r="G1823" s="1">
        <v>6548110184</v>
      </c>
      <c r="H1823" s="1">
        <v>6548110184</v>
      </c>
      <c r="I1823" s="1">
        <v>6548110184</v>
      </c>
      <c r="J1823" s="1">
        <v>0</v>
      </c>
      <c r="K1823" s="1">
        <v>6548110184</v>
      </c>
      <c r="L1823" s="1">
        <v>2961076121</v>
      </c>
      <c r="M1823" s="1">
        <v>0</v>
      </c>
      <c r="N1823" s="1">
        <v>3587034063</v>
      </c>
      <c r="O1823" s="1">
        <v>3579934063</v>
      </c>
      <c r="P1823" s="1">
        <v>7100000</v>
      </c>
      <c r="Q1823" s="1">
        <v>0</v>
      </c>
      <c r="R1823" s="1">
        <v>100</v>
      </c>
    </row>
    <row r="1824" spans="1:18" hidden="1" x14ac:dyDescent="0.25">
      <c r="A1824" t="s">
        <v>31</v>
      </c>
      <c r="B1824" s="1">
        <v>0</v>
      </c>
      <c r="C1824" s="1">
        <v>414000000</v>
      </c>
      <c r="D1824" s="1">
        <v>0</v>
      </c>
      <c r="E1824" s="1">
        <v>414000000</v>
      </c>
      <c r="F1824" s="1">
        <v>0</v>
      </c>
      <c r="G1824" s="1">
        <v>414000000</v>
      </c>
      <c r="H1824" s="1">
        <v>414000000</v>
      </c>
      <c r="I1824" s="1">
        <v>414000000</v>
      </c>
      <c r="J1824" s="1">
        <v>0</v>
      </c>
      <c r="K1824" s="1">
        <v>414000000</v>
      </c>
      <c r="L1824" s="1">
        <v>176056064</v>
      </c>
      <c r="M1824" s="1">
        <v>0</v>
      </c>
      <c r="N1824" s="1">
        <v>237943936</v>
      </c>
      <c r="O1824" s="1">
        <v>237943936</v>
      </c>
      <c r="P1824" s="1">
        <v>0</v>
      </c>
      <c r="Q1824" s="1">
        <v>0</v>
      </c>
      <c r="R1824" s="1">
        <v>100</v>
      </c>
    </row>
    <row r="1825" spans="1:18" hidden="1" x14ac:dyDescent="0.25">
      <c r="A1825" t="s">
        <v>787</v>
      </c>
      <c r="B1825" s="1">
        <v>0</v>
      </c>
      <c r="C1825" s="1">
        <v>414000000</v>
      </c>
      <c r="D1825" s="1">
        <v>0</v>
      </c>
      <c r="E1825" s="1">
        <v>414000000</v>
      </c>
      <c r="F1825" s="1">
        <v>0</v>
      </c>
      <c r="G1825" s="1">
        <v>414000000</v>
      </c>
      <c r="H1825" s="1">
        <v>414000000</v>
      </c>
      <c r="I1825" s="1">
        <v>414000000</v>
      </c>
      <c r="J1825" s="1">
        <v>0</v>
      </c>
      <c r="K1825" s="1">
        <v>414000000</v>
      </c>
      <c r="L1825" s="1">
        <v>176056064</v>
      </c>
      <c r="M1825" s="1">
        <v>0</v>
      </c>
      <c r="N1825" s="1">
        <v>237943936</v>
      </c>
      <c r="O1825" s="1">
        <v>237943936</v>
      </c>
      <c r="P1825" s="1">
        <v>0</v>
      </c>
      <c r="Q1825" s="1">
        <v>0</v>
      </c>
      <c r="R1825" s="1">
        <v>100</v>
      </c>
    </row>
    <row r="1826" spans="1:18" hidden="1" x14ac:dyDescent="0.25">
      <c r="A1826" t="s">
        <v>788</v>
      </c>
      <c r="B1826" s="1">
        <v>0</v>
      </c>
      <c r="C1826" s="1">
        <v>414000000</v>
      </c>
      <c r="D1826" s="1">
        <v>0</v>
      </c>
      <c r="E1826" s="1">
        <v>414000000</v>
      </c>
      <c r="F1826" s="1">
        <v>0</v>
      </c>
      <c r="G1826" s="1">
        <v>414000000</v>
      </c>
      <c r="H1826" s="1">
        <v>414000000</v>
      </c>
      <c r="I1826" s="1">
        <v>414000000</v>
      </c>
      <c r="J1826" s="1">
        <v>0</v>
      </c>
      <c r="K1826" s="1">
        <v>414000000</v>
      </c>
      <c r="L1826" s="1">
        <v>176056064</v>
      </c>
      <c r="M1826" s="1">
        <v>0</v>
      </c>
      <c r="N1826" s="1">
        <v>237943936</v>
      </c>
      <c r="O1826" s="1">
        <v>237943936</v>
      </c>
      <c r="P1826" s="1">
        <v>0</v>
      </c>
      <c r="Q1826" s="1">
        <v>0</v>
      </c>
      <c r="R1826" s="1">
        <v>100</v>
      </c>
    </row>
    <row r="1827" spans="1:18" hidden="1" x14ac:dyDescent="0.25">
      <c r="A1827" t="s">
        <v>287</v>
      </c>
      <c r="B1827" s="1">
        <v>0</v>
      </c>
      <c r="C1827" s="1">
        <v>3434110184</v>
      </c>
      <c r="D1827" s="1">
        <v>0</v>
      </c>
      <c r="E1827" s="1">
        <v>3434110184</v>
      </c>
      <c r="F1827" s="1">
        <v>0</v>
      </c>
      <c r="G1827" s="1">
        <v>3434110184</v>
      </c>
      <c r="H1827" s="1">
        <v>3434110184</v>
      </c>
      <c r="I1827" s="1">
        <v>3434110184</v>
      </c>
      <c r="J1827" s="1">
        <v>0</v>
      </c>
      <c r="K1827" s="1">
        <v>3434110184</v>
      </c>
      <c r="L1827" s="1">
        <v>1435020057</v>
      </c>
      <c r="M1827" s="1">
        <v>0</v>
      </c>
      <c r="N1827" s="1">
        <v>1999090127</v>
      </c>
      <c r="O1827" s="1">
        <v>1991990127</v>
      </c>
      <c r="P1827" s="1">
        <v>7100000</v>
      </c>
      <c r="Q1827" s="1">
        <v>0</v>
      </c>
      <c r="R1827" s="1">
        <v>100</v>
      </c>
    </row>
    <row r="1828" spans="1:18" hidden="1" x14ac:dyDescent="0.25">
      <c r="A1828" t="s">
        <v>787</v>
      </c>
      <c r="B1828" s="1">
        <v>0</v>
      </c>
      <c r="C1828" s="1">
        <v>3434110184</v>
      </c>
      <c r="D1828" s="1">
        <v>0</v>
      </c>
      <c r="E1828" s="1">
        <v>3434110184</v>
      </c>
      <c r="F1828" s="1">
        <v>0</v>
      </c>
      <c r="G1828" s="1">
        <v>3434110184</v>
      </c>
      <c r="H1828" s="1">
        <v>3434110184</v>
      </c>
      <c r="I1828" s="1">
        <v>3434110184</v>
      </c>
      <c r="J1828" s="1">
        <v>0</v>
      </c>
      <c r="K1828" s="1">
        <v>3434110184</v>
      </c>
      <c r="L1828" s="1">
        <v>1435020057</v>
      </c>
      <c r="M1828" s="1">
        <v>0</v>
      </c>
      <c r="N1828" s="1">
        <v>1999090127</v>
      </c>
      <c r="O1828" s="1">
        <v>1991990127</v>
      </c>
      <c r="P1828" s="1">
        <v>7100000</v>
      </c>
      <c r="Q1828" s="1">
        <v>0</v>
      </c>
      <c r="R1828" s="1">
        <v>100</v>
      </c>
    </row>
    <row r="1829" spans="1:18" hidden="1" x14ac:dyDescent="0.25">
      <c r="A1829" t="s">
        <v>788</v>
      </c>
      <c r="B1829" s="1">
        <v>0</v>
      </c>
      <c r="C1829" s="1">
        <v>3434110184</v>
      </c>
      <c r="D1829" s="1">
        <v>0</v>
      </c>
      <c r="E1829" s="1">
        <v>3434110184</v>
      </c>
      <c r="F1829" s="1">
        <v>0</v>
      </c>
      <c r="G1829" s="1">
        <v>3434110184</v>
      </c>
      <c r="H1829" s="1">
        <v>3434110184</v>
      </c>
      <c r="I1829" s="1">
        <v>3434110184</v>
      </c>
      <c r="J1829" s="1">
        <v>0</v>
      </c>
      <c r="K1829" s="1">
        <v>3434110184</v>
      </c>
      <c r="L1829" s="1">
        <v>1435020057</v>
      </c>
      <c r="M1829" s="1">
        <v>0</v>
      </c>
      <c r="N1829" s="1">
        <v>1999090127</v>
      </c>
      <c r="O1829" s="1">
        <v>1991990127</v>
      </c>
      <c r="P1829" s="1">
        <v>7100000</v>
      </c>
      <c r="Q1829" s="1">
        <v>0</v>
      </c>
      <c r="R1829" s="1">
        <v>100</v>
      </c>
    </row>
    <row r="1830" spans="1:18" hidden="1" x14ac:dyDescent="0.25">
      <c r="A1830" t="s">
        <v>97</v>
      </c>
      <c r="B1830" s="1">
        <v>0</v>
      </c>
      <c r="C1830" s="1">
        <v>1200000000</v>
      </c>
      <c r="D1830" s="1">
        <v>0</v>
      </c>
      <c r="E1830" s="1">
        <v>1200000000</v>
      </c>
      <c r="F1830" s="1">
        <v>0</v>
      </c>
      <c r="G1830" s="1">
        <v>1200000000</v>
      </c>
      <c r="H1830" s="1">
        <v>1200000000</v>
      </c>
      <c r="I1830" s="1">
        <v>1200000000</v>
      </c>
      <c r="J1830" s="1">
        <v>0</v>
      </c>
      <c r="K1830" s="1">
        <v>1200000000</v>
      </c>
      <c r="L1830" s="1">
        <v>1200000000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100</v>
      </c>
    </row>
    <row r="1831" spans="1:18" hidden="1" x14ac:dyDescent="0.25">
      <c r="A1831" t="s">
        <v>787</v>
      </c>
      <c r="B1831" s="1">
        <v>0</v>
      </c>
      <c r="C1831" s="1">
        <v>1200000000</v>
      </c>
      <c r="D1831" s="1">
        <v>0</v>
      </c>
      <c r="E1831" s="1">
        <v>1200000000</v>
      </c>
      <c r="F1831" s="1">
        <v>0</v>
      </c>
      <c r="G1831" s="1">
        <v>1200000000</v>
      </c>
      <c r="H1831" s="1">
        <v>1200000000</v>
      </c>
      <c r="I1831" s="1">
        <v>1200000000</v>
      </c>
      <c r="J1831" s="1">
        <v>0</v>
      </c>
      <c r="K1831" s="1">
        <v>1200000000</v>
      </c>
      <c r="L1831" s="1">
        <v>1200000000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100</v>
      </c>
    </row>
    <row r="1832" spans="1:18" hidden="1" x14ac:dyDescent="0.25">
      <c r="A1832" t="s">
        <v>788</v>
      </c>
      <c r="B1832" s="1">
        <v>0</v>
      </c>
      <c r="C1832" s="1">
        <v>1200000000</v>
      </c>
      <c r="D1832" s="1">
        <v>0</v>
      </c>
      <c r="E1832" s="1">
        <v>1200000000</v>
      </c>
      <c r="F1832" s="1">
        <v>0</v>
      </c>
      <c r="G1832" s="1">
        <v>1200000000</v>
      </c>
      <c r="H1832" s="1">
        <v>1200000000</v>
      </c>
      <c r="I1832" s="1">
        <v>1200000000</v>
      </c>
      <c r="J1832" s="1">
        <v>0</v>
      </c>
      <c r="K1832" s="1">
        <v>1200000000</v>
      </c>
      <c r="L1832" s="1">
        <v>1200000000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100</v>
      </c>
    </row>
    <row r="1833" spans="1:18" hidden="1" x14ac:dyDescent="0.25">
      <c r="A1833" t="s">
        <v>789</v>
      </c>
      <c r="B1833" s="1">
        <v>0</v>
      </c>
      <c r="C1833" s="1">
        <v>1500000000</v>
      </c>
      <c r="D1833" s="1">
        <v>0</v>
      </c>
      <c r="E1833" s="1">
        <v>1500000000</v>
      </c>
      <c r="F1833" s="1">
        <v>0</v>
      </c>
      <c r="G1833" s="1">
        <v>1500000000</v>
      </c>
      <c r="H1833" s="1">
        <v>1500000000</v>
      </c>
      <c r="I1833" s="1">
        <v>1500000000</v>
      </c>
      <c r="J1833" s="1">
        <v>0</v>
      </c>
      <c r="K1833" s="1">
        <v>1500000000</v>
      </c>
      <c r="L1833" s="1">
        <v>150000000</v>
      </c>
      <c r="M1833" s="1">
        <v>0</v>
      </c>
      <c r="N1833" s="1">
        <v>1350000000</v>
      </c>
      <c r="O1833" s="1">
        <v>1350000000</v>
      </c>
      <c r="P1833" s="1">
        <v>0</v>
      </c>
      <c r="Q1833" s="1">
        <v>0</v>
      </c>
      <c r="R1833" s="1">
        <v>100</v>
      </c>
    </row>
    <row r="1834" spans="1:18" hidden="1" x14ac:dyDescent="0.25">
      <c r="A1834" t="s">
        <v>787</v>
      </c>
      <c r="B1834" s="1">
        <v>0</v>
      </c>
      <c r="C1834" s="1">
        <v>1500000000</v>
      </c>
      <c r="D1834" s="1">
        <v>0</v>
      </c>
      <c r="E1834" s="1">
        <v>1500000000</v>
      </c>
      <c r="F1834" s="1">
        <v>0</v>
      </c>
      <c r="G1834" s="1">
        <v>1500000000</v>
      </c>
      <c r="H1834" s="1">
        <v>1500000000</v>
      </c>
      <c r="I1834" s="1">
        <v>1500000000</v>
      </c>
      <c r="J1834" s="1">
        <v>0</v>
      </c>
      <c r="K1834" s="1">
        <v>1500000000</v>
      </c>
      <c r="L1834" s="1">
        <v>150000000</v>
      </c>
      <c r="M1834" s="1">
        <v>0</v>
      </c>
      <c r="N1834" s="1">
        <v>1350000000</v>
      </c>
      <c r="O1834" s="1">
        <v>1350000000</v>
      </c>
      <c r="P1834" s="1">
        <v>0</v>
      </c>
      <c r="Q1834" s="1">
        <v>0</v>
      </c>
      <c r="R1834" s="1">
        <v>100</v>
      </c>
    </row>
    <row r="1835" spans="1:18" hidden="1" x14ac:dyDescent="0.25">
      <c r="A1835" t="s">
        <v>788</v>
      </c>
      <c r="B1835" s="1">
        <v>0</v>
      </c>
      <c r="C1835" s="1">
        <v>1500000000</v>
      </c>
      <c r="D1835" s="1">
        <v>0</v>
      </c>
      <c r="E1835" s="1">
        <v>1500000000</v>
      </c>
      <c r="F1835" s="1">
        <v>0</v>
      </c>
      <c r="G1835" s="1">
        <v>1500000000</v>
      </c>
      <c r="H1835" s="1">
        <v>1500000000</v>
      </c>
      <c r="I1835" s="1">
        <v>1500000000</v>
      </c>
      <c r="J1835" s="1">
        <v>0</v>
      </c>
      <c r="K1835" s="1">
        <v>1500000000</v>
      </c>
      <c r="L1835" s="1">
        <v>150000000</v>
      </c>
      <c r="M1835" s="1">
        <v>0</v>
      </c>
      <c r="N1835" s="1">
        <v>1350000000</v>
      </c>
      <c r="O1835" s="1">
        <v>1350000000</v>
      </c>
      <c r="P1835" s="1">
        <v>0</v>
      </c>
      <c r="Q1835" s="1">
        <v>0</v>
      </c>
      <c r="R1835" s="1">
        <v>100</v>
      </c>
    </row>
    <row r="1836" spans="1:18" hidden="1" x14ac:dyDescent="0.25">
      <c r="A1836" t="s">
        <v>790</v>
      </c>
      <c r="B1836" s="1">
        <v>0</v>
      </c>
      <c r="C1836" s="1">
        <v>120000000</v>
      </c>
      <c r="D1836" s="1">
        <v>0</v>
      </c>
      <c r="E1836" s="1">
        <v>120000000</v>
      </c>
      <c r="F1836" s="1">
        <v>0</v>
      </c>
      <c r="G1836" s="1">
        <v>120000000</v>
      </c>
      <c r="H1836" s="1">
        <v>120000000</v>
      </c>
      <c r="I1836" s="1">
        <v>120000000</v>
      </c>
      <c r="J1836" s="1">
        <v>0</v>
      </c>
      <c r="K1836" s="1">
        <v>120000000</v>
      </c>
      <c r="L1836" s="1">
        <v>0</v>
      </c>
      <c r="M1836" s="1">
        <v>0</v>
      </c>
      <c r="N1836" s="1">
        <v>120000000</v>
      </c>
      <c r="O1836" s="1">
        <v>120000000</v>
      </c>
      <c r="P1836" s="1">
        <v>0</v>
      </c>
      <c r="Q1836" s="1">
        <v>0</v>
      </c>
      <c r="R1836" s="1">
        <v>100</v>
      </c>
    </row>
    <row r="1837" spans="1:18" hidden="1" x14ac:dyDescent="0.25">
      <c r="A1837" t="s">
        <v>31</v>
      </c>
      <c r="B1837" s="1">
        <v>0</v>
      </c>
      <c r="C1837" s="1">
        <v>120000000</v>
      </c>
      <c r="D1837" s="1">
        <v>0</v>
      </c>
      <c r="E1837" s="1">
        <v>120000000</v>
      </c>
      <c r="F1837" s="1">
        <v>0</v>
      </c>
      <c r="G1837" s="1">
        <v>120000000</v>
      </c>
      <c r="H1837" s="1">
        <v>120000000</v>
      </c>
      <c r="I1837" s="1">
        <v>120000000</v>
      </c>
      <c r="J1837" s="1">
        <v>0</v>
      </c>
      <c r="K1837" s="1">
        <v>120000000</v>
      </c>
      <c r="L1837" s="1">
        <v>0</v>
      </c>
      <c r="M1837" s="1">
        <v>0</v>
      </c>
      <c r="N1837" s="1">
        <v>120000000</v>
      </c>
      <c r="O1837" s="1">
        <v>120000000</v>
      </c>
      <c r="P1837" s="1">
        <v>0</v>
      </c>
      <c r="Q1837" s="1">
        <v>0</v>
      </c>
      <c r="R1837" s="1">
        <v>100</v>
      </c>
    </row>
    <row r="1838" spans="1:18" hidden="1" x14ac:dyDescent="0.25">
      <c r="A1838" t="s">
        <v>787</v>
      </c>
      <c r="B1838" s="1">
        <v>0</v>
      </c>
      <c r="C1838" s="1">
        <v>120000000</v>
      </c>
      <c r="D1838" s="1">
        <v>0</v>
      </c>
      <c r="E1838" s="1">
        <v>120000000</v>
      </c>
      <c r="F1838" s="1">
        <v>0</v>
      </c>
      <c r="G1838" s="1">
        <v>120000000</v>
      </c>
      <c r="H1838" s="1">
        <v>120000000</v>
      </c>
      <c r="I1838" s="1">
        <v>120000000</v>
      </c>
      <c r="J1838" s="1">
        <v>0</v>
      </c>
      <c r="K1838" s="1">
        <v>120000000</v>
      </c>
      <c r="L1838" s="1">
        <v>0</v>
      </c>
      <c r="M1838" s="1">
        <v>0</v>
      </c>
      <c r="N1838" s="1">
        <v>120000000</v>
      </c>
      <c r="O1838" s="1">
        <v>120000000</v>
      </c>
      <c r="P1838" s="1">
        <v>0</v>
      </c>
      <c r="Q1838" s="1">
        <v>0</v>
      </c>
      <c r="R1838" s="1">
        <v>100</v>
      </c>
    </row>
    <row r="1839" spans="1:18" hidden="1" x14ac:dyDescent="0.25">
      <c r="A1839" t="s">
        <v>791</v>
      </c>
      <c r="B1839" s="1">
        <v>0</v>
      </c>
      <c r="C1839" s="1">
        <v>120000000</v>
      </c>
      <c r="D1839" s="1">
        <v>0</v>
      </c>
      <c r="E1839" s="1">
        <v>120000000</v>
      </c>
      <c r="F1839" s="1">
        <v>0</v>
      </c>
      <c r="G1839" s="1">
        <v>120000000</v>
      </c>
      <c r="H1839" s="1">
        <v>120000000</v>
      </c>
      <c r="I1839" s="1">
        <v>120000000</v>
      </c>
      <c r="J1839" s="1">
        <v>0</v>
      </c>
      <c r="K1839" s="1">
        <v>120000000</v>
      </c>
      <c r="L1839" s="1">
        <v>0</v>
      </c>
      <c r="M1839" s="1">
        <v>0</v>
      </c>
      <c r="N1839" s="1">
        <v>120000000</v>
      </c>
      <c r="O1839" s="1">
        <v>120000000</v>
      </c>
      <c r="P1839" s="1">
        <v>0</v>
      </c>
      <c r="Q1839" s="1">
        <v>0</v>
      </c>
      <c r="R1839" s="1">
        <v>100</v>
      </c>
    </row>
    <row r="1840" spans="1:18" hidden="1" x14ac:dyDescent="0.25">
      <c r="A1840" t="s">
        <v>792</v>
      </c>
      <c r="B1840" s="1">
        <v>1100000000</v>
      </c>
      <c r="C1840" s="1">
        <v>-60735402</v>
      </c>
      <c r="D1840" s="1">
        <v>0</v>
      </c>
      <c r="E1840" s="1">
        <v>1039264598</v>
      </c>
      <c r="F1840" s="1">
        <v>0</v>
      </c>
      <c r="G1840" s="1">
        <v>1039264598</v>
      </c>
      <c r="H1840" s="1">
        <v>1039264598</v>
      </c>
      <c r="I1840" s="1">
        <v>1039264598</v>
      </c>
      <c r="J1840" s="1">
        <v>0</v>
      </c>
      <c r="K1840" s="1">
        <v>1039264598</v>
      </c>
      <c r="L1840" s="1">
        <v>483111718</v>
      </c>
      <c r="M1840" s="1">
        <v>0</v>
      </c>
      <c r="N1840" s="1">
        <v>556152880</v>
      </c>
      <c r="O1840" s="1">
        <v>552152880</v>
      </c>
      <c r="P1840" s="1">
        <v>4000000</v>
      </c>
      <c r="Q1840" s="1">
        <v>0</v>
      </c>
      <c r="R1840" s="1">
        <v>100</v>
      </c>
    </row>
    <row r="1841" spans="1:18" hidden="1" x14ac:dyDescent="0.25">
      <c r="A1841" t="s">
        <v>31</v>
      </c>
      <c r="B1841" s="1">
        <v>1100000000</v>
      </c>
      <c r="C1841" s="1">
        <v>-60735402</v>
      </c>
      <c r="D1841" s="1">
        <v>0</v>
      </c>
      <c r="E1841" s="1">
        <v>1039264598</v>
      </c>
      <c r="F1841" s="1">
        <v>0</v>
      </c>
      <c r="G1841" s="1">
        <v>1039264598</v>
      </c>
      <c r="H1841" s="1">
        <v>1039264598</v>
      </c>
      <c r="I1841" s="1">
        <v>1039264598</v>
      </c>
      <c r="J1841" s="1">
        <v>0</v>
      </c>
      <c r="K1841" s="1">
        <v>1039264598</v>
      </c>
      <c r="L1841" s="1">
        <v>483111718</v>
      </c>
      <c r="M1841" s="1">
        <v>0</v>
      </c>
      <c r="N1841" s="1">
        <v>556152880</v>
      </c>
      <c r="O1841" s="1">
        <v>552152880</v>
      </c>
      <c r="P1841" s="1">
        <v>4000000</v>
      </c>
      <c r="Q1841" s="1">
        <v>0</v>
      </c>
      <c r="R1841" s="1">
        <v>100</v>
      </c>
    </row>
    <row r="1842" spans="1:18" hidden="1" x14ac:dyDescent="0.25">
      <c r="A1842" t="s">
        <v>787</v>
      </c>
      <c r="B1842" s="1">
        <v>1100000000</v>
      </c>
      <c r="C1842" s="1">
        <v>-60735402</v>
      </c>
      <c r="D1842" s="1">
        <v>0</v>
      </c>
      <c r="E1842" s="1">
        <v>1039264598</v>
      </c>
      <c r="F1842" s="1">
        <v>0</v>
      </c>
      <c r="G1842" s="1">
        <v>1039264598</v>
      </c>
      <c r="H1842" s="1">
        <v>1039264598</v>
      </c>
      <c r="I1842" s="1">
        <v>1039264598</v>
      </c>
      <c r="J1842" s="1">
        <v>0</v>
      </c>
      <c r="K1842" s="1">
        <v>1039264598</v>
      </c>
      <c r="L1842" s="1">
        <v>483111718</v>
      </c>
      <c r="M1842" s="1">
        <v>0</v>
      </c>
      <c r="N1842" s="1">
        <v>556152880</v>
      </c>
      <c r="O1842" s="1">
        <v>552152880</v>
      </c>
      <c r="P1842" s="1">
        <v>4000000</v>
      </c>
      <c r="Q1842" s="1">
        <v>0</v>
      </c>
      <c r="R1842" s="1">
        <v>100</v>
      </c>
    </row>
    <row r="1843" spans="1:18" hidden="1" x14ac:dyDescent="0.25">
      <c r="A1843" t="s">
        <v>793</v>
      </c>
      <c r="B1843" s="1">
        <v>1100000000</v>
      </c>
      <c r="C1843" s="1">
        <v>-60735402</v>
      </c>
      <c r="D1843" s="1">
        <v>0</v>
      </c>
      <c r="E1843" s="1">
        <v>1039264598</v>
      </c>
      <c r="F1843" s="1">
        <v>0</v>
      </c>
      <c r="G1843" s="1">
        <v>1039264598</v>
      </c>
      <c r="H1843" s="1">
        <v>1039264598</v>
      </c>
      <c r="I1843" s="1">
        <v>1039264598</v>
      </c>
      <c r="J1843" s="1">
        <v>0</v>
      </c>
      <c r="K1843" s="1">
        <v>1039264598</v>
      </c>
      <c r="L1843" s="1">
        <v>483111718</v>
      </c>
      <c r="M1843" s="1">
        <v>0</v>
      </c>
      <c r="N1843" s="1">
        <v>556152880</v>
      </c>
      <c r="O1843" s="1">
        <v>552152880</v>
      </c>
      <c r="P1843" s="1">
        <v>4000000</v>
      </c>
      <c r="Q1843" s="1">
        <v>0</v>
      </c>
      <c r="R1843" s="1">
        <v>100</v>
      </c>
    </row>
    <row r="1844" spans="1:18" hidden="1" x14ac:dyDescent="0.25">
      <c r="A1844" t="s">
        <v>794</v>
      </c>
      <c r="B1844" s="1">
        <v>0</v>
      </c>
      <c r="C1844" s="1">
        <v>500000000</v>
      </c>
      <c r="D1844" s="1">
        <v>0</v>
      </c>
      <c r="E1844" s="1">
        <v>500000000</v>
      </c>
      <c r="F1844" s="1">
        <v>0</v>
      </c>
      <c r="G1844" s="1">
        <v>500000000</v>
      </c>
      <c r="H1844" s="1">
        <v>500000000</v>
      </c>
      <c r="I1844" s="1">
        <v>500000000</v>
      </c>
      <c r="J1844" s="1">
        <v>0</v>
      </c>
      <c r="K1844" s="1">
        <v>500000000</v>
      </c>
      <c r="L1844" s="1">
        <v>260000000</v>
      </c>
      <c r="M1844" s="1">
        <v>0</v>
      </c>
      <c r="N1844" s="1">
        <v>240000000</v>
      </c>
      <c r="O1844" s="1">
        <v>240000000</v>
      </c>
      <c r="P1844" s="1">
        <v>0</v>
      </c>
      <c r="Q1844" s="1">
        <v>0</v>
      </c>
      <c r="R1844" s="1">
        <v>100</v>
      </c>
    </row>
    <row r="1845" spans="1:18" hidden="1" x14ac:dyDescent="0.25">
      <c r="A1845" t="s">
        <v>287</v>
      </c>
      <c r="B1845" s="1">
        <v>0</v>
      </c>
      <c r="C1845" s="1">
        <v>500000000</v>
      </c>
      <c r="D1845" s="1">
        <v>0</v>
      </c>
      <c r="E1845" s="1">
        <v>500000000</v>
      </c>
      <c r="F1845" s="1">
        <v>0</v>
      </c>
      <c r="G1845" s="1">
        <v>500000000</v>
      </c>
      <c r="H1845" s="1">
        <v>500000000</v>
      </c>
      <c r="I1845" s="1">
        <v>500000000</v>
      </c>
      <c r="J1845" s="1">
        <v>0</v>
      </c>
      <c r="K1845" s="1">
        <v>500000000</v>
      </c>
      <c r="L1845" s="1">
        <v>260000000</v>
      </c>
      <c r="M1845" s="1">
        <v>0</v>
      </c>
      <c r="N1845" s="1">
        <v>240000000</v>
      </c>
      <c r="O1845" s="1">
        <v>240000000</v>
      </c>
      <c r="P1845" s="1">
        <v>0</v>
      </c>
      <c r="Q1845" s="1">
        <v>0</v>
      </c>
      <c r="R1845" s="1">
        <v>100</v>
      </c>
    </row>
    <row r="1846" spans="1:18" hidden="1" x14ac:dyDescent="0.25">
      <c r="A1846" t="s">
        <v>787</v>
      </c>
      <c r="B1846" s="1">
        <v>0</v>
      </c>
      <c r="C1846" s="1">
        <v>500000000</v>
      </c>
      <c r="D1846" s="1">
        <v>0</v>
      </c>
      <c r="E1846" s="1">
        <v>500000000</v>
      </c>
      <c r="F1846" s="1">
        <v>0</v>
      </c>
      <c r="G1846" s="1">
        <v>500000000</v>
      </c>
      <c r="H1846" s="1">
        <v>500000000</v>
      </c>
      <c r="I1846" s="1">
        <v>500000000</v>
      </c>
      <c r="J1846" s="1">
        <v>0</v>
      </c>
      <c r="K1846" s="1">
        <v>500000000</v>
      </c>
      <c r="L1846" s="1">
        <v>260000000</v>
      </c>
      <c r="M1846" s="1">
        <v>0</v>
      </c>
      <c r="N1846" s="1">
        <v>240000000</v>
      </c>
      <c r="O1846" s="1">
        <v>240000000</v>
      </c>
      <c r="P1846" s="1">
        <v>0</v>
      </c>
      <c r="Q1846" s="1">
        <v>0</v>
      </c>
      <c r="R1846" s="1">
        <v>100</v>
      </c>
    </row>
    <row r="1847" spans="1:18" hidden="1" x14ac:dyDescent="0.25">
      <c r="A1847" t="s">
        <v>795</v>
      </c>
      <c r="B1847" s="1">
        <v>0</v>
      </c>
      <c r="C1847" s="1">
        <v>500000000</v>
      </c>
      <c r="D1847" s="1">
        <v>0</v>
      </c>
      <c r="E1847" s="1">
        <v>500000000</v>
      </c>
      <c r="F1847" s="1">
        <v>0</v>
      </c>
      <c r="G1847" s="1">
        <v>500000000</v>
      </c>
      <c r="H1847" s="1">
        <v>500000000</v>
      </c>
      <c r="I1847" s="1">
        <v>500000000</v>
      </c>
      <c r="J1847" s="1">
        <v>0</v>
      </c>
      <c r="K1847" s="1">
        <v>500000000</v>
      </c>
      <c r="L1847" s="1">
        <v>260000000</v>
      </c>
      <c r="M1847" s="1">
        <v>0</v>
      </c>
      <c r="N1847" s="1">
        <v>240000000</v>
      </c>
      <c r="O1847" s="1">
        <v>240000000</v>
      </c>
      <c r="P1847" s="1">
        <v>0</v>
      </c>
      <c r="Q1847" s="1">
        <v>0</v>
      </c>
      <c r="R1847" s="1">
        <v>100</v>
      </c>
    </row>
    <row r="1848" spans="1:18" hidden="1" x14ac:dyDescent="0.25">
      <c r="A1848" t="s">
        <v>796</v>
      </c>
      <c r="B1848" s="1">
        <v>0</v>
      </c>
      <c r="C1848" s="1">
        <v>12112625218</v>
      </c>
      <c r="D1848" s="1">
        <v>0</v>
      </c>
      <c r="E1848" s="1">
        <v>12112625218</v>
      </c>
      <c r="F1848" s="1">
        <v>0</v>
      </c>
      <c r="G1848" s="1">
        <v>6112625218</v>
      </c>
      <c r="H1848" s="1">
        <v>6112625218</v>
      </c>
      <c r="I1848" s="1">
        <v>2220000000</v>
      </c>
      <c r="J1848" s="1">
        <v>0</v>
      </c>
      <c r="K1848" s="1">
        <v>2220000000</v>
      </c>
      <c r="L1848" s="1">
        <v>1443000000</v>
      </c>
      <c r="M1848" s="1">
        <v>3892625218</v>
      </c>
      <c r="N1848" s="1">
        <v>777000000</v>
      </c>
      <c r="O1848" s="1">
        <v>777000000</v>
      </c>
      <c r="P1848" s="1">
        <v>0</v>
      </c>
      <c r="Q1848" s="1">
        <v>6000000000</v>
      </c>
      <c r="R1848" s="1">
        <v>18.329999999999998</v>
      </c>
    </row>
    <row r="1849" spans="1:18" hidden="1" x14ac:dyDescent="0.25">
      <c r="A1849" t="s">
        <v>31</v>
      </c>
      <c r="B1849" s="1">
        <v>0</v>
      </c>
      <c r="C1849" s="1">
        <v>126735402</v>
      </c>
      <c r="D1849" s="1">
        <v>0</v>
      </c>
      <c r="E1849" s="1">
        <v>126735402</v>
      </c>
      <c r="F1849" s="1">
        <v>0</v>
      </c>
      <c r="G1849" s="1">
        <v>126735402</v>
      </c>
      <c r="H1849" s="1">
        <v>126735402</v>
      </c>
      <c r="I1849" s="1">
        <v>0</v>
      </c>
      <c r="J1849" s="1">
        <v>0</v>
      </c>
      <c r="K1849" s="1">
        <v>0</v>
      </c>
      <c r="L1849" s="1">
        <v>0</v>
      </c>
      <c r="M1849" s="1">
        <v>126735402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</row>
    <row r="1850" spans="1:18" hidden="1" x14ac:dyDescent="0.25">
      <c r="A1850" t="s">
        <v>787</v>
      </c>
      <c r="B1850" s="1">
        <v>0</v>
      </c>
      <c r="C1850" s="1">
        <v>126735402</v>
      </c>
      <c r="D1850" s="1">
        <v>0</v>
      </c>
      <c r="E1850" s="1">
        <v>126735402</v>
      </c>
      <c r="F1850" s="1">
        <v>0</v>
      </c>
      <c r="G1850" s="1">
        <v>126735402</v>
      </c>
      <c r="H1850" s="1">
        <v>126735402</v>
      </c>
      <c r="I1850" s="1">
        <v>0</v>
      </c>
      <c r="J1850" s="1">
        <v>0</v>
      </c>
      <c r="K1850" s="1">
        <v>0</v>
      </c>
      <c r="L1850" s="1">
        <v>0</v>
      </c>
      <c r="M1850" s="1">
        <v>126735402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</row>
    <row r="1851" spans="1:18" hidden="1" x14ac:dyDescent="0.25">
      <c r="A1851" t="s">
        <v>797</v>
      </c>
      <c r="B1851" s="1">
        <v>0</v>
      </c>
      <c r="C1851" s="1">
        <v>126735402</v>
      </c>
      <c r="D1851" s="1">
        <v>0</v>
      </c>
      <c r="E1851" s="1">
        <v>126735402</v>
      </c>
      <c r="F1851" s="1">
        <v>0</v>
      </c>
      <c r="G1851" s="1">
        <v>126735402</v>
      </c>
      <c r="H1851" s="1">
        <v>126735402</v>
      </c>
      <c r="I1851" s="1">
        <v>0</v>
      </c>
      <c r="J1851" s="1">
        <v>0</v>
      </c>
      <c r="K1851" s="1">
        <v>0</v>
      </c>
      <c r="L1851" s="1">
        <v>0</v>
      </c>
      <c r="M1851" s="1">
        <v>126735402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</row>
    <row r="1852" spans="1:18" hidden="1" x14ac:dyDescent="0.25">
      <c r="A1852" t="s">
        <v>287</v>
      </c>
      <c r="B1852" s="1">
        <v>0</v>
      </c>
      <c r="C1852" s="1">
        <v>4485889816</v>
      </c>
      <c r="D1852" s="1">
        <v>0</v>
      </c>
      <c r="E1852" s="1">
        <v>4485889816</v>
      </c>
      <c r="F1852" s="1">
        <v>0</v>
      </c>
      <c r="G1852" s="1">
        <v>4485889816</v>
      </c>
      <c r="H1852" s="1">
        <v>4485889816</v>
      </c>
      <c r="I1852" s="1">
        <v>2220000000</v>
      </c>
      <c r="J1852" s="1">
        <v>0</v>
      </c>
      <c r="K1852" s="1">
        <v>2220000000</v>
      </c>
      <c r="L1852" s="1">
        <v>1443000000</v>
      </c>
      <c r="M1852" s="1">
        <v>2265889816</v>
      </c>
      <c r="N1852" s="1">
        <v>777000000</v>
      </c>
      <c r="O1852" s="1">
        <v>777000000</v>
      </c>
      <c r="P1852" s="1">
        <v>0</v>
      </c>
      <c r="Q1852" s="1">
        <v>0</v>
      </c>
      <c r="R1852" s="1">
        <v>49.49</v>
      </c>
    </row>
    <row r="1853" spans="1:18" hidden="1" x14ac:dyDescent="0.25">
      <c r="A1853" t="s">
        <v>787</v>
      </c>
      <c r="B1853" s="1">
        <v>0</v>
      </c>
      <c r="C1853" s="1">
        <v>4485889816</v>
      </c>
      <c r="D1853" s="1">
        <v>0</v>
      </c>
      <c r="E1853" s="1">
        <v>4485889816</v>
      </c>
      <c r="F1853" s="1">
        <v>0</v>
      </c>
      <c r="G1853" s="1">
        <v>4485889816</v>
      </c>
      <c r="H1853" s="1">
        <v>4485889816</v>
      </c>
      <c r="I1853" s="1">
        <v>2220000000</v>
      </c>
      <c r="J1853" s="1">
        <v>0</v>
      </c>
      <c r="K1853" s="1">
        <v>2220000000</v>
      </c>
      <c r="L1853" s="1">
        <v>1443000000</v>
      </c>
      <c r="M1853" s="1">
        <v>2265889816</v>
      </c>
      <c r="N1853" s="1">
        <v>777000000</v>
      </c>
      <c r="O1853" s="1">
        <v>777000000</v>
      </c>
      <c r="P1853" s="1">
        <v>0</v>
      </c>
      <c r="Q1853" s="1">
        <v>0</v>
      </c>
      <c r="R1853" s="1">
        <v>49.49</v>
      </c>
    </row>
    <row r="1854" spans="1:18" hidden="1" x14ac:dyDescent="0.25">
      <c r="A1854" t="s">
        <v>797</v>
      </c>
      <c r="B1854" s="1">
        <v>0</v>
      </c>
      <c r="C1854" s="1">
        <v>4485889816</v>
      </c>
      <c r="D1854" s="1">
        <v>0</v>
      </c>
      <c r="E1854" s="1">
        <v>4485889816</v>
      </c>
      <c r="F1854" s="1">
        <v>0</v>
      </c>
      <c r="G1854" s="1">
        <v>4485889816</v>
      </c>
      <c r="H1854" s="1">
        <v>4485889816</v>
      </c>
      <c r="I1854" s="1">
        <v>2220000000</v>
      </c>
      <c r="J1854" s="1">
        <v>0</v>
      </c>
      <c r="K1854" s="1">
        <v>2220000000</v>
      </c>
      <c r="L1854" s="1">
        <v>1443000000</v>
      </c>
      <c r="M1854" s="1">
        <v>2265889816</v>
      </c>
      <c r="N1854" s="1">
        <v>777000000</v>
      </c>
      <c r="O1854" s="1">
        <v>777000000</v>
      </c>
      <c r="P1854" s="1">
        <v>0</v>
      </c>
      <c r="Q1854" s="1">
        <v>0</v>
      </c>
      <c r="R1854" s="1">
        <v>49.49</v>
      </c>
    </row>
    <row r="1855" spans="1:18" hidden="1" x14ac:dyDescent="0.25">
      <c r="A1855" t="s">
        <v>97</v>
      </c>
      <c r="B1855" s="1">
        <v>0</v>
      </c>
      <c r="C1855" s="1">
        <v>7500000000</v>
      </c>
      <c r="D1855" s="1">
        <v>0</v>
      </c>
      <c r="E1855" s="1">
        <v>7500000000</v>
      </c>
      <c r="F1855" s="1">
        <v>0</v>
      </c>
      <c r="G1855" s="1">
        <v>1500000000</v>
      </c>
      <c r="H1855" s="1">
        <v>1500000000</v>
      </c>
      <c r="I1855" s="1">
        <v>0</v>
      </c>
      <c r="J1855" s="1">
        <v>0</v>
      </c>
      <c r="K1855" s="1">
        <v>0</v>
      </c>
      <c r="L1855" s="1">
        <v>0</v>
      </c>
      <c r="M1855" s="1">
        <v>1500000000</v>
      </c>
      <c r="N1855" s="1">
        <v>0</v>
      </c>
      <c r="O1855" s="1">
        <v>0</v>
      </c>
      <c r="P1855" s="1">
        <v>0</v>
      </c>
      <c r="Q1855" s="1">
        <v>6000000000</v>
      </c>
      <c r="R1855" s="1">
        <v>0</v>
      </c>
    </row>
    <row r="1856" spans="1:18" hidden="1" x14ac:dyDescent="0.25">
      <c r="A1856" t="s">
        <v>787</v>
      </c>
      <c r="B1856" s="1">
        <v>0</v>
      </c>
      <c r="C1856" s="1">
        <v>7500000000</v>
      </c>
      <c r="D1856" s="1">
        <v>0</v>
      </c>
      <c r="E1856" s="1">
        <v>7500000000</v>
      </c>
      <c r="F1856" s="1">
        <v>0</v>
      </c>
      <c r="G1856" s="1">
        <v>1500000000</v>
      </c>
      <c r="H1856" s="1">
        <v>1500000000</v>
      </c>
      <c r="I1856" s="1">
        <v>0</v>
      </c>
      <c r="J1856" s="1">
        <v>0</v>
      </c>
      <c r="K1856" s="1">
        <v>0</v>
      </c>
      <c r="L1856" s="1">
        <v>0</v>
      </c>
      <c r="M1856" s="1">
        <v>1500000000</v>
      </c>
      <c r="N1856" s="1">
        <v>0</v>
      </c>
      <c r="O1856" s="1">
        <v>0</v>
      </c>
      <c r="P1856" s="1">
        <v>0</v>
      </c>
      <c r="Q1856" s="1">
        <v>6000000000</v>
      </c>
      <c r="R1856" s="1">
        <v>0</v>
      </c>
    </row>
    <row r="1857" spans="1:18" hidden="1" x14ac:dyDescent="0.25">
      <c r="A1857" t="s">
        <v>797</v>
      </c>
      <c r="B1857" s="1">
        <v>0</v>
      </c>
      <c r="C1857" s="1">
        <v>7500000000</v>
      </c>
      <c r="D1857" s="1">
        <v>0</v>
      </c>
      <c r="E1857" s="1">
        <v>7500000000</v>
      </c>
      <c r="F1857" s="1">
        <v>0</v>
      </c>
      <c r="G1857" s="1">
        <v>1500000000</v>
      </c>
      <c r="H1857" s="1">
        <v>1500000000</v>
      </c>
      <c r="I1857" s="1">
        <v>0</v>
      </c>
      <c r="J1857" s="1">
        <v>0</v>
      </c>
      <c r="K1857" s="1">
        <v>0</v>
      </c>
      <c r="L1857" s="1">
        <v>0</v>
      </c>
      <c r="M1857" s="1">
        <v>1500000000</v>
      </c>
      <c r="N1857" s="1">
        <v>0</v>
      </c>
      <c r="O1857" s="1">
        <v>0</v>
      </c>
      <c r="P1857" s="1">
        <v>0</v>
      </c>
      <c r="Q1857" s="1">
        <v>6000000000</v>
      </c>
      <c r="R1857" s="1">
        <v>0</v>
      </c>
    </row>
    <row r="1858" spans="1:18" hidden="1" x14ac:dyDescent="0.25">
      <c r="A1858" t="s">
        <v>798</v>
      </c>
      <c r="B1858" s="1">
        <v>0</v>
      </c>
      <c r="C1858" s="1">
        <v>700000000</v>
      </c>
      <c r="D1858" s="1">
        <v>0</v>
      </c>
      <c r="E1858" s="1">
        <v>700000000</v>
      </c>
      <c r="F1858" s="1">
        <v>0</v>
      </c>
      <c r="G1858" s="1">
        <v>700000000</v>
      </c>
      <c r="H1858" s="1">
        <v>700000000</v>
      </c>
      <c r="I1858" s="1">
        <v>699979600</v>
      </c>
      <c r="J1858" s="1">
        <v>0</v>
      </c>
      <c r="K1858" s="1">
        <v>699979600</v>
      </c>
      <c r="L1858" s="1">
        <v>699979600</v>
      </c>
      <c r="M1858" s="1">
        <v>20400</v>
      </c>
      <c r="N1858" s="1">
        <v>0</v>
      </c>
      <c r="O1858" s="1">
        <v>0</v>
      </c>
      <c r="P1858" s="1">
        <v>0</v>
      </c>
      <c r="Q1858" s="1">
        <v>0</v>
      </c>
      <c r="R1858" s="1">
        <v>100</v>
      </c>
    </row>
    <row r="1859" spans="1:18" hidden="1" x14ac:dyDescent="0.25">
      <c r="A1859" t="s">
        <v>287</v>
      </c>
      <c r="B1859" s="1">
        <v>0</v>
      </c>
      <c r="C1859" s="1">
        <v>700000000</v>
      </c>
      <c r="D1859" s="1">
        <v>0</v>
      </c>
      <c r="E1859" s="1">
        <v>700000000</v>
      </c>
      <c r="F1859" s="1">
        <v>0</v>
      </c>
      <c r="G1859" s="1">
        <v>700000000</v>
      </c>
      <c r="H1859" s="1">
        <v>700000000</v>
      </c>
      <c r="I1859" s="1">
        <v>699979600</v>
      </c>
      <c r="J1859" s="1">
        <v>0</v>
      </c>
      <c r="K1859" s="1">
        <v>699979600</v>
      </c>
      <c r="L1859" s="1">
        <v>699979600</v>
      </c>
      <c r="M1859" s="1">
        <v>20400</v>
      </c>
      <c r="N1859" s="1">
        <v>0</v>
      </c>
      <c r="O1859" s="1">
        <v>0</v>
      </c>
      <c r="P1859" s="1">
        <v>0</v>
      </c>
      <c r="Q1859" s="1">
        <v>0</v>
      </c>
      <c r="R1859" s="1">
        <v>100</v>
      </c>
    </row>
    <row r="1860" spans="1:18" hidden="1" x14ac:dyDescent="0.25">
      <c r="A1860" t="s">
        <v>787</v>
      </c>
      <c r="B1860" s="1">
        <v>0</v>
      </c>
      <c r="C1860" s="1">
        <v>700000000</v>
      </c>
      <c r="D1860" s="1">
        <v>0</v>
      </c>
      <c r="E1860" s="1">
        <v>700000000</v>
      </c>
      <c r="F1860" s="1">
        <v>0</v>
      </c>
      <c r="G1860" s="1">
        <v>700000000</v>
      </c>
      <c r="H1860" s="1">
        <v>700000000</v>
      </c>
      <c r="I1860" s="1">
        <v>699979600</v>
      </c>
      <c r="J1860" s="1">
        <v>0</v>
      </c>
      <c r="K1860" s="1">
        <v>699979600</v>
      </c>
      <c r="L1860" s="1">
        <v>699979600</v>
      </c>
      <c r="M1860" s="1">
        <v>20400</v>
      </c>
      <c r="N1860" s="1">
        <v>0</v>
      </c>
      <c r="O1860" s="1">
        <v>0</v>
      </c>
      <c r="P1860" s="1">
        <v>0</v>
      </c>
      <c r="Q1860" s="1">
        <v>0</v>
      </c>
      <c r="R1860" s="1">
        <v>100</v>
      </c>
    </row>
    <row r="1861" spans="1:18" hidden="1" x14ac:dyDescent="0.25">
      <c r="A1861" t="s">
        <v>799</v>
      </c>
      <c r="B1861" s="1">
        <v>0</v>
      </c>
      <c r="C1861" s="1">
        <v>700000000</v>
      </c>
      <c r="D1861" s="1">
        <v>0</v>
      </c>
      <c r="E1861" s="1">
        <v>700000000</v>
      </c>
      <c r="F1861" s="1">
        <v>0</v>
      </c>
      <c r="G1861" s="1">
        <v>700000000</v>
      </c>
      <c r="H1861" s="1">
        <v>700000000</v>
      </c>
      <c r="I1861" s="1">
        <v>699979600</v>
      </c>
      <c r="J1861" s="1">
        <v>0</v>
      </c>
      <c r="K1861" s="1">
        <v>699979600</v>
      </c>
      <c r="L1861" s="1">
        <v>699979600</v>
      </c>
      <c r="M1861" s="1">
        <v>20400</v>
      </c>
      <c r="N1861" s="1">
        <v>0</v>
      </c>
      <c r="O1861" s="1">
        <v>0</v>
      </c>
      <c r="P1861" s="1">
        <v>0</v>
      </c>
      <c r="Q1861" s="1">
        <v>0</v>
      </c>
      <c r="R1861" s="1">
        <v>100</v>
      </c>
    </row>
    <row r="1862" spans="1:18" hidden="1" x14ac:dyDescent="0.25">
      <c r="A1862" t="s">
        <v>800</v>
      </c>
      <c r="B1862" s="1">
        <v>0</v>
      </c>
      <c r="C1862" s="1">
        <v>400000000</v>
      </c>
      <c r="D1862" s="1">
        <v>0</v>
      </c>
      <c r="E1862" s="1">
        <v>400000000</v>
      </c>
      <c r="F1862" s="1">
        <v>0</v>
      </c>
      <c r="G1862" s="1">
        <v>400000000</v>
      </c>
      <c r="H1862" s="1">
        <v>400000000</v>
      </c>
      <c r="I1862" s="1">
        <v>0</v>
      </c>
      <c r="J1862" s="1">
        <v>0</v>
      </c>
      <c r="K1862" s="1">
        <v>0</v>
      </c>
      <c r="L1862" s="1">
        <v>0</v>
      </c>
      <c r="M1862" s="1">
        <v>400000000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</row>
    <row r="1863" spans="1:18" hidden="1" x14ac:dyDescent="0.25">
      <c r="A1863" t="s">
        <v>31</v>
      </c>
      <c r="B1863" s="1">
        <v>0</v>
      </c>
      <c r="C1863" s="1">
        <v>400000000</v>
      </c>
      <c r="D1863" s="1">
        <v>0</v>
      </c>
      <c r="E1863" s="1">
        <v>400000000</v>
      </c>
      <c r="F1863" s="1">
        <v>0</v>
      </c>
      <c r="G1863" s="1">
        <v>400000000</v>
      </c>
      <c r="H1863" s="1">
        <v>400000000</v>
      </c>
      <c r="I1863" s="1">
        <v>0</v>
      </c>
      <c r="J1863" s="1">
        <v>0</v>
      </c>
      <c r="K1863" s="1">
        <v>0</v>
      </c>
      <c r="L1863" s="1">
        <v>0</v>
      </c>
      <c r="M1863" s="1">
        <v>400000000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</row>
    <row r="1864" spans="1:18" hidden="1" x14ac:dyDescent="0.25">
      <c r="A1864" t="s">
        <v>787</v>
      </c>
      <c r="B1864" s="1">
        <v>0</v>
      </c>
      <c r="C1864" s="1">
        <v>400000000</v>
      </c>
      <c r="D1864" s="1">
        <v>0</v>
      </c>
      <c r="E1864" s="1">
        <v>400000000</v>
      </c>
      <c r="F1864" s="1">
        <v>0</v>
      </c>
      <c r="G1864" s="1">
        <v>400000000</v>
      </c>
      <c r="H1864" s="1">
        <v>400000000</v>
      </c>
      <c r="I1864" s="1">
        <v>0</v>
      </c>
      <c r="J1864" s="1">
        <v>0</v>
      </c>
      <c r="K1864" s="1">
        <v>0</v>
      </c>
      <c r="L1864" s="1">
        <v>0</v>
      </c>
      <c r="M1864" s="1">
        <v>400000000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</row>
    <row r="1865" spans="1:18" hidden="1" x14ac:dyDescent="0.25">
      <c r="A1865" t="s">
        <v>801</v>
      </c>
      <c r="B1865" s="1">
        <v>0</v>
      </c>
      <c r="C1865" s="1">
        <v>400000000</v>
      </c>
      <c r="D1865" s="1">
        <v>0</v>
      </c>
      <c r="E1865" s="1">
        <v>400000000</v>
      </c>
      <c r="F1865" s="1">
        <v>0</v>
      </c>
      <c r="G1865" s="1">
        <v>400000000</v>
      </c>
      <c r="H1865" s="1">
        <v>400000000</v>
      </c>
      <c r="I1865" s="1">
        <v>0</v>
      </c>
      <c r="J1865" s="1">
        <v>0</v>
      </c>
      <c r="K1865" s="1">
        <v>0</v>
      </c>
      <c r="L1865" s="1">
        <v>0</v>
      </c>
      <c r="M1865" s="1">
        <v>400000000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</row>
    <row r="1866" spans="1:18" hidden="1" x14ac:dyDescent="0.25">
      <c r="A1866" t="s">
        <v>802</v>
      </c>
      <c r="B1866" s="1">
        <v>0</v>
      </c>
      <c r="C1866" s="1">
        <v>10600000000</v>
      </c>
      <c r="D1866" s="1">
        <v>0</v>
      </c>
      <c r="E1866" s="1">
        <v>10600000000</v>
      </c>
      <c r="F1866" s="1">
        <v>0</v>
      </c>
      <c r="G1866" s="1">
        <v>4280939523</v>
      </c>
      <c r="H1866" s="1">
        <v>4280939523</v>
      </c>
      <c r="I1866" s="1">
        <v>510895283</v>
      </c>
      <c r="J1866" s="1">
        <v>0</v>
      </c>
      <c r="K1866" s="1">
        <v>510895283</v>
      </c>
      <c r="L1866" s="1">
        <v>510895283</v>
      </c>
      <c r="M1866" s="1">
        <v>3770044240</v>
      </c>
      <c r="N1866" s="1">
        <v>0</v>
      </c>
      <c r="O1866" s="1">
        <v>0</v>
      </c>
      <c r="P1866" s="1">
        <v>0</v>
      </c>
      <c r="Q1866" s="1">
        <v>6319060477</v>
      </c>
      <c r="R1866" s="1">
        <v>4.82</v>
      </c>
    </row>
    <row r="1867" spans="1:18" hidden="1" x14ac:dyDescent="0.25">
      <c r="A1867" t="s">
        <v>287</v>
      </c>
      <c r="B1867" s="1">
        <v>0</v>
      </c>
      <c r="C1867" s="1">
        <v>600000000</v>
      </c>
      <c r="D1867" s="1">
        <v>0</v>
      </c>
      <c r="E1867" s="1">
        <v>600000000</v>
      </c>
      <c r="F1867" s="1">
        <v>0</v>
      </c>
      <c r="G1867" s="1">
        <v>580939523</v>
      </c>
      <c r="H1867" s="1">
        <v>580939523</v>
      </c>
      <c r="I1867" s="1">
        <v>510895283</v>
      </c>
      <c r="J1867" s="1">
        <v>0</v>
      </c>
      <c r="K1867" s="1">
        <v>510895283</v>
      </c>
      <c r="L1867" s="1">
        <v>510895283</v>
      </c>
      <c r="M1867" s="1">
        <v>70044240</v>
      </c>
      <c r="N1867" s="1">
        <v>0</v>
      </c>
      <c r="O1867" s="1">
        <v>0</v>
      </c>
      <c r="P1867" s="1">
        <v>0</v>
      </c>
      <c r="Q1867" s="1">
        <v>19060477</v>
      </c>
      <c r="R1867" s="1">
        <v>85.15</v>
      </c>
    </row>
    <row r="1868" spans="1:18" hidden="1" x14ac:dyDescent="0.25">
      <c r="A1868" t="s">
        <v>787</v>
      </c>
      <c r="B1868" s="1">
        <v>0</v>
      </c>
      <c r="C1868" s="1">
        <v>600000000</v>
      </c>
      <c r="D1868" s="1">
        <v>0</v>
      </c>
      <c r="E1868" s="1">
        <v>600000000</v>
      </c>
      <c r="F1868" s="1">
        <v>0</v>
      </c>
      <c r="G1868" s="1">
        <v>580939523</v>
      </c>
      <c r="H1868" s="1">
        <v>580939523</v>
      </c>
      <c r="I1868" s="1">
        <v>510895283</v>
      </c>
      <c r="J1868" s="1">
        <v>0</v>
      </c>
      <c r="K1868" s="1">
        <v>510895283</v>
      </c>
      <c r="L1868" s="1">
        <v>510895283</v>
      </c>
      <c r="M1868" s="1">
        <v>70044240</v>
      </c>
      <c r="N1868" s="1">
        <v>0</v>
      </c>
      <c r="O1868" s="1">
        <v>0</v>
      </c>
      <c r="P1868" s="1">
        <v>0</v>
      </c>
      <c r="Q1868" s="1">
        <v>19060477</v>
      </c>
      <c r="R1868" s="1">
        <v>85.15</v>
      </c>
    </row>
    <row r="1869" spans="1:18" hidden="1" x14ac:dyDescent="0.25">
      <c r="A1869" t="s">
        <v>803</v>
      </c>
      <c r="B1869" s="1">
        <v>0</v>
      </c>
      <c r="C1869" s="1">
        <v>600000000</v>
      </c>
      <c r="D1869" s="1">
        <v>0</v>
      </c>
      <c r="E1869" s="1">
        <v>600000000</v>
      </c>
      <c r="F1869" s="1">
        <v>0</v>
      </c>
      <c r="G1869" s="1">
        <v>580939523</v>
      </c>
      <c r="H1869" s="1">
        <v>580939523</v>
      </c>
      <c r="I1869" s="1">
        <v>510895283</v>
      </c>
      <c r="J1869" s="1">
        <v>0</v>
      </c>
      <c r="K1869" s="1">
        <v>510895283</v>
      </c>
      <c r="L1869" s="1">
        <v>510895283</v>
      </c>
      <c r="M1869" s="1">
        <v>70044240</v>
      </c>
      <c r="N1869" s="1">
        <v>0</v>
      </c>
      <c r="O1869" s="1">
        <v>0</v>
      </c>
      <c r="P1869" s="1">
        <v>0</v>
      </c>
      <c r="Q1869" s="1">
        <v>19060477</v>
      </c>
      <c r="R1869" s="1">
        <v>85.15</v>
      </c>
    </row>
    <row r="1870" spans="1:18" hidden="1" x14ac:dyDescent="0.25">
      <c r="A1870" t="s">
        <v>97</v>
      </c>
      <c r="B1870" s="1">
        <v>0</v>
      </c>
      <c r="C1870" s="1">
        <v>10000000000</v>
      </c>
      <c r="D1870" s="1">
        <v>0</v>
      </c>
      <c r="E1870" s="1">
        <v>10000000000</v>
      </c>
      <c r="F1870" s="1">
        <v>0</v>
      </c>
      <c r="G1870" s="1">
        <v>3700000000</v>
      </c>
      <c r="H1870" s="1">
        <v>3700000000</v>
      </c>
      <c r="I1870" s="1">
        <v>0</v>
      </c>
      <c r="J1870" s="1">
        <v>0</v>
      </c>
      <c r="K1870" s="1">
        <v>0</v>
      </c>
      <c r="L1870" s="1">
        <v>0</v>
      </c>
      <c r="M1870" s="1">
        <v>3700000000</v>
      </c>
      <c r="N1870" s="1">
        <v>0</v>
      </c>
      <c r="O1870" s="1">
        <v>0</v>
      </c>
      <c r="P1870" s="1">
        <v>0</v>
      </c>
      <c r="Q1870" s="1">
        <v>6300000000</v>
      </c>
      <c r="R1870" s="1">
        <v>0</v>
      </c>
    </row>
    <row r="1871" spans="1:18" hidden="1" x14ac:dyDescent="0.25">
      <c r="A1871" t="s">
        <v>787</v>
      </c>
      <c r="B1871" s="1">
        <v>0</v>
      </c>
      <c r="C1871" s="1">
        <v>10000000000</v>
      </c>
      <c r="D1871" s="1">
        <v>0</v>
      </c>
      <c r="E1871" s="1">
        <v>10000000000</v>
      </c>
      <c r="F1871" s="1">
        <v>0</v>
      </c>
      <c r="G1871" s="1">
        <v>3700000000</v>
      </c>
      <c r="H1871" s="1">
        <v>3700000000</v>
      </c>
      <c r="I1871" s="1">
        <v>0</v>
      </c>
      <c r="J1871" s="1">
        <v>0</v>
      </c>
      <c r="K1871" s="1">
        <v>0</v>
      </c>
      <c r="L1871" s="1">
        <v>0</v>
      </c>
      <c r="M1871" s="1">
        <v>3700000000</v>
      </c>
      <c r="N1871" s="1">
        <v>0</v>
      </c>
      <c r="O1871" s="1">
        <v>0</v>
      </c>
      <c r="P1871" s="1">
        <v>0</v>
      </c>
      <c r="Q1871" s="1">
        <v>6300000000</v>
      </c>
      <c r="R1871" s="1">
        <v>0</v>
      </c>
    </row>
    <row r="1872" spans="1:18" hidden="1" x14ac:dyDescent="0.25">
      <c r="A1872" t="s">
        <v>803</v>
      </c>
      <c r="B1872" s="1">
        <v>0</v>
      </c>
      <c r="C1872" s="1">
        <v>10000000000</v>
      </c>
      <c r="D1872" s="1">
        <v>0</v>
      </c>
      <c r="E1872" s="1">
        <v>10000000000</v>
      </c>
      <c r="F1872" s="1">
        <v>0</v>
      </c>
      <c r="G1872" s="1">
        <v>3700000000</v>
      </c>
      <c r="H1872" s="1">
        <v>3700000000</v>
      </c>
      <c r="I1872" s="1">
        <v>0</v>
      </c>
      <c r="J1872" s="1">
        <v>0</v>
      </c>
      <c r="K1872" s="1">
        <v>0</v>
      </c>
      <c r="L1872" s="1">
        <v>0</v>
      </c>
      <c r="M1872" s="1">
        <v>3700000000</v>
      </c>
      <c r="N1872" s="1">
        <v>0</v>
      </c>
      <c r="O1872" s="1">
        <v>0</v>
      </c>
      <c r="P1872" s="1">
        <v>0</v>
      </c>
      <c r="Q1872" s="1">
        <v>6300000000</v>
      </c>
      <c r="R1872" s="1">
        <v>0</v>
      </c>
    </row>
    <row r="1873" spans="1:18" hidden="1" x14ac:dyDescent="0.25">
      <c r="A1873" t="s">
        <v>804</v>
      </c>
      <c r="B1873" s="1">
        <v>0</v>
      </c>
      <c r="C1873" s="1">
        <v>300000000</v>
      </c>
      <c r="D1873" s="1">
        <v>0</v>
      </c>
      <c r="E1873" s="1">
        <v>300000000</v>
      </c>
      <c r="F1873" s="1">
        <v>0</v>
      </c>
      <c r="G1873" s="1">
        <v>300000000</v>
      </c>
      <c r="H1873" s="1">
        <v>300000000</v>
      </c>
      <c r="I1873" s="1">
        <v>0</v>
      </c>
      <c r="J1873" s="1">
        <v>0</v>
      </c>
      <c r="K1873" s="1">
        <v>0</v>
      </c>
      <c r="L1873" s="1">
        <v>0</v>
      </c>
      <c r="M1873" s="1">
        <v>300000000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</row>
    <row r="1874" spans="1:18" hidden="1" x14ac:dyDescent="0.25">
      <c r="A1874" t="s">
        <v>287</v>
      </c>
      <c r="B1874" s="1">
        <v>0</v>
      </c>
      <c r="C1874" s="1">
        <v>300000000</v>
      </c>
      <c r="D1874" s="1">
        <v>0</v>
      </c>
      <c r="E1874" s="1">
        <v>300000000</v>
      </c>
      <c r="F1874" s="1">
        <v>0</v>
      </c>
      <c r="G1874" s="1">
        <v>300000000</v>
      </c>
      <c r="H1874" s="1">
        <v>300000000</v>
      </c>
      <c r="I1874" s="1">
        <v>0</v>
      </c>
      <c r="J1874" s="1">
        <v>0</v>
      </c>
      <c r="K1874" s="1">
        <v>0</v>
      </c>
      <c r="L1874" s="1">
        <v>0</v>
      </c>
      <c r="M1874" s="1">
        <v>300000000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</row>
    <row r="1875" spans="1:18" hidden="1" x14ac:dyDescent="0.25">
      <c r="A1875" t="s">
        <v>787</v>
      </c>
      <c r="B1875" s="1">
        <v>0</v>
      </c>
      <c r="C1875" s="1">
        <v>300000000</v>
      </c>
      <c r="D1875" s="1">
        <v>0</v>
      </c>
      <c r="E1875" s="1">
        <v>300000000</v>
      </c>
      <c r="F1875" s="1">
        <v>0</v>
      </c>
      <c r="G1875" s="1">
        <v>300000000</v>
      </c>
      <c r="H1875" s="1">
        <v>300000000</v>
      </c>
      <c r="I1875" s="1">
        <v>0</v>
      </c>
      <c r="J1875" s="1">
        <v>0</v>
      </c>
      <c r="K1875" s="1">
        <v>0</v>
      </c>
      <c r="L1875" s="1">
        <v>0</v>
      </c>
      <c r="M1875" s="1">
        <v>300000000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</row>
    <row r="1876" spans="1:18" hidden="1" x14ac:dyDescent="0.25">
      <c r="A1876" t="s">
        <v>805</v>
      </c>
      <c r="B1876" s="1">
        <v>0</v>
      </c>
      <c r="C1876" s="1">
        <v>300000000</v>
      </c>
      <c r="D1876" s="1">
        <v>0</v>
      </c>
      <c r="E1876" s="1">
        <v>300000000</v>
      </c>
      <c r="F1876" s="1">
        <v>0</v>
      </c>
      <c r="G1876" s="1">
        <v>300000000</v>
      </c>
      <c r="H1876" s="1">
        <v>300000000</v>
      </c>
      <c r="I1876" s="1">
        <v>0</v>
      </c>
      <c r="J1876" s="1">
        <v>0</v>
      </c>
      <c r="K1876" s="1">
        <v>0</v>
      </c>
      <c r="L1876" s="1">
        <v>0</v>
      </c>
      <c r="M1876" s="1">
        <v>300000000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</row>
    <row r="1877" spans="1:18" hidden="1" x14ac:dyDescent="0.25">
      <c r="A1877" t="s">
        <v>806</v>
      </c>
      <c r="B1877" s="1">
        <v>0</v>
      </c>
      <c r="C1877" s="1">
        <v>600000000</v>
      </c>
      <c r="D1877" s="1">
        <v>0</v>
      </c>
      <c r="E1877" s="1">
        <v>600000000</v>
      </c>
      <c r="F1877" s="1">
        <v>0</v>
      </c>
      <c r="G1877" s="1">
        <v>600000000</v>
      </c>
      <c r="H1877" s="1">
        <v>600000000</v>
      </c>
      <c r="I1877" s="1">
        <v>0</v>
      </c>
      <c r="J1877" s="1">
        <v>0</v>
      </c>
      <c r="K1877" s="1">
        <v>0</v>
      </c>
      <c r="L1877" s="1">
        <v>0</v>
      </c>
      <c r="M1877" s="1">
        <v>600000000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</row>
    <row r="1878" spans="1:18" hidden="1" x14ac:dyDescent="0.25">
      <c r="A1878" t="s">
        <v>287</v>
      </c>
      <c r="B1878" s="1">
        <v>0</v>
      </c>
      <c r="C1878" s="1">
        <v>600000000</v>
      </c>
      <c r="D1878" s="1">
        <v>0</v>
      </c>
      <c r="E1878" s="1">
        <v>600000000</v>
      </c>
      <c r="F1878" s="1">
        <v>0</v>
      </c>
      <c r="G1878" s="1">
        <v>600000000</v>
      </c>
      <c r="H1878" s="1">
        <v>600000000</v>
      </c>
      <c r="I1878" s="1">
        <v>0</v>
      </c>
      <c r="J1878" s="1">
        <v>0</v>
      </c>
      <c r="K1878" s="1">
        <v>0</v>
      </c>
      <c r="L1878" s="1">
        <v>0</v>
      </c>
      <c r="M1878" s="1">
        <v>600000000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</row>
    <row r="1879" spans="1:18" hidden="1" x14ac:dyDescent="0.25">
      <c r="A1879" t="s">
        <v>787</v>
      </c>
      <c r="B1879" s="1">
        <v>0</v>
      </c>
      <c r="C1879" s="1">
        <v>600000000</v>
      </c>
      <c r="D1879" s="1">
        <v>0</v>
      </c>
      <c r="E1879" s="1">
        <v>600000000</v>
      </c>
      <c r="F1879" s="1">
        <v>0</v>
      </c>
      <c r="G1879" s="1">
        <v>600000000</v>
      </c>
      <c r="H1879" s="1">
        <v>600000000</v>
      </c>
      <c r="I1879" s="1">
        <v>0</v>
      </c>
      <c r="J1879" s="1">
        <v>0</v>
      </c>
      <c r="K1879" s="1">
        <v>0</v>
      </c>
      <c r="L1879" s="1">
        <v>0</v>
      </c>
      <c r="M1879" s="1">
        <v>600000000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</row>
    <row r="1880" spans="1:18" hidden="1" x14ac:dyDescent="0.25">
      <c r="A1880" t="s">
        <v>807</v>
      </c>
      <c r="B1880" s="1">
        <v>0</v>
      </c>
      <c r="C1880" s="1">
        <v>600000000</v>
      </c>
      <c r="D1880" s="1">
        <v>0</v>
      </c>
      <c r="E1880" s="1">
        <v>600000000</v>
      </c>
      <c r="F1880" s="1">
        <v>0</v>
      </c>
      <c r="G1880" s="1">
        <v>600000000</v>
      </c>
      <c r="H1880" s="1">
        <v>600000000</v>
      </c>
      <c r="I1880" s="1">
        <v>0</v>
      </c>
      <c r="J1880" s="1">
        <v>0</v>
      </c>
      <c r="K1880" s="1">
        <v>0</v>
      </c>
      <c r="L1880" s="1">
        <v>0</v>
      </c>
      <c r="M1880" s="1">
        <v>600000000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</row>
    <row r="1881" spans="1:18" hidden="1" x14ac:dyDescent="0.25">
      <c r="A1881" s="4" t="s">
        <v>808</v>
      </c>
      <c r="B1881" s="5">
        <v>88767937980</v>
      </c>
      <c r="C1881" s="5">
        <v>-2462324431</v>
      </c>
      <c r="D1881" s="5">
        <v>0</v>
      </c>
      <c r="E1881" s="5">
        <v>86305613549</v>
      </c>
      <c r="F1881" s="5">
        <v>0</v>
      </c>
      <c r="G1881" s="5">
        <v>79351060277</v>
      </c>
      <c r="H1881" s="5">
        <v>79351060277</v>
      </c>
      <c r="I1881" s="5">
        <v>47258259596</v>
      </c>
      <c r="J1881" s="5">
        <v>0</v>
      </c>
      <c r="K1881" s="5">
        <v>47258259596</v>
      </c>
      <c r="L1881" s="5">
        <v>4429921345</v>
      </c>
      <c r="M1881" s="5">
        <v>32092800681</v>
      </c>
      <c r="N1881" s="5">
        <v>42828338251</v>
      </c>
      <c r="O1881" s="5">
        <v>34327901176</v>
      </c>
      <c r="P1881" s="5">
        <v>8500437075</v>
      </c>
      <c r="Q1881" s="5">
        <v>6954553272</v>
      </c>
      <c r="R1881" s="5">
        <v>54.76</v>
      </c>
    </row>
    <row r="1882" spans="1:18" hidden="1" x14ac:dyDescent="0.25">
      <c r="A1882" t="s">
        <v>809</v>
      </c>
      <c r="B1882" s="1">
        <v>0</v>
      </c>
      <c r="C1882" s="1">
        <v>10500000</v>
      </c>
      <c r="D1882" s="1">
        <v>0</v>
      </c>
      <c r="E1882" s="1">
        <v>10500000</v>
      </c>
      <c r="F1882" s="1">
        <v>0</v>
      </c>
      <c r="G1882" s="1">
        <v>10500000</v>
      </c>
      <c r="H1882" s="1">
        <v>10500000</v>
      </c>
      <c r="I1882" s="1">
        <v>10500000</v>
      </c>
      <c r="J1882" s="1">
        <v>0</v>
      </c>
      <c r="K1882" s="1">
        <v>10500000</v>
      </c>
      <c r="L1882" s="1">
        <v>2100000</v>
      </c>
      <c r="M1882" s="1">
        <v>0</v>
      </c>
      <c r="N1882" s="1">
        <v>8400000</v>
      </c>
      <c r="O1882" s="1">
        <v>8400000</v>
      </c>
      <c r="P1882" s="1">
        <v>0</v>
      </c>
      <c r="Q1882" s="1">
        <v>0</v>
      </c>
      <c r="R1882" s="1">
        <v>100</v>
      </c>
    </row>
    <row r="1883" spans="1:18" hidden="1" x14ac:dyDescent="0.25">
      <c r="A1883" t="s">
        <v>31</v>
      </c>
      <c r="B1883" s="1">
        <v>0</v>
      </c>
      <c r="C1883" s="1">
        <v>10500000</v>
      </c>
      <c r="D1883" s="1">
        <v>0</v>
      </c>
      <c r="E1883" s="1">
        <v>10500000</v>
      </c>
      <c r="F1883" s="1">
        <v>0</v>
      </c>
      <c r="G1883" s="1">
        <v>10500000</v>
      </c>
      <c r="H1883" s="1">
        <v>10500000</v>
      </c>
      <c r="I1883" s="1">
        <v>10500000</v>
      </c>
      <c r="J1883" s="1">
        <v>0</v>
      </c>
      <c r="K1883" s="1">
        <v>10500000</v>
      </c>
      <c r="L1883" s="1">
        <v>2100000</v>
      </c>
      <c r="M1883" s="1">
        <v>0</v>
      </c>
      <c r="N1883" s="1">
        <v>8400000</v>
      </c>
      <c r="O1883" s="1">
        <v>8400000</v>
      </c>
      <c r="P1883" s="1">
        <v>0</v>
      </c>
      <c r="Q1883" s="1">
        <v>0</v>
      </c>
      <c r="R1883" s="1">
        <v>100</v>
      </c>
    </row>
    <row r="1884" spans="1:18" hidden="1" x14ac:dyDescent="0.25">
      <c r="A1884" t="s">
        <v>810</v>
      </c>
      <c r="B1884" s="1">
        <v>0</v>
      </c>
      <c r="C1884" s="1">
        <v>10500000</v>
      </c>
      <c r="D1884" s="1">
        <v>0</v>
      </c>
      <c r="E1884" s="1">
        <v>10500000</v>
      </c>
      <c r="F1884" s="1">
        <v>0</v>
      </c>
      <c r="G1884" s="1">
        <v>10500000</v>
      </c>
      <c r="H1884" s="1">
        <v>10500000</v>
      </c>
      <c r="I1884" s="1">
        <v>10500000</v>
      </c>
      <c r="J1884" s="1">
        <v>0</v>
      </c>
      <c r="K1884" s="1">
        <v>10500000</v>
      </c>
      <c r="L1884" s="1">
        <v>2100000</v>
      </c>
      <c r="M1884" s="1">
        <v>0</v>
      </c>
      <c r="N1884" s="1">
        <v>8400000</v>
      </c>
      <c r="O1884" s="1">
        <v>8400000</v>
      </c>
      <c r="P1884" s="1">
        <v>0</v>
      </c>
      <c r="Q1884" s="1">
        <v>0</v>
      </c>
      <c r="R1884" s="1">
        <v>100</v>
      </c>
    </row>
    <row r="1885" spans="1:18" hidden="1" x14ac:dyDescent="0.25">
      <c r="A1885" t="s">
        <v>811</v>
      </c>
      <c r="B1885" s="1">
        <v>0</v>
      </c>
      <c r="C1885" s="1">
        <v>10500000</v>
      </c>
      <c r="D1885" s="1">
        <v>0</v>
      </c>
      <c r="E1885" s="1">
        <v>10500000</v>
      </c>
      <c r="F1885" s="1">
        <v>0</v>
      </c>
      <c r="G1885" s="1">
        <v>10500000</v>
      </c>
      <c r="H1885" s="1">
        <v>10500000</v>
      </c>
      <c r="I1885" s="1">
        <v>10500000</v>
      </c>
      <c r="J1885" s="1">
        <v>0</v>
      </c>
      <c r="K1885" s="1">
        <v>10500000</v>
      </c>
      <c r="L1885" s="1">
        <v>2100000</v>
      </c>
      <c r="M1885" s="1">
        <v>0</v>
      </c>
      <c r="N1885" s="1">
        <v>8400000</v>
      </c>
      <c r="O1885" s="1">
        <v>8400000</v>
      </c>
      <c r="P1885" s="1">
        <v>0</v>
      </c>
      <c r="Q1885" s="1">
        <v>0</v>
      </c>
      <c r="R1885" s="1">
        <v>100</v>
      </c>
    </row>
    <row r="1886" spans="1:18" hidden="1" x14ac:dyDescent="0.25">
      <c r="A1886" t="s">
        <v>812</v>
      </c>
      <c r="B1886" s="1">
        <v>0</v>
      </c>
      <c r="C1886" s="1">
        <v>736982500</v>
      </c>
      <c r="D1886" s="1">
        <v>0</v>
      </c>
      <c r="E1886" s="1">
        <v>736982500</v>
      </c>
      <c r="F1886" s="1">
        <v>0</v>
      </c>
      <c r="G1886" s="1">
        <v>736982500</v>
      </c>
      <c r="H1886" s="1">
        <v>736982500</v>
      </c>
      <c r="I1886" s="1">
        <v>136982500</v>
      </c>
      <c r="J1886" s="1">
        <v>0</v>
      </c>
      <c r="K1886" s="1">
        <v>136982500</v>
      </c>
      <c r="L1886" s="1">
        <v>72307500</v>
      </c>
      <c r="M1886" s="1">
        <v>600000000</v>
      </c>
      <c r="N1886" s="1">
        <v>64675000</v>
      </c>
      <c r="O1886" s="1">
        <v>64675000</v>
      </c>
      <c r="P1886" s="1">
        <v>0</v>
      </c>
      <c r="Q1886" s="1">
        <v>0</v>
      </c>
      <c r="R1886" s="1">
        <v>18.59</v>
      </c>
    </row>
    <row r="1887" spans="1:18" hidden="1" x14ac:dyDescent="0.25">
      <c r="A1887" t="s">
        <v>813</v>
      </c>
      <c r="B1887" s="1">
        <v>0</v>
      </c>
      <c r="C1887" s="1">
        <v>736982500</v>
      </c>
      <c r="D1887" s="1">
        <v>0</v>
      </c>
      <c r="E1887" s="1">
        <v>736982500</v>
      </c>
      <c r="F1887" s="1">
        <v>0</v>
      </c>
      <c r="G1887" s="1">
        <v>736982500</v>
      </c>
      <c r="H1887" s="1">
        <v>736982500</v>
      </c>
      <c r="I1887" s="1">
        <v>136982500</v>
      </c>
      <c r="J1887" s="1">
        <v>0</v>
      </c>
      <c r="K1887" s="1">
        <v>136982500</v>
      </c>
      <c r="L1887" s="1">
        <v>72307500</v>
      </c>
      <c r="M1887" s="1">
        <v>600000000</v>
      </c>
      <c r="N1887" s="1">
        <v>64675000</v>
      </c>
      <c r="O1887" s="1">
        <v>64675000</v>
      </c>
      <c r="P1887" s="1">
        <v>0</v>
      </c>
      <c r="Q1887" s="1">
        <v>0</v>
      </c>
      <c r="R1887" s="1">
        <v>18.59</v>
      </c>
    </row>
    <row r="1888" spans="1:18" hidden="1" x14ac:dyDescent="0.25">
      <c r="A1888" t="s">
        <v>814</v>
      </c>
      <c r="B1888" s="1">
        <v>0</v>
      </c>
      <c r="C1888" s="1">
        <v>736982500</v>
      </c>
      <c r="D1888" s="1">
        <v>0</v>
      </c>
      <c r="E1888" s="1">
        <v>736982500</v>
      </c>
      <c r="F1888" s="1">
        <v>0</v>
      </c>
      <c r="G1888" s="1">
        <v>736982500</v>
      </c>
      <c r="H1888" s="1">
        <v>736982500</v>
      </c>
      <c r="I1888" s="1">
        <v>136982500</v>
      </c>
      <c r="J1888" s="1">
        <v>0</v>
      </c>
      <c r="K1888" s="1">
        <v>136982500</v>
      </c>
      <c r="L1888" s="1">
        <v>72307500</v>
      </c>
      <c r="M1888" s="1">
        <v>600000000</v>
      </c>
      <c r="N1888" s="1">
        <v>64675000</v>
      </c>
      <c r="O1888" s="1">
        <v>64675000</v>
      </c>
      <c r="P1888" s="1">
        <v>0</v>
      </c>
      <c r="Q1888" s="1">
        <v>0</v>
      </c>
      <c r="R1888" s="1">
        <v>18.59</v>
      </c>
    </row>
    <row r="1889" spans="1:18" hidden="1" x14ac:dyDescent="0.25">
      <c r="A1889" t="s">
        <v>815</v>
      </c>
      <c r="B1889" s="1">
        <v>0</v>
      </c>
      <c r="C1889" s="1">
        <v>736982500</v>
      </c>
      <c r="D1889" s="1">
        <v>0</v>
      </c>
      <c r="E1889" s="1">
        <v>736982500</v>
      </c>
      <c r="F1889" s="1">
        <v>0</v>
      </c>
      <c r="G1889" s="1">
        <v>736982500</v>
      </c>
      <c r="H1889" s="1">
        <v>736982500</v>
      </c>
      <c r="I1889" s="1">
        <v>136982500</v>
      </c>
      <c r="J1889" s="1">
        <v>0</v>
      </c>
      <c r="K1889" s="1">
        <v>136982500</v>
      </c>
      <c r="L1889" s="1">
        <v>72307500</v>
      </c>
      <c r="M1889" s="1">
        <v>600000000</v>
      </c>
      <c r="N1889" s="1">
        <v>64675000</v>
      </c>
      <c r="O1889" s="1">
        <v>64675000</v>
      </c>
      <c r="P1889" s="1">
        <v>0</v>
      </c>
      <c r="Q1889" s="1">
        <v>0</v>
      </c>
      <c r="R1889" s="1">
        <v>18.59</v>
      </c>
    </row>
    <row r="1890" spans="1:18" hidden="1" x14ac:dyDescent="0.25">
      <c r="A1890" t="s">
        <v>816</v>
      </c>
      <c r="B1890" s="1">
        <v>11675972000</v>
      </c>
      <c r="C1890" s="1">
        <v>-11158051000</v>
      </c>
      <c r="D1890" s="1">
        <v>0</v>
      </c>
      <c r="E1890" s="1">
        <v>517921000</v>
      </c>
      <c r="F1890" s="1">
        <v>0</v>
      </c>
      <c r="G1890" s="1">
        <v>517921000</v>
      </c>
      <c r="H1890" s="1">
        <v>517921000</v>
      </c>
      <c r="I1890" s="1">
        <v>48000000</v>
      </c>
      <c r="J1890" s="1">
        <v>0</v>
      </c>
      <c r="K1890" s="1">
        <v>48000000</v>
      </c>
      <c r="L1890" s="1">
        <v>32000000</v>
      </c>
      <c r="M1890" s="1">
        <v>469921000</v>
      </c>
      <c r="N1890" s="1">
        <v>16000000</v>
      </c>
      <c r="O1890" s="1">
        <v>16000000</v>
      </c>
      <c r="P1890" s="1">
        <v>0</v>
      </c>
      <c r="Q1890" s="1">
        <v>0</v>
      </c>
      <c r="R1890" s="1">
        <v>9.27</v>
      </c>
    </row>
    <row r="1891" spans="1:18" hidden="1" x14ac:dyDescent="0.25">
      <c r="A1891" t="s">
        <v>813</v>
      </c>
      <c r="B1891" s="1">
        <v>11669087000</v>
      </c>
      <c r="C1891" s="1">
        <v>-11151166000</v>
      </c>
      <c r="D1891" s="1">
        <v>0</v>
      </c>
      <c r="E1891" s="1">
        <v>517921000</v>
      </c>
      <c r="F1891" s="1">
        <v>0</v>
      </c>
      <c r="G1891" s="1">
        <v>517921000</v>
      </c>
      <c r="H1891" s="1">
        <v>517921000</v>
      </c>
      <c r="I1891" s="1">
        <v>48000000</v>
      </c>
      <c r="J1891" s="1">
        <v>0</v>
      </c>
      <c r="K1891" s="1">
        <v>48000000</v>
      </c>
      <c r="L1891" s="1">
        <v>32000000</v>
      </c>
      <c r="M1891" s="1">
        <v>469921000</v>
      </c>
      <c r="N1891" s="1">
        <v>16000000</v>
      </c>
      <c r="O1891" s="1">
        <v>16000000</v>
      </c>
      <c r="P1891" s="1">
        <v>0</v>
      </c>
      <c r="Q1891" s="1">
        <v>0</v>
      </c>
      <c r="R1891" s="1">
        <v>9.27</v>
      </c>
    </row>
    <row r="1892" spans="1:18" hidden="1" x14ac:dyDescent="0.25">
      <c r="A1892" t="s">
        <v>817</v>
      </c>
      <c r="B1892" s="1">
        <v>11669087000</v>
      </c>
      <c r="C1892" s="1">
        <v>-11151166000</v>
      </c>
      <c r="D1892" s="1">
        <v>0</v>
      </c>
      <c r="E1892" s="1">
        <v>517921000</v>
      </c>
      <c r="F1892" s="1">
        <v>0</v>
      </c>
      <c r="G1892" s="1">
        <v>517921000</v>
      </c>
      <c r="H1892" s="1">
        <v>517921000</v>
      </c>
      <c r="I1892" s="1">
        <v>48000000</v>
      </c>
      <c r="J1892" s="1">
        <v>0</v>
      </c>
      <c r="K1892" s="1">
        <v>48000000</v>
      </c>
      <c r="L1892" s="1">
        <v>32000000</v>
      </c>
      <c r="M1892" s="1">
        <v>469921000</v>
      </c>
      <c r="N1892" s="1">
        <v>16000000</v>
      </c>
      <c r="O1892" s="1">
        <v>16000000</v>
      </c>
      <c r="P1892" s="1">
        <v>0</v>
      </c>
      <c r="Q1892" s="1">
        <v>0</v>
      </c>
      <c r="R1892" s="1">
        <v>9.27</v>
      </c>
    </row>
    <row r="1893" spans="1:18" hidden="1" x14ac:dyDescent="0.25">
      <c r="A1893" t="s">
        <v>818</v>
      </c>
      <c r="B1893" s="1">
        <v>11669087000</v>
      </c>
      <c r="C1893" s="1">
        <v>-11151166000</v>
      </c>
      <c r="D1893" s="1">
        <v>0</v>
      </c>
      <c r="E1893" s="1">
        <v>517921000</v>
      </c>
      <c r="F1893" s="1">
        <v>0</v>
      </c>
      <c r="G1893" s="1">
        <v>517921000</v>
      </c>
      <c r="H1893" s="1">
        <v>517921000</v>
      </c>
      <c r="I1893" s="1">
        <v>48000000</v>
      </c>
      <c r="J1893" s="1">
        <v>0</v>
      </c>
      <c r="K1893" s="1">
        <v>48000000</v>
      </c>
      <c r="L1893" s="1">
        <v>32000000</v>
      </c>
      <c r="M1893" s="1">
        <v>469921000</v>
      </c>
      <c r="N1893" s="1">
        <v>16000000</v>
      </c>
      <c r="O1893" s="1">
        <v>16000000</v>
      </c>
      <c r="P1893" s="1">
        <v>0</v>
      </c>
      <c r="Q1893" s="1">
        <v>0</v>
      </c>
      <c r="R1893" s="1">
        <v>9.27</v>
      </c>
    </row>
    <row r="1894" spans="1:18" hidden="1" x14ac:dyDescent="0.25">
      <c r="A1894" t="s">
        <v>819</v>
      </c>
      <c r="B1894" s="1">
        <v>6885000</v>
      </c>
      <c r="C1894" s="1">
        <v>-6885000</v>
      </c>
      <c r="D1894" s="1">
        <v>0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</row>
    <row r="1895" spans="1:18" hidden="1" x14ac:dyDescent="0.25">
      <c r="A1895" t="s">
        <v>817</v>
      </c>
      <c r="B1895" s="1">
        <v>6885000</v>
      </c>
      <c r="C1895" s="1">
        <v>-6885000</v>
      </c>
      <c r="D1895" s="1">
        <v>0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</row>
    <row r="1896" spans="1:18" hidden="1" x14ac:dyDescent="0.25">
      <c r="A1896" t="s">
        <v>818</v>
      </c>
      <c r="B1896" s="1">
        <v>6885000</v>
      </c>
      <c r="C1896" s="1">
        <v>-6885000</v>
      </c>
      <c r="D1896" s="1">
        <v>0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</row>
    <row r="1897" spans="1:18" hidden="1" x14ac:dyDescent="0.25">
      <c r="A1897" t="s">
        <v>820</v>
      </c>
      <c r="B1897" s="1">
        <v>0</v>
      </c>
      <c r="C1897" s="1">
        <v>101700000</v>
      </c>
      <c r="D1897" s="1">
        <v>0</v>
      </c>
      <c r="E1897" s="1">
        <v>101700000</v>
      </c>
      <c r="F1897" s="1">
        <v>0</v>
      </c>
      <c r="G1897" s="1">
        <v>101700000</v>
      </c>
      <c r="H1897" s="1">
        <v>101700000</v>
      </c>
      <c r="I1897" s="1">
        <v>101700000</v>
      </c>
      <c r="J1897" s="1">
        <v>0</v>
      </c>
      <c r="K1897" s="1">
        <v>101700000</v>
      </c>
      <c r="L1897" s="1">
        <v>58800000</v>
      </c>
      <c r="M1897" s="1">
        <v>0</v>
      </c>
      <c r="N1897" s="1">
        <v>42900000</v>
      </c>
      <c r="O1897" s="1">
        <v>40400000</v>
      </c>
      <c r="P1897" s="1">
        <v>2500000</v>
      </c>
      <c r="Q1897" s="1">
        <v>0</v>
      </c>
      <c r="R1897" s="1">
        <v>100</v>
      </c>
    </row>
    <row r="1898" spans="1:18" hidden="1" x14ac:dyDescent="0.25">
      <c r="A1898" t="s">
        <v>813</v>
      </c>
      <c r="B1898" s="1">
        <v>0</v>
      </c>
      <c r="C1898" s="1">
        <v>101700000</v>
      </c>
      <c r="D1898" s="1">
        <v>0</v>
      </c>
      <c r="E1898" s="1">
        <v>101700000</v>
      </c>
      <c r="F1898" s="1">
        <v>0</v>
      </c>
      <c r="G1898" s="1">
        <v>101700000</v>
      </c>
      <c r="H1898" s="1">
        <v>101700000</v>
      </c>
      <c r="I1898" s="1">
        <v>101700000</v>
      </c>
      <c r="J1898" s="1">
        <v>0</v>
      </c>
      <c r="K1898" s="1">
        <v>101700000</v>
      </c>
      <c r="L1898" s="1">
        <v>58800000</v>
      </c>
      <c r="M1898" s="1">
        <v>0</v>
      </c>
      <c r="N1898" s="1">
        <v>42900000</v>
      </c>
      <c r="O1898" s="1">
        <v>40400000</v>
      </c>
      <c r="P1898" s="1">
        <v>2500000</v>
      </c>
      <c r="Q1898" s="1">
        <v>0</v>
      </c>
      <c r="R1898" s="1">
        <v>100</v>
      </c>
    </row>
    <row r="1899" spans="1:18" hidden="1" x14ac:dyDescent="0.25">
      <c r="A1899" t="s">
        <v>814</v>
      </c>
      <c r="B1899" s="1">
        <v>0</v>
      </c>
      <c r="C1899" s="1">
        <v>101700000</v>
      </c>
      <c r="D1899" s="1">
        <v>0</v>
      </c>
      <c r="E1899" s="1">
        <v>101700000</v>
      </c>
      <c r="F1899" s="1">
        <v>0</v>
      </c>
      <c r="G1899" s="1">
        <v>101700000</v>
      </c>
      <c r="H1899" s="1">
        <v>101700000</v>
      </c>
      <c r="I1899" s="1">
        <v>101700000</v>
      </c>
      <c r="J1899" s="1">
        <v>0</v>
      </c>
      <c r="K1899" s="1">
        <v>101700000</v>
      </c>
      <c r="L1899" s="1">
        <v>58800000</v>
      </c>
      <c r="M1899" s="1">
        <v>0</v>
      </c>
      <c r="N1899" s="1">
        <v>42900000</v>
      </c>
      <c r="O1899" s="1">
        <v>40400000</v>
      </c>
      <c r="P1899" s="1">
        <v>2500000</v>
      </c>
      <c r="Q1899" s="1">
        <v>0</v>
      </c>
      <c r="R1899" s="1">
        <v>100</v>
      </c>
    </row>
    <row r="1900" spans="1:18" hidden="1" x14ac:dyDescent="0.25">
      <c r="A1900" t="s">
        <v>821</v>
      </c>
      <c r="B1900" s="1">
        <v>0</v>
      </c>
      <c r="C1900" s="1">
        <v>101700000</v>
      </c>
      <c r="D1900" s="1">
        <v>0</v>
      </c>
      <c r="E1900" s="1">
        <v>101700000</v>
      </c>
      <c r="F1900" s="1">
        <v>0</v>
      </c>
      <c r="G1900" s="1">
        <v>101700000</v>
      </c>
      <c r="H1900" s="1">
        <v>101700000</v>
      </c>
      <c r="I1900" s="1">
        <v>101700000</v>
      </c>
      <c r="J1900" s="1">
        <v>0</v>
      </c>
      <c r="K1900" s="1">
        <v>101700000</v>
      </c>
      <c r="L1900" s="1">
        <v>58800000</v>
      </c>
      <c r="M1900" s="1">
        <v>0</v>
      </c>
      <c r="N1900" s="1">
        <v>42900000</v>
      </c>
      <c r="O1900" s="1">
        <v>40400000</v>
      </c>
      <c r="P1900" s="1">
        <v>2500000</v>
      </c>
      <c r="Q1900" s="1">
        <v>0</v>
      </c>
      <c r="R1900" s="1">
        <v>100</v>
      </c>
    </row>
    <row r="1901" spans="1:18" hidden="1" x14ac:dyDescent="0.25">
      <c r="A1901" t="s">
        <v>822</v>
      </c>
      <c r="B1901" s="1">
        <v>300000000</v>
      </c>
      <c r="C1901" s="1">
        <v>-273000000</v>
      </c>
      <c r="D1901" s="1">
        <v>0</v>
      </c>
      <c r="E1901" s="1">
        <v>27000000</v>
      </c>
      <c r="F1901" s="1">
        <v>0</v>
      </c>
      <c r="G1901" s="1">
        <v>27000000</v>
      </c>
      <c r="H1901" s="1">
        <v>27000000</v>
      </c>
      <c r="I1901" s="1">
        <v>27000000</v>
      </c>
      <c r="J1901" s="1">
        <v>0</v>
      </c>
      <c r="K1901" s="1">
        <v>27000000</v>
      </c>
      <c r="L1901" s="1">
        <v>18000000</v>
      </c>
      <c r="M1901" s="1">
        <v>0</v>
      </c>
      <c r="N1901" s="1">
        <v>9000000</v>
      </c>
      <c r="O1901" s="1">
        <v>9000000</v>
      </c>
      <c r="P1901" s="1">
        <v>0</v>
      </c>
      <c r="Q1901" s="1">
        <v>0</v>
      </c>
      <c r="R1901" s="1">
        <v>100</v>
      </c>
    </row>
    <row r="1902" spans="1:18" hidden="1" x14ac:dyDescent="0.25">
      <c r="A1902" t="s">
        <v>31</v>
      </c>
      <c r="B1902" s="1">
        <v>300000000</v>
      </c>
      <c r="C1902" s="1">
        <v>-273000000</v>
      </c>
      <c r="D1902" s="1">
        <v>0</v>
      </c>
      <c r="E1902" s="1">
        <v>27000000</v>
      </c>
      <c r="F1902" s="1">
        <v>0</v>
      </c>
      <c r="G1902" s="1">
        <v>27000000</v>
      </c>
      <c r="H1902" s="1">
        <v>27000000</v>
      </c>
      <c r="I1902" s="1">
        <v>27000000</v>
      </c>
      <c r="J1902" s="1">
        <v>0</v>
      </c>
      <c r="K1902" s="1">
        <v>27000000</v>
      </c>
      <c r="L1902" s="1">
        <v>18000000</v>
      </c>
      <c r="M1902" s="1">
        <v>0</v>
      </c>
      <c r="N1902" s="1">
        <v>9000000</v>
      </c>
      <c r="O1902" s="1">
        <v>9000000</v>
      </c>
      <c r="P1902" s="1">
        <v>0</v>
      </c>
      <c r="Q1902" s="1">
        <v>0</v>
      </c>
      <c r="R1902" s="1">
        <v>100</v>
      </c>
    </row>
    <row r="1903" spans="1:18" hidden="1" x14ac:dyDescent="0.25">
      <c r="A1903" t="s">
        <v>823</v>
      </c>
      <c r="B1903" s="1">
        <v>300000000</v>
      </c>
      <c r="C1903" s="1">
        <v>-273000000</v>
      </c>
      <c r="D1903" s="1">
        <v>0</v>
      </c>
      <c r="E1903" s="1">
        <v>27000000</v>
      </c>
      <c r="F1903" s="1">
        <v>0</v>
      </c>
      <c r="G1903" s="1">
        <v>27000000</v>
      </c>
      <c r="H1903" s="1">
        <v>27000000</v>
      </c>
      <c r="I1903" s="1">
        <v>27000000</v>
      </c>
      <c r="J1903" s="1">
        <v>0</v>
      </c>
      <c r="K1903" s="1">
        <v>27000000</v>
      </c>
      <c r="L1903" s="1">
        <v>18000000</v>
      </c>
      <c r="M1903" s="1">
        <v>0</v>
      </c>
      <c r="N1903" s="1">
        <v>9000000</v>
      </c>
      <c r="O1903" s="1">
        <v>9000000</v>
      </c>
      <c r="P1903" s="1">
        <v>0</v>
      </c>
      <c r="Q1903" s="1">
        <v>0</v>
      </c>
      <c r="R1903" s="1">
        <v>100</v>
      </c>
    </row>
    <row r="1904" spans="1:18" hidden="1" x14ac:dyDescent="0.25">
      <c r="A1904" t="s">
        <v>824</v>
      </c>
      <c r="B1904" s="1">
        <v>300000000</v>
      </c>
      <c r="C1904" s="1">
        <v>-273000000</v>
      </c>
      <c r="D1904" s="1">
        <v>0</v>
      </c>
      <c r="E1904" s="1">
        <v>27000000</v>
      </c>
      <c r="F1904" s="1">
        <v>0</v>
      </c>
      <c r="G1904" s="1">
        <v>27000000</v>
      </c>
      <c r="H1904" s="1">
        <v>27000000</v>
      </c>
      <c r="I1904" s="1">
        <v>27000000</v>
      </c>
      <c r="J1904" s="1">
        <v>0</v>
      </c>
      <c r="K1904" s="1">
        <v>27000000</v>
      </c>
      <c r="L1904" s="1">
        <v>18000000</v>
      </c>
      <c r="M1904" s="1">
        <v>0</v>
      </c>
      <c r="N1904" s="1">
        <v>9000000</v>
      </c>
      <c r="O1904" s="1">
        <v>9000000</v>
      </c>
      <c r="P1904" s="1">
        <v>0</v>
      </c>
      <c r="Q1904" s="1">
        <v>0</v>
      </c>
      <c r="R1904" s="1">
        <v>100</v>
      </c>
    </row>
    <row r="1905" spans="1:18" hidden="1" x14ac:dyDescent="0.25">
      <c r="A1905" t="s">
        <v>825</v>
      </c>
      <c r="B1905" s="1">
        <v>100000000</v>
      </c>
      <c r="C1905" s="1">
        <v>-26700000</v>
      </c>
      <c r="D1905" s="1">
        <v>0</v>
      </c>
      <c r="E1905" s="1">
        <v>73300000</v>
      </c>
      <c r="F1905" s="1">
        <v>0</v>
      </c>
      <c r="G1905" s="1">
        <v>73300000</v>
      </c>
      <c r="H1905" s="1">
        <v>73300000</v>
      </c>
      <c r="I1905" s="1">
        <v>73300000</v>
      </c>
      <c r="J1905" s="1">
        <v>0</v>
      </c>
      <c r="K1905" s="1">
        <v>73300000</v>
      </c>
      <c r="L1905" s="1">
        <v>43300000</v>
      </c>
      <c r="M1905" s="1">
        <v>0</v>
      </c>
      <c r="N1905" s="1">
        <v>30000000</v>
      </c>
      <c r="O1905" s="1">
        <v>30000000</v>
      </c>
      <c r="P1905" s="1">
        <v>0</v>
      </c>
      <c r="Q1905" s="1">
        <v>0</v>
      </c>
      <c r="R1905" s="1">
        <v>100</v>
      </c>
    </row>
    <row r="1906" spans="1:18" hidden="1" x14ac:dyDescent="0.25">
      <c r="A1906" t="s">
        <v>31</v>
      </c>
      <c r="B1906" s="1">
        <v>100000000</v>
      </c>
      <c r="C1906" s="1">
        <v>-26700000</v>
      </c>
      <c r="D1906" s="1">
        <v>0</v>
      </c>
      <c r="E1906" s="1">
        <v>73300000</v>
      </c>
      <c r="F1906" s="1">
        <v>0</v>
      </c>
      <c r="G1906" s="1">
        <v>73300000</v>
      </c>
      <c r="H1906" s="1">
        <v>73300000</v>
      </c>
      <c r="I1906" s="1">
        <v>73300000</v>
      </c>
      <c r="J1906" s="1">
        <v>0</v>
      </c>
      <c r="K1906" s="1">
        <v>73300000</v>
      </c>
      <c r="L1906" s="1">
        <v>43300000</v>
      </c>
      <c r="M1906" s="1">
        <v>0</v>
      </c>
      <c r="N1906" s="1">
        <v>30000000</v>
      </c>
      <c r="O1906" s="1">
        <v>30000000</v>
      </c>
      <c r="P1906" s="1">
        <v>0</v>
      </c>
      <c r="Q1906" s="1">
        <v>0</v>
      </c>
      <c r="R1906" s="1">
        <v>100</v>
      </c>
    </row>
    <row r="1907" spans="1:18" hidden="1" x14ac:dyDescent="0.25">
      <c r="A1907" t="s">
        <v>826</v>
      </c>
      <c r="B1907" s="1">
        <v>100000000</v>
      </c>
      <c r="C1907" s="1">
        <v>-26700000</v>
      </c>
      <c r="D1907" s="1">
        <v>0</v>
      </c>
      <c r="E1907" s="1">
        <v>73300000</v>
      </c>
      <c r="F1907" s="1">
        <v>0</v>
      </c>
      <c r="G1907" s="1">
        <v>73300000</v>
      </c>
      <c r="H1907" s="1">
        <v>73300000</v>
      </c>
      <c r="I1907" s="1">
        <v>73300000</v>
      </c>
      <c r="J1907" s="1">
        <v>0</v>
      </c>
      <c r="K1907" s="1">
        <v>73300000</v>
      </c>
      <c r="L1907" s="1">
        <v>43300000</v>
      </c>
      <c r="M1907" s="1">
        <v>0</v>
      </c>
      <c r="N1907" s="1">
        <v>30000000</v>
      </c>
      <c r="O1907" s="1">
        <v>30000000</v>
      </c>
      <c r="P1907" s="1">
        <v>0</v>
      </c>
      <c r="Q1907" s="1">
        <v>0</v>
      </c>
      <c r="R1907" s="1">
        <v>100</v>
      </c>
    </row>
    <row r="1908" spans="1:18" hidden="1" x14ac:dyDescent="0.25">
      <c r="A1908" t="s">
        <v>824</v>
      </c>
      <c r="B1908" s="1">
        <v>100000000</v>
      </c>
      <c r="C1908" s="1">
        <v>-26700000</v>
      </c>
      <c r="D1908" s="1">
        <v>0</v>
      </c>
      <c r="E1908" s="1">
        <v>73300000</v>
      </c>
      <c r="F1908" s="1">
        <v>0</v>
      </c>
      <c r="G1908" s="1">
        <v>73300000</v>
      </c>
      <c r="H1908" s="1">
        <v>73300000</v>
      </c>
      <c r="I1908" s="1">
        <v>73300000</v>
      </c>
      <c r="J1908" s="1">
        <v>0</v>
      </c>
      <c r="K1908" s="1">
        <v>73300000</v>
      </c>
      <c r="L1908" s="1">
        <v>43300000</v>
      </c>
      <c r="M1908" s="1">
        <v>0</v>
      </c>
      <c r="N1908" s="1">
        <v>30000000</v>
      </c>
      <c r="O1908" s="1">
        <v>30000000</v>
      </c>
      <c r="P1908" s="1">
        <v>0</v>
      </c>
      <c r="Q1908" s="1">
        <v>0</v>
      </c>
      <c r="R1908" s="1">
        <v>100</v>
      </c>
    </row>
    <row r="1909" spans="1:18" hidden="1" x14ac:dyDescent="0.25">
      <c r="A1909" t="s">
        <v>827</v>
      </c>
      <c r="B1909" s="1">
        <v>0</v>
      </c>
      <c r="C1909" s="1">
        <v>30000000</v>
      </c>
      <c r="D1909" s="1">
        <v>0</v>
      </c>
      <c r="E1909" s="1">
        <v>30000000</v>
      </c>
      <c r="F1909" s="1">
        <v>0</v>
      </c>
      <c r="G1909" s="1">
        <v>30000000</v>
      </c>
      <c r="H1909" s="1">
        <v>30000000</v>
      </c>
      <c r="I1909" s="1">
        <v>30000000</v>
      </c>
      <c r="J1909" s="1">
        <v>0</v>
      </c>
      <c r="K1909" s="1">
        <v>30000000</v>
      </c>
      <c r="L1909" s="1">
        <v>20000000</v>
      </c>
      <c r="M1909" s="1">
        <v>0</v>
      </c>
      <c r="N1909" s="1">
        <v>10000000</v>
      </c>
      <c r="O1909" s="1">
        <v>10000000</v>
      </c>
      <c r="P1909" s="1">
        <v>0</v>
      </c>
      <c r="Q1909" s="1">
        <v>0</v>
      </c>
      <c r="R1909" s="1">
        <v>100</v>
      </c>
    </row>
    <row r="1910" spans="1:18" hidden="1" x14ac:dyDescent="0.25">
      <c r="A1910" t="s">
        <v>31</v>
      </c>
      <c r="B1910" s="1">
        <v>0</v>
      </c>
      <c r="C1910" s="1">
        <v>30000000</v>
      </c>
      <c r="D1910" s="1">
        <v>0</v>
      </c>
      <c r="E1910" s="1">
        <v>30000000</v>
      </c>
      <c r="F1910" s="1">
        <v>0</v>
      </c>
      <c r="G1910" s="1">
        <v>30000000</v>
      </c>
      <c r="H1910" s="1">
        <v>30000000</v>
      </c>
      <c r="I1910" s="1">
        <v>30000000</v>
      </c>
      <c r="J1910" s="1">
        <v>0</v>
      </c>
      <c r="K1910" s="1">
        <v>30000000</v>
      </c>
      <c r="L1910" s="1">
        <v>20000000</v>
      </c>
      <c r="M1910" s="1">
        <v>0</v>
      </c>
      <c r="N1910" s="1">
        <v>10000000</v>
      </c>
      <c r="O1910" s="1">
        <v>10000000</v>
      </c>
      <c r="P1910" s="1">
        <v>0</v>
      </c>
      <c r="Q1910" s="1">
        <v>0</v>
      </c>
      <c r="R1910" s="1">
        <v>100</v>
      </c>
    </row>
    <row r="1911" spans="1:18" hidden="1" x14ac:dyDescent="0.25">
      <c r="A1911" t="s">
        <v>823</v>
      </c>
      <c r="B1911" s="1">
        <v>0</v>
      </c>
      <c r="C1911" s="1">
        <v>30000000</v>
      </c>
      <c r="D1911" s="1">
        <v>0</v>
      </c>
      <c r="E1911" s="1">
        <v>30000000</v>
      </c>
      <c r="F1911" s="1">
        <v>0</v>
      </c>
      <c r="G1911" s="1">
        <v>30000000</v>
      </c>
      <c r="H1911" s="1">
        <v>30000000</v>
      </c>
      <c r="I1911" s="1">
        <v>30000000</v>
      </c>
      <c r="J1911" s="1">
        <v>0</v>
      </c>
      <c r="K1911" s="1">
        <v>30000000</v>
      </c>
      <c r="L1911" s="1">
        <v>20000000</v>
      </c>
      <c r="M1911" s="1">
        <v>0</v>
      </c>
      <c r="N1911" s="1">
        <v>10000000</v>
      </c>
      <c r="O1911" s="1">
        <v>10000000</v>
      </c>
      <c r="P1911" s="1">
        <v>0</v>
      </c>
      <c r="Q1911" s="1">
        <v>0</v>
      </c>
      <c r="R1911" s="1">
        <v>100</v>
      </c>
    </row>
    <row r="1912" spans="1:18" hidden="1" x14ac:dyDescent="0.25">
      <c r="A1912" t="s">
        <v>828</v>
      </c>
      <c r="B1912" s="1">
        <v>0</v>
      </c>
      <c r="C1912" s="1">
        <v>30000000</v>
      </c>
      <c r="D1912" s="1">
        <v>0</v>
      </c>
      <c r="E1912" s="1">
        <v>30000000</v>
      </c>
      <c r="F1912" s="1">
        <v>0</v>
      </c>
      <c r="G1912" s="1">
        <v>30000000</v>
      </c>
      <c r="H1912" s="1">
        <v>30000000</v>
      </c>
      <c r="I1912" s="1">
        <v>30000000</v>
      </c>
      <c r="J1912" s="1">
        <v>0</v>
      </c>
      <c r="K1912" s="1">
        <v>30000000</v>
      </c>
      <c r="L1912" s="1">
        <v>20000000</v>
      </c>
      <c r="M1912" s="1">
        <v>0</v>
      </c>
      <c r="N1912" s="1">
        <v>10000000</v>
      </c>
      <c r="O1912" s="1">
        <v>10000000</v>
      </c>
      <c r="P1912" s="1">
        <v>0</v>
      </c>
      <c r="Q1912" s="1">
        <v>0</v>
      </c>
      <c r="R1912" s="1">
        <v>100</v>
      </c>
    </row>
    <row r="1913" spans="1:18" hidden="1" x14ac:dyDescent="0.25">
      <c r="A1913" t="s">
        <v>829</v>
      </c>
      <c r="B1913" s="1">
        <v>0</v>
      </c>
      <c r="C1913" s="1">
        <v>63810000</v>
      </c>
      <c r="D1913" s="1">
        <v>0</v>
      </c>
      <c r="E1913" s="1">
        <v>63810000</v>
      </c>
      <c r="F1913" s="1">
        <v>0</v>
      </c>
      <c r="G1913" s="1">
        <v>63810000</v>
      </c>
      <c r="H1913" s="1">
        <v>63810000</v>
      </c>
      <c r="I1913" s="1">
        <v>63810000</v>
      </c>
      <c r="J1913" s="1">
        <v>0</v>
      </c>
      <c r="K1913" s="1">
        <v>63810000</v>
      </c>
      <c r="L1913" s="1">
        <v>42540000</v>
      </c>
      <c r="M1913" s="1">
        <v>0</v>
      </c>
      <c r="N1913" s="1">
        <v>21270000</v>
      </c>
      <c r="O1913" s="1">
        <v>21270000</v>
      </c>
      <c r="P1913" s="1">
        <v>0</v>
      </c>
      <c r="Q1913" s="1">
        <v>0</v>
      </c>
      <c r="R1913" s="1">
        <v>100</v>
      </c>
    </row>
    <row r="1914" spans="1:18" hidden="1" x14ac:dyDescent="0.25">
      <c r="A1914" t="s">
        <v>31</v>
      </c>
      <c r="B1914" s="1">
        <v>0</v>
      </c>
      <c r="C1914" s="1">
        <v>63810000</v>
      </c>
      <c r="D1914" s="1">
        <v>0</v>
      </c>
      <c r="E1914" s="1">
        <v>63810000</v>
      </c>
      <c r="F1914" s="1">
        <v>0</v>
      </c>
      <c r="G1914" s="1">
        <v>63810000</v>
      </c>
      <c r="H1914" s="1">
        <v>63810000</v>
      </c>
      <c r="I1914" s="1">
        <v>63810000</v>
      </c>
      <c r="J1914" s="1">
        <v>0</v>
      </c>
      <c r="K1914" s="1">
        <v>63810000</v>
      </c>
      <c r="L1914" s="1">
        <v>42540000</v>
      </c>
      <c r="M1914" s="1">
        <v>0</v>
      </c>
      <c r="N1914" s="1">
        <v>21270000</v>
      </c>
      <c r="O1914" s="1">
        <v>21270000</v>
      </c>
      <c r="P1914" s="1">
        <v>0</v>
      </c>
      <c r="Q1914" s="1">
        <v>0</v>
      </c>
      <c r="R1914" s="1">
        <v>100</v>
      </c>
    </row>
    <row r="1915" spans="1:18" hidden="1" x14ac:dyDescent="0.25">
      <c r="A1915" t="s">
        <v>830</v>
      </c>
      <c r="B1915" s="1">
        <v>0</v>
      </c>
      <c r="C1915" s="1">
        <v>63810000</v>
      </c>
      <c r="D1915" s="1">
        <v>0</v>
      </c>
      <c r="E1915" s="1">
        <v>63810000</v>
      </c>
      <c r="F1915" s="1">
        <v>0</v>
      </c>
      <c r="G1915" s="1">
        <v>63810000</v>
      </c>
      <c r="H1915" s="1">
        <v>63810000</v>
      </c>
      <c r="I1915" s="1">
        <v>63810000</v>
      </c>
      <c r="J1915" s="1">
        <v>0</v>
      </c>
      <c r="K1915" s="1">
        <v>63810000</v>
      </c>
      <c r="L1915" s="1">
        <v>42540000</v>
      </c>
      <c r="M1915" s="1">
        <v>0</v>
      </c>
      <c r="N1915" s="1">
        <v>21270000</v>
      </c>
      <c r="O1915" s="1">
        <v>21270000</v>
      </c>
      <c r="P1915" s="1">
        <v>0</v>
      </c>
      <c r="Q1915" s="1">
        <v>0</v>
      </c>
      <c r="R1915" s="1">
        <v>100</v>
      </c>
    </row>
    <row r="1916" spans="1:18" hidden="1" x14ac:dyDescent="0.25">
      <c r="A1916" t="s">
        <v>831</v>
      </c>
      <c r="B1916" s="1">
        <v>0</v>
      </c>
      <c r="C1916" s="1">
        <v>63810000</v>
      </c>
      <c r="D1916" s="1">
        <v>0</v>
      </c>
      <c r="E1916" s="1">
        <v>63810000</v>
      </c>
      <c r="F1916" s="1">
        <v>0</v>
      </c>
      <c r="G1916" s="1">
        <v>63810000</v>
      </c>
      <c r="H1916" s="1">
        <v>63810000</v>
      </c>
      <c r="I1916" s="1">
        <v>63810000</v>
      </c>
      <c r="J1916" s="1">
        <v>0</v>
      </c>
      <c r="K1916" s="1">
        <v>63810000</v>
      </c>
      <c r="L1916" s="1">
        <v>42540000</v>
      </c>
      <c r="M1916" s="1">
        <v>0</v>
      </c>
      <c r="N1916" s="1">
        <v>21270000</v>
      </c>
      <c r="O1916" s="1">
        <v>21270000</v>
      </c>
      <c r="P1916" s="1">
        <v>0</v>
      </c>
      <c r="Q1916" s="1">
        <v>0</v>
      </c>
      <c r="R1916" s="1">
        <v>100</v>
      </c>
    </row>
    <row r="1917" spans="1:18" hidden="1" x14ac:dyDescent="0.25">
      <c r="A1917" t="s">
        <v>832</v>
      </c>
      <c r="B1917" s="1">
        <v>50000000</v>
      </c>
      <c r="C1917" s="1">
        <v>40200000</v>
      </c>
      <c r="D1917" s="1">
        <v>0</v>
      </c>
      <c r="E1917" s="1">
        <v>90200000</v>
      </c>
      <c r="F1917" s="1">
        <v>0</v>
      </c>
      <c r="G1917" s="1">
        <v>90200000</v>
      </c>
      <c r="H1917" s="1">
        <v>90200000</v>
      </c>
      <c r="I1917" s="1">
        <v>90200000</v>
      </c>
      <c r="J1917" s="1">
        <v>0</v>
      </c>
      <c r="K1917" s="1">
        <v>90200000</v>
      </c>
      <c r="L1917" s="1">
        <v>78700000</v>
      </c>
      <c r="M1917" s="1">
        <v>0</v>
      </c>
      <c r="N1917" s="1">
        <v>11500000</v>
      </c>
      <c r="O1917" s="1">
        <v>11500000</v>
      </c>
      <c r="P1917" s="1">
        <v>0</v>
      </c>
      <c r="Q1917" s="1">
        <v>0</v>
      </c>
      <c r="R1917" s="1">
        <v>100</v>
      </c>
    </row>
    <row r="1918" spans="1:18" hidden="1" x14ac:dyDescent="0.25">
      <c r="A1918" t="s">
        <v>31</v>
      </c>
      <c r="B1918" s="1">
        <v>50000000</v>
      </c>
      <c r="C1918" s="1">
        <v>40200000</v>
      </c>
      <c r="D1918" s="1">
        <v>0</v>
      </c>
      <c r="E1918" s="1">
        <v>90200000</v>
      </c>
      <c r="F1918" s="1">
        <v>0</v>
      </c>
      <c r="G1918" s="1">
        <v>90200000</v>
      </c>
      <c r="H1918" s="1">
        <v>90200000</v>
      </c>
      <c r="I1918" s="1">
        <v>90200000</v>
      </c>
      <c r="J1918" s="1">
        <v>0</v>
      </c>
      <c r="K1918" s="1">
        <v>90200000</v>
      </c>
      <c r="L1918" s="1">
        <v>78700000</v>
      </c>
      <c r="M1918" s="1">
        <v>0</v>
      </c>
      <c r="N1918" s="1">
        <v>11500000</v>
      </c>
      <c r="O1918" s="1">
        <v>11500000</v>
      </c>
      <c r="P1918" s="1">
        <v>0</v>
      </c>
      <c r="Q1918" s="1">
        <v>0</v>
      </c>
      <c r="R1918" s="1">
        <v>100</v>
      </c>
    </row>
    <row r="1919" spans="1:18" hidden="1" x14ac:dyDescent="0.25">
      <c r="A1919" t="s">
        <v>833</v>
      </c>
      <c r="B1919" s="1">
        <v>50000000</v>
      </c>
      <c r="C1919" s="1">
        <v>40200000</v>
      </c>
      <c r="D1919" s="1">
        <v>0</v>
      </c>
      <c r="E1919" s="1">
        <v>90200000</v>
      </c>
      <c r="F1919" s="1">
        <v>0</v>
      </c>
      <c r="G1919" s="1">
        <v>90200000</v>
      </c>
      <c r="H1919" s="1">
        <v>90200000</v>
      </c>
      <c r="I1919" s="1">
        <v>90200000</v>
      </c>
      <c r="J1919" s="1">
        <v>0</v>
      </c>
      <c r="K1919" s="1">
        <v>90200000</v>
      </c>
      <c r="L1919" s="1">
        <v>78700000</v>
      </c>
      <c r="M1919" s="1">
        <v>0</v>
      </c>
      <c r="N1919" s="1">
        <v>11500000</v>
      </c>
      <c r="O1919" s="1">
        <v>11500000</v>
      </c>
      <c r="P1919" s="1">
        <v>0</v>
      </c>
      <c r="Q1919" s="1">
        <v>0</v>
      </c>
      <c r="R1919" s="1">
        <v>100</v>
      </c>
    </row>
    <row r="1920" spans="1:18" hidden="1" x14ac:dyDescent="0.25">
      <c r="A1920" t="s">
        <v>834</v>
      </c>
      <c r="B1920" s="1">
        <v>50000000</v>
      </c>
      <c r="C1920" s="1">
        <v>40200000</v>
      </c>
      <c r="D1920" s="1">
        <v>0</v>
      </c>
      <c r="E1920" s="1">
        <v>90200000</v>
      </c>
      <c r="F1920" s="1">
        <v>0</v>
      </c>
      <c r="G1920" s="1">
        <v>90200000</v>
      </c>
      <c r="H1920" s="1">
        <v>90200000</v>
      </c>
      <c r="I1920" s="1">
        <v>90200000</v>
      </c>
      <c r="J1920" s="1">
        <v>0</v>
      </c>
      <c r="K1920" s="1">
        <v>90200000</v>
      </c>
      <c r="L1920" s="1">
        <v>78700000</v>
      </c>
      <c r="M1920" s="1">
        <v>0</v>
      </c>
      <c r="N1920" s="1">
        <v>11500000</v>
      </c>
      <c r="O1920" s="1">
        <v>11500000</v>
      </c>
      <c r="P1920" s="1">
        <v>0</v>
      </c>
      <c r="Q1920" s="1">
        <v>0</v>
      </c>
      <c r="R1920" s="1">
        <v>100</v>
      </c>
    </row>
    <row r="1921" spans="1:18" hidden="1" x14ac:dyDescent="0.25">
      <c r="A1921" t="s">
        <v>835</v>
      </c>
      <c r="B1921" s="1">
        <v>50000000</v>
      </c>
      <c r="C1921" s="1">
        <v>31769380</v>
      </c>
      <c r="D1921" s="1">
        <v>0</v>
      </c>
      <c r="E1921" s="1">
        <v>81769380</v>
      </c>
      <c r="F1921" s="1">
        <v>0</v>
      </c>
      <c r="G1921" s="1">
        <v>81769380</v>
      </c>
      <c r="H1921" s="1">
        <v>81769380</v>
      </c>
      <c r="I1921" s="1">
        <v>81769380</v>
      </c>
      <c r="J1921" s="1">
        <v>0</v>
      </c>
      <c r="K1921" s="1">
        <v>81769380</v>
      </c>
      <c r="L1921" s="1">
        <v>42178230</v>
      </c>
      <c r="M1921" s="1">
        <v>0</v>
      </c>
      <c r="N1921" s="1">
        <v>39591150</v>
      </c>
      <c r="O1921" s="1">
        <v>39591150</v>
      </c>
      <c r="P1921" s="1">
        <v>0</v>
      </c>
      <c r="Q1921" s="1">
        <v>0</v>
      </c>
      <c r="R1921" s="1">
        <v>100</v>
      </c>
    </row>
    <row r="1922" spans="1:18" hidden="1" x14ac:dyDescent="0.25">
      <c r="A1922" t="s">
        <v>31</v>
      </c>
      <c r="B1922" s="1">
        <v>50000000</v>
      </c>
      <c r="C1922" s="1">
        <v>31769380</v>
      </c>
      <c r="D1922" s="1">
        <v>0</v>
      </c>
      <c r="E1922" s="1">
        <v>81769380</v>
      </c>
      <c r="F1922" s="1">
        <v>0</v>
      </c>
      <c r="G1922" s="1">
        <v>81769380</v>
      </c>
      <c r="H1922" s="1">
        <v>81769380</v>
      </c>
      <c r="I1922" s="1">
        <v>81769380</v>
      </c>
      <c r="J1922" s="1">
        <v>0</v>
      </c>
      <c r="K1922" s="1">
        <v>81769380</v>
      </c>
      <c r="L1922" s="1">
        <v>42178230</v>
      </c>
      <c r="M1922" s="1">
        <v>0</v>
      </c>
      <c r="N1922" s="1">
        <v>39591150</v>
      </c>
      <c r="O1922" s="1">
        <v>39591150</v>
      </c>
      <c r="P1922" s="1">
        <v>0</v>
      </c>
      <c r="Q1922" s="1">
        <v>0</v>
      </c>
      <c r="R1922" s="1">
        <v>100</v>
      </c>
    </row>
    <row r="1923" spans="1:18" hidden="1" x14ac:dyDescent="0.25">
      <c r="A1923" t="s">
        <v>836</v>
      </c>
      <c r="B1923" s="1">
        <v>50000000</v>
      </c>
      <c r="C1923" s="1">
        <v>31769380</v>
      </c>
      <c r="D1923" s="1">
        <v>0</v>
      </c>
      <c r="E1923" s="1">
        <v>81769380</v>
      </c>
      <c r="F1923" s="1">
        <v>0</v>
      </c>
      <c r="G1923" s="1">
        <v>81769380</v>
      </c>
      <c r="H1923" s="1">
        <v>81769380</v>
      </c>
      <c r="I1923" s="1">
        <v>81769380</v>
      </c>
      <c r="J1923" s="1">
        <v>0</v>
      </c>
      <c r="K1923" s="1">
        <v>81769380</v>
      </c>
      <c r="L1923" s="1">
        <v>42178230</v>
      </c>
      <c r="M1923" s="1">
        <v>0</v>
      </c>
      <c r="N1923" s="1">
        <v>39591150</v>
      </c>
      <c r="O1923" s="1">
        <v>39591150</v>
      </c>
      <c r="P1923" s="1">
        <v>0</v>
      </c>
      <c r="Q1923" s="1">
        <v>0</v>
      </c>
      <c r="R1923" s="1">
        <v>100</v>
      </c>
    </row>
    <row r="1924" spans="1:18" hidden="1" x14ac:dyDescent="0.25">
      <c r="A1924" t="s">
        <v>837</v>
      </c>
      <c r="B1924" s="1">
        <v>50000000</v>
      </c>
      <c r="C1924" s="1">
        <v>31769380</v>
      </c>
      <c r="D1924" s="1">
        <v>0</v>
      </c>
      <c r="E1924" s="1">
        <v>81769380</v>
      </c>
      <c r="F1924" s="1">
        <v>0</v>
      </c>
      <c r="G1924" s="1">
        <v>81769380</v>
      </c>
      <c r="H1924" s="1">
        <v>81769380</v>
      </c>
      <c r="I1924" s="1">
        <v>81769380</v>
      </c>
      <c r="J1924" s="1">
        <v>0</v>
      </c>
      <c r="K1924" s="1">
        <v>81769380</v>
      </c>
      <c r="L1924" s="1">
        <v>42178230</v>
      </c>
      <c r="M1924" s="1">
        <v>0</v>
      </c>
      <c r="N1924" s="1">
        <v>39591150</v>
      </c>
      <c r="O1924" s="1">
        <v>39591150</v>
      </c>
      <c r="P1924" s="1">
        <v>0</v>
      </c>
      <c r="Q1924" s="1">
        <v>0</v>
      </c>
      <c r="R1924" s="1">
        <v>100</v>
      </c>
    </row>
    <row r="1925" spans="1:18" hidden="1" x14ac:dyDescent="0.25">
      <c r="A1925" t="s">
        <v>838</v>
      </c>
      <c r="B1925" s="1">
        <v>50000000</v>
      </c>
      <c r="C1925" s="1">
        <v>-34800000</v>
      </c>
      <c r="D1925" s="1">
        <v>0</v>
      </c>
      <c r="E1925" s="1">
        <v>15200000</v>
      </c>
      <c r="F1925" s="1">
        <v>0</v>
      </c>
      <c r="G1925" s="1">
        <v>15200000</v>
      </c>
      <c r="H1925" s="1">
        <v>15200000</v>
      </c>
      <c r="I1925" s="1">
        <v>15200000</v>
      </c>
      <c r="J1925" s="1">
        <v>0</v>
      </c>
      <c r="K1925" s="1">
        <v>15200000</v>
      </c>
      <c r="L1925" s="1">
        <v>4100000</v>
      </c>
      <c r="M1925" s="1">
        <v>0</v>
      </c>
      <c r="N1925" s="1">
        <v>11100000</v>
      </c>
      <c r="O1925" s="1">
        <v>11100000</v>
      </c>
      <c r="P1925" s="1">
        <v>0</v>
      </c>
      <c r="Q1925" s="1">
        <v>0</v>
      </c>
      <c r="R1925" s="1">
        <v>100</v>
      </c>
    </row>
    <row r="1926" spans="1:18" hidden="1" x14ac:dyDescent="0.25">
      <c r="A1926" t="s">
        <v>31</v>
      </c>
      <c r="B1926" s="1">
        <v>50000000</v>
      </c>
      <c r="C1926" s="1">
        <v>-34800000</v>
      </c>
      <c r="D1926" s="1">
        <v>0</v>
      </c>
      <c r="E1926" s="1">
        <v>15200000</v>
      </c>
      <c r="F1926" s="1">
        <v>0</v>
      </c>
      <c r="G1926" s="1">
        <v>15200000</v>
      </c>
      <c r="H1926" s="1">
        <v>15200000</v>
      </c>
      <c r="I1926" s="1">
        <v>15200000</v>
      </c>
      <c r="J1926" s="1">
        <v>0</v>
      </c>
      <c r="K1926" s="1">
        <v>15200000</v>
      </c>
      <c r="L1926" s="1">
        <v>4100000</v>
      </c>
      <c r="M1926" s="1">
        <v>0</v>
      </c>
      <c r="N1926" s="1">
        <v>11100000</v>
      </c>
      <c r="O1926" s="1">
        <v>11100000</v>
      </c>
      <c r="P1926" s="1">
        <v>0</v>
      </c>
      <c r="Q1926" s="1">
        <v>0</v>
      </c>
      <c r="R1926" s="1">
        <v>100</v>
      </c>
    </row>
    <row r="1927" spans="1:18" hidden="1" x14ac:dyDescent="0.25">
      <c r="A1927" t="s">
        <v>839</v>
      </c>
      <c r="B1927" s="1">
        <v>50000000</v>
      </c>
      <c r="C1927" s="1">
        <v>-34800000</v>
      </c>
      <c r="D1927" s="1">
        <v>0</v>
      </c>
      <c r="E1927" s="1">
        <v>15200000</v>
      </c>
      <c r="F1927" s="1">
        <v>0</v>
      </c>
      <c r="G1927" s="1">
        <v>15200000</v>
      </c>
      <c r="H1927" s="1">
        <v>15200000</v>
      </c>
      <c r="I1927" s="1">
        <v>15200000</v>
      </c>
      <c r="J1927" s="1">
        <v>0</v>
      </c>
      <c r="K1927" s="1">
        <v>15200000</v>
      </c>
      <c r="L1927" s="1">
        <v>4100000</v>
      </c>
      <c r="M1927" s="1">
        <v>0</v>
      </c>
      <c r="N1927" s="1">
        <v>11100000</v>
      </c>
      <c r="O1927" s="1">
        <v>11100000</v>
      </c>
      <c r="P1927" s="1">
        <v>0</v>
      </c>
      <c r="Q1927" s="1">
        <v>0</v>
      </c>
      <c r="R1927" s="1">
        <v>100</v>
      </c>
    </row>
    <row r="1928" spans="1:18" hidden="1" x14ac:dyDescent="0.25">
      <c r="A1928" t="s">
        <v>840</v>
      </c>
      <c r="B1928" s="1">
        <v>50000000</v>
      </c>
      <c r="C1928" s="1">
        <v>-34800000</v>
      </c>
      <c r="D1928" s="1">
        <v>0</v>
      </c>
      <c r="E1928" s="1">
        <v>15200000</v>
      </c>
      <c r="F1928" s="1">
        <v>0</v>
      </c>
      <c r="G1928" s="1">
        <v>15200000</v>
      </c>
      <c r="H1928" s="1">
        <v>15200000</v>
      </c>
      <c r="I1928" s="1">
        <v>15200000</v>
      </c>
      <c r="J1928" s="1">
        <v>0</v>
      </c>
      <c r="K1928" s="1">
        <v>15200000</v>
      </c>
      <c r="L1928" s="1">
        <v>4100000</v>
      </c>
      <c r="M1928" s="1">
        <v>0</v>
      </c>
      <c r="N1928" s="1">
        <v>11100000</v>
      </c>
      <c r="O1928" s="1">
        <v>11100000</v>
      </c>
      <c r="P1928" s="1">
        <v>0</v>
      </c>
      <c r="Q1928" s="1">
        <v>0</v>
      </c>
      <c r="R1928" s="1">
        <v>100</v>
      </c>
    </row>
    <row r="1929" spans="1:18" hidden="1" x14ac:dyDescent="0.25">
      <c r="A1929" t="s">
        <v>841</v>
      </c>
      <c r="B1929" s="1">
        <v>0</v>
      </c>
      <c r="C1929" s="1">
        <v>66000000</v>
      </c>
      <c r="D1929" s="1">
        <v>0</v>
      </c>
      <c r="E1929" s="1">
        <v>66000000</v>
      </c>
      <c r="F1929" s="1">
        <v>0</v>
      </c>
      <c r="G1929" s="1">
        <v>66000000</v>
      </c>
      <c r="H1929" s="1">
        <v>66000000</v>
      </c>
      <c r="I1929" s="1">
        <v>66000000</v>
      </c>
      <c r="J1929" s="1">
        <v>0</v>
      </c>
      <c r="K1929" s="1">
        <v>66000000</v>
      </c>
      <c r="L1929" s="1">
        <v>44000000</v>
      </c>
      <c r="M1929" s="1">
        <v>0</v>
      </c>
      <c r="N1929" s="1">
        <v>22000000</v>
      </c>
      <c r="O1929" s="1">
        <v>22000000</v>
      </c>
      <c r="P1929" s="1">
        <v>0</v>
      </c>
      <c r="Q1929" s="1">
        <v>0</v>
      </c>
      <c r="R1929" s="1">
        <v>100</v>
      </c>
    </row>
    <row r="1930" spans="1:18" hidden="1" x14ac:dyDescent="0.25">
      <c r="A1930" t="s">
        <v>31</v>
      </c>
      <c r="B1930" s="1">
        <v>0</v>
      </c>
      <c r="C1930" s="1">
        <v>66000000</v>
      </c>
      <c r="D1930" s="1">
        <v>0</v>
      </c>
      <c r="E1930" s="1">
        <v>66000000</v>
      </c>
      <c r="F1930" s="1">
        <v>0</v>
      </c>
      <c r="G1930" s="1">
        <v>66000000</v>
      </c>
      <c r="H1930" s="1">
        <v>66000000</v>
      </c>
      <c r="I1930" s="1">
        <v>66000000</v>
      </c>
      <c r="J1930" s="1">
        <v>0</v>
      </c>
      <c r="K1930" s="1">
        <v>66000000</v>
      </c>
      <c r="L1930" s="1">
        <v>44000000</v>
      </c>
      <c r="M1930" s="1">
        <v>0</v>
      </c>
      <c r="N1930" s="1">
        <v>22000000</v>
      </c>
      <c r="O1930" s="1">
        <v>22000000</v>
      </c>
      <c r="P1930" s="1">
        <v>0</v>
      </c>
      <c r="Q1930" s="1">
        <v>0</v>
      </c>
      <c r="R1930" s="1">
        <v>100</v>
      </c>
    </row>
    <row r="1931" spans="1:18" hidden="1" x14ac:dyDescent="0.25">
      <c r="A1931" t="s">
        <v>842</v>
      </c>
      <c r="B1931" s="1">
        <v>0</v>
      </c>
      <c r="C1931" s="1">
        <v>66000000</v>
      </c>
      <c r="D1931" s="1">
        <v>0</v>
      </c>
      <c r="E1931" s="1">
        <v>66000000</v>
      </c>
      <c r="F1931" s="1">
        <v>0</v>
      </c>
      <c r="G1931" s="1">
        <v>66000000</v>
      </c>
      <c r="H1931" s="1">
        <v>66000000</v>
      </c>
      <c r="I1931" s="1">
        <v>66000000</v>
      </c>
      <c r="J1931" s="1">
        <v>0</v>
      </c>
      <c r="K1931" s="1">
        <v>66000000</v>
      </c>
      <c r="L1931" s="1">
        <v>44000000</v>
      </c>
      <c r="M1931" s="1">
        <v>0</v>
      </c>
      <c r="N1931" s="1">
        <v>22000000</v>
      </c>
      <c r="O1931" s="1">
        <v>22000000</v>
      </c>
      <c r="P1931" s="1">
        <v>0</v>
      </c>
      <c r="Q1931" s="1">
        <v>0</v>
      </c>
      <c r="R1931" s="1">
        <v>100</v>
      </c>
    </row>
    <row r="1932" spans="1:18" hidden="1" x14ac:dyDescent="0.25">
      <c r="A1932" t="s">
        <v>843</v>
      </c>
      <c r="B1932" s="1">
        <v>0</v>
      </c>
      <c r="C1932" s="1">
        <v>66000000</v>
      </c>
      <c r="D1932" s="1">
        <v>0</v>
      </c>
      <c r="E1932" s="1">
        <v>66000000</v>
      </c>
      <c r="F1932" s="1">
        <v>0</v>
      </c>
      <c r="G1932" s="1">
        <v>66000000</v>
      </c>
      <c r="H1932" s="1">
        <v>66000000</v>
      </c>
      <c r="I1932" s="1">
        <v>66000000</v>
      </c>
      <c r="J1932" s="1">
        <v>0</v>
      </c>
      <c r="K1932" s="1">
        <v>66000000</v>
      </c>
      <c r="L1932" s="1">
        <v>44000000</v>
      </c>
      <c r="M1932" s="1">
        <v>0</v>
      </c>
      <c r="N1932" s="1">
        <v>22000000</v>
      </c>
      <c r="O1932" s="1">
        <v>22000000</v>
      </c>
      <c r="P1932" s="1">
        <v>0</v>
      </c>
      <c r="Q1932" s="1">
        <v>0</v>
      </c>
      <c r="R1932" s="1">
        <v>100</v>
      </c>
    </row>
    <row r="1933" spans="1:18" hidden="1" x14ac:dyDescent="0.25">
      <c r="A1933" t="s">
        <v>844</v>
      </c>
      <c r="B1933" s="1">
        <v>0</v>
      </c>
      <c r="C1933" s="1">
        <v>169864884</v>
      </c>
      <c r="D1933" s="1">
        <v>0</v>
      </c>
      <c r="E1933" s="1">
        <v>169864884</v>
      </c>
      <c r="F1933" s="1">
        <v>0</v>
      </c>
      <c r="G1933" s="1">
        <v>169864884</v>
      </c>
      <c r="H1933" s="1">
        <v>169864884</v>
      </c>
      <c r="I1933" s="1">
        <v>169864884</v>
      </c>
      <c r="J1933" s="1">
        <v>0</v>
      </c>
      <c r="K1933" s="1">
        <v>169864884</v>
      </c>
      <c r="L1933" s="1">
        <v>113243256</v>
      </c>
      <c r="M1933" s="1">
        <v>0</v>
      </c>
      <c r="N1933" s="1">
        <v>56621628</v>
      </c>
      <c r="O1933" s="1">
        <v>51621628</v>
      </c>
      <c r="P1933" s="1">
        <v>5000000</v>
      </c>
      <c r="Q1933" s="1">
        <v>0</v>
      </c>
      <c r="R1933" s="1">
        <v>100</v>
      </c>
    </row>
    <row r="1934" spans="1:18" hidden="1" x14ac:dyDescent="0.25">
      <c r="A1934" t="s">
        <v>31</v>
      </c>
      <c r="B1934" s="1">
        <v>0</v>
      </c>
      <c r="C1934" s="1">
        <v>169864884</v>
      </c>
      <c r="D1934" s="1">
        <v>0</v>
      </c>
      <c r="E1934" s="1">
        <v>169864884</v>
      </c>
      <c r="F1934" s="1">
        <v>0</v>
      </c>
      <c r="G1934" s="1">
        <v>169864884</v>
      </c>
      <c r="H1934" s="1">
        <v>169864884</v>
      </c>
      <c r="I1934" s="1">
        <v>169864884</v>
      </c>
      <c r="J1934" s="1">
        <v>0</v>
      </c>
      <c r="K1934" s="1">
        <v>169864884</v>
      </c>
      <c r="L1934" s="1">
        <v>113243256</v>
      </c>
      <c r="M1934" s="1">
        <v>0</v>
      </c>
      <c r="N1934" s="1">
        <v>56621628</v>
      </c>
      <c r="O1934" s="1">
        <v>51621628</v>
      </c>
      <c r="P1934" s="1">
        <v>5000000</v>
      </c>
      <c r="Q1934" s="1">
        <v>0</v>
      </c>
      <c r="R1934" s="1">
        <v>100</v>
      </c>
    </row>
    <row r="1935" spans="1:18" hidden="1" x14ac:dyDescent="0.25">
      <c r="A1935" t="s">
        <v>845</v>
      </c>
      <c r="B1935" s="1">
        <v>0</v>
      </c>
      <c r="C1935" s="1">
        <v>169864884</v>
      </c>
      <c r="D1935" s="1">
        <v>0</v>
      </c>
      <c r="E1935" s="1">
        <v>169864884</v>
      </c>
      <c r="F1935" s="1">
        <v>0</v>
      </c>
      <c r="G1935" s="1">
        <v>169864884</v>
      </c>
      <c r="H1935" s="1">
        <v>169864884</v>
      </c>
      <c r="I1935" s="1">
        <v>169864884</v>
      </c>
      <c r="J1935" s="1">
        <v>0</v>
      </c>
      <c r="K1935" s="1">
        <v>169864884</v>
      </c>
      <c r="L1935" s="1">
        <v>113243256</v>
      </c>
      <c r="M1935" s="1">
        <v>0</v>
      </c>
      <c r="N1935" s="1">
        <v>56621628</v>
      </c>
      <c r="O1935" s="1">
        <v>51621628</v>
      </c>
      <c r="P1935" s="1">
        <v>5000000</v>
      </c>
      <c r="Q1935" s="1">
        <v>0</v>
      </c>
      <c r="R1935" s="1">
        <v>100</v>
      </c>
    </row>
    <row r="1936" spans="1:18" hidden="1" x14ac:dyDescent="0.25">
      <c r="A1936" t="s">
        <v>846</v>
      </c>
      <c r="B1936" s="1">
        <v>0</v>
      </c>
      <c r="C1936" s="1">
        <v>169864884</v>
      </c>
      <c r="D1936" s="1">
        <v>0</v>
      </c>
      <c r="E1936" s="1">
        <v>169864884</v>
      </c>
      <c r="F1936" s="1">
        <v>0</v>
      </c>
      <c r="G1936" s="1">
        <v>169864884</v>
      </c>
      <c r="H1936" s="1">
        <v>169864884</v>
      </c>
      <c r="I1936" s="1">
        <v>169864884</v>
      </c>
      <c r="J1936" s="1">
        <v>0</v>
      </c>
      <c r="K1936" s="1">
        <v>169864884</v>
      </c>
      <c r="L1936" s="1">
        <v>113243256</v>
      </c>
      <c r="M1936" s="1">
        <v>0</v>
      </c>
      <c r="N1936" s="1">
        <v>56621628</v>
      </c>
      <c r="O1936" s="1">
        <v>51621628</v>
      </c>
      <c r="P1936" s="1">
        <v>5000000</v>
      </c>
      <c r="Q1936" s="1">
        <v>0</v>
      </c>
      <c r="R1936" s="1">
        <v>100</v>
      </c>
    </row>
    <row r="1937" spans="1:18" hidden="1" x14ac:dyDescent="0.25">
      <c r="A1937" t="s">
        <v>847</v>
      </c>
      <c r="B1937" s="1">
        <v>50000000</v>
      </c>
      <c r="C1937" s="1">
        <v>0</v>
      </c>
      <c r="D1937" s="1">
        <v>0</v>
      </c>
      <c r="E1937" s="1">
        <v>50000000</v>
      </c>
      <c r="F1937" s="1">
        <v>0</v>
      </c>
      <c r="G1937" s="1">
        <v>50000000</v>
      </c>
      <c r="H1937" s="1">
        <v>50000000</v>
      </c>
      <c r="I1937" s="1">
        <v>50000000</v>
      </c>
      <c r="J1937" s="1">
        <v>0</v>
      </c>
      <c r="K1937" s="1">
        <v>50000000</v>
      </c>
      <c r="L1937" s="1">
        <v>0</v>
      </c>
      <c r="M1937" s="1">
        <v>0</v>
      </c>
      <c r="N1937" s="1">
        <v>50000000</v>
      </c>
      <c r="O1937" s="1">
        <v>50000000</v>
      </c>
      <c r="P1937" s="1">
        <v>0</v>
      </c>
      <c r="Q1937" s="1">
        <v>0</v>
      </c>
      <c r="R1937" s="1">
        <v>100</v>
      </c>
    </row>
    <row r="1938" spans="1:18" hidden="1" x14ac:dyDescent="0.25">
      <c r="A1938" t="s">
        <v>31</v>
      </c>
      <c r="B1938" s="1">
        <v>50000000</v>
      </c>
      <c r="C1938" s="1">
        <v>0</v>
      </c>
      <c r="D1938" s="1">
        <v>0</v>
      </c>
      <c r="E1938" s="1">
        <v>50000000</v>
      </c>
      <c r="F1938" s="1">
        <v>0</v>
      </c>
      <c r="G1938" s="1">
        <v>50000000</v>
      </c>
      <c r="H1938" s="1">
        <v>50000000</v>
      </c>
      <c r="I1938" s="1">
        <v>50000000</v>
      </c>
      <c r="J1938" s="1">
        <v>0</v>
      </c>
      <c r="K1938" s="1">
        <v>50000000</v>
      </c>
      <c r="L1938" s="1">
        <v>0</v>
      </c>
      <c r="M1938" s="1">
        <v>0</v>
      </c>
      <c r="N1938" s="1">
        <v>50000000</v>
      </c>
      <c r="O1938" s="1">
        <v>50000000</v>
      </c>
      <c r="P1938" s="1">
        <v>0</v>
      </c>
      <c r="Q1938" s="1">
        <v>0</v>
      </c>
      <c r="R1938" s="1">
        <v>100</v>
      </c>
    </row>
    <row r="1939" spans="1:18" hidden="1" x14ac:dyDescent="0.25">
      <c r="A1939" t="s">
        <v>810</v>
      </c>
      <c r="B1939" s="1">
        <v>50000000</v>
      </c>
      <c r="C1939" s="1">
        <v>0</v>
      </c>
      <c r="D1939" s="1">
        <v>0</v>
      </c>
      <c r="E1939" s="1">
        <v>50000000</v>
      </c>
      <c r="F1939" s="1">
        <v>0</v>
      </c>
      <c r="G1939" s="1">
        <v>50000000</v>
      </c>
      <c r="H1939" s="1">
        <v>50000000</v>
      </c>
      <c r="I1939" s="1">
        <v>50000000</v>
      </c>
      <c r="J1939" s="1">
        <v>0</v>
      </c>
      <c r="K1939" s="1">
        <v>50000000</v>
      </c>
      <c r="L1939" s="1">
        <v>0</v>
      </c>
      <c r="M1939" s="1">
        <v>0</v>
      </c>
      <c r="N1939" s="1">
        <v>50000000</v>
      </c>
      <c r="O1939" s="1">
        <v>50000000</v>
      </c>
      <c r="P1939" s="1">
        <v>0</v>
      </c>
      <c r="Q1939" s="1">
        <v>0</v>
      </c>
      <c r="R1939" s="1">
        <v>100</v>
      </c>
    </row>
    <row r="1940" spans="1:18" hidden="1" x14ac:dyDescent="0.25">
      <c r="A1940" t="s">
        <v>846</v>
      </c>
      <c r="B1940" s="1">
        <v>50000000</v>
      </c>
      <c r="C1940" s="1">
        <v>0</v>
      </c>
      <c r="D1940" s="1">
        <v>0</v>
      </c>
      <c r="E1940" s="1">
        <v>50000000</v>
      </c>
      <c r="F1940" s="1">
        <v>0</v>
      </c>
      <c r="G1940" s="1">
        <v>50000000</v>
      </c>
      <c r="H1940" s="1">
        <v>50000000</v>
      </c>
      <c r="I1940" s="1">
        <v>50000000</v>
      </c>
      <c r="J1940" s="1">
        <v>0</v>
      </c>
      <c r="K1940" s="1">
        <v>50000000</v>
      </c>
      <c r="L1940" s="1">
        <v>0</v>
      </c>
      <c r="M1940" s="1">
        <v>0</v>
      </c>
      <c r="N1940" s="1">
        <v>50000000</v>
      </c>
      <c r="O1940" s="1">
        <v>50000000</v>
      </c>
      <c r="P1940" s="1">
        <v>0</v>
      </c>
      <c r="Q1940" s="1">
        <v>0</v>
      </c>
      <c r="R1940" s="1">
        <v>100</v>
      </c>
    </row>
    <row r="1941" spans="1:18" hidden="1" x14ac:dyDescent="0.25">
      <c r="A1941" t="s">
        <v>848</v>
      </c>
      <c r="B1941" s="1">
        <v>8191000000</v>
      </c>
      <c r="C1941" s="1">
        <v>0</v>
      </c>
      <c r="D1941" s="1">
        <v>0</v>
      </c>
      <c r="E1941" s="1">
        <v>8191000000</v>
      </c>
      <c r="F1941" s="1">
        <v>0</v>
      </c>
      <c r="G1941" s="1">
        <v>8191000000</v>
      </c>
      <c r="H1941" s="1">
        <v>8191000000</v>
      </c>
      <c r="I1941" s="1">
        <v>8191000000</v>
      </c>
      <c r="J1941" s="1">
        <v>0</v>
      </c>
      <c r="K1941" s="1">
        <v>8191000000</v>
      </c>
      <c r="L1941" s="1">
        <v>0</v>
      </c>
      <c r="M1941" s="1">
        <v>0</v>
      </c>
      <c r="N1941" s="1">
        <v>8191000000</v>
      </c>
      <c r="O1941" s="1">
        <v>8191000000</v>
      </c>
      <c r="P1941" s="1">
        <v>0</v>
      </c>
      <c r="Q1941" s="1">
        <v>0</v>
      </c>
      <c r="R1941" s="1">
        <v>100</v>
      </c>
    </row>
    <row r="1942" spans="1:18" hidden="1" x14ac:dyDescent="0.25">
      <c r="A1942" t="s">
        <v>31</v>
      </c>
      <c r="B1942" s="1">
        <v>8191000000</v>
      </c>
      <c r="C1942" s="1">
        <v>0</v>
      </c>
      <c r="D1942" s="1">
        <v>0</v>
      </c>
      <c r="E1942" s="1">
        <v>8191000000</v>
      </c>
      <c r="F1942" s="1">
        <v>0</v>
      </c>
      <c r="G1942" s="1">
        <v>8191000000</v>
      </c>
      <c r="H1942" s="1">
        <v>8191000000</v>
      </c>
      <c r="I1942" s="1">
        <v>8191000000</v>
      </c>
      <c r="J1942" s="1">
        <v>0</v>
      </c>
      <c r="K1942" s="1">
        <v>8191000000</v>
      </c>
      <c r="L1942" s="1">
        <v>0</v>
      </c>
      <c r="M1942" s="1">
        <v>0</v>
      </c>
      <c r="N1942" s="1">
        <v>8191000000</v>
      </c>
      <c r="O1942" s="1">
        <v>8191000000</v>
      </c>
      <c r="P1942" s="1">
        <v>0</v>
      </c>
      <c r="Q1942" s="1">
        <v>0</v>
      </c>
      <c r="R1942" s="1">
        <v>100</v>
      </c>
    </row>
    <row r="1943" spans="1:18" hidden="1" x14ac:dyDescent="0.25">
      <c r="A1943" t="s">
        <v>849</v>
      </c>
      <c r="B1943" s="1">
        <v>8191000000</v>
      </c>
      <c r="C1943" s="1">
        <v>0</v>
      </c>
      <c r="D1943" s="1">
        <v>0</v>
      </c>
      <c r="E1943" s="1">
        <v>8191000000</v>
      </c>
      <c r="F1943" s="1">
        <v>0</v>
      </c>
      <c r="G1943" s="1">
        <v>8191000000</v>
      </c>
      <c r="H1943" s="1">
        <v>8191000000</v>
      </c>
      <c r="I1943" s="1">
        <v>8191000000</v>
      </c>
      <c r="J1943" s="1">
        <v>0</v>
      </c>
      <c r="K1943" s="1">
        <v>8191000000</v>
      </c>
      <c r="L1943" s="1">
        <v>0</v>
      </c>
      <c r="M1943" s="1">
        <v>0</v>
      </c>
      <c r="N1943" s="1">
        <v>8191000000</v>
      </c>
      <c r="O1943" s="1">
        <v>8191000000</v>
      </c>
      <c r="P1943" s="1">
        <v>0</v>
      </c>
      <c r="Q1943" s="1">
        <v>0</v>
      </c>
      <c r="R1943" s="1">
        <v>100</v>
      </c>
    </row>
    <row r="1944" spans="1:18" hidden="1" x14ac:dyDescent="0.25">
      <c r="A1944" t="s">
        <v>850</v>
      </c>
      <c r="B1944" s="1">
        <v>8191000000</v>
      </c>
      <c r="C1944" s="1">
        <v>0</v>
      </c>
      <c r="D1944" s="1">
        <v>0</v>
      </c>
      <c r="E1944" s="1">
        <v>8191000000</v>
      </c>
      <c r="F1944" s="1">
        <v>0</v>
      </c>
      <c r="G1944" s="1">
        <v>8191000000</v>
      </c>
      <c r="H1944" s="1">
        <v>8191000000</v>
      </c>
      <c r="I1944" s="1">
        <v>8191000000</v>
      </c>
      <c r="J1944" s="1">
        <v>0</v>
      </c>
      <c r="K1944" s="1">
        <v>8191000000</v>
      </c>
      <c r="L1944" s="1">
        <v>0</v>
      </c>
      <c r="M1944" s="1">
        <v>0</v>
      </c>
      <c r="N1944" s="1">
        <v>8191000000</v>
      </c>
      <c r="O1944" s="1">
        <v>8191000000</v>
      </c>
      <c r="P1944" s="1">
        <v>0</v>
      </c>
      <c r="Q1944" s="1">
        <v>0</v>
      </c>
      <c r="R1944" s="1">
        <v>100</v>
      </c>
    </row>
    <row r="1945" spans="1:18" hidden="1" x14ac:dyDescent="0.25">
      <c r="A1945" t="s">
        <v>851</v>
      </c>
      <c r="B1945" s="1">
        <v>68100965980</v>
      </c>
      <c r="C1945" s="1">
        <v>-31050482990</v>
      </c>
      <c r="D1945" s="1">
        <v>0</v>
      </c>
      <c r="E1945" s="1">
        <v>37050482990</v>
      </c>
      <c r="F1945" s="1">
        <v>0</v>
      </c>
      <c r="G1945" s="1">
        <v>37050482990</v>
      </c>
      <c r="H1945" s="1">
        <v>37050482990</v>
      </c>
      <c r="I1945" s="1">
        <v>37050482990</v>
      </c>
      <c r="J1945" s="1">
        <v>0</v>
      </c>
      <c r="K1945" s="1">
        <v>37050482990</v>
      </c>
      <c r="L1945" s="1">
        <v>3138978596</v>
      </c>
      <c r="M1945" s="1">
        <v>0</v>
      </c>
      <c r="N1945" s="1">
        <v>33911504394</v>
      </c>
      <c r="O1945" s="1">
        <v>25561343398</v>
      </c>
      <c r="P1945" s="1">
        <v>8350160996</v>
      </c>
      <c r="Q1945" s="1">
        <v>0</v>
      </c>
      <c r="R1945" s="1">
        <v>100</v>
      </c>
    </row>
    <row r="1946" spans="1:18" hidden="1" x14ac:dyDescent="0.25">
      <c r="A1946" t="s">
        <v>31</v>
      </c>
      <c r="B1946" s="1">
        <v>50100965980</v>
      </c>
      <c r="C1946" s="1">
        <v>-25050482990</v>
      </c>
      <c r="D1946" s="1">
        <v>0</v>
      </c>
      <c r="E1946" s="1">
        <v>25050482990</v>
      </c>
      <c r="F1946" s="1">
        <v>0</v>
      </c>
      <c r="G1946" s="1">
        <v>25050482990</v>
      </c>
      <c r="H1946" s="1">
        <v>25050482990</v>
      </c>
      <c r="I1946" s="1">
        <v>25050482990</v>
      </c>
      <c r="J1946" s="1">
        <v>0</v>
      </c>
      <c r="K1946" s="1">
        <v>25050482990</v>
      </c>
      <c r="L1946" s="1">
        <v>0</v>
      </c>
      <c r="M1946" s="1">
        <v>0</v>
      </c>
      <c r="N1946" s="1">
        <v>25050482990</v>
      </c>
      <c r="O1946" s="1">
        <v>16700321994</v>
      </c>
      <c r="P1946" s="1">
        <v>8350160996</v>
      </c>
      <c r="Q1946" s="1">
        <v>0</v>
      </c>
      <c r="R1946" s="1">
        <v>100</v>
      </c>
    </row>
    <row r="1947" spans="1:18" hidden="1" x14ac:dyDescent="0.25">
      <c r="A1947" t="s">
        <v>852</v>
      </c>
      <c r="B1947" s="1">
        <v>50100965980</v>
      </c>
      <c r="C1947" s="1">
        <v>-25050482990</v>
      </c>
      <c r="D1947" s="1">
        <v>0</v>
      </c>
      <c r="E1947" s="1">
        <v>25050482990</v>
      </c>
      <c r="F1947" s="1">
        <v>0</v>
      </c>
      <c r="G1947" s="1">
        <v>25050482990</v>
      </c>
      <c r="H1947" s="1">
        <v>25050482990</v>
      </c>
      <c r="I1947" s="1">
        <v>25050482990</v>
      </c>
      <c r="J1947" s="1">
        <v>0</v>
      </c>
      <c r="K1947" s="1">
        <v>25050482990</v>
      </c>
      <c r="L1947" s="1">
        <v>0</v>
      </c>
      <c r="M1947" s="1">
        <v>0</v>
      </c>
      <c r="N1947" s="1">
        <v>25050482990</v>
      </c>
      <c r="O1947" s="1">
        <v>16700321994</v>
      </c>
      <c r="P1947" s="1">
        <v>8350160996</v>
      </c>
      <c r="Q1947" s="1">
        <v>0</v>
      </c>
      <c r="R1947" s="1">
        <v>100</v>
      </c>
    </row>
    <row r="1948" spans="1:18" hidden="1" x14ac:dyDescent="0.25">
      <c r="A1948" t="s">
        <v>853</v>
      </c>
      <c r="B1948" s="1">
        <v>50100965980</v>
      </c>
      <c r="C1948" s="1">
        <v>-25050482990</v>
      </c>
      <c r="D1948" s="1">
        <v>0</v>
      </c>
      <c r="E1948" s="1">
        <v>25050482990</v>
      </c>
      <c r="F1948" s="1">
        <v>0</v>
      </c>
      <c r="G1948" s="1">
        <v>25050482990</v>
      </c>
      <c r="H1948" s="1">
        <v>25050482990</v>
      </c>
      <c r="I1948" s="1">
        <v>25050482990</v>
      </c>
      <c r="J1948" s="1">
        <v>0</v>
      </c>
      <c r="K1948" s="1">
        <v>25050482990</v>
      </c>
      <c r="L1948" s="1">
        <v>0</v>
      </c>
      <c r="M1948" s="1">
        <v>0</v>
      </c>
      <c r="N1948" s="1">
        <v>25050482990</v>
      </c>
      <c r="O1948" s="1">
        <v>16700321994</v>
      </c>
      <c r="P1948" s="1">
        <v>8350160996</v>
      </c>
      <c r="Q1948" s="1">
        <v>0</v>
      </c>
      <c r="R1948" s="1">
        <v>100</v>
      </c>
    </row>
    <row r="1949" spans="1:18" hidden="1" x14ac:dyDescent="0.25">
      <c r="A1949" t="s">
        <v>854</v>
      </c>
      <c r="B1949" s="1">
        <v>18000000000</v>
      </c>
      <c r="C1949" s="1">
        <v>-6000000000</v>
      </c>
      <c r="D1949" s="1">
        <v>0</v>
      </c>
      <c r="E1949" s="1">
        <v>12000000000</v>
      </c>
      <c r="F1949" s="1">
        <v>0</v>
      </c>
      <c r="G1949" s="1">
        <v>12000000000</v>
      </c>
      <c r="H1949" s="1">
        <v>12000000000</v>
      </c>
      <c r="I1949" s="1">
        <v>12000000000</v>
      </c>
      <c r="J1949" s="1">
        <v>0</v>
      </c>
      <c r="K1949" s="1">
        <v>12000000000</v>
      </c>
      <c r="L1949" s="1">
        <v>3138978596</v>
      </c>
      <c r="M1949" s="1">
        <v>0</v>
      </c>
      <c r="N1949" s="1">
        <v>8861021404</v>
      </c>
      <c r="O1949" s="1">
        <v>8861021404</v>
      </c>
      <c r="P1949" s="1">
        <v>0</v>
      </c>
      <c r="Q1949" s="1">
        <v>0</v>
      </c>
      <c r="R1949" s="1">
        <v>100</v>
      </c>
    </row>
    <row r="1950" spans="1:18" hidden="1" x14ac:dyDescent="0.25">
      <c r="A1950" t="s">
        <v>852</v>
      </c>
      <c r="B1950" s="1">
        <v>18000000000</v>
      </c>
      <c r="C1950" s="1">
        <v>-6000000000</v>
      </c>
      <c r="D1950" s="1">
        <v>0</v>
      </c>
      <c r="E1950" s="1">
        <v>12000000000</v>
      </c>
      <c r="F1950" s="1">
        <v>0</v>
      </c>
      <c r="G1950" s="1">
        <v>12000000000</v>
      </c>
      <c r="H1950" s="1">
        <v>12000000000</v>
      </c>
      <c r="I1950" s="1">
        <v>12000000000</v>
      </c>
      <c r="J1950" s="1">
        <v>0</v>
      </c>
      <c r="K1950" s="1">
        <v>12000000000</v>
      </c>
      <c r="L1950" s="1">
        <v>3138978596</v>
      </c>
      <c r="M1950" s="1">
        <v>0</v>
      </c>
      <c r="N1950" s="1">
        <v>8861021404</v>
      </c>
      <c r="O1950" s="1">
        <v>8861021404</v>
      </c>
      <c r="P1950" s="1">
        <v>0</v>
      </c>
      <c r="Q1950" s="1">
        <v>0</v>
      </c>
      <c r="R1950" s="1">
        <v>100</v>
      </c>
    </row>
    <row r="1951" spans="1:18" hidden="1" x14ac:dyDescent="0.25">
      <c r="A1951" t="s">
        <v>853</v>
      </c>
      <c r="B1951" s="1">
        <v>18000000000</v>
      </c>
      <c r="C1951" s="1">
        <v>-6000000000</v>
      </c>
      <c r="D1951" s="1">
        <v>0</v>
      </c>
      <c r="E1951" s="1">
        <v>12000000000</v>
      </c>
      <c r="F1951" s="1">
        <v>0</v>
      </c>
      <c r="G1951" s="1">
        <v>12000000000</v>
      </c>
      <c r="H1951" s="1">
        <v>12000000000</v>
      </c>
      <c r="I1951" s="1">
        <v>12000000000</v>
      </c>
      <c r="J1951" s="1">
        <v>0</v>
      </c>
      <c r="K1951" s="1">
        <v>12000000000</v>
      </c>
      <c r="L1951" s="1">
        <v>3138978596</v>
      </c>
      <c r="M1951" s="1">
        <v>0</v>
      </c>
      <c r="N1951" s="1">
        <v>8861021404</v>
      </c>
      <c r="O1951" s="1">
        <v>8861021404</v>
      </c>
      <c r="P1951" s="1">
        <v>0</v>
      </c>
      <c r="Q1951" s="1">
        <v>0</v>
      </c>
      <c r="R1951" s="1">
        <v>100</v>
      </c>
    </row>
    <row r="1952" spans="1:18" hidden="1" x14ac:dyDescent="0.25">
      <c r="A1952" t="s">
        <v>855</v>
      </c>
      <c r="B1952" s="1">
        <v>200000000</v>
      </c>
      <c r="C1952" s="1">
        <v>-30000000</v>
      </c>
      <c r="D1952" s="1">
        <v>0</v>
      </c>
      <c r="E1952" s="1">
        <v>170000000</v>
      </c>
      <c r="F1952" s="1">
        <v>0</v>
      </c>
      <c r="G1952" s="1">
        <v>170000000</v>
      </c>
      <c r="H1952" s="1">
        <v>170000000</v>
      </c>
      <c r="I1952" s="1">
        <v>170000000</v>
      </c>
      <c r="J1952" s="1">
        <v>0</v>
      </c>
      <c r="K1952" s="1">
        <v>170000000</v>
      </c>
      <c r="L1952" s="1">
        <v>0</v>
      </c>
      <c r="M1952" s="1">
        <v>0</v>
      </c>
      <c r="N1952" s="1">
        <v>170000000</v>
      </c>
      <c r="O1952" s="1">
        <v>170000000</v>
      </c>
      <c r="P1952" s="1">
        <v>0</v>
      </c>
      <c r="Q1952" s="1">
        <v>0</v>
      </c>
      <c r="R1952" s="1">
        <v>100</v>
      </c>
    </row>
    <row r="1953" spans="1:18" hidden="1" x14ac:dyDescent="0.25">
      <c r="A1953" t="s">
        <v>31</v>
      </c>
      <c r="B1953" s="1">
        <v>200000000</v>
      </c>
      <c r="C1953" s="1">
        <v>-30000000</v>
      </c>
      <c r="D1953" s="1">
        <v>0</v>
      </c>
      <c r="E1953" s="1">
        <v>170000000</v>
      </c>
      <c r="F1953" s="1">
        <v>0</v>
      </c>
      <c r="G1953" s="1">
        <v>170000000</v>
      </c>
      <c r="H1953" s="1">
        <v>170000000</v>
      </c>
      <c r="I1953" s="1">
        <v>170000000</v>
      </c>
      <c r="J1953" s="1">
        <v>0</v>
      </c>
      <c r="K1953" s="1">
        <v>170000000</v>
      </c>
      <c r="L1953" s="1">
        <v>0</v>
      </c>
      <c r="M1953" s="1">
        <v>0</v>
      </c>
      <c r="N1953" s="1">
        <v>170000000</v>
      </c>
      <c r="O1953" s="1">
        <v>170000000</v>
      </c>
      <c r="P1953" s="1">
        <v>0</v>
      </c>
      <c r="Q1953" s="1">
        <v>0</v>
      </c>
      <c r="R1953" s="1">
        <v>100</v>
      </c>
    </row>
    <row r="1954" spans="1:18" hidden="1" x14ac:dyDescent="0.25">
      <c r="A1954" t="s">
        <v>842</v>
      </c>
      <c r="B1954" s="1">
        <v>200000000</v>
      </c>
      <c r="C1954" s="1">
        <v>-30000000</v>
      </c>
      <c r="D1954" s="1">
        <v>0</v>
      </c>
      <c r="E1954" s="1">
        <v>170000000</v>
      </c>
      <c r="F1954" s="1">
        <v>0</v>
      </c>
      <c r="G1954" s="1">
        <v>170000000</v>
      </c>
      <c r="H1954" s="1">
        <v>170000000</v>
      </c>
      <c r="I1954" s="1">
        <v>170000000</v>
      </c>
      <c r="J1954" s="1">
        <v>0</v>
      </c>
      <c r="K1954" s="1">
        <v>170000000</v>
      </c>
      <c r="L1954" s="1">
        <v>0</v>
      </c>
      <c r="M1954" s="1">
        <v>0</v>
      </c>
      <c r="N1954" s="1">
        <v>170000000</v>
      </c>
      <c r="O1954" s="1">
        <v>170000000</v>
      </c>
      <c r="P1954" s="1">
        <v>0</v>
      </c>
      <c r="Q1954" s="1">
        <v>0</v>
      </c>
      <c r="R1954" s="1">
        <v>100</v>
      </c>
    </row>
    <row r="1955" spans="1:18" hidden="1" x14ac:dyDescent="0.25">
      <c r="A1955" t="s">
        <v>856</v>
      </c>
      <c r="B1955" s="1">
        <v>200000000</v>
      </c>
      <c r="C1955" s="1">
        <v>-30000000</v>
      </c>
      <c r="D1955" s="1">
        <v>0</v>
      </c>
      <c r="E1955" s="1">
        <v>170000000</v>
      </c>
      <c r="F1955" s="1">
        <v>0</v>
      </c>
      <c r="G1955" s="1">
        <v>170000000</v>
      </c>
      <c r="H1955" s="1">
        <v>170000000</v>
      </c>
      <c r="I1955" s="1">
        <v>170000000</v>
      </c>
      <c r="J1955" s="1">
        <v>0</v>
      </c>
      <c r="K1955" s="1">
        <v>170000000</v>
      </c>
      <c r="L1955" s="1">
        <v>0</v>
      </c>
      <c r="M1955" s="1">
        <v>0</v>
      </c>
      <c r="N1955" s="1">
        <v>170000000</v>
      </c>
      <c r="O1955" s="1">
        <v>170000000</v>
      </c>
      <c r="P1955" s="1">
        <v>0</v>
      </c>
      <c r="Q1955" s="1">
        <v>0</v>
      </c>
      <c r="R1955" s="1">
        <v>100</v>
      </c>
    </row>
    <row r="1956" spans="1:18" hidden="1" x14ac:dyDescent="0.25">
      <c r="A1956" t="s">
        <v>857</v>
      </c>
      <c r="B1956" s="1">
        <v>0</v>
      </c>
      <c r="C1956" s="1">
        <v>45100000</v>
      </c>
      <c r="D1956" s="1">
        <v>0</v>
      </c>
      <c r="E1956" s="1">
        <v>45100000</v>
      </c>
      <c r="F1956" s="1">
        <v>0</v>
      </c>
      <c r="G1956" s="1">
        <v>45100000</v>
      </c>
      <c r="H1956" s="1">
        <v>45100000</v>
      </c>
      <c r="I1956" s="1">
        <v>45100000</v>
      </c>
      <c r="J1956" s="1">
        <v>0</v>
      </c>
      <c r="K1956" s="1">
        <v>45100000</v>
      </c>
      <c r="L1956" s="1">
        <v>25100000</v>
      </c>
      <c r="M1956" s="1">
        <v>0</v>
      </c>
      <c r="N1956" s="1">
        <v>20000000</v>
      </c>
      <c r="O1956" s="1">
        <v>20000000</v>
      </c>
      <c r="P1956" s="1">
        <v>0</v>
      </c>
      <c r="Q1956" s="1">
        <v>0</v>
      </c>
      <c r="R1956" s="1">
        <v>100</v>
      </c>
    </row>
    <row r="1957" spans="1:18" hidden="1" x14ac:dyDescent="0.25">
      <c r="A1957" t="s">
        <v>31</v>
      </c>
      <c r="B1957" s="1">
        <v>0</v>
      </c>
      <c r="C1957" s="1">
        <v>45100000</v>
      </c>
      <c r="D1957" s="1">
        <v>0</v>
      </c>
      <c r="E1957" s="1">
        <v>45100000</v>
      </c>
      <c r="F1957" s="1">
        <v>0</v>
      </c>
      <c r="G1957" s="1">
        <v>45100000</v>
      </c>
      <c r="H1957" s="1">
        <v>45100000</v>
      </c>
      <c r="I1957" s="1">
        <v>45100000</v>
      </c>
      <c r="J1957" s="1">
        <v>0</v>
      </c>
      <c r="K1957" s="1">
        <v>45100000</v>
      </c>
      <c r="L1957" s="1">
        <v>25100000</v>
      </c>
      <c r="M1957" s="1">
        <v>0</v>
      </c>
      <c r="N1957" s="1">
        <v>20000000</v>
      </c>
      <c r="O1957" s="1">
        <v>20000000</v>
      </c>
      <c r="P1957" s="1">
        <v>0</v>
      </c>
      <c r="Q1957" s="1">
        <v>0</v>
      </c>
      <c r="R1957" s="1">
        <v>100</v>
      </c>
    </row>
    <row r="1958" spans="1:18" hidden="1" x14ac:dyDescent="0.25">
      <c r="A1958" t="s">
        <v>842</v>
      </c>
      <c r="B1958" s="1">
        <v>0</v>
      </c>
      <c r="C1958" s="1">
        <v>45100000</v>
      </c>
      <c r="D1958" s="1">
        <v>0</v>
      </c>
      <c r="E1958" s="1">
        <v>45100000</v>
      </c>
      <c r="F1958" s="1">
        <v>0</v>
      </c>
      <c r="G1958" s="1">
        <v>45100000</v>
      </c>
      <c r="H1958" s="1">
        <v>45100000</v>
      </c>
      <c r="I1958" s="1">
        <v>45100000</v>
      </c>
      <c r="J1958" s="1">
        <v>0</v>
      </c>
      <c r="K1958" s="1">
        <v>45100000</v>
      </c>
      <c r="L1958" s="1">
        <v>25100000</v>
      </c>
      <c r="M1958" s="1">
        <v>0</v>
      </c>
      <c r="N1958" s="1">
        <v>20000000</v>
      </c>
      <c r="O1958" s="1">
        <v>20000000</v>
      </c>
      <c r="P1958" s="1">
        <v>0</v>
      </c>
      <c r="Q1958" s="1">
        <v>0</v>
      </c>
      <c r="R1958" s="1">
        <v>100</v>
      </c>
    </row>
    <row r="1959" spans="1:18" hidden="1" x14ac:dyDescent="0.25">
      <c r="A1959" t="s">
        <v>858</v>
      </c>
      <c r="B1959" s="1">
        <v>0</v>
      </c>
      <c r="C1959" s="1">
        <v>45100000</v>
      </c>
      <c r="D1959" s="1">
        <v>0</v>
      </c>
      <c r="E1959" s="1">
        <v>45100000</v>
      </c>
      <c r="F1959" s="1">
        <v>0</v>
      </c>
      <c r="G1959" s="1">
        <v>45100000</v>
      </c>
      <c r="H1959" s="1">
        <v>45100000</v>
      </c>
      <c r="I1959" s="1">
        <v>45100000</v>
      </c>
      <c r="J1959" s="1">
        <v>0</v>
      </c>
      <c r="K1959" s="1">
        <v>45100000</v>
      </c>
      <c r="L1959" s="1">
        <v>25100000</v>
      </c>
      <c r="M1959" s="1">
        <v>0</v>
      </c>
      <c r="N1959" s="1">
        <v>20000000</v>
      </c>
      <c r="O1959" s="1">
        <v>20000000</v>
      </c>
      <c r="P1959" s="1">
        <v>0</v>
      </c>
      <c r="Q1959" s="1">
        <v>0</v>
      </c>
      <c r="R1959" s="1">
        <v>100</v>
      </c>
    </row>
    <row r="1960" spans="1:18" hidden="1" x14ac:dyDescent="0.25">
      <c r="A1960" t="s">
        <v>859</v>
      </c>
      <c r="B1960" s="1">
        <v>0</v>
      </c>
      <c r="C1960" s="1">
        <v>70590000</v>
      </c>
      <c r="D1960" s="1">
        <v>0</v>
      </c>
      <c r="E1960" s="1">
        <v>70590000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70590000</v>
      </c>
      <c r="R1960" s="1">
        <v>0</v>
      </c>
    </row>
    <row r="1961" spans="1:18" hidden="1" x14ac:dyDescent="0.25">
      <c r="A1961" t="s">
        <v>31</v>
      </c>
      <c r="B1961" s="1">
        <v>0</v>
      </c>
      <c r="C1961" s="1">
        <v>70590000</v>
      </c>
      <c r="D1961" s="1">
        <v>0</v>
      </c>
      <c r="E1961" s="1">
        <v>70590000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70590000</v>
      </c>
      <c r="R1961" s="1">
        <v>0</v>
      </c>
    </row>
    <row r="1962" spans="1:18" hidden="1" x14ac:dyDescent="0.25">
      <c r="A1962" t="s">
        <v>860</v>
      </c>
      <c r="B1962" s="1">
        <v>0</v>
      </c>
      <c r="C1962" s="1">
        <v>70590000</v>
      </c>
      <c r="D1962" s="1">
        <v>0</v>
      </c>
      <c r="E1962" s="1">
        <v>70590000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70590000</v>
      </c>
      <c r="R1962" s="1">
        <v>0</v>
      </c>
    </row>
    <row r="1963" spans="1:18" hidden="1" x14ac:dyDescent="0.25">
      <c r="A1963" t="s">
        <v>861</v>
      </c>
      <c r="B1963" s="1">
        <v>0</v>
      </c>
      <c r="C1963" s="1">
        <v>70590000</v>
      </c>
      <c r="D1963" s="1">
        <v>0</v>
      </c>
      <c r="E1963" s="1">
        <v>70590000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70590000</v>
      </c>
      <c r="R1963" s="1">
        <v>0</v>
      </c>
    </row>
    <row r="1964" spans="1:18" hidden="1" x14ac:dyDescent="0.25">
      <c r="A1964" t="s">
        <v>862</v>
      </c>
      <c r="B1964" s="1">
        <v>0</v>
      </c>
      <c r="C1964" s="1">
        <v>698371525</v>
      </c>
      <c r="D1964" s="1">
        <v>0</v>
      </c>
      <c r="E1964" s="1">
        <v>698371525</v>
      </c>
      <c r="F1964" s="1">
        <v>0</v>
      </c>
      <c r="G1964" s="1">
        <v>698371525</v>
      </c>
      <c r="H1964" s="1">
        <v>698371525</v>
      </c>
      <c r="I1964" s="1">
        <v>693335100</v>
      </c>
      <c r="J1964" s="1">
        <v>0</v>
      </c>
      <c r="K1964" s="1">
        <v>693335100</v>
      </c>
      <c r="L1964" s="1">
        <v>640247321</v>
      </c>
      <c r="M1964" s="1">
        <v>5036425</v>
      </c>
      <c r="N1964" s="1">
        <v>53087779</v>
      </c>
      <c r="O1964" s="1">
        <v>0</v>
      </c>
      <c r="P1964" s="1">
        <v>53087779</v>
      </c>
      <c r="Q1964" s="1">
        <v>0</v>
      </c>
      <c r="R1964" s="1">
        <v>99.28</v>
      </c>
    </row>
    <row r="1965" spans="1:18" hidden="1" x14ac:dyDescent="0.25">
      <c r="A1965" t="s">
        <v>863</v>
      </c>
      <c r="B1965" s="1">
        <v>0</v>
      </c>
      <c r="C1965" s="1">
        <v>698371525</v>
      </c>
      <c r="D1965" s="1">
        <v>0</v>
      </c>
      <c r="E1965" s="1">
        <v>698371525</v>
      </c>
      <c r="F1965" s="1">
        <v>0</v>
      </c>
      <c r="G1965" s="1">
        <v>698371525</v>
      </c>
      <c r="H1965" s="1">
        <v>698371525</v>
      </c>
      <c r="I1965" s="1">
        <v>693335100</v>
      </c>
      <c r="J1965" s="1">
        <v>0</v>
      </c>
      <c r="K1965" s="1">
        <v>693335100</v>
      </c>
      <c r="L1965" s="1">
        <v>640247321</v>
      </c>
      <c r="M1965" s="1">
        <v>5036425</v>
      </c>
      <c r="N1965" s="1">
        <v>53087779</v>
      </c>
      <c r="O1965" s="1">
        <v>0</v>
      </c>
      <c r="P1965" s="1">
        <v>53087779</v>
      </c>
      <c r="Q1965" s="1">
        <v>0</v>
      </c>
      <c r="R1965" s="1">
        <v>99.28</v>
      </c>
    </row>
    <row r="1966" spans="1:18" hidden="1" x14ac:dyDescent="0.25">
      <c r="A1966" t="s">
        <v>864</v>
      </c>
      <c r="B1966" s="1">
        <v>0</v>
      </c>
      <c r="C1966" s="1">
        <v>698371525</v>
      </c>
      <c r="D1966" s="1">
        <v>0</v>
      </c>
      <c r="E1966" s="1">
        <v>698371525</v>
      </c>
      <c r="F1966" s="1">
        <v>0</v>
      </c>
      <c r="G1966" s="1">
        <v>698371525</v>
      </c>
      <c r="H1966" s="1">
        <v>698371525</v>
      </c>
      <c r="I1966" s="1">
        <v>693335100</v>
      </c>
      <c r="J1966" s="1">
        <v>0</v>
      </c>
      <c r="K1966" s="1">
        <v>693335100</v>
      </c>
      <c r="L1966" s="1">
        <v>640247321</v>
      </c>
      <c r="M1966" s="1">
        <v>5036425</v>
      </c>
      <c r="N1966" s="1">
        <v>53087779</v>
      </c>
      <c r="O1966" s="1">
        <v>0</v>
      </c>
      <c r="P1966" s="1">
        <v>53087779</v>
      </c>
      <c r="Q1966" s="1">
        <v>0</v>
      </c>
      <c r="R1966" s="1">
        <v>99.28</v>
      </c>
    </row>
    <row r="1967" spans="1:18" hidden="1" x14ac:dyDescent="0.25">
      <c r="A1967" t="s">
        <v>865</v>
      </c>
      <c r="B1967" s="1">
        <v>0</v>
      </c>
      <c r="C1967" s="1">
        <v>698371525</v>
      </c>
      <c r="D1967" s="1">
        <v>0</v>
      </c>
      <c r="E1967" s="1">
        <v>698371525</v>
      </c>
      <c r="F1967" s="1">
        <v>0</v>
      </c>
      <c r="G1967" s="1">
        <v>698371525</v>
      </c>
      <c r="H1967" s="1">
        <v>698371525</v>
      </c>
      <c r="I1967" s="1">
        <v>693335100</v>
      </c>
      <c r="J1967" s="1">
        <v>0</v>
      </c>
      <c r="K1967" s="1">
        <v>693335100</v>
      </c>
      <c r="L1967" s="1">
        <v>640247321</v>
      </c>
      <c r="M1967" s="1">
        <v>5036425</v>
      </c>
      <c r="N1967" s="1">
        <v>53087779</v>
      </c>
      <c r="O1967" s="1">
        <v>0</v>
      </c>
      <c r="P1967" s="1">
        <v>53087779</v>
      </c>
      <c r="Q1967" s="1">
        <v>0</v>
      </c>
      <c r="R1967" s="1">
        <v>99.28</v>
      </c>
    </row>
    <row r="1968" spans="1:18" hidden="1" x14ac:dyDescent="0.25">
      <c r="A1968" t="s">
        <v>866</v>
      </c>
      <c r="B1968" s="1">
        <v>0</v>
      </c>
      <c r="C1968" s="1">
        <v>5273472544</v>
      </c>
      <c r="D1968" s="1">
        <v>0</v>
      </c>
      <c r="E1968" s="1">
        <v>5273472544</v>
      </c>
      <c r="F1968" s="1">
        <v>0</v>
      </c>
      <c r="G1968" s="1">
        <v>58826442</v>
      </c>
      <c r="H1968" s="1">
        <v>58826442</v>
      </c>
      <c r="I1968" s="1">
        <v>54326442</v>
      </c>
      <c r="J1968" s="1">
        <v>0</v>
      </c>
      <c r="K1968" s="1">
        <v>54326442</v>
      </c>
      <c r="L1968" s="1">
        <v>54326442</v>
      </c>
      <c r="M1968" s="1">
        <v>4500000</v>
      </c>
      <c r="N1968" s="1">
        <v>0</v>
      </c>
      <c r="O1968" s="1">
        <v>0</v>
      </c>
      <c r="P1968" s="1">
        <v>0</v>
      </c>
      <c r="Q1968" s="1">
        <v>5214646102</v>
      </c>
      <c r="R1968" s="1">
        <v>1.03</v>
      </c>
    </row>
    <row r="1969" spans="1:18" hidden="1" x14ac:dyDescent="0.25">
      <c r="A1969" t="s">
        <v>813</v>
      </c>
      <c r="B1969" s="1">
        <v>0</v>
      </c>
      <c r="C1969" s="1">
        <v>5266587544</v>
      </c>
      <c r="D1969" s="1">
        <v>0</v>
      </c>
      <c r="E1969" s="1">
        <v>5266587544</v>
      </c>
      <c r="F1969" s="1">
        <v>0</v>
      </c>
      <c r="G1969" s="1">
        <v>58826442</v>
      </c>
      <c r="H1969" s="1">
        <v>58826442</v>
      </c>
      <c r="I1969" s="1">
        <v>54326442</v>
      </c>
      <c r="J1969" s="1">
        <v>0</v>
      </c>
      <c r="K1969" s="1">
        <v>54326442</v>
      </c>
      <c r="L1969" s="1">
        <v>54326442</v>
      </c>
      <c r="M1969" s="1">
        <v>4500000</v>
      </c>
      <c r="N1969" s="1">
        <v>0</v>
      </c>
      <c r="O1969" s="1">
        <v>0</v>
      </c>
      <c r="P1969" s="1">
        <v>0</v>
      </c>
      <c r="Q1969" s="1">
        <v>5207761102</v>
      </c>
      <c r="R1969" s="1">
        <v>1.03</v>
      </c>
    </row>
    <row r="1970" spans="1:18" hidden="1" x14ac:dyDescent="0.25">
      <c r="A1970" t="s">
        <v>814</v>
      </c>
      <c r="B1970" s="1">
        <v>0</v>
      </c>
      <c r="C1970" s="1">
        <v>3766587544</v>
      </c>
      <c r="D1970" s="1">
        <v>0</v>
      </c>
      <c r="E1970" s="1">
        <v>3766587544</v>
      </c>
      <c r="F1970" s="1">
        <v>0</v>
      </c>
      <c r="G1970" s="1">
        <v>58826442</v>
      </c>
      <c r="H1970" s="1">
        <v>58826442</v>
      </c>
      <c r="I1970" s="1">
        <v>54326442</v>
      </c>
      <c r="J1970" s="1">
        <v>0</v>
      </c>
      <c r="K1970" s="1">
        <v>54326442</v>
      </c>
      <c r="L1970" s="1">
        <v>54326442</v>
      </c>
      <c r="M1970" s="1">
        <v>4500000</v>
      </c>
      <c r="N1970" s="1">
        <v>0</v>
      </c>
      <c r="O1970" s="1">
        <v>0</v>
      </c>
      <c r="P1970" s="1">
        <v>0</v>
      </c>
      <c r="Q1970" s="1">
        <v>3707761102</v>
      </c>
      <c r="R1970" s="1">
        <v>1.44</v>
      </c>
    </row>
    <row r="1971" spans="1:18" hidden="1" x14ac:dyDescent="0.25">
      <c r="A1971" t="s">
        <v>867</v>
      </c>
      <c r="B1971" s="1">
        <v>0</v>
      </c>
      <c r="C1971" s="1">
        <v>2000000000</v>
      </c>
      <c r="D1971" s="1">
        <v>0</v>
      </c>
      <c r="E1971" s="1">
        <v>2000000000</v>
      </c>
      <c r="F1971" s="1">
        <v>0</v>
      </c>
      <c r="G1971" s="1">
        <v>48932442</v>
      </c>
      <c r="H1971" s="1">
        <v>48932442</v>
      </c>
      <c r="I1971" s="1">
        <v>44432442</v>
      </c>
      <c r="J1971" s="1">
        <v>0</v>
      </c>
      <c r="K1971" s="1">
        <v>44432442</v>
      </c>
      <c r="L1971" s="1">
        <v>44432442</v>
      </c>
      <c r="M1971" s="1">
        <v>4500000</v>
      </c>
      <c r="N1971" s="1">
        <v>0</v>
      </c>
      <c r="O1971" s="1">
        <v>0</v>
      </c>
      <c r="P1971" s="1">
        <v>0</v>
      </c>
      <c r="Q1971" s="1">
        <v>1951067558</v>
      </c>
      <c r="R1971" s="1">
        <v>2.2200000000000002</v>
      </c>
    </row>
    <row r="1972" spans="1:18" hidden="1" x14ac:dyDescent="0.25">
      <c r="A1972" t="s">
        <v>868</v>
      </c>
      <c r="B1972" s="1">
        <v>0</v>
      </c>
      <c r="C1972" s="1">
        <v>1766587544</v>
      </c>
      <c r="D1972" s="1">
        <v>0</v>
      </c>
      <c r="E1972" s="1">
        <v>1766587544</v>
      </c>
      <c r="F1972" s="1">
        <v>0</v>
      </c>
      <c r="G1972" s="1">
        <v>9894000</v>
      </c>
      <c r="H1972" s="1">
        <v>9894000</v>
      </c>
      <c r="I1972" s="1">
        <v>9894000</v>
      </c>
      <c r="J1972" s="1">
        <v>0</v>
      </c>
      <c r="K1972" s="1">
        <v>9894000</v>
      </c>
      <c r="L1972" s="1">
        <v>9894000</v>
      </c>
      <c r="M1972" s="1">
        <v>0</v>
      </c>
      <c r="N1972" s="1">
        <v>0</v>
      </c>
      <c r="O1972" s="1">
        <v>0</v>
      </c>
      <c r="P1972" s="1">
        <v>0</v>
      </c>
      <c r="Q1972" s="1">
        <v>1756693544</v>
      </c>
      <c r="R1972" s="1">
        <v>0.56000000000000005</v>
      </c>
    </row>
    <row r="1973" spans="1:18" hidden="1" x14ac:dyDescent="0.25">
      <c r="A1973" t="s">
        <v>817</v>
      </c>
      <c r="B1973" s="1">
        <v>0</v>
      </c>
      <c r="C1973" s="1">
        <v>1500000000</v>
      </c>
      <c r="D1973" s="1">
        <v>0</v>
      </c>
      <c r="E1973" s="1">
        <v>1500000000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1500000000</v>
      </c>
      <c r="R1973" s="1">
        <v>0</v>
      </c>
    </row>
    <row r="1974" spans="1:18" hidden="1" x14ac:dyDescent="0.25">
      <c r="A1974" t="s">
        <v>869</v>
      </c>
      <c r="B1974" s="1">
        <v>0</v>
      </c>
      <c r="C1974" s="1">
        <v>1500000000</v>
      </c>
      <c r="D1974" s="1">
        <v>0</v>
      </c>
      <c r="E1974" s="1">
        <v>1500000000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1500000000</v>
      </c>
      <c r="R1974" s="1">
        <v>0</v>
      </c>
    </row>
    <row r="1975" spans="1:18" hidden="1" x14ac:dyDescent="0.25">
      <c r="A1975" t="s">
        <v>819</v>
      </c>
      <c r="B1975" s="1">
        <v>0</v>
      </c>
      <c r="C1975" s="1">
        <v>6885000</v>
      </c>
      <c r="D1975" s="1">
        <v>0</v>
      </c>
      <c r="E1975" s="1">
        <v>6885000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6885000</v>
      </c>
      <c r="R1975" s="1">
        <v>0</v>
      </c>
    </row>
    <row r="1976" spans="1:18" hidden="1" x14ac:dyDescent="0.25">
      <c r="A1976" t="s">
        <v>817</v>
      </c>
      <c r="B1976" s="1">
        <v>0</v>
      </c>
      <c r="C1976" s="1">
        <v>6885000</v>
      </c>
      <c r="D1976" s="1">
        <v>0</v>
      </c>
      <c r="E1976" s="1">
        <v>6885000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6885000</v>
      </c>
      <c r="R1976" s="1">
        <v>0</v>
      </c>
    </row>
    <row r="1977" spans="1:18" hidden="1" x14ac:dyDescent="0.25">
      <c r="A1977" t="s">
        <v>869</v>
      </c>
      <c r="B1977" s="1">
        <v>0</v>
      </c>
      <c r="C1977" s="1">
        <v>6885000</v>
      </c>
      <c r="D1977" s="1">
        <v>0</v>
      </c>
      <c r="E1977" s="1">
        <v>6885000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6885000</v>
      </c>
      <c r="R1977" s="1">
        <v>0</v>
      </c>
    </row>
    <row r="1978" spans="1:18" hidden="1" x14ac:dyDescent="0.25">
      <c r="A1978" t="s">
        <v>870</v>
      </c>
      <c r="B1978" s="1">
        <v>0</v>
      </c>
      <c r="C1978" s="1">
        <v>205790000</v>
      </c>
      <c r="D1978" s="1">
        <v>0</v>
      </c>
      <c r="E1978" s="1">
        <v>205790000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205790000</v>
      </c>
      <c r="R1978" s="1">
        <v>0</v>
      </c>
    </row>
    <row r="1979" spans="1:18" hidden="1" x14ac:dyDescent="0.25">
      <c r="A1979" t="s">
        <v>31</v>
      </c>
      <c r="B1979" s="1">
        <v>0</v>
      </c>
      <c r="C1979" s="1">
        <v>205790000</v>
      </c>
      <c r="D1979" s="1">
        <v>0</v>
      </c>
      <c r="E1979" s="1">
        <v>205790000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205790000</v>
      </c>
      <c r="R1979" s="1">
        <v>0</v>
      </c>
    </row>
    <row r="1980" spans="1:18" hidden="1" x14ac:dyDescent="0.25">
      <c r="A1980" t="s">
        <v>871</v>
      </c>
      <c r="B1980" s="1">
        <v>0</v>
      </c>
      <c r="C1980" s="1">
        <v>205790000</v>
      </c>
      <c r="D1980" s="1">
        <v>0</v>
      </c>
      <c r="E1980" s="1">
        <v>205790000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205790000</v>
      </c>
      <c r="R1980" s="1">
        <v>0</v>
      </c>
    </row>
    <row r="1981" spans="1:18" hidden="1" x14ac:dyDescent="0.25">
      <c r="A1981" t="s">
        <v>872</v>
      </c>
      <c r="B1981" s="1">
        <v>0</v>
      </c>
      <c r="C1981" s="1">
        <v>205790000</v>
      </c>
      <c r="D1981" s="1">
        <v>0</v>
      </c>
      <c r="E1981" s="1">
        <v>205790000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205790000</v>
      </c>
      <c r="R1981" s="1">
        <v>0</v>
      </c>
    </row>
    <row r="1982" spans="1:18" hidden="1" x14ac:dyDescent="0.25">
      <c r="A1982" t="s">
        <v>873</v>
      </c>
      <c r="B1982" s="1">
        <v>0</v>
      </c>
      <c r="C1982" s="1">
        <v>31050482990</v>
      </c>
      <c r="D1982" s="1">
        <v>0</v>
      </c>
      <c r="E1982" s="1">
        <v>31050482990</v>
      </c>
      <c r="F1982" s="1">
        <v>0</v>
      </c>
      <c r="G1982" s="1">
        <v>31013031556</v>
      </c>
      <c r="H1982" s="1">
        <v>31013031556</v>
      </c>
      <c r="I1982" s="1">
        <v>0</v>
      </c>
      <c r="J1982" s="1">
        <v>0</v>
      </c>
      <c r="K1982" s="1">
        <v>0</v>
      </c>
      <c r="L1982" s="1">
        <v>0</v>
      </c>
      <c r="M1982" s="1">
        <v>31013031556</v>
      </c>
      <c r="N1982" s="1">
        <v>0</v>
      </c>
      <c r="O1982" s="1">
        <v>0</v>
      </c>
      <c r="P1982" s="1">
        <v>0</v>
      </c>
      <c r="Q1982" s="1">
        <v>37451434</v>
      </c>
      <c r="R1982" s="1">
        <v>0</v>
      </c>
    </row>
    <row r="1983" spans="1:18" hidden="1" x14ac:dyDescent="0.25">
      <c r="A1983" t="s">
        <v>31</v>
      </c>
      <c r="B1983" s="1">
        <v>0</v>
      </c>
      <c r="C1983" s="1">
        <v>25050482990</v>
      </c>
      <c r="D1983" s="1">
        <v>0</v>
      </c>
      <c r="E1983" s="1">
        <v>25050482990</v>
      </c>
      <c r="F1983" s="1">
        <v>0</v>
      </c>
      <c r="G1983" s="1">
        <v>25013031556</v>
      </c>
      <c r="H1983" s="1">
        <v>25013031556</v>
      </c>
      <c r="I1983" s="1">
        <v>0</v>
      </c>
      <c r="J1983" s="1">
        <v>0</v>
      </c>
      <c r="K1983" s="1">
        <v>0</v>
      </c>
      <c r="L1983" s="1">
        <v>0</v>
      </c>
      <c r="M1983" s="1">
        <v>25013031556</v>
      </c>
      <c r="N1983" s="1">
        <v>0</v>
      </c>
      <c r="O1983" s="1">
        <v>0</v>
      </c>
      <c r="P1983" s="1">
        <v>0</v>
      </c>
      <c r="Q1983" s="1">
        <v>37451434</v>
      </c>
      <c r="R1983" s="1">
        <v>0</v>
      </c>
    </row>
    <row r="1984" spans="1:18" hidden="1" x14ac:dyDescent="0.25">
      <c r="A1984" t="s">
        <v>852</v>
      </c>
      <c r="B1984" s="1">
        <v>0</v>
      </c>
      <c r="C1984" s="1">
        <v>25050482990</v>
      </c>
      <c r="D1984" s="1">
        <v>0</v>
      </c>
      <c r="E1984" s="1">
        <v>25050482990</v>
      </c>
      <c r="F1984" s="1">
        <v>0</v>
      </c>
      <c r="G1984" s="1">
        <v>25013031556</v>
      </c>
      <c r="H1984" s="1">
        <v>25013031556</v>
      </c>
      <c r="I1984" s="1">
        <v>0</v>
      </c>
      <c r="J1984" s="1">
        <v>0</v>
      </c>
      <c r="K1984" s="1">
        <v>0</v>
      </c>
      <c r="L1984" s="1">
        <v>0</v>
      </c>
      <c r="M1984" s="1">
        <v>25013031556</v>
      </c>
      <c r="N1984" s="1">
        <v>0</v>
      </c>
      <c r="O1984" s="1">
        <v>0</v>
      </c>
      <c r="P1984" s="1">
        <v>0</v>
      </c>
      <c r="Q1984" s="1">
        <v>37451434</v>
      </c>
      <c r="R1984" s="1">
        <v>0</v>
      </c>
    </row>
    <row r="1985" spans="1:18" hidden="1" x14ac:dyDescent="0.25">
      <c r="A1985" t="s">
        <v>874</v>
      </c>
      <c r="B1985" s="1">
        <v>0</v>
      </c>
      <c r="C1985" s="1">
        <v>25050482990</v>
      </c>
      <c r="D1985" s="1">
        <v>0</v>
      </c>
      <c r="E1985" s="1">
        <v>25050482990</v>
      </c>
      <c r="F1985" s="1">
        <v>0</v>
      </c>
      <c r="G1985" s="1">
        <v>25013031556</v>
      </c>
      <c r="H1985" s="1">
        <v>25013031556</v>
      </c>
      <c r="I1985" s="1">
        <v>0</v>
      </c>
      <c r="J1985" s="1">
        <v>0</v>
      </c>
      <c r="K1985" s="1">
        <v>0</v>
      </c>
      <c r="L1985" s="1">
        <v>0</v>
      </c>
      <c r="M1985" s="1">
        <v>25013031556</v>
      </c>
      <c r="N1985" s="1">
        <v>0</v>
      </c>
      <c r="O1985" s="1">
        <v>0</v>
      </c>
      <c r="P1985" s="1">
        <v>0</v>
      </c>
      <c r="Q1985" s="1">
        <v>37451434</v>
      </c>
      <c r="R1985" s="1">
        <v>0</v>
      </c>
    </row>
    <row r="1986" spans="1:18" hidden="1" x14ac:dyDescent="0.25">
      <c r="A1986" t="s">
        <v>854</v>
      </c>
      <c r="B1986" s="1">
        <v>0</v>
      </c>
      <c r="C1986" s="1">
        <v>6000000000</v>
      </c>
      <c r="D1986" s="1">
        <v>0</v>
      </c>
      <c r="E1986" s="1">
        <v>6000000000</v>
      </c>
      <c r="F1986" s="1">
        <v>0</v>
      </c>
      <c r="G1986" s="1">
        <v>6000000000</v>
      </c>
      <c r="H1986" s="1">
        <v>6000000000</v>
      </c>
      <c r="I1986" s="1">
        <v>0</v>
      </c>
      <c r="J1986" s="1">
        <v>0</v>
      </c>
      <c r="K1986" s="1">
        <v>0</v>
      </c>
      <c r="L1986" s="1">
        <v>0</v>
      </c>
      <c r="M1986" s="1">
        <v>6000000000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</row>
    <row r="1987" spans="1:18" hidden="1" x14ac:dyDescent="0.25">
      <c r="A1987" t="s">
        <v>852</v>
      </c>
      <c r="B1987" s="1">
        <v>0</v>
      </c>
      <c r="C1987" s="1">
        <v>6000000000</v>
      </c>
      <c r="D1987" s="1">
        <v>0</v>
      </c>
      <c r="E1987" s="1">
        <v>6000000000</v>
      </c>
      <c r="F1987" s="1">
        <v>0</v>
      </c>
      <c r="G1987" s="1">
        <v>6000000000</v>
      </c>
      <c r="H1987" s="1">
        <v>6000000000</v>
      </c>
      <c r="I1987" s="1">
        <v>0</v>
      </c>
      <c r="J1987" s="1">
        <v>0</v>
      </c>
      <c r="K1987" s="1">
        <v>0</v>
      </c>
      <c r="L1987" s="1">
        <v>0</v>
      </c>
      <c r="M1987" s="1">
        <v>6000000000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</row>
    <row r="1988" spans="1:18" hidden="1" x14ac:dyDescent="0.25">
      <c r="A1988" t="s">
        <v>874</v>
      </c>
      <c r="B1988" s="1">
        <v>0</v>
      </c>
      <c r="C1988" s="1">
        <v>6000000000</v>
      </c>
      <c r="D1988" s="1">
        <v>0</v>
      </c>
      <c r="E1988" s="1">
        <v>6000000000</v>
      </c>
      <c r="F1988" s="1">
        <v>0</v>
      </c>
      <c r="G1988" s="1">
        <v>6000000000</v>
      </c>
      <c r="H1988" s="1">
        <v>6000000000</v>
      </c>
      <c r="I1988" s="1">
        <v>0</v>
      </c>
      <c r="J1988" s="1">
        <v>0</v>
      </c>
      <c r="K1988" s="1">
        <v>0</v>
      </c>
      <c r="L1988" s="1">
        <v>0</v>
      </c>
      <c r="M1988" s="1">
        <v>6000000000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</row>
    <row r="1989" spans="1:18" hidden="1" x14ac:dyDescent="0.25">
      <c r="A1989" t="s">
        <v>875</v>
      </c>
      <c r="B1989" s="1">
        <v>0</v>
      </c>
      <c r="C1989" s="1">
        <v>100000000</v>
      </c>
      <c r="D1989" s="1">
        <v>0</v>
      </c>
      <c r="E1989" s="1">
        <v>100000000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100000000</v>
      </c>
      <c r="R1989" s="1">
        <v>0</v>
      </c>
    </row>
    <row r="1990" spans="1:18" hidden="1" x14ac:dyDescent="0.25">
      <c r="A1990" t="s">
        <v>31</v>
      </c>
      <c r="B1990" s="1">
        <v>0</v>
      </c>
      <c r="C1990" s="1">
        <v>100000000</v>
      </c>
      <c r="D1990" s="1">
        <v>0</v>
      </c>
      <c r="E1990" s="1">
        <v>100000000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100000000</v>
      </c>
      <c r="R1990" s="1">
        <v>0</v>
      </c>
    </row>
    <row r="1991" spans="1:18" hidden="1" x14ac:dyDescent="0.25">
      <c r="A1991" t="s">
        <v>842</v>
      </c>
      <c r="B1991" s="1">
        <v>0</v>
      </c>
      <c r="C1991" s="1">
        <v>100000000</v>
      </c>
      <c r="D1991" s="1">
        <v>0</v>
      </c>
      <c r="E1991" s="1">
        <v>100000000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100000000</v>
      </c>
      <c r="R1991" s="1">
        <v>0</v>
      </c>
    </row>
    <row r="1992" spans="1:18" hidden="1" x14ac:dyDescent="0.25">
      <c r="A1992" t="s">
        <v>876</v>
      </c>
      <c r="B1992" s="1">
        <v>0</v>
      </c>
      <c r="C1992" s="1">
        <v>100000000</v>
      </c>
      <c r="D1992" s="1">
        <v>0</v>
      </c>
      <c r="E1992" s="1">
        <v>100000000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100000000</v>
      </c>
      <c r="R1992" s="1">
        <v>0</v>
      </c>
    </row>
    <row r="1993" spans="1:18" hidden="1" x14ac:dyDescent="0.25">
      <c r="A1993" t="s">
        <v>877</v>
      </c>
      <c r="B1993" s="1">
        <v>0</v>
      </c>
      <c r="C1993" s="1">
        <v>100000000</v>
      </c>
      <c r="D1993" s="1">
        <v>0</v>
      </c>
      <c r="E1993" s="1">
        <v>100000000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100000000</v>
      </c>
      <c r="R1993" s="1">
        <v>0</v>
      </c>
    </row>
    <row r="1994" spans="1:18" hidden="1" x14ac:dyDescent="0.25">
      <c r="A1994" t="s">
        <v>31</v>
      </c>
      <c r="B1994" s="1">
        <v>0</v>
      </c>
      <c r="C1994" s="1">
        <v>100000000</v>
      </c>
      <c r="D1994" s="1">
        <v>0</v>
      </c>
      <c r="E1994" s="1">
        <v>100000000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100000000</v>
      </c>
      <c r="R1994" s="1">
        <v>0</v>
      </c>
    </row>
    <row r="1995" spans="1:18" hidden="1" x14ac:dyDescent="0.25">
      <c r="A1995" t="s">
        <v>842</v>
      </c>
      <c r="B1995" s="1">
        <v>0</v>
      </c>
      <c r="C1995" s="1">
        <v>100000000</v>
      </c>
      <c r="D1995" s="1">
        <v>0</v>
      </c>
      <c r="E1995" s="1">
        <v>100000000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100000000</v>
      </c>
      <c r="R1995" s="1">
        <v>0</v>
      </c>
    </row>
    <row r="1996" spans="1:18" hidden="1" x14ac:dyDescent="0.25">
      <c r="A1996" t="s">
        <v>878</v>
      </c>
      <c r="B1996" s="1">
        <v>0</v>
      </c>
      <c r="C1996" s="1">
        <v>100000000</v>
      </c>
      <c r="D1996" s="1">
        <v>0</v>
      </c>
      <c r="E1996" s="1">
        <v>100000000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100000000</v>
      </c>
      <c r="R1996" s="1">
        <v>0</v>
      </c>
    </row>
    <row r="1997" spans="1:18" hidden="1" x14ac:dyDescent="0.25">
      <c r="A1997" t="s">
        <v>879</v>
      </c>
      <c r="B1997" s="1">
        <v>0</v>
      </c>
      <c r="C1997" s="1">
        <v>30000000</v>
      </c>
      <c r="D1997" s="1">
        <v>0</v>
      </c>
      <c r="E1997" s="1">
        <v>30000000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30000000</v>
      </c>
      <c r="R1997" s="1">
        <v>0</v>
      </c>
    </row>
    <row r="1998" spans="1:18" hidden="1" x14ac:dyDescent="0.25">
      <c r="A1998" t="s">
        <v>31</v>
      </c>
      <c r="B1998" s="1">
        <v>0</v>
      </c>
      <c r="C1998" s="1">
        <v>30000000</v>
      </c>
      <c r="D1998" s="1">
        <v>0</v>
      </c>
      <c r="E1998" s="1">
        <v>30000000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30000000</v>
      </c>
      <c r="R1998" s="1">
        <v>0</v>
      </c>
    </row>
    <row r="1999" spans="1:18" hidden="1" x14ac:dyDescent="0.25">
      <c r="A1999" t="s">
        <v>842</v>
      </c>
      <c r="B1999" s="1">
        <v>0</v>
      </c>
      <c r="C1999" s="1">
        <v>30000000</v>
      </c>
      <c r="D1999" s="1">
        <v>0</v>
      </c>
      <c r="E1999" s="1">
        <v>30000000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30000000</v>
      </c>
      <c r="R1999" s="1">
        <v>0</v>
      </c>
    </row>
    <row r="2000" spans="1:18" hidden="1" x14ac:dyDescent="0.25">
      <c r="A2000" t="s">
        <v>880</v>
      </c>
      <c r="B2000" s="1">
        <v>0</v>
      </c>
      <c r="C2000" s="1">
        <v>30000000</v>
      </c>
      <c r="D2000" s="1">
        <v>0</v>
      </c>
      <c r="E2000" s="1">
        <v>30000000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30000000</v>
      </c>
      <c r="R2000" s="1">
        <v>0</v>
      </c>
    </row>
    <row r="2001" spans="1:18" hidden="1" x14ac:dyDescent="0.25">
      <c r="A2001" t="s">
        <v>881</v>
      </c>
      <c r="B2001" s="1">
        <v>0</v>
      </c>
      <c r="C2001" s="1">
        <v>80000000</v>
      </c>
      <c r="D2001" s="1">
        <v>0</v>
      </c>
      <c r="E2001" s="1">
        <v>80000000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80000000</v>
      </c>
      <c r="R2001" s="1">
        <v>0</v>
      </c>
    </row>
    <row r="2002" spans="1:18" hidden="1" x14ac:dyDescent="0.25">
      <c r="A2002" t="s">
        <v>31</v>
      </c>
      <c r="B2002" s="1">
        <v>0</v>
      </c>
      <c r="C2002" s="1">
        <v>80000000</v>
      </c>
      <c r="D2002" s="1">
        <v>0</v>
      </c>
      <c r="E2002" s="1">
        <v>80000000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80000000</v>
      </c>
      <c r="R2002" s="1">
        <v>0</v>
      </c>
    </row>
    <row r="2003" spans="1:18" hidden="1" x14ac:dyDescent="0.25">
      <c r="A2003" t="s">
        <v>842</v>
      </c>
      <c r="B2003" s="1">
        <v>0</v>
      </c>
      <c r="C2003" s="1">
        <v>80000000</v>
      </c>
      <c r="D2003" s="1">
        <v>0</v>
      </c>
      <c r="E2003" s="1">
        <v>80000000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80000000</v>
      </c>
      <c r="R2003" s="1">
        <v>0</v>
      </c>
    </row>
    <row r="2004" spans="1:18" hidden="1" x14ac:dyDescent="0.25">
      <c r="A2004" t="s">
        <v>882</v>
      </c>
      <c r="B2004" s="1">
        <v>0</v>
      </c>
      <c r="C2004" s="1">
        <v>80000000</v>
      </c>
      <c r="D2004" s="1">
        <v>0</v>
      </c>
      <c r="E2004" s="1">
        <v>80000000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80000000</v>
      </c>
      <c r="R2004" s="1">
        <v>0</v>
      </c>
    </row>
    <row r="2005" spans="1:18" hidden="1" x14ac:dyDescent="0.25">
      <c r="A2005" t="s">
        <v>883</v>
      </c>
      <c r="B2005" s="1">
        <v>0</v>
      </c>
      <c r="C2005" s="1">
        <v>70000000</v>
      </c>
      <c r="D2005" s="1">
        <v>0</v>
      </c>
      <c r="E2005" s="1">
        <v>70000000</v>
      </c>
      <c r="F2005" s="1">
        <v>0</v>
      </c>
      <c r="G2005" s="1">
        <v>20000000</v>
      </c>
      <c r="H2005" s="1">
        <v>20000000</v>
      </c>
      <c r="I2005" s="1">
        <v>19998000</v>
      </c>
      <c r="J2005" s="1">
        <v>0</v>
      </c>
      <c r="K2005" s="1">
        <v>19998000</v>
      </c>
      <c r="L2005" s="1">
        <v>0</v>
      </c>
      <c r="M2005" s="1">
        <v>2000</v>
      </c>
      <c r="N2005" s="1">
        <v>19998000</v>
      </c>
      <c r="O2005" s="1">
        <v>0</v>
      </c>
      <c r="P2005" s="1">
        <v>19998000</v>
      </c>
      <c r="Q2005" s="1">
        <v>50000000</v>
      </c>
      <c r="R2005" s="1">
        <v>28.57</v>
      </c>
    </row>
    <row r="2006" spans="1:18" hidden="1" x14ac:dyDescent="0.25">
      <c r="A2006" t="s">
        <v>31</v>
      </c>
      <c r="B2006" s="1">
        <v>0</v>
      </c>
      <c r="C2006" s="1">
        <v>70000000</v>
      </c>
      <c r="D2006" s="1">
        <v>0</v>
      </c>
      <c r="E2006" s="1">
        <v>70000000</v>
      </c>
      <c r="F2006" s="1">
        <v>0</v>
      </c>
      <c r="G2006" s="1">
        <v>20000000</v>
      </c>
      <c r="H2006" s="1">
        <v>20000000</v>
      </c>
      <c r="I2006" s="1">
        <v>19998000</v>
      </c>
      <c r="J2006" s="1">
        <v>0</v>
      </c>
      <c r="K2006" s="1">
        <v>19998000</v>
      </c>
      <c r="L2006" s="1">
        <v>0</v>
      </c>
      <c r="M2006" s="1">
        <v>2000</v>
      </c>
      <c r="N2006" s="1">
        <v>19998000</v>
      </c>
      <c r="O2006" s="1">
        <v>0</v>
      </c>
      <c r="P2006" s="1">
        <v>19998000</v>
      </c>
      <c r="Q2006" s="1">
        <v>50000000</v>
      </c>
      <c r="R2006" s="1">
        <v>28.57</v>
      </c>
    </row>
    <row r="2007" spans="1:18" hidden="1" x14ac:dyDescent="0.25">
      <c r="A2007" t="s">
        <v>884</v>
      </c>
      <c r="B2007" s="1">
        <v>0</v>
      </c>
      <c r="C2007" s="1">
        <v>70000000</v>
      </c>
      <c r="D2007" s="1">
        <v>0</v>
      </c>
      <c r="E2007" s="1">
        <v>70000000</v>
      </c>
      <c r="F2007" s="1">
        <v>0</v>
      </c>
      <c r="G2007" s="1">
        <v>20000000</v>
      </c>
      <c r="H2007" s="1">
        <v>20000000</v>
      </c>
      <c r="I2007" s="1">
        <v>19998000</v>
      </c>
      <c r="J2007" s="1">
        <v>0</v>
      </c>
      <c r="K2007" s="1">
        <v>19998000</v>
      </c>
      <c r="L2007" s="1">
        <v>0</v>
      </c>
      <c r="M2007" s="1">
        <v>2000</v>
      </c>
      <c r="N2007" s="1">
        <v>19998000</v>
      </c>
      <c r="O2007" s="1">
        <v>0</v>
      </c>
      <c r="P2007" s="1">
        <v>19998000</v>
      </c>
      <c r="Q2007" s="1">
        <v>50000000</v>
      </c>
      <c r="R2007" s="1">
        <v>28.57</v>
      </c>
    </row>
    <row r="2008" spans="1:18" hidden="1" x14ac:dyDescent="0.25">
      <c r="A2008" t="s">
        <v>885</v>
      </c>
      <c r="B2008" s="1">
        <v>0</v>
      </c>
      <c r="C2008" s="1">
        <v>70000000</v>
      </c>
      <c r="D2008" s="1">
        <v>0</v>
      </c>
      <c r="E2008" s="1">
        <v>70000000</v>
      </c>
      <c r="F2008" s="1">
        <v>0</v>
      </c>
      <c r="G2008" s="1">
        <v>20000000</v>
      </c>
      <c r="H2008" s="1">
        <v>20000000</v>
      </c>
      <c r="I2008" s="1">
        <v>19998000</v>
      </c>
      <c r="J2008" s="1">
        <v>0</v>
      </c>
      <c r="K2008" s="1">
        <v>19998000</v>
      </c>
      <c r="L2008" s="1">
        <v>0</v>
      </c>
      <c r="M2008" s="1">
        <v>2000</v>
      </c>
      <c r="N2008" s="1">
        <v>19998000</v>
      </c>
      <c r="O2008" s="1">
        <v>0</v>
      </c>
      <c r="P2008" s="1">
        <v>19998000</v>
      </c>
      <c r="Q2008" s="1">
        <v>50000000</v>
      </c>
      <c r="R2008" s="1">
        <v>28.57</v>
      </c>
    </row>
    <row r="2009" spans="1:18" hidden="1" x14ac:dyDescent="0.25">
      <c r="A2009" t="s">
        <v>886</v>
      </c>
      <c r="B2009" s="1">
        <v>0</v>
      </c>
      <c r="C2009" s="1">
        <v>104900000</v>
      </c>
      <c r="D2009" s="1">
        <v>0</v>
      </c>
      <c r="E2009" s="1">
        <v>104900000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104900000</v>
      </c>
      <c r="R2009" s="1">
        <v>0</v>
      </c>
    </row>
    <row r="2010" spans="1:18" hidden="1" x14ac:dyDescent="0.25">
      <c r="A2010" t="s">
        <v>31</v>
      </c>
      <c r="B2010" s="1">
        <v>0</v>
      </c>
      <c r="C2010" s="1">
        <v>104900000</v>
      </c>
      <c r="D2010" s="1">
        <v>0</v>
      </c>
      <c r="E2010" s="1">
        <v>104900000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104900000</v>
      </c>
      <c r="R2010" s="1">
        <v>0</v>
      </c>
    </row>
    <row r="2011" spans="1:18" hidden="1" x14ac:dyDescent="0.25">
      <c r="A2011" t="s">
        <v>887</v>
      </c>
      <c r="B2011" s="1">
        <v>0</v>
      </c>
      <c r="C2011" s="1">
        <v>104900000</v>
      </c>
      <c r="D2011" s="1">
        <v>0</v>
      </c>
      <c r="E2011" s="1">
        <v>104900000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104900000</v>
      </c>
      <c r="R2011" s="1">
        <v>0</v>
      </c>
    </row>
    <row r="2012" spans="1:18" hidden="1" x14ac:dyDescent="0.25">
      <c r="A2012" t="s">
        <v>888</v>
      </c>
      <c r="B2012" s="1">
        <v>0</v>
      </c>
      <c r="C2012" s="1">
        <v>104900000</v>
      </c>
      <c r="D2012" s="1">
        <v>0</v>
      </c>
      <c r="E2012" s="1">
        <v>104900000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104900000</v>
      </c>
      <c r="R2012" s="1">
        <v>0</v>
      </c>
    </row>
    <row r="2013" spans="1:18" hidden="1" x14ac:dyDescent="0.25">
      <c r="A2013" t="s">
        <v>889</v>
      </c>
      <c r="B2013" s="1">
        <v>0</v>
      </c>
      <c r="C2013" s="1">
        <v>80000000</v>
      </c>
      <c r="D2013" s="1">
        <v>0</v>
      </c>
      <c r="E2013" s="1">
        <v>80000000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80000000</v>
      </c>
      <c r="R2013" s="1">
        <v>0</v>
      </c>
    </row>
    <row r="2014" spans="1:18" hidden="1" x14ac:dyDescent="0.25">
      <c r="A2014" t="s">
        <v>31</v>
      </c>
      <c r="B2014" s="1">
        <v>0</v>
      </c>
      <c r="C2014" s="1">
        <v>80000000</v>
      </c>
      <c r="D2014" s="1">
        <v>0</v>
      </c>
      <c r="E2014" s="1">
        <v>80000000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80000000</v>
      </c>
      <c r="R2014" s="1">
        <v>0</v>
      </c>
    </row>
    <row r="2015" spans="1:18" hidden="1" x14ac:dyDescent="0.25">
      <c r="A2015" t="s">
        <v>845</v>
      </c>
      <c r="B2015" s="1">
        <v>0</v>
      </c>
      <c r="C2015" s="1">
        <v>80000000</v>
      </c>
      <c r="D2015" s="1">
        <v>0</v>
      </c>
      <c r="E2015" s="1">
        <v>80000000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80000000</v>
      </c>
      <c r="R2015" s="1">
        <v>0</v>
      </c>
    </row>
    <row r="2016" spans="1:18" hidden="1" x14ac:dyDescent="0.25">
      <c r="A2016" t="s">
        <v>890</v>
      </c>
      <c r="B2016" s="1">
        <v>0</v>
      </c>
      <c r="C2016" s="1">
        <v>80000000</v>
      </c>
      <c r="D2016" s="1">
        <v>0</v>
      </c>
      <c r="E2016" s="1">
        <v>80000000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80000000</v>
      </c>
      <c r="R2016" s="1">
        <v>0</v>
      </c>
    </row>
    <row r="2017" spans="1:18" hidden="1" x14ac:dyDescent="0.25">
      <c r="A2017" t="s">
        <v>891</v>
      </c>
      <c r="B2017" s="1">
        <v>0</v>
      </c>
      <c r="C2017" s="1">
        <v>110383135</v>
      </c>
      <c r="D2017" s="1">
        <v>0</v>
      </c>
      <c r="E2017" s="1">
        <v>110383135</v>
      </c>
      <c r="F2017" s="1">
        <v>0</v>
      </c>
      <c r="G2017" s="1">
        <v>70000000</v>
      </c>
      <c r="H2017" s="1">
        <v>70000000</v>
      </c>
      <c r="I2017" s="1">
        <v>69690300</v>
      </c>
      <c r="J2017" s="1">
        <v>0</v>
      </c>
      <c r="K2017" s="1">
        <v>69690300</v>
      </c>
      <c r="L2017" s="1">
        <v>0</v>
      </c>
      <c r="M2017" s="1">
        <v>309700</v>
      </c>
      <c r="N2017" s="1">
        <v>69690300</v>
      </c>
      <c r="O2017" s="1">
        <v>0</v>
      </c>
      <c r="P2017" s="1">
        <v>69690300</v>
      </c>
      <c r="Q2017" s="1">
        <v>40383135</v>
      </c>
      <c r="R2017" s="1">
        <v>63.13</v>
      </c>
    </row>
    <row r="2018" spans="1:18" hidden="1" x14ac:dyDescent="0.25">
      <c r="A2018" t="s">
        <v>31</v>
      </c>
      <c r="B2018" s="1">
        <v>0</v>
      </c>
      <c r="C2018" s="1">
        <v>110383135</v>
      </c>
      <c r="D2018" s="1">
        <v>0</v>
      </c>
      <c r="E2018" s="1">
        <v>110383135</v>
      </c>
      <c r="F2018" s="1">
        <v>0</v>
      </c>
      <c r="G2018" s="1">
        <v>70000000</v>
      </c>
      <c r="H2018" s="1">
        <v>70000000</v>
      </c>
      <c r="I2018" s="1">
        <v>69690300</v>
      </c>
      <c r="J2018" s="1">
        <v>0</v>
      </c>
      <c r="K2018" s="1">
        <v>69690300</v>
      </c>
      <c r="L2018" s="1">
        <v>0</v>
      </c>
      <c r="M2018" s="1">
        <v>309700</v>
      </c>
      <c r="N2018" s="1">
        <v>69690300</v>
      </c>
      <c r="O2018" s="1">
        <v>0</v>
      </c>
      <c r="P2018" s="1">
        <v>69690300</v>
      </c>
      <c r="Q2018" s="1">
        <v>40383135</v>
      </c>
      <c r="R2018" s="1">
        <v>63.13</v>
      </c>
    </row>
    <row r="2019" spans="1:18" hidden="1" x14ac:dyDescent="0.25">
      <c r="A2019" t="s">
        <v>839</v>
      </c>
      <c r="B2019" s="1">
        <v>0</v>
      </c>
      <c r="C2019" s="1">
        <v>110383135</v>
      </c>
      <c r="D2019" s="1">
        <v>0</v>
      </c>
      <c r="E2019" s="1">
        <v>110383135</v>
      </c>
      <c r="F2019" s="1">
        <v>0</v>
      </c>
      <c r="G2019" s="1">
        <v>70000000</v>
      </c>
      <c r="H2019" s="1">
        <v>70000000</v>
      </c>
      <c r="I2019" s="1">
        <v>69690300</v>
      </c>
      <c r="J2019" s="1">
        <v>0</v>
      </c>
      <c r="K2019" s="1">
        <v>69690300</v>
      </c>
      <c r="L2019" s="1">
        <v>0</v>
      </c>
      <c r="M2019" s="1">
        <v>309700</v>
      </c>
      <c r="N2019" s="1">
        <v>69690300</v>
      </c>
      <c r="O2019" s="1">
        <v>0</v>
      </c>
      <c r="P2019" s="1">
        <v>69690300</v>
      </c>
      <c r="Q2019" s="1">
        <v>40383135</v>
      </c>
      <c r="R2019" s="1">
        <v>63.13</v>
      </c>
    </row>
    <row r="2020" spans="1:18" hidden="1" x14ac:dyDescent="0.25">
      <c r="A2020" t="s">
        <v>892</v>
      </c>
      <c r="B2020" s="1">
        <v>0</v>
      </c>
      <c r="C2020" s="1">
        <v>110383135</v>
      </c>
      <c r="D2020" s="1">
        <v>0</v>
      </c>
      <c r="E2020" s="1">
        <v>110383135</v>
      </c>
      <c r="F2020" s="1">
        <v>0</v>
      </c>
      <c r="G2020" s="1">
        <v>70000000</v>
      </c>
      <c r="H2020" s="1">
        <v>70000000</v>
      </c>
      <c r="I2020" s="1">
        <v>69690300</v>
      </c>
      <c r="J2020" s="1">
        <v>0</v>
      </c>
      <c r="K2020" s="1">
        <v>69690300</v>
      </c>
      <c r="L2020" s="1">
        <v>0</v>
      </c>
      <c r="M2020" s="1">
        <v>309700</v>
      </c>
      <c r="N2020" s="1">
        <v>69690300</v>
      </c>
      <c r="O2020" s="1">
        <v>0</v>
      </c>
      <c r="P2020" s="1">
        <v>69690300</v>
      </c>
      <c r="Q2020" s="1">
        <v>40383135</v>
      </c>
      <c r="R2020" s="1">
        <v>63.13</v>
      </c>
    </row>
    <row r="2021" spans="1:18" hidden="1" x14ac:dyDescent="0.25">
      <c r="A2021" t="s">
        <v>893</v>
      </c>
      <c r="B2021" s="1">
        <v>0</v>
      </c>
      <c r="C2021" s="1">
        <v>18330620</v>
      </c>
      <c r="D2021" s="1">
        <v>0</v>
      </c>
      <c r="E2021" s="1">
        <v>18330620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18330620</v>
      </c>
      <c r="R2021" s="1">
        <v>0</v>
      </c>
    </row>
    <row r="2022" spans="1:18" hidden="1" x14ac:dyDescent="0.25">
      <c r="A2022" t="s">
        <v>31</v>
      </c>
      <c r="B2022" s="1">
        <v>0</v>
      </c>
      <c r="C2022" s="1">
        <v>18330620</v>
      </c>
      <c r="D2022" s="1">
        <v>0</v>
      </c>
      <c r="E2022" s="1">
        <v>18330620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18330620</v>
      </c>
      <c r="R2022" s="1">
        <v>0</v>
      </c>
    </row>
    <row r="2023" spans="1:18" hidden="1" x14ac:dyDescent="0.25">
      <c r="A2023" t="s">
        <v>871</v>
      </c>
      <c r="B2023" s="1">
        <v>0</v>
      </c>
      <c r="C2023" s="1">
        <v>18330620</v>
      </c>
      <c r="D2023" s="1">
        <v>0</v>
      </c>
      <c r="E2023" s="1">
        <v>18330620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18330620</v>
      </c>
      <c r="R2023" s="1">
        <v>0</v>
      </c>
    </row>
    <row r="2024" spans="1:18" hidden="1" x14ac:dyDescent="0.25">
      <c r="A2024" t="s">
        <v>894</v>
      </c>
      <c r="B2024" s="1">
        <v>0</v>
      </c>
      <c r="C2024" s="1">
        <v>18330620</v>
      </c>
      <c r="D2024" s="1">
        <v>0</v>
      </c>
      <c r="E2024" s="1">
        <v>18330620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18330620</v>
      </c>
      <c r="R2024" s="1">
        <v>0</v>
      </c>
    </row>
    <row r="2025" spans="1:18" hidden="1" x14ac:dyDescent="0.25">
      <c r="A2025" t="s">
        <v>895</v>
      </c>
      <c r="B2025" s="1">
        <v>0</v>
      </c>
      <c r="C2025" s="1">
        <v>200000000</v>
      </c>
      <c r="D2025" s="1">
        <v>0</v>
      </c>
      <c r="E2025" s="1">
        <v>200000000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200000000</v>
      </c>
      <c r="R2025" s="1">
        <v>0</v>
      </c>
    </row>
    <row r="2026" spans="1:18" hidden="1" x14ac:dyDescent="0.25">
      <c r="A2026" t="s">
        <v>31</v>
      </c>
      <c r="B2026" s="1">
        <v>0</v>
      </c>
      <c r="C2026" s="1">
        <v>200000000</v>
      </c>
      <c r="D2026" s="1">
        <v>0</v>
      </c>
      <c r="E2026" s="1">
        <v>200000000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200000000</v>
      </c>
      <c r="R2026" s="1">
        <v>0</v>
      </c>
    </row>
    <row r="2027" spans="1:18" hidden="1" x14ac:dyDescent="0.25">
      <c r="A2027" t="s">
        <v>896</v>
      </c>
      <c r="B2027" s="1">
        <v>0</v>
      </c>
      <c r="C2027" s="1">
        <v>200000000</v>
      </c>
      <c r="D2027" s="1">
        <v>0</v>
      </c>
      <c r="E2027" s="1">
        <v>200000000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200000000</v>
      </c>
      <c r="R2027" s="1">
        <v>0</v>
      </c>
    </row>
    <row r="2028" spans="1:18" hidden="1" x14ac:dyDescent="0.25">
      <c r="A2028" t="s">
        <v>897</v>
      </c>
      <c r="B2028" s="1">
        <v>0</v>
      </c>
      <c r="C2028" s="1">
        <v>200000000</v>
      </c>
      <c r="D2028" s="1">
        <v>0</v>
      </c>
      <c r="E2028" s="1">
        <v>200000000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200000000</v>
      </c>
      <c r="R2028" s="1">
        <v>0</v>
      </c>
    </row>
    <row r="2029" spans="1:18" hidden="1" x14ac:dyDescent="0.25">
      <c r="A2029" t="s">
        <v>898</v>
      </c>
      <c r="B2029" s="1">
        <v>0</v>
      </c>
      <c r="C2029" s="1">
        <v>168000000</v>
      </c>
      <c r="D2029" s="1">
        <v>0</v>
      </c>
      <c r="E2029" s="1">
        <v>168000000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168000000</v>
      </c>
      <c r="R2029" s="1">
        <v>0</v>
      </c>
    </row>
    <row r="2030" spans="1:18" hidden="1" x14ac:dyDescent="0.25">
      <c r="A2030" t="s">
        <v>31</v>
      </c>
      <c r="B2030" s="1">
        <v>0</v>
      </c>
      <c r="C2030" s="1">
        <v>168000000</v>
      </c>
      <c r="D2030" s="1">
        <v>0</v>
      </c>
      <c r="E2030" s="1">
        <v>168000000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168000000</v>
      </c>
      <c r="R2030" s="1">
        <v>0</v>
      </c>
    </row>
    <row r="2031" spans="1:18" hidden="1" x14ac:dyDescent="0.25">
      <c r="A2031" t="s">
        <v>884</v>
      </c>
      <c r="B2031" s="1">
        <v>0</v>
      </c>
      <c r="C2031" s="1">
        <v>168000000</v>
      </c>
      <c r="D2031" s="1">
        <v>0</v>
      </c>
      <c r="E2031" s="1">
        <v>168000000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168000000</v>
      </c>
      <c r="R2031" s="1">
        <v>0</v>
      </c>
    </row>
    <row r="2032" spans="1:18" hidden="1" x14ac:dyDescent="0.25">
      <c r="A2032" t="s">
        <v>899</v>
      </c>
      <c r="B2032" s="1">
        <v>0</v>
      </c>
      <c r="C2032" s="1">
        <v>168000000</v>
      </c>
      <c r="D2032" s="1">
        <v>0</v>
      </c>
      <c r="E2032" s="1">
        <v>168000000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168000000</v>
      </c>
      <c r="R2032" s="1">
        <v>0</v>
      </c>
    </row>
    <row r="2033" spans="1:18" hidden="1" x14ac:dyDescent="0.25">
      <c r="A2033" t="s">
        <v>900</v>
      </c>
      <c r="B2033" s="1">
        <v>0</v>
      </c>
      <c r="C2033" s="1">
        <v>100000000</v>
      </c>
      <c r="D2033" s="1">
        <v>0</v>
      </c>
      <c r="E2033" s="1">
        <v>100000000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100000000</v>
      </c>
      <c r="R2033" s="1">
        <v>0</v>
      </c>
    </row>
    <row r="2034" spans="1:18" hidden="1" x14ac:dyDescent="0.25">
      <c r="A2034" t="s">
        <v>31</v>
      </c>
      <c r="B2034" s="1">
        <v>0</v>
      </c>
      <c r="C2034" s="1">
        <v>100000000</v>
      </c>
      <c r="D2034" s="1">
        <v>0</v>
      </c>
      <c r="E2034" s="1">
        <v>100000000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100000000</v>
      </c>
      <c r="R2034" s="1">
        <v>0</v>
      </c>
    </row>
    <row r="2035" spans="1:18" hidden="1" x14ac:dyDescent="0.25">
      <c r="A2035" t="s">
        <v>901</v>
      </c>
      <c r="B2035" s="1">
        <v>0</v>
      </c>
      <c r="C2035" s="1">
        <v>100000000</v>
      </c>
      <c r="D2035" s="1">
        <v>0</v>
      </c>
      <c r="E2035" s="1">
        <v>100000000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100000000</v>
      </c>
      <c r="R2035" s="1">
        <v>0</v>
      </c>
    </row>
    <row r="2036" spans="1:18" hidden="1" x14ac:dyDescent="0.25">
      <c r="A2036" t="s">
        <v>902</v>
      </c>
      <c r="B2036" s="1">
        <v>0</v>
      </c>
      <c r="C2036" s="1">
        <v>100000000</v>
      </c>
      <c r="D2036" s="1">
        <v>0</v>
      </c>
      <c r="E2036" s="1">
        <v>100000000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100000000</v>
      </c>
      <c r="R2036" s="1">
        <v>0</v>
      </c>
    </row>
    <row r="2037" spans="1:18" hidden="1" x14ac:dyDescent="0.25">
      <c r="A2037" t="s">
        <v>903</v>
      </c>
      <c r="B2037" s="1">
        <v>0</v>
      </c>
      <c r="C2037" s="1">
        <v>60000000</v>
      </c>
      <c r="D2037" s="1">
        <v>0</v>
      </c>
      <c r="E2037" s="1">
        <v>60000000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60000000</v>
      </c>
      <c r="R2037" s="1">
        <v>0</v>
      </c>
    </row>
    <row r="2038" spans="1:18" hidden="1" x14ac:dyDescent="0.25">
      <c r="A2038" t="s">
        <v>31</v>
      </c>
      <c r="B2038" s="1">
        <v>0</v>
      </c>
      <c r="C2038" s="1">
        <v>60000000</v>
      </c>
      <c r="D2038" s="1">
        <v>0</v>
      </c>
      <c r="E2038" s="1">
        <v>60000000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60000000</v>
      </c>
      <c r="R2038" s="1">
        <v>0</v>
      </c>
    </row>
    <row r="2039" spans="1:18" hidden="1" x14ac:dyDescent="0.25">
      <c r="A2039" t="s">
        <v>823</v>
      </c>
      <c r="B2039" s="1">
        <v>0</v>
      </c>
      <c r="C2039" s="1">
        <v>60000000</v>
      </c>
      <c r="D2039" s="1">
        <v>0</v>
      </c>
      <c r="E2039" s="1">
        <v>60000000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60000000</v>
      </c>
      <c r="R2039" s="1">
        <v>0</v>
      </c>
    </row>
    <row r="2040" spans="1:18" hidden="1" x14ac:dyDescent="0.25">
      <c r="A2040" t="s">
        <v>904</v>
      </c>
      <c r="B2040" s="1">
        <v>0</v>
      </c>
      <c r="C2040" s="1">
        <v>60000000</v>
      </c>
      <c r="D2040" s="1">
        <v>0</v>
      </c>
      <c r="E2040" s="1">
        <v>60000000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60000000</v>
      </c>
      <c r="R2040" s="1">
        <v>0</v>
      </c>
    </row>
    <row r="2041" spans="1:18" hidden="1" x14ac:dyDescent="0.25">
      <c r="A2041" t="s">
        <v>905</v>
      </c>
      <c r="B2041" s="1">
        <v>0</v>
      </c>
      <c r="C2041" s="1">
        <v>150461981</v>
      </c>
      <c r="D2041" s="1">
        <v>0</v>
      </c>
      <c r="E2041" s="1">
        <v>150461981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150461981</v>
      </c>
      <c r="R2041" s="1">
        <v>0</v>
      </c>
    </row>
    <row r="2042" spans="1:18" hidden="1" x14ac:dyDescent="0.25">
      <c r="A2042" t="s">
        <v>31</v>
      </c>
      <c r="B2042" s="1">
        <v>0</v>
      </c>
      <c r="C2042" s="1">
        <v>150461981</v>
      </c>
      <c r="D2042" s="1">
        <v>0</v>
      </c>
      <c r="E2042" s="1">
        <v>150461981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150461981</v>
      </c>
      <c r="R2042" s="1">
        <v>0</v>
      </c>
    </row>
    <row r="2043" spans="1:18" hidden="1" x14ac:dyDescent="0.25">
      <c r="A2043" t="s">
        <v>826</v>
      </c>
      <c r="B2043" s="1">
        <v>0</v>
      </c>
      <c r="C2043" s="1">
        <v>150461981</v>
      </c>
      <c r="D2043" s="1">
        <v>0</v>
      </c>
      <c r="E2043" s="1">
        <v>150461981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150461981</v>
      </c>
      <c r="R2043" s="1">
        <v>0</v>
      </c>
    </row>
    <row r="2044" spans="1:18" hidden="1" x14ac:dyDescent="0.25">
      <c r="A2044" t="s">
        <v>906</v>
      </c>
      <c r="B2044" s="1">
        <v>0</v>
      </c>
      <c r="C2044" s="1">
        <v>150461981</v>
      </c>
      <c r="D2044" s="1">
        <v>0</v>
      </c>
      <c r="E2044" s="1">
        <v>150461981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150461981</v>
      </c>
      <c r="R2044" s="1">
        <v>0</v>
      </c>
    </row>
    <row r="2045" spans="1:18" hidden="1" x14ac:dyDescent="0.25">
      <c r="A2045" t="s">
        <v>907</v>
      </c>
      <c r="B2045" s="1">
        <v>0</v>
      </c>
      <c r="C2045" s="1">
        <v>144000000</v>
      </c>
      <c r="D2045" s="1">
        <v>0</v>
      </c>
      <c r="E2045" s="1">
        <v>144000000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144000000</v>
      </c>
      <c r="R2045" s="1">
        <v>0</v>
      </c>
    </row>
    <row r="2046" spans="1:18" hidden="1" x14ac:dyDescent="0.25">
      <c r="A2046" t="s">
        <v>31</v>
      </c>
      <c r="B2046" s="1">
        <v>0</v>
      </c>
      <c r="C2046" s="1">
        <v>144000000</v>
      </c>
      <c r="D2046" s="1">
        <v>0</v>
      </c>
      <c r="E2046" s="1">
        <v>144000000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144000000</v>
      </c>
      <c r="R2046" s="1">
        <v>0</v>
      </c>
    </row>
    <row r="2047" spans="1:18" hidden="1" x14ac:dyDescent="0.25">
      <c r="A2047" t="s">
        <v>833</v>
      </c>
      <c r="B2047" s="1">
        <v>0</v>
      </c>
      <c r="C2047" s="1">
        <v>144000000</v>
      </c>
      <c r="D2047" s="1">
        <v>0</v>
      </c>
      <c r="E2047" s="1">
        <v>144000000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144000000</v>
      </c>
      <c r="R2047" s="1">
        <v>0</v>
      </c>
    </row>
    <row r="2048" spans="1:18" hidden="1" x14ac:dyDescent="0.25">
      <c r="A2048" t="s">
        <v>908</v>
      </c>
      <c r="B2048" s="1">
        <v>0</v>
      </c>
      <c r="C2048" s="1">
        <v>144000000</v>
      </c>
      <c r="D2048" s="1">
        <v>0</v>
      </c>
      <c r="E2048" s="1">
        <v>144000000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144000000</v>
      </c>
      <c r="R2048" s="1">
        <v>0</v>
      </c>
    </row>
    <row r="2049" spans="1:18" hidden="1" x14ac:dyDescent="0.25">
      <c r="A2049" s="4" t="s">
        <v>909</v>
      </c>
      <c r="B2049" s="5">
        <v>50290925480</v>
      </c>
      <c r="C2049" s="5">
        <v>10653364000</v>
      </c>
      <c r="D2049" s="5">
        <v>0</v>
      </c>
      <c r="E2049" s="5">
        <v>60944289480</v>
      </c>
      <c r="F2049" s="5">
        <v>0</v>
      </c>
      <c r="G2049" s="5">
        <v>41208842215</v>
      </c>
      <c r="H2049" s="5">
        <v>41208842215</v>
      </c>
      <c r="I2049" s="5">
        <v>18034260721</v>
      </c>
      <c r="J2049" s="5">
        <v>0</v>
      </c>
      <c r="K2049" s="5">
        <v>18034260721</v>
      </c>
      <c r="L2049" s="5">
        <v>11215089812</v>
      </c>
      <c r="M2049" s="5">
        <v>23174581494</v>
      </c>
      <c r="N2049" s="5">
        <v>6819170909</v>
      </c>
      <c r="O2049" s="5">
        <v>6797770909</v>
      </c>
      <c r="P2049" s="5">
        <v>21400000</v>
      </c>
      <c r="Q2049" s="5">
        <v>19735447265</v>
      </c>
      <c r="R2049" s="5">
        <v>29.59</v>
      </c>
    </row>
    <row r="2050" spans="1:18" hidden="1" x14ac:dyDescent="0.25">
      <c r="A2050" t="s">
        <v>49</v>
      </c>
      <c r="B2050" s="1">
        <v>79851708</v>
      </c>
      <c r="C2050" s="1">
        <v>0</v>
      </c>
      <c r="D2050" s="1">
        <v>0</v>
      </c>
      <c r="E2050" s="1">
        <v>79851708</v>
      </c>
      <c r="F2050" s="1">
        <v>0</v>
      </c>
      <c r="G2050" s="1">
        <v>79185995</v>
      </c>
      <c r="H2050" s="1">
        <v>79185995</v>
      </c>
      <c r="I2050" s="1">
        <v>79185995</v>
      </c>
      <c r="J2050" s="1">
        <v>0</v>
      </c>
      <c r="K2050" s="1">
        <v>79185995</v>
      </c>
      <c r="L2050" s="1">
        <v>32895995</v>
      </c>
      <c r="M2050" s="1">
        <v>0</v>
      </c>
      <c r="N2050" s="1">
        <v>46290000</v>
      </c>
      <c r="O2050" s="1">
        <v>46290000</v>
      </c>
      <c r="P2050" s="1">
        <v>0</v>
      </c>
      <c r="Q2050" s="1">
        <v>665713</v>
      </c>
      <c r="R2050" s="1">
        <v>99.17</v>
      </c>
    </row>
    <row r="2051" spans="1:18" hidden="1" x14ac:dyDescent="0.25">
      <c r="A2051" t="s">
        <v>31</v>
      </c>
      <c r="B2051" s="1">
        <v>79851708</v>
      </c>
      <c r="C2051" s="1">
        <v>0</v>
      </c>
      <c r="D2051" s="1">
        <v>0</v>
      </c>
      <c r="E2051" s="1">
        <v>79851708</v>
      </c>
      <c r="F2051" s="1">
        <v>0</v>
      </c>
      <c r="G2051" s="1">
        <v>79185995</v>
      </c>
      <c r="H2051" s="1">
        <v>79185995</v>
      </c>
      <c r="I2051" s="1">
        <v>79185995</v>
      </c>
      <c r="J2051" s="1">
        <v>0</v>
      </c>
      <c r="K2051" s="1">
        <v>79185995</v>
      </c>
      <c r="L2051" s="1">
        <v>32895995</v>
      </c>
      <c r="M2051" s="1">
        <v>0</v>
      </c>
      <c r="N2051" s="1">
        <v>46290000</v>
      </c>
      <c r="O2051" s="1">
        <v>46290000</v>
      </c>
      <c r="P2051" s="1">
        <v>0</v>
      </c>
      <c r="Q2051" s="1">
        <v>665713</v>
      </c>
      <c r="R2051" s="1">
        <v>99.17</v>
      </c>
    </row>
    <row r="2052" spans="1:18" hidden="1" x14ac:dyDescent="0.25">
      <c r="A2052" t="s">
        <v>46</v>
      </c>
      <c r="B2052" s="1">
        <v>79851708</v>
      </c>
      <c r="C2052" s="1">
        <v>0</v>
      </c>
      <c r="D2052" s="1">
        <v>0</v>
      </c>
      <c r="E2052" s="1">
        <v>79851708</v>
      </c>
      <c r="F2052" s="1">
        <v>0</v>
      </c>
      <c r="G2052" s="1">
        <v>79185995</v>
      </c>
      <c r="H2052" s="1">
        <v>79185995</v>
      </c>
      <c r="I2052" s="1">
        <v>79185995</v>
      </c>
      <c r="J2052" s="1">
        <v>0</v>
      </c>
      <c r="K2052" s="1">
        <v>79185995</v>
      </c>
      <c r="L2052" s="1">
        <v>32895995</v>
      </c>
      <c r="M2052" s="1">
        <v>0</v>
      </c>
      <c r="N2052" s="1">
        <v>46290000</v>
      </c>
      <c r="O2052" s="1">
        <v>46290000</v>
      </c>
      <c r="P2052" s="1">
        <v>0</v>
      </c>
      <c r="Q2052" s="1">
        <v>665713</v>
      </c>
      <c r="R2052" s="1">
        <v>99.17</v>
      </c>
    </row>
    <row r="2053" spans="1:18" hidden="1" x14ac:dyDescent="0.25">
      <c r="A2053" t="s">
        <v>33</v>
      </c>
      <c r="B2053" s="1">
        <v>79851708</v>
      </c>
      <c r="C2053" s="1">
        <v>0</v>
      </c>
      <c r="D2053" s="1">
        <v>0</v>
      </c>
      <c r="E2053" s="1">
        <v>79851708</v>
      </c>
      <c r="F2053" s="1">
        <v>0</v>
      </c>
      <c r="G2053" s="1">
        <v>79185995</v>
      </c>
      <c r="H2053" s="1">
        <v>79185995</v>
      </c>
      <c r="I2053" s="1">
        <v>79185995</v>
      </c>
      <c r="J2053" s="1">
        <v>0</v>
      </c>
      <c r="K2053" s="1">
        <v>79185995</v>
      </c>
      <c r="L2053" s="1">
        <v>32895995</v>
      </c>
      <c r="M2053" s="1">
        <v>0</v>
      </c>
      <c r="N2053" s="1">
        <v>46290000</v>
      </c>
      <c r="O2053" s="1">
        <v>46290000</v>
      </c>
      <c r="P2053" s="1">
        <v>0</v>
      </c>
      <c r="Q2053" s="1">
        <v>665713</v>
      </c>
      <c r="R2053" s="1">
        <v>99.17</v>
      </c>
    </row>
    <row r="2054" spans="1:18" hidden="1" x14ac:dyDescent="0.25">
      <c r="A2054" t="s">
        <v>910</v>
      </c>
      <c r="B2054" s="1">
        <v>618793980</v>
      </c>
      <c r="C2054" s="1">
        <v>0</v>
      </c>
      <c r="D2054" s="1">
        <v>0</v>
      </c>
      <c r="E2054" s="1">
        <v>618793980</v>
      </c>
      <c r="F2054" s="1">
        <v>0</v>
      </c>
      <c r="G2054" s="1">
        <v>604943962</v>
      </c>
      <c r="H2054" s="1">
        <v>604943962</v>
      </c>
      <c r="I2054" s="1">
        <v>603737288</v>
      </c>
      <c r="J2054" s="1">
        <v>0</v>
      </c>
      <c r="K2054" s="1">
        <v>603737288</v>
      </c>
      <c r="L2054" s="1">
        <v>272939331</v>
      </c>
      <c r="M2054" s="1">
        <v>1206674</v>
      </c>
      <c r="N2054" s="1">
        <v>330797957</v>
      </c>
      <c r="O2054" s="1">
        <v>330797957</v>
      </c>
      <c r="P2054" s="1">
        <v>0</v>
      </c>
      <c r="Q2054" s="1">
        <v>13850018</v>
      </c>
      <c r="R2054" s="1">
        <v>97.57</v>
      </c>
    </row>
    <row r="2055" spans="1:18" hidden="1" x14ac:dyDescent="0.25">
      <c r="A2055" t="s">
        <v>31</v>
      </c>
      <c r="B2055" s="1">
        <v>618793980</v>
      </c>
      <c r="C2055" s="1">
        <v>-50000000</v>
      </c>
      <c r="D2055" s="1">
        <v>0</v>
      </c>
      <c r="E2055" s="1">
        <v>568793980</v>
      </c>
      <c r="F2055" s="1">
        <v>0</v>
      </c>
      <c r="G2055" s="1">
        <v>555501549</v>
      </c>
      <c r="H2055" s="1">
        <v>555501549</v>
      </c>
      <c r="I2055" s="1">
        <v>554314875</v>
      </c>
      <c r="J2055" s="1">
        <v>0</v>
      </c>
      <c r="K2055" s="1">
        <v>554314875</v>
      </c>
      <c r="L2055" s="1">
        <v>272939331</v>
      </c>
      <c r="M2055" s="1">
        <v>1186674</v>
      </c>
      <c r="N2055" s="1">
        <v>281375544</v>
      </c>
      <c r="O2055" s="1">
        <v>281375544</v>
      </c>
      <c r="P2055" s="1">
        <v>0</v>
      </c>
      <c r="Q2055" s="1">
        <v>13292431</v>
      </c>
      <c r="R2055" s="1">
        <v>97.45</v>
      </c>
    </row>
    <row r="2056" spans="1:18" hidden="1" x14ac:dyDescent="0.25">
      <c r="A2056" t="s">
        <v>81</v>
      </c>
      <c r="B2056" s="1">
        <v>618793980</v>
      </c>
      <c r="C2056" s="1">
        <v>-50000000</v>
      </c>
      <c r="D2056" s="1">
        <v>0</v>
      </c>
      <c r="E2056" s="1">
        <v>568793980</v>
      </c>
      <c r="F2056" s="1">
        <v>0</v>
      </c>
      <c r="G2056" s="1">
        <v>555501549</v>
      </c>
      <c r="H2056" s="1">
        <v>555501549</v>
      </c>
      <c r="I2056" s="1">
        <v>554314875</v>
      </c>
      <c r="J2056" s="1">
        <v>0</v>
      </c>
      <c r="K2056" s="1">
        <v>554314875</v>
      </c>
      <c r="L2056" s="1">
        <v>272939331</v>
      </c>
      <c r="M2056" s="1">
        <v>1186674</v>
      </c>
      <c r="N2056" s="1">
        <v>281375544</v>
      </c>
      <c r="O2056" s="1">
        <v>281375544</v>
      </c>
      <c r="P2056" s="1">
        <v>0</v>
      </c>
      <c r="Q2056" s="1">
        <v>13292431</v>
      </c>
      <c r="R2056" s="1">
        <v>97.45</v>
      </c>
    </row>
    <row r="2057" spans="1:18" hidden="1" x14ac:dyDescent="0.25">
      <c r="A2057" t="s">
        <v>33</v>
      </c>
      <c r="B2057" s="1">
        <v>618793980</v>
      </c>
      <c r="C2057" s="1">
        <v>-50000000</v>
      </c>
      <c r="D2057" s="1">
        <v>0</v>
      </c>
      <c r="E2057" s="1">
        <v>568793980</v>
      </c>
      <c r="F2057" s="1">
        <v>0</v>
      </c>
      <c r="G2057" s="1">
        <v>555501549</v>
      </c>
      <c r="H2057" s="1">
        <v>555501549</v>
      </c>
      <c r="I2057" s="1">
        <v>554314875</v>
      </c>
      <c r="J2057" s="1">
        <v>0</v>
      </c>
      <c r="K2057" s="1">
        <v>554314875</v>
      </c>
      <c r="L2057" s="1">
        <v>272939331</v>
      </c>
      <c r="M2057" s="1">
        <v>1186674</v>
      </c>
      <c r="N2057" s="1">
        <v>281375544</v>
      </c>
      <c r="O2057" s="1">
        <v>281375544</v>
      </c>
      <c r="P2057" s="1">
        <v>0</v>
      </c>
      <c r="Q2057" s="1">
        <v>13292431</v>
      </c>
      <c r="R2057" s="1">
        <v>97.45</v>
      </c>
    </row>
    <row r="2058" spans="1:18" hidden="1" x14ac:dyDescent="0.25">
      <c r="A2058" t="s">
        <v>97</v>
      </c>
      <c r="B2058" s="1">
        <v>0</v>
      </c>
      <c r="C2058" s="1">
        <v>50000000</v>
      </c>
      <c r="D2058" s="1">
        <v>0</v>
      </c>
      <c r="E2058" s="1">
        <v>50000000</v>
      </c>
      <c r="F2058" s="1">
        <v>0</v>
      </c>
      <c r="G2058" s="1">
        <v>49442413</v>
      </c>
      <c r="H2058" s="1">
        <v>49442413</v>
      </c>
      <c r="I2058" s="1">
        <v>49422413</v>
      </c>
      <c r="J2058" s="1">
        <v>0</v>
      </c>
      <c r="K2058" s="1">
        <v>49422413</v>
      </c>
      <c r="L2058" s="1">
        <v>0</v>
      </c>
      <c r="M2058" s="1">
        <v>20000</v>
      </c>
      <c r="N2058" s="1">
        <v>49422413</v>
      </c>
      <c r="O2058" s="1">
        <v>49422413</v>
      </c>
      <c r="P2058" s="1">
        <v>0</v>
      </c>
      <c r="Q2058" s="1">
        <v>557587</v>
      </c>
      <c r="R2058" s="1">
        <v>98.84</v>
      </c>
    </row>
    <row r="2059" spans="1:18" hidden="1" x14ac:dyDescent="0.25">
      <c r="A2059" t="s">
        <v>81</v>
      </c>
      <c r="B2059" s="1">
        <v>0</v>
      </c>
      <c r="C2059" s="1">
        <v>50000000</v>
      </c>
      <c r="D2059" s="1">
        <v>0</v>
      </c>
      <c r="E2059" s="1">
        <v>50000000</v>
      </c>
      <c r="F2059" s="1">
        <v>0</v>
      </c>
      <c r="G2059" s="1">
        <v>49442413</v>
      </c>
      <c r="H2059" s="1">
        <v>49442413</v>
      </c>
      <c r="I2059" s="1">
        <v>49422413</v>
      </c>
      <c r="J2059" s="1">
        <v>0</v>
      </c>
      <c r="K2059" s="1">
        <v>49422413</v>
      </c>
      <c r="L2059" s="1">
        <v>0</v>
      </c>
      <c r="M2059" s="1">
        <v>20000</v>
      </c>
      <c r="N2059" s="1">
        <v>49422413</v>
      </c>
      <c r="O2059" s="1">
        <v>49422413</v>
      </c>
      <c r="P2059" s="1">
        <v>0</v>
      </c>
      <c r="Q2059" s="1">
        <v>557587</v>
      </c>
      <c r="R2059" s="1">
        <v>98.84</v>
      </c>
    </row>
    <row r="2060" spans="1:18" hidden="1" x14ac:dyDescent="0.25">
      <c r="A2060" t="s">
        <v>33</v>
      </c>
      <c r="B2060" s="1">
        <v>0</v>
      </c>
      <c r="C2060" s="1">
        <v>50000000</v>
      </c>
      <c r="D2060" s="1">
        <v>0</v>
      </c>
      <c r="E2060" s="1">
        <v>50000000</v>
      </c>
      <c r="F2060" s="1">
        <v>0</v>
      </c>
      <c r="G2060" s="1">
        <v>49442413</v>
      </c>
      <c r="H2060" s="1">
        <v>49442413</v>
      </c>
      <c r="I2060" s="1">
        <v>49422413</v>
      </c>
      <c r="J2060" s="1">
        <v>0</v>
      </c>
      <c r="K2060" s="1">
        <v>49422413</v>
      </c>
      <c r="L2060" s="1">
        <v>0</v>
      </c>
      <c r="M2060" s="1">
        <v>20000</v>
      </c>
      <c r="N2060" s="1">
        <v>49422413</v>
      </c>
      <c r="O2060" s="1">
        <v>49422413</v>
      </c>
      <c r="P2060" s="1">
        <v>0</v>
      </c>
      <c r="Q2060" s="1">
        <v>557587</v>
      </c>
      <c r="R2060" s="1">
        <v>98.84</v>
      </c>
    </row>
    <row r="2061" spans="1:18" hidden="1" x14ac:dyDescent="0.25">
      <c r="A2061" t="s">
        <v>87</v>
      </c>
      <c r="B2061" s="1">
        <v>18995696</v>
      </c>
      <c r="C2061" s="1">
        <v>0</v>
      </c>
      <c r="D2061" s="1">
        <v>0</v>
      </c>
      <c r="E2061" s="1">
        <v>18995696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18995696</v>
      </c>
      <c r="R2061" s="1">
        <v>0</v>
      </c>
    </row>
    <row r="2062" spans="1:18" hidden="1" x14ac:dyDescent="0.25">
      <c r="A2062" t="s">
        <v>31</v>
      </c>
      <c r="B2062" s="1">
        <v>18995696</v>
      </c>
      <c r="C2062" s="1">
        <v>0</v>
      </c>
      <c r="D2062" s="1">
        <v>0</v>
      </c>
      <c r="E2062" s="1">
        <v>18995696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18995696</v>
      </c>
      <c r="R2062" s="1">
        <v>0</v>
      </c>
    </row>
    <row r="2063" spans="1:18" hidden="1" x14ac:dyDescent="0.25">
      <c r="A2063" t="s">
        <v>88</v>
      </c>
      <c r="B2063" s="1">
        <v>18995696</v>
      </c>
      <c r="C2063" s="1">
        <v>0</v>
      </c>
      <c r="D2063" s="1">
        <v>0</v>
      </c>
      <c r="E2063" s="1">
        <v>18995696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18995696</v>
      </c>
      <c r="R2063" s="1">
        <v>0</v>
      </c>
    </row>
    <row r="2064" spans="1:18" hidden="1" x14ac:dyDescent="0.25">
      <c r="A2064" t="s">
        <v>33</v>
      </c>
      <c r="B2064" s="1">
        <v>18995696</v>
      </c>
      <c r="C2064" s="1">
        <v>0</v>
      </c>
      <c r="D2064" s="1">
        <v>0</v>
      </c>
      <c r="E2064" s="1">
        <v>18995696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18995696</v>
      </c>
      <c r="R2064" s="1">
        <v>0</v>
      </c>
    </row>
    <row r="2065" spans="1:18" hidden="1" x14ac:dyDescent="0.25">
      <c r="A2065" t="s">
        <v>911</v>
      </c>
      <c r="B2065" s="1">
        <v>19387000000</v>
      </c>
      <c r="C2065" s="1">
        <v>-13487000000</v>
      </c>
      <c r="D2065" s="1">
        <v>0</v>
      </c>
      <c r="E2065" s="1">
        <v>5900000000</v>
      </c>
      <c r="F2065" s="1">
        <v>0</v>
      </c>
      <c r="G2065" s="1">
        <v>5900000000</v>
      </c>
      <c r="H2065" s="1">
        <v>5900000000</v>
      </c>
      <c r="I2065" s="1">
        <v>5900000000</v>
      </c>
      <c r="J2065" s="1">
        <v>0</v>
      </c>
      <c r="K2065" s="1">
        <v>5900000000</v>
      </c>
      <c r="L2065" s="1">
        <v>3371428571</v>
      </c>
      <c r="M2065" s="1">
        <v>0</v>
      </c>
      <c r="N2065" s="1">
        <v>2528571429</v>
      </c>
      <c r="O2065" s="1">
        <v>2528571429</v>
      </c>
      <c r="P2065" s="1">
        <v>0</v>
      </c>
      <c r="Q2065" s="1">
        <v>0</v>
      </c>
      <c r="R2065" s="1">
        <v>100</v>
      </c>
    </row>
    <row r="2066" spans="1:18" hidden="1" x14ac:dyDescent="0.25">
      <c r="A2066" t="s">
        <v>31</v>
      </c>
      <c r="B2066" s="1">
        <v>19387000000</v>
      </c>
      <c r="C2066" s="1">
        <v>-19387000000</v>
      </c>
      <c r="D2066" s="1">
        <v>0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</row>
    <row r="2067" spans="1:18" hidden="1" x14ac:dyDescent="0.25">
      <c r="A2067" t="s">
        <v>912</v>
      </c>
      <c r="B2067" s="1">
        <v>200000000</v>
      </c>
      <c r="C2067" s="1">
        <v>-200000000</v>
      </c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</row>
    <row r="2068" spans="1:18" hidden="1" x14ac:dyDescent="0.25">
      <c r="A2068" t="s">
        <v>913</v>
      </c>
      <c r="B2068" s="1">
        <v>200000000</v>
      </c>
      <c r="C2068" s="1">
        <v>-200000000</v>
      </c>
      <c r="D2068" s="1">
        <v>0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</row>
    <row r="2069" spans="1:18" hidden="1" x14ac:dyDescent="0.25">
      <c r="A2069" t="s">
        <v>914</v>
      </c>
      <c r="B2069" s="1">
        <v>19187000000</v>
      </c>
      <c r="C2069" s="1">
        <v>-19187000000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</row>
    <row r="2070" spans="1:18" hidden="1" x14ac:dyDescent="0.25">
      <c r="A2070" t="s">
        <v>915</v>
      </c>
      <c r="B2070" s="1">
        <v>19187000000</v>
      </c>
      <c r="C2070" s="1">
        <v>-19187000000</v>
      </c>
      <c r="D2070" s="1">
        <v>0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</row>
    <row r="2071" spans="1:18" hidden="1" x14ac:dyDescent="0.25">
      <c r="A2071" t="s">
        <v>287</v>
      </c>
      <c r="B2071" s="1">
        <v>0</v>
      </c>
      <c r="C2071" s="1">
        <v>5900000000</v>
      </c>
      <c r="D2071" s="1">
        <v>0</v>
      </c>
      <c r="E2071" s="1">
        <v>5900000000</v>
      </c>
      <c r="F2071" s="1">
        <v>0</v>
      </c>
      <c r="G2071" s="1">
        <v>5900000000</v>
      </c>
      <c r="H2071" s="1">
        <v>5900000000</v>
      </c>
      <c r="I2071" s="1">
        <v>5900000000</v>
      </c>
      <c r="J2071" s="1">
        <v>0</v>
      </c>
      <c r="K2071" s="1">
        <v>5900000000</v>
      </c>
      <c r="L2071" s="1">
        <v>3371428571</v>
      </c>
      <c r="M2071" s="1">
        <v>0</v>
      </c>
      <c r="N2071" s="1">
        <v>2528571429</v>
      </c>
      <c r="O2071" s="1">
        <v>2528571429</v>
      </c>
      <c r="P2071" s="1">
        <v>0</v>
      </c>
      <c r="Q2071" s="1">
        <v>0</v>
      </c>
      <c r="R2071" s="1">
        <v>100</v>
      </c>
    </row>
    <row r="2072" spans="1:18" hidden="1" x14ac:dyDescent="0.25">
      <c r="A2072" t="s">
        <v>912</v>
      </c>
      <c r="B2072" s="1">
        <v>0</v>
      </c>
      <c r="C2072" s="1">
        <v>5900000000</v>
      </c>
      <c r="D2072" s="1">
        <v>0</v>
      </c>
      <c r="E2072" s="1">
        <v>5900000000</v>
      </c>
      <c r="F2072" s="1">
        <v>0</v>
      </c>
      <c r="G2072" s="1">
        <v>5900000000</v>
      </c>
      <c r="H2072" s="1">
        <v>5900000000</v>
      </c>
      <c r="I2072" s="1">
        <v>5900000000</v>
      </c>
      <c r="J2072" s="1">
        <v>0</v>
      </c>
      <c r="K2072" s="1">
        <v>5900000000</v>
      </c>
      <c r="L2072" s="1">
        <v>3371428571</v>
      </c>
      <c r="M2072" s="1">
        <v>0</v>
      </c>
      <c r="N2072" s="1">
        <v>2528571429</v>
      </c>
      <c r="O2072" s="1">
        <v>2528571429</v>
      </c>
      <c r="P2072" s="1">
        <v>0</v>
      </c>
      <c r="Q2072" s="1">
        <v>0</v>
      </c>
      <c r="R2072" s="1">
        <v>100</v>
      </c>
    </row>
    <row r="2073" spans="1:18" hidden="1" x14ac:dyDescent="0.25">
      <c r="A2073" t="s">
        <v>915</v>
      </c>
      <c r="B2073" s="1">
        <v>0</v>
      </c>
      <c r="C2073" s="1">
        <v>5900000000</v>
      </c>
      <c r="D2073" s="1">
        <v>0</v>
      </c>
      <c r="E2073" s="1">
        <v>5900000000</v>
      </c>
      <c r="F2073" s="1">
        <v>0</v>
      </c>
      <c r="G2073" s="1">
        <v>5900000000</v>
      </c>
      <c r="H2073" s="1">
        <v>5900000000</v>
      </c>
      <c r="I2073" s="1">
        <v>5900000000</v>
      </c>
      <c r="J2073" s="1">
        <v>0</v>
      </c>
      <c r="K2073" s="1">
        <v>5900000000</v>
      </c>
      <c r="L2073" s="1">
        <v>3371428571</v>
      </c>
      <c r="M2073" s="1">
        <v>0</v>
      </c>
      <c r="N2073" s="1">
        <v>2528571429</v>
      </c>
      <c r="O2073" s="1">
        <v>2528571429</v>
      </c>
      <c r="P2073" s="1">
        <v>0</v>
      </c>
      <c r="Q2073" s="1">
        <v>0</v>
      </c>
      <c r="R2073" s="1">
        <v>100</v>
      </c>
    </row>
    <row r="2074" spans="1:18" hidden="1" x14ac:dyDescent="0.25">
      <c r="A2074" t="s">
        <v>916</v>
      </c>
      <c r="B2074" s="1">
        <v>19961575096</v>
      </c>
      <c r="C2074" s="1">
        <v>-15961575096</v>
      </c>
      <c r="D2074" s="1">
        <v>0</v>
      </c>
      <c r="E2074" s="1">
        <v>4000000000</v>
      </c>
      <c r="F2074" s="1">
        <v>0</v>
      </c>
      <c r="G2074" s="1">
        <v>4000000000</v>
      </c>
      <c r="H2074" s="1">
        <v>4000000000</v>
      </c>
      <c r="I2074" s="1">
        <v>4000000000</v>
      </c>
      <c r="J2074" s="1">
        <v>0</v>
      </c>
      <c r="K2074" s="1">
        <v>4000000000</v>
      </c>
      <c r="L2074" s="1">
        <v>2285714287</v>
      </c>
      <c r="M2074" s="1">
        <v>0</v>
      </c>
      <c r="N2074" s="1">
        <v>1714285713</v>
      </c>
      <c r="O2074" s="1">
        <v>1714285713</v>
      </c>
      <c r="P2074" s="1">
        <v>0</v>
      </c>
      <c r="Q2074" s="1">
        <v>0</v>
      </c>
      <c r="R2074" s="1">
        <v>100</v>
      </c>
    </row>
    <row r="2075" spans="1:18" hidden="1" x14ac:dyDescent="0.25">
      <c r="A2075" t="s">
        <v>31</v>
      </c>
      <c r="B2075" s="1">
        <v>19961575096</v>
      </c>
      <c r="C2075" s="1">
        <v>-19961575096</v>
      </c>
      <c r="D2075" s="1">
        <v>0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</row>
    <row r="2076" spans="1:18" hidden="1" x14ac:dyDescent="0.25">
      <c r="A2076" t="s">
        <v>914</v>
      </c>
      <c r="B2076" s="1">
        <v>19961575096</v>
      </c>
      <c r="C2076" s="1">
        <v>-19961575096</v>
      </c>
      <c r="D2076" s="1">
        <v>0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</row>
    <row r="2077" spans="1:18" hidden="1" x14ac:dyDescent="0.25">
      <c r="A2077" t="s">
        <v>917</v>
      </c>
      <c r="B2077" s="1">
        <v>19961575096</v>
      </c>
      <c r="C2077" s="1">
        <v>-19961575096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</row>
    <row r="2078" spans="1:18" hidden="1" x14ac:dyDescent="0.25">
      <c r="A2078" t="s">
        <v>287</v>
      </c>
      <c r="B2078" s="1">
        <v>0</v>
      </c>
      <c r="C2078" s="1">
        <v>4000000000</v>
      </c>
      <c r="D2078" s="1">
        <v>0</v>
      </c>
      <c r="E2078" s="1">
        <v>4000000000</v>
      </c>
      <c r="F2078" s="1">
        <v>0</v>
      </c>
      <c r="G2078" s="1">
        <v>4000000000</v>
      </c>
      <c r="H2078" s="1">
        <v>4000000000</v>
      </c>
      <c r="I2078" s="1">
        <v>4000000000</v>
      </c>
      <c r="J2078" s="1">
        <v>0</v>
      </c>
      <c r="K2078" s="1">
        <v>4000000000</v>
      </c>
      <c r="L2078" s="1">
        <v>2285714287</v>
      </c>
      <c r="M2078" s="1">
        <v>0</v>
      </c>
      <c r="N2078" s="1">
        <v>1714285713</v>
      </c>
      <c r="O2078" s="1">
        <v>1714285713</v>
      </c>
      <c r="P2078" s="1">
        <v>0</v>
      </c>
      <c r="Q2078" s="1">
        <v>0</v>
      </c>
      <c r="R2078" s="1">
        <v>100</v>
      </c>
    </row>
    <row r="2079" spans="1:18" hidden="1" x14ac:dyDescent="0.25">
      <c r="A2079" t="s">
        <v>912</v>
      </c>
      <c r="B2079" s="1">
        <v>0</v>
      </c>
      <c r="C2079" s="1">
        <v>4000000000</v>
      </c>
      <c r="D2079" s="1">
        <v>0</v>
      </c>
      <c r="E2079" s="1">
        <v>4000000000</v>
      </c>
      <c r="F2079" s="1">
        <v>0</v>
      </c>
      <c r="G2079" s="1">
        <v>4000000000</v>
      </c>
      <c r="H2079" s="1">
        <v>4000000000</v>
      </c>
      <c r="I2079" s="1">
        <v>4000000000</v>
      </c>
      <c r="J2079" s="1">
        <v>0</v>
      </c>
      <c r="K2079" s="1">
        <v>4000000000</v>
      </c>
      <c r="L2079" s="1">
        <v>2285714287</v>
      </c>
      <c r="M2079" s="1">
        <v>0</v>
      </c>
      <c r="N2079" s="1">
        <v>1714285713</v>
      </c>
      <c r="O2079" s="1">
        <v>1714285713</v>
      </c>
      <c r="P2079" s="1">
        <v>0</v>
      </c>
      <c r="Q2079" s="1">
        <v>0</v>
      </c>
      <c r="R2079" s="1">
        <v>100</v>
      </c>
    </row>
    <row r="2080" spans="1:18" hidden="1" x14ac:dyDescent="0.25">
      <c r="A2080" t="s">
        <v>917</v>
      </c>
      <c r="B2080" s="1">
        <v>0</v>
      </c>
      <c r="C2080" s="1">
        <v>4000000000</v>
      </c>
      <c r="D2080" s="1">
        <v>0</v>
      </c>
      <c r="E2080" s="1">
        <v>4000000000</v>
      </c>
      <c r="F2080" s="1">
        <v>0</v>
      </c>
      <c r="G2080" s="1">
        <v>4000000000</v>
      </c>
      <c r="H2080" s="1">
        <v>4000000000</v>
      </c>
      <c r="I2080" s="1">
        <v>4000000000</v>
      </c>
      <c r="J2080" s="1">
        <v>0</v>
      </c>
      <c r="K2080" s="1">
        <v>4000000000</v>
      </c>
      <c r="L2080" s="1">
        <v>2285714287</v>
      </c>
      <c r="M2080" s="1">
        <v>0</v>
      </c>
      <c r="N2080" s="1">
        <v>1714285713</v>
      </c>
      <c r="O2080" s="1">
        <v>1714285713</v>
      </c>
      <c r="P2080" s="1">
        <v>0</v>
      </c>
      <c r="Q2080" s="1">
        <v>0</v>
      </c>
      <c r="R2080" s="1">
        <v>100</v>
      </c>
    </row>
    <row r="2081" spans="1:18" hidden="1" x14ac:dyDescent="0.25">
      <c r="A2081" t="s">
        <v>918</v>
      </c>
      <c r="B2081" s="1">
        <v>100000000</v>
      </c>
      <c r="C2081" s="1">
        <v>-20000000</v>
      </c>
      <c r="D2081" s="1">
        <v>0</v>
      </c>
      <c r="E2081" s="1">
        <v>80000000</v>
      </c>
      <c r="F2081" s="1">
        <v>0</v>
      </c>
      <c r="G2081" s="1">
        <v>80000000</v>
      </c>
      <c r="H2081" s="1">
        <v>80000000</v>
      </c>
      <c r="I2081" s="1">
        <v>80000000</v>
      </c>
      <c r="J2081" s="1">
        <v>0</v>
      </c>
      <c r="K2081" s="1">
        <v>80000000</v>
      </c>
      <c r="L2081" s="1">
        <v>5000000</v>
      </c>
      <c r="M2081" s="1">
        <v>0</v>
      </c>
      <c r="N2081" s="1">
        <v>75000000</v>
      </c>
      <c r="O2081" s="1">
        <v>75000000</v>
      </c>
      <c r="P2081" s="1">
        <v>0</v>
      </c>
      <c r="Q2081" s="1">
        <v>0</v>
      </c>
      <c r="R2081" s="1">
        <v>100</v>
      </c>
    </row>
    <row r="2082" spans="1:18" hidden="1" x14ac:dyDescent="0.25">
      <c r="A2082" t="s">
        <v>31</v>
      </c>
      <c r="B2082" s="1">
        <v>100000000</v>
      </c>
      <c r="C2082" s="1">
        <v>-20000000</v>
      </c>
      <c r="D2082" s="1">
        <v>0</v>
      </c>
      <c r="E2082" s="1">
        <v>80000000</v>
      </c>
      <c r="F2082" s="1">
        <v>0</v>
      </c>
      <c r="G2082" s="1">
        <v>80000000</v>
      </c>
      <c r="H2082" s="1">
        <v>80000000</v>
      </c>
      <c r="I2082" s="1">
        <v>80000000</v>
      </c>
      <c r="J2082" s="1">
        <v>0</v>
      </c>
      <c r="K2082" s="1">
        <v>80000000</v>
      </c>
      <c r="L2082" s="1">
        <v>5000000</v>
      </c>
      <c r="M2082" s="1">
        <v>0</v>
      </c>
      <c r="N2082" s="1">
        <v>75000000</v>
      </c>
      <c r="O2082" s="1">
        <v>75000000</v>
      </c>
      <c r="P2082" s="1">
        <v>0</v>
      </c>
      <c r="Q2082" s="1">
        <v>0</v>
      </c>
      <c r="R2082" s="1">
        <v>100</v>
      </c>
    </row>
    <row r="2083" spans="1:18" hidden="1" x14ac:dyDescent="0.25">
      <c r="A2083" t="s">
        <v>912</v>
      </c>
      <c r="B2083" s="1">
        <v>100000000</v>
      </c>
      <c r="C2083" s="1">
        <v>-20000000</v>
      </c>
      <c r="D2083" s="1">
        <v>0</v>
      </c>
      <c r="E2083" s="1">
        <v>80000000</v>
      </c>
      <c r="F2083" s="1">
        <v>0</v>
      </c>
      <c r="G2083" s="1">
        <v>80000000</v>
      </c>
      <c r="H2083" s="1">
        <v>80000000</v>
      </c>
      <c r="I2083" s="1">
        <v>80000000</v>
      </c>
      <c r="J2083" s="1">
        <v>0</v>
      </c>
      <c r="K2083" s="1">
        <v>80000000</v>
      </c>
      <c r="L2083" s="1">
        <v>5000000</v>
      </c>
      <c r="M2083" s="1">
        <v>0</v>
      </c>
      <c r="N2083" s="1">
        <v>75000000</v>
      </c>
      <c r="O2083" s="1">
        <v>75000000</v>
      </c>
      <c r="P2083" s="1">
        <v>0</v>
      </c>
      <c r="Q2083" s="1">
        <v>0</v>
      </c>
      <c r="R2083" s="1">
        <v>100</v>
      </c>
    </row>
    <row r="2084" spans="1:18" hidden="1" x14ac:dyDescent="0.25">
      <c r="A2084" t="s">
        <v>919</v>
      </c>
      <c r="B2084" s="1">
        <v>100000000</v>
      </c>
      <c r="C2084" s="1">
        <v>-20000000</v>
      </c>
      <c r="D2084" s="1">
        <v>0</v>
      </c>
      <c r="E2084" s="1">
        <v>80000000</v>
      </c>
      <c r="F2084" s="1">
        <v>0</v>
      </c>
      <c r="G2084" s="1">
        <v>80000000</v>
      </c>
      <c r="H2084" s="1">
        <v>80000000</v>
      </c>
      <c r="I2084" s="1">
        <v>80000000</v>
      </c>
      <c r="J2084" s="1">
        <v>0</v>
      </c>
      <c r="K2084" s="1">
        <v>80000000</v>
      </c>
      <c r="L2084" s="1">
        <v>5000000</v>
      </c>
      <c r="M2084" s="1">
        <v>0</v>
      </c>
      <c r="N2084" s="1">
        <v>75000000</v>
      </c>
      <c r="O2084" s="1">
        <v>75000000</v>
      </c>
      <c r="P2084" s="1">
        <v>0</v>
      </c>
      <c r="Q2084" s="1">
        <v>0</v>
      </c>
      <c r="R2084" s="1">
        <v>100</v>
      </c>
    </row>
    <row r="2085" spans="1:18" hidden="1" x14ac:dyDescent="0.25">
      <c r="A2085" t="s">
        <v>920</v>
      </c>
      <c r="B2085" s="1">
        <v>100000000</v>
      </c>
      <c r="C2085" s="1">
        <v>-100000000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</row>
    <row r="2086" spans="1:18" hidden="1" x14ac:dyDescent="0.25">
      <c r="A2086" t="s">
        <v>31</v>
      </c>
      <c r="B2086" s="1">
        <v>100000000</v>
      </c>
      <c r="C2086" s="1">
        <v>-100000000</v>
      </c>
      <c r="D2086" s="1">
        <v>0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</row>
    <row r="2087" spans="1:18" hidden="1" x14ac:dyDescent="0.25">
      <c r="A2087" t="s">
        <v>921</v>
      </c>
      <c r="B2087" s="1">
        <v>100000000</v>
      </c>
      <c r="C2087" s="1">
        <v>-100000000</v>
      </c>
      <c r="D2087" s="1">
        <v>0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</row>
    <row r="2088" spans="1:18" hidden="1" x14ac:dyDescent="0.25">
      <c r="A2088" t="s">
        <v>922</v>
      </c>
      <c r="B2088" s="1">
        <v>100000000</v>
      </c>
      <c r="C2088" s="1">
        <v>-100000000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</row>
    <row r="2089" spans="1:18" hidden="1" x14ac:dyDescent="0.25">
      <c r="A2089" t="s">
        <v>923</v>
      </c>
      <c r="B2089" s="1">
        <v>162000000</v>
      </c>
      <c r="C2089" s="1">
        <v>-162000000</v>
      </c>
      <c r="D2089" s="1">
        <v>0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</row>
    <row r="2090" spans="1:18" hidden="1" x14ac:dyDescent="0.25">
      <c r="A2090" t="s">
        <v>31</v>
      </c>
      <c r="B2090" s="1">
        <v>162000000</v>
      </c>
      <c r="C2090" s="1">
        <v>-162000000</v>
      </c>
      <c r="D2090" s="1">
        <v>0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</row>
    <row r="2091" spans="1:18" hidden="1" x14ac:dyDescent="0.25">
      <c r="A2091" t="s">
        <v>912</v>
      </c>
      <c r="B2091" s="1">
        <v>162000000</v>
      </c>
      <c r="C2091" s="1">
        <v>-162000000</v>
      </c>
      <c r="D2091" s="1">
        <v>0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</row>
    <row r="2092" spans="1:18" hidden="1" x14ac:dyDescent="0.25">
      <c r="A2092" t="s">
        <v>924</v>
      </c>
      <c r="B2092" s="1">
        <v>100000000</v>
      </c>
      <c r="C2092" s="1">
        <v>-100000000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</row>
    <row r="2093" spans="1:18" hidden="1" x14ac:dyDescent="0.25">
      <c r="A2093" t="s">
        <v>925</v>
      </c>
      <c r="B2093" s="1">
        <v>62000000</v>
      </c>
      <c r="C2093" s="1">
        <v>-62000000</v>
      </c>
      <c r="D2093" s="1">
        <v>0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</row>
    <row r="2094" spans="1:18" hidden="1" x14ac:dyDescent="0.25">
      <c r="A2094" t="s">
        <v>926</v>
      </c>
      <c r="B2094" s="1">
        <v>9762709000</v>
      </c>
      <c r="C2094" s="1">
        <v>-141833501</v>
      </c>
      <c r="D2094" s="1">
        <v>0</v>
      </c>
      <c r="E2094" s="1">
        <v>9620875499</v>
      </c>
      <c r="F2094" s="1">
        <v>0</v>
      </c>
      <c r="G2094" s="1">
        <v>9620875499</v>
      </c>
      <c r="H2094" s="1">
        <v>9620875499</v>
      </c>
      <c r="I2094" s="1">
        <v>6571408269</v>
      </c>
      <c r="J2094" s="1">
        <v>0</v>
      </c>
      <c r="K2094" s="1">
        <v>6571408269</v>
      </c>
      <c r="L2094" s="1">
        <v>4583666259</v>
      </c>
      <c r="M2094" s="1">
        <v>3049467230</v>
      </c>
      <c r="N2094" s="1">
        <v>1987742010</v>
      </c>
      <c r="O2094" s="1">
        <v>1979342010</v>
      </c>
      <c r="P2094" s="1">
        <v>8400000</v>
      </c>
      <c r="Q2094" s="1">
        <v>0</v>
      </c>
      <c r="R2094" s="1">
        <v>68.3</v>
      </c>
    </row>
    <row r="2095" spans="1:18" hidden="1" x14ac:dyDescent="0.25">
      <c r="A2095" t="s">
        <v>287</v>
      </c>
      <c r="B2095" s="1">
        <v>0</v>
      </c>
      <c r="C2095" s="1">
        <v>0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</row>
    <row r="2096" spans="1:18" hidden="1" x14ac:dyDescent="0.25">
      <c r="A2096" t="s">
        <v>927</v>
      </c>
      <c r="B2096" s="1">
        <v>0</v>
      </c>
      <c r="C2096" s="1">
        <v>0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</row>
    <row r="2097" spans="1:18" hidden="1" x14ac:dyDescent="0.25">
      <c r="A2097" t="s">
        <v>928</v>
      </c>
      <c r="B2097" s="1">
        <v>0</v>
      </c>
      <c r="C2097" s="1">
        <v>0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</row>
    <row r="2098" spans="1:18" hidden="1" x14ac:dyDescent="0.25">
      <c r="A2098" t="s">
        <v>929</v>
      </c>
      <c r="B2098" s="1">
        <v>9761100000</v>
      </c>
      <c r="C2098" s="1">
        <v>-140224501</v>
      </c>
      <c r="D2098" s="1">
        <v>0</v>
      </c>
      <c r="E2098" s="1">
        <v>9620875499</v>
      </c>
      <c r="F2098" s="1">
        <v>0</v>
      </c>
      <c r="G2098" s="1">
        <v>9620875499</v>
      </c>
      <c r="H2098" s="1">
        <v>9620875499</v>
      </c>
      <c r="I2098" s="1">
        <v>6571408269</v>
      </c>
      <c r="J2098" s="1">
        <v>0</v>
      </c>
      <c r="K2098" s="1">
        <v>6571408269</v>
      </c>
      <c r="L2098" s="1">
        <v>4583666259</v>
      </c>
      <c r="M2098" s="1">
        <v>3049467230</v>
      </c>
      <c r="N2098" s="1">
        <v>1987742010</v>
      </c>
      <c r="O2098" s="1">
        <v>1979342010</v>
      </c>
      <c r="P2098" s="1">
        <v>8400000</v>
      </c>
      <c r="Q2098" s="1">
        <v>0</v>
      </c>
      <c r="R2098" s="1">
        <v>68.3</v>
      </c>
    </row>
    <row r="2099" spans="1:18" hidden="1" x14ac:dyDescent="0.25">
      <c r="A2099" t="s">
        <v>927</v>
      </c>
      <c r="B2099" s="1">
        <v>9761100000</v>
      </c>
      <c r="C2099" s="1">
        <v>-140224501</v>
      </c>
      <c r="D2099" s="1">
        <v>0</v>
      </c>
      <c r="E2099" s="1">
        <v>9620875499</v>
      </c>
      <c r="F2099" s="1">
        <v>0</v>
      </c>
      <c r="G2099" s="1">
        <v>9620875499</v>
      </c>
      <c r="H2099" s="1">
        <v>9620875499</v>
      </c>
      <c r="I2099" s="1">
        <v>6571408269</v>
      </c>
      <c r="J2099" s="1">
        <v>0</v>
      </c>
      <c r="K2099" s="1">
        <v>6571408269</v>
      </c>
      <c r="L2099" s="1">
        <v>4583666259</v>
      </c>
      <c r="M2099" s="1">
        <v>3049467230</v>
      </c>
      <c r="N2099" s="1">
        <v>1987742010</v>
      </c>
      <c r="O2099" s="1">
        <v>1979342010</v>
      </c>
      <c r="P2099" s="1">
        <v>8400000</v>
      </c>
      <c r="Q2099" s="1">
        <v>0</v>
      </c>
      <c r="R2099" s="1">
        <v>68.3</v>
      </c>
    </row>
    <row r="2100" spans="1:18" hidden="1" x14ac:dyDescent="0.25">
      <c r="A2100" t="s">
        <v>928</v>
      </c>
      <c r="B2100" s="1">
        <v>2761100000</v>
      </c>
      <c r="C2100" s="1">
        <v>-109280007</v>
      </c>
      <c r="D2100" s="1">
        <v>0</v>
      </c>
      <c r="E2100" s="1">
        <v>2651819993</v>
      </c>
      <c r="F2100" s="1">
        <v>0</v>
      </c>
      <c r="G2100" s="1">
        <v>2651819993</v>
      </c>
      <c r="H2100" s="1">
        <v>2651819993</v>
      </c>
      <c r="I2100" s="1">
        <v>2391307515</v>
      </c>
      <c r="J2100" s="1">
        <v>0</v>
      </c>
      <c r="K2100" s="1">
        <v>2391307515</v>
      </c>
      <c r="L2100" s="1">
        <v>1382553115</v>
      </c>
      <c r="M2100" s="1">
        <v>260512478</v>
      </c>
      <c r="N2100" s="1">
        <v>1008754400</v>
      </c>
      <c r="O2100" s="1">
        <v>1000354400</v>
      </c>
      <c r="P2100" s="1">
        <v>8400000</v>
      </c>
      <c r="Q2100" s="1">
        <v>0</v>
      </c>
      <c r="R2100" s="1">
        <v>90.18</v>
      </c>
    </row>
    <row r="2101" spans="1:18" hidden="1" x14ac:dyDescent="0.25">
      <c r="A2101" t="s">
        <v>930</v>
      </c>
      <c r="B2101" s="1">
        <v>1000000000</v>
      </c>
      <c r="C2101" s="1">
        <v>-17193054</v>
      </c>
      <c r="D2101" s="1">
        <v>0</v>
      </c>
      <c r="E2101" s="1">
        <v>982806946</v>
      </c>
      <c r="F2101" s="1">
        <v>0</v>
      </c>
      <c r="G2101" s="1">
        <v>982806946</v>
      </c>
      <c r="H2101" s="1">
        <v>982806946</v>
      </c>
      <c r="I2101" s="1">
        <v>974526000</v>
      </c>
      <c r="J2101" s="1">
        <v>0</v>
      </c>
      <c r="K2101" s="1">
        <v>974526000</v>
      </c>
      <c r="L2101" s="1">
        <v>508490000</v>
      </c>
      <c r="M2101" s="1">
        <v>8280946</v>
      </c>
      <c r="N2101" s="1">
        <v>466036000</v>
      </c>
      <c r="O2101" s="1">
        <v>466036000</v>
      </c>
      <c r="P2101" s="1">
        <v>0</v>
      </c>
      <c r="Q2101" s="1">
        <v>0</v>
      </c>
      <c r="R2101" s="1">
        <v>99.16</v>
      </c>
    </row>
    <row r="2102" spans="1:18" hidden="1" x14ac:dyDescent="0.25">
      <c r="A2102" t="s">
        <v>931</v>
      </c>
      <c r="B2102" s="1">
        <v>3500000000</v>
      </c>
      <c r="C2102" s="1">
        <v>0</v>
      </c>
      <c r="D2102" s="1">
        <v>0</v>
      </c>
      <c r="E2102" s="1">
        <v>3500000000</v>
      </c>
      <c r="F2102" s="1">
        <v>0</v>
      </c>
      <c r="G2102" s="1">
        <v>3500000000</v>
      </c>
      <c r="H2102" s="1">
        <v>3500000000</v>
      </c>
      <c r="I2102" s="1">
        <v>1668940000</v>
      </c>
      <c r="J2102" s="1">
        <v>0</v>
      </c>
      <c r="K2102" s="1">
        <v>1668940000</v>
      </c>
      <c r="L2102" s="1">
        <v>1668940000</v>
      </c>
      <c r="M2102" s="1">
        <v>1831060000</v>
      </c>
      <c r="N2102" s="1">
        <v>0</v>
      </c>
      <c r="O2102" s="1">
        <v>0</v>
      </c>
      <c r="P2102" s="1">
        <v>0</v>
      </c>
      <c r="Q2102" s="1">
        <v>0</v>
      </c>
      <c r="R2102" s="1">
        <v>47.68</v>
      </c>
    </row>
    <row r="2103" spans="1:18" hidden="1" x14ac:dyDescent="0.25">
      <c r="A2103" t="s">
        <v>932</v>
      </c>
      <c r="B2103" s="1">
        <v>2500000000</v>
      </c>
      <c r="C2103" s="1">
        <v>-13751440</v>
      </c>
      <c r="D2103" s="1">
        <v>0</v>
      </c>
      <c r="E2103" s="1">
        <v>2486248560</v>
      </c>
      <c r="F2103" s="1">
        <v>0</v>
      </c>
      <c r="G2103" s="1">
        <v>2486248560</v>
      </c>
      <c r="H2103" s="1">
        <v>2486248560</v>
      </c>
      <c r="I2103" s="1">
        <v>1536634754</v>
      </c>
      <c r="J2103" s="1">
        <v>0</v>
      </c>
      <c r="K2103" s="1">
        <v>1536634754</v>
      </c>
      <c r="L2103" s="1">
        <v>1023683144</v>
      </c>
      <c r="M2103" s="1">
        <v>949613806</v>
      </c>
      <c r="N2103" s="1">
        <v>512951610</v>
      </c>
      <c r="O2103" s="1">
        <v>512951610</v>
      </c>
      <c r="P2103" s="1">
        <v>0</v>
      </c>
      <c r="Q2103" s="1">
        <v>0</v>
      </c>
      <c r="R2103" s="1">
        <v>61.81</v>
      </c>
    </row>
    <row r="2104" spans="1:18" hidden="1" x14ac:dyDescent="0.25">
      <c r="A2104" t="s">
        <v>933</v>
      </c>
      <c r="B2104" s="1">
        <v>1609000</v>
      </c>
      <c r="C2104" s="1">
        <v>-1609000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</row>
    <row r="2105" spans="1:18" hidden="1" x14ac:dyDescent="0.25">
      <c r="A2105" t="s">
        <v>927</v>
      </c>
      <c r="B2105" s="1">
        <v>1609000</v>
      </c>
      <c r="C2105" s="1">
        <v>-1609000</v>
      </c>
      <c r="D2105" s="1">
        <v>0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</row>
    <row r="2106" spans="1:18" hidden="1" x14ac:dyDescent="0.25">
      <c r="A2106" t="s">
        <v>932</v>
      </c>
      <c r="B2106" s="1">
        <v>1609000</v>
      </c>
      <c r="C2106" s="1">
        <v>-1609000</v>
      </c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</row>
    <row r="2107" spans="1:18" hidden="1" x14ac:dyDescent="0.25">
      <c r="A2107" t="s">
        <v>934</v>
      </c>
      <c r="B2107" s="1">
        <v>100000000</v>
      </c>
      <c r="C2107" s="1">
        <v>618995003</v>
      </c>
      <c r="D2107" s="1">
        <v>0</v>
      </c>
      <c r="E2107" s="1">
        <v>718995003</v>
      </c>
      <c r="F2107" s="1">
        <v>0</v>
      </c>
      <c r="G2107" s="1">
        <v>703995003</v>
      </c>
      <c r="H2107" s="1">
        <v>703995003</v>
      </c>
      <c r="I2107" s="1">
        <v>703995003</v>
      </c>
      <c r="J2107" s="1">
        <v>0</v>
      </c>
      <c r="K2107" s="1">
        <v>703995003</v>
      </c>
      <c r="L2107" s="1">
        <v>567511203</v>
      </c>
      <c r="M2107" s="1">
        <v>0</v>
      </c>
      <c r="N2107" s="1">
        <v>136483800</v>
      </c>
      <c r="O2107" s="1">
        <v>123483800</v>
      </c>
      <c r="P2107" s="1">
        <v>13000000</v>
      </c>
      <c r="Q2107" s="1">
        <v>15000000</v>
      </c>
      <c r="R2107" s="1">
        <v>97.91</v>
      </c>
    </row>
    <row r="2108" spans="1:18" hidden="1" x14ac:dyDescent="0.25">
      <c r="A2108" t="s">
        <v>31</v>
      </c>
      <c r="B2108" s="1">
        <v>100000000</v>
      </c>
      <c r="C2108" s="1">
        <v>618995003</v>
      </c>
      <c r="D2108" s="1">
        <v>0</v>
      </c>
      <c r="E2108" s="1">
        <v>718995003</v>
      </c>
      <c r="F2108" s="1">
        <v>0</v>
      </c>
      <c r="G2108" s="1">
        <v>703995003</v>
      </c>
      <c r="H2108" s="1">
        <v>703995003</v>
      </c>
      <c r="I2108" s="1">
        <v>703995003</v>
      </c>
      <c r="J2108" s="1">
        <v>0</v>
      </c>
      <c r="K2108" s="1">
        <v>703995003</v>
      </c>
      <c r="L2108" s="1">
        <v>567511203</v>
      </c>
      <c r="M2108" s="1">
        <v>0</v>
      </c>
      <c r="N2108" s="1">
        <v>136483800</v>
      </c>
      <c r="O2108" s="1">
        <v>123483800</v>
      </c>
      <c r="P2108" s="1">
        <v>13000000</v>
      </c>
      <c r="Q2108" s="1">
        <v>15000000</v>
      </c>
      <c r="R2108" s="1">
        <v>97.91</v>
      </c>
    </row>
    <row r="2109" spans="1:18" hidden="1" x14ac:dyDescent="0.25">
      <c r="A2109" t="s">
        <v>92</v>
      </c>
      <c r="B2109" s="1">
        <v>100000000</v>
      </c>
      <c r="C2109" s="1">
        <v>618995003</v>
      </c>
      <c r="D2109" s="1">
        <v>0</v>
      </c>
      <c r="E2109" s="1">
        <v>718995003</v>
      </c>
      <c r="F2109" s="1">
        <v>0</v>
      </c>
      <c r="G2109" s="1">
        <v>703995003</v>
      </c>
      <c r="H2109" s="1">
        <v>703995003</v>
      </c>
      <c r="I2109" s="1">
        <v>703995003</v>
      </c>
      <c r="J2109" s="1">
        <v>0</v>
      </c>
      <c r="K2109" s="1">
        <v>703995003</v>
      </c>
      <c r="L2109" s="1">
        <v>567511203</v>
      </c>
      <c r="M2109" s="1">
        <v>0</v>
      </c>
      <c r="N2109" s="1">
        <v>136483800</v>
      </c>
      <c r="O2109" s="1">
        <v>123483800</v>
      </c>
      <c r="P2109" s="1">
        <v>13000000</v>
      </c>
      <c r="Q2109" s="1">
        <v>15000000</v>
      </c>
      <c r="R2109" s="1">
        <v>97.91</v>
      </c>
    </row>
    <row r="2110" spans="1:18" hidden="1" x14ac:dyDescent="0.25">
      <c r="A2110" t="s">
        <v>935</v>
      </c>
      <c r="B2110" s="1">
        <v>100000000</v>
      </c>
      <c r="C2110" s="1">
        <v>618995003</v>
      </c>
      <c r="D2110" s="1">
        <v>0</v>
      </c>
      <c r="E2110" s="1">
        <v>718995003</v>
      </c>
      <c r="F2110" s="1">
        <v>0</v>
      </c>
      <c r="G2110" s="1">
        <v>703995003</v>
      </c>
      <c r="H2110" s="1">
        <v>703995003</v>
      </c>
      <c r="I2110" s="1">
        <v>703995003</v>
      </c>
      <c r="J2110" s="1">
        <v>0</v>
      </c>
      <c r="K2110" s="1">
        <v>703995003</v>
      </c>
      <c r="L2110" s="1">
        <v>567511203</v>
      </c>
      <c r="M2110" s="1">
        <v>0</v>
      </c>
      <c r="N2110" s="1">
        <v>136483800</v>
      </c>
      <c r="O2110" s="1">
        <v>123483800</v>
      </c>
      <c r="P2110" s="1">
        <v>13000000</v>
      </c>
      <c r="Q2110" s="1">
        <v>15000000</v>
      </c>
      <c r="R2110" s="1">
        <v>97.91</v>
      </c>
    </row>
    <row r="2111" spans="1:18" hidden="1" x14ac:dyDescent="0.25">
      <c r="A2111" t="s">
        <v>936</v>
      </c>
      <c r="B2111" s="1">
        <v>0</v>
      </c>
      <c r="C2111" s="1">
        <v>126368997</v>
      </c>
      <c r="D2111" s="1">
        <v>0</v>
      </c>
      <c r="E2111" s="1">
        <v>126368997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126368997</v>
      </c>
      <c r="R2111" s="1">
        <v>0</v>
      </c>
    </row>
    <row r="2112" spans="1:18" hidden="1" x14ac:dyDescent="0.25">
      <c r="A2112" t="s">
        <v>31</v>
      </c>
      <c r="B2112" s="1">
        <v>0</v>
      </c>
      <c r="C2112" s="1">
        <v>126368997</v>
      </c>
      <c r="D2112" s="1">
        <v>0</v>
      </c>
      <c r="E2112" s="1">
        <v>126368997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126368997</v>
      </c>
      <c r="R2112" s="1">
        <v>0</v>
      </c>
    </row>
    <row r="2113" spans="1:18" hidden="1" x14ac:dyDescent="0.25">
      <c r="A2113" t="s">
        <v>927</v>
      </c>
      <c r="B2113" s="1">
        <v>0</v>
      </c>
      <c r="C2113" s="1">
        <v>126368997</v>
      </c>
      <c r="D2113" s="1">
        <v>0</v>
      </c>
      <c r="E2113" s="1">
        <v>126368997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126368997</v>
      </c>
      <c r="R2113" s="1">
        <v>0</v>
      </c>
    </row>
    <row r="2114" spans="1:18" hidden="1" x14ac:dyDescent="0.25">
      <c r="A2114" t="s">
        <v>937</v>
      </c>
      <c r="B2114" s="1">
        <v>0</v>
      </c>
      <c r="C2114" s="1">
        <v>126368997</v>
      </c>
      <c r="D2114" s="1">
        <v>0</v>
      </c>
      <c r="E2114" s="1">
        <v>126368997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126368997</v>
      </c>
      <c r="R2114" s="1">
        <v>0</v>
      </c>
    </row>
    <row r="2115" spans="1:18" hidden="1" x14ac:dyDescent="0.25">
      <c r="A2115" t="s">
        <v>938</v>
      </c>
      <c r="B2115" s="1">
        <v>0</v>
      </c>
      <c r="C2115" s="1">
        <v>341833501</v>
      </c>
      <c r="D2115" s="1">
        <v>0</v>
      </c>
      <c r="E2115" s="1">
        <v>341833501</v>
      </c>
      <c r="F2115" s="1">
        <v>0</v>
      </c>
      <c r="G2115" s="1">
        <v>258266660</v>
      </c>
      <c r="H2115" s="1">
        <v>258266660</v>
      </c>
      <c r="I2115" s="1">
        <v>95934165</v>
      </c>
      <c r="J2115" s="1">
        <v>0</v>
      </c>
      <c r="K2115" s="1">
        <v>95934165</v>
      </c>
      <c r="L2115" s="1">
        <v>95934165</v>
      </c>
      <c r="M2115" s="1">
        <v>162332495</v>
      </c>
      <c r="N2115" s="1">
        <v>0</v>
      </c>
      <c r="O2115" s="1">
        <v>0</v>
      </c>
      <c r="P2115" s="1">
        <v>0</v>
      </c>
      <c r="Q2115" s="1">
        <v>83566841</v>
      </c>
      <c r="R2115" s="1">
        <v>28.06</v>
      </c>
    </row>
    <row r="2116" spans="1:18" hidden="1" x14ac:dyDescent="0.25">
      <c r="A2116" t="s">
        <v>287</v>
      </c>
      <c r="B2116" s="1">
        <v>0</v>
      </c>
      <c r="C2116" s="1">
        <v>200000000</v>
      </c>
      <c r="D2116" s="1">
        <v>0</v>
      </c>
      <c r="E2116" s="1">
        <v>200000000</v>
      </c>
      <c r="F2116" s="1">
        <v>0</v>
      </c>
      <c r="G2116" s="1">
        <v>195733330</v>
      </c>
      <c r="H2116" s="1">
        <v>195733330</v>
      </c>
      <c r="I2116" s="1">
        <v>60316665</v>
      </c>
      <c r="J2116" s="1">
        <v>0</v>
      </c>
      <c r="K2116" s="1">
        <v>60316665</v>
      </c>
      <c r="L2116" s="1">
        <v>60316665</v>
      </c>
      <c r="M2116" s="1">
        <v>135416665</v>
      </c>
      <c r="N2116" s="1">
        <v>0</v>
      </c>
      <c r="O2116" s="1">
        <v>0</v>
      </c>
      <c r="P2116" s="1">
        <v>0</v>
      </c>
      <c r="Q2116" s="1">
        <v>4266670</v>
      </c>
      <c r="R2116" s="1">
        <v>30.16</v>
      </c>
    </row>
    <row r="2117" spans="1:18" hidden="1" x14ac:dyDescent="0.25">
      <c r="A2117" t="s">
        <v>927</v>
      </c>
      <c r="B2117" s="1">
        <v>0</v>
      </c>
      <c r="C2117" s="1">
        <v>200000000</v>
      </c>
      <c r="D2117" s="1">
        <v>0</v>
      </c>
      <c r="E2117" s="1">
        <v>200000000</v>
      </c>
      <c r="F2117" s="1">
        <v>0</v>
      </c>
      <c r="G2117" s="1">
        <v>195733330</v>
      </c>
      <c r="H2117" s="1">
        <v>195733330</v>
      </c>
      <c r="I2117" s="1">
        <v>60316665</v>
      </c>
      <c r="J2117" s="1">
        <v>0</v>
      </c>
      <c r="K2117" s="1">
        <v>60316665</v>
      </c>
      <c r="L2117" s="1">
        <v>60316665</v>
      </c>
      <c r="M2117" s="1">
        <v>135416665</v>
      </c>
      <c r="N2117" s="1">
        <v>0</v>
      </c>
      <c r="O2117" s="1">
        <v>0</v>
      </c>
      <c r="P2117" s="1">
        <v>0</v>
      </c>
      <c r="Q2117" s="1">
        <v>4266670</v>
      </c>
      <c r="R2117" s="1">
        <v>30.16</v>
      </c>
    </row>
    <row r="2118" spans="1:18" hidden="1" x14ac:dyDescent="0.25">
      <c r="A2118" t="s">
        <v>939</v>
      </c>
      <c r="B2118" s="1">
        <v>0</v>
      </c>
      <c r="C2118" s="1">
        <v>200000000</v>
      </c>
      <c r="D2118" s="1">
        <v>0</v>
      </c>
      <c r="E2118" s="1">
        <v>200000000</v>
      </c>
      <c r="F2118" s="1">
        <v>0</v>
      </c>
      <c r="G2118" s="1">
        <v>195733330</v>
      </c>
      <c r="H2118" s="1">
        <v>195733330</v>
      </c>
      <c r="I2118" s="1">
        <v>60316665</v>
      </c>
      <c r="J2118" s="1">
        <v>0</v>
      </c>
      <c r="K2118" s="1">
        <v>60316665</v>
      </c>
      <c r="L2118" s="1">
        <v>60316665</v>
      </c>
      <c r="M2118" s="1">
        <v>135416665</v>
      </c>
      <c r="N2118" s="1">
        <v>0</v>
      </c>
      <c r="O2118" s="1">
        <v>0</v>
      </c>
      <c r="P2118" s="1">
        <v>0</v>
      </c>
      <c r="Q2118" s="1">
        <v>4266670</v>
      </c>
      <c r="R2118" s="1">
        <v>30.16</v>
      </c>
    </row>
    <row r="2119" spans="1:18" hidden="1" x14ac:dyDescent="0.25">
      <c r="A2119" t="s">
        <v>929</v>
      </c>
      <c r="B2119" s="1">
        <v>0</v>
      </c>
      <c r="C2119" s="1">
        <v>140224501</v>
      </c>
      <c r="D2119" s="1">
        <v>0</v>
      </c>
      <c r="E2119" s="1">
        <v>140224501</v>
      </c>
      <c r="F2119" s="1">
        <v>0</v>
      </c>
      <c r="G2119" s="1">
        <v>62533330</v>
      </c>
      <c r="H2119" s="1">
        <v>62533330</v>
      </c>
      <c r="I2119" s="1">
        <v>35617500</v>
      </c>
      <c r="J2119" s="1">
        <v>0</v>
      </c>
      <c r="K2119" s="1">
        <v>35617500</v>
      </c>
      <c r="L2119" s="1">
        <v>35617500</v>
      </c>
      <c r="M2119" s="1">
        <v>26915830</v>
      </c>
      <c r="N2119" s="1">
        <v>0</v>
      </c>
      <c r="O2119" s="1">
        <v>0</v>
      </c>
      <c r="P2119" s="1">
        <v>0</v>
      </c>
      <c r="Q2119" s="1">
        <v>77691171</v>
      </c>
      <c r="R2119" s="1">
        <v>25.4</v>
      </c>
    </row>
    <row r="2120" spans="1:18" hidden="1" x14ac:dyDescent="0.25">
      <c r="A2120" t="s">
        <v>927</v>
      </c>
      <c r="B2120" s="1">
        <v>0</v>
      </c>
      <c r="C2120" s="1">
        <v>140224501</v>
      </c>
      <c r="D2120" s="1">
        <v>0</v>
      </c>
      <c r="E2120" s="1">
        <v>140224501</v>
      </c>
      <c r="F2120" s="1">
        <v>0</v>
      </c>
      <c r="G2120" s="1">
        <v>62533330</v>
      </c>
      <c r="H2120" s="1">
        <v>62533330</v>
      </c>
      <c r="I2120" s="1">
        <v>35617500</v>
      </c>
      <c r="J2120" s="1">
        <v>0</v>
      </c>
      <c r="K2120" s="1">
        <v>35617500</v>
      </c>
      <c r="L2120" s="1">
        <v>35617500</v>
      </c>
      <c r="M2120" s="1">
        <v>26915830</v>
      </c>
      <c r="N2120" s="1">
        <v>0</v>
      </c>
      <c r="O2120" s="1">
        <v>0</v>
      </c>
      <c r="P2120" s="1">
        <v>0</v>
      </c>
      <c r="Q2120" s="1">
        <v>77691171</v>
      </c>
      <c r="R2120" s="1">
        <v>25.4</v>
      </c>
    </row>
    <row r="2121" spans="1:18" hidden="1" x14ac:dyDescent="0.25">
      <c r="A2121" t="s">
        <v>939</v>
      </c>
      <c r="B2121" s="1">
        <v>0</v>
      </c>
      <c r="C2121" s="1">
        <v>100224501</v>
      </c>
      <c r="D2121" s="1">
        <v>0</v>
      </c>
      <c r="E2121" s="1">
        <v>100224501</v>
      </c>
      <c r="F2121" s="1">
        <v>0</v>
      </c>
      <c r="G2121" s="1">
        <v>23550000</v>
      </c>
      <c r="H2121" s="1">
        <v>23550000</v>
      </c>
      <c r="I2121" s="1">
        <v>9000000</v>
      </c>
      <c r="J2121" s="1">
        <v>0</v>
      </c>
      <c r="K2121" s="1">
        <v>9000000</v>
      </c>
      <c r="L2121" s="1">
        <v>9000000</v>
      </c>
      <c r="M2121" s="1">
        <v>14550000</v>
      </c>
      <c r="N2121" s="1">
        <v>0</v>
      </c>
      <c r="O2121" s="1">
        <v>0</v>
      </c>
      <c r="P2121" s="1">
        <v>0</v>
      </c>
      <c r="Q2121" s="1">
        <v>76674501</v>
      </c>
      <c r="R2121" s="1">
        <v>8.98</v>
      </c>
    </row>
    <row r="2122" spans="1:18" hidden="1" x14ac:dyDescent="0.25">
      <c r="A2122" t="s">
        <v>940</v>
      </c>
      <c r="B2122" s="1">
        <v>0</v>
      </c>
      <c r="C2122" s="1">
        <v>40000000</v>
      </c>
      <c r="D2122" s="1">
        <v>0</v>
      </c>
      <c r="E2122" s="1">
        <v>40000000</v>
      </c>
      <c r="F2122" s="1">
        <v>0</v>
      </c>
      <c r="G2122" s="1">
        <v>38983330</v>
      </c>
      <c r="H2122" s="1">
        <v>38983330</v>
      </c>
      <c r="I2122" s="1">
        <v>26617500</v>
      </c>
      <c r="J2122" s="1">
        <v>0</v>
      </c>
      <c r="K2122" s="1">
        <v>26617500</v>
      </c>
      <c r="L2122" s="1">
        <v>26617500</v>
      </c>
      <c r="M2122" s="1">
        <v>12365830</v>
      </c>
      <c r="N2122" s="1">
        <v>0</v>
      </c>
      <c r="O2122" s="1">
        <v>0</v>
      </c>
      <c r="P2122" s="1">
        <v>0</v>
      </c>
      <c r="Q2122" s="1">
        <v>1016670</v>
      </c>
      <c r="R2122" s="1">
        <v>66.540000000000006</v>
      </c>
    </row>
    <row r="2123" spans="1:18" hidden="1" x14ac:dyDescent="0.25">
      <c r="A2123" t="s">
        <v>933</v>
      </c>
      <c r="B2123" s="1">
        <v>0</v>
      </c>
      <c r="C2123" s="1">
        <v>1609000</v>
      </c>
      <c r="D2123" s="1">
        <v>0</v>
      </c>
      <c r="E2123" s="1">
        <v>1609000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1609000</v>
      </c>
      <c r="R2123" s="1">
        <v>0</v>
      </c>
    </row>
    <row r="2124" spans="1:18" hidden="1" x14ac:dyDescent="0.25">
      <c r="A2124" t="s">
        <v>927</v>
      </c>
      <c r="B2124" s="1">
        <v>0</v>
      </c>
      <c r="C2124" s="1">
        <v>1609000</v>
      </c>
      <c r="D2124" s="1">
        <v>0</v>
      </c>
      <c r="E2124" s="1">
        <v>1609000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1609000</v>
      </c>
      <c r="R2124" s="1">
        <v>0</v>
      </c>
    </row>
    <row r="2125" spans="1:18" hidden="1" x14ac:dyDescent="0.25">
      <c r="A2125" t="s">
        <v>939</v>
      </c>
      <c r="B2125" s="1">
        <v>0</v>
      </c>
      <c r="C2125" s="1">
        <v>1609000</v>
      </c>
      <c r="D2125" s="1">
        <v>0</v>
      </c>
      <c r="E2125" s="1">
        <v>1609000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1609000</v>
      </c>
      <c r="R2125" s="1">
        <v>0</v>
      </c>
    </row>
    <row r="2126" spans="1:18" hidden="1" x14ac:dyDescent="0.25">
      <c r="A2126" t="s">
        <v>941</v>
      </c>
      <c r="B2126" s="1">
        <v>0</v>
      </c>
      <c r="C2126" s="1">
        <v>19187000000</v>
      </c>
      <c r="D2126" s="1">
        <v>0</v>
      </c>
      <c r="E2126" s="1">
        <v>19187000000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19187000000</v>
      </c>
      <c r="R2126" s="1">
        <v>0</v>
      </c>
    </row>
    <row r="2127" spans="1:18" hidden="1" x14ac:dyDescent="0.25">
      <c r="A2127" t="s">
        <v>31</v>
      </c>
      <c r="B2127" s="1">
        <v>0</v>
      </c>
      <c r="C2127" s="1">
        <v>19187000000</v>
      </c>
      <c r="D2127" s="1">
        <v>0</v>
      </c>
      <c r="E2127" s="1">
        <v>19187000000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19187000000</v>
      </c>
      <c r="R2127" s="1">
        <v>0</v>
      </c>
    </row>
    <row r="2128" spans="1:18" hidden="1" x14ac:dyDescent="0.25">
      <c r="A2128" t="s">
        <v>914</v>
      </c>
      <c r="B2128" s="1">
        <v>0</v>
      </c>
      <c r="C2128" s="1">
        <v>19187000000</v>
      </c>
      <c r="D2128" s="1">
        <v>0</v>
      </c>
      <c r="E2128" s="1">
        <v>19187000000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19187000000</v>
      </c>
      <c r="R2128" s="1">
        <v>0</v>
      </c>
    </row>
    <row r="2129" spans="1:18" hidden="1" x14ac:dyDescent="0.25">
      <c r="A2129" t="s">
        <v>942</v>
      </c>
      <c r="B2129" s="1">
        <v>0</v>
      </c>
      <c r="C2129" s="1">
        <v>19187000000</v>
      </c>
      <c r="D2129" s="1">
        <v>0</v>
      </c>
      <c r="E2129" s="1">
        <v>19187000000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19187000000</v>
      </c>
      <c r="R2129" s="1">
        <v>0</v>
      </c>
    </row>
    <row r="2130" spans="1:18" hidden="1" x14ac:dyDescent="0.25">
      <c r="A2130" t="s">
        <v>943</v>
      </c>
      <c r="B2130" s="1">
        <v>0</v>
      </c>
      <c r="C2130" s="1">
        <v>19961575096</v>
      </c>
      <c r="D2130" s="1">
        <v>0</v>
      </c>
      <c r="E2130" s="1">
        <v>19961575096</v>
      </c>
      <c r="F2130" s="1">
        <v>0</v>
      </c>
      <c r="G2130" s="1">
        <v>19961575096</v>
      </c>
      <c r="H2130" s="1">
        <v>19961575096</v>
      </c>
      <c r="I2130" s="1">
        <v>1</v>
      </c>
      <c r="J2130" s="1">
        <v>0</v>
      </c>
      <c r="K2130" s="1">
        <v>1</v>
      </c>
      <c r="L2130" s="1">
        <v>1</v>
      </c>
      <c r="M2130" s="1">
        <v>19961575095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</row>
    <row r="2131" spans="1:18" hidden="1" x14ac:dyDescent="0.25">
      <c r="A2131" t="s">
        <v>31</v>
      </c>
      <c r="B2131" s="1">
        <v>0</v>
      </c>
      <c r="C2131" s="1">
        <v>19961575096</v>
      </c>
      <c r="D2131" s="1">
        <v>0</v>
      </c>
      <c r="E2131" s="1">
        <v>19961575096</v>
      </c>
      <c r="F2131" s="1">
        <v>0</v>
      </c>
      <c r="G2131" s="1">
        <v>19961575096</v>
      </c>
      <c r="H2131" s="1">
        <v>19961575096</v>
      </c>
      <c r="I2131" s="1">
        <v>1</v>
      </c>
      <c r="J2131" s="1">
        <v>0</v>
      </c>
      <c r="K2131" s="1">
        <v>1</v>
      </c>
      <c r="L2131" s="1">
        <v>1</v>
      </c>
      <c r="M2131" s="1">
        <v>19961575095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</row>
    <row r="2132" spans="1:18" hidden="1" x14ac:dyDescent="0.25">
      <c r="A2132" t="s">
        <v>914</v>
      </c>
      <c r="B2132" s="1">
        <v>0</v>
      </c>
      <c r="C2132" s="1">
        <v>19961575096</v>
      </c>
      <c r="D2132" s="1">
        <v>0</v>
      </c>
      <c r="E2132" s="1">
        <v>19961575096</v>
      </c>
      <c r="F2132" s="1">
        <v>0</v>
      </c>
      <c r="G2132" s="1">
        <v>19961575096</v>
      </c>
      <c r="H2132" s="1">
        <v>19961575096</v>
      </c>
      <c r="I2132" s="1">
        <v>1</v>
      </c>
      <c r="J2132" s="1">
        <v>0</v>
      </c>
      <c r="K2132" s="1">
        <v>1</v>
      </c>
      <c r="L2132" s="1">
        <v>1</v>
      </c>
      <c r="M2132" s="1">
        <v>19961575095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</row>
    <row r="2133" spans="1:18" hidden="1" x14ac:dyDescent="0.25">
      <c r="A2133" t="s">
        <v>944</v>
      </c>
      <c r="B2133" s="1">
        <v>0</v>
      </c>
      <c r="C2133" s="1">
        <v>19961575096</v>
      </c>
      <c r="D2133" s="1">
        <v>0</v>
      </c>
      <c r="E2133" s="1">
        <v>19961575096</v>
      </c>
      <c r="F2133" s="1">
        <v>0</v>
      </c>
      <c r="G2133" s="1">
        <v>19961575096</v>
      </c>
      <c r="H2133" s="1">
        <v>19961575096</v>
      </c>
      <c r="I2133" s="1">
        <v>1</v>
      </c>
      <c r="J2133" s="1">
        <v>0</v>
      </c>
      <c r="K2133" s="1">
        <v>1</v>
      </c>
      <c r="L2133" s="1">
        <v>1</v>
      </c>
      <c r="M2133" s="1">
        <v>19961575095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</row>
    <row r="2134" spans="1:18" hidden="1" x14ac:dyDescent="0.25">
      <c r="A2134" t="s">
        <v>945</v>
      </c>
      <c r="B2134" s="1">
        <v>0</v>
      </c>
      <c r="C2134" s="1">
        <v>290000000</v>
      </c>
      <c r="D2134" s="1">
        <v>0</v>
      </c>
      <c r="E2134" s="1">
        <v>290000000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290000000</v>
      </c>
      <c r="R2134" s="1">
        <v>0</v>
      </c>
    </row>
    <row r="2135" spans="1:18" hidden="1" x14ac:dyDescent="0.25">
      <c r="A2135" t="s">
        <v>31</v>
      </c>
      <c r="B2135" s="1">
        <v>0</v>
      </c>
      <c r="C2135" s="1">
        <v>290000000</v>
      </c>
      <c r="D2135" s="1">
        <v>0</v>
      </c>
      <c r="E2135" s="1">
        <v>290000000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290000000</v>
      </c>
      <c r="R2135" s="1">
        <v>0</v>
      </c>
    </row>
    <row r="2136" spans="1:18" hidden="1" x14ac:dyDescent="0.25">
      <c r="A2136" t="s">
        <v>946</v>
      </c>
      <c r="B2136" s="1">
        <v>0</v>
      </c>
      <c r="C2136" s="1">
        <v>290000000</v>
      </c>
      <c r="D2136" s="1">
        <v>0</v>
      </c>
      <c r="E2136" s="1">
        <v>290000000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290000000</v>
      </c>
      <c r="R2136" s="1">
        <v>0</v>
      </c>
    </row>
    <row r="2137" spans="1:18" hidden="1" x14ac:dyDescent="0.25">
      <c r="A2137" t="s">
        <v>947</v>
      </c>
      <c r="B2137" s="1">
        <v>0</v>
      </c>
      <c r="C2137" s="1">
        <v>290000000</v>
      </c>
      <c r="D2137" s="1">
        <v>0</v>
      </c>
      <c r="E2137" s="1">
        <v>290000000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290000000</v>
      </c>
      <c r="R2137" s="1">
        <v>0</v>
      </c>
    </row>
    <row r="2138" spans="1:18" hidden="1" x14ac:dyDescent="0.25">
      <c r="A2138" s="4" t="s">
        <v>948</v>
      </c>
      <c r="B2138" s="5">
        <v>11669087000</v>
      </c>
      <c r="C2138" s="5">
        <v>3330318802</v>
      </c>
      <c r="D2138" s="5">
        <v>0</v>
      </c>
      <c r="E2138" s="5">
        <v>14999405802</v>
      </c>
      <c r="F2138" s="5">
        <v>0</v>
      </c>
      <c r="G2138" s="5">
        <v>14092971000</v>
      </c>
      <c r="H2138" s="5">
        <v>14092971000</v>
      </c>
      <c r="I2138" s="5">
        <v>8615050000</v>
      </c>
      <c r="J2138" s="5">
        <v>0</v>
      </c>
      <c r="K2138" s="5">
        <v>8615050000</v>
      </c>
      <c r="L2138" s="5">
        <v>6379050258</v>
      </c>
      <c r="M2138" s="5">
        <v>5477921000</v>
      </c>
      <c r="N2138" s="5">
        <v>2235999742</v>
      </c>
      <c r="O2138" s="5">
        <v>2235999742</v>
      </c>
      <c r="P2138" s="5">
        <v>0</v>
      </c>
      <c r="Q2138" s="5">
        <v>906434802</v>
      </c>
      <c r="R2138" s="5">
        <v>57.44</v>
      </c>
    </row>
    <row r="2139" spans="1:18" hidden="1" x14ac:dyDescent="0.25">
      <c r="A2139" t="s">
        <v>949</v>
      </c>
      <c r="B2139" s="1">
        <v>150000000</v>
      </c>
      <c r="C2139" s="1">
        <v>-150000000</v>
      </c>
      <c r="D2139" s="1">
        <v>0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</row>
    <row r="2140" spans="1:18" hidden="1" x14ac:dyDescent="0.25">
      <c r="A2140" t="s">
        <v>789</v>
      </c>
      <c r="B2140" s="1">
        <v>150000000</v>
      </c>
      <c r="C2140" s="1">
        <v>-150000000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</row>
    <row r="2141" spans="1:18" hidden="1" x14ac:dyDescent="0.25">
      <c r="A2141" t="s">
        <v>149</v>
      </c>
      <c r="B2141" s="1">
        <v>150000000</v>
      </c>
      <c r="C2141" s="1">
        <v>-150000000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</row>
    <row r="2142" spans="1:18" hidden="1" x14ac:dyDescent="0.25">
      <c r="A2142" t="s">
        <v>950</v>
      </c>
      <c r="B2142" s="1">
        <v>150000000</v>
      </c>
      <c r="C2142" s="1">
        <v>-150000000</v>
      </c>
      <c r="D2142" s="1">
        <v>0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</row>
    <row r="2143" spans="1:18" hidden="1" x14ac:dyDescent="0.25">
      <c r="A2143" t="s">
        <v>951</v>
      </c>
      <c r="B2143" s="1">
        <v>50000000</v>
      </c>
      <c r="C2143" s="1">
        <v>-50000000</v>
      </c>
      <c r="D2143" s="1">
        <v>0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</row>
    <row r="2144" spans="1:18" hidden="1" x14ac:dyDescent="0.25">
      <c r="A2144" t="s">
        <v>789</v>
      </c>
      <c r="B2144" s="1">
        <v>50000000</v>
      </c>
      <c r="C2144" s="1">
        <v>-50000000</v>
      </c>
      <c r="D2144" s="1">
        <v>0</v>
      </c>
      <c r="E2144" s="1">
        <v>0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</row>
    <row r="2145" spans="1:18" hidden="1" x14ac:dyDescent="0.25">
      <c r="A2145" t="s">
        <v>149</v>
      </c>
      <c r="B2145" s="1">
        <v>50000000</v>
      </c>
      <c r="C2145" s="1">
        <v>-50000000</v>
      </c>
      <c r="D2145" s="1">
        <v>0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</row>
    <row r="2146" spans="1:18" hidden="1" x14ac:dyDescent="0.25">
      <c r="A2146" t="s">
        <v>950</v>
      </c>
      <c r="B2146" s="1">
        <v>50000000</v>
      </c>
      <c r="C2146" s="1">
        <v>-50000000</v>
      </c>
      <c r="D2146" s="1">
        <v>0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</row>
    <row r="2147" spans="1:18" hidden="1" x14ac:dyDescent="0.25">
      <c r="A2147" t="s">
        <v>952</v>
      </c>
      <c r="B2147" s="1">
        <v>600000000</v>
      </c>
      <c r="C2147" s="1">
        <v>-600000000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</row>
    <row r="2148" spans="1:18" hidden="1" x14ac:dyDescent="0.25">
      <c r="A2148" t="s">
        <v>789</v>
      </c>
      <c r="B2148" s="1">
        <v>600000000</v>
      </c>
      <c r="C2148" s="1">
        <v>-600000000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</row>
    <row r="2149" spans="1:18" hidden="1" x14ac:dyDescent="0.25">
      <c r="A2149" t="s">
        <v>953</v>
      </c>
      <c r="B2149" s="1">
        <v>600000000</v>
      </c>
      <c r="C2149" s="1">
        <v>-600000000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</row>
    <row r="2150" spans="1:18" hidden="1" x14ac:dyDescent="0.25">
      <c r="A2150" t="s">
        <v>954</v>
      </c>
      <c r="B2150" s="1">
        <v>400000000</v>
      </c>
      <c r="C2150" s="1">
        <v>-400000000</v>
      </c>
      <c r="D2150" s="1">
        <v>0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</row>
    <row r="2151" spans="1:18" hidden="1" x14ac:dyDescent="0.25">
      <c r="A2151" t="s">
        <v>955</v>
      </c>
      <c r="B2151" s="1">
        <v>200000000</v>
      </c>
      <c r="C2151" s="1">
        <v>-200000000</v>
      </c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</row>
    <row r="2152" spans="1:18" hidden="1" x14ac:dyDescent="0.25">
      <c r="A2152" t="s">
        <v>956</v>
      </c>
      <c r="B2152" s="1">
        <v>300000000</v>
      </c>
      <c r="C2152" s="1">
        <v>-300000000</v>
      </c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</row>
    <row r="2153" spans="1:18" hidden="1" x14ac:dyDescent="0.25">
      <c r="A2153" t="s">
        <v>789</v>
      </c>
      <c r="B2153" s="1">
        <v>300000000</v>
      </c>
      <c r="C2153" s="1">
        <v>-300000000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</row>
    <row r="2154" spans="1:18" hidden="1" x14ac:dyDescent="0.25">
      <c r="A2154" t="s">
        <v>92</v>
      </c>
      <c r="B2154" s="1">
        <v>300000000</v>
      </c>
      <c r="C2154" s="1">
        <v>-300000000</v>
      </c>
      <c r="D2154" s="1">
        <v>0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</row>
    <row r="2155" spans="1:18" hidden="1" x14ac:dyDescent="0.25">
      <c r="A2155" t="s">
        <v>957</v>
      </c>
      <c r="B2155" s="1">
        <v>300000000</v>
      </c>
      <c r="C2155" s="1">
        <v>-300000000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</row>
    <row r="2156" spans="1:18" hidden="1" x14ac:dyDescent="0.25">
      <c r="A2156" t="s">
        <v>958</v>
      </c>
      <c r="B2156" s="1">
        <v>300000000</v>
      </c>
      <c r="C2156" s="1">
        <v>-300000000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</row>
    <row r="2157" spans="1:18" hidden="1" x14ac:dyDescent="0.25">
      <c r="A2157" t="s">
        <v>789</v>
      </c>
      <c r="B2157" s="1">
        <v>300000000</v>
      </c>
      <c r="C2157" s="1">
        <v>-300000000</v>
      </c>
      <c r="D2157" s="1">
        <v>0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</row>
    <row r="2158" spans="1:18" hidden="1" x14ac:dyDescent="0.25">
      <c r="A2158" t="s">
        <v>959</v>
      </c>
      <c r="B2158" s="1">
        <v>300000000</v>
      </c>
      <c r="C2158" s="1">
        <v>-300000000</v>
      </c>
      <c r="D2158" s="1">
        <v>0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</row>
    <row r="2159" spans="1:18" hidden="1" x14ac:dyDescent="0.25">
      <c r="A2159" t="s">
        <v>960</v>
      </c>
      <c r="B2159" s="1">
        <v>300000000</v>
      </c>
      <c r="C2159" s="1">
        <v>-300000000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</row>
    <row r="2160" spans="1:18" hidden="1" x14ac:dyDescent="0.25">
      <c r="A2160" t="s">
        <v>961</v>
      </c>
      <c r="B2160" s="1">
        <v>40000000</v>
      </c>
      <c r="C2160" s="1">
        <v>-40000000</v>
      </c>
      <c r="D2160" s="1">
        <v>0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</row>
    <row r="2161" spans="1:18" hidden="1" x14ac:dyDescent="0.25">
      <c r="A2161" t="s">
        <v>789</v>
      </c>
      <c r="B2161" s="1">
        <v>40000000</v>
      </c>
      <c r="C2161" s="1">
        <v>-40000000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</row>
    <row r="2162" spans="1:18" hidden="1" x14ac:dyDescent="0.25">
      <c r="A2162" t="s">
        <v>959</v>
      </c>
      <c r="B2162" s="1">
        <v>40000000</v>
      </c>
      <c r="C2162" s="1">
        <v>-40000000</v>
      </c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</row>
    <row r="2163" spans="1:18" hidden="1" x14ac:dyDescent="0.25">
      <c r="A2163" t="s">
        <v>962</v>
      </c>
      <c r="B2163" s="1">
        <v>40000000</v>
      </c>
      <c r="C2163" s="1">
        <v>-40000000</v>
      </c>
      <c r="D2163" s="1">
        <v>0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</row>
    <row r="2164" spans="1:18" hidden="1" x14ac:dyDescent="0.25">
      <c r="A2164" t="s">
        <v>963</v>
      </c>
      <c r="B2164" s="1">
        <v>300000000</v>
      </c>
      <c r="C2164" s="1">
        <v>1756000000</v>
      </c>
      <c r="D2164" s="1">
        <v>0</v>
      </c>
      <c r="E2164" s="1">
        <v>2056000000</v>
      </c>
      <c r="F2164" s="1">
        <v>0</v>
      </c>
      <c r="G2164" s="1">
        <v>2056000000</v>
      </c>
      <c r="H2164" s="1">
        <v>2056000000</v>
      </c>
      <c r="I2164" s="1">
        <v>2056000000</v>
      </c>
      <c r="J2164" s="1">
        <v>0</v>
      </c>
      <c r="K2164" s="1">
        <v>2056000000</v>
      </c>
      <c r="L2164" s="1">
        <v>1027648732</v>
      </c>
      <c r="M2164" s="1">
        <v>0</v>
      </c>
      <c r="N2164" s="1">
        <v>1028351268</v>
      </c>
      <c r="O2164" s="1">
        <v>1028351268</v>
      </c>
      <c r="P2164" s="1">
        <v>0</v>
      </c>
      <c r="Q2164" s="1">
        <v>0</v>
      </c>
      <c r="R2164" s="1">
        <v>100</v>
      </c>
    </row>
    <row r="2165" spans="1:18" hidden="1" x14ac:dyDescent="0.25">
      <c r="A2165" t="s">
        <v>789</v>
      </c>
      <c r="B2165" s="1">
        <v>300000000</v>
      </c>
      <c r="C2165" s="1">
        <v>1756000000</v>
      </c>
      <c r="D2165" s="1">
        <v>0</v>
      </c>
      <c r="E2165" s="1">
        <v>2056000000</v>
      </c>
      <c r="F2165" s="1">
        <v>0</v>
      </c>
      <c r="G2165" s="1">
        <v>2056000000</v>
      </c>
      <c r="H2165" s="1">
        <v>2056000000</v>
      </c>
      <c r="I2165" s="1">
        <v>2056000000</v>
      </c>
      <c r="J2165" s="1">
        <v>0</v>
      </c>
      <c r="K2165" s="1">
        <v>2056000000</v>
      </c>
      <c r="L2165" s="1">
        <v>1027648732</v>
      </c>
      <c r="M2165" s="1">
        <v>0</v>
      </c>
      <c r="N2165" s="1">
        <v>1028351268</v>
      </c>
      <c r="O2165" s="1">
        <v>1028351268</v>
      </c>
      <c r="P2165" s="1">
        <v>0</v>
      </c>
      <c r="Q2165" s="1">
        <v>0</v>
      </c>
      <c r="R2165" s="1">
        <v>100</v>
      </c>
    </row>
    <row r="2166" spans="1:18" hidden="1" x14ac:dyDescent="0.25">
      <c r="A2166" t="s">
        <v>953</v>
      </c>
      <c r="B2166" s="1">
        <v>300000000</v>
      </c>
      <c r="C2166" s="1">
        <v>1756000000</v>
      </c>
      <c r="D2166" s="1">
        <v>0</v>
      </c>
      <c r="E2166" s="1">
        <v>2056000000</v>
      </c>
      <c r="F2166" s="1">
        <v>0</v>
      </c>
      <c r="G2166" s="1">
        <v>2056000000</v>
      </c>
      <c r="H2166" s="1">
        <v>2056000000</v>
      </c>
      <c r="I2166" s="1">
        <v>2056000000</v>
      </c>
      <c r="J2166" s="1">
        <v>0</v>
      </c>
      <c r="K2166" s="1">
        <v>2056000000</v>
      </c>
      <c r="L2166" s="1">
        <v>1027648732</v>
      </c>
      <c r="M2166" s="1">
        <v>0</v>
      </c>
      <c r="N2166" s="1">
        <v>1028351268</v>
      </c>
      <c r="O2166" s="1">
        <v>1028351268</v>
      </c>
      <c r="P2166" s="1">
        <v>0</v>
      </c>
      <c r="Q2166" s="1">
        <v>0</v>
      </c>
      <c r="R2166" s="1">
        <v>100</v>
      </c>
    </row>
    <row r="2167" spans="1:18" hidden="1" x14ac:dyDescent="0.25">
      <c r="A2167" t="s">
        <v>964</v>
      </c>
      <c r="B2167" s="1">
        <v>300000000</v>
      </c>
      <c r="C2167" s="1">
        <v>1756000000</v>
      </c>
      <c r="D2167" s="1">
        <v>0</v>
      </c>
      <c r="E2167" s="1">
        <v>2056000000</v>
      </c>
      <c r="F2167" s="1">
        <v>0</v>
      </c>
      <c r="G2167" s="1">
        <v>2056000000</v>
      </c>
      <c r="H2167" s="1">
        <v>2056000000</v>
      </c>
      <c r="I2167" s="1">
        <v>2056000000</v>
      </c>
      <c r="J2167" s="1">
        <v>0</v>
      </c>
      <c r="K2167" s="1">
        <v>2056000000</v>
      </c>
      <c r="L2167" s="1">
        <v>1027648732</v>
      </c>
      <c r="M2167" s="1">
        <v>0</v>
      </c>
      <c r="N2167" s="1">
        <v>1028351268</v>
      </c>
      <c r="O2167" s="1">
        <v>1028351268</v>
      </c>
      <c r="P2167" s="1">
        <v>0</v>
      </c>
      <c r="Q2167" s="1">
        <v>0</v>
      </c>
      <c r="R2167" s="1">
        <v>100</v>
      </c>
    </row>
    <row r="2168" spans="1:18" hidden="1" x14ac:dyDescent="0.25">
      <c r="A2168" t="s">
        <v>965</v>
      </c>
      <c r="B2168" s="1">
        <v>200000000</v>
      </c>
      <c r="C2168" s="1">
        <v>-200000000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</row>
    <row r="2169" spans="1:18" hidden="1" x14ac:dyDescent="0.25">
      <c r="A2169" t="s">
        <v>789</v>
      </c>
      <c r="B2169" s="1">
        <v>200000000</v>
      </c>
      <c r="C2169" s="1">
        <v>-200000000</v>
      </c>
      <c r="D2169" s="1">
        <v>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</row>
    <row r="2170" spans="1:18" hidden="1" x14ac:dyDescent="0.25">
      <c r="A2170" t="s">
        <v>953</v>
      </c>
      <c r="B2170" s="1">
        <v>200000000</v>
      </c>
      <c r="C2170" s="1">
        <v>-200000000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</row>
    <row r="2171" spans="1:18" hidden="1" x14ac:dyDescent="0.25">
      <c r="A2171" t="s">
        <v>966</v>
      </c>
      <c r="B2171" s="1">
        <v>200000000</v>
      </c>
      <c r="C2171" s="1">
        <v>-200000000</v>
      </c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</row>
    <row r="2172" spans="1:18" hidden="1" x14ac:dyDescent="0.25">
      <c r="A2172" t="s">
        <v>967</v>
      </c>
      <c r="B2172" s="1">
        <v>600000000</v>
      </c>
      <c r="C2172" s="1">
        <v>0</v>
      </c>
      <c r="D2172" s="1">
        <v>0</v>
      </c>
      <c r="E2172" s="1">
        <v>600000000</v>
      </c>
      <c r="F2172" s="1">
        <v>0</v>
      </c>
      <c r="G2172" s="1">
        <v>600000000</v>
      </c>
      <c r="H2172" s="1">
        <v>600000000</v>
      </c>
      <c r="I2172" s="1">
        <v>600000000</v>
      </c>
      <c r="J2172" s="1">
        <v>0</v>
      </c>
      <c r="K2172" s="1">
        <v>600000000</v>
      </c>
      <c r="L2172" s="1">
        <v>0</v>
      </c>
      <c r="M2172" s="1">
        <v>0</v>
      </c>
      <c r="N2172" s="1">
        <v>600000000</v>
      </c>
      <c r="O2172" s="1">
        <v>600000000</v>
      </c>
      <c r="P2172" s="1">
        <v>0</v>
      </c>
      <c r="Q2172" s="1">
        <v>0</v>
      </c>
      <c r="R2172" s="1">
        <v>100</v>
      </c>
    </row>
    <row r="2173" spans="1:18" hidden="1" x14ac:dyDescent="0.25">
      <c r="A2173" t="s">
        <v>97</v>
      </c>
      <c r="B2173" s="1">
        <v>0</v>
      </c>
      <c r="C2173" s="1">
        <v>600000000</v>
      </c>
      <c r="D2173" s="1">
        <v>0</v>
      </c>
      <c r="E2173" s="1">
        <v>600000000</v>
      </c>
      <c r="F2173" s="1">
        <v>0</v>
      </c>
      <c r="G2173" s="1">
        <v>600000000</v>
      </c>
      <c r="H2173" s="1">
        <v>600000000</v>
      </c>
      <c r="I2173" s="1">
        <v>600000000</v>
      </c>
      <c r="J2173" s="1">
        <v>0</v>
      </c>
      <c r="K2173" s="1">
        <v>600000000</v>
      </c>
      <c r="L2173" s="1">
        <v>0</v>
      </c>
      <c r="M2173" s="1">
        <v>0</v>
      </c>
      <c r="N2173" s="1">
        <v>600000000</v>
      </c>
      <c r="O2173" s="1">
        <v>600000000</v>
      </c>
      <c r="P2173" s="1">
        <v>0</v>
      </c>
      <c r="Q2173" s="1">
        <v>0</v>
      </c>
      <c r="R2173" s="1">
        <v>100</v>
      </c>
    </row>
    <row r="2174" spans="1:18" hidden="1" x14ac:dyDescent="0.25">
      <c r="A2174" t="s">
        <v>953</v>
      </c>
      <c r="B2174" s="1">
        <v>0</v>
      </c>
      <c r="C2174" s="1">
        <v>600000000</v>
      </c>
      <c r="D2174" s="1">
        <v>0</v>
      </c>
      <c r="E2174" s="1">
        <v>600000000</v>
      </c>
      <c r="F2174" s="1">
        <v>0</v>
      </c>
      <c r="G2174" s="1">
        <v>600000000</v>
      </c>
      <c r="H2174" s="1">
        <v>600000000</v>
      </c>
      <c r="I2174" s="1">
        <v>600000000</v>
      </c>
      <c r="J2174" s="1">
        <v>0</v>
      </c>
      <c r="K2174" s="1">
        <v>600000000</v>
      </c>
      <c r="L2174" s="1">
        <v>0</v>
      </c>
      <c r="M2174" s="1">
        <v>0</v>
      </c>
      <c r="N2174" s="1">
        <v>600000000</v>
      </c>
      <c r="O2174" s="1">
        <v>600000000</v>
      </c>
      <c r="P2174" s="1">
        <v>0</v>
      </c>
      <c r="Q2174" s="1">
        <v>0</v>
      </c>
      <c r="R2174" s="1">
        <v>100</v>
      </c>
    </row>
    <row r="2175" spans="1:18" hidden="1" x14ac:dyDescent="0.25">
      <c r="A2175" t="s">
        <v>968</v>
      </c>
      <c r="B2175" s="1">
        <v>0</v>
      </c>
      <c r="C2175" s="1">
        <v>600000000</v>
      </c>
      <c r="D2175" s="1">
        <v>0</v>
      </c>
      <c r="E2175" s="1">
        <v>600000000</v>
      </c>
      <c r="F2175" s="1">
        <v>0</v>
      </c>
      <c r="G2175" s="1">
        <v>600000000</v>
      </c>
      <c r="H2175" s="1">
        <v>600000000</v>
      </c>
      <c r="I2175" s="1">
        <v>600000000</v>
      </c>
      <c r="J2175" s="1">
        <v>0</v>
      </c>
      <c r="K2175" s="1">
        <v>600000000</v>
      </c>
      <c r="L2175" s="1">
        <v>0</v>
      </c>
      <c r="M2175" s="1">
        <v>0</v>
      </c>
      <c r="N2175" s="1">
        <v>600000000</v>
      </c>
      <c r="O2175" s="1">
        <v>600000000</v>
      </c>
      <c r="P2175" s="1">
        <v>0</v>
      </c>
      <c r="Q2175" s="1">
        <v>0</v>
      </c>
      <c r="R2175" s="1">
        <v>100</v>
      </c>
    </row>
    <row r="2176" spans="1:18" hidden="1" x14ac:dyDescent="0.25">
      <c r="A2176" t="s">
        <v>789</v>
      </c>
      <c r="B2176" s="1">
        <v>600000000</v>
      </c>
      <c r="C2176" s="1">
        <v>-600000000</v>
      </c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</row>
    <row r="2177" spans="1:18" hidden="1" x14ac:dyDescent="0.25">
      <c r="A2177" t="s">
        <v>953</v>
      </c>
      <c r="B2177" s="1">
        <v>600000000</v>
      </c>
      <c r="C2177" s="1">
        <v>-600000000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</row>
    <row r="2178" spans="1:18" hidden="1" x14ac:dyDescent="0.25">
      <c r="A2178" t="s">
        <v>968</v>
      </c>
      <c r="B2178" s="1">
        <v>600000000</v>
      </c>
      <c r="C2178" s="1">
        <v>-600000000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</row>
    <row r="2179" spans="1:18" hidden="1" x14ac:dyDescent="0.25">
      <c r="A2179" t="s">
        <v>969</v>
      </c>
      <c r="B2179" s="1">
        <v>200000000</v>
      </c>
      <c r="C2179" s="1">
        <v>-200000000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</row>
    <row r="2180" spans="1:18" hidden="1" x14ac:dyDescent="0.25">
      <c r="A2180" t="s">
        <v>789</v>
      </c>
      <c r="B2180" s="1">
        <v>200000000</v>
      </c>
      <c r="C2180" s="1">
        <v>-200000000</v>
      </c>
      <c r="D2180" s="1">
        <v>0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</row>
    <row r="2181" spans="1:18" hidden="1" x14ac:dyDescent="0.25">
      <c r="A2181" t="s">
        <v>953</v>
      </c>
      <c r="B2181" s="1">
        <v>200000000</v>
      </c>
      <c r="C2181" s="1">
        <v>-200000000</v>
      </c>
      <c r="D2181" s="1">
        <v>0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</row>
    <row r="2182" spans="1:18" hidden="1" x14ac:dyDescent="0.25">
      <c r="A2182" t="s">
        <v>970</v>
      </c>
      <c r="B2182" s="1">
        <v>200000000</v>
      </c>
      <c r="C2182" s="1">
        <v>-200000000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</row>
    <row r="2183" spans="1:18" hidden="1" x14ac:dyDescent="0.25">
      <c r="A2183" t="s">
        <v>971</v>
      </c>
      <c r="B2183" s="1">
        <v>600000000</v>
      </c>
      <c r="C2183" s="1">
        <v>-600000000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</row>
    <row r="2184" spans="1:18" hidden="1" x14ac:dyDescent="0.25">
      <c r="A2184" t="s">
        <v>789</v>
      </c>
      <c r="B2184" s="1">
        <v>600000000</v>
      </c>
      <c r="C2184" s="1">
        <v>-600000000</v>
      </c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</row>
    <row r="2185" spans="1:18" hidden="1" x14ac:dyDescent="0.25">
      <c r="A2185" t="s">
        <v>953</v>
      </c>
      <c r="B2185" s="1">
        <v>600000000</v>
      </c>
      <c r="C2185" s="1">
        <v>-600000000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</row>
    <row r="2186" spans="1:18" hidden="1" x14ac:dyDescent="0.25">
      <c r="A2186" t="s">
        <v>970</v>
      </c>
      <c r="B2186" s="1">
        <v>600000000</v>
      </c>
      <c r="C2186" s="1">
        <v>-600000000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</row>
    <row r="2187" spans="1:18" hidden="1" x14ac:dyDescent="0.25">
      <c r="A2187" t="s">
        <v>972</v>
      </c>
      <c r="B2187" s="1">
        <v>300000000</v>
      </c>
      <c r="C2187" s="1">
        <v>-300000000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</row>
    <row r="2188" spans="1:18" hidden="1" x14ac:dyDescent="0.25">
      <c r="A2188" t="s">
        <v>789</v>
      </c>
      <c r="B2188" s="1">
        <v>300000000</v>
      </c>
      <c r="C2188" s="1">
        <v>-300000000</v>
      </c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</row>
    <row r="2189" spans="1:18" hidden="1" x14ac:dyDescent="0.25">
      <c r="A2189" t="s">
        <v>953</v>
      </c>
      <c r="B2189" s="1">
        <v>300000000</v>
      </c>
      <c r="C2189" s="1">
        <v>-300000000</v>
      </c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</row>
    <row r="2190" spans="1:18" hidden="1" x14ac:dyDescent="0.25">
      <c r="A2190" t="s">
        <v>966</v>
      </c>
      <c r="B2190" s="1">
        <v>300000000</v>
      </c>
      <c r="C2190" s="1">
        <v>-300000000</v>
      </c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</row>
    <row r="2191" spans="1:18" hidden="1" x14ac:dyDescent="0.25">
      <c r="A2191" t="s">
        <v>973</v>
      </c>
      <c r="B2191" s="1">
        <v>1500000000</v>
      </c>
      <c r="C2191" s="1">
        <v>-1500000000</v>
      </c>
      <c r="D2191" s="1">
        <v>0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</row>
    <row r="2192" spans="1:18" hidden="1" x14ac:dyDescent="0.25">
      <c r="A2192" t="s">
        <v>789</v>
      </c>
      <c r="B2192" s="1">
        <v>1500000000</v>
      </c>
      <c r="C2192" s="1">
        <v>-1500000000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</row>
    <row r="2193" spans="1:18" hidden="1" x14ac:dyDescent="0.25">
      <c r="A2193" t="s">
        <v>953</v>
      </c>
      <c r="B2193" s="1">
        <v>1500000000</v>
      </c>
      <c r="C2193" s="1">
        <v>-1500000000</v>
      </c>
      <c r="D2193" s="1">
        <v>0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</row>
    <row r="2194" spans="1:18" hidden="1" x14ac:dyDescent="0.25">
      <c r="A2194" t="s">
        <v>974</v>
      </c>
      <c r="B2194" s="1">
        <v>1500000000</v>
      </c>
      <c r="C2194" s="1">
        <v>-1500000000</v>
      </c>
      <c r="D2194" s="1">
        <v>0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</row>
    <row r="2195" spans="1:18" hidden="1" x14ac:dyDescent="0.25">
      <c r="A2195" t="s">
        <v>975</v>
      </c>
      <c r="B2195" s="1">
        <v>1200000000</v>
      </c>
      <c r="C2195" s="1">
        <v>-1200000000</v>
      </c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</row>
    <row r="2196" spans="1:18" hidden="1" x14ac:dyDescent="0.25">
      <c r="A2196" t="s">
        <v>789</v>
      </c>
      <c r="B2196" s="1">
        <v>1200000000</v>
      </c>
      <c r="C2196" s="1">
        <v>-1200000000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</row>
    <row r="2197" spans="1:18" hidden="1" x14ac:dyDescent="0.25">
      <c r="A2197" t="s">
        <v>976</v>
      </c>
      <c r="B2197" s="1">
        <v>1200000000</v>
      </c>
      <c r="C2197" s="1">
        <v>-1200000000</v>
      </c>
      <c r="D2197" s="1">
        <v>0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</row>
    <row r="2198" spans="1:18" hidden="1" x14ac:dyDescent="0.25">
      <c r="A2198" t="s">
        <v>977</v>
      </c>
      <c r="B2198" s="1">
        <v>1200000000</v>
      </c>
      <c r="C2198" s="1">
        <v>-1200000000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</row>
    <row r="2199" spans="1:18" hidden="1" x14ac:dyDescent="0.25">
      <c r="A2199" t="s">
        <v>978</v>
      </c>
      <c r="B2199" s="1">
        <v>1959087000</v>
      </c>
      <c r="C2199" s="1">
        <v>-1059087000</v>
      </c>
      <c r="D2199" s="1">
        <v>0</v>
      </c>
      <c r="E2199" s="1">
        <v>900000000</v>
      </c>
      <c r="F2199" s="1">
        <v>0</v>
      </c>
      <c r="G2199" s="1">
        <v>900000000</v>
      </c>
      <c r="H2199" s="1">
        <v>900000000</v>
      </c>
      <c r="I2199" s="1">
        <v>900000000</v>
      </c>
      <c r="J2199" s="1">
        <v>0</v>
      </c>
      <c r="K2199" s="1">
        <v>900000000</v>
      </c>
      <c r="L2199" s="1">
        <v>450351526</v>
      </c>
      <c r="M2199" s="1">
        <v>0</v>
      </c>
      <c r="N2199" s="1">
        <v>449648474</v>
      </c>
      <c r="O2199" s="1">
        <v>449648474</v>
      </c>
      <c r="P2199" s="1">
        <v>0</v>
      </c>
      <c r="Q2199" s="1">
        <v>0</v>
      </c>
      <c r="R2199" s="1">
        <v>100</v>
      </c>
    </row>
    <row r="2200" spans="1:18" hidden="1" x14ac:dyDescent="0.25">
      <c r="A2200" t="s">
        <v>789</v>
      </c>
      <c r="B2200" s="1">
        <v>1959087000</v>
      </c>
      <c r="C2200" s="1">
        <v>-1059087000</v>
      </c>
      <c r="D2200" s="1">
        <v>0</v>
      </c>
      <c r="E2200" s="1">
        <v>900000000</v>
      </c>
      <c r="F2200" s="1">
        <v>0</v>
      </c>
      <c r="G2200" s="1">
        <v>900000000</v>
      </c>
      <c r="H2200" s="1">
        <v>900000000</v>
      </c>
      <c r="I2200" s="1">
        <v>900000000</v>
      </c>
      <c r="J2200" s="1">
        <v>0</v>
      </c>
      <c r="K2200" s="1">
        <v>900000000</v>
      </c>
      <c r="L2200" s="1">
        <v>450351526</v>
      </c>
      <c r="M2200" s="1">
        <v>0</v>
      </c>
      <c r="N2200" s="1">
        <v>449648474</v>
      </c>
      <c r="O2200" s="1">
        <v>449648474</v>
      </c>
      <c r="P2200" s="1">
        <v>0</v>
      </c>
      <c r="Q2200" s="1">
        <v>0</v>
      </c>
      <c r="R2200" s="1">
        <v>100</v>
      </c>
    </row>
    <row r="2201" spans="1:18" hidden="1" x14ac:dyDescent="0.25">
      <c r="A2201" t="s">
        <v>953</v>
      </c>
      <c r="B2201" s="1">
        <v>1959087000</v>
      </c>
      <c r="C2201" s="1">
        <v>-1059087000</v>
      </c>
      <c r="D2201" s="1">
        <v>0</v>
      </c>
      <c r="E2201" s="1">
        <v>900000000</v>
      </c>
      <c r="F2201" s="1">
        <v>0</v>
      </c>
      <c r="G2201" s="1">
        <v>900000000</v>
      </c>
      <c r="H2201" s="1">
        <v>900000000</v>
      </c>
      <c r="I2201" s="1">
        <v>900000000</v>
      </c>
      <c r="J2201" s="1">
        <v>0</v>
      </c>
      <c r="K2201" s="1">
        <v>900000000</v>
      </c>
      <c r="L2201" s="1">
        <v>450351526</v>
      </c>
      <c r="M2201" s="1">
        <v>0</v>
      </c>
      <c r="N2201" s="1">
        <v>449648474</v>
      </c>
      <c r="O2201" s="1">
        <v>449648474</v>
      </c>
      <c r="P2201" s="1">
        <v>0</v>
      </c>
      <c r="Q2201" s="1">
        <v>0</v>
      </c>
      <c r="R2201" s="1">
        <v>100</v>
      </c>
    </row>
    <row r="2202" spans="1:18" hidden="1" x14ac:dyDescent="0.25">
      <c r="A2202" t="s">
        <v>979</v>
      </c>
      <c r="B2202" s="1">
        <v>1959087000</v>
      </c>
      <c r="C2202" s="1">
        <v>-1059087000</v>
      </c>
      <c r="D2202" s="1">
        <v>0</v>
      </c>
      <c r="E2202" s="1">
        <v>900000000</v>
      </c>
      <c r="F2202" s="1">
        <v>0</v>
      </c>
      <c r="G2202" s="1">
        <v>900000000</v>
      </c>
      <c r="H2202" s="1">
        <v>900000000</v>
      </c>
      <c r="I2202" s="1">
        <v>900000000</v>
      </c>
      <c r="J2202" s="1">
        <v>0</v>
      </c>
      <c r="K2202" s="1">
        <v>900000000</v>
      </c>
      <c r="L2202" s="1">
        <v>450351526</v>
      </c>
      <c r="M2202" s="1">
        <v>0</v>
      </c>
      <c r="N2202" s="1">
        <v>449648474</v>
      </c>
      <c r="O2202" s="1">
        <v>449648474</v>
      </c>
      <c r="P2202" s="1">
        <v>0</v>
      </c>
      <c r="Q2202" s="1">
        <v>0</v>
      </c>
      <c r="R2202" s="1">
        <v>100</v>
      </c>
    </row>
    <row r="2203" spans="1:18" hidden="1" x14ac:dyDescent="0.25">
      <c r="A2203" t="s">
        <v>980</v>
      </c>
      <c r="B2203" s="1">
        <v>500000000</v>
      </c>
      <c r="C2203" s="1">
        <v>-500000000</v>
      </c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</row>
    <row r="2204" spans="1:18" hidden="1" x14ac:dyDescent="0.25">
      <c r="A2204" t="s">
        <v>789</v>
      </c>
      <c r="B2204" s="1">
        <v>500000000</v>
      </c>
      <c r="C2204" s="1">
        <v>-500000000</v>
      </c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</row>
    <row r="2205" spans="1:18" hidden="1" x14ac:dyDescent="0.25">
      <c r="A2205" t="s">
        <v>953</v>
      </c>
      <c r="B2205" s="1">
        <v>500000000</v>
      </c>
      <c r="C2205" s="1">
        <v>-500000000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</row>
    <row r="2206" spans="1:18" hidden="1" x14ac:dyDescent="0.25">
      <c r="A2206" t="s">
        <v>979</v>
      </c>
      <c r="B2206" s="1">
        <v>500000000</v>
      </c>
      <c r="C2206" s="1">
        <v>-500000000</v>
      </c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</row>
    <row r="2207" spans="1:18" hidden="1" x14ac:dyDescent="0.25">
      <c r="A2207" t="s">
        <v>981</v>
      </c>
      <c r="B2207" s="1">
        <v>300000000</v>
      </c>
      <c r="C2207" s="1">
        <v>-950000</v>
      </c>
      <c r="D2207" s="1">
        <v>0</v>
      </c>
      <c r="E2207" s="1">
        <v>299050000</v>
      </c>
      <c r="F2207" s="1">
        <v>0</v>
      </c>
      <c r="G2207" s="1">
        <v>299050000</v>
      </c>
      <c r="H2207" s="1">
        <v>299050000</v>
      </c>
      <c r="I2207" s="1">
        <v>299050000</v>
      </c>
      <c r="J2207" s="1">
        <v>0</v>
      </c>
      <c r="K2207" s="1">
        <v>299050000</v>
      </c>
      <c r="L2207" s="1">
        <v>141050000</v>
      </c>
      <c r="M2207" s="1">
        <v>0</v>
      </c>
      <c r="N2207" s="1">
        <v>158000000</v>
      </c>
      <c r="O2207" s="1">
        <v>158000000</v>
      </c>
      <c r="P2207" s="1">
        <v>0</v>
      </c>
      <c r="Q2207" s="1">
        <v>0</v>
      </c>
      <c r="R2207" s="1">
        <v>100</v>
      </c>
    </row>
    <row r="2208" spans="1:18" hidden="1" x14ac:dyDescent="0.25">
      <c r="A2208" t="s">
        <v>789</v>
      </c>
      <c r="B2208" s="1">
        <v>300000000</v>
      </c>
      <c r="C2208" s="1">
        <v>-950000</v>
      </c>
      <c r="D2208" s="1">
        <v>0</v>
      </c>
      <c r="E2208" s="1">
        <v>299050000</v>
      </c>
      <c r="F2208" s="1">
        <v>0</v>
      </c>
      <c r="G2208" s="1">
        <v>299050000</v>
      </c>
      <c r="H2208" s="1">
        <v>299050000</v>
      </c>
      <c r="I2208" s="1">
        <v>299050000</v>
      </c>
      <c r="J2208" s="1">
        <v>0</v>
      </c>
      <c r="K2208" s="1">
        <v>299050000</v>
      </c>
      <c r="L2208" s="1">
        <v>141050000</v>
      </c>
      <c r="M2208" s="1">
        <v>0</v>
      </c>
      <c r="N2208" s="1">
        <v>158000000</v>
      </c>
      <c r="O2208" s="1">
        <v>158000000</v>
      </c>
      <c r="P2208" s="1">
        <v>0</v>
      </c>
      <c r="Q2208" s="1">
        <v>0</v>
      </c>
      <c r="R2208" s="1">
        <v>100</v>
      </c>
    </row>
    <row r="2209" spans="1:18" hidden="1" x14ac:dyDescent="0.25">
      <c r="A2209" t="s">
        <v>976</v>
      </c>
      <c r="B2209" s="1">
        <v>300000000</v>
      </c>
      <c r="C2209" s="1">
        <v>-950000</v>
      </c>
      <c r="D2209" s="1">
        <v>0</v>
      </c>
      <c r="E2209" s="1">
        <v>299050000</v>
      </c>
      <c r="F2209" s="1">
        <v>0</v>
      </c>
      <c r="G2209" s="1">
        <v>299050000</v>
      </c>
      <c r="H2209" s="1">
        <v>299050000</v>
      </c>
      <c r="I2209" s="1">
        <v>299050000</v>
      </c>
      <c r="J2209" s="1">
        <v>0</v>
      </c>
      <c r="K2209" s="1">
        <v>299050000</v>
      </c>
      <c r="L2209" s="1">
        <v>141050000</v>
      </c>
      <c r="M2209" s="1">
        <v>0</v>
      </c>
      <c r="N2209" s="1">
        <v>158000000</v>
      </c>
      <c r="O2209" s="1">
        <v>158000000</v>
      </c>
      <c r="P2209" s="1">
        <v>0</v>
      </c>
      <c r="Q2209" s="1">
        <v>0</v>
      </c>
      <c r="R2209" s="1">
        <v>100</v>
      </c>
    </row>
    <row r="2210" spans="1:18" hidden="1" x14ac:dyDescent="0.25">
      <c r="A2210" t="s">
        <v>982</v>
      </c>
      <c r="B2210" s="1">
        <v>300000000</v>
      </c>
      <c r="C2210" s="1">
        <v>-950000</v>
      </c>
      <c r="D2210" s="1">
        <v>0</v>
      </c>
      <c r="E2210" s="1">
        <v>299050000</v>
      </c>
      <c r="F2210" s="1">
        <v>0</v>
      </c>
      <c r="G2210" s="1">
        <v>299050000</v>
      </c>
      <c r="H2210" s="1">
        <v>299050000</v>
      </c>
      <c r="I2210" s="1">
        <v>299050000</v>
      </c>
      <c r="J2210" s="1">
        <v>0</v>
      </c>
      <c r="K2210" s="1">
        <v>299050000</v>
      </c>
      <c r="L2210" s="1">
        <v>141050000</v>
      </c>
      <c r="M2210" s="1">
        <v>0</v>
      </c>
      <c r="N2210" s="1">
        <v>158000000</v>
      </c>
      <c r="O2210" s="1">
        <v>158000000</v>
      </c>
      <c r="P2210" s="1">
        <v>0</v>
      </c>
      <c r="Q2210" s="1">
        <v>0</v>
      </c>
      <c r="R2210" s="1">
        <v>100</v>
      </c>
    </row>
    <row r="2211" spans="1:18" hidden="1" x14ac:dyDescent="0.25">
      <c r="A2211" t="s">
        <v>983</v>
      </c>
      <c r="B2211" s="1">
        <v>1500000000</v>
      </c>
      <c r="C2211" s="1">
        <v>-430079000</v>
      </c>
      <c r="D2211" s="1">
        <v>0</v>
      </c>
      <c r="E2211" s="1">
        <v>1069921000</v>
      </c>
      <c r="F2211" s="1">
        <v>0</v>
      </c>
      <c r="G2211" s="1">
        <v>1069921000</v>
      </c>
      <c r="H2211" s="1">
        <v>1069921000</v>
      </c>
      <c r="I2211" s="1">
        <v>0</v>
      </c>
      <c r="J2211" s="1">
        <v>0</v>
      </c>
      <c r="K2211" s="1">
        <v>0</v>
      </c>
      <c r="L2211" s="1">
        <v>0</v>
      </c>
      <c r="M2211" s="1">
        <v>1069921000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</row>
    <row r="2212" spans="1:18" hidden="1" x14ac:dyDescent="0.25">
      <c r="A2212" t="s">
        <v>789</v>
      </c>
      <c r="B2212" s="1">
        <v>1500000000</v>
      </c>
      <c r="C2212" s="1">
        <v>-430079000</v>
      </c>
      <c r="D2212" s="1">
        <v>0</v>
      </c>
      <c r="E2212" s="1">
        <v>1069921000</v>
      </c>
      <c r="F2212" s="1">
        <v>0</v>
      </c>
      <c r="G2212" s="1">
        <v>1069921000</v>
      </c>
      <c r="H2212" s="1">
        <v>1069921000</v>
      </c>
      <c r="I2212" s="1">
        <v>0</v>
      </c>
      <c r="J2212" s="1">
        <v>0</v>
      </c>
      <c r="K2212" s="1">
        <v>0</v>
      </c>
      <c r="L2212" s="1">
        <v>0</v>
      </c>
      <c r="M2212" s="1">
        <v>1069921000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</row>
    <row r="2213" spans="1:18" hidden="1" x14ac:dyDescent="0.25">
      <c r="A2213" t="s">
        <v>953</v>
      </c>
      <c r="B2213" s="1">
        <v>1500000000</v>
      </c>
      <c r="C2213" s="1">
        <v>-430079000</v>
      </c>
      <c r="D2213" s="1">
        <v>0</v>
      </c>
      <c r="E2213" s="1">
        <v>1069921000</v>
      </c>
      <c r="F2213" s="1">
        <v>0</v>
      </c>
      <c r="G2213" s="1">
        <v>1069921000</v>
      </c>
      <c r="H2213" s="1">
        <v>1069921000</v>
      </c>
      <c r="I2213" s="1">
        <v>0</v>
      </c>
      <c r="J2213" s="1">
        <v>0</v>
      </c>
      <c r="K2213" s="1">
        <v>0</v>
      </c>
      <c r="L2213" s="1">
        <v>0</v>
      </c>
      <c r="M2213" s="1">
        <v>1069921000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</row>
    <row r="2214" spans="1:18" hidden="1" x14ac:dyDescent="0.25">
      <c r="A2214" t="s">
        <v>984</v>
      </c>
      <c r="B2214" s="1">
        <v>150000000</v>
      </c>
      <c r="C2214" s="1">
        <v>-150000000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</row>
    <row r="2215" spans="1:18" hidden="1" x14ac:dyDescent="0.25">
      <c r="A2215" t="s">
        <v>985</v>
      </c>
      <c r="B2215" s="1">
        <v>150000000</v>
      </c>
      <c r="C2215" s="1">
        <v>-150000000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</row>
    <row r="2216" spans="1:18" hidden="1" x14ac:dyDescent="0.25">
      <c r="A2216" t="s">
        <v>986</v>
      </c>
      <c r="B2216" s="1">
        <v>200000000</v>
      </c>
      <c r="C2216" s="1">
        <v>-130079000</v>
      </c>
      <c r="D2216" s="1">
        <v>0</v>
      </c>
      <c r="E2216" s="1">
        <v>69921000</v>
      </c>
      <c r="F2216" s="1">
        <v>0</v>
      </c>
      <c r="G2216" s="1">
        <v>69921000</v>
      </c>
      <c r="H2216" s="1">
        <v>69921000</v>
      </c>
      <c r="I2216" s="1">
        <v>0</v>
      </c>
      <c r="J2216" s="1">
        <v>0</v>
      </c>
      <c r="K2216" s="1">
        <v>0</v>
      </c>
      <c r="L2216" s="1">
        <v>0</v>
      </c>
      <c r="M2216" s="1">
        <v>69921000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</row>
    <row r="2217" spans="1:18" hidden="1" x14ac:dyDescent="0.25">
      <c r="A2217" t="s">
        <v>987</v>
      </c>
      <c r="B2217" s="1">
        <v>500000000</v>
      </c>
      <c r="C2217" s="1">
        <v>0</v>
      </c>
      <c r="D2217" s="1">
        <v>0</v>
      </c>
      <c r="E2217" s="1">
        <v>500000000</v>
      </c>
      <c r="F2217" s="1">
        <v>0</v>
      </c>
      <c r="G2217" s="1">
        <v>500000000</v>
      </c>
      <c r="H2217" s="1">
        <v>500000000</v>
      </c>
      <c r="I2217" s="1">
        <v>0</v>
      </c>
      <c r="J2217" s="1">
        <v>0</v>
      </c>
      <c r="K2217" s="1">
        <v>0</v>
      </c>
      <c r="L2217" s="1">
        <v>0</v>
      </c>
      <c r="M2217" s="1">
        <v>500000000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</row>
    <row r="2218" spans="1:18" hidden="1" x14ac:dyDescent="0.25">
      <c r="A2218" t="s">
        <v>988</v>
      </c>
      <c r="B2218" s="1">
        <v>500000000</v>
      </c>
      <c r="C2218" s="1">
        <v>0</v>
      </c>
      <c r="D2218" s="1">
        <v>0</v>
      </c>
      <c r="E2218" s="1">
        <v>500000000</v>
      </c>
      <c r="F2218" s="1">
        <v>0</v>
      </c>
      <c r="G2218" s="1">
        <v>500000000</v>
      </c>
      <c r="H2218" s="1">
        <v>500000000</v>
      </c>
      <c r="I2218" s="1">
        <v>0</v>
      </c>
      <c r="J2218" s="1">
        <v>0</v>
      </c>
      <c r="K2218" s="1">
        <v>0</v>
      </c>
      <c r="L2218" s="1">
        <v>0</v>
      </c>
      <c r="M2218" s="1">
        <v>500000000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</row>
    <row r="2219" spans="1:18" hidden="1" x14ac:dyDescent="0.25">
      <c r="A2219" t="s">
        <v>989</v>
      </c>
      <c r="B2219" s="1">
        <v>300000000</v>
      </c>
      <c r="C2219" s="1">
        <v>-300000000</v>
      </c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</row>
    <row r="2220" spans="1:18" hidden="1" x14ac:dyDescent="0.25">
      <c r="A2220" t="s">
        <v>789</v>
      </c>
      <c r="B2220" s="1">
        <v>300000000</v>
      </c>
      <c r="C2220" s="1">
        <v>-300000000</v>
      </c>
      <c r="D2220" s="1">
        <v>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</row>
    <row r="2221" spans="1:18" hidden="1" x14ac:dyDescent="0.25">
      <c r="A2221" t="s">
        <v>990</v>
      </c>
      <c r="B2221" s="1">
        <v>300000000</v>
      </c>
      <c r="C2221" s="1">
        <v>-300000000</v>
      </c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</row>
    <row r="2222" spans="1:18" hidden="1" x14ac:dyDescent="0.25">
      <c r="A2222" t="s">
        <v>991</v>
      </c>
      <c r="B2222" s="1">
        <v>300000000</v>
      </c>
      <c r="C2222" s="1">
        <v>-300000000</v>
      </c>
      <c r="D2222" s="1">
        <v>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</row>
    <row r="2223" spans="1:18" hidden="1" x14ac:dyDescent="0.25">
      <c r="A2223" t="s">
        <v>992</v>
      </c>
      <c r="B2223" s="1">
        <v>300000000</v>
      </c>
      <c r="C2223" s="1">
        <v>-300000000</v>
      </c>
      <c r="D2223" s="1">
        <v>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</row>
    <row r="2224" spans="1:18" hidden="1" x14ac:dyDescent="0.25">
      <c r="A2224" t="s">
        <v>789</v>
      </c>
      <c r="B2224" s="1">
        <v>300000000</v>
      </c>
      <c r="C2224" s="1">
        <v>-300000000</v>
      </c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</row>
    <row r="2225" spans="1:18" hidden="1" x14ac:dyDescent="0.25">
      <c r="A2225" t="s">
        <v>993</v>
      </c>
      <c r="B2225" s="1">
        <v>300000000</v>
      </c>
      <c r="C2225" s="1">
        <v>-300000000</v>
      </c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</row>
    <row r="2226" spans="1:18" hidden="1" x14ac:dyDescent="0.25">
      <c r="A2226" t="s">
        <v>994</v>
      </c>
      <c r="B2226" s="1">
        <v>300000000</v>
      </c>
      <c r="C2226" s="1">
        <v>-300000000</v>
      </c>
      <c r="D2226" s="1">
        <v>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</row>
    <row r="2227" spans="1:18" hidden="1" x14ac:dyDescent="0.25">
      <c r="A2227" t="s">
        <v>995</v>
      </c>
      <c r="B2227" s="1">
        <v>300000000</v>
      </c>
      <c r="C2227" s="1">
        <v>-300000000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</row>
    <row r="2228" spans="1:18" hidden="1" x14ac:dyDescent="0.25">
      <c r="A2228" t="s">
        <v>789</v>
      </c>
      <c r="B2228" s="1">
        <v>300000000</v>
      </c>
      <c r="C2228" s="1">
        <v>-300000000</v>
      </c>
      <c r="D2228" s="1">
        <v>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</row>
    <row r="2229" spans="1:18" hidden="1" x14ac:dyDescent="0.25">
      <c r="A2229" t="s">
        <v>993</v>
      </c>
      <c r="B2229" s="1">
        <v>300000000</v>
      </c>
      <c r="C2229" s="1">
        <v>-300000000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</row>
    <row r="2230" spans="1:18" hidden="1" x14ac:dyDescent="0.25">
      <c r="A2230" t="s">
        <v>996</v>
      </c>
      <c r="B2230" s="1">
        <v>300000000</v>
      </c>
      <c r="C2230" s="1">
        <v>-300000000</v>
      </c>
      <c r="D2230" s="1">
        <v>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</row>
    <row r="2231" spans="1:18" hidden="1" x14ac:dyDescent="0.25">
      <c r="A2231" t="s">
        <v>997</v>
      </c>
      <c r="B2231" s="1">
        <v>70000000</v>
      </c>
      <c r="C2231" s="1">
        <v>-70000000</v>
      </c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</row>
    <row r="2232" spans="1:18" hidden="1" x14ac:dyDescent="0.25">
      <c r="A2232" t="s">
        <v>789</v>
      </c>
      <c r="B2232" s="1">
        <v>70000000</v>
      </c>
      <c r="C2232" s="1">
        <v>-70000000</v>
      </c>
      <c r="D2232" s="1">
        <v>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</row>
    <row r="2233" spans="1:18" hidden="1" x14ac:dyDescent="0.25">
      <c r="A2233" t="s">
        <v>92</v>
      </c>
      <c r="B2233" s="1">
        <v>70000000</v>
      </c>
      <c r="C2233" s="1">
        <v>-70000000</v>
      </c>
      <c r="D2233" s="1">
        <v>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</row>
    <row r="2234" spans="1:18" hidden="1" x14ac:dyDescent="0.25">
      <c r="A2234" t="s">
        <v>998</v>
      </c>
      <c r="B2234" s="1">
        <v>70000000</v>
      </c>
      <c r="C2234" s="1">
        <v>-70000000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</row>
    <row r="2235" spans="1:18" hidden="1" x14ac:dyDescent="0.25">
      <c r="A2235" t="s">
        <v>999</v>
      </c>
      <c r="B2235" s="1">
        <v>100000000</v>
      </c>
      <c r="C2235" s="1">
        <v>-100000000</v>
      </c>
      <c r="D2235" s="1">
        <v>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</row>
    <row r="2236" spans="1:18" hidden="1" x14ac:dyDescent="0.25">
      <c r="A2236" t="s">
        <v>789</v>
      </c>
      <c r="B2236" s="1">
        <v>100000000</v>
      </c>
      <c r="C2236" s="1">
        <v>-100000000</v>
      </c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</row>
    <row r="2237" spans="1:18" hidden="1" x14ac:dyDescent="0.25">
      <c r="A2237" t="s">
        <v>92</v>
      </c>
      <c r="B2237" s="1">
        <v>100000000</v>
      </c>
      <c r="C2237" s="1">
        <v>-100000000</v>
      </c>
      <c r="D2237" s="1">
        <v>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</row>
    <row r="2238" spans="1:18" hidden="1" x14ac:dyDescent="0.25">
      <c r="A2238" t="s">
        <v>1000</v>
      </c>
      <c r="B2238" s="1">
        <v>100000000</v>
      </c>
      <c r="C2238" s="1">
        <v>-100000000</v>
      </c>
      <c r="D2238" s="1">
        <v>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</row>
    <row r="2239" spans="1:18" hidden="1" x14ac:dyDescent="0.25">
      <c r="A2239" t="s">
        <v>1001</v>
      </c>
      <c r="B2239" s="1">
        <v>0</v>
      </c>
      <c r="C2239" s="1">
        <v>270000000</v>
      </c>
      <c r="D2239" s="1">
        <v>0</v>
      </c>
      <c r="E2239" s="1">
        <v>270000000</v>
      </c>
      <c r="F2239" s="1">
        <v>0</v>
      </c>
      <c r="G2239" s="1">
        <v>270000000</v>
      </c>
      <c r="H2239" s="1">
        <v>270000000</v>
      </c>
      <c r="I2239" s="1">
        <v>0</v>
      </c>
      <c r="J2239" s="1">
        <v>0</v>
      </c>
      <c r="K2239" s="1">
        <v>0</v>
      </c>
      <c r="L2239" s="1">
        <v>0</v>
      </c>
      <c r="M2239" s="1">
        <v>270000000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</row>
    <row r="2240" spans="1:18" hidden="1" x14ac:dyDescent="0.25">
      <c r="A2240" t="s">
        <v>789</v>
      </c>
      <c r="B2240" s="1">
        <v>0</v>
      </c>
      <c r="C2240" s="1">
        <v>270000000</v>
      </c>
      <c r="D2240" s="1">
        <v>0</v>
      </c>
      <c r="E2240" s="1">
        <v>270000000</v>
      </c>
      <c r="F2240" s="1">
        <v>0</v>
      </c>
      <c r="G2240" s="1">
        <v>270000000</v>
      </c>
      <c r="H2240" s="1">
        <v>270000000</v>
      </c>
      <c r="I2240" s="1">
        <v>0</v>
      </c>
      <c r="J2240" s="1">
        <v>0</v>
      </c>
      <c r="K2240" s="1">
        <v>0</v>
      </c>
      <c r="L2240" s="1">
        <v>0</v>
      </c>
      <c r="M2240" s="1">
        <v>270000000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</row>
    <row r="2241" spans="1:18" hidden="1" x14ac:dyDescent="0.25">
      <c r="A2241" t="s">
        <v>149</v>
      </c>
      <c r="B2241" s="1">
        <v>0</v>
      </c>
      <c r="C2241" s="1">
        <v>270000000</v>
      </c>
      <c r="D2241" s="1">
        <v>0</v>
      </c>
      <c r="E2241" s="1">
        <v>270000000</v>
      </c>
      <c r="F2241" s="1">
        <v>0</v>
      </c>
      <c r="G2241" s="1">
        <v>270000000</v>
      </c>
      <c r="H2241" s="1">
        <v>270000000</v>
      </c>
      <c r="I2241" s="1">
        <v>0</v>
      </c>
      <c r="J2241" s="1">
        <v>0</v>
      </c>
      <c r="K2241" s="1">
        <v>0</v>
      </c>
      <c r="L2241" s="1">
        <v>0</v>
      </c>
      <c r="M2241" s="1">
        <v>270000000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</row>
    <row r="2242" spans="1:18" hidden="1" x14ac:dyDescent="0.25">
      <c r="A2242" t="s">
        <v>1002</v>
      </c>
      <c r="B2242" s="1">
        <v>0</v>
      </c>
      <c r="C2242" s="1">
        <v>270000000</v>
      </c>
      <c r="D2242" s="1">
        <v>0</v>
      </c>
      <c r="E2242" s="1">
        <v>270000000</v>
      </c>
      <c r="F2242" s="1">
        <v>0</v>
      </c>
      <c r="G2242" s="1">
        <v>270000000</v>
      </c>
      <c r="H2242" s="1">
        <v>270000000</v>
      </c>
      <c r="I2242" s="1">
        <v>0</v>
      </c>
      <c r="J2242" s="1">
        <v>0</v>
      </c>
      <c r="K2242" s="1">
        <v>0</v>
      </c>
      <c r="L2242" s="1">
        <v>0</v>
      </c>
      <c r="M2242" s="1">
        <v>270000000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</row>
    <row r="2243" spans="1:18" hidden="1" x14ac:dyDescent="0.25">
      <c r="A2243" t="s">
        <v>1003</v>
      </c>
      <c r="B2243" s="1">
        <v>0</v>
      </c>
      <c r="C2243" s="1">
        <v>2000000000</v>
      </c>
      <c r="D2243" s="1">
        <v>0</v>
      </c>
      <c r="E2243" s="1">
        <v>2000000000</v>
      </c>
      <c r="F2243" s="1">
        <v>0</v>
      </c>
      <c r="G2243" s="1">
        <v>2000000000</v>
      </c>
      <c r="H2243" s="1">
        <v>2000000000</v>
      </c>
      <c r="I2243" s="1">
        <v>0</v>
      </c>
      <c r="J2243" s="1">
        <v>0</v>
      </c>
      <c r="K2243" s="1">
        <v>0</v>
      </c>
      <c r="L2243" s="1">
        <v>0</v>
      </c>
      <c r="M2243" s="1">
        <v>2000000000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</row>
    <row r="2244" spans="1:18" hidden="1" x14ac:dyDescent="0.25">
      <c r="A2244" t="s">
        <v>789</v>
      </c>
      <c r="B2244" s="1">
        <v>0</v>
      </c>
      <c r="C2244" s="1">
        <v>2000000000</v>
      </c>
      <c r="D2244" s="1">
        <v>0</v>
      </c>
      <c r="E2244" s="1">
        <v>2000000000</v>
      </c>
      <c r="F2244" s="1">
        <v>0</v>
      </c>
      <c r="G2244" s="1">
        <v>2000000000</v>
      </c>
      <c r="H2244" s="1">
        <v>2000000000</v>
      </c>
      <c r="I2244" s="1">
        <v>0</v>
      </c>
      <c r="J2244" s="1">
        <v>0</v>
      </c>
      <c r="K2244" s="1">
        <v>0</v>
      </c>
      <c r="L2244" s="1">
        <v>0</v>
      </c>
      <c r="M2244" s="1">
        <v>2000000000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</row>
    <row r="2245" spans="1:18" hidden="1" x14ac:dyDescent="0.25">
      <c r="A2245" t="s">
        <v>953</v>
      </c>
      <c r="B2245" s="1">
        <v>0</v>
      </c>
      <c r="C2245" s="1">
        <v>2000000000</v>
      </c>
      <c r="D2245" s="1">
        <v>0</v>
      </c>
      <c r="E2245" s="1">
        <v>2000000000</v>
      </c>
      <c r="F2245" s="1">
        <v>0</v>
      </c>
      <c r="G2245" s="1">
        <v>2000000000</v>
      </c>
      <c r="H2245" s="1">
        <v>2000000000</v>
      </c>
      <c r="I2245" s="1">
        <v>0</v>
      </c>
      <c r="J2245" s="1">
        <v>0</v>
      </c>
      <c r="K2245" s="1">
        <v>0</v>
      </c>
      <c r="L2245" s="1">
        <v>0</v>
      </c>
      <c r="M2245" s="1">
        <v>2000000000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</row>
    <row r="2246" spans="1:18" hidden="1" x14ac:dyDescent="0.25">
      <c r="A2246" t="s">
        <v>1004</v>
      </c>
      <c r="B2246" s="1">
        <v>0</v>
      </c>
      <c r="C2246" s="1">
        <v>2000000000</v>
      </c>
      <c r="D2246" s="1">
        <v>0</v>
      </c>
      <c r="E2246" s="1">
        <v>2000000000</v>
      </c>
      <c r="F2246" s="1">
        <v>0</v>
      </c>
      <c r="G2246" s="1">
        <v>2000000000</v>
      </c>
      <c r="H2246" s="1">
        <v>2000000000</v>
      </c>
      <c r="I2246" s="1">
        <v>0</v>
      </c>
      <c r="J2246" s="1">
        <v>0</v>
      </c>
      <c r="K2246" s="1">
        <v>0</v>
      </c>
      <c r="L2246" s="1">
        <v>0</v>
      </c>
      <c r="M2246" s="1">
        <v>2000000000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</row>
    <row r="2247" spans="1:18" hidden="1" x14ac:dyDescent="0.25">
      <c r="A2247" t="s">
        <v>1005</v>
      </c>
      <c r="B2247" s="1">
        <v>0</v>
      </c>
      <c r="C2247" s="1">
        <v>4700000000</v>
      </c>
      <c r="D2247" s="1">
        <v>0</v>
      </c>
      <c r="E2247" s="1">
        <v>4700000000</v>
      </c>
      <c r="F2247" s="1">
        <v>0</v>
      </c>
      <c r="G2247" s="1">
        <v>4700000000</v>
      </c>
      <c r="H2247" s="1">
        <v>4700000000</v>
      </c>
      <c r="I2247" s="1">
        <v>4700000000</v>
      </c>
      <c r="J2247" s="1">
        <v>0</v>
      </c>
      <c r="K2247" s="1">
        <v>4700000000</v>
      </c>
      <c r="L2247" s="1">
        <v>4700000000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100</v>
      </c>
    </row>
    <row r="2248" spans="1:18" hidden="1" x14ac:dyDescent="0.25">
      <c r="A2248" t="s">
        <v>97</v>
      </c>
      <c r="B2248" s="1">
        <v>0</v>
      </c>
      <c r="C2248" s="1">
        <v>4000000000</v>
      </c>
      <c r="D2248" s="1">
        <v>0</v>
      </c>
      <c r="E2248" s="1">
        <v>4000000000</v>
      </c>
      <c r="F2248" s="1">
        <v>0</v>
      </c>
      <c r="G2248" s="1">
        <v>4000000000</v>
      </c>
      <c r="H2248" s="1">
        <v>4000000000</v>
      </c>
      <c r="I2248" s="1">
        <v>4000000000</v>
      </c>
      <c r="J2248" s="1">
        <v>0</v>
      </c>
      <c r="K2248" s="1">
        <v>4000000000</v>
      </c>
      <c r="L2248" s="1">
        <v>4000000000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100</v>
      </c>
    </row>
    <row r="2249" spans="1:18" hidden="1" x14ac:dyDescent="0.25">
      <c r="A2249" t="s">
        <v>953</v>
      </c>
      <c r="B2249" s="1">
        <v>0</v>
      </c>
      <c r="C2249" s="1">
        <v>4000000000</v>
      </c>
      <c r="D2249" s="1">
        <v>0</v>
      </c>
      <c r="E2249" s="1">
        <v>4000000000</v>
      </c>
      <c r="F2249" s="1">
        <v>0</v>
      </c>
      <c r="G2249" s="1">
        <v>4000000000</v>
      </c>
      <c r="H2249" s="1">
        <v>4000000000</v>
      </c>
      <c r="I2249" s="1">
        <v>4000000000</v>
      </c>
      <c r="J2249" s="1">
        <v>0</v>
      </c>
      <c r="K2249" s="1">
        <v>4000000000</v>
      </c>
      <c r="L2249" s="1">
        <v>4000000000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100</v>
      </c>
    </row>
    <row r="2250" spans="1:18" hidden="1" x14ac:dyDescent="0.25">
      <c r="A2250" t="s">
        <v>1006</v>
      </c>
      <c r="B2250" s="1">
        <v>0</v>
      </c>
      <c r="C2250" s="1">
        <v>4000000000</v>
      </c>
      <c r="D2250" s="1">
        <v>0</v>
      </c>
      <c r="E2250" s="1">
        <v>4000000000</v>
      </c>
      <c r="F2250" s="1">
        <v>0</v>
      </c>
      <c r="G2250" s="1">
        <v>4000000000</v>
      </c>
      <c r="H2250" s="1">
        <v>4000000000</v>
      </c>
      <c r="I2250" s="1">
        <v>4000000000</v>
      </c>
      <c r="J2250" s="1">
        <v>0</v>
      </c>
      <c r="K2250" s="1">
        <v>4000000000</v>
      </c>
      <c r="L2250" s="1">
        <v>4000000000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100</v>
      </c>
    </row>
    <row r="2251" spans="1:18" hidden="1" x14ac:dyDescent="0.25">
      <c r="A2251" t="s">
        <v>789</v>
      </c>
      <c r="B2251" s="1">
        <v>0</v>
      </c>
      <c r="C2251" s="1">
        <v>700000000</v>
      </c>
      <c r="D2251" s="1">
        <v>0</v>
      </c>
      <c r="E2251" s="1">
        <v>700000000</v>
      </c>
      <c r="F2251" s="1">
        <v>0</v>
      </c>
      <c r="G2251" s="1">
        <v>700000000</v>
      </c>
      <c r="H2251" s="1">
        <v>700000000</v>
      </c>
      <c r="I2251" s="1">
        <v>700000000</v>
      </c>
      <c r="J2251" s="1">
        <v>0</v>
      </c>
      <c r="K2251" s="1">
        <v>700000000</v>
      </c>
      <c r="L2251" s="1">
        <v>700000000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100</v>
      </c>
    </row>
    <row r="2252" spans="1:18" hidden="1" x14ac:dyDescent="0.25">
      <c r="A2252" t="s">
        <v>953</v>
      </c>
      <c r="B2252" s="1">
        <v>0</v>
      </c>
      <c r="C2252" s="1">
        <v>700000000</v>
      </c>
      <c r="D2252" s="1">
        <v>0</v>
      </c>
      <c r="E2252" s="1">
        <v>700000000</v>
      </c>
      <c r="F2252" s="1">
        <v>0</v>
      </c>
      <c r="G2252" s="1">
        <v>700000000</v>
      </c>
      <c r="H2252" s="1">
        <v>700000000</v>
      </c>
      <c r="I2252" s="1">
        <v>700000000</v>
      </c>
      <c r="J2252" s="1">
        <v>0</v>
      </c>
      <c r="K2252" s="1">
        <v>700000000</v>
      </c>
      <c r="L2252" s="1">
        <v>700000000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100</v>
      </c>
    </row>
    <row r="2253" spans="1:18" hidden="1" x14ac:dyDescent="0.25">
      <c r="A2253" t="s">
        <v>1006</v>
      </c>
      <c r="B2253" s="1">
        <v>0</v>
      </c>
      <c r="C2253" s="1">
        <v>700000000</v>
      </c>
      <c r="D2253" s="1">
        <v>0</v>
      </c>
      <c r="E2253" s="1">
        <v>700000000</v>
      </c>
      <c r="F2253" s="1">
        <v>0</v>
      </c>
      <c r="G2253" s="1">
        <v>700000000</v>
      </c>
      <c r="H2253" s="1">
        <v>700000000</v>
      </c>
      <c r="I2253" s="1">
        <v>700000000</v>
      </c>
      <c r="J2253" s="1">
        <v>0</v>
      </c>
      <c r="K2253" s="1">
        <v>700000000</v>
      </c>
      <c r="L2253" s="1">
        <v>700000000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100</v>
      </c>
    </row>
    <row r="2254" spans="1:18" hidden="1" x14ac:dyDescent="0.25">
      <c r="A2254" t="s">
        <v>1007</v>
      </c>
      <c r="B2254" s="1">
        <v>0</v>
      </c>
      <c r="C2254" s="1">
        <v>250000000</v>
      </c>
      <c r="D2254" s="1">
        <v>0</v>
      </c>
      <c r="E2254" s="1">
        <v>250000000</v>
      </c>
      <c r="F2254" s="1">
        <v>0</v>
      </c>
      <c r="G2254" s="1">
        <v>250000000</v>
      </c>
      <c r="H2254" s="1">
        <v>250000000</v>
      </c>
      <c r="I2254" s="1">
        <v>0</v>
      </c>
      <c r="J2254" s="1">
        <v>0</v>
      </c>
      <c r="K2254" s="1">
        <v>0</v>
      </c>
      <c r="L2254" s="1">
        <v>0</v>
      </c>
      <c r="M2254" s="1">
        <v>250000000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</row>
    <row r="2255" spans="1:18" hidden="1" x14ac:dyDescent="0.25">
      <c r="A2255" t="s">
        <v>789</v>
      </c>
      <c r="B2255" s="1">
        <v>0</v>
      </c>
      <c r="C2255" s="1">
        <v>250000000</v>
      </c>
      <c r="D2255" s="1">
        <v>0</v>
      </c>
      <c r="E2255" s="1">
        <v>250000000</v>
      </c>
      <c r="F2255" s="1">
        <v>0</v>
      </c>
      <c r="G2255" s="1">
        <v>250000000</v>
      </c>
      <c r="H2255" s="1">
        <v>250000000</v>
      </c>
      <c r="I2255" s="1">
        <v>0</v>
      </c>
      <c r="J2255" s="1">
        <v>0</v>
      </c>
      <c r="K2255" s="1">
        <v>0</v>
      </c>
      <c r="L2255" s="1">
        <v>0</v>
      </c>
      <c r="M2255" s="1">
        <v>250000000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</row>
    <row r="2256" spans="1:18" hidden="1" x14ac:dyDescent="0.25">
      <c r="A2256" t="s">
        <v>976</v>
      </c>
      <c r="B2256" s="1">
        <v>0</v>
      </c>
      <c r="C2256" s="1">
        <v>250000000</v>
      </c>
      <c r="D2256" s="1">
        <v>0</v>
      </c>
      <c r="E2256" s="1">
        <v>250000000</v>
      </c>
      <c r="F2256" s="1">
        <v>0</v>
      </c>
      <c r="G2256" s="1">
        <v>250000000</v>
      </c>
      <c r="H2256" s="1">
        <v>250000000</v>
      </c>
      <c r="I2256" s="1">
        <v>0</v>
      </c>
      <c r="J2256" s="1">
        <v>0</v>
      </c>
      <c r="K2256" s="1">
        <v>0</v>
      </c>
      <c r="L2256" s="1">
        <v>0</v>
      </c>
      <c r="M2256" s="1">
        <v>250000000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</row>
    <row r="2257" spans="1:18" hidden="1" x14ac:dyDescent="0.25">
      <c r="A2257" t="s">
        <v>1008</v>
      </c>
      <c r="B2257" s="1">
        <v>0</v>
      </c>
      <c r="C2257" s="1">
        <v>250000000</v>
      </c>
      <c r="D2257" s="1">
        <v>0</v>
      </c>
      <c r="E2257" s="1">
        <v>250000000</v>
      </c>
      <c r="F2257" s="1">
        <v>0</v>
      </c>
      <c r="G2257" s="1">
        <v>250000000</v>
      </c>
      <c r="H2257" s="1">
        <v>250000000</v>
      </c>
      <c r="I2257" s="1">
        <v>0</v>
      </c>
      <c r="J2257" s="1">
        <v>0</v>
      </c>
      <c r="K2257" s="1">
        <v>0</v>
      </c>
      <c r="L2257" s="1">
        <v>0</v>
      </c>
      <c r="M2257" s="1">
        <v>250000000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</row>
    <row r="2258" spans="1:18" hidden="1" x14ac:dyDescent="0.25">
      <c r="A2258" t="s">
        <v>1009</v>
      </c>
      <c r="B2258" s="1">
        <v>0</v>
      </c>
      <c r="C2258" s="1">
        <v>120000000</v>
      </c>
      <c r="D2258" s="1">
        <v>0</v>
      </c>
      <c r="E2258" s="1">
        <v>120000000</v>
      </c>
      <c r="F2258" s="1">
        <v>0</v>
      </c>
      <c r="G2258" s="1">
        <v>120000000</v>
      </c>
      <c r="H2258" s="1">
        <v>120000000</v>
      </c>
      <c r="I2258" s="1">
        <v>0</v>
      </c>
      <c r="J2258" s="1">
        <v>0</v>
      </c>
      <c r="K2258" s="1">
        <v>0</v>
      </c>
      <c r="L2258" s="1">
        <v>0</v>
      </c>
      <c r="M2258" s="1">
        <v>120000000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</row>
    <row r="2259" spans="1:18" hidden="1" x14ac:dyDescent="0.25">
      <c r="A2259" t="s">
        <v>789</v>
      </c>
      <c r="B2259" s="1">
        <v>0</v>
      </c>
      <c r="C2259" s="1">
        <v>120000000</v>
      </c>
      <c r="D2259" s="1">
        <v>0</v>
      </c>
      <c r="E2259" s="1">
        <v>120000000</v>
      </c>
      <c r="F2259" s="1">
        <v>0</v>
      </c>
      <c r="G2259" s="1">
        <v>120000000</v>
      </c>
      <c r="H2259" s="1">
        <v>120000000</v>
      </c>
      <c r="I2259" s="1">
        <v>0</v>
      </c>
      <c r="J2259" s="1">
        <v>0</v>
      </c>
      <c r="K2259" s="1">
        <v>0</v>
      </c>
      <c r="L2259" s="1">
        <v>0</v>
      </c>
      <c r="M2259" s="1">
        <v>120000000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</row>
    <row r="2260" spans="1:18" hidden="1" x14ac:dyDescent="0.25">
      <c r="A2260" t="s">
        <v>92</v>
      </c>
      <c r="B2260" s="1">
        <v>0</v>
      </c>
      <c r="C2260" s="1">
        <v>120000000</v>
      </c>
      <c r="D2260" s="1">
        <v>0</v>
      </c>
      <c r="E2260" s="1">
        <v>120000000</v>
      </c>
      <c r="F2260" s="1">
        <v>0</v>
      </c>
      <c r="G2260" s="1">
        <v>120000000</v>
      </c>
      <c r="H2260" s="1">
        <v>120000000</v>
      </c>
      <c r="I2260" s="1">
        <v>0</v>
      </c>
      <c r="J2260" s="1">
        <v>0</v>
      </c>
      <c r="K2260" s="1">
        <v>0</v>
      </c>
      <c r="L2260" s="1">
        <v>0</v>
      </c>
      <c r="M2260" s="1">
        <v>120000000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</row>
    <row r="2261" spans="1:18" hidden="1" x14ac:dyDescent="0.25">
      <c r="A2261" t="s">
        <v>1010</v>
      </c>
      <c r="B2261" s="1">
        <v>0</v>
      </c>
      <c r="C2261" s="1">
        <v>120000000</v>
      </c>
      <c r="D2261" s="1">
        <v>0</v>
      </c>
      <c r="E2261" s="1">
        <v>120000000</v>
      </c>
      <c r="F2261" s="1">
        <v>0</v>
      </c>
      <c r="G2261" s="1">
        <v>120000000</v>
      </c>
      <c r="H2261" s="1">
        <v>120000000</v>
      </c>
      <c r="I2261" s="1">
        <v>0</v>
      </c>
      <c r="J2261" s="1">
        <v>0</v>
      </c>
      <c r="K2261" s="1">
        <v>0</v>
      </c>
      <c r="L2261" s="1">
        <v>0</v>
      </c>
      <c r="M2261" s="1">
        <v>120000000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</row>
    <row r="2262" spans="1:18" hidden="1" x14ac:dyDescent="0.25">
      <c r="A2262" t="s">
        <v>1011</v>
      </c>
      <c r="B2262" s="1">
        <v>0</v>
      </c>
      <c r="C2262" s="1">
        <v>0</v>
      </c>
      <c r="D2262" s="1">
        <v>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</row>
    <row r="2263" spans="1:18" hidden="1" x14ac:dyDescent="0.25">
      <c r="A2263" t="s">
        <v>1012</v>
      </c>
      <c r="B2263" s="1">
        <v>0</v>
      </c>
      <c r="C2263" s="1">
        <v>250000000</v>
      </c>
      <c r="D2263" s="1">
        <v>0</v>
      </c>
      <c r="E2263" s="1">
        <v>250000000</v>
      </c>
      <c r="F2263" s="1">
        <v>0</v>
      </c>
      <c r="G2263" s="1">
        <v>250000000</v>
      </c>
      <c r="H2263" s="1">
        <v>250000000</v>
      </c>
      <c r="I2263" s="1">
        <v>0</v>
      </c>
      <c r="J2263" s="1">
        <v>0</v>
      </c>
      <c r="K2263" s="1">
        <v>0</v>
      </c>
      <c r="L2263" s="1">
        <v>0</v>
      </c>
      <c r="M2263" s="1">
        <v>250000000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</row>
    <row r="2264" spans="1:18" hidden="1" x14ac:dyDescent="0.25">
      <c r="A2264" t="s">
        <v>789</v>
      </c>
      <c r="B2264" s="1">
        <v>0</v>
      </c>
      <c r="C2264" s="1">
        <v>250000000</v>
      </c>
      <c r="D2264" s="1">
        <v>0</v>
      </c>
      <c r="E2264" s="1">
        <v>250000000</v>
      </c>
      <c r="F2264" s="1">
        <v>0</v>
      </c>
      <c r="G2264" s="1">
        <v>250000000</v>
      </c>
      <c r="H2264" s="1">
        <v>250000000</v>
      </c>
      <c r="I2264" s="1">
        <v>0</v>
      </c>
      <c r="J2264" s="1">
        <v>0</v>
      </c>
      <c r="K2264" s="1">
        <v>0</v>
      </c>
      <c r="L2264" s="1">
        <v>0</v>
      </c>
      <c r="M2264" s="1">
        <v>250000000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</row>
    <row r="2265" spans="1:18" hidden="1" x14ac:dyDescent="0.25">
      <c r="A2265" t="s">
        <v>1013</v>
      </c>
      <c r="B2265" s="1">
        <v>0</v>
      </c>
      <c r="C2265" s="1">
        <v>250000000</v>
      </c>
      <c r="D2265" s="1">
        <v>0</v>
      </c>
      <c r="E2265" s="1">
        <v>250000000</v>
      </c>
      <c r="F2265" s="1">
        <v>0</v>
      </c>
      <c r="G2265" s="1">
        <v>250000000</v>
      </c>
      <c r="H2265" s="1">
        <v>250000000</v>
      </c>
      <c r="I2265" s="1">
        <v>0</v>
      </c>
      <c r="J2265" s="1">
        <v>0</v>
      </c>
      <c r="K2265" s="1">
        <v>0</v>
      </c>
      <c r="L2265" s="1">
        <v>0</v>
      </c>
      <c r="M2265" s="1">
        <v>250000000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</row>
    <row r="2266" spans="1:18" hidden="1" x14ac:dyDescent="0.25">
      <c r="A2266" t="s">
        <v>1014</v>
      </c>
      <c r="B2266" s="1">
        <v>0</v>
      </c>
      <c r="C2266" s="1">
        <v>250000000</v>
      </c>
      <c r="D2266" s="1">
        <v>0</v>
      </c>
      <c r="E2266" s="1">
        <v>250000000</v>
      </c>
      <c r="F2266" s="1">
        <v>0</v>
      </c>
      <c r="G2266" s="1">
        <v>250000000</v>
      </c>
      <c r="H2266" s="1">
        <v>250000000</v>
      </c>
      <c r="I2266" s="1">
        <v>0</v>
      </c>
      <c r="J2266" s="1">
        <v>0</v>
      </c>
      <c r="K2266" s="1">
        <v>0</v>
      </c>
      <c r="L2266" s="1">
        <v>0</v>
      </c>
      <c r="M2266" s="1">
        <v>250000000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</row>
    <row r="2267" spans="1:18" hidden="1" x14ac:dyDescent="0.25">
      <c r="A2267" t="s">
        <v>1015</v>
      </c>
      <c r="B2267" s="1">
        <v>0</v>
      </c>
      <c r="C2267" s="1">
        <v>1984434802</v>
      </c>
      <c r="D2267" s="1">
        <v>0</v>
      </c>
      <c r="E2267" s="1">
        <v>1984434802</v>
      </c>
      <c r="F2267" s="1">
        <v>0</v>
      </c>
      <c r="G2267" s="1">
        <v>1538000000</v>
      </c>
      <c r="H2267" s="1">
        <v>1538000000</v>
      </c>
      <c r="I2267" s="1">
        <v>60000000</v>
      </c>
      <c r="J2267" s="1">
        <v>0</v>
      </c>
      <c r="K2267" s="1">
        <v>60000000</v>
      </c>
      <c r="L2267" s="1">
        <v>60000000</v>
      </c>
      <c r="M2267" s="1">
        <v>1478000000</v>
      </c>
      <c r="N2267" s="1">
        <v>0</v>
      </c>
      <c r="O2267" s="1">
        <v>0</v>
      </c>
      <c r="P2267" s="1">
        <v>0</v>
      </c>
      <c r="Q2267" s="1">
        <v>446434802</v>
      </c>
      <c r="R2267" s="1">
        <v>3.02</v>
      </c>
    </row>
    <row r="2268" spans="1:18" hidden="1" x14ac:dyDescent="0.25">
      <c r="A2268" t="s">
        <v>789</v>
      </c>
      <c r="B2268" s="1">
        <v>0</v>
      </c>
      <c r="C2268" s="1">
        <v>1984434802</v>
      </c>
      <c r="D2268" s="1">
        <v>0</v>
      </c>
      <c r="E2268" s="1">
        <v>1984434802</v>
      </c>
      <c r="F2268" s="1">
        <v>0</v>
      </c>
      <c r="G2268" s="1">
        <v>1538000000</v>
      </c>
      <c r="H2268" s="1">
        <v>1538000000</v>
      </c>
      <c r="I2268" s="1">
        <v>60000000</v>
      </c>
      <c r="J2268" s="1">
        <v>0</v>
      </c>
      <c r="K2268" s="1">
        <v>60000000</v>
      </c>
      <c r="L2268" s="1">
        <v>60000000</v>
      </c>
      <c r="M2268" s="1">
        <v>1478000000</v>
      </c>
      <c r="N2268" s="1">
        <v>0</v>
      </c>
      <c r="O2268" s="1">
        <v>0</v>
      </c>
      <c r="P2268" s="1">
        <v>0</v>
      </c>
      <c r="Q2268" s="1">
        <v>446434802</v>
      </c>
      <c r="R2268" s="1">
        <v>3.02</v>
      </c>
    </row>
    <row r="2269" spans="1:18" hidden="1" x14ac:dyDescent="0.25">
      <c r="A2269" t="s">
        <v>953</v>
      </c>
      <c r="B2269" s="1">
        <v>0</v>
      </c>
      <c r="C2269" s="1">
        <v>1984434802</v>
      </c>
      <c r="D2269" s="1">
        <v>0</v>
      </c>
      <c r="E2269" s="1">
        <v>1984434802</v>
      </c>
      <c r="F2269" s="1">
        <v>0</v>
      </c>
      <c r="G2269" s="1">
        <v>1538000000</v>
      </c>
      <c r="H2269" s="1">
        <v>1538000000</v>
      </c>
      <c r="I2269" s="1">
        <v>60000000</v>
      </c>
      <c r="J2269" s="1">
        <v>0</v>
      </c>
      <c r="K2269" s="1">
        <v>60000000</v>
      </c>
      <c r="L2269" s="1">
        <v>60000000</v>
      </c>
      <c r="M2269" s="1">
        <v>1478000000</v>
      </c>
      <c r="N2269" s="1">
        <v>0</v>
      </c>
      <c r="O2269" s="1">
        <v>0</v>
      </c>
      <c r="P2269" s="1">
        <v>0</v>
      </c>
      <c r="Q2269" s="1">
        <v>446434802</v>
      </c>
      <c r="R2269" s="1">
        <v>3.02</v>
      </c>
    </row>
    <row r="2270" spans="1:18" hidden="1" x14ac:dyDescent="0.25">
      <c r="A2270" t="s">
        <v>1016</v>
      </c>
      <c r="B2270" s="1">
        <v>0</v>
      </c>
      <c r="C2270" s="1">
        <v>60000000</v>
      </c>
      <c r="D2270" s="1">
        <v>0</v>
      </c>
      <c r="E2270" s="1">
        <v>60000000</v>
      </c>
      <c r="F2270" s="1">
        <v>0</v>
      </c>
      <c r="G2270" s="1">
        <v>60000000</v>
      </c>
      <c r="H2270" s="1">
        <v>60000000</v>
      </c>
      <c r="I2270" s="1">
        <v>60000000</v>
      </c>
      <c r="J2270" s="1">
        <v>0</v>
      </c>
      <c r="K2270" s="1">
        <v>60000000</v>
      </c>
      <c r="L2270" s="1">
        <v>60000000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100</v>
      </c>
    </row>
    <row r="2271" spans="1:18" hidden="1" x14ac:dyDescent="0.25">
      <c r="A2271" t="s">
        <v>1017</v>
      </c>
      <c r="B2271" s="1">
        <v>0</v>
      </c>
      <c r="C2271" s="1">
        <v>1924434802</v>
      </c>
      <c r="D2271" s="1">
        <v>0</v>
      </c>
      <c r="E2271" s="1">
        <v>1924434802</v>
      </c>
      <c r="F2271" s="1">
        <v>0</v>
      </c>
      <c r="G2271" s="1">
        <v>1478000000</v>
      </c>
      <c r="H2271" s="1">
        <v>1478000000</v>
      </c>
      <c r="I2271" s="1">
        <v>0</v>
      </c>
      <c r="J2271" s="1">
        <v>0</v>
      </c>
      <c r="K2271" s="1">
        <v>0</v>
      </c>
      <c r="L2271" s="1">
        <v>0</v>
      </c>
      <c r="M2271" s="1">
        <v>1478000000</v>
      </c>
      <c r="N2271" s="1">
        <v>0</v>
      </c>
      <c r="O2271" s="1">
        <v>0</v>
      </c>
      <c r="P2271" s="1">
        <v>0</v>
      </c>
      <c r="Q2271" s="1">
        <v>446434802</v>
      </c>
      <c r="R2271" s="1">
        <v>0</v>
      </c>
    </row>
    <row r="2272" spans="1:18" hidden="1" x14ac:dyDescent="0.25">
      <c r="A2272" t="s">
        <v>1018</v>
      </c>
      <c r="B2272" s="1">
        <v>0</v>
      </c>
      <c r="C2272" s="1">
        <v>500000000</v>
      </c>
      <c r="D2272" s="1">
        <v>0</v>
      </c>
      <c r="E2272" s="1">
        <v>500000000</v>
      </c>
      <c r="F2272" s="1">
        <v>0</v>
      </c>
      <c r="G2272" s="1">
        <v>40000000</v>
      </c>
      <c r="H2272" s="1">
        <v>40000000</v>
      </c>
      <c r="I2272" s="1">
        <v>0</v>
      </c>
      <c r="J2272" s="1">
        <v>0</v>
      </c>
      <c r="K2272" s="1">
        <v>0</v>
      </c>
      <c r="L2272" s="1">
        <v>0</v>
      </c>
      <c r="M2272" s="1">
        <v>40000000</v>
      </c>
      <c r="N2272" s="1">
        <v>0</v>
      </c>
      <c r="O2272" s="1">
        <v>0</v>
      </c>
      <c r="P2272" s="1">
        <v>0</v>
      </c>
      <c r="Q2272" s="1">
        <v>460000000</v>
      </c>
      <c r="R2272" s="1">
        <v>0</v>
      </c>
    </row>
    <row r="2273" spans="1:18" hidden="1" x14ac:dyDescent="0.25">
      <c r="A2273" t="s">
        <v>789</v>
      </c>
      <c r="B2273" s="1">
        <v>0</v>
      </c>
      <c r="C2273" s="1">
        <v>500000000</v>
      </c>
      <c r="D2273" s="1">
        <v>0</v>
      </c>
      <c r="E2273" s="1">
        <v>500000000</v>
      </c>
      <c r="F2273" s="1">
        <v>0</v>
      </c>
      <c r="G2273" s="1">
        <v>40000000</v>
      </c>
      <c r="H2273" s="1">
        <v>40000000</v>
      </c>
      <c r="I2273" s="1">
        <v>0</v>
      </c>
      <c r="J2273" s="1">
        <v>0</v>
      </c>
      <c r="K2273" s="1">
        <v>0</v>
      </c>
      <c r="L2273" s="1">
        <v>0</v>
      </c>
      <c r="M2273" s="1">
        <v>40000000</v>
      </c>
      <c r="N2273" s="1">
        <v>0</v>
      </c>
      <c r="O2273" s="1">
        <v>0</v>
      </c>
      <c r="P2273" s="1">
        <v>0</v>
      </c>
      <c r="Q2273" s="1">
        <v>460000000</v>
      </c>
      <c r="R2273" s="1">
        <v>0</v>
      </c>
    </row>
    <row r="2274" spans="1:18" hidden="1" x14ac:dyDescent="0.25">
      <c r="A2274" t="s">
        <v>953</v>
      </c>
      <c r="B2274" s="1">
        <v>0</v>
      </c>
      <c r="C2274" s="1">
        <v>500000000</v>
      </c>
      <c r="D2274" s="1">
        <v>0</v>
      </c>
      <c r="E2274" s="1">
        <v>500000000</v>
      </c>
      <c r="F2274" s="1">
        <v>0</v>
      </c>
      <c r="G2274" s="1">
        <v>40000000</v>
      </c>
      <c r="H2274" s="1">
        <v>40000000</v>
      </c>
      <c r="I2274" s="1">
        <v>0</v>
      </c>
      <c r="J2274" s="1">
        <v>0</v>
      </c>
      <c r="K2274" s="1">
        <v>0</v>
      </c>
      <c r="L2274" s="1">
        <v>0</v>
      </c>
      <c r="M2274" s="1">
        <v>40000000</v>
      </c>
      <c r="N2274" s="1">
        <v>0</v>
      </c>
      <c r="O2274" s="1">
        <v>0</v>
      </c>
      <c r="P2274" s="1">
        <v>0</v>
      </c>
      <c r="Q2274" s="1">
        <v>460000000</v>
      </c>
      <c r="R2274" s="1">
        <v>0</v>
      </c>
    </row>
    <row r="2275" spans="1:18" hidden="1" x14ac:dyDescent="0.25">
      <c r="A2275" t="s">
        <v>1019</v>
      </c>
      <c r="B2275" s="1">
        <v>0</v>
      </c>
      <c r="C2275" s="1">
        <v>500000000</v>
      </c>
      <c r="D2275" s="1">
        <v>0</v>
      </c>
      <c r="E2275" s="1">
        <v>500000000</v>
      </c>
      <c r="F2275" s="1">
        <v>0</v>
      </c>
      <c r="G2275" s="1">
        <v>40000000</v>
      </c>
      <c r="H2275" s="1">
        <v>40000000</v>
      </c>
      <c r="I2275" s="1">
        <v>0</v>
      </c>
      <c r="J2275" s="1">
        <v>0</v>
      </c>
      <c r="K2275" s="1">
        <v>0</v>
      </c>
      <c r="L2275" s="1">
        <v>0</v>
      </c>
      <c r="M2275" s="1">
        <v>40000000</v>
      </c>
      <c r="N2275" s="1">
        <v>0</v>
      </c>
      <c r="O2275" s="1">
        <v>0</v>
      </c>
      <c r="P2275" s="1">
        <v>0</v>
      </c>
      <c r="Q2275" s="1">
        <v>460000000</v>
      </c>
      <c r="R2275" s="1">
        <v>0</v>
      </c>
    </row>
    <row r="2276" spans="1:18" hidden="1" x14ac:dyDescent="0.25">
      <c r="A2276" s="4" t="s">
        <v>1020</v>
      </c>
      <c r="B2276" s="5">
        <v>1100000000</v>
      </c>
      <c r="C2276" s="5">
        <v>0</v>
      </c>
      <c r="D2276" s="5">
        <v>0</v>
      </c>
      <c r="E2276" s="5">
        <v>1100000000</v>
      </c>
      <c r="F2276" s="5">
        <v>0</v>
      </c>
      <c r="G2276" s="5">
        <v>896779400</v>
      </c>
      <c r="H2276" s="5">
        <v>896779400</v>
      </c>
      <c r="I2276" s="5">
        <v>708176068</v>
      </c>
      <c r="J2276" s="5">
        <v>0</v>
      </c>
      <c r="K2276" s="5">
        <v>708176068</v>
      </c>
      <c r="L2276" s="5">
        <v>403370140</v>
      </c>
      <c r="M2276" s="5">
        <v>188603332</v>
      </c>
      <c r="N2276" s="5">
        <v>304805928</v>
      </c>
      <c r="O2276" s="5">
        <v>301305928</v>
      </c>
      <c r="P2276" s="5">
        <v>3500000</v>
      </c>
      <c r="Q2276" s="5">
        <v>203220600</v>
      </c>
      <c r="R2276" s="5">
        <v>64.38</v>
      </c>
    </row>
    <row r="2277" spans="1:18" hidden="1" x14ac:dyDescent="0.25">
      <c r="A2277" t="s">
        <v>1021</v>
      </c>
      <c r="B2277" s="1">
        <v>200000000</v>
      </c>
      <c r="C2277" s="1">
        <v>-45574601</v>
      </c>
      <c r="D2277" s="1">
        <v>0</v>
      </c>
      <c r="E2277" s="1">
        <v>154425399</v>
      </c>
      <c r="F2277" s="1">
        <v>0</v>
      </c>
      <c r="G2277" s="1">
        <v>154425399</v>
      </c>
      <c r="H2277" s="1">
        <v>154425399</v>
      </c>
      <c r="I2277" s="1">
        <v>54425399</v>
      </c>
      <c r="J2277" s="1">
        <v>0</v>
      </c>
      <c r="K2277" s="1">
        <v>54425399</v>
      </c>
      <c r="L2277" s="1">
        <v>33975399</v>
      </c>
      <c r="M2277" s="1">
        <v>100000000</v>
      </c>
      <c r="N2277" s="1">
        <v>20450000</v>
      </c>
      <c r="O2277" s="1">
        <v>20450000</v>
      </c>
      <c r="P2277" s="1">
        <v>0</v>
      </c>
      <c r="Q2277" s="1">
        <v>0</v>
      </c>
      <c r="R2277" s="1">
        <v>35.24</v>
      </c>
    </row>
    <row r="2278" spans="1:18" hidden="1" x14ac:dyDescent="0.25">
      <c r="A2278" t="s">
        <v>31</v>
      </c>
      <c r="B2278" s="1">
        <v>200000000</v>
      </c>
      <c r="C2278" s="1">
        <v>-45574601</v>
      </c>
      <c r="D2278" s="1">
        <v>0</v>
      </c>
      <c r="E2278" s="1">
        <v>154425399</v>
      </c>
      <c r="F2278" s="1">
        <v>0</v>
      </c>
      <c r="G2278" s="1">
        <v>154425399</v>
      </c>
      <c r="H2278" s="1">
        <v>154425399</v>
      </c>
      <c r="I2278" s="1">
        <v>54425399</v>
      </c>
      <c r="J2278" s="1">
        <v>0</v>
      </c>
      <c r="K2278" s="1">
        <v>54425399</v>
      </c>
      <c r="L2278" s="1">
        <v>33975399</v>
      </c>
      <c r="M2278" s="1">
        <v>100000000</v>
      </c>
      <c r="N2278" s="1">
        <v>20450000</v>
      </c>
      <c r="O2278" s="1">
        <v>20450000</v>
      </c>
      <c r="P2278" s="1">
        <v>0</v>
      </c>
      <c r="Q2278" s="1">
        <v>0</v>
      </c>
      <c r="R2278" s="1">
        <v>35.24</v>
      </c>
    </row>
    <row r="2279" spans="1:18" hidden="1" x14ac:dyDescent="0.25">
      <c r="A2279" t="s">
        <v>304</v>
      </c>
      <c r="B2279" s="1">
        <v>200000000</v>
      </c>
      <c r="C2279" s="1">
        <v>-45574601</v>
      </c>
      <c r="D2279" s="1">
        <v>0</v>
      </c>
      <c r="E2279" s="1">
        <v>154425399</v>
      </c>
      <c r="F2279" s="1">
        <v>0</v>
      </c>
      <c r="G2279" s="1">
        <v>154425399</v>
      </c>
      <c r="H2279" s="1">
        <v>154425399</v>
      </c>
      <c r="I2279" s="1">
        <v>54425399</v>
      </c>
      <c r="J2279" s="1">
        <v>0</v>
      </c>
      <c r="K2279" s="1">
        <v>54425399</v>
      </c>
      <c r="L2279" s="1">
        <v>33975399</v>
      </c>
      <c r="M2279" s="1">
        <v>100000000</v>
      </c>
      <c r="N2279" s="1">
        <v>20450000</v>
      </c>
      <c r="O2279" s="1">
        <v>20450000</v>
      </c>
      <c r="P2279" s="1">
        <v>0</v>
      </c>
      <c r="Q2279" s="1">
        <v>0</v>
      </c>
      <c r="R2279" s="1">
        <v>35.24</v>
      </c>
    </row>
    <row r="2280" spans="1:18" hidden="1" x14ac:dyDescent="0.25">
      <c r="A2280" t="s">
        <v>1022</v>
      </c>
      <c r="B2280" s="1">
        <v>100000000</v>
      </c>
      <c r="C2280" s="1">
        <v>0</v>
      </c>
      <c r="D2280" s="1">
        <v>0</v>
      </c>
      <c r="E2280" s="1">
        <v>100000000</v>
      </c>
      <c r="F2280" s="1">
        <v>0</v>
      </c>
      <c r="G2280" s="1">
        <v>100000000</v>
      </c>
      <c r="H2280" s="1">
        <v>100000000</v>
      </c>
      <c r="I2280" s="1">
        <v>0</v>
      </c>
      <c r="J2280" s="1">
        <v>0</v>
      </c>
      <c r="K2280" s="1">
        <v>0</v>
      </c>
      <c r="L2280" s="1">
        <v>0</v>
      </c>
      <c r="M2280" s="1">
        <v>100000000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</row>
    <row r="2281" spans="1:18" hidden="1" x14ac:dyDescent="0.25">
      <c r="A2281" t="s">
        <v>1023</v>
      </c>
      <c r="B2281" s="1">
        <v>100000000</v>
      </c>
      <c r="C2281" s="1">
        <v>-45574601</v>
      </c>
      <c r="D2281" s="1">
        <v>0</v>
      </c>
      <c r="E2281" s="1">
        <v>54425399</v>
      </c>
      <c r="F2281" s="1">
        <v>0</v>
      </c>
      <c r="G2281" s="1">
        <v>54425399</v>
      </c>
      <c r="H2281" s="1">
        <v>54425399</v>
      </c>
      <c r="I2281" s="1">
        <v>54425399</v>
      </c>
      <c r="J2281" s="1">
        <v>0</v>
      </c>
      <c r="K2281" s="1">
        <v>54425399</v>
      </c>
      <c r="L2281" s="1">
        <v>33975399</v>
      </c>
      <c r="M2281" s="1">
        <v>0</v>
      </c>
      <c r="N2281" s="1">
        <v>20450000</v>
      </c>
      <c r="O2281" s="1">
        <v>20450000</v>
      </c>
      <c r="P2281" s="1">
        <v>0</v>
      </c>
      <c r="Q2281" s="1">
        <v>0</v>
      </c>
      <c r="R2281" s="1">
        <v>100</v>
      </c>
    </row>
    <row r="2282" spans="1:18" hidden="1" x14ac:dyDescent="0.25">
      <c r="A2282" t="s">
        <v>1024</v>
      </c>
      <c r="B2282" s="1">
        <v>900000000</v>
      </c>
      <c r="C2282" s="1">
        <v>-257649331</v>
      </c>
      <c r="D2282" s="1">
        <v>0</v>
      </c>
      <c r="E2282" s="1">
        <v>642350669</v>
      </c>
      <c r="F2282" s="1">
        <v>0</v>
      </c>
      <c r="G2282" s="1">
        <v>642350669</v>
      </c>
      <c r="H2282" s="1">
        <v>642350669</v>
      </c>
      <c r="I2282" s="1">
        <v>642350669</v>
      </c>
      <c r="J2282" s="1">
        <v>0</v>
      </c>
      <c r="K2282" s="1">
        <v>642350669</v>
      </c>
      <c r="L2282" s="1">
        <v>357994741</v>
      </c>
      <c r="M2282" s="1">
        <v>0</v>
      </c>
      <c r="N2282" s="1">
        <v>284355928</v>
      </c>
      <c r="O2282" s="1">
        <v>280855928</v>
      </c>
      <c r="P2282" s="1">
        <v>3500000</v>
      </c>
      <c r="Q2282" s="1">
        <v>0</v>
      </c>
      <c r="R2282" s="1">
        <v>100</v>
      </c>
    </row>
    <row r="2283" spans="1:18" hidden="1" x14ac:dyDescent="0.25">
      <c r="A2283" t="s">
        <v>31</v>
      </c>
      <c r="B2283" s="1">
        <v>900000000</v>
      </c>
      <c r="C2283" s="1">
        <v>-257649331</v>
      </c>
      <c r="D2283" s="1">
        <v>0</v>
      </c>
      <c r="E2283" s="1">
        <v>642350669</v>
      </c>
      <c r="F2283" s="1">
        <v>0</v>
      </c>
      <c r="G2283" s="1">
        <v>642350669</v>
      </c>
      <c r="H2283" s="1">
        <v>642350669</v>
      </c>
      <c r="I2283" s="1">
        <v>642350669</v>
      </c>
      <c r="J2283" s="1">
        <v>0</v>
      </c>
      <c r="K2283" s="1">
        <v>642350669</v>
      </c>
      <c r="L2283" s="1">
        <v>357994741</v>
      </c>
      <c r="M2283" s="1">
        <v>0</v>
      </c>
      <c r="N2283" s="1">
        <v>284355928</v>
      </c>
      <c r="O2283" s="1">
        <v>280855928</v>
      </c>
      <c r="P2283" s="1">
        <v>3500000</v>
      </c>
      <c r="Q2283" s="1">
        <v>0</v>
      </c>
      <c r="R2283" s="1">
        <v>100</v>
      </c>
    </row>
    <row r="2284" spans="1:18" hidden="1" x14ac:dyDescent="0.25">
      <c r="A2284" t="s">
        <v>304</v>
      </c>
      <c r="B2284" s="1">
        <v>900000000</v>
      </c>
      <c r="C2284" s="1">
        <v>-257649331</v>
      </c>
      <c r="D2284" s="1">
        <v>0</v>
      </c>
      <c r="E2284" s="1">
        <v>642350669</v>
      </c>
      <c r="F2284" s="1">
        <v>0</v>
      </c>
      <c r="G2284" s="1">
        <v>642350669</v>
      </c>
      <c r="H2284" s="1">
        <v>642350669</v>
      </c>
      <c r="I2284" s="1">
        <v>642350669</v>
      </c>
      <c r="J2284" s="1">
        <v>0</v>
      </c>
      <c r="K2284" s="1">
        <v>642350669</v>
      </c>
      <c r="L2284" s="1">
        <v>357994741</v>
      </c>
      <c r="M2284" s="1">
        <v>0</v>
      </c>
      <c r="N2284" s="1">
        <v>284355928</v>
      </c>
      <c r="O2284" s="1">
        <v>280855928</v>
      </c>
      <c r="P2284" s="1">
        <v>3500000</v>
      </c>
      <c r="Q2284" s="1">
        <v>0</v>
      </c>
      <c r="R2284" s="1">
        <v>100</v>
      </c>
    </row>
    <row r="2285" spans="1:18" hidden="1" x14ac:dyDescent="0.25">
      <c r="A2285" t="s">
        <v>1023</v>
      </c>
      <c r="B2285" s="1">
        <v>900000000</v>
      </c>
      <c r="C2285" s="1">
        <v>-257649331</v>
      </c>
      <c r="D2285" s="1">
        <v>0</v>
      </c>
      <c r="E2285" s="1">
        <v>642350669</v>
      </c>
      <c r="F2285" s="1">
        <v>0</v>
      </c>
      <c r="G2285" s="1">
        <v>642350669</v>
      </c>
      <c r="H2285" s="1">
        <v>642350669</v>
      </c>
      <c r="I2285" s="1">
        <v>642350669</v>
      </c>
      <c r="J2285" s="1">
        <v>0</v>
      </c>
      <c r="K2285" s="1">
        <v>642350669</v>
      </c>
      <c r="L2285" s="1">
        <v>357994741</v>
      </c>
      <c r="M2285" s="1">
        <v>0</v>
      </c>
      <c r="N2285" s="1">
        <v>284355928</v>
      </c>
      <c r="O2285" s="1">
        <v>280855928</v>
      </c>
      <c r="P2285" s="1">
        <v>3500000</v>
      </c>
      <c r="Q2285" s="1">
        <v>0</v>
      </c>
      <c r="R2285" s="1">
        <v>100</v>
      </c>
    </row>
    <row r="2286" spans="1:18" hidden="1" x14ac:dyDescent="0.25">
      <c r="A2286" t="s">
        <v>1025</v>
      </c>
      <c r="B2286" s="1">
        <v>0</v>
      </c>
      <c r="C2286" s="1">
        <v>257649331</v>
      </c>
      <c r="D2286" s="1">
        <v>0</v>
      </c>
      <c r="E2286" s="1">
        <v>257649331</v>
      </c>
      <c r="F2286" s="1">
        <v>0</v>
      </c>
      <c r="G2286" s="1">
        <v>100003332</v>
      </c>
      <c r="H2286" s="1">
        <v>100003332</v>
      </c>
      <c r="I2286" s="1">
        <v>11400000</v>
      </c>
      <c r="J2286" s="1">
        <v>0</v>
      </c>
      <c r="K2286" s="1">
        <v>11400000</v>
      </c>
      <c r="L2286" s="1">
        <v>11400000</v>
      </c>
      <c r="M2286" s="1">
        <v>88603332</v>
      </c>
      <c r="N2286" s="1">
        <v>0</v>
      </c>
      <c r="O2286" s="1">
        <v>0</v>
      </c>
      <c r="P2286" s="1">
        <v>0</v>
      </c>
      <c r="Q2286" s="1">
        <v>157645999</v>
      </c>
      <c r="R2286" s="1">
        <v>4.42</v>
      </c>
    </row>
    <row r="2287" spans="1:18" hidden="1" x14ac:dyDescent="0.25">
      <c r="A2287" t="s">
        <v>31</v>
      </c>
      <c r="B2287" s="1">
        <v>0</v>
      </c>
      <c r="C2287" s="1">
        <v>257649331</v>
      </c>
      <c r="D2287" s="1">
        <v>0</v>
      </c>
      <c r="E2287" s="1">
        <v>257649331</v>
      </c>
      <c r="F2287" s="1">
        <v>0</v>
      </c>
      <c r="G2287" s="1">
        <v>100003332</v>
      </c>
      <c r="H2287" s="1">
        <v>100003332</v>
      </c>
      <c r="I2287" s="1">
        <v>11400000</v>
      </c>
      <c r="J2287" s="1">
        <v>0</v>
      </c>
      <c r="K2287" s="1">
        <v>11400000</v>
      </c>
      <c r="L2287" s="1">
        <v>11400000</v>
      </c>
      <c r="M2287" s="1">
        <v>88603332</v>
      </c>
      <c r="N2287" s="1">
        <v>0</v>
      </c>
      <c r="O2287" s="1">
        <v>0</v>
      </c>
      <c r="P2287" s="1">
        <v>0</v>
      </c>
      <c r="Q2287" s="1">
        <v>157645999</v>
      </c>
      <c r="R2287" s="1">
        <v>4.42</v>
      </c>
    </row>
    <row r="2288" spans="1:18" hidden="1" x14ac:dyDescent="0.25">
      <c r="A2288" t="s">
        <v>304</v>
      </c>
      <c r="B2288" s="1">
        <v>0</v>
      </c>
      <c r="C2288" s="1">
        <v>257649331</v>
      </c>
      <c r="D2288" s="1">
        <v>0</v>
      </c>
      <c r="E2288" s="1">
        <v>257649331</v>
      </c>
      <c r="F2288" s="1">
        <v>0</v>
      </c>
      <c r="G2288" s="1">
        <v>100003332</v>
      </c>
      <c r="H2288" s="1">
        <v>100003332</v>
      </c>
      <c r="I2288" s="1">
        <v>11400000</v>
      </c>
      <c r="J2288" s="1">
        <v>0</v>
      </c>
      <c r="K2288" s="1">
        <v>11400000</v>
      </c>
      <c r="L2288" s="1">
        <v>11400000</v>
      </c>
      <c r="M2288" s="1">
        <v>88603332</v>
      </c>
      <c r="N2288" s="1">
        <v>0</v>
      </c>
      <c r="O2288" s="1">
        <v>0</v>
      </c>
      <c r="P2288" s="1">
        <v>0</v>
      </c>
      <c r="Q2288" s="1">
        <v>157645999</v>
      </c>
      <c r="R2288" s="1">
        <v>4.42</v>
      </c>
    </row>
    <row r="2289" spans="1:18" hidden="1" x14ac:dyDescent="0.25">
      <c r="A2289" t="s">
        <v>1026</v>
      </c>
      <c r="B2289" s="1">
        <v>0</v>
      </c>
      <c r="C2289" s="1">
        <v>257649331</v>
      </c>
      <c r="D2289" s="1">
        <v>0</v>
      </c>
      <c r="E2289" s="1">
        <v>257649331</v>
      </c>
      <c r="F2289" s="1">
        <v>0</v>
      </c>
      <c r="G2289" s="1">
        <v>100003332</v>
      </c>
      <c r="H2289" s="1">
        <v>100003332</v>
      </c>
      <c r="I2289" s="1">
        <v>11400000</v>
      </c>
      <c r="J2289" s="1">
        <v>0</v>
      </c>
      <c r="K2289" s="1">
        <v>11400000</v>
      </c>
      <c r="L2289" s="1">
        <v>11400000</v>
      </c>
      <c r="M2289" s="1">
        <v>88603332</v>
      </c>
      <c r="N2289" s="1">
        <v>0</v>
      </c>
      <c r="O2289" s="1">
        <v>0</v>
      </c>
      <c r="P2289" s="1">
        <v>0</v>
      </c>
      <c r="Q2289" s="1">
        <v>157645999</v>
      </c>
      <c r="R2289" s="1">
        <v>4.42</v>
      </c>
    </row>
    <row r="2290" spans="1:18" hidden="1" x14ac:dyDescent="0.25">
      <c r="A2290" t="s">
        <v>1027</v>
      </c>
      <c r="B2290" s="1">
        <v>0</v>
      </c>
      <c r="C2290" s="1">
        <v>45574601</v>
      </c>
      <c r="D2290" s="1">
        <v>0</v>
      </c>
      <c r="E2290" s="1">
        <v>45574601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45574601</v>
      </c>
      <c r="R2290" s="1">
        <v>0</v>
      </c>
    </row>
    <row r="2291" spans="1:18" hidden="1" x14ac:dyDescent="0.25">
      <c r="A2291" t="s">
        <v>31</v>
      </c>
      <c r="B2291" s="1">
        <v>0</v>
      </c>
      <c r="C2291" s="1">
        <v>45574601</v>
      </c>
      <c r="D2291" s="1">
        <v>0</v>
      </c>
      <c r="E2291" s="1">
        <v>45574601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45574601</v>
      </c>
      <c r="R2291" s="1">
        <v>0</v>
      </c>
    </row>
    <row r="2292" spans="1:18" hidden="1" x14ac:dyDescent="0.25">
      <c r="A2292" t="s">
        <v>304</v>
      </c>
      <c r="B2292" s="1">
        <v>0</v>
      </c>
      <c r="C2292" s="1">
        <v>45574601</v>
      </c>
      <c r="D2292" s="1">
        <v>0</v>
      </c>
      <c r="E2292" s="1">
        <v>45574601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45574601</v>
      </c>
      <c r="R2292" s="1">
        <v>0</v>
      </c>
    </row>
    <row r="2293" spans="1:18" hidden="1" x14ac:dyDescent="0.25">
      <c r="A2293" t="s">
        <v>1028</v>
      </c>
      <c r="B2293" s="1">
        <v>0</v>
      </c>
      <c r="C2293" s="1">
        <v>45574601</v>
      </c>
      <c r="D2293" s="1">
        <v>0</v>
      </c>
      <c r="E2293" s="1">
        <v>45574601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45574601</v>
      </c>
      <c r="R2293" s="1">
        <v>0</v>
      </c>
    </row>
    <row r="2294" spans="1:18" hidden="1" x14ac:dyDescent="0.25">
      <c r="A2294" s="4" t="s">
        <v>1029</v>
      </c>
      <c r="B2294" s="5">
        <v>9952674500</v>
      </c>
      <c r="C2294" s="5">
        <v>2149191668</v>
      </c>
      <c r="D2294" s="5">
        <v>0</v>
      </c>
      <c r="E2294" s="5">
        <v>12101866168</v>
      </c>
      <c r="F2294" s="5">
        <v>0</v>
      </c>
      <c r="G2294" s="5">
        <v>8672211047</v>
      </c>
      <c r="H2294" s="5">
        <v>8672211047</v>
      </c>
      <c r="I2294" s="5">
        <v>3913263047</v>
      </c>
      <c r="J2294" s="5">
        <v>0</v>
      </c>
      <c r="K2294" s="5">
        <v>3913263047</v>
      </c>
      <c r="L2294" s="5">
        <v>1102382877</v>
      </c>
      <c r="M2294" s="5">
        <v>4758948000</v>
      </c>
      <c r="N2294" s="5">
        <v>2810880170</v>
      </c>
      <c r="O2294" s="5">
        <v>2770709299</v>
      </c>
      <c r="P2294" s="5">
        <v>40170871</v>
      </c>
      <c r="Q2294" s="5">
        <v>3429655121</v>
      </c>
      <c r="R2294" s="5">
        <v>32.340000000000003</v>
      </c>
    </row>
    <row r="2295" spans="1:18" hidden="1" x14ac:dyDescent="0.25">
      <c r="A2295" t="s">
        <v>1030</v>
      </c>
      <c r="B2295" s="1">
        <v>100000000</v>
      </c>
      <c r="C2295" s="1">
        <v>-54400000</v>
      </c>
      <c r="D2295" s="1">
        <v>0</v>
      </c>
      <c r="E2295" s="1">
        <v>45600000</v>
      </c>
      <c r="F2295" s="1">
        <v>0</v>
      </c>
      <c r="G2295" s="1">
        <v>45600000</v>
      </c>
      <c r="H2295" s="1">
        <v>45600000</v>
      </c>
      <c r="I2295" s="1">
        <v>45600000</v>
      </c>
      <c r="J2295" s="1">
        <v>0</v>
      </c>
      <c r="K2295" s="1">
        <v>45600000</v>
      </c>
      <c r="L2295" s="1">
        <v>27100000</v>
      </c>
      <c r="M2295" s="1">
        <v>0</v>
      </c>
      <c r="N2295" s="1">
        <v>18500000</v>
      </c>
      <c r="O2295" s="1">
        <v>18500000</v>
      </c>
      <c r="P2295" s="1">
        <v>0</v>
      </c>
      <c r="Q2295" s="1">
        <v>0</v>
      </c>
      <c r="R2295" s="1">
        <v>100</v>
      </c>
    </row>
    <row r="2296" spans="1:18" hidden="1" x14ac:dyDescent="0.25">
      <c r="A2296" t="s">
        <v>31</v>
      </c>
      <c r="B2296" s="1">
        <v>100000000</v>
      </c>
      <c r="C2296" s="1">
        <v>-54400000</v>
      </c>
      <c r="D2296" s="1">
        <v>0</v>
      </c>
      <c r="E2296" s="1">
        <v>45600000</v>
      </c>
      <c r="F2296" s="1">
        <v>0</v>
      </c>
      <c r="G2296" s="1">
        <v>45600000</v>
      </c>
      <c r="H2296" s="1">
        <v>45600000</v>
      </c>
      <c r="I2296" s="1">
        <v>45600000</v>
      </c>
      <c r="J2296" s="1">
        <v>0</v>
      </c>
      <c r="K2296" s="1">
        <v>45600000</v>
      </c>
      <c r="L2296" s="1">
        <v>27100000</v>
      </c>
      <c r="M2296" s="1">
        <v>0</v>
      </c>
      <c r="N2296" s="1">
        <v>18500000</v>
      </c>
      <c r="O2296" s="1">
        <v>18500000</v>
      </c>
      <c r="P2296" s="1">
        <v>0</v>
      </c>
      <c r="Q2296" s="1">
        <v>0</v>
      </c>
      <c r="R2296" s="1">
        <v>100</v>
      </c>
    </row>
    <row r="2297" spans="1:18" hidden="1" x14ac:dyDescent="0.25">
      <c r="A2297" t="s">
        <v>133</v>
      </c>
      <c r="B2297" s="1">
        <v>100000000</v>
      </c>
      <c r="C2297" s="1">
        <v>-54400000</v>
      </c>
      <c r="D2297" s="1">
        <v>0</v>
      </c>
      <c r="E2297" s="1">
        <v>45600000</v>
      </c>
      <c r="F2297" s="1">
        <v>0</v>
      </c>
      <c r="G2297" s="1">
        <v>45600000</v>
      </c>
      <c r="H2297" s="1">
        <v>45600000</v>
      </c>
      <c r="I2297" s="1">
        <v>45600000</v>
      </c>
      <c r="J2297" s="1">
        <v>0</v>
      </c>
      <c r="K2297" s="1">
        <v>45600000</v>
      </c>
      <c r="L2297" s="1">
        <v>27100000</v>
      </c>
      <c r="M2297" s="1">
        <v>0</v>
      </c>
      <c r="N2297" s="1">
        <v>18500000</v>
      </c>
      <c r="O2297" s="1">
        <v>18500000</v>
      </c>
      <c r="P2297" s="1">
        <v>0</v>
      </c>
      <c r="Q2297" s="1">
        <v>0</v>
      </c>
      <c r="R2297" s="1">
        <v>100</v>
      </c>
    </row>
    <row r="2298" spans="1:18" hidden="1" x14ac:dyDescent="0.25">
      <c r="A2298" t="s">
        <v>1031</v>
      </c>
      <c r="B2298" s="1">
        <v>100000000</v>
      </c>
      <c r="C2298" s="1">
        <v>-54400000</v>
      </c>
      <c r="D2298" s="1">
        <v>0</v>
      </c>
      <c r="E2298" s="1">
        <v>45600000</v>
      </c>
      <c r="F2298" s="1">
        <v>0</v>
      </c>
      <c r="G2298" s="1">
        <v>45600000</v>
      </c>
      <c r="H2298" s="1">
        <v>45600000</v>
      </c>
      <c r="I2298" s="1">
        <v>45600000</v>
      </c>
      <c r="J2298" s="1">
        <v>0</v>
      </c>
      <c r="K2298" s="1">
        <v>45600000</v>
      </c>
      <c r="L2298" s="1">
        <v>27100000</v>
      </c>
      <c r="M2298" s="1">
        <v>0</v>
      </c>
      <c r="N2298" s="1">
        <v>18500000</v>
      </c>
      <c r="O2298" s="1">
        <v>18500000</v>
      </c>
      <c r="P2298" s="1">
        <v>0</v>
      </c>
      <c r="Q2298" s="1">
        <v>0</v>
      </c>
      <c r="R2298" s="1">
        <v>100</v>
      </c>
    </row>
    <row r="2299" spans="1:18" hidden="1" x14ac:dyDescent="0.25">
      <c r="A2299" t="s">
        <v>1032</v>
      </c>
      <c r="B2299" s="1">
        <v>80000000</v>
      </c>
      <c r="C2299" s="1">
        <v>-35476160</v>
      </c>
      <c r="D2299" s="1">
        <v>0</v>
      </c>
      <c r="E2299" s="1">
        <v>44523840</v>
      </c>
      <c r="F2299" s="1">
        <v>0</v>
      </c>
      <c r="G2299" s="1">
        <v>44523840</v>
      </c>
      <c r="H2299" s="1">
        <v>44523840</v>
      </c>
      <c r="I2299" s="1">
        <v>44523840</v>
      </c>
      <c r="J2299" s="1">
        <v>0</v>
      </c>
      <c r="K2299" s="1">
        <v>44523840</v>
      </c>
      <c r="L2299" s="1">
        <v>4255960</v>
      </c>
      <c r="M2299" s="1">
        <v>0</v>
      </c>
      <c r="N2299" s="1">
        <v>40267880</v>
      </c>
      <c r="O2299" s="1">
        <v>40267880</v>
      </c>
      <c r="P2299" s="1">
        <v>0</v>
      </c>
      <c r="Q2299" s="1">
        <v>0</v>
      </c>
      <c r="R2299" s="1">
        <v>100</v>
      </c>
    </row>
    <row r="2300" spans="1:18" hidden="1" x14ac:dyDescent="0.25">
      <c r="A2300" t="s">
        <v>31</v>
      </c>
      <c r="B2300" s="1">
        <v>80000000</v>
      </c>
      <c r="C2300" s="1">
        <v>-35476160</v>
      </c>
      <c r="D2300" s="1">
        <v>0</v>
      </c>
      <c r="E2300" s="1">
        <v>44523840</v>
      </c>
      <c r="F2300" s="1">
        <v>0</v>
      </c>
      <c r="G2300" s="1">
        <v>44523840</v>
      </c>
      <c r="H2300" s="1">
        <v>44523840</v>
      </c>
      <c r="I2300" s="1">
        <v>44523840</v>
      </c>
      <c r="J2300" s="1">
        <v>0</v>
      </c>
      <c r="K2300" s="1">
        <v>44523840</v>
      </c>
      <c r="L2300" s="1">
        <v>4255960</v>
      </c>
      <c r="M2300" s="1">
        <v>0</v>
      </c>
      <c r="N2300" s="1">
        <v>40267880</v>
      </c>
      <c r="O2300" s="1">
        <v>40267880</v>
      </c>
      <c r="P2300" s="1">
        <v>0</v>
      </c>
      <c r="Q2300" s="1">
        <v>0</v>
      </c>
      <c r="R2300" s="1">
        <v>100</v>
      </c>
    </row>
    <row r="2301" spans="1:18" hidden="1" x14ac:dyDescent="0.25">
      <c r="A2301" t="s">
        <v>133</v>
      </c>
      <c r="B2301" s="1">
        <v>80000000</v>
      </c>
      <c r="C2301" s="1">
        <v>-35476160</v>
      </c>
      <c r="D2301" s="1">
        <v>0</v>
      </c>
      <c r="E2301" s="1">
        <v>44523840</v>
      </c>
      <c r="F2301" s="1">
        <v>0</v>
      </c>
      <c r="G2301" s="1">
        <v>44523840</v>
      </c>
      <c r="H2301" s="1">
        <v>44523840</v>
      </c>
      <c r="I2301" s="1">
        <v>44523840</v>
      </c>
      <c r="J2301" s="1">
        <v>0</v>
      </c>
      <c r="K2301" s="1">
        <v>44523840</v>
      </c>
      <c r="L2301" s="1">
        <v>4255960</v>
      </c>
      <c r="M2301" s="1">
        <v>0</v>
      </c>
      <c r="N2301" s="1">
        <v>40267880</v>
      </c>
      <c r="O2301" s="1">
        <v>40267880</v>
      </c>
      <c r="P2301" s="1">
        <v>0</v>
      </c>
      <c r="Q2301" s="1">
        <v>0</v>
      </c>
      <c r="R2301" s="1">
        <v>100</v>
      </c>
    </row>
    <row r="2302" spans="1:18" hidden="1" x14ac:dyDescent="0.25">
      <c r="A2302" t="s">
        <v>1033</v>
      </c>
      <c r="B2302" s="1">
        <v>80000000</v>
      </c>
      <c r="C2302" s="1">
        <v>-35476160</v>
      </c>
      <c r="D2302" s="1">
        <v>0</v>
      </c>
      <c r="E2302" s="1">
        <v>44523840</v>
      </c>
      <c r="F2302" s="1">
        <v>0</v>
      </c>
      <c r="G2302" s="1">
        <v>44523840</v>
      </c>
      <c r="H2302" s="1">
        <v>44523840</v>
      </c>
      <c r="I2302" s="1">
        <v>44523840</v>
      </c>
      <c r="J2302" s="1">
        <v>0</v>
      </c>
      <c r="K2302" s="1">
        <v>44523840</v>
      </c>
      <c r="L2302" s="1">
        <v>4255960</v>
      </c>
      <c r="M2302" s="1">
        <v>0</v>
      </c>
      <c r="N2302" s="1">
        <v>40267880</v>
      </c>
      <c r="O2302" s="1">
        <v>40267880</v>
      </c>
      <c r="P2302" s="1">
        <v>0</v>
      </c>
      <c r="Q2302" s="1">
        <v>0</v>
      </c>
      <c r="R2302" s="1">
        <v>100</v>
      </c>
    </row>
    <row r="2303" spans="1:18" hidden="1" x14ac:dyDescent="0.25">
      <c r="A2303" t="s">
        <v>1034</v>
      </c>
      <c r="B2303" s="1">
        <v>80000000</v>
      </c>
      <c r="C2303" s="1">
        <v>-51308000</v>
      </c>
      <c r="D2303" s="1">
        <v>0</v>
      </c>
      <c r="E2303" s="1">
        <v>28692000</v>
      </c>
      <c r="F2303" s="1">
        <v>0</v>
      </c>
      <c r="G2303" s="1">
        <v>28692000</v>
      </c>
      <c r="H2303" s="1">
        <v>28692000</v>
      </c>
      <c r="I2303" s="1">
        <v>28692000</v>
      </c>
      <c r="J2303" s="1">
        <v>0</v>
      </c>
      <c r="K2303" s="1">
        <v>28692000</v>
      </c>
      <c r="L2303" s="1">
        <v>28692000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100</v>
      </c>
    </row>
    <row r="2304" spans="1:18" hidden="1" x14ac:dyDescent="0.25">
      <c r="A2304" t="s">
        <v>31</v>
      </c>
      <c r="B2304" s="1">
        <v>80000000</v>
      </c>
      <c r="C2304" s="1">
        <v>-51308000</v>
      </c>
      <c r="D2304" s="1">
        <v>0</v>
      </c>
      <c r="E2304" s="1">
        <v>28692000</v>
      </c>
      <c r="F2304" s="1">
        <v>0</v>
      </c>
      <c r="G2304" s="1">
        <v>28692000</v>
      </c>
      <c r="H2304" s="1">
        <v>28692000</v>
      </c>
      <c r="I2304" s="1">
        <v>28692000</v>
      </c>
      <c r="J2304" s="1">
        <v>0</v>
      </c>
      <c r="K2304" s="1">
        <v>28692000</v>
      </c>
      <c r="L2304" s="1">
        <v>28692000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100</v>
      </c>
    </row>
    <row r="2305" spans="1:18" hidden="1" x14ac:dyDescent="0.25">
      <c r="A2305" t="s">
        <v>133</v>
      </c>
      <c r="B2305" s="1">
        <v>80000000</v>
      </c>
      <c r="C2305" s="1">
        <v>-51308000</v>
      </c>
      <c r="D2305" s="1">
        <v>0</v>
      </c>
      <c r="E2305" s="1">
        <v>28692000</v>
      </c>
      <c r="F2305" s="1">
        <v>0</v>
      </c>
      <c r="G2305" s="1">
        <v>28692000</v>
      </c>
      <c r="H2305" s="1">
        <v>28692000</v>
      </c>
      <c r="I2305" s="1">
        <v>28692000</v>
      </c>
      <c r="J2305" s="1">
        <v>0</v>
      </c>
      <c r="K2305" s="1">
        <v>28692000</v>
      </c>
      <c r="L2305" s="1">
        <v>28692000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100</v>
      </c>
    </row>
    <row r="2306" spans="1:18" hidden="1" x14ac:dyDescent="0.25">
      <c r="A2306" t="s">
        <v>1035</v>
      </c>
      <c r="B2306" s="1">
        <v>80000000</v>
      </c>
      <c r="C2306" s="1">
        <v>-51308000</v>
      </c>
      <c r="D2306" s="1">
        <v>0</v>
      </c>
      <c r="E2306" s="1">
        <v>28692000</v>
      </c>
      <c r="F2306" s="1">
        <v>0</v>
      </c>
      <c r="G2306" s="1">
        <v>28692000</v>
      </c>
      <c r="H2306" s="1">
        <v>28692000</v>
      </c>
      <c r="I2306" s="1">
        <v>28692000</v>
      </c>
      <c r="J2306" s="1">
        <v>0</v>
      </c>
      <c r="K2306" s="1">
        <v>28692000</v>
      </c>
      <c r="L2306" s="1">
        <v>28692000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100</v>
      </c>
    </row>
    <row r="2307" spans="1:18" hidden="1" x14ac:dyDescent="0.25">
      <c r="A2307" t="s">
        <v>1036</v>
      </c>
      <c r="B2307" s="1">
        <v>40000000</v>
      </c>
      <c r="C2307" s="1">
        <v>-40000000</v>
      </c>
      <c r="D2307" s="1">
        <v>0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</row>
    <row r="2308" spans="1:18" hidden="1" x14ac:dyDescent="0.25">
      <c r="A2308" t="s">
        <v>31</v>
      </c>
      <c r="B2308" s="1">
        <v>40000000</v>
      </c>
      <c r="C2308" s="1">
        <v>-40000000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</row>
    <row r="2309" spans="1:18" hidden="1" x14ac:dyDescent="0.25">
      <c r="A2309" t="s">
        <v>133</v>
      </c>
      <c r="B2309" s="1">
        <v>40000000</v>
      </c>
      <c r="C2309" s="1">
        <v>-40000000</v>
      </c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</row>
    <row r="2310" spans="1:18" hidden="1" x14ac:dyDescent="0.25">
      <c r="A2310" t="s">
        <v>1037</v>
      </c>
      <c r="B2310" s="1">
        <v>40000000</v>
      </c>
      <c r="C2310" s="1">
        <v>-40000000</v>
      </c>
      <c r="D2310" s="1">
        <v>0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</row>
    <row r="2311" spans="1:18" hidden="1" x14ac:dyDescent="0.25">
      <c r="A2311" t="s">
        <v>1038</v>
      </c>
      <c r="B2311" s="1">
        <v>80000000</v>
      </c>
      <c r="C2311" s="1">
        <v>-53000000</v>
      </c>
      <c r="D2311" s="1">
        <v>0</v>
      </c>
      <c r="E2311" s="1">
        <v>27000000</v>
      </c>
      <c r="F2311" s="1">
        <v>0</v>
      </c>
      <c r="G2311" s="1">
        <v>27000000</v>
      </c>
      <c r="H2311" s="1">
        <v>27000000</v>
      </c>
      <c r="I2311" s="1">
        <v>27000000</v>
      </c>
      <c r="J2311" s="1">
        <v>0</v>
      </c>
      <c r="K2311" s="1">
        <v>27000000</v>
      </c>
      <c r="L2311" s="1">
        <v>22500000</v>
      </c>
      <c r="M2311" s="1">
        <v>0</v>
      </c>
      <c r="N2311" s="1">
        <v>4500000</v>
      </c>
      <c r="O2311" s="1">
        <v>4500000</v>
      </c>
      <c r="P2311" s="1">
        <v>0</v>
      </c>
      <c r="Q2311" s="1">
        <v>0</v>
      </c>
      <c r="R2311" s="1">
        <v>100</v>
      </c>
    </row>
    <row r="2312" spans="1:18" hidden="1" x14ac:dyDescent="0.25">
      <c r="A2312" t="s">
        <v>31</v>
      </c>
      <c r="B2312" s="1">
        <v>80000000</v>
      </c>
      <c r="C2312" s="1">
        <v>-53000000</v>
      </c>
      <c r="D2312" s="1">
        <v>0</v>
      </c>
      <c r="E2312" s="1">
        <v>27000000</v>
      </c>
      <c r="F2312" s="1">
        <v>0</v>
      </c>
      <c r="G2312" s="1">
        <v>27000000</v>
      </c>
      <c r="H2312" s="1">
        <v>27000000</v>
      </c>
      <c r="I2312" s="1">
        <v>27000000</v>
      </c>
      <c r="J2312" s="1">
        <v>0</v>
      </c>
      <c r="K2312" s="1">
        <v>27000000</v>
      </c>
      <c r="L2312" s="1">
        <v>22500000</v>
      </c>
      <c r="M2312" s="1">
        <v>0</v>
      </c>
      <c r="N2312" s="1">
        <v>4500000</v>
      </c>
      <c r="O2312" s="1">
        <v>4500000</v>
      </c>
      <c r="P2312" s="1">
        <v>0</v>
      </c>
      <c r="Q2312" s="1">
        <v>0</v>
      </c>
      <c r="R2312" s="1">
        <v>100</v>
      </c>
    </row>
    <row r="2313" spans="1:18" hidden="1" x14ac:dyDescent="0.25">
      <c r="A2313" t="s">
        <v>162</v>
      </c>
      <c r="B2313" s="1">
        <v>80000000</v>
      </c>
      <c r="C2313" s="1">
        <v>-53000000</v>
      </c>
      <c r="D2313" s="1">
        <v>0</v>
      </c>
      <c r="E2313" s="1">
        <v>27000000</v>
      </c>
      <c r="F2313" s="1">
        <v>0</v>
      </c>
      <c r="G2313" s="1">
        <v>27000000</v>
      </c>
      <c r="H2313" s="1">
        <v>27000000</v>
      </c>
      <c r="I2313" s="1">
        <v>27000000</v>
      </c>
      <c r="J2313" s="1">
        <v>0</v>
      </c>
      <c r="K2313" s="1">
        <v>27000000</v>
      </c>
      <c r="L2313" s="1">
        <v>22500000</v>
      </c>
      <c r="M2313" s="1">
        <v>0</v>
      </c>
      <c r="N2313" s="1">
        <v>4500000</v>
      </c>
      <c r="O2313" s="1">
        <v>4500000</v>
      </c>
      <c r="P2313" s="1">
        <v>0</v>
      </c>
      <c r="Q2313" s="1">
        <v>0</v>
      </c>
      <c r="R2313" s="1">
        <v>100</v>
      </c>
    </row>
    <row r="2314" spans="1:18" hidden="1" x14ac:dyDescent="0.25">
      <c r="A2314" t="s">
        <v>1033</v>
      </c>
      <c r="B2314" s="1">
        <v>80000000</v>
      </c>
      <c r="C2314" s="1">
        <v>-53000000</v>
      </c>
      <c r="D2314" s="1">
        <v>0</v>
      </c>
      <c r="E2314" s="1">
        <v>27000000</v>
      </c>
      <c r="F2314" s="1">
        <v>0</v>
      </c>
      <c r="G2314" s="1">
        <v>27000000</v>
      </c>
      <c r="H2314" s="1">
        <v>27000000</v>
      </c>
      <c r="I2314" s="1">
        <v>27000000</v>
      </c>
      <c r="J2314" s="1">
        <v>0</v>
      </c>
      <c r="K2314" s="1">
        <v>27000000</v>
      </c>
      <c r="L2314" s="1">
        <v>22500000</v>
      </c>
      <c r="M2314" s="1">
        <v>0</v>
      </c>
      <c r="N2314" s="1">
        <v>4500000</v>
      </c>
      <c r="O2314" s="1">
        <v>4500000</v>
      </c>
      <c r="P2314" s="1">
        <v>0</v>
      </c>
      <c r="Q2314" s="1">
        <v>0</v>
      </c>
      <c r="R2314" s="1">
        <v>100</v>
      </c>
    </row>
    <row r="2315" spans="1:18" hidden="1" x14ac:dyDescent="0.25">
      <c r="A2315" t="s">
        <v>1039</v>
      </c>
      <c r="B2315" s="1">
        <v>80000000</v>
      </c>
      <c r="C2315" s="1">
        <v>-15630000</v>
      </c>
      <c r="D2315" s="1">
        <v>0</v>
      </c>
      <c r="E2315" s="1">
        <v>64370000</v>
      </c>
      <c r="F2315" s="1">
        <v>0</v>
      </c>
      <c r="G2315" s="1">
        <v>64370000</v>
      </c>
      <c r="H2315" s="1">
        <v>64370000</v>
      </c>
      <c r="I2315" s="1">
        <v>64370000</v>
      </c>
      <c r="J2315" s="1">
        <v>0</v>
      </c>
      <c r="K2315" s="1">
        <v>64370000</v>
      </c>
      <c r="L2315" s="1">
        <v>36965000</v>
      </c>
      <c r="M2315" s="1">
        <v>0</v>
      </c>
      <c r="N2315" s="1">
        <v>27405000</v>
      </c>
      <c r="O2315" s="1">
        <v>22890000</v>
      </c>
      <c r="P2315" s="1">
        <v>4515000</v>
      </c>
      <c r="Q2315" s="1">
        <v>0</v>
      </c>
      <c r="R2315" s="1">
        <v>100</v>
      </c>
    </row>
    <row r="2316" spans="1:18" hidden="1" x14ac:dyDescent="0.25">
      <c r="A2316" t="s">
        <v>31</v>
      </c>
      <c r="B2316" s="1">
        <v>80000000</v>
      </c>
      <c r="C2316" s="1">
        <v>-15630000</v>
      </c>
      <c r="D2316" s="1">
        <v>0</v>
      </c>
      <c r="E2316" s="1">
        <v>64370000</v>
      </c>
      <c r="F2316" s="1">
        <v>0</v>
      </c>
      <c r="G2316" s="1">
        <v>64370000</v>
      </c>
      <c r="H2316" s="1">
        <v>64370000</v>
      </c>
      <c r="I2316" s="1">
        <v>64370000</v>
      </c>
      <c r="J2316" s="1">
        <v>0</v>
      </c>
      <c r="K2316" s="1">
        <v>64370000</v>
      </c>
      <c r="L2316" s="1">
        <v>36965000</v>
      </c>
      <c r="M2316" s="1">
        <v>0</v>
      </c>
      <c r="N2316" s="1">
        <v>27405000</v>
      </c>
      <c r="O2316" s="1">
        <v>22890000</v>
      </c>
      <c r="P2316" s="1">
        <v>4515000</v>
      </c>
      <c r="Q2316" s="1">
        <v>0</v>
      </c>
      <c r="R2316" s="1">
        <v>100</v>
      </c>
    </row>
    <row r="2317" spans="1:18" hidden="1" x14ac:dyDescent="0.25">
      <c r="A2317" t="s">
        <v>1040</v>
      </c>
      <c r="B2317" s="1">
        <v>80000000</v>
      </c>
      <c r="C2317" s="1">
        <v>-15630000</v>
      </c>
      <c r="D2317" s="1">
        <v>0</v>
      </c>
      <c r="E2317" s="1">
        <v>64370000</v>
      </c>
      <c r="F2317" s="1">
        <v>0</v>
      </c>
      <c r="G2317" s="1">
        <v>64370000</v>
      </c>
      <c r="H2317" s="1">
        <v>64370000</v>
      </c>
      <c r="I2317" s="1">
        <v>64370000</v>
      </c>
      <c r="J2317" s="1">
        <v>0</v>
      </c>
      <c r="K2317" s="1">
        <v>64370000</v>
      </c>
      <c r="L2317" s="1">
        <v>36965000</v>
      </c>
      <c r="M2317" s="1">
        <v>0</v>
      </c>
      <c r="N2317" s="1">
        <v>27405000</v>
      </c>
      <c r="O2317" s="1">
        <v>22890000</v>
      </c>
      <c r="P2317" s="1">
        <v>4515000</v>
      </c>
      <c r="Q2317" s="1">
        <v>0</v>
      </c>
      <c r="R2317" s="1">
        <v>100</v>
      </c>
    </row>
    <row r="2318" spans="1:18" hidden="1" x14ac:dyDescent="0.25">
      <c r="A2318" t="s">
        <v>1041</v>
      </c>
      <c r="B2318" s="1">
        <v>80000000</v>
      </c>
      <c r="C2318" s="1">
        <v>-15630000</v>
      </c>
      <c r="D2318" s="1">
        <v>0</v>
      </c>
      <c r="E2318" s="1">
        <v>64370000</v>
      </c>
      <c r="F2318" s="1">
        <v>0</v>
      </c>
      <c r="G2318" s="1">
        <v>64370000</v>
      </c>
      <c r="H2318" s="1">
        <v>64370000</v>
      </c>
      <c r="I2318" s="1">
        <v>64370000</v>
      </c>
      <c r="J2318" s="1">
        <v>0</v>
      </c>
      <c r="K2318" s="1">
        <v>64370000</v>
      </c>
      <c r="L2318" s="1">
        <v>36965000</v>
      </c>
      <c r="M2318" s="1">
        <v>0</v>
      </c>
      <c r="N2318" s="1">
        <v>27405000</v>
      </c>
      <c r="O2318" s="1">
        <v>22890000</v>
      </c>
      <c r="P2318" s="1">
        <v>4515000</v>
      </c>
      <c r="Q2318" s="1">
        <v>0</v>
      </c>
      <c r="R2318" s="1">
        <v>100</v>
      </c>
    </row>
    <row r="2319" spans="1:18" hidden="1" x14ac:dyDescent="0.25">
      <c r="A2319" t="s">
        <v>1042</v>
      </c>
      <c r="B2319" s="1">
        <v>200000000</v>
      </c>
      <c r="C2319" s="1">
        <v>-66104000</v>
      </c>
      <c r="D2319" s="1">
        <v>0</v>
      </c>
      <c r="E2319" s="1">
        <v>133896000</v>
      </c>
      <c r="F2319" s="1">
        <v>0</v>
      </c>
      <c r="G2319" s="1">
        <v>133896000</v>
      </c>
      <c r="H2319" s="1">
        <v>133896000</v>
      </c>
      <c r="I2319" s="1">
        <v>133896000</v>
      </c>
      <c r="J2319" s="1">
        <v>0</v>
      </c>
      <c r="K2319" s="1">
        <v>133896000</v>
      </c>
      <c r="L2319" s="1">
        <v>89264000</v>
      </c>
      <c r="M2319" s="1">
        <v>0</v>
      </c>
      <c r="N2319" s="1">
        <v>44632000</v>
      </c>
      <c r="O2319" s="1">
        <v>40332000</v>
      </c>
      <c r="P2319" s="1">
        <v>4300000</v>
      </c>
      <c r="Q2319" s="1">
        <v>0</v>
      </c>
      <c r="R2319" s="1">
        <v>100</v>
      </c>
    </row>
    <row r="2320" spans="1:18" hidden="1" x14ac:dyDescent="0.25">
      <c r="A2320" t="s">
        <v>31</v>
      </c>
      <c r="B2320" s="1">
        <v>200000000</v>
      </c>
      <c r="C2320" s="1">
        <v>-66104000</v>
      </c>
      <c r="D2320" s="1">
        <v>0</v>
      </c>
      <c r="E2320" s="1">
        <v>133896000</v>
      </c>
      <c r="F2320" s="1">
        <v>0</v>
      </c>
      <c r="G2320" s="1">
        <v>133896000</v>
      </c>
      <c r="H2320" s="1">
        <v>133896000</v>
      </c>
      <c r="I2320" s="1">
        <v>133896000</v>
      </c>
      <c r="J2320" s="1">
        <v>0</v>
      </c>
      <c r="K2320" s="1">
        <v>133896000</v>
      </c>
      <c r="L2320" s="1">
        <v>89264000</v>
      </c>
      <c r="M2320" s="1">
        <v>0</v>
      </c>
      <c r="N2320" s="1">
        <v>44632000</v>
      </c>
      <c r="O2320" s="1">
        <v>40332000</v>
      </c>
      <c r="P2320" s="1">
        <v>4300000</v>
      </c>
      <c r="Q2320" s="1">
        <v>0</v>
      </c>
      <c r="R2320" s="1">
        <v>100</v>
      </c>
    </row>
    <row r="2321" spans="1:18" hidden="1" x14ac:dyDescent="0.25">
      <c r="A2321" t="s">
        <v>1043</v>
      </c>
      <c r="B2321" s="1">
        <v>200000000</v>
      </c>
      <c r="C2321" s="1">
        <v>-66104000</v>
      </c>
      <c r="D2321" s="1">
        <v>0</v>
      </c>
      <c r="E2321" s="1">
        <v>133896000</v>
      </c>
      <c r="F2321" s="1">
        <v>0</v>
      </c>
      <c r="G2321" s="1">
        <v>133896000</v>
      </c>
      <c r="H2321" s="1">
        <v>133896000</v>
      </c>
      <c r="I2321" s="1">
        <v>133896000</v>
      </c>
      <c r="J2321" s="1">
        <v>0</v>
      </c>
      <c r="K2321" s="1">
        <v>133896000</v>
      </c>
      <c r="L2321" s="1">
        <v>89264000</v>
      </c>
      <c r="M2321" s="1">
        <v>0</v>
      </c>
      <c r="N2321" s="1">
        <v>44632000</v>
      </c>
      <c r="O2321" s="1">
        <v>40332000</v>
      </c>
      <c r="P2321" s="1">
        <v>4300000</v>
      </c>
      <c r="Q2321" s="1">
        <v>0</v>
      </c>
      <c r="R2321" s="1">
        <v>100</v>
      </c>
    </row>
    <row r="2322" spans="1:18" hidden="1" x14ac:dyDescent="0.25">
      <c r="A2322" t="s">
        <v>1044</v>
      </c>
      <c r="B2322" s="1">
        <v>200000000</v>
      </c>
      <c r="C2322" s="1">
        <v>-66104000</v>
      </c>
      <c r="D2322" s="1">
        <v>0</v>
      </c>
      <c r="E2322" s="1">
        <v>133896000</v>
      </c>
      <c r="F2322" s="1">
        <v>0</v>
      </c>
      <c r="G2322" s="1">
        <v>133896000</v>
      </c>
      <c r="H2322" s="1">
        <v>133896000</v>
      </c>
      <c r="I2322" s="1">
        <v>133896000</v>
      </c>
      <c r="J2322" s="1">
        <v>0</v>
      </c>
      <c r="K2322" s="1">
        <v>133896000</v>
      </c>
      <c r="L2322" s="1">
        <v>89264000</v>
      </c>
      <c r="M2322" s="1">
        <v>0</v>
      </c>
      <c r="N2322" s="1">
        <v>44632000</v>
      </c>
      <c r="O2322" s="1">
        <v>40332000</v>
      </c>
      <c r="P2322" s="1">
        <v>4300000</v>
      </c>
      <c r="Q2322" s="1">
        <v>0</v>
      </c>
      <c r="R2322" s="1">
        <v>100</v>
      </c>
    </row>
    <row r="2323" spans="1:18" hidden="1" x14ac:dyDescent="0.25">
      <c r="A2323" t="s">
        <v>1045</v>
      </c>
      <c r="B2323" s="1">
        <v>250000000</v>
      </c>
      <c r="C2323" s="1">
        <v>-172420000</v>
      </c>
      <c r="D2323" s="1">
        <v>0</v>
      </c>
      <c r="E2323" s="1">
        <v>77580000</v>
      </c>
      <c r="F2323" s="1">
        <v>0</v>
      </c>
      <c r="G2323" s="1">
        <v>77580000</v>
      </c>
      <c r="H2323" s="1">
        <v>77580000</v>
      </c>
      <c r="I2323" s="1">
        <v>77580000</v>
      </c>
      <c r="J2323" s="1">
        <v>0</v>
      </c>
      <c r="K2323" s="1">
        <v>77580000</v>
      </c>
      <c r="L2323" s="1">
        <v>38790000</v>
      </c>
      <c r="M2323" s="1">
        <v>0</v>
      </c>
      <c r="N2323" s="1">
        <v>38790000</v>
      </c>
      <c r="O2323" s="1">
        <v>38790000</v>
      </c>
      <c r="P2323" s="1">
        <v>0</v>
      </c>
      <c r="Q2323" s="1">
        <v>0</v>
      </c>
      <c r="R2323" s="1">
        <v>100</v>
      </c>
    </row>
    <row r="2324" spans="1:18" hidden="1" x14ac:dyDescent="0.25">
      <c r="A2324" t="s">
        <v>31</v>
      </c>
      <c r="B2324" s="1">
        <v>250000000</v>
      </c>
      <c r="C2324" s="1">
        <v>-172420000</v>
      </c>
      <c r="D2324" s="1">
        <v>0</v>
      </c>
      <c r="E2324" s="1">
        <v>77580000</v>
      </c>
      <c r="F2324" s="1">
        <v>0</v>
      </c>
      <c r="G2324" s="1">
        <v>77580000</v>
      </c>
      <c r="H2324" s="1">
        <v>77580000</v>
      </c>
      <c r="I2324" s="1">
        <v>77580000</v>
      </c>
      <c r="J2324" s="1">
        <v>0</v>
      </c>
      <c r="K2324" s="1">
        <v>77580000</v>
      </c>
      <c r="L2324" s="1">
        <v>38790000</v>
      </c>
      <c r="M2324" s="1">
        <v>0</v>
      </c>
      <c r="N2324" s="1">
        <v>38790000</v>
      </c>
      <c r="O2324" s="1">
        <v>38790000</v>
      </c>
      <c r="P2324" s="1">
        <v>0</v>
      </c>
      <c r="Q2324" s="1">
        <v>0</v>
      </c>
      <c r="R2324" s="1">
        <v>100</v>
      </c>
    </row>
    <row r="2325" spans="1:18" hidden="1" x14ac:dyDescent="0.25">
      <c r="A2325" t="s">
        <v>1046</v>
      </c>
      <c r="B2325" s="1">
        <v>250000000</v>
      </c>
      <c r="C2325" s="1">
        <v>-172420000</v>
      </c>
      <c r="D2325" s="1">
        <v>0</v>
      </c>
      <c r="E2325" s="1">
        <v>77580000</v>
      </c>
      <c r="F2325" s="1">
        <v>0</v>
      </c>
      <c r="G2325" s="1">
        <v>77580000</v>
      </c>
      <c r="H2325" s="1">
        <v>77580000</v>
      </c>
      <c r="I2325" s="1">
        <v>77580000</v>
      </c>
      <c r="J2325" s="1">
        <v>0</v>
      </c>
      <c r="K2325" s="1">
        <v>77580000</v>
      </c>
      <c r="L2325" s="1">
        <v>38790000</v>
      </c>
      <c r="M2325" s="1">
        <v>0</v>
      </c>
      <c r="N2325" s="1">
        <v>38790000</v>
      </c>
      <c r="O2325" s="1">
        <v>38790000</v>
      </c>
      <c r="P2325" s="1">
        <v>0</v>
      </c>
      <c r="Q2325" s="1">
        <v>0</v>
      </c>
      <c r="R2325" s="1">
        <v>100</v>
      </c>
    </row>
    <row r="2326" spans="1:18" hidden="1" x14ac:dyDescent="0.25">
      <c r="A2326" t="s">
        <v>1047</v>
      </c>
      <c r="B2326" s="1">
        <v>250000000</v>
      </c>
      <c r="C2326" s="1">
        <v>-172420000</v>
      </c>
      <c r="D2326" s="1">
        <v>0</v>
      </c>
      <c r="E2326" s="1">
        <v>77580000</v>
      </c>
      <c r="F2326" s="1">
        <v>0</v>
      </c>
      <c r="G2326" s="1">
        <v>77580000</v>
      </c>
      <c r="H2326" s="1">
        <v>77580000</v>
      </c>
      <c r="I2326" s="1">
        <v>77580000</v>
      </c>
      <c r="J2326" s="1">
        <v>0</v>
      </c>
      <c r="K2326" s="1">
        <v>77580000</v>
      </c>
      <c r="L2326" s="1">
        <v>38790000</v>
      </c>
      <c r="M2326" s="1">
        <v>0</v>
      </c>
      <c r="N2326" s="1">
        <v>38790000</v>
      </c>
      <c r="O2326" s="1">
        <v>38790000</v>
      </c>
      <c r="P2326" s="1">
        <v>0</v>
      </c>
      <c r="Q2326" s="1">
        <v>0</v>
      </c>
      <c r="R2326" s="1">
        <v>100</v>
      </c>
    </row>
    <row r="2327" spans="1:18" hidden="1" x14ac:dyDescent="0.25">
      <c r="A2327" t="s">
        <v>1048</v>
      </c>
      <c r="B2327" s="1">
        <v>80000000</v>
      </c>
      <c r="C2327" s="1">
        <v>-21116000</v>
      </c>
      <c r="D2327" s="1">
        <v>0</v>
      </c>
      <c r="E2327" s="1">
        <v>58884000</v>
      </c>
      <c r="F2327" s="1">
        <v>0</v>
      </c>
      <c r="G2327" s="1">
        <v>58884000</v>
      </c>
      <c r="H2327" s="1">
        <v>58884000</v>
      </c>
      <c r="I2327" s="1">
        <v>58884000</v>
      </c>
      <c r="J2327" s="1">
        <v>0</v>
      </c>
      <c r="K2327" s="1">
        <v>58884000</v>
      </c>
      <c r="L2327" s="1">
        <v>32556000</v>
      </c>
      <c r="M2327" s="1">
        <v>0</v>
      </c>
      <c r="N2327" s="1">
        <v>26328000</v>
      </c>
      <c r="O2327" s="1">
        <v>19628000</v>
      </c>
      <c r="P2327" s="1">
        <v>6700000</v>
      </c>
      <c r="Q2327" s="1">
        <v>0</v>
      </c>
      <c r="R2327" s="1">
        <v>100</v>
      </c>
    </row>
    <row r="2328" spans="1:18" hidden="1" x14ac:dyDescent="0.25">
      <c r="A2328" t="s">
        <v>31</v>
      </c>
      <c r="B2328" s="1">
        <v>80000000</v>
      </c>
      <c r="C2328" s="1">
        <v>-21116000</v>
      </c>
      <c r="D2328" s="1">
        <v>0</v>
      </c>
      <c r="E2328" s="1">
        <v>58884000</v>
      </c>
      <c r="F2328" s="1">
        <v>0</v>
      </c>
      <c r="G2328" s="1">
        <v>58884000</v>
      </c>
      <c r="H2328" s="1">
        <v>58884000</v>
      </c>
      <c r="I2328" s="1">
        <v>58884000</v>
      </c>
      <c r="J2328" s="1">
        <v>0</v>
      </c>
      <c r="K2328" s="1">
        <v>58884000</v>
      </c>
      <c r="L2328" s="1">
        <v>32556000</v>
      </c>
      <c r="M2328" s="1">
        <v>0</v>
      </c>
      <c r="N2328" s="1">
        <v>26328000</v>
      </c>
      <c r="O2328" s="1">
        <v>19628000</v>
      </c>
      <c r="P2328" s="1">
        <v>6700000</v>
      </c>
      <c r="Q2328" s="1">
        <v>0</v>
      </c>
      <c r="R2328" s="1">
        <v>100</v>
      </c>
    </row>
    <row r="2329" spans="1:18" hidden="1" x14ac:dyDescent="0.25">
      <c r="A2329" t="s">
        <v>1046</v>
      </c>
      <c r="B2329" s="1">
        <v>80000000</v>
      </c>
      <c r="C2329" s="1">
        <v>-21116000</v>
      </c>
      <c r="D2329" s="1">
        <v>0</v>
      </c>
      <c r="E2329" s="1">
        <v>58884000</v>
      </c>
      <c r="F2329" s="1">
        <v>0</v>
      </c>
      <c r="G2329" s="1">
        <v>58884000</v>
      </c>
      <c r="H2329" s="1">
        <v>58884000</v>
      </c>
      <c r="I2329" s="1">
        <v>58884000</v>
      </c>
      <c r="J2329" s="1">
        <v>0</v>
      </c>
      <c r="K2329" s="1">
        <v>58884000</v>
      </c>
      <c r="L2329" s="1">
        <v>32556000</v>
      </c>
      <c r="M2329" s="1">
        <v>0</v>
      </c>
      <c r="N2329" s="1">
        <v>26328000</v>
      </c>
      <c r="O2329" s="1">
        <v>19628000</v>
      </c>
      <c r="P2329" s="1">
        <v>6700000</v>
      </c>
      <c r="Q2329" s="1">
        <v>0</v>
      </c>
      <c r="R2329" s="1">
        <v>100</v>
      </c>
    </row>
    <row r="2330" spans="1:18" hidden="1" x14ac:dyDescent="0.25">
      <c r="A2330" t="s">
        <v>1049</v>
      </c>
      <c r="B2330" s="1">
        <v>80000000</v>
      </c>
      <c r="C2330" s="1">
        <v>-21116000</v>
      </c>
      <c r="D2330" s="1">
        <v>0</v>
      </c>
      <c r="E2330" s="1">
        <v>58884000</v>
      </c>
      <c r="F2330" s="1">
        <v>0</v>
      </c>
      <c r="G2330" s="1">
        <v>58884000</v>
      </c>
      <c r="H2330" s="1">
        <v>58884000</v>
      </c>
      <c r="I2330" s="1">
        <v>58884000</v>
      </c>
      <c r="J2330" s="1">
        <v>0</v>
      </c>
      <c r="K2330" s="1">
        <v>58884000</v>
      </c>
      <c r="L2330" s="1">
        <v>32556000</v>
      </c>
      <c r="M2330" s="1">
        <v>0</v>
      </c>
      <c r="N2330" s="1">
        <v>26328000</v>
      </c>
      <c r="O2330" s="1">
        <v>19628000</v>
      </c>
      <c r="P2330" s="1">
        <v>6700000</v>
      </c>
      <c r="Q2330" s="1">
        <v>0</v>
      </c>
      <c r="R2330" s="1">
        <v>100</v>
      </c>
    </row>
    <row r="2331" spans="1:18" hidden="1" x14ac:dyDescent="0.25">
      <c r="A2331" t="s">
        <v>1050</v>
      </c>
      <c r="B2331" s="1">
        <v>80000000</v>
      </c>
      <c r="C2331" s="1">
        <v>-11060000</v>
      </c>
      <c r="D2331" s="1">
        <v>0</v>
      </c>
      <c r="E2331" s="1">
        <v>68940000</v>
      </c>
      <c r="F2331" s="1">
        <v>0</v>
      </c>
      <c r="G2331" s="1">
        <v>68940000</v>
      </c>
      <c r="H2331" s="1">
        <v>68940000</v>
      </c>
      <c r="I2331" s="1">
        <v>68940000</v>
      </c>
      <c r="J2331" s="1">
        <v>0</v>
      </c>
      <c r="K2331" s="1">
        <v>68940000</v>
      </c>
      <c r="L2331" s="1">
        <v>42460000</v>
      </c>
      <c r="M2331" s="1">
        <v>0</v>
      </c>
      <c r="N2331" s="1">
        <v>26480000</v>
      </c>
      <c r="O2331" s="1">
        <v>26480000</v>
      </c>
      <c r="P2331" s="1">
        <v>0</v>
      </c>
      <c r="Q2331" s="1">
        <v>0</v>
      </c>
      <c r="R2331" s="1">
        <v>100</v>
      </c>
    </row>
    <row r="2332" spans="1:18" hidden="1" x14ac:dyDescent="0.25">
      <c r="A2332" t="s">
        <v>31</v>
      </c>
      <c r="B2332" s="1">
        <v>80000000</v>
      </c>
      <c r="C2332" s="1">
        <v>-11060000</v>
      </c>
      <c r="D2332" s="1">
        <v>0</v>
      </c>
      <c r="E2332" s="1">
        <v>68940000</v>
      </c>
      <c r="F2332" s="1">
        <v>0</v>
      </c>
      <c r="G2332" s="1">
        <v>68940000</v>
      </c>
      <c r="H2332" s="1">
        <v>68940000</v>
      </c>
      <c r="I2332" s="1">
        <v>68940000</v>
      </c>
      <c r="J2332" s="1">
        <v>0</v>
      </c>
      <c r="K2332" s="1">
        <v>68940000</v>
      </c>
      <c r="L2332" s="1">
        <v>42460000</v>
      </c>
      <c r="M2332" s="1">
        <v>0</v>
      </c>
      <c r="N2332" s="1">
        <v>26480000</v>
      </c>
      <c r="O2332" s="1">
        <v>26480000</v>
      </c>
      <c r="P2332" s="1">
        <v>0</v>
      </c>
      <c r="Q2332" s="1">
        <v>0</v>
      </c>
      <c r="R2332" s="1">
        <v>100</v>
      </c>
    </row>
    <row r="2333" spans="1:18" hidden="1" x14ac:dyDescent="0.25">
      <c r="A2333" t="s">
        <v>1046</v>
      </c>
      <c r="B2333" s="1">
        <v>80000000</v>
      </c>
      <c r="C2333" s="1">
        <v>-11060000</v>
      </c>
      <c r="D2333" s="1">
        <v>0</v>
      </c>
      <c r="E2333" s="1">
        <v>68940000</v>
      </c>
      <c r="F2333" s="1">
        <v>0</v>
      </c>
      <c r="G2333" s="1">
        <v>68940000</v>
      </c>
      <c r="H2333" s="1">
        <v>68940000</v>
      </c>
      <c r="I2333" s="1">
        <v>68940000</v>
      </c>
      <c r="J2333" s="1">
        <v>0</v>
      </c>
      <c r="K2333" s="1">
        <v>68940000</v>
      </c>
      <c r="L2333" s="1">
        <v>42460000</v>
      </c>
      <c r="M2333" s="1">
        <v>0</v>
      </c>
      <c r="N2333" s="1">
        <v>26480000</v>
      </c>
      <c r="O2333" s="1">
        <v>26480000</v>
      </c>
      <c r="P2333" s="1">
        <v>0</v>
      </c>
      <c r="Q2333" s="1">
        <v>0</v>
      </c>
      <c r="R2333" s="1">
        <v>100</v>
      </c>
    </row>
    <row r="2334" spans="1:18" hidden="1" x14ac:dyDescent="0.25">
      <c r="A2334" t="s">
        <v>1051</v>
      </c>
      <c r="B2334" s="1">
        <v>80000000</v>
      </c>
      <c r="C2334" s="1">
        <v>-11060000</v>
      </c>
      <c r="D2334" s="1">
        <v>0</v>
      </c>
      <c r="E2334" s="1">
        <v>68940000</v>
      </c>
      <c r="F2334" s="1">
        <v>0</v>
      </c>
      <c r="G2334" s="1">
        <v>68940000</v>
      </c>
      <c r="H2334" s="1">
        <v>68940000</v>
      </c>
      <c r="I2334" s="1">
        <v>68940000</v>
      </c>
      <c r="J2334" s="1">
        <v>0</v>
      </c>
      <c r="K2334" s="1">
        <v>68940000</v>
      </c>
      <c r="L2334" s="1">
        <v>42460000</v>
      </c>
      <c r="M2334" s="1">
        <v>0</v>
      </c>
      <c r="N2334" s="1">
        <v>26480000</v>
      </c>
      <c r="O2334" s="1">
        <v>26480000</v>
      </c>
      <c r="P2334" s="1">
        <v>0</v>
      </c>
      <c r="Q2334" s="1">
        <v>0</v>
      </c>
      <c r="R2334" s="1">
        <v>100</v>
      </c>
    </row>
    <row r="2335" spans="1:18" hidden="1" x14ac:dyDescent="0.25">
      <c r="A2335" t="s">
        <v>1052</v>
      </c>
      <c r="B2335" s="1">
        <v>80000000</v>
      </c>
      <c r="C2335" s="1">
        <v>-48332000</v>
      </c>
      <c r="D2335" s="1">
        <v>0</v>
      </c>
      <c r="E2335" s="1">
        <v>31668000</v>
      </c>
      <c r="F2335" s="1">
        <v>0</v>
      </c>
      <c r="G2335" s="1">
        <v>31668000</v>
      </c>
      <c r="H2335" s="1">
        <v>31668000</v>
      </c>
      <c r="I2335" s="1">
        <v>31668000</v>
      </c>
      <c r="J2335" s="1">
        <v>0</v>
      </c>
      <c r="K2335" s="1">
        <v>31668000</v>
      </c>
      <c r="L2335" s="1">
        <v>10556000</v>
      </c>
      <c r="M2335" s="1">
        <v>0</v>
      </c>
      <c r="N2335" s="1">
        <v>21112000</v>
      </c>
      <c r="O2335" s="1">
        <v>21112000</v>
      </c>
      <c r="P2335" s="1">
        <v>0</v>
      </c>
      <c r="Q2335" s="1">
        <v>0</v>
      </c>
      <c r="R2335" s="1">
        <v>100</v>
      </c>
    </row>
    <row r="2336" spans="1:18" hidden="1" x14ac:dyDescent="0.25">
      <c r="A2336" t="s">
        <v>31</v>
      </c>
      <c r="B2336" s="1">
        <v>80000000</v>
      </c>
      <c r="C2336" s="1">
        <v>-48332000</v>
      </c>
      <c r="D2336" s="1">
        <v>0</v>
      </c>
      <c r="E2336" s="1">
        <v>31668000</v>
      </c>
      <c r="F2336" s="1">
        <v>0</v>
      </c>
      <c r="G2336" s="1">
        <v>31668000</v>
      </c>
      <c r="H2336" s="1">
        <v>31668000</v>
      </c>
      <c r="I2336" s="1">
        <v>31668000</v>
      </c>
      <c r="J2336" s="1">
        <v>0</v>
      </c>
      <c r="K2336" s="1">
        <v>31668000</v>
      </c>
      <c r="L2336" s="1">
        <v>10556000</v>
      </c>
      <c r="M2336" s="1">
        <v>0</v>
      </c>
      <c r="N2336" s="1">
        <v>21112000</v>
      </c>
      <c r="O2336" s="1">
        <v>21112000</v>
      </c>
      <c r="P2336" s="1">
        <v>0</v>
      </c>
      <c r="Q2336" s="1">
        <v>0</v>
      </c>
      <c r="R2336" s="1">
        <v>100</v>
      </c>
    </row>
    <row r="2337" spans="1:18" hidden="1" x14ac:dyDescent="0.25">
      <c r="A2337" t="s">
        <v>1046</v>
      </c>
      <c r="B2337" s="1">
        <v>80000000</v>
      </c>
      <c r="C2337" s="1">
        <v>-48332000</v>
      </c>
      <c r="D2337" s="1">
        <v>0</v>
      </c>
      <c r="E2337" s="1">
        <v>31668000</v>
      </c>
      <c r="F2337" s="1">
        <v>0</v>
      </c>
      <c r="G2337" s="1">
        <v>31668000</v>
      </c>
      <c r="H2337" s="1">
        <v>31668000</v>
      </c>
      <c r="I2337" s="1">
        <v>31668000</v>
      </c>
      <c r="J2337" s="1">
        <v>0</v>
      </c>
      <c r="K2337" s="1">
        <v>31668000</v>
      </c>
      <c r="L2337" s="1">
        <v>10556000</v>
      </c>
      <c r="M2337" s="1">
        <v>0</v>
      </c>
      <c r="N2337" s="1">
        <v>21112000</v>
      </c>
      <c r="O2337" s="1">
        <v>21112000</v>
      </c>
      <c r="P2337" s="1">
        <v>0</v>
      </c>
      <c r="Q2337" s="1">
        <v>0</v>
      </c>
      <c r="R2337" s="1">
        <v>100</v>
      </c>
    </row>
    <row r="2338" spans="1:18" hidden="1" x14ac:dyDescent="0.25">
      <c r="A2338" t="s">
        <v>1053</v>
      </c>
      <c r="B2338" s="1">
        <v>80000000</v>
      </c>
      <c r="C2338" s="1">
        <v>-48332000</v>
      </c>
      <c r="D2338" s="1">
        <v>0</v>
      </c>
      <c r="E2338" s="1">
        <v>31668000</v>
      </c>
      <c r="F2338" s="1">
        <v>0</v>
      </c>
      <c r="G2338" s="1">
        <v>31668000</v>
      </c>
      <c r="H2338" s="1">
        <v>31668000</v>
      </c>
      <c r="I2338" s="1">
        <v>31668000</v>
      </c>
      <c r="J2338" s="1">
        <v>0</v>
      </c>
      <c r="K2338" s="1">
        <v>31668000</v>
      </c>
      <c r="L2338" s="1">
        <v>10556000</v>
      </c>
      <c r="M2338" s="1">
        <v>0</v>
      </c>
      <c r="N2338" s="1">
        <v>21112000</v>
      </c>
      <c r="O2338" s="1">
        <v>21112000</v>
      </c>
      <c r="P2338" s="1">
        <v>0</v>
      </c>
      <c r="Q2338" s="1">
        <v>0</v>
      </c>
      <c r="R2338" s="1">
        <v>100</v>
      </c>
    </row>
    <row r="2339" spans="1:18" hidden="1" x14ac:dyDescent="0.25">
      <c r="A2339" t="s">
        <v>1054</v>
      </c>
      <c r="B2339" s="1">
        <v>80000000</v>
      </c>
      <c r="C2339" s="1">
        <v>-45782000</v>
      </c>
      <c r="D2339" s="1">
        <v>0</v>
      </c>
      <c r="E2339" s="1">
        <v>34218000</v>
      </c>
      <c r="F2339" s="1">
        <v>0</v>
      </c>
      <c r="G2339" s="1">
        <v>34218000</v>
      </c>
      <c r="H2339" s="1">
        <v>34218000</v>
      </c>
      <c r="I2339" s="1">
        <v>34218000</v>
      </c>
      <c r="J2339" s="1">
        <v>0</v>
      </c>
      <c r="K2339" s="1">
        <v>34218000</v>
      </c>
      <c r="L2339" s="1">
        <v>19399000</v>
      </c>
      <c r="M2339" s="1">
        <v>0</v>
      </c>
      <c r="N2339" s="1">
        <v>14819000</v>
      </c>
      <c r="O2339" s="1">
        <v>14819000</v>
      </c>
      <c r="P2339" s="1">
        <v>0</v>
      </c>
      <c r="Q2339" s="1">
        <v>0</v>
      </c>
      <c r="R2339" s="1">
        <v>100</v>
      </c>
    </row>
    <row r="2340" spans="1:18" hidden="1" x14ac:dyDescent="0.25">
      <c r="A2340" t="s">
        <v>31</v>
      </c>
      <c r="B2340" s="1">
        <v>80000000</v>
      </c>
      <c r="C2340" s="1">
        <v>-45782000</v>
      </c>
      <c r="D2340" s="1">
        <v>0</v>
      </c>
      <c r="E2340" s="1">
        <v>34218000</v>
      </c>
      <c r="F2340" s="1">
        <v>0</v>
      </c>
      <c r="G2340" s="1">
        <v>34218000</v>
      </c>
      <c r="H2340" s="1">
        <v>34218000</v>
      </c>
      <c r="I2340" s="1">
        <v>34218000</v>
      </c>
      <c r="J2340" s="1">
        <v>0</v>
      </c>
      <c r="K2340" s="1">
        <v>34218000</v>
      </c>
      <c r="L2340" s="1">
        <v>19399000</v>
      </c>
      <c r="M2340" s="1">
        <v>0</v>
      </c>
      <c r="N2340" s="1">
        <v>14819000</v>
      </c>
      <c r="O2340" s="1">
        <v>14819000</v>
      </c>
      <c r="P2340" s="1">
        <v>0</v>
      </c>
      <c r="Q2340" s="1">
        <v>0</v>
      </c>
      <c r="R2340" s="1">
        <v>100</v>
      </c>
    </row>
    <row r="2341" spans="1:18" hidden="1" x14ac:dyDescent="0.25">
      <c r="A2341" t="s">
        <v>1046</v>
      </c>
      <c r="B2341" s="1">
        <v>80000000</v>
      </c>
      <c r="C2341" s="1">
        <v>-45782000</v>
      </c>
      <c r="D2341" s="1">
        <v>0</v>
      </c>
      <c r="E2341" s="1">
        <v>34218000</v>
      </c>
      <c r="F2341" s="1">
        <v>0</v>
      </c>
      <c r="G2341" s="1">
        <v>34218000</v>
      </c>
      <c r="H2341" s="1">
        <v>34218000</v>
      </c>
      <c r="I2341" s="1">
        <v>34218000</v>
      </c>
      <c r="J2341" s="1">
        <v>0</v>
      </c>
      <c r="K2341" s="1">
        <v>34218000</v>
      </c>
      <c r="L2341" s="1">
        <v>19399000</v>
      </c>
      <c r="M2341" s="1">
        <v>0</v>
      </c>
      <c r="N2341" s="1">
        <v>14819000</v>
      </c>
      <c r="O2341" s="1">
        <v>14819000</v>
      </c>
      <c r="P2341" s="1">
        <v>0</v>
      </c>
      <c r="Q2341" s="1">
        <v>0</v>
      </c>
      <c r="R2341" s="1">
        <v>100</v>
      </c>
    </row>
    <row r="2342" spans="1:18" hidden="1" x14ac:dyDescent="0.25">
      <c r="A2342" t="s">
        <v>1049</v>
      </c>
      <c r="B2342" s="1">
        <v>80000000</v>
      </c>
      <c r="C2342" s="1">
        <v>-45782000</v>
      </c>
      <c r="D2342" s="1">
        <v>0</v>
      </c>
      <c r="E2342" s="1">
        <v>34218000</v>
      </c>
      <c r="F2342" s="1">
        <v>0</v>
      </c>
      <c r="G2342" s="1">
        <v>34218000</v>
      </c>
      <c r="H2342" s="1">
        <v>34218000</v>
      </c>
      <c r="I2342" s="1">
        <v>34218000</v>
      </c>
      <c r="J2342" s="1">
        <v>0</v>
      </c>
      <c r="K2342" s="1">
        <v>34218000</v>
      </c>
      <c r="L2342" s="1">
        <v>19399000</v>
      </c>
      <c r="M2342" s="1">
        <v>0</v>
      </c>
      <c r="N2342" s="1">
        <v>14819000</v>
      </c>
      <c r="O2342" s="1">
        <v>14819000</v>
      </c>
      <c r="P2342" s="1">
        <v>0</v>
      </c>
      <c r="Q2342" s="1">
        <v>0</v>
      </c>
      <c r="R2342" s="1">
        <v>100</v>
      </c>
    </row>
    <row r="2343" spans="1:18" hidden="1" x14ac:dyDescent="0.25">
      <c r="A2343" t="s">
        <v>1055</v>
      </c>
      <c r="B2343" s="1">
        <v>100000000</v>
      </c>
      <c r="C2343" s="1">
        <v>-17392000</v>
      </c>
      <c r="D2343" s="1">
        <v>0</v>
      </c>
      <c r="E2343" s="1">
        <v>82608000</v>
      </c>
      <c r="F2343" s="1">
        <v>0</v>
      </c>
      <c r="G2343" s="1">
        <v>82608000</v>
      </c>
      <c r="H2343" s="1">
        <v>82608000</v>
      </c>
      <c r="I2343" s="1">
        <v>82608000</v>
      </c>
      <c r="J2343" s="1">
        <v>0</v>
      </c>
      <c r="K2343" s="1">
        <v>82608000</v>
      </c>
      <c r="L2343" s="1">
        <v>27536000</v>
      </c>
      <c r="M2343" s="1">
        <v>0</v>
      </c>
      <c r="N2343" s="1">
        <v>55072000</v>
      </c>
      <c r="O2343" s="1">
        <v>55072000</v>
      </c>
      <c r="P2343" s="1">
        <v>0</v>
      </c>
      <c r="Q2343" s="1">
        <v>0</v>
      </c>
      <c r="R2343" s="1">
        <v>100</v>
      </c>
    </row>
    <row r="2344" spans="1:18" hidden="1" x14ac:dyDescent="0.25">
      <c r="A2344" t="s">
        <v>31</v>
      </c>
      <c r="B2344" s="1">
        <v>100000000</v>
      </c>
      <c r="C2344" s="1">
        <v>-17392000</v>
      </c>
      <c r="D2344" s="1">
        <v>0</v>
      </c>
      <c r="E2344" s="1">
        <v>82608000</v>
      </c>
      <c r="F2344" s="1">
        <v>0</v>
      </c>
      <c r="G2344" s="1">
        <v>82608000</v>
      </c>
      <c r="H2344" s="1">
        <v>82608000</v>
      </c>
      <c r="I2344" s="1">
        <v>82608000</v>
      </c>
      <c r="J2344" s="1">
        <v>0</v>
      </c>
      <c r="K2344" s="1">
        <v>82608000</v>
      </c>
      <c r="L2344" s="1">
        <v>27536000</v>
      </c>
      <c r="M2344" s="1">
        <v>0</v>
      </c>
      <c r="N2344" s="1">
        <v>55072000</v>
      </c>
      <c r="O2344" s="1">
        <v>55072000</v>
      </c>
      <c r="P2344" s="1">
        <v>0</v>
      </c>
      <c r="Q2344" s="1">
        <v>0</v>
      </c>
      <c r="R2344" s="1">
        <v>100</v>
      </c>
    </row>
    <row r="2345" spans="1:18" hidden="1" x14ac:dyDescent="0.25">
      <c r="A2345" t="s">
        <v>1046</v>
      </c>
      <c r="B2345" s="1">
        <v>100000000</v>
      </c>
      <c r="C2345" s="1">
        <v>-17392000</v>
      </c>
      <c r="D2345" s="1">
        <v>0</v>
      </c>
      <c r="E2345" s="1">
        <v>82608000</v>
      </c>
      <c r="F2345" s="1">
        <v>0</v>
      </c>
      <c r="G2345" s="1">
        <v>82608000</v>
      </c>
      <c r="H2345" s="1">
        <v>82608000</v>
      </c>
      <c r="I2345" s="1">
        <v>82608000</v>
      </c>
      <c r="J2345" s="1">
        <v>0</v>
      </c>
      <c r="K2345" s="1">
        <v>82608000</v>
      </c>
      <c r="L2345" s="1">
        <v>27536000</v>
      </c>
      <c r="M2345" s="1">
        <v>0</v>
      </c>
      <c r="N2345" s="1">
        <v>55072000</v>
      </c>
      <c r="O2345" s="1">
        <v>55072000</v>
      </c>
      <c r="P2345" s="1">
        <v>0</v>
      </c>
      <c r="Q2345" s="1">
        <v>0</v>
      </c>
      <c r="R2345" s="1">
        <v>100</v>
      </c>
    </row>
    <row r="2346" spans="1:18" hidden="1" x14ac:dyDescent="0.25">
      <c r="A2346" t="s">
        <v>1056</v>
      </c>
      <c r="B2346" s="1">
        <v>100000000</v>
      </c>
      <c r="C2346" s="1">
        <v>-17392000</v>
      </c>
      <c r="D2346" s="1">
        <v>0</v>
      </c>
      <c r="E2346" s="1">
        <v>82608000</v>
      </c>
      <c r="F2346" s="1">
        <v>0</v>
      </c>
      <c r="G2346" s="1">
        <v>82608000</v>
      </c>
      <c r="H2346" s="1">
        <v>82608000</v>
      </c>
      <c r="I2346" s="1">
        <v>82608000</v>
      </c>
      <c r="J2346" s="1">
        <v>0</v>
      </c>
      <c r="K2346" s="1">
        <v>82608000</v>
      </c>
      <c r="L2346" s="1">
        <v>27536000</v>
      </c>
      <c r="M2346" s="1">
        <v>0</v>
      </c>
      <c r="N2346" s="1">
        <v>55072000</v>
      </c>
      <c r="O2346" s="1">
        <v>55072000</v>
      </c>
      <c r="P2346" s="1">
        <v>0</v>
      </c>
      <c r="Q2346" s="1">
        <v>0</v>
      </c>
      <c r="R2346" s="1">
        <v>100</v>
      </c>
    </row>
    <row r="2347" spans="1:18" hidden="1" x14ac:dyDescent="0.25">
      <c r="A2347" t="s">
        <v>1057</v>
      </c>
      <c r="B2347" s="1">
        <v>150000000</v>
      </c>
      <c r="C2347" s="1">
        <v>-97110000</v>
      </c>
      <c r="D2347" s="1">
        <v>0</v>
      </c>
      <c r="E2347" s="1">
        <v>52890000</v>
      </c>
      <c r="F2347" s="1">
        <v>0</v>
      </c>
      <c r="G2347" s="1">
        <v>52890000</v>
      </c>
      <c r="H2347" s="1">
        <v>52890000</v>
      </c>
      <c r="I2347" s="1">
        <v>52890000</v>
      </c>
      <c r="J2347" s="1">
        <v>0</v>
      </c>
      <c r="K2347" s="1">
        <v>52890000</v>
      </c>
      <c r="L2347" s="1">
        <v>30530000</v>
      </c>
      <c r="M2347" s="1">
        <v>0</v>
      </c>
      <c r="N2347" s="1">
        <v>22360000</v>
      </c>
      <c r="O2347" s="1">
        <v>22360000</v>
      </c>
      <c r="P2347" s="1">
        <v>0</v>
      </c>
      <c r="Q2347" s="1">
        <v>0</v>
      </c>
      <c r="R2347" s="1">
        <v>100</v>
      </c>
    </row>
    <row r="2348" spans="1:18" hidden="1" x14ac:dyDescent="0.25">
      <c r="A2348" t="s">
        <v>31</v>
      </c>
      <c r="B2348" s="1">
        <v>150000000</v>
      </c>
      <c r="C2348" s="1">
        <v>-97110000</v>
      </c>
      <c r="D2348" s="1">
        <v>0</v>
      </c>
      <c r="E2348" s="1">
        <v>52890000</v>
      </c>
      <c r="F2348" s="1">
        <v>0</v>
      </c>
      <c r="G2348" s="1">
        <v>52890000</v>
      </c>
      <c r="H2348" s="1">
        <v>52890000</v>
      </c>
      <c r="I2348" s="1">
        <v>52890000</v>
      </c>
      <c r="J2348" s="1">
        <v>0</v>
      </c>
      <c r="K2348" s="1">
        <v>52890000</v>
      </c>
      <c r="L2348" s="1">
        <v>30530000</v>
      </c>
      <c r="M2348" s="1">
        <v>0</v>
      </c>
      <c r="N2348" s="1">
        <v>22360000</v>
      </c>
      <c r="O2348" s="1">
        <v>22360000</v>
      </c>
      <c r="P2348" s="1">
        <v>0</v>
      </c>
      <c r="Q2348" s="1">
        <v>0</v>
      </c>
      <c r="R2348" s="1">
        <v>100</v>
      </c>
    </row>
    <row r="2349" spans="1:18" hidden="1" x14ac:dyDescent="0.25">
      <c r="A2349" t="s">
        <v>1046</v>
      </c>
      <c r="B2349" s="1">
        <v>150000000</v>
      </c>
      <c r="C2349" s="1">
        <v>-97110000</v>
      </c>
      <c r="D2349" s="1">
        <v>0</v>
      </c>
      <c r="E2349" s="1">
        <v>52890000</v>
      </c>
      <c r="F2349" s="1">
        <v>0</v>
      </c>
      <c r="G2349" s="1">
        <v>52890000</v>
      </c>
      <c r="H2349" s="1">
        <v>52890000</v>
      </c>
      <c r="I2349" s="1">
        <v>52890000</v>
      </c>
      <c r="J2349" s="1">
        <v>0</v>
      </c>
      <c r="K2349" s="1">
        <v>52890000</v>
      </c>
      <c r="L2349" s="1">
        <v>30530000</v>
      </c>
      <c r="M2349" s="1">
        <v>0</v>
      </c>
      <c r="N2349" s="1">
        <v>22360000</v>
      </c>
      <c r="O2349" s="1">
        <v>22360000</v>
      </c>
      <c r="P2349" s="1">
        <v>0</v>
      </c>
      <c r="Q2349" s="1">
        <v>0</v>
      </c>
      <c r="R2349" s="1">
        <v>100</v>
      </c>
    </row>
    <row r="2350" spans="1:18" hidden="1" x14ac:dyDescent="0.25">
      <c r="A2350" t="s">
        <v>1051</v>
      </c>
      <c r="B2350" s="1">
        <v>150000000</v>
      </c>
      <c r="C2350" s="1">
        <v>-97110000</v>
      </c>
      <c r="D2350" s="1">
        <v>0</v>
      </c>
      <c r="E2350" s="1">
        <v>52890000</v>
      </c>
      <c r="F2350" s="1">
        <v>0</v>
      </c>
      <c r="G2350" s="1">
        <v>52890000</v>
      </c>
      <c r="H2350" s="1">
        <v>52890000</v>
      </c>
      <c r="I2350" s="1">
        <v>52890000</v>
      </c>
      <c r="J2350" s="1">
        <v>0</v>
      </c>
      <c r="K2350" s="1">
        <v>52890000</v>
      </c>
      <c r="L2350" s="1">
        <v>30530000</v>
      </c>
      <c r="M2350" s="1">
        <v>0</v>
      </c>
      <c r="N2350" s="1">
        <v>22360000</v>
      </c>
      <c r="O2350" s="1">
        <v>22360000</v>
      </c>
      <c r="P2350" s="1">
        <v>0</v>
      </c>
      <c r="Q2350" s="1">
        <v>0</v>
      </c>
      <c r="R2350" s="1">
        <v>100</v>
      </c>
    </row>
    <row r="2351" spans="1:18" hidden="1" x14ac:dyDescent="0.25">
      <c r="A2351" t="s">
        <v>1058</v>
      </c>
      <c r="B2351" s="1">
        <v>550000000</v>
      </c>
      <c r="C2351" s="1">
        <v>93188256</v>
      </c>
      <c r="D2351" s="1">
        <v>0</v>
      </c>
      <c r="E2351" s="1">
        <v>643188256</v>
      </c>
      <c r="F2351" s="1">
        <v>0</v>
      </c>
      <c r="G2351" s="1">
        <v>643188256</v>
      </c>
      <c r="H2351" s="1">
        <v>643188256</v>
      </c>
      <c r="I2351" s="1">
        <v>643188256</v>
      </c>
      <c r="J2351" s="1">
        <v>0</v>
      </c>
      <c r="K2351" s="1">
        <v>643188256</v>
      </c>
      <c r="L2351" s="1">
        <v>33000000</v>
      </c>
      <c r="M2351" s="1">
        <v>0</v>
      </c>
      <c r="N2351" s="1">
        <v>610188256</v>
      </c>
      <c r="O2351" s="1">
        <v>604688256</v>
      </c>
      <c r="P2351" s="1">
        <v>5500000</v>
      </c>
      <c r="Q2351" s="1">
        <v>0</v>
      </c>
      <c r="R2351" s="1">
        <v>100</v>
      </c>
    </row>
    <row r="2352" spans="1:18" hidden="1" x14ac:dyDescent="0.25">
      <c r="A2352" t="s">
        <v>31</v>
      </c>
      <c r="B2352" s="1">
        <v>550000000</v>
      </c>
      <c r="C2352" s="1">
        <v>93188256</v>
      </c>
      <c r="D2352" s="1">
        <v>0</v>
      </c>
      <c r="E2352" s="1">
        <v>643188256</v>
      </c>
      <c r="F2352" s="1">
        <v>0</v>
      </c>
      <c r="G2352" s="1">
        <v>643188256</v>
      </c>
      <c r="H2352" s="1">
        <v>643188256</v>
      </c>
      <c r="I2352" s="1">
        <v>643188256</v>
      </c>
      <c r="J2352" s="1">
        <v>0</v>
      </c>
      <c r="K2352" s="1">
        <v>643188256</v>
      </c>
      <c r="L2352" s="1">
        <v>33000000</v>
      </c>
      <c r="M2352" s="1">
        <v>0</v>
      </c>
      <c r="N2352" s="1">
        <v>610188256</v>
      </c>
      <c r="O2352" s="1">
        <v>604688256</v>
      </c>
      <c r="P2352" s="1">
        <v>5500000</v>
      </c>
      <c r="Q2352" s="1">
        <v>0</v>
      </c>
      <c r="R2352" s="1">
        <v>100</v>
      </c>
    </row>
    <row r="2353" spans="1:18" hidden="1" x14ac:dyDescent="0.25">
      <c r="A2353" t="s">
        <v>1059</v>
      </c>
      <c r="B2353" s="1">
        <v>550000000</v>
      </c>
      <c r="C2353" s="1">
        <v>93188256</v>
      </c>
      <c r="D2353" s="1">
        <v>0</v>
      </c>
      <c r="E2353" s="1">
        <v>643188256</v>
      </c>
      <c r="F2353" s="1">
        <v>0</v>
      </c>
      <c r="G2353" s="1">
        <v>643188256</v>
      </c>
      <c r="H2353" s="1">
        <v>643188256</v>
      </c>
      <c r="I2353" s="1">
        <v>643188256</v>
      </c>
      <c r="J2353" s="1">
        <v>0</v>
      </c>
      <c r="K2353" s="1">
        <v>643188256</v>
      </c>
      <c r="L2353" s="1">
        <v>33000000</v>
      </c>
      <c r="M2353" s="1">
        <v>0</v>
      </c>
      <c r="N2353" s="1">
        <v>610188256</v>
      </c>
      <c r="O2353" s="1">
        <v>604688256</v>
      </c>
      <c r="P2353" s="1">
        <v>5500000</v>
      </c>
      <c r="Q2353" s="1">
        <v>0</v>
      </c>
      <c r="R2353" s="1">
        <v>100</v>
      </c>
    </row>
    <row r="2354" spans="1:18" hidden="1" x14ac:dyDescent="0.25">
      <c r="A2354" t="s">
        <v>1060</v>
      </c>
      <c r="B2354" s="1">
        <v>550000000</v>
      </c>
      <c r="C2354" s="1">
        <v>93188256</v>
      </c>
      <c r="D2354" s="1">
        <v>0</v>
      </c>
      <c r="E2354" s="1">
        <v>643188256</v>
      </c>
      <c r="F2354" s="1">
        <v>0</v>
      </c>
      <c r="G2354" s="1">
        <v>643188256</v>
      </c>
      <c r="H2354" s="1">
        <v>643188256</v>
      </c>
      <c r="I2354" s="1">
        <v>643188256</v>
      </c>
      <c r="J2354" s="1">
        <v>0</v>
      </c>
      <c r="K2354" s="1">
        <v>643188256</v>
      </c>
      <c r="L2354" s="1">
        <v>33000000</v>
      </c>
      <c r="M2354" s="1">
        <v>0</v>
      </c>
      <c r="N2354" s="1">
        <v>610188256</v>
      </c>
      <c r="O2354" s="1">
        <v>604688256</v>
      </c>
      <c r="P2354" s="1">
        <v>5500000</v>
      </c>
      <c r="Q2354" s="1">
        <v>0</v>
      </c>
      <c r="R2354" s="1">
        <v>100</v>
      </c>
    </row>
    <row r="2355" spans="1:18" hidden="1" x14ac:dyDescent="0.25">
      <c r="A2355" t="s">
        <v>1061</v>
      </c>
      <c r="B2355" s="1">
        <v>150000000</v>
      </c>
      <c r="C2355" s="1">
        <v>-34884000</v>
      </c>
      <c r="D2355" s="1">
        <v>0</v>
      </c>
      <c r="E2355" s="1">
        <v>115116000</v>
      </c>
      <c r="F2355" s="1">
        <v>0</v>
      </c>
      <c r="G2355" s="1">
        <v>115116000</v>
      </c>
      <c r="H2355" s="1">
        <v>115116000</v>
      </c>
      <c r="I2355" s="1">
        <v>115116000</v>
      </c>
      <c r="J2355" s="1">
        <v>0</v>
      </c>
      <c r="K2355" s="1">
        <v>115116000</v>
      </c>
      <c r="L2355" s="1">
        <v>76058000</v>
      </c>
      <c r="M2355" s="1">
        <v>0</v>
      </c>
      <c r="N2355" s="1">
        <v>39058000</v>
      </c>
      <c r="O2355" s="1">
        <v>34372000</v>
      </c>
      <c r="P2355" s="1">
        <v>4686000</v>
      </c>
      <c r="Q2355" s="1">
        <v>0</v>
      </c>
      <c r="R2355" s="1">
        <v>100</v>
      </c>
    </row>
    <row r="2356" spans="1:18" hidden="1" x14ac:dyDescent="0.25">
      <c r="A2356" t="s">
        <v>31</v>
      </c>
      <c r="B2356" s="1">
        <v>150000000</v>
      </c>
      <c r="C2356" s="1">
        <v>-34884000</v>
      </c>
      <c r="D2356" s="1">
        <v>0</v>
      </c>
      <c r="E2356" s="1">
        <v>115116000</v>
      </c>
      <c r="F2356" s="1">
        <v>0</v>
      </c>
      <c r="G2356" s="1">
        <v>115116000</v>
      </c>
      <c r="H2356" s="1">
        <v>115116000</v>
      </c>
      <c r="I2356" s="1">
        <v>115116000</v>
      </c>
      <c r="J2356" s="1">
        <v>0</v>
      </c>
      <c r="K2356" s="1">
        <v>115116000</v>
      </c>
      <c r="L2356" s="1">
        <v>76058000</v>
      </c>
      <c r="M2356" s="1">
        <v>0</v>
      </c>
      <c r="N2356" s="1">
        <v>39058000</v>
      </c>
      <c r="O2356" s="1">
        <v>34372000</v>
      </c>
      <c r="P2356" s="1">
        <v>4686000</v>
      </c>
      <c r="Q2356" s="1">
        <v>0</v>
      </c>
      <c r="R2356" s="1">
        <v>100</v>
      </c>
    </row>
    <row r="2357" spans="1:18" hidden="1" x14ac:dyDescent="0.25">
      <c r="A2357" t="s">
        <v>1059</v>
      </c>
      <c r="B2357" s="1">
        <v>150000000</v>
      </c>
      <c r="C2357" s="1">
        <v>-34884000</v>
      </c>
      <c r="D2357" s="1">
        <v>0</v>
      </c>
      <c r="E2357" s="1">
        <v>115116000</v>
      </c>
      <c r="F2357" s="1">
        <v>0</v>
      </c>
      <c r="G2357" s="1">
        <v>115116000</v>
      </c>
      <c r="H2357" s="1">
        <v>115116000</v>
      </c>
      <c r="I2357" s="1">
        <v>115116000</v>
      </c>
      <c r="J2357" s="1">
        <v>0</v>
      </c>
      <c r="K2357" s="1">
        <v>115116000</v>
      </c>
      <c r="L2357" s="1">
        <v>76058000</v>
      </c>
      <c r="M2357" s="1">
        <v>0</v>
      </c>
      <c r="N2357" s="1">
        <v>39058000</v>
      </c>
      <c r="O2357" s="1">
        <v>34372000</v>
      </c>
      <c r="P2357" s="1">
        <v>4686000</v>
      </c>
      <c r="Q2357" s="1">
        <v>0</v>
      </c>
      <c r="R2357" s="1">
        <v>100</v>
      </c>
    </row>
    <row r="2358" spans="1:18" hidden="1" x14ac:dyDescent="0.25">
      <c r="A2358" t="s">
        <v>1060</v>
      </c>
      <c r="B2358" s="1">
        <v>150000000</v>
      </c>
      <c r="C2358" s="1">
        <v>-34884000</v>
      </c>
      <c r="D2358" s="1">
        <v>0</v>
      </c>
      <c r="E2358" s="1">
        <v>115116000</v>
      </c>
      <c r="F2358" s="1">
        <v>0</v>
      </c>
      <c r="G2358" s="1">
        <v>115116000</v>
      </c>
      <c r="H2358" s="1">
        <v>115116000</v>
      </c>
      <c r="I2358" s="1">
        <v>115116000</v>
      </c>
      <c r="J2358" s="1">
        <v>0</v>
      </c>
      <c r="K2358" s="1">
        <v>115116000</v>
      </c>
      <c r="L2358" s="1">
        <v>76058000</v>
      </c>
      <c r="M2358" s="1">
        <v>0</v>
      </c>
      <c r="N2358" s="1">
        <v>39058000</v>
      </c>
      <c r="O2358" s="1">
        <v>34372000</v>
      </c>
      <c r="P2358" s="1">
        <v>4686000</v>
      </c>
      <c r="Q2358" s="1">
        <v>0</v>
      </c>
      <c r="R2358" s="1">
        <v>100</v>
      </c>
    </row>
    <row r="2359" spans="1:18" hidden="1" x14ac:dyDescent="0.25">
      <c r="A2359" t="s">
        <v>1062</v>
      </c>
      <c r="B2359" s="1">
        <v>5929918000</v>
      </c>
      <c r="C2359" s="1">
        <v>-5502819910</v>
      </c>
      <c r="D2359" s="1">
        <v>0</v>
      </c>
      <c r="E2359" s="1">
        <v>427098090</v>
      </c>
      <c r="F2359" s="1">
        <v>0</v>
      </c>
      <c r="G2359" s="1">
        <v>427098090</v>
      </c>
      <c r="H2359" s="1">
        <v>427098090</v>
      </c>
      <c r="I2359" s="1">
        <v>278850090</v>
      </c>
      <c r="J2359" s="1">
        <v>0</v>
      </c>
      <c r="K2359" s="1">
        <v>278850090</v>
      </c>
      <c r="L2359" s="1">
        <v>81690346</v>
      </c>
      <c r="M2359" s="1">
        <v>148248000</v>
      </c>
      <c r="N2359" s="1">
        <v>197159744</v>
      </c>
      <c r="O2359" s="1">
        <v>192870744</v>
      </c>
      <c r="P2359" s="1">
        <v>4289000</v>
      </c>
      <c r="Q2359" s="1">
        <v>0</v>
      </c>
      <c r="R2359" s="1">
        <v>65.290000000000006</v>
      </c>
    </row>
    <row r="2360" spans="1:18" hidden="1" x14ac:dyDescent="0.25">
      <c r="A2360" t="s">
        <v>1063</v>
      </c>
      <c r="B2360" s="1">
        <v>5929918000</v>
      </c>
      <c r="C2360" s="1">
        <v>-5502819910</v>
      </c>
      <c r="D2360" s="1">
        <v>0</v>
      </c>
      <c r="E2360" s="1">
        <v>427098090</v>
      </c>
      <c r="F2360" s="1">
        <v>0</v>
      </c>
      <c r="G2360" s="1">
        <v>427098090</v>
      </c>
      <c r="H2360" s="1">
        <v>427098090</v>
      </c>
      <c r="I2360" s="1">
        <v>278850090</v>
      </c>
      <c r="J2360" s="1">
        <v>0</v>
      </c>
      <c r="K2360" s="1">
        <v>278850090</v>
      </c>
      <c r="L2360" s="1">
        <v>81690346</v>
      </c>
      <c r="M2360" s="1">
        <v>148248000</v>
      </c>
      <c r="N2360" s="1">
        <v>197159744</v>
      </c>
      <c r="O2360" s="1">
        <v>192870744</v>
      </c>
      <c r="P2360" s="1">
        <v>4289000</v>
      </c>
      <c r="Q2360" s="1">
        <v>0</v>
      </c>
      <c r="R2360" s="1">
        <v>65.290000000000006</v>
      </c>
    </row>
    <row r="2361" spans="1:18" hidden="1" x14ac:dyDescent="0.25">
      <c r="A2361" t="s">
        <v>1059</v>
      </c>
      <c r="B2361" s="1">
        <v>5929918000</v>
      </c>
      <c r="C2361" s="1">
        <v>-5502819910</v>
      </c>
      <c r="D2361" s="1">
        <v>0</v>
      </c>
      <c r="E2361" s="1">
        <v>427098090</v>
      </c>
      <c r="F2361" s="1">
        <v>0</v>
      </c>
      <c r="G2361" s="1">
        <v>427098090</v>
      </c>
      <c r="H2361" s="1">
        <v>427098090</v>
      </c>
      <c r="I2361" s="1">
        <v>278850090</v>
      </c>
      <c r="J2361" s="1">
        <v>0</v>
      </c>
      <c r="K2361" s="1">
        <v>278850090</v>
      </c>
      <c r="L2361" s="1">
        <v>81690346</v>
      </c>
      <c r="M2361" s="1">
        <v>148248000</v>
      </c>
      <c r="N2361" s="1">
        <v>197159744</v>
      </c>
      <c r="O2361" s="1">
        <v>192870744</v>
      </c>
      <c r="P2361" s="1">
        <v>4289000</v>
      </c>
      <c r="Q2361" s="1">
        <v>0</v>
      </c>
      <c r="R2361" s="1">
        <v>65.290000000000006</v>
      </c>
    </row>
    <row r="2362" spans="1:18" hidden="1" x14ac:dyDescent="0.25">
      <c r="A2362" t="s">
        <v>1064</v>
      </c>
      <c r="B2362" s="1">
        <v>5929918000</v>
      </c>
      <c r="C2362" s="1">
        <v>-5502819910</v>
      </c>
      <c r="D2362" s="1">
        <v>0</v>
      </c>
      <c r="E2362" s="1">
        <v>427098090</v>
      </c>
      <c r="F2362" s="1">
        <v>0</v>
      </c>
      <c r="G2362" s="1">
        <v>427098090</v>
      </c>
      <c r="H2362" s="1">
        <v>427098090</v>
      </c>
      <c r="I2362" s="1">
        <v>278850090</v>
      </c>
      <c r="J2362" s="1">
        <v>0</v>
      </c>
      <c r="K2362" s="1">
        <v>278850090</v>
      </c>
      <c r="L2362" s="1">
        <v>81690346</v>
      </c>
      <c r="M2362" s="1">
        <v>148248000</v>
      </c>
      <c r="N2362" s="1">
        <v>197159744</v>
      </c>
      <c r="O2362" s="1">
        <v>192870744</v>
      </c>
      <c r="P2362" s="1">
        <v>4289000</v>
      </c>
      <c r="Q2362" s="1">
        <v>0</v>
      </c>
      <c r="R2362" s="1">
        <v>65.290000000000006</v>
      </c>
    </row>
    <row r="2363" spans="1:18" hidden="1" x14ac:dyDescent="0.25">
      <c r="A2363" t="s">
        <v>1065</v>
      </c>
      <c r="B2363" s="1">
        <v>0</v>
      </c>
      <c r="C2363" s="1">
        <v>0</v>
      </c>
      <c r="D2363" s="1">
        <v>0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</row>
    <row r="2364" spans="1:18" hidden="1" x14ac:dyDescent="0.25">
      <c r="A2364" t="s">
        <v>1059</v>
      </c>
      <c r="B2364" s="1">
        <v>0</v>
      </c>
      <c r="C2364" s="1">
        <v>0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</row>
    <row r="2365" spans="1:18" hidden="1" x14ac:dyDescent="0.25">
      <c r="A2365" t="s">
        <v>1064</v>
      </c>
      <c r="B2365" s="1">
        <v>0</v>
      </c>
      <c r="C2365" s="1">
        <v>0</v>
      </c>
      <c r="D2365" s="1">
        <v>0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</row>
    <row r="2366" spans="1:18" hidden="1" x14ac:dyDescent="0.25">
      <c r="A2366" t="s">
        <v>1066</v>
      </c>
      <c r="B2366" s="1">
        <v>50000000</v>
      </c>
      <c r="C2366" s="1">
        <v>-4150000</v>
      </c>
      <c r="D2366" s="1">
        <v>0</v>
      </c>
      <c r="E2366" s="1">
        <v>45850000</v>
      </c>
      <c r="F2366" s="1">
        <v>0</v>
      </c>
      <c r="G2366" s="1">
        <v>45850000</v>
      </c>
      <c r="H2366" s="1">
        <v>45850000</v>
      </c>
      <c r="I2366" s="1">
        <v>45850000</v>
      </c>
      <c r="J2366" s="1">
        <v>0</v>
      </c>
      <c r="K2366" s="1">
        <v>45850000</v>
      </c>
      <c r="L2366" s="1">
        <v>13100000</v>
      </c>
      <c r="M2366" s="1">
        <v>0</v>
      </c>
      <c r="N2366" s="1">
        <v>32750000</v>
      </c>
      <c r="O2366" s="1">
        <v>32750000</v>
      </c>
      <c r="P2366" s="1">
        <v>0</v>
      </c>
      <c r="Q2366" s="1">
        <v>0</v>
      </c>
      <c r="R2366" s="1">
        <v>100</v>
      </c>
    </row>
    <row r="2367" spans="1:18" hidden="1" x14ac:dyDescent="0.25">
      <c r="A2367" t="s">
        <v>31</v>
      </c>
      <c r="B2367" s="1">
        <v>50000000</v>
      </c>
      <c r="C2367" s="1">
        <v>-4150000</v>
      </c>
      <c r="D2367" s="1">
        <v>0</v>
      </c>
      <c r="E2367" s="1">
        <v>45850000</v>
      </c>
      <c r="F2367" s="1">
        <v>0</v>
      </c>
      <c r="G2367" s="1">
        <v>45850000</v>
      </c>
      <c r="H2367" s="1">
        <v>45850000</v>
      </c>
      <c r="I2367" s="1">
        <v>45850000</v>
      </c>
      <c r="J2367" s="1">
        <v>0</v>
      </c>
      <c r="K2367" s="1">
        <v>45850000</v>
      </c>
      <c r="L2367" s="1">
        <v>13100000</v>
      </c>
      <c r="M2367" s="1">
        <v>0</v>
      </c>
      <c r="N2367" s="1">
        <v>32750000</v>
      </c>
      <c r="O2367" s="1">
        <v>32750000</v>
      </c>
      <c r="P2367" s="1">
        <v>0</v>
      </c>
      <c r="Q2367" s="1">
        <v>0</v>
      </c>
      <c r="R2367" s="1">
        <v>100</v>
      </c>
    </row>
    <row r="2368" spans="1:18" hidden="1" x14ac:dyDescent="0.25">
      <c r="A2368" t="s">
        <v>1059</v>
      </c>
      <c r="B2368" s="1">
        <v>50000000</v>
      </c>
      <c r="C2368" s="1">
        <v>-4150000</v>
      </c>
      <c r="D2368" s="1">
        <v>0</v>
      </c>
      <c r="E2368" s="1">
        <v>45850000</v>
      </c>
      <c r="F2368" s="1">
        <v>0</v>
      </c>
      <c r="G2368" s="1">
        <v>45850000</v>
      </c>
      <c r="H2368" s="1">
        <v>45850000</v>
      </c>
      <c r="I2368" s="1">
        <v>45850000</v>
      </c>
      <c r="J2368" s="1">
        <v>0</v>
      </c>
      <c r="K2368" s="1">
        <v>45850000</v>
      </c>
      <c r="L2368" s="1">
        <v>13100000</v>
      </c>
      <c r="M2368" s="1">
        <v>0</v>
      </c>
      <c r="N2368" s="1">
        <v>32750000</v>
      </c>
      <c r="O2368" s="1">
        <v>32750000</v>
      </c>
      <c r="P2368" s="1">
        <v>0</v>
      </c>
      <c r="Q2368" s="1">
        <v>0</v>
      </c>
      <c r="R2368" s="1">
        <v>100</v>
      </c>
    </row>
    <row r="2369" spans="1:18" hidden="1" x14ac:dyDescent="0.25">
      <c r="A2369" t="s">
        <v>1060</v>
      </c>
      <c r="B2369" s="1">
        <v>50000000</v>
      </c>
      <c r="C2369" s="1">
        <v>-4150000</v>
      </c>
      <c r="D2369" s="1">
        <v>0</v>
      </c>
      <c r="E2369" s="1">
        <v>45850000</v>
      </c>
      <c r="F2369" s="1">
        <v>0</v>
      </c>
      <c r="G2369" s="1">
        <v>45850000</v>
      </c>
      <c r="H2369" s="1">
        <v>45850000</v>
      </c>
      <c r="I2369" s="1">
        <v>45850000</v>
      </c>
      <c r="J2369" s="1">
        <v>0</v>
      </c>
      <c r="K2369" s="1">
        <v>45850000</v>
      </c>
      <c r="L2369" s="1">
        <v>13100000</v>
      </c>
      <c r="M2369" s="1">
        <v>0</v>
      </c>
      <c r="N2369" s="1">
        <v>32750000</v>
      </c>
      <c r="O2369" s="1">
        <v>32750000</v>
      </c>
      <c r="P2369" s="1">
        <v>0</v>
      </c>
      <c r="Q2369" s="1">
        <v>0</v>
      </c>
      <c r="R2369" s="1">
        <v>100</v>
      </c>
    </row>
    <row r="2370" spans="1:18" hidden="1" x14ac:dyDescent="0.25">
      <c r="A2370" t="s">
        <v>1067</v>
      </c>
      <c r="B2370" s="1">
        <v>100000000</v>
      </c>
      <c r="C2370" s="1">
        <v>-43060000</v>
      </c>
      <c r="D2370" s="1">
        <v>0</v>
      </c>
      <c r="E2370" s="1">
        <v>56940000</v>
      </c>
      <c r="F2370" s="1">
        <v>0</v>
      </c>
      <c r="G2370" s="1">
        <v>56940000</v>
      </c>
      <c r="H2370" s="1">
        <v>56940000</v>
      </c>
      <c r="I2370" s="1">
        <v>56940000</v>
      </c>
      <c r="J2370" s="1">
        <v>0</v>
      </c>
      <c r="K2370" s="1">
        <v>56940000</v>
      </c>
      <c r="L2370" s="1">
        <v>37960000</v>
      </c>
      <c r="M2370" s="1">
        <v>0</v>
      </c>
      <c r="N2370" s="1">
        <v>18980000</v>
      </c>
      <c r="O2370" s="1">
        <v>18980000</v>
      </c>
      <c r="P2370" s="1">
        <v>0</v>
      </c>
      <c r="Q2370" s="1">
        <v>0</v>
      </c>
      <c r="R2370" s="1">
        <v>100</v>
      </c>
    </row>
    <row r="2371" spans="1:18" hidden="1" x14ac:dyDescent="0.25">
      <c r="A2371" t="s">
        <v>31</v>
      </c>
      <c r="B2371" s="1">
        <v>100000000</v>
      </c>
      <c r="C2371" s="1">
        <v>-43060000</v>
      </c>
      <c r="D2371" s="1">
        <v>0</v>
      </c>
      <c r="E2371" s="1">
        <v>56940000</v>
      </c>
      <c r="F2371" s="1">
        <v>0</v>
      </c>
      <c r="G2371" s="1">
        <v>56940000</v>
      </c>
      <c r="H2371" s="1">
        <v>56940000</v>
      </c>
      <c r="I2371" s="1">
        <v>56940000</v>
      </c>
      <c r="J2371" s="1">
        <v>0</v>
      </c>
      <c r="K2371" s="1">
        <v>56940000</v>
      </c>
      <c r="L2371" s="1">
        <v>37960000</v>
      </c>
      <c r="M2371" s="1">
        <v>0</v>
      </c>
      <c r="N2371" s="1">
        <v>18980000</v>
      </c>
      <c r="O2371" s="1">
        <v>18980000</v>
      </c>
      <c r="P2371" s="1">
        <v>0</v>
      </c>
      <c r="Q2371" s="1">
        <v>0</v>
      </c>
      <c r="R2371" s="1">
        <v>100</v>
      </c>
    </row>
    <row r="2372" spans="1:18" hidden="1" x14ac:dyDescent="0.25">
      <c r="A2372" t="s">
        <v>1059</v>
      </c>
      <c r="B2372" s="1">
        <v>100000000</v>
      </c>
      <c r="C2372" s="1">
        <v>-43060000</v>
      </c>
      <c r="D2372" s="1">
        <v>0</v>
      </c>
      <c r="E2372" s="1">
        <v>56940000</v>
      </c>
      <c r="F2372" s="1">
        <v>0</v>
      </c>
      <c r="G2372" s="1">
        <v>56940000</v>
      </c>
      <c r="H2372" s="1">
        <v>56940000</v>
      </c>
      <c r="I2372" s="1">
        <v>56940000</v>
      </c>
      <c r="J2372" s="1">
        <v>0</v>
      </c>
      <c r="K2372" s="1">
        <v>56940000</v>
      </c>
      <c r="L2372" s="1">
        <v>37960000</v>
      </c>
      <c r="M2372" s="1">
        <v>0</v>
      </c>
      <c r="N2372" s="1">
        <v>18980000</v>
      </c>
      <c r="O2372" s="1">
        <v>18980000</v>
      </c>
      <c r="P2372" s="1">
        <v>0</v>
      </c>
      <c r="Q2372" s="1">
        <v>0</v>
      </c>
      <c r="R2372" s="1">
        <v>100</v>
      </c>
    </row>
    <row r="2373" spans="1:18" hidden="1" x14ac:dyDescent="0.25">
      <c r="A2373" t="s">
        <v>1060</v>
      </c>
      <c r="B2373" s="1">
        <v>100000000</v>
      </c>
      <c r="C2373" s="1">
        <v>-43060000</v>
      </c>
      <c r="D2373" s="1">
        <v>0</v>
      </c>
      <c r="E2373" s="1">
        <v>56940000</v>
      </c>
      <c r="F2373" s="1">
        <v>0</v>
      </c>
      <c r="G2373" s="1">
        <v>56940000</v>
      </c>
      <c r="H2373" s="1">
        <v>56940000</v>
      </c>
      <c r="I2373" s="1">
        <v>56940000</v>
      </c>
      <c r="J2373" s="1">
        <v>0</v>
      </c>
      <c r="K2373" s="1">
        <v>56940000</v>
      </c>
      <c r="L2373" s="1">
        <v>37960000</v>
      </c>
      <c r="M2373" s="1">
        <v>0</v>
      </c>
      <c r="N2373" s="1">
        <v>18980000</v>
      </c>
      <c r="O2373" s="1">
        <v>18980000</v>
      </c>
      <c r="P2373" s="1">
        <v>0</v>
      </c>
      <c r="Q2373" s="1">
        <v>0</v>
      </c>
      <c r="R2373" s="1">
        <v>100</v>
      </c>
    </row>
    <row r="2374" spans="1:18" hidden="1" x14ac:dyDescent="0.25">
      <c r="A2374" t="s">
        <v>1068</v>
      </c>
      <c r="B2374" s="1">
        <v>80000000</v>
      </c>
      <c r="C2374" s="1">
        <v>-27350000</v>
      </c>
      <c r="D2374" s="1">
        <v>0</v>
      </c>
      <c r="E2374" s="1">
        <v>52650000</v>
      </c>
      <c r="F2374" s="1">
        <v>0</v>
      </c>
      <c r="G2374" s="1">
        <v>52650000</v>
      </c>
      <c r="H2374" s="1">
        <v>52650000</v>
      </c>
      <c r="I2374" s="1">
        <v>52650000</v>
      </c>
      <c r="J2374" s="1">
        <v>0</v>
      </c>
      <c r="K2374" s="1">
        <v>52650000</v>
      </c>
      <c r="L2374" s="1">
        <v>35100000</v>
      </c>
      <c r="M2374" s="1">
        <v>0</v>
      </c>
      <c r="N2374" s="1">
        <v>17550000</v>
      </c>
      <c r="O2374" s="1">
        <v>17550000</v>
      </c>
      <c r="P2374" s="1">
        <v>0</v>
      </c>
      <c r="Q2374" s="1">
        <v>0</v>
      </c>
      <c r="R2374" s="1">
        <v>100</v>
      </c>
    </row>
    <row r="2375" spans="1:18" hidden="1" x14ac:dyDescent="0.25">
      <c r="A2375" t="s">
        <v>31</v>
      </c>
      <c r="B2375" s="1">
        <v>80000000</v>
      </c>
      <c r="C2375" s="1">
        <v>-27350000</v>
      </c>
      <c r="D2375" s="1">
        <v>0</v>
      </c>
      <c r="E2375" s="1">
        <v>52650000</v>
      </c>
      <c r="F2375" s="1">
        <v>0</v>
      </c>
      <c r="G2375" s="1">
        <v>52650000</v>
      </c>
      <c r="H2375" s="1">
        <v>52650000</v>
      </c>
      <c r="I2375" s="1">
        <v>52650000</v>
      </c>
      <c r="J2375" s="1">
        <v>0</v>
      </c>
      <c r="K2375" s="1">
        <v>52650000</v>
      </c>
      <c r="L2375" s="1">
        <v>35100000</v>
      </c>
      <c r="M2375" s="1">
        <v>0</v>
      </c>
      <c r="N2375" s="1">
        <v>17550000</v>
      </c>
      <c r="O2375" s="1">
        <v>17550000</v>
      </c>
      <c r="P2375" s="1">
        <v>0</v>
      </c>
      <c r="Q2375" s="1">
        <v>0</v>
      </c>
      <c r="R2375" s="1">
        <v>100</v>
      </c>
    </row>
    <row r="2376" spans="1:18" hidden="1" x14ac:dyDescent="0.25">
      <c r="A2376" t="s">
        <v>1069</v>
      </c>
      <c r="B2376" s="1">
        <v>80000000</v>
      </c>
      <c r="C2376" s="1">
        <v>-27350000</v>
      </c>
      <c r="D2376" s="1">
        <v>0</v>
      </c>
      <c r="E2376" s="1">
        <v>52650000</v>
      </c>
      <c r="F2376" s="1">
        <v>0</v>
      </c>
      <c r="G2376" s="1">
        <v>52650000</v>
      </c>
      <c r="H2376" s="1">
        <v>52650000</v>
      </c>
      <c r="I2376" s="1">
        <v>52650000</v>
      </c>
      <c r="J2376" s="1">
        <v>0</v>
      </c>
      <c r="K2376" s="1">
        <v>52650000</v>
      </c>
      <c r="L2376" s="1">
        <v>35100000</v>
      </c>
      <c r="M2376" s="1">
        <v>0</v>
      </c>
      <c r="N2376" s="1">
        <v>17550000</v>
      </c>
      <c r="O2376" s="1">
        <v>17550000</v>
      </c>
      <c r="P2376" s="1">
        <v>0</v>
      </c>
      <c r="Q2376" s="1">
        <v>0</v>
      </c>
      <c r="R2376" s="1">
        <v>100</v>
      </c>
    </row>
    <row r="2377" spans="1:18" hidden="1" x14ac:dyDescent="0.25">
      <c r="A2377" t="s">
        <v>1070</v>
      </c>
      <c r="B2377" s="1">
        <v>80000000</v>
      </c>
      <c r="C2377" s="1">
        <v>-27350000</v>
      </c>
      <c r="D2377" s="1">
        <v>0</v>
      </c>
      <c r="E2377" s="1">
        <v>52650000</v>
      </c>
      <c r="F2377" s="1">
        <v>0</v>
      </c>
      <c r="G2377" s="1">
        <v>52650000</v>
      </c>
      <c r="H2377" s="1">
        <v>52650000</v>
      </c>
      <c r="I2377" s="1">
        <v>52650000</v>
      </c>
      <c r="J2377" s="1">
        <v>0</v>
      </c>
      <c r="K2377" s="1">
        <v>52650000</v>
      </c>
      <c r="L2377" s="1">
        <v>35100000</v>
      </c>
      <c r="M2377" s="1">
        <v>0</v>
      </c>
      <c r="N2377" s="1">
        <v>17550000</v>
      </c>
      <c r="O2377" s="1">
        <v>17550000</v>
      </c>
      <c r="P2377" s="1">
        <v>0</v>
      </c>
      <c r="Q2377" s="1">
        <v>0</v>
      </c>
      <c r="R2377" s="1">
        <v>100</v>
      </c>
    </row>
    <row r="2378" spans="1:18" hidden="1" x14ac:dyDescent="0.25">
      <c r="A2378" t="s">
        <v>1071</v>
      </c>
      <c r="B2378" s="1">
        <v>550000000</v>
      </c>
      <c r="C2378" s="1">
        <v>169360970</v>
      </c>
      <c r="D2378" s="1">
        <v>0</v>
      </c>
      <c r="E2378" s="1">
        <v>719360970</v>
      </c>
      <c r="F2378" s="1">
        <v>0</v>
      </c>
      <c r="G2378" s="1">
        <v>719360970</v>
      </c>
      <c r="H2378" s="1">
        <v>719360970</v>
      </c>
      <c r="I2378" s="1">
        <v>719360970</v>
      </c>
      <c r="J2378" s="1">
        <v>0</v>
      </c>
      <c r="K2378" s="1">
        <v>719360970</v>
      </c>
      <c r="L2378" s="1">
        <v>8800000</v>
      </c>
      <c r="M2378" s="1">
        <v>0</v>
      </c>
      <c r="N2378" s="1">
        <v>710560970</v>
      </c>
      <c r="O2378" s="1">
        <v>710560970</v>
      </c>
      <c r="P2378" s="1">
        <v>0</v>
      </c>
      <c r="Q2378" s="1">
        <v>0</v>
      </c>
      <c r="R2378" s="1">
        <v>100</v>
      </c>
    </row>
    <row r="2379" spans="1:18" hidden="1" x14ac:dyDescent="0.25">
      <c r="A2379" t="s">
        <v>31</v>
      </c>
      <c r="B2379" s="1">
        <v>550000000</v>
      </c>
      <c r="C2379" s="1">
        <v>169360970</v>
      </c>
      <c r="D2379" s="1">
        <v>0</v>
      </c>
      <c r="E2379" s="1">
        <v>719360970</v>
      </c>
      <c r="F2379" s="1">
        <v>0</v>
      </c>
      <c r="G2379" s="1">
        <v>719360970</v>
      </c>
      <c r="H2379" s="1">
        <v>719360970</v>
      </c>
      <c r="I2379" s="1">
        <v>719360970</v>
      </c>
      <c r="J2379" s="1">
        <v>0</v>
      </c>
      <c r="K2379" s="1">
        <v>719360970</v>
      </c>
      <c r="L2379" s="1">
        <v>8800000</v>
      </c>
      <c r="M2379" s="1">
        <v>0</v>
      </c>
      <c r="N2379" s="1">
        <v>710560970</v>
      </c>
      <c r="O2379" s="1">
        <v>710560970</v>
      </c>
      <c r="P2379" s="1">
        <v>0</v>
      </c>
      <c r="Q2379" s="1">
        <v>0</v>
      </c>
      <c r="R2379" s="1">
        <v>100</v>
      </c>
    </row>
    <row r="2380" spans="1:18" hidden="1" x14ac:dyDescent="0.25">
      <c r="A2380" t="s">
        <v>1072</v>
      </c>
      <c r="B2380" s="1">
        <v>550000000</v>
      </c>
      <c r="C2380" s="1">
        <v>169360970</v>
      </c>
      <c r="D2380" s="1">
        <v>0</v>
      </c>
      <c r="E2380" s="1">
        <v>719360970</v>
      </c>
      <c r="F2380" s="1">
        <v>0</v>
      </c>
      <c r="G2380" s="1">
        <v>719360970</v>
      </c>
      <c r="H2380" s="1">
        <v>719360970</v>
      </c>
      <c r="I2380" s="1">
        <v>719360970</v>
      </c>
      <c r="J2380" s="1">
        <v>0</v>
      </c>
      <c r="K2380" s="1">
        <v>719360970</v>
      </c>
      <c r="L2380" s="1">
        <v>8800000</v>
      </c>
      <c r="M2380" s="1">
        <v>0</v>
      </c>
      <c r="N2380" s="1">
        <v>710560970</v>
      </c>
      <c r="O2380" s="1">
        <v>710560970</v>
      </c>
      <c r="P2380" s="1">
        <v>0</v>
      </c>
      <c r="Q2380" s="1">
        <v>0</v>
      </c>
      <c r="R2380" s="1">
        <v>100</v>
      </c>
    </row>
    <row r="2381" spans="1:18" hidden="1" x14ac:dyDescent="0.25">
      <c r="A2381" t="s">
        <v>1070</v>
      </c>
      <c r="B2381" s="1">
        <v>550000000</v>
      </c>
      <c r="C2381" s="1">
        <v>169360970</v>
      </c>
      <c r="D2381" s="1">
        <v>0</v>
      </c>
      <c r="E2381" s="1">
        <v>719360970</v>
      </c>
      <c r="F2381" s="1">
        <v>0</v>
      </c>
      <c r="G2381" s="1">
        <v>719360970</v>
      </c>
      <c r="H2381" s="1">
        <v>719360970</v>
      </c>
      <c r="I2381" s="1">
        <v>719360970</v>
      </c>
      <c r="J2381" s="1">
        <v>0</v>
      </c>
      <c r="K2381" s="1">
        <v>719360970</v>
      </c>
      <c r="L2381" s="1">
        <v>8800000</v>
      </c>
      <c r="M2381" s="1">
        <v>0</v>
      </c>
      <c r="N2381" s="1">
        <v>710560970</v>
      </c>
      <c r="O2381" s="1">
        <v>710560970</v>
      </c>
      <c r="P2381" s="1">
        <v>0</v>
      </c>
      <c r="Q2381" s="1">
        <v>0</v>
      </c>
      <c r="R2381" s="1">
        <v>100</v>
      </c>
    </row>
    <row r="2382" spans="1:18" hidden="1" x14ac:dyDescent="0.25">
      <c r="A2382" t="s">
        <v>1073</v>
      </c>
      <c r="B2382" s="1">
        <v>80000000</v>
      </c>
      <c r="C2382" s="1">
        <v>-23768000</v>
      </c>
      <c r="D2382" s="1">
        <v>0</v>
      </c>
      <c r="E2382" s="1">
        <v>56232000</v>
      </c>
      <c r="F2382" s="1">
        <v>0</v>
      </c>
      <c r="G2382" s="1">
        <v>56232000</v>
      </c>
      <c r="H2382" s="1">
        <v>56232000</v>
      </c>
      <c r="I2382" s="1">
        <v>56232000</v>
      </c>
      <c r="J2382" s="1">
        <v>0</v>
      </c>
      <c r="K2382" s="1">
        <v>56232000</v>
      </c>
      <c r="L2382" s="1">
        <v>37488000</v>
      </c>
      <c r="M2382" s="1">
        <v>0</v>
      </c>
      <c r="N2382" s="1">
        <v>18744000</v>
      </c>
      <c r="O2382" s="1">
        <v>18744000</v>
      </c>
      <c r="P2382" s="1">
        <v>0</v>
      </c>
      <c r="Q2382" s="1">
        <v>0</v>
      </c>
      <c r="R2382" s="1">
        <v>100</v>
      </c>
    </row>
    <row r="2383" spans="1:18" hidden="1" x14ac:dyDescent="0.25">
      <c r="A2383" t="s">
        <v>31</v>
      </c>
      <c r="B2383" s="1">
        <v>80000000</v>
      </c>
      <c r="C2383" s="1">
        <v>-23768000</v>
      </c>
      <c r="D2383" s="1">
        <v>0</v>
      </c>
      <c r="E2383" s="1">
        <v>56232000</v>
      </c>
      <c r="F2383" s="1">
        <v>0</v>
      </c>
      <c r="G2383" s="1">
        <v>56232000</v>
      </c>
      <c r="H2383" s="1">
        <v>56232000</v>
      </c>
      <c r="I2383" s="1">
        <v>56232000</v>
      </c>
      <c r="J2383" s="1">
        <v>0</v>
      </c>
      <c r="K2383" s="1">
        <v>56232000</v>
      </c>
      <c r="L2383" s="1">
        <v>37488000</v>
      </c>
      <c r="M2383" s="1">
        <v>0</v>
      </c>
      <c r="N2383" s="1">
        <v>18744000</v>
      </c>
      <c r="O2383" s="1">
        <v>18744000</v>
      </c>
      <c r="P2383" s="1">
        <v>0</v>
      </c>
      <c r="Q2383" s="1">
        <v>0</v>
      </c>
      <c r="R2383" s="1">
        <v>100</v>
      </c>
    </row>
    <row r="2384" spans="1:18" hidden="1" x14ac:dyDescent="0.25">
      <c r="A2384" t="s">
        <v>1072</v>
      </c>
      <c r="B2384" s="1">
        <v>80000000</v>
      </c>
      <c r="C2384" s="1">
        <v>-23768000</v>
      </c>
      <c r="D2384" s="1">
        <v>0</v>
      </c>
      <c r="E2384" s="1">
        <v>56232000</v>
      </c>
      <c r="F2384" s="1">
        <v>0</v>
      </c>
      <c r="G2384" s="1">
        <v>56232000</v>
      </c>
      <c r="H2384" s="1">
        <v>56232000</v>
      </c>
      <c r="I2384" s="1">
        <v>56232000</v>
      </c>
      <c r="J2384" s="1">
        <v>0</v>
      </c>
      <c r="K2384" s="1">
        <v>56232000</v>
      </c>
      <c r="L2384" s="1">
        <v>37488000</v>
      </c>
      <c r="M2384" s="1">
        <v>0</v>
      </c>
      <c r="N2384" s="1">
        <v>18744000</v>
      </c>
      <c r="O2384" s="1">
        <v>18744000</v>
      </c>
      <c r="P2384" s="1">
        <v>0</v>
      </c>
      <c r="Q2384" s="1">
        <v>0</v>
      </c>
      <c r="R2384" s="1">
        <v>100</v>
      </c>
    </row>
    <row r="2385" spans="1:18" hidden="1" x14ac:dyDescent="0.25">
      <c r="A2385" t="s">
        <v>1070</v>
      </c>
      <c r="B2385" s="1">
        <v>80000000</v>
      </c>
      <c r="C2385" s="1">
        <v>-23768000</v>
      </c>
      <c r="D2385" s="1">
        <v>0</v>
      </c>
      <c r="E2385" s="1">
        <v>56232000</v>
      </c>
      <c r="F2385" s="1">
        <v>0</v>
      </c>
      <c r="G2385" s="1">
        <v>56232000</v>
      </c>
      <c r="H2385" s="1">
        <v>56232000</v>
      </c>
      <c r="I2385" s="1">
        <v>56232000</v>
      </c>
      <c r="J2385" s="1">
        <v>0</v>
      </c>
      <c r="K2385" s="1">
        <v>56232000</v>
      </c>
      <c r="L2385" s="1">
        <v>37488000</v>
      </c>
      <c r="M2385" s="1">
        <v>0</v>
      </c>
      <c r="N2385" s="1">
        <v>18744000</v>
      </c>
      <c r="O2385" s="1">
        <v>18744000</v>
      </c>
      <c r="P2385" s="1">
        <v>0</v>
      </c>
      <c r="Q2385" s="1">
        <v>0</v>
      </c>
      <c r="R2385" s="1">
        <v>100</v>
      </c>
    </row>
    <row r="2386" spans="1:18" hidden="1" x14ac:dyDescent="0.25">
      <c r="A2386" t="s">
        <v>1074</v>
      </c>
      <c r="B2386" s="1">
        <v>50000000</v>
      </c>
      <c r="C2386" s="1">
        <v>-21884000</v>
      </c>
      <c r="D2386" s="1">
        <v>0</v>
      </c>
      <c r="E2386" s="1">
        <v>28116000</v>
      </c>
      <c r="F2386" s="1">
        <v>0</v>
      </c>
      <c r="G2386" s="1">
        <v>28116000</v>
      </c>
      <c r="H2386" s="1">
        <v>28116000</v>
      </c>
      <c r="I2386" s="1">
        <v>28116000</v>
      </c>
      <c r="J2386" s="1">
        <v>0</v>
      </c>
      <c r="K2386" s="1">
        <v>28116000</v>
      </c>
      <c r="L2386" s="1">
        <v>18744000</v>
      </c>
      <c r="M2386" s="1">
        <v>0</v>
      </c>
      <c r="N2386" s="1">
        <v>9372000</v>
      </c>
      <c r="O2386" s="1">
        <v>9372000</v>
      </c>
      <c r="P2386" s="1">
        <v>0</v>
      </c>
      <c r="Q2386" s="1">
        <v>0</v>
      </c>
      <c r="R2386" s="1">
        <v>100</v>
      </c>
    </row>
    <row r="2387" spans="1:18" hidden="1" x14ac:dyDescent="0.25">
      <c r="A2387" t="s">
        <v>31</v>
      </c>
      <c r="B2387" s="1">
        <v>50000000</v>
      </c>
      <c r="C2387" s="1">
        <v>-21884000</v>
      </c>
      <c r="D2387" s="1">
        <v>0</v>
      </c>
      <c r="E2387" s="1">
        <v>28116000</v>
      </c>
      <c r="F2387" s="1">
        <v>0</v>
      </c>
      <c r="G2387" s="1">
        <v>28116000</v>
      </c>
      <c r="H2387" s="1">
        <v>28116000</v>
      </c>
      <c r="I2387" s="1">
        <v>28116000</v>
      </c>
      <c r="J2387" s="1">
        <v>0</v>
      </c>
      <c r="K2387" s="1">
        <v>28116000</v>
      </c>
      <c r="L2387" s="1">
        <v>18744000</v>
      </c>
      <c r="M2387" s="1">
        <v>0</v>
      </c>
      <c r="N2387" s="1">
        <v>9372000</v>
      </c>
      <c r="O2387" s="1">
        <v>9372000</v>
      </c>
      <c r="P2387" s="1">
        <v>0</v>
      </c>
      <c r="Q2387" s="1">
        <v>0</v>
      </c>
      <c r="R2387" s="1">
        <v>100</v>
      </c>
    </row>
    <row r="2388" spans="1:18" hidden="1" x14ac:dyDescent="0.25">
      <c r="A2388" t="s">
        <v>1072</v>
      </c>
      <c r="B2388" s="1">
        <v>50000000</v>
      </c>
      <c r="C2388" s="1">
        <v>-21884000</v>
      </c>
      <c r="D2388" s="1">
        <v>0</v>
      </c>
      <c r="E2388" s="1">
        <v>28116000</v>
      </c>
      <c r="F2388" s="1">
        <v>0</v>
      </c>
      <c r="G2388" s="1">
        <v>28116000</v>
      </c>
      <c r="H2388" s="1">
        <v>28116000</v>
      </c>
      <c r="I2388" s="1">
        <v>28116000</v>
      </c>
      <c r="J2388" s="1">
        <v>0</v>
      </c>
      <c r="K2388" s="1">
        <v>28116000</v>
      </c>
      <c r="L2388" s="1">
        <v>18744000</v>
      </c>
      <c r="M2388" s="1">
        <v>0</v>
      </c>
      <c r="N2388" s="1">
        <v>9372000</v>
      </c>
      <c r="O2388" s="1">
        <v>9372000</v>
      </c>
      <c r="P2388" s="1">
        <v>0</v>
      </c>
      <c r="Q2388" s="1">
        <v>0</v>
      </c>
      <c r="R2388" s="1">
        <v>100</v>
      </c>
    </row>
    <row r="2389" spans="1:18" hidden="1" x14ac:dyDescent="0.25">
      <c r="A2389" t="s">
        <v>1070</v>
      </c>
      <c r="B2389" s="1">
        <v>50000000</v>
      </c>
      <c r="C2389" s="1">
        <v>-21884000</v>
      </c>
      <c r="D2389" s="1">
        <v>0</v>
      </c>
      <c r="E2389" s="1">
        <v>28116000</v>
      </c>
      <c r="F2389" s="1">
        <v>0</v>
      </c>
      <c r="G2389" s="1">
        <v>28116000</v>
      </c>
      <c r="H2389" s="1">
        <v>28116000</v>
      </c>
      <c r="I2389" s="1">
        <v>28116000</v>
      </c>
      <c r="J2389" s="1">
        <v>0</v>
      </c>
      <c r="K2389" s="1">
        <v>28116000</v>
      </c>
      <c r="L2389" s="1">
        <v>18744000</v>
      </c>
      <c r="M2389" s="1">
        <v>0</v>
      </c>
      <c r="N2389" s="1">
        <v>9372000</v>
      </c>
      <c r="O2389" s="1">
        <v>9372000</v>
      </c>
      <c r="P2389" s="1">
        <v>0</v>
      </c>
      <c r="Q2389" s="1">
        <v>0</v>
      </c>
      <c r="R2389" s="1">
        <v>100</v>
      </c>
    </row>
    <row r="2390" spans="1:18" hidden="1" x14ac:dyDescent="0.25">
      <c r="A2390" t="s">
        <v>1075</v>
      </c>
      <c r="B2390" s="1">
        <v>280000000</v>
      </c>
      <c r="C2390" s="1">
        <v>-157342000</v>
      </c>
      <c r="D2390" s="1">
        <v>0</v>
      </c>
      <c r="E2390" s="1">
        <v>122658000</v>
      </c>
      <c r="F2390" s="1">
        <v>0</v>
      </c>
      <c r="G2390" s="1">
        <v>122658000</v>
      </c>
      <c r="H2390" s="1">
        <v>122658000</v>
      </c>
      <c r="I2390" s="1">
        <v>122658000</v>
      </c>
      <c r="J2390" s="1">
        <v>0</v>
      </c>
      <c r="K2390" s="1">
        <v>122658000</v>
      </c>
      <c r="L2390" s="1">
        <v>65194000</v>
      </c>
      <c r="M2390" s="1">
        <v>0</v>
      </c>
      <c r="N2390" s="1">
        <v>57464000</v>
      </c>
      <c r="O2390" s="1">
        <v>57464000</v>
      </c>
      <c r="P2390" s="1">
        <v>0</v>
      </c>
      <c r="Q2390" s="1">
        <v>0</v>
      </c>
      <c r="R2390" s="1">
        <v>100</v>
      </c>
    </row>
    <row r="2391" spans="1:18" hidden="1" x14ac:dyDescent="0.25">
      <c r="A2391" t="s">
        <v>31</v>
      </c>
      <c r="B2391" s="1">
        <v>280000000</v>
      </c>
      <c r="C2391" s="1">
        <v>-157342000</v>
      </c>
      <c r="D2391" s="1">
        <v>0</v>
      </c>
      <c r="E2391" s="1">
        <v>122658000</v>
      </c>
      <c r="F2391" s="1">
        <v>0</v>
      </c>
      <c r="G2391" s="1">
        <v>122658000</v>
      </c>
      <c r="H2391" s="1">
        <v>122658000</v>
      </c>
      <c r="I2391" s="1">
        <v>122658000</v>
      </c>
      <c r="J2391" s="1">
        <v>0</v>
      </c>
      <c r="K2391" s="1">
        <v>122658000</v>
      </c>
      <c r="L2391" s="1">
        <v>65194000</v>
      </c>
      <c r="M2391" s="1">
        <v>0</v>
      </c>
      <c r="N2391" s="1">
        <v>57464000</v>
      </c>
      <c r="O2391" s="1">
        <v>57464000</v>
      </c>
      <c r="P2391" s="1">
        <v>0</v>
      </c>
      <c r="Q2391" s="1">
        <v>0</v>
      </c>
      <c r="R2391" s="1">
        <v>100</v>
      </c>
    </row>
    <row r="2392" spans="1:18" hidden="1" x14ac:dyDescent="0.25">
      <c r="A2392" t="s">
        <v>1046</v>
      </c>
      <c r="B2392" s="1">
        <v>280000000</v>
      </c>
      <c r="C2392" s="1">
        <v>-157342000</v>
      </c>
      <c r="D2392" s="1">
        <v>0</v>
      </c>
      <c r="E2392" s="1">
        <v>122658000</v>
      </c>
      <c r="F2392" s="1">
        <v>0</v>
      </c>
      <c r="G2392" s="1">
        <v>122658000</v>
      </c>
      <c r="H2392" s="1">
        <v>122658000</v>
      </c>
      <c r="I2392" s="1">
        <v>122658000</v>
      </c>
      <c r="J2392" s="1">
        <v>0</v>
      </c>
      <c r="K2392" s="1">
        <v>122658000</v>
      </c>
      <c r="L2392" s="1">
        <v>65194000</v>
      </c>
      <c r="M2392" s="1">
        <v>0</v>
      </c>
      <c r="N2392" s="1">
        <v>57464000</v>
      </c>
      <c r="O2392" s="1">
        <v>57464000</v>
      </c>
      <c r="P2392" s="1">
        <v>0</v>
      </c>
      <c r="Q2392" s="1">
        <v>0</v>
      </c>
      <c r="R2392" s="1">
        <v>100</v>
      </c>
    </row>
    <row r="2393" spans="1:18" hidden="1" x14ac:dyDescent="0.25">
      <c r="A2393" t="s">
        <v>1076</v>
      </c>
      <c r="B2393" s="1">
        <v>280000000</v>
      </c>
      <c r="C2393" s="1">
        <v>-157342000</v>
      </c>
      <c r="D2393" s="1">
        <v>0</v>
      </c>
      <c r="E2393" s="1">
        <v>122658000</v>
      </c>
      <c r="F2393" s="1">
        <v>0</v>
      </c>
      <c r="G2393" s="1">
        <v>122658000</v>
      </c>
      <c r="H2393" s="1">
        <v>122658000</v>
      </c>
      <c r="I2393" s="1">
        <v>122658000</v>
      </c>
      <c r="J2393" s="1">
        <v>0</v>
      </c>
      <c r="K2393" s="1">
        <v>122658000</v>
      </c>
      <c r="L2393" s="1">
        <v>65194000</v>
      </c>
      <c r="M2393" s="1">
        <v>0</v>
      </c>
      <c r="N2393" s="1">
        <v>57464000</v>
      </c>
      <c r="O2393" s="1">
        <v>57464000</v>
      </c>
      <c r="P2393" s="1">
        <v>0</v>
      </c>
      <c r="Q2393" s="1">
        <v>0</v>
      </c>
      <c r="R2393" s="1">
        <v>100</v>
      </c>
    </row>
    <row r="2394" spans="1:18" hidden="1" x14ac:dyDescent="0.25">
      <c r="A2394" t="s">
        <v>1077</v>
      </c>
      <c r="B2394" s="1">
        <v>80000000</v>
      </c>
      <c r="C2394" s="1">
        <v>-1088000</v>
      </c>
      <c r="D2394" s="1">
        <v>0</v>
      </c>
      <c r="E2394" s="1">
        <v>78912000</v>
      </c>
      <c r="F2394" s="1">
        <v>0</v>
      </c>
      <c r="G2394" s="1">
        <v>78912000</v>
      </c>
      <c r="H2394" s="1">
        <v>78912000</v>
      </c>
      <c r="I2394" s="1">
        <v>78912000</v>
      </c>
      <c r="J2394" s="1">
        <v>0</v>
      </c>
      <c r="K2394" s="1">
        <v>78912000</v>
      </c>
      <c r="L2394" s="1">
        <v>30581000</v>
      </c>
      <c r="M2394" s="1">
        <v>0</v>
      </c>
      <c r="N2394" s="1">
        <v>48331000</v>
      </c>
      <c r="O2394" s="1">
        <v>44054000</v>
      </c>
      <c r="P2394" s="1">
        <v>4277000</v>
      </c>
      <c r="Q2394" s="1">
        <v>0</v>
      </c>
      <c r="R2394" s="1">
        <v>100</v>
      </c>
    </row>
    <row r="2395" spans="1:18" hidden="1" x14ac:dyDescent="0.25">
      <c r="A2395" t="s">
        <v>31</v>
      </c>
      <c r="B2395" s="1">
        <v>80000000</v>
      </c>
      <c r="C2395" s="1">
        <v>-1088000</v>
      </c>
      <c r="D2395" s="1">
        <v>0</v>
      </c>
      <c r="E2395" s="1">
        <v>78912000</v>
      </c>
      <c r="F2395" s="1">
        <v>0</v>
      </c>
      <c r="G2395" s="1">
        <v>78912000</v>
      </c>
      <c r="H2395" s="1">
        <v>78912000</v>
      </c>
      <c r="I2395" s="1">
        <v>78912000</v>
      </c>
      <c r="J2395" s="1">
        <v>0</v>
      </c>
      <c r="K2395" s="1">
        <v>78912000</v>
      </c>
      <c r="L2395" s="1">
        <v>30581000</v>
      </c>
      <c r="M2395" s="1">
        <v>0</v>
      </c>
      <c r="N2395" s="1">
        <v>48331000</v>
      </c>
      <c r="O2395" s="1">
        <v>44054000</v>
      </c>
      <c r="P2395" s="1">
        <v>4277000</v>
      </c>
      <c r="Q2395" s="1">
        <v>0</v>
      </c>
      <c r="R2395" s="1">
        <v>100</v>
      </c>
    </row>
    <row r="2396" spans="1:18" hidden="1" x14ac:dyDescent="0.25">
      <c r="A2396" t="s">
        <v>1046</v>
      </c>
      <c r="B2396" s="1">
        <v>80000000</v>
      </c>
      <c r="C2396" s="1">
        <v>-1088000</v>
      </c>
      <c r="D2396" s="1">
        <v>0</v>
      </c>
      <c r="E2396" s="1">
        <v>78912000</v>
      </c>
      <c r="F2396" s="1">
        <v>0</v>
      </c>
      <c r="G2396" s="1">
        <v>78912000</v>
      </c>
      <c r="H2396" s="1">
        <v>78912000</v>
      </c>
      <c r="I2396" s="1">
        <v>78912000</v>
      </c>
      <c r="J2396" s="1">
        <v>0</v>
      </c>
      <c r="K2396" s="1">
        <v>78912000</v>
      </c>
      <c r="L2396" s="1">
        <v>30581000</v>
      </c>
      <c r="M2396" s="1">
        <v>0</v>
      </c>
      <c r="N2396" s="1">
        <v>48331000</v>
      </c>
      <c r="O2396" s="1">
        <v>44054000</v>
      </c>
      <c r="P2396" s="1">
        <v>4277000</v>
      </c>
      <c r="Q2396" s="1">
        <v>0</v>
      </c>
      <c r="R2396" s="1">
        <v>100</v>
      </c>
    </row>
    <row r="2397" spans="1:18" hidden="1" x14ac:dyDescent="0.25">
      <c r="A2397" t="s">
        <v>1076</v>
      </c>
      <c r="B2397" s="1">
        <v>80000000</v>
      </c>
      <c r="C2397" s="1">
        <v>-1088000</v>
      </c>
      <c r="D2397" s="1">
        <v>0</v>
      </c>
      <c r="E2397" s="1">
        <v>78912000</v>
      </c>
      <c r="F2397" s="1">
        <v>0</v>
      </c>
      <c r="G2397" s="1">
        <v>78912000</v>
      </c>
      <c r="H2397" s="1">
        <v>78912000</v>
      </c>
      <c r="I2397" s="1">
        <v>78912000</v>
      </c>
      <c r="J2397" s="1">
        <v>0</v>
      </c>
      <c r="K2397" s="1">
        <v>78912000</v>
      </c>
      <c r="L2397" s="1">
        <v>30581000</v>
      </c>
      <c r="M2397" s="1">
        <v>0</v>
      </c>
      <c r="N2397" s="1">
        <v>48331000</v>
      </c>
      <c r="O2397" s="1">
        <v>44054000</v>
      </c>
      <c r="P2397" s="1">
        <v>4277000</v>
      </c>
      <c r="Q2397" s="1">
        <v>0</v>
      </c>
      <c r="R2397" s="1">
        <v>100</v>
      </c>
    </row>
    <row r="2398" spans="1:18" hidden="1" x14ac:dyDescent="0.25">
      <c r="A2398" t="s">
        <v>1078</v>
      </c>
      <c r="B2398" s="1">
        <v>20000000</v>
      </c>
      <c r="C2398" s="1">
        <v>0</v>
      </c>
      <c r="D2398" s="1">
        <v>0</v>
      </c>
      <c r="E2398" s="1">
        <v>20000000</v>
      </c>
      <c r="F2398" s="1">
        <v>0</v>
      </c>
      <c r="G2398" s="1">
        <v>20000000</v>
      </c>
      <c r="H2398" s="1">
        <v>20000000</v>
      </c>
      <c r="I2398" s="1">
        <v>20000000</v>
      </c>
      <c r="J2398" s="1">
        <v>0</v>
      </c>
      <c r="K2398" s="1">
        <v>20000000</v>
      </c>
      <c r="L2398" s="1">
        <v>9090908</v>
      </c>
      <c r="M2398" s="1">
        <v>0</v>
      </c>
      <c r="N2398" s="1">
        <v>10909092</v>
      </c>
      <c r="O2398" s="1">
        <v>7272728</v>
      </c>
      <c r="P2398" s="1">
        <v>3636364</v>
      </c>
      <c r="Q2398" s="1">
        <v>0</v>
      </c>
      <c r="R2398" s="1">
        <v>100</v>
      </c>
    </row>
    <row r="2399" spans="1:18" hidden="1" x14ac:dyDescent="0.25">
      <c r="A2399" t="s">
        <v>31</v>
      </c>
      <c r="B2399" s="1">
        <v>20000000</v>
      </c>
      <c r="C2399" s="1">
        <v>0</v>
      </c>
      <c r="D2399" s="1">
        <v>0</v>
      </c>
      <c r="E2399" s="1">
        <v>20000000</v>
      </c>
      <c r="F2399" s="1">
        <v>0</v>
      </c>
      <c r="G2399" s="1">
        <v>20000000</v>
      </c>
      <c r="H2399" s="1">
        <v>20000000</v>
      </c>
      <c r="I2399" s="1">
        <v>20000000</v>
      </c>
      <c r="J2399" s="1">
        <v>0</v>
      </c>
      <c r="K2399" s="1">
        <v>20000000</v>
      </c>
      <c r="L2399" s="1">
        <v>9090908</v>
      </c>
      <c r="M2399" s="1">
        <v>0</v>
      </c>
      <c r="N2399" s="1">
        <v>10909092</v>
      </c>
      <c r="O2399" s="1">
        <v>7272728</v>
      </c>
      <c r="P2399" s="1">
        <v>3636364</v>
      </c>
      <c r="Q2399" s="1">
        <v>0</v>
      </c>
      <c r="R2399" s="1">
        <v>100</v>
      </c>
    </row>
    <row r="2400" spans="1:18" hidden="1" x14ac:dyDescent="0.25">
      <c r="A2400" t="s">
        <v>1079</v>
      </c>
      <c r="B2400" s="1">
        <v>20000000</v>
      </c>
      <c r="C2400" s="1">
        <v>0</v>
      </c>
      <c r="D2400" s="1">
        <v>0</v>
      </c>
      <c r="E2400" s="1">
        <v>20000000</v>
      </c>
      <c r="F2400" s="1">
        <v>0</v>
      </c>
      <c r="G2400" s="1">
        <v>20000000</v>
      </c>
      <c r="H2400" s="1">
        <v>20000000</v>
      </c>
      <c r="I2400" s="1">
        <v>20000000</v>
      </c>
      <c r="J2400" s="1">
        <v>0</v>
      </c>
      <c r="K2400" s="1">
        <v>20000000</v>
      </c>
      <c r="L2400" s="1">
        <v>9090908</v>
      </c>
      <c r="M2400" s="1">
        <v>0</v>
      </c>
      <c r="N2400" s="1">
        <v>10909092</v>
      </c>
      <c r="O2400" s="1">
        <v>7272728</v>
      </c>
      <c r="P2400" s="1">
        <v>3636364</v>
      </c>
      <c r="Q2400" s="1">
        <v>0</v>
      </c>
      <c r="R2400" s="1">
        <v>100</v>
      </c>
    </row>
    <row r="2401" spans="1:18" hidden="1" x14ac:dyDescent="0.25">
      <c r="A2401" t="s">
        <v>1080</v>
      </c>
      <c r="B2401" s="1">
        <v>20000000</v>
      </c>
      <c r="C2401" s="1">
        <v>0</v>
      </c>
      <c r="D2401" s="1">
        <v>0</v>
      </c>
      <c r="E2401" s="1">
        <v>20000000</v>
      </c>
      <c r="F2401" s="1">
        <v>0</v>
      </c>
      <c r="G2401" s="1">
        <v>20000000</v>
      </c>
      <c r="H2401" s="1">
        <v>20000000</v>
      </c>
      <c r="I2401" s="1">
        <v>20000000</v>
      </c>
      <c r="J2401" s="1">
        <v>0</v>
      </c>
      <c r="K2401" s="1">
        <v>20000000</v>
      </c>
      <c r="L2401" s="1">
        <v>9090908</v>
      </c>
      <c r="M2401" s="1">
        <v>0</v>
      </c>
      <c r="N2401" s="1">
        <v>10909092</v>
      </c>
      <c r="O2401" s="1">
        <v>7272728</v>
      </c>
      <c r="P2401" s="1">
        <v>3636364</v>
      </c>
      <c r="Q2401" s="1">
        <v>0</v>
      </c>
      <c r="R2401" s="1">
        <v>100</v>
      </c>
    </row>
    <row r="2402" spans="1:18" hidden="1" x14ac:dyDescent="0.25">
      <c r="A2402" t="s">
        <v>1081</v>
      </c>
      <c r="B2402" s="1">
        <v>50000000</v>
      </c>
      <c r="C2402" s="1">
        <v>-50000000</v>
      </c>
      <c r="D2402" s="1">
        <v>0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</row>
    <row r="2403" spans="1:18" hidden="1" x14ac:dyDescent="0.25">
      <c r="A2403" t="s">
        <v>31</v>
      </c>
      <c r="B2403" s="1">
        <v>50000000</v>
      </c>
      <c r="C2403" s="1">
        <v>-50000000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</row>
    <row r="2404" spans="1:18" hidden="1" x14ac:dyDescent="0.25">
      <c r="A2404" t="s">
        <v>1079</v>
      </c>
      <c r="B2404" s="1">
        <v>50000000</v>
      </c>
      <c r="C2404" s="1">
        <v>-50000000</v>
      </c>
      <c r="D2404" s="1">
        <v>0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</row>
    <row r="2405" spans="1:18" hidden="1" x14ac:dyDescent="0.25">
      <c r="A2405" t="s">
        <v>1082</v>
      </c>
      <c r="B2405" s="1">
        <v>50000000</v>
      </c>
      <c r="C2405" s="1">
        <v>-50000000</v>
      </c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</row>
    <row r="2406" spans="1:18" hidden="1" x14ac:dyDescent="0.25">
      <c r="A2406" t="s">
        <v>1083</v>
      </c>
      <c r="B2406" s="1">
        <v>30000000</v>
      </c>
      <c r="C2406" s="1">
        <v>-30000000</v>
      </c>
      <c r="D2406" s="1">
        <v>0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</row>
    <row r="2407" spans="1:18" hidden="1" x14ac:dyDescent="0.25">
      <c r="A2407" t="s">
        <v>31</v>
      </c>
      <c r="B2407" s="1">
        <v>30000000</v>
      </c>
      <c r="C2407" s="1">
        <v>-30000000</v>
      </c>
      <c r="D2407" s="1">
        <v>0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</row>
    <row r="2408" spans="1:18" hidden="1" x14ac:dyDescent="0.25">
      <c r="A2408" t="s">
        <v>1079</v>
      </c>
      <c r="B2408" s="1">
        <v>30000000</v>
      </c>
      <c r="C2408" s="1">
        <v>-30000000</v>
      </c>
      <c r="D2408" s="1">
        <v>0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</row>
    <row r="2409" spans="1:18" hidden="1" x14ac:dyDescent="0.25">
      <c r="A2409" t="s">
        <v>1084</v>
      </c>
      <c r="B2409" s="1">
        <v>30000000</v>
      </c>
      <c r="C2409" s="1">
        <v>-30000000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</row>
    <row r="2410" spans="1:18" hidden="1" x14ac:dyDescent="0.25">
      <c r="A2410" t="s">
        <v>1085</v>
      </c>
      <c r="B2410" s="1">
        <v>70000000</v>
      </c>
      <c r="C2410" s="1">
        <v>-49477000</v>
      </c>
      <c r="D2410" s="1">
        <v>0</v>
      </c>
      <c r="E2410" s="1">
        <v>20523000</v>
      </c>
      <c r="F2410" s="1">
        <v>0</v>
      </c>
      <c r="G2410" s="1">
        <v>20523000</v>
      </c>
      <c r="H2410" s="1">
        <v>20523000</v>
      </c>
      <c r="I2410" s="1">
        <v>20523000</v>
      </c>
      <c r="J2410" s="1">
        <v>0</v>
      </c>
      <c r="K2410" s="1">
        <v>20523000</v>
      </c>
      <c r="L2410" s="1">
        <v>13324092</v>
      </c>
      <c r="M2410" s="1">
        <v>0</v>
      </c>
      <c r="N2410" s="1">
        <v>7198908</v>
      </c>
      <c r="O2410" s="1">
        <v>5385272</v>
      </c>
      <c r="P2410" s="1">
        <v>1813636</v>
      </c>
      <c r="Q2410" s="1">
        <v>0</v>
      </c>
      <c r="R2410" s="1">
        <v>100</v>
      </c>
    </row>
    <row r="2411" spans="1:18" hidden="1" x14ac:dyDescent="0.25">
      <c r="A2411" t="s">
        <v>31</v>
      </c>
      <c r="B2411" s="1">
        <v>70000000</v>
      </c>
      <c r="C2411" s="1">
        <v>-49477000</v>
      </c>
      <c r="D2411" s="1">
        <v>0</v>
      </c>
      <c r="E2411" s="1">
        <v>20523000</v>
      </c>
      <c r="F2411" s="1">
        <v>0</v>
      </c>
      <c r="G2411" s="1">
        <v>20523000</v>
      </c>
      <c r="H2411" s="1">
        <v>20523000</v>
      </c>
      <c r="I2411" s="1">
        <v>20523000</v>
      </c>
      <c r="J2411" s="1">
        <v>0</v>
      </c>
      <c r="K2411" s="1">
        <v>20523000</v>
      </c>
      <c r="L2411" s="1">
        <v>13324092</v>
      </c>
      <c r="M2411" s="1">
        <v>0</v>
      </c>
      <c r="N2411" s="1">
        <v>7198908</v>
      </c>
      <c r="O2411" s="1">
        <v>5385272</v>
      </c>
      <c r="P2411" s="1">
        <v>1813636</v>
      </c>
      <c r="Q2411" s="1">
        <v>0</v>
      </c>
      <c r="R2411" s="1">
        <v>100</v>
      </c>
    </row>
    <row r="2412" spans="1:18" hidden="1" x14ac:dyDescent="0.25">
      <c r="A2412" t="s">
        <v>1086</v>
      </c>
      <c r="B2412" s="1">
        <v>70000000</v>
      </c>
      <c r="C2412" s="1">
        <v>-49477000</v>
      </c>
      <c r="D2412" s="1">
        <v>0</v>
      </c>
      <c r="E2412" s="1">
        <v>20523000</v>
      </c>
      <c r="F2412" s="1">
        <v>0</v>
      </c>
      <c r="G2412" s="1">
        <v>20523000</v>
      </c>
      <c r="H2412" s="1">
        <v>20523000</v>
      </c>
      <c r="I2412" s="1">
        <v>20523000</v>
      </c>
      <c r="J2412" s="1">
        <v>0</v>
      </c>
      <c r="K2412" s="1">
        <v>20523000</v>
      </c>
      <c r="L2412" s="1">
        <v>13324092</v>
      </c>
      <c r="M2412" s="1">
        <v>0</v>
      </c>
      <c r="N2412" s="1">
        <v>7198908</v>
      </c>
      <c r="O2412" s="1">
        <v>5385272</v>
      </c>
      <c r="P2412" s="1">
        <v>1813636</v>
      </c>
      <c r="Q2412" s="1">
        <v>0</v>
      </c>
      <c r="R2412" s="1">
        <v>100</v>
      </c>
    </row>
    <row r="2413" spans="1:18" hidden="1" x14ac:dyDescent="0.25">
      <c r="A2413" t="s">
        <v>1087</v>
      </c>
      <c r="B2413" s="1">
        <v>70000000</v>
      </c>
      <c r="C2413" s="1">
        <v>-49477000</v>
      </c>
      <c r="D2413" s="1">
        <v>0</v>
      </c>
      <c r="E2413" s="1">
        <v>20523000</v>
      </c>
      <c r="F2413" s="1">
        <v>0</v>
      </c>
      <c r="G2413" s="1">
        <v>20523000</v>
      </c>
      <c r="H2413" s="1">
        <v>20523000</v>
      </c>
      <c r="I2413" s="1">
        <v>20523000</v>
      </c>
      <c r="J2413" s="1">
        <v>0</v>
      </c>
      <c r="K2413" s="1">
        <v>20523000</v>
      </c>
      <c r="L2413" s="1">
        <v>13324092</v>
      </c>
      <c r="M2413" s="1">
        <v>0</v>
      </c>
      <c r="N2413" s="1">
        <v>7198908</v>
      </c>
      <c r="O2413" s="1">
        <v>5385272</v>
      </c>
      <c r="P2413" s="1">
        <v>1813636</v>
      </c>
      <c r="Q2413" s="1">
        <v>0</v>
      </c>
      <c r="R2413" s="1">
        <v>100</v>
      </c>
    </row>
    <row r="2414" spans="1:18" hidden="1" x14ac:dyDescent="0.25">
      <c r="A2414" t="s">
        <v>1088</v>
      </c>
      <c r="B2414" s="1">
        <v>50000000</v>
      </c>
      <c r="C2414" s="1">
        <v>-50000000</v>
      </c>
      <c r="D2414" s="1">
        <v>0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</row>
    <row r="2415" spans="1:18" hidden="1" x14ac:dyDescent="0.25">
      <c r="A2415" t="s">
        <v>31</v>
      </c>
      <c r="B2415" s="1">
        <v>50000000</v>
      </c>
      <c r="C2415" s="1">
        <v>-50000000</v>
      </c>
      <c r="D2415" s="1">
        <v>0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</row>
    <row r="2416" spans="1:18" hidden="1" x14ac:dyDescent="0.25">
      <c r="A2416" t="s">
        <v>1086</v>
      </c>
      <c r="B2416" s="1">
        <v>50000000</v>
      </c>
      <c r="C2416" s="1">
        <v>-50000000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</row>
    <row r="2417" spans="1:18" hidden="1" x14ac:dyDescent="0.25">
      <c r="A2417" t="s">
        <v>1082</v>
      </c>
      <c r="B2417" s="1">
        <v>50000000</v>
      </c>
      <c r="C2417" s="1">
        <v>-50000000</v>
      </c>
      <c r="D2417" s="1">
        <v>0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</row>
    <row r="2418" spans="1:18" hidden="1" x14ac:dyDescent="0.25">
      <c r="A2418" t="s">
        <v>1089</v>
      </c>
      <c r="B2418" s="1">
        <v>10000000</v>
      </c>
      <c r="C2418" s="1">
        <v>-10000000</v>
      </c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</row>
    <row r="2419" spans="1:18" hidden="1" x14ac:dyDescent="0.25">
      <c r="A2419" t="s">
        <v>31</v>
      </c>
      <c r="B2419" s="1">
        <v>10000000</v>
      </c>
      <c r="C2419" s="1">
        <v>-10000000</v>
      </c>
      <c r="D2419" s="1">
        <v>0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</row>
    <row r="2420" spans="1:18" hidden="1" x14ac:dyDescent="0.25">
      <c r="A2420" t="s">
        <v>1090</v>
      </c>
      <c r="B2420" s="1">
        <v>10000000</v>
      </c>
      <c r="C2420" s="1">
        <v>-10000000</v>
      </c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</row>
    <row r="2421" spans="1:18" hidden="1" x14ac:dyDescent="0.25">
      <c r="A2421" t="s">
        <v>1082</v>
      </c>
      <c r="B2421" s="1">
        <v>10000000</v>
      </c>
      <c r="C2421" s="1">
        <v>-10000000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</row>
    <row r="2422" spans="1:18" hidden="1" x14ac:dyDescent="0.25">
      <c r="A2422" t="s">
        <v>1091</v>
      </c>
      <c r="B2422" s="1">
        <v>30000000</v>
      </c>
      <c r="C2422" s="1">
        <v>-30000000</v>
      </c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</row>
    <row r="2423" spans="1:18" hidden="1" x14ac:dyDescent="0.25">
      <c r="A2423" t="s">
        <v>31</v>
      </c>
      <c r="B2423" s="1">
        <v>30000000</v>
      </c>
      <c r="C2423" s="1">
        <v>-30000000</v>
      </c>
      <c r="D2423" s="1">
        <v>0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</row>
    <row r="2424" spans="1:18" hidden="1" x14ac:dyDescent="0.25">
      <c r="A2424" t="s">
        <v>1092</v>
      </c>
      <c r="B2424" s="1">
        <v>30000000</v>
      </c>
      <c r="C2424" s="1">
        <v>-30000000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</row>
    <row r="2425" spans="1:18" hidden="1" x14ac:dyDescent="0.25">
      <c r="A2425" t="s">
        <v>1093</v>
      </c>
      <c r="B2425" s="1">
        <v>30000000</v>
      </c>
      <c r="C2425" s="1">
        <v>-30000000</v>
      </c>
      <c r="D2425" s="1">
        <v>0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</row>
    <row r="2426" spans="1:18" hidden="1" x14ac:dyDescent="0.25">
      <c r="A2426" t="s">
        <v>1094</v>
      </c>
      <c r="B2426" s="1">
        <v>30000000</v>
      </c>
      <c r="C2426" s="1">
        <v>-30000000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</row>
    <row r="2427" spans="1:18" hidden="1" x14ac:dyDescent="0.25">
      <c r="A2427" t="s">
        <v>31</v>
      </c>
      <c r="B2427" s="1">
        <v>30000000</v>
      </c>
      <c r="C2427" s="1">
        <v>-30000000</v>
      </c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</row>
    <row r="2428" spans="1:18" hidden="1" x14ac:dyDescent="0.25">
      <c r="A2428" t="s">
        <v>1092</v>
      </c>
      <c r="B2428" s="1">
        <v>30000000</v>
      </c>
      <c r="C2428" s="1">
        <v>-30000000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</row>
    <row r="2429" spans="1:18" hidden="1" x14ac:dyDescent="0.25">
      <c r="A2429" t="s">
        <v>1093</v>
      </c>
      <c r="B2429" s="1">
        <v>30000000</v>
      </c>
      <c r="C2429" s="1">
        <v>-30000000</v>
      </c>
      <c r="D2429" s="1">
        <v>0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</row>
    <row r="2430" spans="1:18" hidden="1" x14ac:dyDescent="0.25">
      <c r="A2430" t="s">
        <v>1095</v>
      </c>
      <c r="B2430" s="1">
        <v>70000000</v>
      </c>
      <c r="C2430" s="1">
        <v>-3500000</v>
      </c>
      <c r="D2430" s="1">
        <v>0</v>
      </c>
      <c r="E2430" s="1">
        <v>66500000</v>
      </c>
      <c r="F2430" s="1">
        <v>0</v>
      </c>
      <c r="G2430" s="1">
        <v>66500000</v>
      </c>
      <c r="H2430" s="1">
        <v>66500000</v>
      </c>
      <c r="I2430" s="1">
        <v>66500000</v>
      </c>
      <c r="J2430" s="1">
        <v>0</v>
      </c>
      <c r="K2430" s="1">
        <v>66500000</v>
      </c>
      <c r="L2430" s="1">
        <v>48800000</v>
      </c>
      <c r="M2430" s="1">
        <v>0</v>
      </c>
      <c r="N2430" s="1">
        <v>17700000</v>
      </c>
      <c r="O2430" s="1">
        <v>17700000</v>
      </c>
      <c r="P2430" s="1">
        <v>0</v>
      </c>
      <c r="Q2430" s="1">
        <v>0</v>
      </c>
      <c r="R2430" s="1">
        <v>100</v>
      </c>
    </row>
    <row r="2431" spans="1:18" hidden="1" x14ac:dyDescent="0.25">
      <c r="A2431" t="s">
        <v>31</v>
      </c>
      <c r="B2431" s="1">
        <v>70000000</v>
      </c>
      <c r="C2431" s="1">
        <v>-3500000</v>
      </c>
      <c r="D2431" s="1">
        <v>0</v>
      </c>
      <c r="E2431" s="1">
        <v>66500000</v>
      </c>
      <c r="F2431" s="1">
        <v>0</v>
      </c>
      <c r="G2431" s="1">
        <v>66500000</v>
      </c>
      <c r="H2431" s="1">
        <v>66500000</v>
      </c>
      <c r="I2431" s="1">
        <v>66500000</v>
      </c>
      <c r="J2431" s="1">
        <v>0</v>
      </c>
      <c r="K2431" s="1">
        <v>66500000</v>
      </c>
      <c r="L2431" s="1">
        <v>48800000</v>
      </c>
      <c r="M2431" s="1">
        <v>0</v>
      </c>
      <c r="N2431" s="1">
        <v>17700000</v>
      </c>
      <c r="O2431" s="1">
        <v>17700000</v>
      </c>
      <c r="P2431" s="1">
        <v>0</v>
      </c>
      <c r="Q2431" s="1">
        <v>0</v>
      </c>
      <c r="R2431" s="1">
        <v>100</v>
      </c>
    </row>
    <row r="2432" spans="1:18" hidden="1" x14ac:dyDescent="0.25">
      <c r="A2432" t="s">
        <v>159</v>
      </c>
      <c r="B2432" s="1">
        <v>70000000</v>
      </c>
      <c r="C2432" s="1">
        <v>-3500000</v>
      </c>
      <c r="D2432" s="1">
        <v>0</v>
      </c>
      <c r="E2432" s="1">
        <v>66500000</v>
      </c>
      <c r="F2432" s="1">
        <v>0</v>
      </c>
      <c r="G2432" s="1">
        <v>66500000</v>
      </c>
      <c r="H2432" s="1">
        <v>66500000</v>
      </c>
      <c r="I2432" s="1">
        <v>66500000</v>
      </c>
      <c r="J2432" s="1">
        <v>0</v>
      </c>
      <c r="K2432" s="1">
        <v>66500000</v>
      </c>
      <c r="L2432" s="1">
        <v>48800000</v>
      </c>
      <c r="M2432" s="1">
        <v>0</v>
      </c>
      <c r="N2432" s="1">
        <v>17700000</v>
      </c>
      <c r="O2432" s="1">
        <v>17700000</v>
      </c>
      <c r="P2432" s="1">
        <v>0</v>
      </c>
      <c r="Q2432" s="1">
        <v>0</v>
      </c>
      <c r="R2432" s="1">
        <v>100</v>
      </c>
    </row>
    <row r="2433" spans="1:18" hidden="1" x14ac:dyDescent="0.25">
      <c r="A2433" t="s">
        <v>1096</v>
      </c>
      <c r="B2433" s="1">
        <v>70000000</v>
      </c>
      <c r="C2433" s="1">
        <v>-3500000</v>
      </c>
      <c r="D2433" s="1">
        <v>0</v>
      </c>
      <c r="E2433" s="1">
        <v>66500000</v>
      </c>
      <c r="F2433" s="1">
        <v>0</v>
      </c>
      <c r="G2433" s="1">
        <v>66500000</v>
      </c>
      <c r="H2433" s="1">
        <v>66500000</v>
      </c>
      <c r="I2433" s="1">
        <v>66500000</v>
      </c>
      <c r="J2433" s="1">
        <v>0</v>
      </c>
      <c r="K2433" s="1">
        <v>66500000</v>
      </c>
      <c r="L2433" s="1">
        <v>48800000</v>
      </c>
      <c r="M2433" s="1">
        <v>0</v>
      </c>
      <c r="N2433" s="1">
        <v>17700000</v>
      </c>
      <c r="O2433" s="1">
        <v>17700000</v>
      </c>
      <c r="P2433" s="1">
        <v>0</v>
      </c>
      <c r="Q2433" s="1">
        <v>0</v>
      </c>
      <c r="R2433" s="1">
        <v>100</v>
      </c>
    </row>
    <row r="2434" spans="1:18" hidden="1" x14ac:dyDescent="0.25">
      <c r="A2434" t="s">
        <v>1097</v>
      </c>
      <c r="B2434" s="1">
        <v>212756500</v>
      </c>
      <c r="C2434" s="1">
        <v>-51314500</v>
      </c>
      <c r="D2434" s="1">
        <v>0</v>
      </c>
      <c r="E2434" s="1">
        <v>161442000</v>
      </c>
      <c r="F2434" s="1">
        <v>0</v>
      </c>
      <c r="G2434" s="1">
        <v>161442000</v>
      </c>
      <c r="H2434" s="1">
        <v>161442000</v>
      </c>
      <c r="I2434" s="1">
        <v>161442000</v>
      </c>
      <c r="J2434" s="1">
        <v>0</v>
      </c>
      <c r="K2434" s="1">
        <v>161442000</v>
      </c>
      <c r="L2434" s="1">
        <v>104861000</v>
      </c>
      <c r="M2434" s="1">
        <v>0</v>
      </c>
      <c r="N2434" s="1">
        <v>56581000</v>
      </c>
      <c r="O2434" s="1">
        <v>56127129</v>
      </c>
      <c r="P2434" s="1">
        <v>453871</v>
      </c>
      <c r="Q2434" s="1">
        <v>0</v>
      </c>
      <c r="R2434" s="1">
        <v>100</v>
      </c>
    </row>
    <row r="2435" spans="1:18" hidden="1" x14ac:dyDescent="0.25">
      <c r="A2435" t="s">
        <v>31</v>
      </c>
      <c r="B2435" s="1">
        <v>212756500</v>
      </c>
      <c r="C2435" s="1">
        <v>-51314500</v>
      </c>
      <c r="D2435" s="1">
        <v>0</v>
      </c>
      <c r="E2435" s="1">
        <v>161442000</v>
      </c>
      <c r="F2435" s="1">
        <v>0</v>
      </c>
      <c r="G2435" s="1">
        <v>161442000</v>
      </c>
      <c r="H2435" s="1">
        <v>161442000</v>
      </c>
      <c r="I2435" s="1">
        <v>161442000</v>
      </c>
      <c r="J2435" s="1">
        <v>0</v>
      </c>
      <c r="K2435" s="1">
        <v>161442000</v>
      </c>
      <c r="L2435" s="1">
        <v>104861000</v>
      </c>
      <c r="M2435" s="1">
        <v>0</v>
      </c>
      <c r="N2435" s="1">
        <v>56581000</v>
      </c>
      <c r="O2435" s="1">
        <v>56127129</v>
      </c>
      <c r="P2435" s="1">
        <v>453871</v>
      </c>
      <c r="Q2435" s="1">
        <v>0</v>
      </c>
      <c r="R2435" s="1">
        <v>100</v>
      </c>
    </row>
    <row r="2436" spans="1:18" hidden="1" x14ac:dyDescent="0.25">
      <c r="A2436" t="s">
        <v>729</v>
      </c>
      <c r="B2436" s="1">
        <v>212756500</v>
      </c>
      <c r="C2436" s="1">
        <v>-51314500</v>
      </c>
      <c r="D2436" s="1">
        <v>0</v>
      </c>
      <c r="E2436" s="1">
        <v>161442000</v>
      </c>
      <c r="F2436" s="1">
        <v>0</v>
      </c>
      <c r="G2436" s="1">
        <v>161442000</v>
      </c>
      <c r="H2436" s="1">
        <v>161442000</v>
      </c>
      <c r="I2436" s="1">
        <v>161442000</v>
      </c>
      <c r="J2436" s="1">
        <v>0</v>
      </c>
      <c r="K2436" s="1">
        <v>161442000</v>
      </c>
      <c r="L2436" s="1">
        <v>104861000</v>
      </c>
      <c r="M2436" s="1">
        <v>0</v>
      </c>
      <c r="N2436" s="1">
        <v>56581000</v>
      </c>
      <c r="O2436" s="1">
        <v>56127129</v>
      </c>
      <c r="P2436" s="1">
        <v>453871</v>
      </c>
      <c r="Q2436" s="1">
        <v>0</v>
      </c>
      <c r="R2436" s="1">
        <v>100</v>
      </c>
    </row>
    <row r="2437" spans="1:18" hidden="1" x14ac:dyDescent="0.25">
      <c r="A2437" t="s">
        <v>1098</v>
      </c>
      <c r="B2437" s="1">
        <v>212756500</v>
      </c>
      <c r="C2437" s="1">
        <v>-51314500</v>
      </c>
      <c r="D2437" s="1">
        <v>0</v>
      </c>
      <c r="E2437" s="1">
        <v>161442000</v>
      </c>
      <c r="F2437" s="1">
        <v>0</v>
      </c>
      <c r="G2437" s="1">
        <v>161442000</v>
      </c>
      <c r="H2437" s="1">
        <v>161442000</v>
      </c>
      <c r="I2437" s="1">
        <v>161442000</v>
      </c>
      <c r="J2437" s="1">
        <v>0</v>
      </c>
      <c r="K2437" s="1">
        <v>161442000</v>
      </c>
      <c r="L2437" s="1">
        <v>104861000</v>
      </c>
      <c r="M2437" s="1">
        <v>0</v>
      </c>
      <c r="N2437" s="1">
        <v>56581000</v>
      </c>
      <c r="O2437" s="1">
        <v>56127129</v>
      </c>
      <c r="P2437" s="1">
        <v>453871</v>
      </c>
      <c r="Q2437" s="1">
        <v>0</v>
      </c>
      <c r="R2437" s="1">
        <v>100</v>
      </c>
    </row>
    <row r="2438" spans="1:18" hidden="1" x14ac:dyDescent="0.25">
      <c r="A2438" t="s">
        <v>1099</v>
      </c>
      <c r="B2438" s="1">
        <v>0</v>
      </c>
      <c r="C2438" s="1">
        <v>24400000</v>
      </c>
      <c r="D2438" s="1">
        <v>0</v>
      </c>
      <c r="E2438" s="1">
        <v>24400000</v>
      </c>
      <c r="F2438" s="1">
        <v>0</v>
      </c>
      <c r="G2438" s="1">
        <v>20400000</v>
      </c>
      <c r="H2438" s="1">
        <v>20400000</v>
      </c>
      <c r="I2438" s="1">
        <v>0</v>
      </c>
      <c r="J2438" s="1">
        <v>0</v>
      </c>
      <c r="K2438" s="1">
        <v>0</v>
      </c>
      <c r="L2438" s="1">
        <v>0</v>
      </c>
      <c r="M2438" s="1">
        <v>20400000</v>
      </c>
      <c r="N2438" s="1">
        <v>0</v>
      </c>
      <c r="O2438" s="1">
        <v>0</v>
      </c>
      <c r="P2438" s="1">
        <v>0</v>
      </c>
      <c r="Q2438" s="1">
        <v>4000000</v>
      </c>
      <c r="R2438" s="1">
        <v>0</v>
      </c>
    </row>
    <row r="2439" spans="1:18" hidden="1" x14ac:dyDescent="0.25">
      <c r="A2439" t="s">
        <v>31</v>
      </c>
      <c r="B2439" s="1">
        <v>0</v>
      </c>
      <c r="C2439" s="1">
        <v>24400000</v>
      </c>
      <c r="D2439" s="1">
        <v>0</v>
      </c>
      <c r="E2439" s="1">
        <v>24400000</v>
      </c>
      <c r="F2439" s="1">
        <v>0</v>
      </c>
      <c r="G2439" s="1">
        <v>20400000</v>
      </c>
      <c r="H2439" s="1">
        <v>20400000</v>
      </c>
      <c r="I2439" s="1">
        <v>0</v>
      </c>
      <c r="J2439" s="1">
        <v>0</v>
      </c>
      <c r="K2439" s="1">
        <v>0</v>
      </c>
      <c r="L2439" s="1">
        <v>0</v>
      </c>
      <c r="M2439" s="1">
        <v>20400000</v>
      </c>
      <c r="N2439" s="1">
        <v>0</v>
      </c>
      <c r="O2439" s="1">
        <v>0</v>
      </c>
      <c r="P2439" s="1">
        <v>0</v>
      </c>
      <c r="Q2439" s="1">
        <v>4000000</v>
      </c>
      <c r="R2439" s="1">
        <v>0</v>
      </c>
    </row>
    <row r="2440" spans="1:18" hidden="1" x14ac:dyDescent="0.25">
      <c r="A2440" t="s">
        <v>133</v>
      </c>
      <c r="B2440" s="1">
        <v>0</v>
      </c>
      <c r="C2440" s="1">
        <v>24400000</v>
      </c>
      <c r="D2440" s="1">
        <v>0</v>
      </c>
      <c r="E2440" s="1">
        <v>24400000</v>
      </c>
      <c r="F2440" s="1">
        <v>0</v>
      </c>
      <c r="G2440" s="1">
        <v>20400000</v>
      </c>
      <c r="H2440" s="1">
        <v>20400000</v>
      </c>
      <c r="I2440" s="1">
        <v>0</v>
      </c>
      <c r="J2440" s="1">
        <v>0</v>
      </c>
      <c r="K2440" s="1">
        <v>0</v>
      </c>
      <c r="L2440" s="1">
        <v>0</v>
      </c>
      <c r="M2440" s="1">
        <v>20400000</v>
      </c>
      <c r="N2440" s="1">
        <v>0</v>
      </c>
      <c r="O2440" s="1">
        <v>0</v>
      </c>
      <c r="P2440" s="1">
        <v>0</v>
      </c>
      <c r="Q2440" s="1">
        <v>4000000</v>
      </c>
      <c r="R2440" s="1">
        <v>0</v>
      </c>
    </row>
    <row r="2441" spans="1:18" hidden="1" x14ac:dyDescent="0.25">
      <c r="A2441" t="s">
        <v>1100</v>
      </c>
      <c r="B2441" s="1">
        <v>0</v>
      </c>
      <c r="C2441" s="1">
        <v>24400000</v>
      </c>
      <c r="D2441" s="1">
        <v>0</v>
      </c>
      <c r="E2441" s="1">
        <v>24400000</v>
      </c>
      <c r="F2441" s="1">
        <v>0</v>
      </c>
      <c r="G2441" s="1">
        <v>20400000</v>
      </c>
      <c r="H2441" s="1">
        <v>20400000</v>
      </c>
      <c r="I2441" s="1">
        <v>0</v>
      </c>
      <c r="J2441" s="1">
        <v>0</v>
      </c>
      <c r="K2441" s="1">
        <v>0</v>
      </c>
      <c r="L2441" s="1">
        <v>0</v>
      </c>
      <c r="M2441" s="1">
        <v>20400000</v>
      </c>
      <c r="N2441" s="1">
        <v>0</v>
      </c>
      <c r="O2441" s="1">
        <v>0</v>
      </c>
      <c r="P2441" s="1">
        <v>0</v>
      </c>
      <c r="Q2441" s="1">
        <v>4000000</v>
      </c>
      <c r="R2441" s="1">
        <v>0</v>
      </c>
    </row>
    <row r="2442" spans="1:18" hidden="1" x14ac:dyDescent="0.25">
      <c r="A2442" t="s">
        <v>1101</v>
      </c>
      <c r="B2442" s="1">
        <v>0</v>
      </c>
      <c r="C2442" s="1">
        <v>16000000</v>
      </c>
      <c r="D2442" s="1">
        <v>0</v>
      </c>
      <c r="E2442" s="1">
        <v>16000000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16000000</v>
      </c>
      <c r="R2442" s="1">
        <v>0</v>
      </c>
    </row>
    <row r="2443" spans="1:18" hidden="1" x14ac:dyDescent="0.25">
      <c r="A2443" t="s">
        <v>31</v>
      </c>
      <c r="B2443" s="1">
        <v>0</v>
      </c>
      <c r="C2443" s="1">
        <v>16000000</v>
      </c>
      <c r="D2443" s="1">
        <v>0</v>
      </c>
      <c r="E2443" s="1">
        <v>16000000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16000000</v>
      </c>
      <c r="R2443" s="1">
        <v>0</v>
      </c>
    </row>
    <row r="2444" spans="1:18" hidden="1" x14ac:dyDescent="0.25">
      <c r="A2444" t="s">
        <v>1040</v>
      </c>
      <c r="B2444" s="1">
        <v>0</v>
      </c>
      <c r="C2444" s="1">
        <v>16000000</v>
      </c>
      <c r="D2444" s="1">
        <v>0</v>
      </c>
      <c r="E2444" s="1">
        <v>16000000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16000000</v>
      </c>
      <c r="R2444" s="1">
        <v>0</v>
      </c>
    </row>
    <row r="2445" spans="1:18" hidden="1" x14ac:dyDescent="0.25">
      <c r="A2445" t="s">
        <v>1102</v>
      </c>
      <c r="B2445" s="1">
        <v>0</v>
      </c>
      <c r="C2445" s="1">
        <v>16000000</v>
      </c>
      <c r="D2445" s="1">
        <v>0</v>
      </c>
      <c r="E2445" s="1">
        <v>16000000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16000000</v>
      </c>
      <c r="R2445" s="1">
        <v>0</v>
      </c>
    </row>
    <row r="2446" spans="1:18" hidden="1" x14ac:dyDescent="0.25">
      <c r="A2446" t="s">
        <v>1103</v>
      </c>
      <c r="B2446" s="1">
        <v>0</v>
      </c>
      <c r="C2446" s="1">
        <v>10000000</v>
      </c>
      <c r="D2446" s="1">
        <v>0</v>
      </c>
      <c r="E2446" s="1">
        <v>10000000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10000000</v>
      </c>
      <c r="R2446" s="1">
        <v>0</v>
      </c>
    </row>
    <row r="2447" spans="1:18" hidden="1" x14ac:dyDescent="0.25">
      <c r="A2447" t="s">
        <v>31</v>
      </c>
      <c r="B2447" s="1">
        <v>0</v>
      </c>
      <c r="C2447" s="1">
        <v>10000000</v>
      </c>
      <c r="D2447" s="1">
        <v>0</v>
      </c>
      <c r="E2447" s="1">
        <v>10000000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10000000</v>
      </c>
      <c r="R2447" s="1">
        <v>0</v>
      </c>
    </row>
    <row r="2448" spans="1:18" hidden="1" x14ac:dyDescent="0.25">
      <c r="A2448" t="s">
        <v>1040</v>
      </c>
      <c r="B2448" s="1">
        <v>0</v>
      </c>
      <c r="C2448" s="1">
        <v>10000000</v>
      </c>
      <c r="D2448" s="1">
        <v>0</v>
      </c>
      <c r="E2448" s="1">
        <v>10000000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10000000</v>
      </c>
      <c r="R2448" s="1">
        <v>0</v>
      </c>
    </row>
    <row r="2449" spans="1:18" hidden="1" x14ac:dyDescent="0.25">
      <c r="A2449" t="s">
        <v>1104</v>
      </c>
      <c r="B2449" s="1">
        <v>0</v>
      </c>
      <c r="C2449" s="1">
        <v>10000000</v>
      </c>
      <c r="D2449" s="1">
        <v>0</v>
      </c>
      <c r="E2449" s="1">
        <v>10000000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10000000</v>
      </c>
      <c r="R2449" s="1">
        <v>0</v>
      </c>
    </row>
    <row r="2450" spans="1:18" hidden="1" x14ac:dyDescent="0.25">
      <c r="A2450" t="s">
        <v>1105</v>
      </c>
      <c r="B2450" s="1">
        <v>0</v>
      </c>
      <c r="C2450" s="1">
        <v>5630000</v>
      </c>
      <c r="D2450" s="1">
        <v>0</v>
      </c>
      <c r="E2450" s="1">
        <v>5630000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5630000</v>
      </c>
      <c r="R2450" s="1">
        <v>0</v>
      </c>
    </row>
    <row r="2451" spans="1:18" hidden="1" x14ac:dyDescent="0.25">
      <c r="A2451" t="s">
        <v>31</v>
      </c>
      <c r="B2451" s="1">
        <v>0</v>
      </c>
      <c r="C2451" s="1">
        <v>5630000</v>
      </c>
      <c r="D2451" s="1">
        <v>0</v>
      </c>
      <c r="E2451" s="1">
        <v>5630000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5630000</v>
      </c>
      <c r="R2451" s="1">
        <v>0</v>
      </c>
    </row>
    <row r="2452" spans="1:18" hidden="1" x14ac:dyDescent="0.25">
      <c r="A2452" t="s">
        <v>1040</v>
      </c>
      <c r="B2452" s="1">
        <v>0</v>
      </c>
      <c r="C2452" s="1">
        <v>5630000</v>
      </c>
      <c r="D2452" s="1">
        <v>0</v>
      </c>
      <c r="E2452" s="1">
        <v>5630000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5630000</v>
      </c>
      <c r="R2452" s="1">
        <v>0</v>
      </c>
    </row>
    <row r="2453" spans="1:18" hidden="1" x14ac:dyDescent="0.25">
      <c r="A2453" t="s">
        <v>1106</v>
      </c>
      <c r="B2453" s="1">
        <v>0</v>
      </c>
      <c r="C2453" s="1">
        <v>5630000</v>
      </c>
      <c r="D2453" s="1">
        <v>0</v>
      </c>
      <c r="E2453" s="1">
        <v>5630000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5630000</v>
      </c>
      <c r="R2453" s="1">
        <v>0</v>
      </c>
    </row>
    <row r="2454" spans="1:18" hidden="1" x14ac:dyDescent="0.25">
      <c r="A2454" t="s">
        <v>1107</v>
      </c>
      <c r="B2454" s="1">
        <v>0</v>
      </c>
      <c r="C2454" s="1">
        <v>65476160</v>
      </c>
      <c r="D2454" s="1">
        <v>0</v>
      </c>
      <c r="E2454" s="1">
        <v>65476160</v>
      </c>
      <c r="F2454" s="1">
        <v>0</v>
      </c>
      <c r="G2454" s="1">
        <v>13750000</v>
      </c>
      <c r="H2454" s="1">
        <v>13750000</v>
      </c>
      <c r="I2454" s="1">
        <v>13750000</v>
      </c>
      <c r="J2454" s="1">
        <v>0</v>
      </c>
      <c r="K2454" s="1">
        <v>13750000</v>
      </c>
      <c r="L2454" s="1">
        <v>13750000</v>
      </c>
      <c r="M2454" s="1">
        <v>0</v>
      </c>
      <c r="N2454" s="1">
        <v>0</v>
      </c>
      <c r="O2454" s="1">
        <v>0</v>
      </c>
      <c r="P2454" s="1">
        <v>0</v>
      </c>
      <c r="Q2454" s="1">
        <v>51726160</v>
      </c>
      <c r="R2454" s="1">
        <v>21</v>
      </c>
    </row>
    <row r="2455" spans="1:18" hidden="1" x14ac:dyDescent="0.25">
      <c r="A2455" t="s">
        <v>31</v>
      </c>
      <c r="B2455" s="1">
        <v>0</v>
      </c>
      <c r="C2455" s="1">
        <v>65476160</v>
      </c>
      <c r="D2455" s="1">
        <v>0</v>
      </c>
      <c r="E2455" s="1">
        <v>65476160</v>
      </c>
      <c r="F2455" s="1">
        <v>0</v>
      </c>
      <c r="G2455" s="1">
        <v>13750000</v>
      </c>
      <c r="H2455" s="1">
        <v>13750000</v>
      </c>
      <c r="I2455" s="1">
        <v>13750000</v>
      </c>
      <c r="J2455" s="1">
        <v>0</v>
      </c>
      <c r="K2455" s="1">
        <v>13750000</v>
      </c>
      <c r="L2455" s="1">
        <v>13750000</v>
      </c>
      <c r="M2455" s="1">
        <v>0</v>
      </c>
      <c r="N2455" s="1">
        <v>0</v>
      </c>
      <c r="O2455" s="1">
        <v>0</v>
      </c>
      <c r="P2455" s="1">
        <v>0</v>
      </c>
      <c r="Q2455" s="1">
        <v>51726160</v>
      </c>
      <c r="R2455" s="1">
        <v>21</v>
      </c>
    </row>
    <row r="2456" spans="1:18" hidden="1" x14ac:dyDescent="0.25">
      <c r="A2456" t="s">
        <v>1040</v>
      </c>
      <c r="B2456" s="1">
        <v>0</v>
      </c>
      <c r="C2456" s="1">
        <v>65476160</v>
      </c>
      <c r="D2456" s="1">
        <v>0</v>
      </c>
      <c r="E2456" s="1">
        <v>65476160</v>
      </c>
      <c r="F2456" s="1">
        <v>0</v>
      </c>
      <c r="G2456" s="1">
        <v>13750000</v>
      </c>
      <c r="H2456" s="1">
        <v>13750000</v>
      </c>
      <c r="I2456" s="1">
        <v>13750000</v>
      </c>
      <c r="J2456" s="1">
        <v>0</v>
      </c>
      <c r="K2456" s="1">
        <v>13750000</v>
      </c>
      <c r="L2456" s="1">
        <v>13750000</v>
      </c>
      <c r="M2456" s="1">
        <v>0</v>
      </c>
      <c r="N2456" s="1">
        <v>0</v>
      </c>
      <c r="O2456" s="1">
        <v>0</v>
      </c>
      <c r="P2456" s="1">
        <v>0</v>
      </c>
      <c r="Q2456" s="1">
        <v>51726160</v>
      </c>
      <c r="R2456" s="1">
        <v>21</v>
      </c>
    </row>
    <row r="2457" spans="1:18" hidden="1" x14ac:dyDescent="0.25">
      <c r="A2457" t="s">
        <v>1108</v>
      </c>
      <c r="B2457" s="1">
        <v>0</v>
      </c>
      <c r="C2457" s="1">
        <v>65476160</v>
      </c>
      <c r="D2457" s="1">
        <v>0</v>
      </c>
      <c r="E2457" s="1">
        <v>65476160</v>
      </c>
      <c r="F2457" s="1">
        <v>0</v>
      </c>
      <c r="G2457" s="1">
        <v>13750000</v>
      </c>
      <c r="H2457" s="1">
        <v>13750000</v>
      </c>
      <c r="I2457" s="1">
        <v>13750000</v>
      </c>
      <c r="J2457" s="1">
        <v>0</v>
      </c>
      <c r="K2457" s="1">
        <v>13750000</v>
      </c>
      <c r="L2457" s="1">
        <v>13750000</v>
      </c>
      <c r="M2457" s="1">
        <v>0</v>
      </c>
      <c r="N2457" s="1">
        <v>0</v>
      </c>
      <c r="O2457" s="1">
        <v>0</v>
      </c>
      <c r="P2457" s="1">
        <v>0</v>
      </c>
      <c r="Q2457" s="1">
        <v>51726160</v>
      </c>
      <c r="R2457" s="1">
        <v>21</v>
      </c>
    </row>
    <row r="2458" spans="1:18" hidden="1" x14ac:dyDescent="0.25">
      <c r="A2458" t="s">
        <v>1109</v>
      </c>
      <c r="B2458" s="1">
        <v>0</v>
      </c>
      <c r="C2458" s="1">
        <v>30000000</v>
      </c>
      <c r="D2458" s="1">
        <v>0</v>
      </c>
      <c r="E2458" s="1">
        <v>30000000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30000000</v>
      </c>
      <c r="R2458" s="1">
        <v>0</v>
      </c>
    </row>
    <row r="2459" spans="1:18" hidden="1" x14ac:dyDescent="0.25">
      <c r="A2459" t="s">
        <v>31</v>
      </c>
      <c r="B2459" s="1">
        <v>0</v>
      </c>
      <c r="C2459" s="1">
        <v>30000000</v>
      </c>
      <c r="D2459" s="1">
        <v>0</v>
      </c>
      <c r="E2459" s="1">
        <v>30000000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30000000</v>
      </c>
      <c r="R2459" s="1">
        <v>0</v>
      </c>
    </row>
    <row r="2460" spans="1:18" hidden="1" x14ac:dyDescent="0.25">
      <c r="A2460" t="s">
        <v>1040</v>
      </c>
      <c r="B2460" s="1">
        <v>0</v>
      </c>
      <c r="C2460" s="1">
        <v>30000000</v>
      </c>
      <c r="D2460" s="1">
        <v>0</v>
      </c>
      <c r="E2460" s="1">
        <v>30000000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30000000</v>
      </c>
      <c r="R2460" s="1">
        <v>0</v>
      </c>
    </row>
    <row r="2461" spans="1:18" hidden="1" x14ac:dyDescent="0.25">
      <c r="A2461" t="s">
        <v>1110</v>
      </c>
      <c r="B2461" s="1">
        <v>0</v>
      </c>
      <c r="C2461" s="1">
        <v>30000000</v>
      </c>
      <c r="D2461" s="1">
        <v>0</v>
      </c>
      <c r="E2461" s="1">
        <v>30000000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30000000</v>
      </c>
      <c r="R2461" s="1">
        <v>0</v>
      </c>
    </row>
    <row r="2462" spans="1:18" hidden="1" x14ac:dyDescent="0.25">
      <c r="A2462" t="s">
        <v>1111</v>
      </c>
      <c r="B2462" s="1">
        <v>0</v>
      </c>
      <c r="C2462" s="1">
        <v>66104000</v>
      </c>
      <c r="D2462" s="1">
        <v>0</v>
      </c>
      <c r="E2462" s="1">
        <v>66104000</v>
      </c>
      <c r="F2462" s="1">
        <v>0</v>
      </c>
      <c r="G2462" s="1">
        <v>31800000</v>
      </c>
      <c r="H2462" s="1">
        <v>31800000</v>
      </c>
      <c r="I2462" s="1">
        <v>0</v>
      </c>
      <c r="J2462" s="1">
        <v>0</v>
      </c>
      <c r="K2462" s="1">
        <v>0</v>
      </c>
      <c r="L2462" s="1">
        <v>0</v>
      </c>
      <c r="M2462" s="1">
        <v>31800000</v>
      </c>
      <c r="N2462" s="1">
        <v>0</v>
      </c>
      <c r="O2462" s="1">
        <v>0</v>
      </c>
      <c r="P2462" s="1">
        <v>0</v>
      </c>
      <c r="Q2462" s="1">
        <v>34304000</v>
      </c>
      <c r="R2462" s="1">
        <v>0</v>
      </c>
    </row>
    <row r="2463" spans="1:18" hidden="1" x14ac:dyDescent="0.25">
      <c r="A2463" t="s">
        <v>31</v>
      </c>
      <c r="B2463" s="1">
        <v>0</v>
      </c>
      <c r="C2463" s="1">
        <v>66104000</v>
      </c>
      <c r="D2463" s="1">
        <v>0</v>
      </c>
      <c r="E2463" s="1">
        <v>66104000</v>
      </c>
      <c r="F2463" s="1">
        <v>0</v>
      </c>
      <c r="G2463" s="1">
        <v>31800000</v>
      </c>
      <c r="H2463" s="1">
        <v>31800000</v>
      </c>
      <c r="I2463" s="1">
        <v>0</v>
      </c>
      <c r="J2463" s="1">
        <v>0</v>
      </c>
      <c r="K2463" s="1">
        <v>0</v>
      </c>
      <c r="L2463" s="1">
        <v>0</v>
      </c>
      <c r="M2463" s="1">
        <v>31800000</v>
      </c>
      <c r="N2463" s="1">
        <v>0</v>
      </c>
      <c r="O2463" s="1">
        <v>0</v>
      </c>
      <c r="P2463" s="1">
        <v>0</v>
      </c>
      <c r="Q2463" s="1">
        <v>34304000</v>
      </c>
      <c r="R2463" s="1">
        <v>0</v>
      </c>
    </row>
    <row r="2464" spans="1:18" hidden="1" x14ac:dyDescent="0.25">
      <c r="A2464" t="s">
        <v>1043</v>
      </c>
      <c r="B2464" s="1">
        <v>0</v>
      </c>
      <c r="C2464" s="1">
        <v>66104000</v>
      </c>
      <c r="D2464" s="1">
        <v>0</v>
      </c>
      <c r="E2464" s="1">
        <v>66104000</v>
      </c>
      <c r="F2464" s="1">
        <v>0</v>
      </c>
      <c r="G2464" s="1">
        <v>31800000</v>
      </c>
      <c r="H2464" s="1">
        <v>31800000</v>
      </c>
      <c r="I2464" s="1">
        <v>0</v>
      </c>
      <c r="J2464" s="1">
        <v>0</v>
      </c>
      <c r="K2464" s="1">
        <v>0</v>
      </c>
      <c r="L2464" s="1">
        <v>0</v>
      </c>
      <c r="M2464" s="1">
        <v>31800000</v>
      </c>
      <c r="N2464" s="1">
        <v>0</v>
      </c>
      <c r="O2464" s="1">
        <v>0</v>
      </c>
      <c r="P2464" s="1">
        <v>0</v>
      </c>
      <c r="Q2464" s="1">
        <v>34304000</v>
      </c>
      <c r="R2464" s="1">
        <v>0</v>
      </c>
    </row>
    <row r="2465" spans="1:18" hidden="1" x14ac:dyDescent="0.25">
      <c r="A2465" t="s">
        <v>1112</v>
      </c>
      <c r="B2465" s="1">
        <v>0</v>
      </c>
      <c r="C2465" s="1">
        <v>66104000</v>
      </c>
      <c r="D2465" s="1">
        <v>0</v>
      </c>
      <c r="E2465" s="1">
        <v>66104000</v>
      </c>
      <c r="F2465" s="1">
        <v>0</v>
      </c>
      <c r="G2465" s="1">
        <v>31800000</v>
      </c>
      <c r="H2465" s="1">
        <v>31800000</v>
      </c>
      <c r="I2465" s="1">
        <v>0</v>
      </c>
      <c r="J2465" s="1">
        <v>0</v>
      </c>
      <c r="K2465" s="1">
        <v>0</v>
      </c>
      <c r="L2465" s="1">
        <v>0</v>
      </c>
      <c r="M2465" s="1">
        <v>31800000</v>
      </c>
      <c r="N2465" s="1">
        <v>0</v>
      </c>
      <c r="O2465" s="1">
        <v>0</v>
      </c>
      <c r="P2465" s="1">
        <v>0</v>
      </c>
      <c r="Q2465" s="1">
        <v>34304000</v>
      </c>
      <c r="R2465" s="1">
        <v>0</v>
      </c>
    </row>
    <row r="2466" spans="1:18" hidden="1" x14ac:dyDescent="0.25">
      <c r="A2466" t="s">
        <v>1113</v>
      </c>
      <c r="B2466" s="1">
        <v>0</v>
      </c>
      <c r="C2466" s="1">
        <v>97110000</v>
      </c>
      <c r="D2466" s="1">
        <v>0</v>
      </c>
      <c r="E2466" s="1">
        <v>97110000</v>
      </c>
      <c r="F2466" s="1">
        <v>0</v>
      </c>
      <c r="G2466" s="1">
        <v>12900000</v>
      </c>
      <c r="H2466" s="1">
        <v>12900000</v>
      </c>
      <c r="I2466" s="1">
        <v>0</v>
      </c>
      <c r="J2466" s="1">
        <v>0</v>
      </c>
      <c r="K2466" s="1">
        <v>0</v>
      </c>
      <c r="L2466" s="1">
        <v>0</v>
      </c>
      <c r="M2466" s="1">
        <v>12900000</v>
      </c>
      <c r="N2466" s="1">
        <v>0</v>
      </c>
      <c r="O2466" s="1">
        <v>0</v>
      </c>
      <c r="P2466" s="1">
        <v>0</v>
      </c>
      <c r="Q2466" s="1">
        <v>84210000</v>
      </c>
      <c r="R2466" s="1">
        <v>0</v>
      </c>
    </row>
    <row r="2467" spans="1:18" hidden="1" x14ac:dyDescent="0.25">
      <c r="A2467" t="s">
        <v>31</v>
      </c>
      <c r="B2467" s="1">
        <v>0</v>
      </c>
      <c r="C2467" s="1">
        <v>97110000</v>
      </c>
      <c r="D2467" s="1">
        <v>0</v>
      </c>
      <c r="E2467" s="1">
        <v>97110000</v>
      </c>
      <c r="F2467" s="1">
        <v>0</v>
      </c>
      <c r="G2467" s="1">
        <v>12900000</v>
      </c>
      <c r="H2467" s="1">
        <v>12900000</v>
      </c>
      <c r="I2467" s="1">
        <v>0</v>
      </c>
      <c r="J2467" s="1">
        <v>0</v>
      </c>
      <c r="K2467" s="1">
        <v>0</v>
      </c>
      <c r="L2467" s="1">
        <v>0</v>
      </c>
      <c r="M2467" s="1">
        <v>12900000</v>
      </c>
      <c r="N2467" s="1">
        <v>0</v>
      </c>
      <c r="O2467" s="1">
        <v>0</v>
      </c>
      <c r="P2467" s="1">
        <v>0</v>
      </c>
      <c r="Q2467" s="1">
        <v>84210000</v>
      </c>
      <c r="R2467" s="1">
        <v>0</v>
      </c>
    </row>
    <row r="2468" spans="1:18" hidden="1" x14ac:dyDescent="0.25">
      <c r="A2468" t="s">
        <v>1046</v>
      </c>
      <c r="B2468" s="1">
        <v>0</v>
      </c>
      <c r="C2468" s="1">
        <v>97110000</v>
      </c>
      <c r="D2468" s="1">
        <v>0</v>
      </c>
      <c r="E2468" s="1">
        <v>97110000</v>
      </c>
      <c r="F2468" s="1">
        <v>0</v>
      </c>
      <c r="G2468" s="1">
        <v>12900000</v>
      </c>
      <c r="H2468" s="1">
        <v>12900000</v>
      </c>
      <c r="I2468" s="1">
        <v>0</v>
      </c>
      <c r="J2468" s="1">
        <v>0</v>
      </c>
      <c r="K2468" s="1">
        <v>0</v>
      </c>
      <c r="L2468" s="1">
        <v>0</v>
      </c>
      <c r="M2468" s="1">
        <v>12900000</v>
      </c>
      <c r="N2468" s="1">
        <v>0</v>
      </c>
      <c r="O2468" s="1">
        <v>0</v>
      </c>
      <c r="P2468" s="1">
        <v>0</v>
      </c>
      <c r="Q2468" s="1">
        <v>84210000</v>
      </c>
      <c r="R2468" s="1">
        <v>0</v>
      </c>
    </row>
    <row r="2469" spans="1:18" hidden="1" x14ac:dyDescent="0.25">
      <c r="A2469" t="s">
        <v>1114</v>
      </c>
      <c r="B2469" s="1">
        <v>0</v>
      </c>
      <c r="C2469" s="1">
        <v>97110000</v>
      </c>
      <c r="D2469" s="1">
        <v>0</v>
      </c>
      <c r="E2469" s="1">
        <v>97110000</v>
      </c>
      <c r="F2469" s="1">
        <v>0</v>
      </c>
      <c r="G2469" s="1">
        <v>12900000</v>
      </c>
      <c r="H2469" s="1">
        <v>12900000</v>
      </c>
      <c r="I2469" s="1">
        <v>0</v>
      </c>
      <c r="J2469" s="1">
        <v>0</v>
      </c>
      <c r="K2469" s="1">
        <v>0</v>
      </c>
      <c r="L2469" s="1">
        <v>0</v>
      </c>
      <c r="M2469" s="1">
        <v>12900000</v>
      </c>
      <c r="N2469" s="1">
        <v>0</v>
      </c>
      <c r="O2469" s="1">
        <v>0</v>
      </c>
      <c r="P2469" s="1">
        <v>0</v>
      </c>
      <c r="Q2469" s="1">
        <v>84210000</v>
      </c>
      <c r="R2469" s="1">
        <v>0</v>
      </c>
    </row>
    <row r="2470" spans="1:18" hidden="1" x14ac:dyDescent="0.25">
      <c r="A2470" t="s">
        <v>1115</v>
      </c>
      <c r="B2470" s="1">
        <v>0</v>
      </c>
      <c r="C2470" s="1">
        <v>24000000</v>
      </c>
      <c r="D2470" s="1">
        <v>0</v>
      </c>
      <c r="E2470" s="1">
        <v>24000000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24000000</v>
      </c>
      <c r="R2470" s="1">
        <v>0</v>
      </c>
    </row>
    <row r="2471" spans="1:18" hidden="1" x14ac:dyDescent="0.25">
      <c r="A2471" t="s">
        <v>31</v>
      </c>
      <c r="B2471" s="1">
        <v>0</v>
      </c>
      <c r="C2471" s="1">
        <v>24000000</v>
      </c>
      <c r="D2471" s="1">
        <v>0</v>
      </c>
      <c r="E2471" s="1">
        <v>24000000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24000000</v>
      </c>
      <c r="R2471" s="1">
        <v>0</v>
      </c>
    </row>
    <row r="2472" spans="1:18" hidden="1" x14ac:dyDescent="0.25">
      <c r="A2472" t="s">
        <v>1046</v>
      </c>
      <c r="B2472" s="1">
        <v>0</v>
      </c>
      <c r="C2472" s="1">
        <v>24000000</v>
      </c>
      <c r="D2472" s="1">
        <v>0</v>
      </c>
      <c r="E2472" s="1">
        <v>24000000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24000000</v>
      </c>
      <c r="R2472" s="1">
        <v>0</v>
      </c>
    </row>
    <row r="2473" spans="1:18" hidden="1" x14ac:dyDescent="0.25">
      <c r="A2473" t="s">
        <v>1116</v>
      </c>
      <c r="B2473" s="1">
        <v>0</v>
      </c>
      <c r="C2473" s="1">
        <v>24000000</v>
      </c>
      <c r="D2473" s="1">
        <v>0</v>
      </c>
      <c r="E2473" s="1">
        <v>24000000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24000000</v>
      </c>
      <c r="R2473" s="1">
        <v>0</v>
      </c>
    </row>
    <row r="2474" spans="1:18" hidden="1" x14ac:dyDescent="0.25">
      <c r="A2474" t="s">
        <v>1117</v>
      </c>
      <c r="B2474" s="1">
        <v>0</v>
      </c>
      <c r="C2474" s="1">
        <v>20000000</v>
      </c>
      <c r="D2474" s="1">
        <v>0</v>
      </c>
      <c r="E2474" s="1">
        <v>20000000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20000000</v>
      </c>
      <c r="R2474" s="1">
        <v>0</v>
      </c>
    </row>
    <row r="2475" spans="1:18" hidden="1" x14ac:dyDescent="0.25">
      <c r="A2475" t="s">
        <v>31</v>
      </c>
      <c r="B2475" s="1">
        <v>0</v>
      </c>
      <c r="C2475" s="1">
        <v>20000000</v>
      </c>
      <c r="D2475" s="1">
        <v>0</v>
      </c>
      <c r="E2475" s="1">
        <v>20000000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20000000</v>
      </c>
      <c r="R2475" s="1">
        <v>0</v>
      </c>
    </row>
    <row r="2476" spans="1:18" hidden="1" x14ac:dyDescent="0.25">
      <c r="A2476" t="s">
        <v>1046</v>
      </c>
      <c r="B2476" s="1">
        <v>0</v>
      </c>
      <c r="C2476" s="1">
        <v>20000000</v>
      </c>
      <c r="D2476" s="1">
        <v>0</v>
      </c>
      <c r="E2476" s="1">
        <v>20000000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20000000</v>
      </c>
      <c r="R2476" s="1">
        <v>0</v>
      </c>
    </row>
    <row r="2477" spans="1:18" hidden="1" x14ac:dyDescent="0.25">
      <c r="A2477" t="s">
        <v>1118</v>
      </c>
      <c r="B2477" s="1">
        <v>0</v>
      </c>
      <c r="C2477" s="1">
        <v>20000000</v>
      </c>
      <c r="D2477" s="1">
        <v>0</v>
      </c>
      <c r="E2477" s="1">
        <v>20000000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20000000</v>
      </c>
      <c r="R2477" s="1">
        <v>0</v>
      </c>
    </row>
    <row r="2478" spans="1:18" hidden="1" x14ac:dyDescent="0.25">
      <c r="A2478" t="s">
        <v>1119</v>
      </c>
      <c r="B2478" s="1">
        <v>0</v>
      </c>
      <c r="C2478" s="1">
        <v>157342000</v>
      </c>
      <c r="D2478" s="1">
        <v>0</v>
      </c>
      <c r="E2478" s="1">
        <v>157342000</v>
      </c>
      <c r="F2478" s="1">
        <v>0</v>
      </c>
      <c r="G2478" s="1">
        <v>22200000</v>
      </c>
      <c r="H2478" s="1">
        <v>22200000</v>
      </c>
      <c r="I2478" s="1">
        <v>0</v>
      </c>
      <c r="J2478" s="1">
        <v>0</v>
      </c>
      <c r="K2478" s="1">
        <v>0</v>
      </c>
      <c r="L2478" s="1">
        <v>0</v>
      </c>
      <c r="M2478" s="1">
        <v>22200000</v>
      </c>
      <c r="N2478" s="1">
        <v>0</v>
      </c>
      <c r="O2478" s="1">
        <v>0</v>
      </c>
      <c r="P2478" s="1">
        <v>0</v>
      </c>
      <c r="Q2478" s="1">
        <v>135142000</v>
      </c>
      <c r="R2478" s="1">
        <v>0</v>
      </c>
    </row>
    <row r="2479" spans="1:18" hidden="1" x14ac:dyDescent="0.25">
      <c r="A2479" t="s">
        <v>31</v>
      </c>
      <c r="B2479" s="1">
        <v>0</v>
      </c>
      <c r="C2479" s="1">
        <v>157342000</v>
      </c>
      <c r="D2479" s="1">
        <v>0</v>
      </c>
      <c r="E2479" s="1">
        <v>157342000</v>
      </c>
      <c r="F2479" s="1">
        <v>0</v>
      </c>
      <c r="G2479" s="1">
        <v>22200000</v>
      </c>
      <c r="H2479" s="1">
        <v>22200000</v>
      </c>
      <c r="I2479" s="1">
        <v>0</v>
      </c>
      <c r="J2479" s="1">
        <v>0</v>
      </c>
      <c r="K2479" s="1">
        <v>0</v>
      </c>
      <c r="L2479" s="1">
        <v>0</v>
      </c>
      <c r="M2479" s="1">
        <v>22200000</v>
      </c>
      <c r="N2479" s="1">
        <v>0</v>
      </c>
      <c r="O2479" s="1">
        <v>0</v>
      </c>
      <c r="P2479" s="1">
        <v>0</v>
      </c>
      <c r="Q2479" s="1">
        <v>135142000</v>
      </c>
      <c r="R2479" s="1">
        <v>0</v>
      </c>
    </row>
    <row r="2480" spans="1:18" hidden="1" x14ac:dyDescent="0.25">
      <c r="A2480" t="s">
        <v>1046</v>
      </c>
      <c r="B2480" s="1">
        <v>0</v>
      </c>
      <c r="C2480" s="1">
        <v>157342000</v>
      </c>
      <c r="D2480" s="1">
        <v>0</v>
      </c>
      <c r="E2480" s="1">
        <v>157342000</v>
      </c>
      <c r="F2480" s="1">
        <v>0</v>
      </c>
      <c r="G2480" s="1">
        <v>22200000</v>
      </c>
      <c r="H2480" s="1">
        <v>22200000</v>
      </c>
      <c r="I2480" s="1">
        <v>0</v>
      </c>
      <c r="J2480" s="1">
        <v>0</v>
      </c>
      <c r="K2480" s="1">
        <v>0</v>
      </c>
      <c r="L2480" s="1">
        <v>0</v>
      </c>
      <c r="M2480" s="1">
        <v>22200000</v>
      </c>
      <c r="N2480" s="1">
        <v>0</v>
      </c>
      <c r="O2480" s="1">
        <v>0</v>
      </c>
      <c r="P2480" s="1">
        <v>0</v>
      </c>
      <c r="Q2480" s="1">
        <v>135142000</v>
      </c>
      <c r="R2480" s="1">
        <v>0</v>
      </c>
    </row>
    <row r="2481" spans="1:18" hidden="1" x14ac:dyDescent="0.25">
      <c r="A2481" t="s">
        <v>1120</v>
      </c>
      <c r="B2481" s="1">
        <v>0</v>
      </c>
      <c r="C2481" s="1">
        <v>157342000</v>
      </c>
      <c r="D2481" s="1">
        <v>0</v>
      </c>
      <c r="E2481" s="1">
        <v>157342000</v>
      </c>
      <c r="F2481" s="1">
        <v>0</v>
      </c>
      <c r="G2481" s="1">
        <v>22200000</v>
      </c>
      <c r="H2481" s="1">
        <v>22200000</v>
      </c>
      <c r="I2481" s="1">
        <v>0</v>
      </c>
      <c r="J2481" s="1">
        <v>0</v>
      </c>
      <c r="K2481" s="1">
        <v>0</v>
      </c>
      <c r="L2481" s="1">
        <v>0</v>
      </c>
      <c r="M2481" s="1">
        <v>22200000</v>
      </c>
      <c r="N2481" s="1">
        <v>0</v>
      </c>
      <c r="O2481" s="1">
        <v>0</v>
      </c>
      <c r="P2481" s="1">
        <v>0</v>
      </c>
      <c r="Q2481" s="1">
        <v>135142000</v>
      </c>
      <c r="R2481" s="1">
        <v>0</v>
      </c>
    </row>
    <row r="2482" spans="1:18" hidden="1" x14ac:dyDescent="0.25">
      <c r="A2482" t="s">
        <v>1121</v>
      </c>
      <c r="B2482" s="1">
        <v>0</v>
      </c>
      <c r="C2482" s="1">
        <v>162420000</v>
      </c>
      <c r="D2482" s="1">
        <v>0</v>
      </c>
      <c r="E2482" s="1">
        <v>162420000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162420000</v>
      </c>
      <c r="R2482" s="1">
        <v>0</v>
      </c>
    </row>
    <row r="2483" spans="1:18" hidden="1" x14ac:dyDescent="0.25">
      <c r="A2483" t="s">
        <v>31</v>
      </c>
      <c r="B2483" s="1">
        <v>0</v>
      </c>
      <c r="C2483" s="1">
        <v>162420000</v>
      </c>
      <c r="D2483" s="1">
        <v>0</v>
      </c>
      <c r="E2483" s="1">
        <v>162420000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162420000</v>
      </c>
      <c r="R2483" s="1">
        <v>0</v>
      </c>
    </row>
    <row r="2484" spans="1:18" hidden="1" x14ac:dyDescent="0.25">
      <c r="A2484" t="s">
        <v>1046</v>
      </c>
      <c r="B2484" s="1">
        <v>0</v>
      </c>
      <c r="C2484" s="1">
        <v>162420000</v>
      </c>
      <c r="D2484" s="1">
        <v>0</v>
      </c>
      <c r="E2484" s="1">
        <v>162420000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162420000</v>
      </c>
      <c r="R2484" s="1">
        <v>0</v>
      </c>
    </row>
    <row r="2485" spans="1:18" hidden="1" x14ac:dyDescent="0.25">
      <c r="A2485" t="s">
        <v>1122</v>
      </c>
      <c r="B2485" s="1">
        <v>0</v>
      </c>
      <c r="C2485" s="1">
        <v>162420000</v>
      </c>
      <c r="D2485" s="1">
        <v>0</v>
      </c>
      <c r="E2485" s="1">
        <v>162420000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162420000</v>
      </c>
      <c r="R2485" s="1">
        <v>0</v>
      </c>
    </row>
    <row r="2486" spans="1:18" hidden="1" x14ac:dyDescent="0.25">
      <c r="A2486" t="s">
        <v>1123</v>
      </c>
      <c r="B2486" s="1">
        <v>0</v>
      </c>
      <c r="C2486" s="1">
        <v>315593744</v>
      </c>
      <c r="D2486" s="1">
        <v>0</v>
      </c>
      <c r="E2486" s="1">
        <v>315593744</v>
      </c>
      <c r="F2486" s="1">
        <v>0</v>
      </c>
      <c r="G2486" s="1">
        <v>268666142</v>
      </c>
      <c r="H2486" s="1">
        <v>268666142</v>
      </c>
      <c r="I2486" s="1">
        <v>268666142</v>
      </c>
      <c r="J2486" s="1">
        <v>0</v>
      </c>
      <c r="K2486" s="1">
        <v>268666142</v>
      </c>
      <c r="L2486" s="1">
        <v>0</v>
      </c>
      <c r="M2486" s="1">
        <v>0</v>
      </c>
      <c r="N2486" s="1">
        <v>268666142</v>
      </c>
      <c r="O2486" s="1">
        <v>268666142</v>
      </c>
      <c r="P2486" s="1">
        <v>0</v>
      </c>
      <c r="Q2486" s="1">
        <v>46927602</v>
      </c>
      <c r="R2486" s="1">
        <v>85.13</v>
      </c>
    </row>
    <row r="2487" spans="1:18" hidden="1" x14ac:dyDescent="0.25">
      <c r="A2487" t="s">
        <v>31</v>
      </c>
      <c r="B2487" s="1">
        <v>0</v>
      </c>
      <c r="C2487" s="1">
        <v>315593744</v>
      </c>
      <c r="D2487" s="1">
        <v>0</v>
      </c>
      <c r="E2487" s="1">
        <v>315593744</v>
      </c>
      <c r="F2487" s="1">
        <v>0</v>
      </c>
      <c r="G2487" s="1">
        <v>268666142</v>
      </c>
      <c r="H2487" s="1">
        <v>268666142</v>
      </c>
      <c r="I2487" s="1">
        <v>268666142</v>
      </c>
      <c r="J2487" s="1">
        <v>0</v>
      </c>
      <c r="K2487" s="1">
        <v>268666142</v>
      </c>
      <c r="L2487" s="1">
        <v>0</v>
      </c>
      <c r="M2487" s="1">
        <v>0</v>
      </c>
      <c r="N2487" s="1">
        <v>268666142</v>
      </c>
      <c r="O2487" s="1">
        <v>268666142</v>
      </c>
      <c r="P2487" s="1">
        <v>0</v>
      </c>
      <c r="Q2487" s="1">
        <v>46927602</v>
      </c>
      <c r="R2487" s="1">
        <v>85.13</v>
      </c>
    </row>
    <row r="2488" spans="1:18" hidden="1" x14ac:dyDescent="0.25">
      <c r="A2488" t="s">
        <v>1059</v>
      </c>
      <c r="B2488" s="1">
        <v>0</v>
      </c>
      <c r="C2488" s="1">
        <v>315593744</v>
      </c>
      <c r="D2488" s="1">
        <v>0</v>
      </c>
      <c r="E2488" s="1">
        <v>315593744</v>
      </c>
      <c r="F2488" s="1">
        <v>0</v>
      </c>
      <c r="G2488" s="1">
        <v>268666142</v>
      </c>
      <c r="H2488" s="1">
        <v>268666142</v>
      </c>
      <c r="I2488" s="1">
        <v>268666142</v>
      </c>
      <c r="J2488" s="1">
        <v>0</v>
      </c>
      <c r="K2488" s="1">
        <v>268666142</v>
      </c>
      <c r="L2488" s="1">
        <v>0</v>
      </c>
      <c r="M2488" s="1">
        <v>0</v>
      </c>
      <c r="N2488" s="1">
        <v>268666142</v>
      </c>
      <c r="O2488" s="1">
        <v>268666142</v>
      </c>
      <c r="P2488" s="1">
        <v>0</v>
      </c>
      <c r="Q2488" s="1">
        <v>46927602</v>
      </c>
      <c r="R2488" s="1">
        <v>85.13</v>
      </c>
    </row>
    <row r="2489" spans="1:18" hidden="1" x14ac:dyDescent="0.25">
      <c r="A2489" t="s">
        <v>1124</v>
      </c>
      <c r="B2489" s="1">
        <v>0</v>
      </c>
      <c r="C2489" s="1">
        <v>315593744</v>
      </c>
      <c r="D2489" s="1">
        <v>0</v>
      </c>
      <c r="E2489" s="1">
        <v>315593744</v>
      </c>
      <c r="F2489" s="1">
        <v>0</v>
      </c>
      <c r="G2489" s="1">
        <v>268666142</v>
      </c>
      <c r="H2489" s="1">
        <v>268666142</v>
      </c>
      <c r="I2489" s="1">
        <v>268666142</v>
      </c>
      <c r="J2489" s="1">
        <v>0</v>
      </c>
      <c r="K2489" s="1">
        <v>268666142</v>
      </c>
      <c r="L2489" s="1">
        <v>0</v>
      </c>
      <c r="M2489" s="1">
        <v>0</v>
      </c>
      <c r="N2489" s="1">
        <v>268666142</v>
      </c>
      <c r="O2489" s="1">
        <v>268666142</v>
      </c>
      <c r="P2489" s="1">
        <v>0</v>
      </c>
      <c r="Q2489" s="1">
        <v>46927602</v>
      </c>
      <c r="R2489" s="1">
        <v>85.13</v>
      </c>
    </row>
    <row r="2490" spans="1:18" hidden="1" x14ac:dyDescent="0.25">
      <c r="A2490" t="s">
        <v>1125</v>
      </c>
      <c r="B2490" s="1">
        <v>0</v>
      </c>
      <c r="C2490" s="1">
        <v>53060000</v>
      </c>
      <c r="D2490" s="1">
        <v>0</v>
      </c>
      <c r="E2490" s="1">
        <v>53060000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53060000</v>
      </c>
      <c r="R2490" s="1">
        <v>0</v>
      </c>
    </row>
    <row r="2491" spans="1:18" hidden="1" x14ac:dyDescent="0.25">
      <c r="A2491" t="s">
        <v>31</v>
      </c>
      <c r="B2491" s="1">
        <v>0</v>
      </c>
      <c r="C2491" s="1">
        <v>53060000</v>
      </c>
      <c r="D2491" s="1">
        <v>0</v>
      </c>
      <c r="E2491" s="1">
        <v>53060000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53060000</v>
      </c>
      <c r="R2491" s="1">
        <v>0</v>
      </c>
    </row>
    <row r="2492" spans="1:18" hidden="1" x14ac:dyDescent="0.25">
      <c r="A2492" t="s">
        <v>1059</v>
      </c>
      <c r="B2492" s="1">
        <v>0</v>
      </c>
      <c r="C2492" s="1">
        <v>53060000</v>
      </c>
      <c r="D2492" s="1">
        <v>0</v>
      </c>
      <c r="E2492" s="1">
        <v>53060000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53060000</v>
      </c>
      <c r="R2492" s="1">
        <v>0</v>
      </c>
    </row>
    <row r="2493" spans="1:18" hidden="1" x14ac:dyDescent="0.25">
      <c r="A2493" t="s">
        <v>1126</v>
      </c>
      <c r="B2493" s="1">
        <v>0</v>
      </c>
      <c r="C2493" s="1">
        <v>53060000</v>
      </c>
      <c r="D2493" s="1">
        <v>0</v>
      </c>
      <c r="E2493" s="1">
        <v>53060000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53060000</v>
      </c>
      <c r="R2493" s="1">
        <v>0</v>
      </c>
    </row>
    <row r="2494" spans="1:18" hidden="1" x14ac:dyDescent="0.25">
      <c r="A2494" t="s">
        <v>1127</v>
      </c>
      <c r="B2494" s="1">
        <v>0</v>
      </c>
      <c r="C2494" s="1">
        <v>6952011578</v>
      </c>
      <c r="D2494" s="1">
        <v>0</v>
      </c>
      <c r="E2494" s="1">
        <v>6952011578</v>
      </c>
      <c r="F2494" s="1">
        <v>0</v>
      </c>
      <c r="G2494" s="1">
        <v>4564237571</v>
      </c>
      <c r="H2494" s="1">
        <v>4564237571</v>
      </c>
      <c r="I2494" s="1">
        <v>64237571</v>
      </c>
      <c r="J2494" s="1">
        <v>0</v>
      </c>
      <c r="K2494" s="1">
        <v>64237571</v>
      </c>
      <c r="L2494" s="1">
        <v>64237571</v>
      </c>
      <c r="M2494" s="1">
        <v>4500000000</v>
      </c>
      <c r="N2494" s="1">
        <v>0</v>
      </c>
      <c r="O2494" s="1">
        <v>0</v>
      </c>
      <c r="P2494" s="1">
        <v>0</v>
      </c>
      <c r="Q2494" s="1">
        <v>2387774007</v>
      </c>
      <c r="R2494" s="1">
        <v>0.92</v>
      </c>
    </row>
    <row r="2495" spans="1:18" hidden="1" x14ac:dyDescent="0.25">
      <c r="A2495" t="s">
        <v>1063</v>
      </c>
      <c r="B2495" s="1">
        <v>0</v>
      </c>
      <c r="C2495" s="1">
        <v>5502819910</v>
      </c>
      <c r="D2495" s="1">
        <v>0</v>
      </c>
      <c r="E2495" s="1">
        <v>5502819910</v>
      </c>
      <c r="F2495" s="1">
        <v>0</v>
      </c>
      <c r="G2495" s="1">
        <v>3115045903</v>
      </c>
      <c r="H2495" s="1">
        <v>3115045903</v>
      </c>
      <c r="I2495" s="1">
        <v>47737571</v>
      </c>
      <c r="J2495" s="1">
        <v>0</v>
      </c>
      <c r="K2495" s="1">
        <v>47737571</v>
      </c>
      <c r="L2495" s="1">
        <v>47737571</v>
      </c>
      <c r="M2495" s="1">
        <v>3067308332</v>
      </c>
      <c r="N2495" s="1">
        <v>0</v>
      </c>
      <c r="O2495" s="1">
        <v>0</v>
      </c>
      <c r="P2495" s="1">
        <v>0</v>
      </c>
      <c r="Q2495" s="1">
        <v>2387774007</v>
      </c>
      <c r="R2495" s="1">
        <v>0.87</v>
      </c>
    </row>
    <row r="2496" spans="1:18" hidden="1" x14ac:dyDescent="0.25">
      <c r="A2496" t="s">
        <v>1059</v>
      </c>
      <c r="B2496" s="1">
        <v>0</v>
      </c>
      <c r="C2496" s="1">
        <v>5502819910</v>
      </c>
      <c r="D2496" s="1">
        <v>0</v>
      </c>
      <c r="E2496" s="1">
        <v>5502819910</v>
      </c>
      <c r="F2496" s="1">
        <v>0</v>
      </c>
      <c r="G2496" s="1">
        <v>3115045903</v>
      </c>
      <c r="H2496" s="1">
        <v>3115045903</v>
      </c>
      <c r="I2496" s="1">
        <v>47737571</v>
      </c>
      <c r="J2496" s="1">
        <v>0</v>
      </c>
      <c r="K2496" s="1">
        <v>47737571</v>
      </c>
      <c r="L2496" s="1">
        <v>47737571</v>
      </c>
      <c r="M2496" s="1">
        <v>3067308332</v>
      </c>
      <c r="N2496" s="1">
        <v>0</v>
      </c>
      <c r="O2496" s="1">
        <v>0</v>
      </c>
      <c r="P2496" s="1">
        <v>0</v>
      </c>
      <c r="Q2496" s="1">
        <v>2387774007</v>
      </c>
      <c r="R2496" s="1">
        <v>0.87</v>
      </c>
    </row>
    <row r="2497" spans="1:18" hidden="1" x14ac:dyDescent="0.25">
      <c r="A2497" t="s">
        <v>1128</v>
      </c>
      <c r="B2497" s="1">
        <v>0</v>
      </c>
      <c r="C2497" s="1">
        <v>5502819910</v>
      </c>
      <c r="D2497" s="1">
        <v>0</v>
      </c>
      <c r="E2497" s="1">
        <v>5502819910</v>
      </c>
      <c r="F2497" s="1">
        <v>0</v>
      </c>
      <c r="G2497" s="1">
        <v>3115045903</v>
      </c>
      <c r="H2497" s="1">
        <v>3115045903</v>
      </c>
      <c r="I2497" s="1">
        <v>47737571</v>
      </c>
      <c r="J2497" s="1">
        <v>0</v>
      </c>
      <c r="K2497" s="1">
        <v>47737571</v>
      </c>
      <c r="L2497" s="1">
        <v>47737571</v>
      </c>
      <c r="M2497" s="1">
        <v>3067308332</v>
      </c>
      <c r="N2497" s="1">
        <v>0</v>
      </c>
      <c r="O2497" s="1">
        <v>0</v>
      </c>
      <c r="P2497" s="1">
        <v>0</v>
      </c>
      <c r="Q2497" s="1">
        <v>2387774007</v>
      </c>
      <c r="R2497" s="1">
        <v>0.87</v>
      </c>
    </row>
    <row r="2498" spans="1:18" hidden="1" x14ac:dyDescent="0.25">
      <c r="A2498" t="s">
        <v>1065</v>
      </c>
      <c r="B2498" s="1">
        <v>0</v>
      </c>
      <c r="C2498" s="1">
        <v>1449191668</v>
      </c>
      <c r="D2498" s="1">
        <v>0</v>
      </c>
      <c r="E2498" s="1">
        <v>1449191668</v>
      </c>
      <c r="F2498" s="1">
        <v>0</v>
      </c>
      <c r="G2498" s="1">
        <v>1449191668</v>
      </c>
      <c r="H2498" s="1">
        <v>1449191668</v>
      </c>
      <c r="I2498" s="1">
        <v>16500000</v>
      </c>
      <c r="J2498" s="1">
        <v>0</v>
      </c>
      <c r="K2498" s="1">
        <v>16500000</v>
      </c>
      <c r="L2498" s="1">
        <v>16500000</v>
      </c>
      <c r="M2498" s="1">
        <v>1432691668</v>
      </c>
      <c r="N2498" s="1">
        <v>0</v>
      </c>
      <c r="O2498" s="1">
        <v>0</v>
      </c>
      <c r="P2498" s="1">
        <v>0</v>
      </c>
      <c r="Q2498" s="1">
        <v>0</v>
      </c>
      <c r="R2498" s="1">
        <v>1.1399999999999999</v>
      </c>
    </row>
    <row r="2499" spans="1:18" hidden="1" x14ac:dyDescent="0.25">
      <c r="A2499" t="s">
        <v>1059</v>
      </c>
      <c r="B2499" s="1">
        <v>0</v>
      </c>
      <c r="C2499" s="1">
        <v>1449191668</v>
      </c>
      <c r="D2499" s="1">
        <v>0</v>
      </c>
      <c r="E2499" s="1">
        <v>1449191668</v>
      </c>
      <c r="F2499" s="1">
        <v>0</v>
      </c>
      <c r="G2499" s="1">
        <v>1449191668</v>
      </c>
      <c r="H2499" s="1">
        <v>1449191668</v>
      </c>
      <c r="I2499" s="1">
        <v>16500000</v>
      </c>
      <c r="J2499" s="1">
        <v>0</v>
      </c>
      <c r="K2499" s="1">
        <v>16500000</v>
      </c>
      <c r="L2499" s="1">
        <v>16500000</v>
      </c>
      <c r="M2499" s="1">
        <v>1432691668</v>
      </c>
      <c r="N2499" s="1">
        <v>0</v>
      </c>
      <c r="O2499" s="1">
        <v>0</v>
      </c>
      <c r="P2499" s="1">
        <v>0</v>
      </c>
      <c r="Q2499" s="1">
        <v>0</v>
      </c>
      <c r="R2499" s="1">
        <v>1.1399999999999999</v>
      </c>
    </row>
    <row r="2500" spans="1:18" hidden="1" x14ac:dyDescent="0.25">
      <c r="A2500" t="s">
        <v>1128</v>
      </c>
      <c r="B2500" s="1">
        <v>0</v>
      </c>
      <c r="C2500" s="1">
        <v>1449191668</v>
      </c>
      <c r="D2500" s="1">
        <v>0</v>
      </c>
      <c r="E2500" s="1">
        <v>1449191668</v>
      </c>
      <c r="F2500" s="1">
        <v>0</v>
      </c>
      <c r="G2500" s="1">
        <v>1449191668</v>
      </c>
      <c r="H2500" s="1">
        <v>1449191668</v>
      </c>
      <c r="I2500" s="1">
        <v>16500000</v>
      </c>
      <c r="J2500" s="1">
        <v>0</v>
      </c>
      <c r="K2500" s="1">
        <v>16500000</v>
      </c>
      <c r="L2500" s="1">
        <v>16500000</v>
      </c>
      <c r="M2500" s="1">
        <v>1432691668</v>
      </c>
      <c r="N2500" s="1">
        <v>0</v>
      </c>
      <c r="O2500" s="1">
        <v>0</v>
      </c>
      <c r="P2500" s="1">
        <v>0</v>
      </c>
      <c r="Q2500" s="1">
        <v>0</v>
      </c>
      <c r="R2500" s="1">
        <v>1.1399999999999999</v>
      </c>
    </row>
    <row r="2501" spans="1:18" hidden="1" x14ac:dyDescent="0.25">
      <c r="A2501" t="s">
        <v>1129</v>
      </c>
      <c r="B2501" s="1">
        <v>0</v>
      </c>
      <c r="C2501" s="1">
        <v>55420000</v>
      </c>
      <c r="D2501" s="1">
        <v>0</v>
      </c>
      <c r="E2501" s="1">
        <v>55420000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55420000</v>
      </c>
      <c r="R2501" s="1">
        <v>0</v>
      </c>
    </row>
    <row r="2502" spans="1:18" hidden="1" x14ac:dyDescent="0.25">
      <c r="A2502" t="s">
        <v>31</v>
      </c>
      <c r="B2502" s="1">
        <v>0</v>
      </c>
      <c r="C2502" s="1">
        <v>55420000</v>
      </c>
      <c r="D2502" s="1">
        <v>0</v>
      </c>
      <c r="E2502" s="1">
        <v>55420000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55420000</v>
      </c>
      <c r="R2502" s="1">
        <v>0</v>
      </c>
    </row>
    <row r="2503" spans="1:18" hidden="1" x14ac:dyDescent="0.25">
      <c r="A2503" t="s">
        <v>1059</v>
      </c>
      <c r="B2503" s="1">
        <v>0</v>
      </c>
      <c r="C2503" s="1">
        <v>55420000</v>
      </c>
      <c r="D2503" s="1">
        <v>0</v>
      </c>
      <c r="E2503" s="1">
        <v>55420000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55420000</v>
      </c>
      <c r="R2503" s="1">
        <v>0</v>
      </c>
    </row>
    <row r="2504" spans="1:18" hidden="1" x14ac:dyDescent="0.25">
      <c r="A2504" t="s">
        <v>1130</v>
      </c>
      <c r="B2504" s="1">
        <v>0</v>
      </c>
      <c r="C2504" s="1">
        <v>55420000</v>
      </c>
      <c r="D2504" s="1">
        <v>0</v>
      </c>
      <c r="E2504" s="1">
        <v>55420000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55420000</v>
      </c>
      <c r="R2504" s="1">
        <v>0</v>
      </c>
    </row>
    <row r="2505" spans="1:18" hidden="1" x14ac:dyDescent="0.25">
      <c r="A2505" t="s">
        <v>1131</v>
      </c>
      <c r="B2505" s="1">
        <v>0</v>
      </c>
      <c r="C2505" s="1">
        <v>4150000</v>
      </c>
      <c r="D2505" s="1">
        <v>0</v>
      </c>
      <c r="E2505" s="1">
        <v>4150000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4150000</v>
      </c>
      <c r="R2505" s="1">
        <v>0</v>
      </c>
    </row>
    <row r="2506" spans="1:18" hidden="1" x14ac:dyDescent="0.25">
      <c r="A2506" t="s">
        <v>31</v>
      </c>
      <c r="B2506" s="1">
        <v>0</v>
      </c>
      <c r="C2506" s="1">
        <v>4150000</v>
      </c>
      <c r="D2506" s="1">
        <v>0</v>
      </c>
      <c r="E2506" s="1">
        <v>4150000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4150000</v>
      </c>
      <c r="R2506" s="1">
        <v>0</v>
      </c>
    </row>
    <row r="2507" spans="1:18" hidden="1" x14ac:dyDescent="0.25">
      <c r="A2507" t="s">
        <v>1059</v>
      </c>
      <c r="B2507" s="1">
        <v>0</v>
      </c>
      <c r="C2507" s="1">
        <v>4150000</v>
      </c>
      <c r="D2507" s="1">
        <v>0</v>
      </c>
      <c r="E2507" s="1">
        <v>4150000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4150000</v>
      </c>
      <c r="R2507" s="1">
        <v>0</v>
      </c>
    </row>
    <row r="2508" spans="1:18" hidden="1" x14ac:dyDescent="0.25">
      <c r="A2508" t="s">
        <v>1132</v>
      </c>
      <c r="B2508" s="1">
        <v>0</v>
      </c>
      <c r="C2508" s="1">
        <v>4150000</v>
      </c>
      <c r="D2508" s="1">
        <v>0</v>
      </c>
      <c r="E2508" s="1">
        <v>4150000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4150000</v>
      </c>
      <c r="R2508" s="1">
        <v>0</v>
      </c>
    </row>
    <row r="2509" spans="1:18" hidden="1" x14ac:dyDescent="0.25">
      <c r="A2509" t="s">
        <v>1133</v>
      </c>
      <c r="B2509" s="1">
        <v>0</v>
      </c>
      <c r="C2509" s="1">
        <v>30000000</v>
      </c>
      <c r="D2509" s="1">
        <v>0</v>
      </c>
      <c r="E2509" s="1">
        <v>30000000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30000000</v>
      </c>
      <c r="R2509" s="1">
        <v>0</v>
      </c>
    </row>
    <row r="2510" spans="1:18" hidden="1" x14ac:dyDescent="0.25">
      <c r="A2510" t="s">
        <v>31</v>
      </c>
      <c r="B2510" s="1">
        <v>0</v>
      </c>
      <c r="C2510" s="1">
        <v>30000000</v>
      </c>
      <c r="D2510" s="1">
        <v>0</v>
      </c>
      <c r="E2510" s="1">
        <v>30000000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30000000</v>
      </c>
      <c r="R2510" s="1">
        <v>0</v>
      </c>
    </row>
    <row r="2511" spans="1:18" hidden="1" x14ac:dyDescent="0.25">
      <c r="A2511" t="s">
        <v>1092</v>
      </c>
      <c r="B2511" s="1">
        <v>0</v>
      </c>
      <c r="C2511" s="1">
        <v>30000000</v>
      </c>
      <c r="D2511" s="1">
        <v>0</v>
      </c>
      <c r="E2511" s="1">
        <v>30000000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30000000</v>
      </c>
      <c r="R2511" s="1">
        <v>0</v>
      </c>
    </row>
    <row r="2512" spans="1:18" hidden="1" x14ac:dyDescent="0.25">
      <c r="A2512" t="s">
        <v>1134</v>
      </c>
      <c r="B2512" s="1">
        <v>0</v>
      </c>
      <c r="C2512" s="1">
        <v>30000000</v>
      </c>
      <c r="D2512" s="1">
        <v>0</v>
      </c>
      <c r="E2512" s="1">
        <v>30000000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30000000</v>
      </c>
      <c r="R2512" s="1">
        <v>0</v>
      </c>
    </row>
    <row r="2513" spans="1:18" hidden="1" x14ac:dyDescent="0.25">
      <c r="A2513" t="s">
        <v>1135</v>
      </c>
      <c r="B2513" s="1">
        <v>0</v>
      </c>
      <c r="C2513" s="1">
        <v>6500000</v>
      </c>
      <c r="D2513" s="1">
        <v>0</v>
      </c>
      <c r="E2513" s="1">
        <v>6500000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6500000</v>
      </c>
      <c r="R2513" s="1">
        <v>0</v>
      </c>
    </row>
    <row r="2514" spans="1:18" hidden="1" x14ac:dyDescent="0.25">
      <c r="A2514" t="s">
        <v>31</v>
      </c>
      <c r="B2514" s="1">
        <v>0</v>
      </c>
      <c r="C2514" s="1">
        <v>6500000</v>
      </c>
      <c r="D2514" s="1">
        <v>0</v>
      </c>
      <c r="E2514" s="1">
        <v>6500000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6500000</v>
      </c>
      <c r="R2514" s="1">
        <v>0</v>
      </c>
    </row>
    <row r="2515" spans="1:18" hidden="1" x14ac:dyDescent="0.25">
      <c r="A2515" t="s">
        <v>1092</v>
      </c>
      <c r="B2515" s="1">
        <v>0</v>
      </c>
      <c r="C2515" s="1">
        <v>6500000</v>
      </c>
      <c r="D2515" s="1">
        <v>0</v>
      </c>
      <c r="E2515" s="1">
        <v>6500000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6500000</v>
      </c>
      <c r="R2515" s="1">
        <v>0</v>
      </c>
    </row>
    <row r="2516" spans="1:18" hidden="1" x14ac:dyDescent="0.25">
      <c r="A2516" t="s">
        <v>1136</v>
      </c>
      <c r="B2516" s="1">
        <v>0</v>
      </c>
      <c r="C2516" s="1">
        <v>6500000</v>
      </c>
      <c r="D2516" s="1">
        <v>0</v>
      </c>
      <c r="E2516" s="1">
        <v>6500000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6500000</v>
      </c>
      <c r="R2516" s="1">
        <v>0</v>
      </c>
    </row>
    <row r="2517" spans="1:18" hidden="1" x14ac:dyDescent="0.25">
      <c r="A2517" t="s">
        <v>1137</v>
      </c>
      <c r="B2517" s="1">
        <v>0</v>
      </c>
      <c r="C2517" s="1">
        <v>23500000</v>
      </c>
      <c r="D2517" s="1">
        <v>0</v>
      </c>
      <c r="E2517" s="1">
        <v>23500000</v>
      </c>
      <c r="F2517" s="1">
        <v>0</v>
      </c>
      <c r="G2517" s="1">
        <v>23400000</v>
      </c>
      <c r="H2517" s="1">
        <v>23400000</v>
      </c>
      <c r="I2517" s="1">
        <v>0</v>
      </c>
      <c r="J2517" s="1">
        <v>0</v>
      </c>
      <c r="K2517" s="1">
        <v>0</v>
      </c>
      <c r="L2517" s="1">
        <v>0</v>
      </c>
      <c r="M2517" s="1">
        <v>23400000</v>
      </c>
      <c r="N2517" s="1">
        <v>0</v>
      </c>
      <c r="O2517" s="1">
        <v>0</v>
      </c>
      <c r="P2517" s="1">
        <v>0</v>
      </c>
      <c r="Q2517" s="1">
        <v>100000</v>
      </c>
      <c r="R2517" s="1">
        <v>0</v>
      </c>
    </row>
    <row r="2518" spans="1:18" hidden="1" x14ac:dyDescent="0.25">
      <c r="A2518" t="s">
        <v>31</v>
      </c>
      <c r="B2518" s="1">
        <v>0</v>
      </c>
      <c r="C2518" s="1">
        <v>23500000</v>
      </c>
      <c r="D2518" s="1">
        <v>0</v>
      </c>
      <c r="E2518" s="1">
        <v>23500000</v>
      </c>
      <c r="F2518" s="1">
        <v>0</v>
      </c>
      <c r="G2518" s="1">
        <v>23400000</v>
      </c>
      <c r="H2518" s="1">
        <v>23400000</v>
      </c>
      <c r="I2518" s="1">
        <v>0</v>
      </c>
      <c r="J2518" s="1">
        <v>0</v>
      </c>
      <c r="K2518" s="1">
        <v>0</v>
      </c>
      <c r="L2518" s="1">
        <v>0</v>
      </c>
      <c r="M2518" s="1">
        <v>23400000</v>
      </c>
      <c r="N2518" s="1">
        <v>0</v>
      </c>
      <c r="O2518" s="1">
        <v>0</v>
      </c>
      <c r="P2518" s="1">
        <v>0</v>
      </c>
      <c r="Q2518" s="1">
        <v>100000</v>
      </c>
      <c r="R2518" s="1">
        <v>0</v>
      </c>
    </row>
    <row r="2519" spans="1:18" hidden="1" x14ac:dyDescent="0.25">
      <c r="A2519" t="s">
        <v>1072</v>
      </c>
      <c r="B2519" s="1">
        <v>0</v>
      </c>
      <c r="C2519" s="1">
        <v>23500000</v>
      </c>
      <c r="D2519" s="1">
        <v>0</v>
      </c>
      <c r="E2519" s="1">
        <v>23500000</v>
      </c>
      <c r="F2519" s="1">
        <v>0</v>
      </c>
      <c r="G2519" s="1">
        <v>23400000</v>
      </c>
      <c r="H2519" s="1">
        <v>23400000</v>
      </c>
      <c r="I2519" s="1">
        <v>0</v>
      </c>
      <c r="J2519" s="1">
        <v>0</v>
      </c>
      <c r="K2519" s="1">
        <v>0</v>
      </c>
      <c r="L2519" s="1">
        <v>0</v>
      </c>
      <c r="M2519" s="1">
        <v>23400000</v>
      </c>
      <c r="N2519" s="1">
        <v>0</v>
      </c>
      <c r="O2519" s="1">
        <v>0</v>
      </c>
      <c r="P2519" s="1">
        <v>0</v>
      </c>
      <c r="Q2519" s="1">
        <v>100000</v>
      </c>
      <c r="R2519" s="1">
        <v>0</v>
      </c>
    </row>
    <row r="2520" spans="1:18" hidden="1" x14ac:dyDescent="0.25">
      <c r="A2520" t="s">
        <v>1138</v>
      </c>
      <c r="B2520" s="1">
        <v>0</v>
      </c>
      <c r="C2520" s="1">
        <v>23500000</v>
      </c>
      <c r="D2520" s="1">
        <v>0</v>
      </c>
      <c r="E2520" s="1">
        <v>23500000</v>
      </c>
      <c r="F2520" s="1">
        <v>0</v>
      </c>
      <c r="G2520" s="1">
        <v>23400000</v>
      </c>
      <c r="H2520" s="1">
        <v>23400000</v>
      </c>
      <c r="I2520" s="1">
        <v>0</v>
      </c>
      <c r="J2520" s="1">
        <v>0</v>
      </c>
      <c r="K2520" s="1">
        <v>0</v>
      </c>
      <c r="L2520" s="1">
        <v>0</v>
      </c>
      <c r="M2520" s="1">
        <v>23400000</v>
      </c>
      <c r="N2520" s="1">
        <v>0</v>
      </c>
      <c r="O2520" s="1">
        <v>0</v>
      </c>
      <c r="P2520" s="1">
        <v>0</v>
      </c>
      <c r="Q2520" s="1">
        <v>100000</v>
      </c>
      <c r="R2520" s="1">
        <v>0</v>
      </c>
    </row>
    <row r="2521" spans="1:18" hidden="1" x14ac:dyDescent="0.25">
      <c r="A2521" t="s">
        <v>1139</v>
      </c>
      <c r="B2521" s="1">
        <v>0</v>
      </c>
      <c r="C2521" s="1">
        <v>354918030</v>
      </c>
      <c r="D2521" s="1">
        <v>0</v>
      </c>
      <c r="E2521" s="1">
        <v>354918030</v>
      </c>
      <c r="F2521" s="1">
        <v>0</v>
      </c>
      <c r="G2521" s="1">
        <v>349401178</v>
      </c>
      <c r="H2521" s="1">
        <v>349401178</v>
      </c>
      <c r="I2521" s="1">
        <v>349401178</v>
      </c>
      <c r="J2521" s="1">
        <v>0</v>
      </c>
      <c r="K2521" s="1">
        <v>349401178</v>
      </c>
      <c r="L2521" s="1">
        <v>0</v>
      </c>
      <c r="M2521" s="1">
        <v>0</v>
      </c>
      <c r="N2521" s="1">
        <v>349401178</v>
      </c>
      <c r="O2521" s="1">
        <v>349401178</v>
      </c>
      <c r="P2521" s="1">
        <v>0</v>
      </c>
      <c r="Q2521" s="1">
        <v>5516852</v>
      </c>
      <c r="R2521" s="1">
        <v>98.45</v>
      </c>
    </row>
    <row r="2522" spans="1:18" hidden="1" x14ac:dyDescent="0.25">
      <c r="A2522" t="s">
        <v>31</v>
      </c>
      <c r="B2522" s="1">
        <v>0</v>
      </c>
      <c r="C2522" s="1">
        <v>354918030</v>
      </c>
      <c r="D2522" s="1">
        <v>0</v>
      </c>
      <c r="E2522" s="1">
        <v>354918030</v>
      </c>
      <c r="F2522" s="1">
        <v>0</v>
      </c>
      <c r="G2522" s="1">
        <v>349401178</v>
      </c>
      <c r="H2522" s="1">
        <v>349401178</v>
      </c>
      <c r="I2522" s="1">
        <v>349401178</v>
      </c>
      <c r="J2522" s="1">
        <v>0</v>
      </c>
      <c r="K2522" s="1">
        <v>349401178</v>
      </c>
      <c r="L2522" s="1">
        <v>0</v>
      </c>
      <c r="M2522" s="1">
        <v>0</v>
      </c>
      <c r="N2522" s="1">
        <v>349401178</v>
      </c>
      <c r="O2522" s="1">
        <v>349401178</v>
      </c>
      <c r="P2522" s="1">
        <v>0</v>
      </c>
      <c r="Q2522" s="1">
        <v>5516852</v>
      </c>
      <c r="R2522" s="1">
        <v>98.45</v>
      </c>
    </row>
    <row r="2523" spans="1:18" hidden="1" x14ac:dyDescent="0.25">
      <c r="A2523" t="s">
        <v>1072</v>
      </c>
      <c r="B2523" s="1">
        <v>0</v>
      </c>
      <c r="C2523" s="1">
        <v>354918030</v>
      </c>
      <c r="D2523" s="1">
        <v>0</v>
      </c>
      <c r="E2523" s="1">
        <v>354918030</v>
      </c>
      <c r="F2523" s="1">
        <v>0</v>
      </c>
      <c r="G2523" s="1">
        <v>349401178</v>
      </c>
      <c r="H2523" s="1">
        <v>349401178</v>
      </c>
      <c r="I2523" s="1">
        <v>349401178</v>
      </c>
      <c r="J2523" s="1">
        <v>0</v>
      </c>
      <c r="K2523" s="1">
        <v>349401178</v>
      </c>
      <c r="L2523" s="1">
        <v>0</v>
      </c>
      <c r="M2523" s="1">
        <v>0</v>
      </c>
      <c r="N2523" s="1">
        <v>349401178</v>
      </c>
      <c r="O2523" s="1">
        <v>349401178</v>
      </c>
      <c r="P2523" s="1">
        <v>0</v>
      </c>
      <c r="Q2523" s="1">
        <v>5516852</v>
      </c>
      <c r="R2523" s="1">
        <v>98.45</v>
      </c>
    </row>
    <row r="2524" spans="1:18" hidden="1" x14ac:dyDescent="0.25">
      <c r="A2524" t="s">
        <v>1140</v>
      </c>
      <c r="B2524" s="1">
        <v>0</v>
      </c>
      <c r="C2524" s="1">
        <v>354918030</v>
      </c>
      <c r="D2524" s="1">
        <v>0</v>
      </c>
      <c r="E2524" s="1">
        <v>354918030</v>
      </c>
      <c r="F2524" s="1">
        <v>0</v>
      </c>
      <c r="G2524" s="1">
        <v>349401178</v>
      </c>
      <c r="H2524" s="1">
        <v>349401178</v>
      </c>
      <c r="I2524" s="1">
        <v>349401178</v>
      </c>
      <c r="J2524" s="1">
        <v>0</v>
      </c>
      <c r="K2524" s="1">
        <v>349401178</v>
      </c>
      <c r="L2524" s="1">
        <v>0</v>
      </c>
      <c r="M2524" s="1">
        <v>0</v>
      </c>
      <c r="N2524" s="1">
        <v>349401178</v>
      </c>
      <c r="O2524" s="1">
        <v>349401178</v>
      </c>
      <c r="P2524" s="1">
        <v>0</v>
      </c>
      <c r="Q2524" s="1">
        <v>5516852</v>
      </c>
      <c r="R2524" s="1">
        <v>98.45</v>
      </c>
    </row>
    <row r="2525" spans="1:18" hidden="1" x14ac:dyDescent="0.25">
      <c r="A2525" t="s">
        <v>1141</v>
      </c>
      <c r="B2525" s="1">
        <v>0</v>
      </c>
      <c r="C2525" s="1">
        <v>23768000</v>
      </c>
      <c r="D2525" s="1">
        <v>0</v>
      </c>
      <c r="E2525" s="1">
        <v>23768000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23768000</v>
      </c>
      <c r="R2525" s="1">
        <v>0</v>
      </c>
    </row>
    <row r="2526" spans="1:18" hidden="1" x14ac:dyDescent="0.25">
      <c r="A2526" t="s">
        <v>31</v>
      </c>
      <c r="B2526" s="1">
        <v>0</v>
      </c>
      <c r="C2526" s="1">
        <v>23768000</v>
      </c>
      <c r="D2526" s="1">
        <v>0</v>
      </c>
      <c r="E2526" s="1">
        <v>23768000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23768000</v>
      </c>
      <c r="R2526" s="1">
        <v>0</v>
      </c>
    </row>
    <row r="2527" spans="1:18" hidden="1" x14ac:dyDescent="0.25">
      <c r="A2527" t="s">
        <v>1072</v>
      </c>
      <c r="B2527" s="1">
        <v>0</v>
      </c>
      <c r="C2527" s="1">
        <v>23768000</v>
      </c>
      <c r="D2527" s="1">
        <v>0</v>
      </c>
      <c r="E2527" s="1">
        <v>23768000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23768000</v>
      </c>
      <c r="R2527" s="1">
        <v>0</v>
      </c>
    </row>
    <row r="2528" spans="1:18" hidden="1" x14ac:dyDescent="0.25">
      <c r="A2528" t="s">
        <v>1142</v>
      </c>
      <c r="B2528" s="1">
        <v>0</v>
      </c>
      <c r="C2528" s="1">
        <v>23768000</v>
      </c>
      <c r="D2528" s="1">
        <v>0</v>
      </c>
      <c r="E2528" s="1">
        <v>23768000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23768000</v>
      </c>
      <c r="R2528" s="1">
        <v>0</v>
      </c>
    </row>
    <row r="2529" spans="1:18" hidden="1" x14ac:dyDescent="0.25">
      <c r="A2529" t="s">
        <v>1143</v>
      </c>
      <c r="B2529" s="1">
        <v>0</v>
      </c>
      <c r="C2529" s="1">
        <v>21884000</v>
      </c>
      <c r="D2529" s="1">
        <v>0</v>
      </c>
      <c r="E2529" s="1">
        <v>21884000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21884000</v>
      </c>
      <c r="R2529" s="1">
        <v>0</v>
      </c>
    </row>
    <row r="2530" spans="1:18" hidden="1" x14ac:dyDescent="0.25">
      <c r="A2530" t="s">
        <v>31</v>
      </c>
      <c r="B2530" s="1">
        <v>0</v>
      </c>
      <c r="C2530" s="1">
        <v>21884000</v>
      </c>
      <c r="D2530" s="1">
        <v>0</v>
      </c>
      <c r="E2530" s="1">
        <v>21884000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21884000</v>
      </c>
      <c r="R2530" s="1">
        <v>0</v>
      </c>
    </row>
    <row r="2531" spans="1:18" hidden="1" x14ac:dyDescent="0.25">
      <c r="A2531" t="s">
        <v>1072</v>
      </c>
      <c r="B2531" s="1">
        <v>0</v>
      </c>
      <c r="C2531" s="1">
        <v>21884000</v>
      </c>
      <c r="D2531" s="1">
        <v>0</v>
      </c>
      <c r="E2531" s="1">
        <v>21884000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21884000</v>
      </c>
      <c r="R2531" s="1">
        <v>0</v>
      </c>
    </row>
    <row r="2532" spans="1:18" hidden="1" x14ac:dyDescent="0.25">
      <c r="A2532" t="s">
        <v>1144</v>
      </c>
      <c r="B2532" s="1">
        <v>0</v>
      </c>
      <c r="C2532" s="1">
        <v>21884000</v>
      </c>
      <c r="D2532" s="1">
        <v>0</v>
      </c>
      <c r="E2532" s="1">
        <v>21884000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21884000</v>
      </c>
      <c r="R2532" s="1">
        <v>0</v>
      </c>
    </row>
    <row r="2533" spans="1:18" hidden="1" x14ac:dyDescent="0.25">
      <c r="A2533" t="s">
        <v>1145</v>
      </c>
      <c r="B2533" s="1">
        <v>0</v>
      </c>
      <c r="C2533" s="1">
        <v>27350000</v>
      </c>
      <c r="D2533" s="1">
        <v>0</v>
      </c>
      <c r="E2533" s="1">
        <v>27350000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27350000</v>
      </c>
      <c r="R2533" s="1">
        <v>0</v>
      </c>
    </row>
    <row r="2534" spans="1:18" hidden="1" x14ac:dyDescent="0.25">
      <c r="A2534" t="s">
        <v>31</v>
      </c>
      <c r="B2534" s="1">
        <v>0</v>
      </c>
      <c r="C2534" s="1">
        <v>27350000</v>
      </c>
      <c r="D2534" s="1">
        <v>0</v>
      </c>
      <c r="E2534" s="1">
        <v>27350000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27350000</v>
      </c>
      <c r="R2534" s="1">
        <v>0</v>
      </c>
    </row>
    <row r="2535" spans="1:18" hidden="1" x14ac:dyDescent="0.25">
      <c r="A2535" t="s">
        <v>1072</v>
      </c>
      <c r="B2535" s="1">
        <v>0</v>
      </c>
      <c r="C2535" s="1">
        <v>27350000</v>
      </c>
      <c r="D2535" s="1">
        <v>0</v>
      </c>
      <c r="E2535" s="1">
        <v>27350000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27350000</v>
      </c>
      <c r="R2535" s="1">
        <v>0</v>
      </c>
    </row>
    <row r="2536" spans="1:18" hidden="1" x14ac:dyDescent="0.25">
      <c r="A2536" t="s">
        <v>1146</v>
      </c>
      <c r="B2536" s="1">
        <v>0</v>
      </c>
      <c r="C2536" s="1">
        <v>27350000</v>
      </c>
      <c r="D2536" s="1">
        <v>0</v>
      </c>
      <c r="E2536" s="1">
        <v>27350000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27350000</v>
      </c>
      <c r="R2536" s="1">
        <v>0</v>
      </c>
    </row>
    <row r="2537" spans="1:18" hidden="1" x14ac:dyDescent="0.25">
      <c r="A2537" t="s">
        <v>1147</v>
      </c>
      <c r="B2537" s="1">
        <v>0</v>
      </c>
      <c r="C2537" s="1">
        <v>19000000</v>
      </c>
      <c r="D2537" s="1">
        <v>0</v>
      </c>
      <c r="E2537" s="1">
        <v>19000000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19000000</v>
      </c>
      <c r="R2537" s="1">
        <v>0</v>
      </c>
    </row>
    <row r="2538" spans="1:18" hidden="1" x14ac:dyDescent="0.25">
      <c r="A2538" t="s">
        <v>31</v>
      </c>
      <c r="B2538" s="1">
        <v>0</v>
      </c>
      <c r="C2538" s="1">
        <v>19000000</v>
      </c>
      <c r="D2538" s="1">
        <v>0</v>
      </c>
      <c r="E2538" s="1">
        <v>19000000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19000000</v>
      </c>
      <c r="R2538" s="1">
        <v>0</v>
      </c>
    </row>
    <row r="2539" spans="1:18" hidden="1" x14ac:dyDescent="0.25">
      <c r="A2539" t="s">
        <v>1079</v>
      </c>
      <c r="B2539" s="1">
        <v>0</v>
      </c>
      <c r="C2539" s="1">
        <v>19000000</v>
      </c>
      <c r="D2539" s="1">
        <v>0</v>
      </c>
      <c r="E2539" s="1">
        <v>19000000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19000000</v>
      </c>
      <c r="R2539" s="1">
        <v>0</v>
      </c>
    </row>
    <row r="2540" spans="1:18" hidden="1" x14ac:dyDescent="0.25">
      <c r="A2540" t="s">
        <v>1148</v>
      </c>
      <c r="B2540" s="1">
        <v>0</v>
      </c>
      <c r="C2540" s="1">
        <v>19000000</v>
      </c>
      <c r="D2540" s="1">
        <v>0</v>
      </c>
      <c r="E2540" s="1">
        <v>19000000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19000000</v>
      </c>
      <c r="R2540" s="1">
        <v>0</v>
      </c>
    </row>
    <row r="2541" spans="1:18" hidden="1" x14ac:dyDescent="0.25">
      <c r="A2541" t="s">
        <v>1149</v>
      </c>
      <c r="B2541" s="1">
        <v>0</v>
      </c>
      <c r="C2541" s="1">
        <v>16000000</v>
      </c>
      <c r="D2541" s="1">
        <v>0</v>
      </c>
      <c r="E2541" s="1">
        <v>16000000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16000000</v>
      </c>
      <c r="R2541" s="1">
        <v>0</v>
      </c>
    </row>
    <row r="2542" spans="1:18" hidden="1" x14ac:dyDescent="0.25">
      <c r="A2542" t="s">
        <v>31</v>
      </c>
      <c r="B2542" s="1">
        <v>0</v>
      </c>
      <c r="C2542" s="1">
        <v>16000000</v>
      </c>
      <c r="D2542" s="1">
        <v>0</v>
      </c>
      <c r="E2542" s="1">
        <v>16000000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16000000</v>
      </c>
      <c r="R2542" s="1">
        <v>0</v>
      </c>
    </row>
    <row r="2543" spans="1:18" hidden="1" x14ac:dyDescent="0.25">
      <c r="A2543" t="s">
        <v>1079</v>
      </c>
      <c r="B2543" s="1">
        <v>0</v>
      </c>
      <c r="C2543" s="1">
        <v>16000000</v>
      </c>
      <c r="D2543" s="1">
        <v>0</v>
      </c>
      <c r="E2543" s="1">
        <v>16000000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16000000</v>
      </c>
      <c r="R2543" s="1">
        <v>0</v>
      </c>
    </row>
    <row r="2544" spans="1:18" hidden="1" x14ac:dyDescent="0.25">
      <c r="A2544" t="s">
        <v>1150</v>
      </c>
      <c r="B2544" s="1">
        <v>0</v>
      </c>
      <c r="C2544" s="1">
        <v>16000000</v>
      </c>
      <c r="D2544" s="1">
        <v>0</v>
      </c>
      <c r="E2544" s="1">
        <v>16000000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16000000</v>
      </c>
      <c r="R2544" s="1">
        <v>0</v>
      </c>
    </row>
    <row r="2545" spans="1:18" hidden="1" x14ac:dyDescent="0.25">
      <c r="A2545" t="s">
        <v>1151</v>
      </c>
      <c r="B2545" s="1">
        <v>0</v>
      </c>
      <c r="C2545" s="1">
        <v>10000000</v>
      </c>
      <c r="D2545" s="1">
        <v>0</v>
      </c>
      <c r="E2545" s="1">
        <v>10000000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10000000</v>
      </c>
      <c r="R2545" s="1">
        <v>0</v>
      </c>
    </row>
    <row r="2546" spans="1:18" hidden="1" x14ac:dyDescent="0.25">
      <c r="A2546" t="s">
        <v>31</v>
      </c>
      <c r="B2546" s="1">
        <v>0</v>
      </c>
      <c r="C2546" s="1">
        <v>10000000</v>
      </c>
      <c r="D2546" s="1">
        <v>0</v>
      </c>
      <c r="E2546" s="1">
        <v>10000000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10000000</v>
      </c>
      <c r="R2546" s="1">
        <v>0</v>
      </c>
    </row>
    <row r="2547" spans="1:18" hidden="1" x14ac:dyDescent="0.25">
      <c r="A2547" t="s">
        <v>1079</v>
      </c>
      <c r="B2547" s="1">
        <v>0</v>
      </c>
      <c r="C2547" s="1">
        <v>10000000</v>
      </c>
      <c r="D2547" s="1">
        <v>0</v>
      </c>
      <c r="E2547" s="1">
        <v>10000000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10000000</v>
      </c>
      <c r="R2547" s="1">
        <v>0</v>
      </c>
    </row>
    <row r="2548" spans="1:18" hidden="1" x14ac:dyDescent="0.25">
      <c r="A2548" t="s">
        <v>1152</v>
      </c>
      <c r="B2548" s="1">
        <v>0</v>
      </c>
      <c r="C2548" s="1">
        <v>10000000</v>
      </c>
      <c r="D2548" s="1">
        <v>0</v>
      </c>
      <c r="E2548" s="1">
        <v>10000000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10000000</v>
      </c>
      <c r="R2548" s="1">
        <v>0</v>
      </c>
    </row>
    <row r="2549" spans="1:18" hidden="1" x14ac:dyDescent="0.25">
      <c r="A2549" t="s">
        <v>1153</v>
      </c>
      <c r="B2549" s="1">
        <v>0</v>
      </c>
      <c r="C2549" s="1">
        <v>25954000</v>
      </c>
      <c r="D2549" s="1">
        <v>0</v>
      </c>
      <c r="E2549" s="1">
        <v>25954000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25954000</v>
      </c>
      <c r="R2549" s="1">
        <v>0</v>
      </c>
    </row>
    <row r="2550" spans="1:18" hidden="1" x14ac:dyDescent="0.25">
      <c r="A2550" t="s">
        <v>31</v>
      </c>
      <c r="B2550" s="1">
        <v>0</v>
      </c>
      <c r="C2550" s="1">
        <v>25954000</v>
      </c>
      <c r="D2550" s="1">
        <v>0</v>
      </c>
      <c r="E2550" s="1">
        <v>25954000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25954000</v>
      </c>
      <c r="R2550" s="1">
        <v>0</v>
      </c>
    </row>
    <row r="2551" spans="1:18" hidden="1" x14ac:dyDescent="0.25">
      <c r="A2551" t="s">
        <v>1086</v>
      </c>
      <c r="B2551" s="1">
        <v>0</v>
      </c>
      <c r="C2551" s="1">
        <v>25954000</v>
      </c>
      <c r="D2551" s="1">
        <v>0</v>
      </c>
      <c r="E2551" s="1">
        <v>25954000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25954000</v>
      </c>
      <c r="R2551" s="1">
        <v>0</v>
      </c>
    </row>
    <row r="2552" spans="1:18" hidden="1" x14ac:dyDescent="0.25">
      <c r="A2552" t="s">
        <v>1154</v>
      </c>
      <c r="B2552" s="1">
        <v>0</v>
      </c>
      <c r="C2552" s="1">
        <v>25954000</v>
      </c>
      <c r="D2552" s="1">
        <v>0</v>
      </c>
      <c r="E2552" s="1">
        <v>25954000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25954000</v>
      </c>
      <c r="R2552" s="1">
        <v>0</v>
      </c>
    </row>
    <row r="2553" spans="1:18" hidden="1" x14ac:dyDescent="0.25">
      <c r="A2553" t="s">
        <v>1155</v>
      </c>
      <c r="B2553" s="1">
        <v>0</v>
      </c>
      <c r="C2553" s="1">
        <v>25808000</v>
      </c>
      <c r="D2553" s="1">
        <v>0</v>
      </c>
      <c r="E2553" s="1">
        <v>25808000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25808000</v>
      </c>
      <c r="R2553" s="1">
        <v>0</v>
      </c>
    </row>
    <row r="2554" spans="1:18" hidden="1" x14ac:dyDescent="0.25">
      <c r="A2554" t="s">
        <v>31</v>
      </c>
      <c r="B2554" s="1">
        <v>0</v>
      </c>
      <c r="C2554" s="1">
        <v>25808000</v>
      </c>
      <c r="D2554" s="1">
        <v>0</v>
      </c>
      <c r="E2554" s="1">
        <v>25808000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25808000</v>
      </c>
      <c r="R2554" s="1">
        <v>0</v>
      </c>
    </row>
    <row r="2555" spans="1:18" hidden="1" x14ac:dyDescent="0.25">
      <c r="A2555" t="s">
        <v>1086</v>
      </c>
      <c r="B2555" s="1">
        <v>0</v>
      </c>
      <c r="C2555" s="1">
        <v>25808000</v>
      </c>
      <c r="D2555" s="1">
        <v>0</v>
      </c>
      <c r="E2555" s="1">
        <v>25808000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25808000</v>
      </c>
      <c r="R2555" s="1">
        <v>0</v>
      </c>
    </row>
    <row r="2556" spans="1:18" hidden="1" x14ac:dyDescent="0.25">
      <c r="A2556" t="s">
        <v>1156</v>
      </c>
      <c r="B2556" s="1">
        <v>0</v>
      </c>
      <c r="C2556" s="1">
        <v>25808000</v>
      </c>
      <c r="D2556" s="1">
        <v>0</v>
      </c>
      <c r="E2556" s="1">
        <v>25808000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25808000</v>
      </c>
      <c r="R2556" s="1">
        <v>0</v>
      </c>
    </row>
    <row r="2557" spans="1:18" hidden="1" x14ac:dyDescent="0.25">
      <c r="A2557" t="s">
        <v>1157</v>
      </c>
      <c r="B2557" s="1">
        <v>0</v>
      </c>
      <c r="C2557" s="1">
        <v>1622000</v>
      </c>
      <c r="D2557" s="1">
        <v>0</v>
      </c>
      <c r="E2557" s="1">
        <v>1622000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1622000</v>
      </c>
      <c r="R2557" s="1">
        <v>0</v>
      </c>
    </row>
    <row r="2558" spans="1:18" hidden="1" x14ac:dyDescent="0.25">
      <c r="A2558" t="s">
        <v>31</v>
      </c>
      <c r="B2558" s="1">
        <v>0</v>
      </c>
      <c r="C2558" s="1">
        <v>1622000</v>
      </c>
      <c r="D2558" s="1">
        <v>0</v>
      </c>
      <c r="E2558" s="1">
        <v>1622000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1622000</v>
      </c>
      <c r="R2558" s="1">
        <v>0</v>
      </c>
    </row>
    <row r="2559" spans="1:18" hidden="1" x14ac:dyDescent="0.25">
      <c r="A2559" t="s">
        <v>1090</v>
      </c>
      <c r="B2559" s="1">
        <v>0</v>
      </c>
      <c r="C2559" s="1">
        <v>1622000</v>
      </c>
      <c r="D2559" s="1">
        <v>0</v>
      </c>
      <c r="E2559" s="1">
        <v>1622000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1622000</v>
      </c>
      <c r="R2559" s="1">
        <v>0</v>
      </c>
    </row>
    <row r="2560" spans="1:18" hidden="1" x14ac:dyDescent="0.25">
      <c r="A2560" t="s">
        <v>1158</v>
      </c>
      <c r="B2560" s="1">
        <v>0</v>
      </c>
      <c r="C2560" s="1">
        <v>1622000</v>
      </c>
      <c r="D2560" s="1">
        <v>0</v>
      </c>
      <c r="E2560" s="1">
        <v>1622000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1622000</v>
      </c>
      <c r="R2560" s="1">
        <v>0</v>
      </c>
    </row>
    <row r="2561" spans="1:18" hidden="1" x14ac:dyDescent="0.25">
      <c r="A2561" t="s">
        <v>1159</v>
      </c>
      <c r="B2561" s="1">
        <v>0</v>
      </c>
      <c r="C2561" s="1">
        <v>1622000</v>
      </c>
      <c r="D2561" s="1">
        <v>0</v>
      </c>
      <c r="E2561" s="1">
        <v>1622000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1622000</v>
      </c>
      <c r="R2561" s="1">
        <v>0</v>
      </c>
    </row>
    <row r="2562" spans="1:18" hidden="1" x14ac:dyDescent="0.25">
      <c r="A2562" t="s">
        <v>31</v>
      </c>
      <c r="B2562" s="1">
        <v>0</v>
      </c>
      <c r="C2562" s="1">
        <v>1622000</v>
      </c>
      <c r="D2562" s="1">
        <v>0</v>
      </c>
      <c r="E2562" s="1">
        <v>1622000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1622000</v>
      </c>
      <c r="R2562" s="1">
        <v>0</v>
      </c>
    </row>
    <row r="2563" spans="1:18" hidden="1" x14ac:dyDescent="0.25">
      <c r="A2563" t="s">
        <v>1090</v>
      </c>
      <c r="B2563" s="1">
        <v>0</v>
      </c>
      <c r="C2563" s="1">
        <v>1622000</v>
      </c>
      <c r="D2563" s="1">
        <v>0</v>
      </c>
      <c r="E2563" s="1">
        <v>1622000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1622000</v>
      </c>
      <c r="R2563" s="1">
        <v>0</v>
      </c>
    </row>
    <row r="2564" spans="1:18" hidden="1" x14ac:dyDescent="0.25">
      <c r="A2564" t="s">
        <v>1160</v>
      </c>
      <c r="B2564" s="1">
        <v>0</v>
      </c>
      <c r="C2564" s="1">
        <v>1622000</v>
      </c>
      <c r="D2564" s="1">
        <v>0</v>
      </c>
      <c r="E2564" s="1">
        <v>1622000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1622000</v>
      </c>
      <c r="R2564" s="1">
        <v>0</v>
      </c>
    </row>
    <row r="2565" spans="1:18" hidden="1" x14ac:dyDescent="0.25">
      <c r="A2565" t="s">
        <v>1161</v>
      </c>
      <c r="B2565" s="1">
        <v>0</v>
      </c>
      <c r="C2565" s="1">
        <v>51314500</v>
      </c>
      <c r="D2565" s="1">
        <v>0</v>
      </c>
      <c r="E2565" s="1">
        <v>51314500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51314500</v>
      </c>
      <c r="R2565" s="1">
        <v>0</v>
      </c>
    </row>
    <row r="2566" spans="1:18" hidden="1" x14ac:dyDescent="0.25">
      <c r="A2566" t="s">
        <v>31</v>
      </c>
      <c r="B2566" s="1">
        <v>0</v>
      </c>
      <c r="C2566" s="1">
        <v>51314500</v>
      </c>
      <c r="D2566" s="1">
        <v>0</v>
      </c>
      <c r="E2566" s="1">
        <v>51314500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51314500</v>
      </c>
      <c r="R2566" s="1">
        <v>0</v>
      </c>
    </row>
    <row r="2567" spans="1:18" hidden="1" x14ac:dyDescent="0.25">
      <c r="A2567" t="s">
        <v>729</v>
      </c>
      <c r="B2567" s="1">
        <v>0</v>
      </c>
      <c r="C2567" s="1">
        <v>51314500</v>
      </c>
      <c r="D2567" s="1">
        <v>0</v>
      </c>
      <c r="E2567" s="1">
        <v>51314500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51314500</v>
      </c>
      <c r="R2567" s="1">
        <v>0</v>
      </c>
    </row>
    <row r="2568" spans="1:18" hidden="1" x14ac:dyDescent="0.25">
      <c r="A2568" t="s">
        <v>1162</v>
      </c>
      <c r="B2568" s="1">
        <v>0</v>
      </c>
      <c r="C2568" s="1">
        <v>51314500</v>
      </c>
      <c r="D2568" s="1">
        <v>0</v>
      </c>
      <c r="E2568" s="1">
        <v>51314500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51314500</v>
      </c>
      <c r="R2568" s="1">
        <v>0</v>
      </c>
    </row>
    <row r="2569" spans="1:18" hidden="1" x14ac:dyDescent="0.25">
      <c r="A2569" t="s">
        <v>1163</v>
      </c>
      <c r="B2569" s="1">
        <v>0</v>
      </c>
      <c r="C2569" s="1">
        <v>11060000</v>
      </c>
      <c r="D2569" s="1">
        <v>0</v>
      </c>
      <c r="E2569" s="1">
        <v>11060000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11060000</v>
      </c>
      <c r="R2569" s="1">
        <v>0</v>
      </c>
    </row>
    <row r="2570" spans="1:18" hidden="1" x14ac:dyDescent="0.25">
      <c r="A2570" t="s">
        <v>31</v>
      </c>
      <c r="B2570" s="1">
        <v>0</v>
      </c>
      <c r="C2570" s="1">
        <v>11060000</v>
      </c>
      <c r="D2570" s="1">
        <v>0</v>
      </c>
      <c r="E2570" s="1">
        <v>11060000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11060000</v>
      </c>
      <c r="R2570" s="1">
        <v>0</v>
      </c>
    </row>
    <row r="2571" spans="1:18" hidden="1" x14ac:dyDescent="0.25">
      <c r="A2571" t="s">
        <v>1046</v>
      </c>
      <c r="B2571" s="1">
        <v>0</v>
      </c>
      <c r="C2571" s="1">
        <v>11060000</v>
      </c>
      <c r="D2571" s="1">
        <v>0</v>
      </c>
      <c r="E2571" s="1">
        <v>11060000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11060000</v>
      </c>
      <c r="R2571" s="1">
        <v>0</v>
      </c>
    </row>
    <row r="2572" spans="1:18" hidden="1" x14ac:dyDescent="0.25">
      <c r="A2572" t="s">
        <v>1164</v>
      </c>
      <c r="B2572" s="1">
        <v>0</v>
      </c>
      <c r="C2572" s="1">
        <v>11060000</v>
      </c>
      <c r="D2572" s="1">
        <v>0</v>
      </c>
      <c r="E2572" s="1">
        <v>11060000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11060000</v>
      </c>
      <c r="R2572" s="1">
        <v>0</v>
      </c>
    </row>
    <row r="2573" spans="1:18" hidden="1" x14ac:dyDescent="0.25">
      <c r="A2573" t="s">
        <v>1165</v>
      </c>
      <c r="B2573" s="1">
        <v>0</v>
      </c>
      <c r="C2573" s="1">
        <v>16000000</v>
      </c>
      <c r="D2573" s="1">
        <v>0</v>
      </c>
      <c r="E2573" s="1">
        <v>16000000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16000000</v>
      </c>
      <c r="R2573" s="1">
        <v>0</v>
      </c>
    </row>
    <row r="2574" spans="1:18" hidden="1" x14ac:dyDescent="0.25">
      <c r="A2574" t="s">
        <v>31</v>
      </c>
      <c r="B2574" s="1">
        <v>0</v>
      </c>
      <c r="C2574" s="1">
        <v>16000000</v>
      </c>
      <c r="D2574" s="1">
        <v>0</v>
      </c>
      <c r="E2574" s="1">
        <v>16000000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16000000</v>
      </c>
      <c r="R2574" s="1">
        <v>0</v>
      </c>
    </row>
    <row r="2575" spans="1:18" hidden="1" x14ac:dyDescent="0.25">
      <c r="A2575" t="s">
        <v>1046</v>
      </c>
      <c r="B2575" s="1">
        <v>0</v>
      </c>
      <c r="C2575" s="1">
        <v>16000000</v>
      </c>
      <c r="D2575" s="1">
        <v>0</v>
      </c>
      <c r="E2575" s="1">
        <v>16000000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16000000</v>
      </c>
      <c r="R2575" s="1">
        <v>0</v>
      </c>
    </row>
    <row r="2576" spans="1:18" hidden="1" x14ac:dyDescent="0.25">
      <c r="A2576" t="s">
        <v>1166</v>
      </c>
      <c r="B2576" s="1">
        <v>0</v>
      </c>
      <c r="C2576" s="1">
        <v>16000000</v>
      </c>
      <c r="D2576" s="1">
        <v>0</v>
      </c>
      <c r="E2576" s="1">
        <v>16000000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16000000</v>
      </c>
      <c r="R2576" s="1">
        <v>0</v>
      </c>
    </row>
    <row r="2577" spans="1:18" hidden="1" x14ac:dyDescent="0.25">
      <c r="A2577" t="s">
        <v>1167</v>
      </c>
      <c r="B2577" s="1">
        <v>0</v>
      </c>
      <c r="C2577" s="1">
        <v>1392000</v>
      </c>
      <c r="D2577" s="1">
        <v>0</v>
      </c>
      <c r="E2577" s="1">
        <v>1392000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1392000</v>
      </c>
      <c r="R2577" s="1">
        <v>0</v>
      </c>
    </row>
    <row r="2578" spans="1:18" hidden="1" x14ac:dyDescent="0.25">
      <c r="A2578" t="s">
        <v>31</v>
      </c>
      <c r="B2578" s="1">
        <v>0</v>
      </c>
      <c r="C2578" s="1">
        <v>1392000</v>
      </c>
      <c r="D2578" s="1">
        <v>0</v>
      </c>
      <c r="E2578" s="1">
        <v>1392000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1392000</v>
      </c>
      <c r="R2578" s="1">
        <v>0</v>
      </c>
    </row>
    <row r="2579" spans="1:18" hidden="1" x14ac:dyDescent="0.25">
      <c r="A2579" t="s">
        <v>1046</v>
      </c>
      <c r="B2579" s="1">
        <v>0</v>
      </c>
      <c r="C2579" s="1">
        <v>1392000</v>
      </c>
      <c r="D2579" s="1">
        <v>0</v>
      </c>
      <c r="E2579" s="1">
        <v>1392000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1392000</v>
      </c>
      <c r="R2579" s="1">
        <v>0</v>
      </c>
    </row>
    <row r="2580" spans="1:18" hidden="1" x14ac:dyDescent="0.25">
      <c r="A2580" t="s">
        <v>1168</v>
      </c>
      <c r="B2580" s="1">
        <v>0</v>
      </c>
      <c r="C2580" s="1">
        <v>1392000</v>
      </c>
      <c r="D2580" s="1">
        <v>0</v>
      </c>
      <c r="E2580" s="1">
        <v>1392000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1392000</v>
      </c>
      <c r="R2580" s="1">
        <v>0</v>
      </c>
    </row>
    <row r="2581" spans="1:18" hidden="1" x14ac:dyDescent="0.25">
      <c r="A2581" t="s">
        <v>1169</v>
      </c>
      <c r="B2581" s="1">
        <v>0</v>
      </c>
      <c r="C2581" s="1">
        <v>3500000</v>
      </c>
      <c r="D2581" s="1">
        <v>0</v>
      </c>
      <c r="E2581" s="1">
        <v>3500000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3500000</v>
      </c>
      <c r="R2581" s="1">
        <v>0</v>
      </c>
    </row>
    <row r="2582" spans="1:18" hidden="1" x14ac:dyDescent="0.25">
      <c r="A2582" t="s">
        <v>31</v>
      </c>
      <c r="B2582" s="1">
        <v>0</v>
      </c>
      <c r="C2582" s="1">
        <v>3500000</v>
      </c>
      <c r="D2582" s="1">
        <v>0</v>
      </c>
      <c r="E2582" s="1">
        <v>3500000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3500000</v>
      </c>
      <c r="R2582" s="1">
        <v>0</v>
      </c>
    </row>
    <row r="2583" spans="1:18" hidden="1" x14ac:dyDescent="0.25">
      <c r="A2583" t="s">
        <v>159</v>
      </c>
      <c r="B2583" s="1">
        <v>0</v>
      </c>
      <c r="C2583" s="1">
        <v>3500000</v>
      </c>
      <c r="D2583" s="1">
        <v>0</v>
      </c>
      <c r="E2583" s="1">
        <v>3500000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3500000</v>
      </c>
      <c r="R2583" s="1">
        <v>0</v>
      </c>
    </row>
    <row r="2584" spans="1:18" hidden="1" x14ac:dyDescent="0.25">
      <c r="A2584" t="s">
        <v>1170</v>
      </c>
      <c r="B2584" s="1">
        <v>0</v>
      </c>
      <c r="C2584" s="1">
        <v>3500000</v>
      </c>
      <c r="D2584" s="1">
        <v>0</v>
      </c>
      <c r="E2584" s="1">
        <v>3500000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3500000</v>
      </c>
      <c r="R2584" s="1">
        <v>0</v>
      </c>
    </row>
    <row r="2585" spans="1:18" hidden="1" x14ac:dyDescent="0.25">
      <c r="A2585" t="s">
        <v>1171</v>
      </c>
      <c r="B2585" s="1">
        <v>0</v>
      </c>
      <c r="C2585" s="1">
        <v>6500000</v>
      </c>
      <c r="D2585" s="1">
        <v>0</v>
      </c>
      <c r="E2585" s="1">
        <v>6500000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6500000</v>
      </c>
      <c r="R2585" s="1">
        <v>0</v>
      </c>
    </row>
    <row r="2586" spans="1:18" hidden="1" x14ac:dyDescent="0.25">
      <c r="A2586" t="s">
        <v>31</v>
      </c>
      <c r="B2586" s="1">
        <v>0</v>
      </c>
      <c r="C2586" s="1">
        <v>6500000</v>
      </c>
      <c r="D2586" s="1">
        <v>0</v>
      </c>
      <c r="E2586" s="1">
        <v>6500000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6500000</v>
      </c>
      <c r="R2586" s="1">
        <v>0</v>
      </c>
    </row>
    <row r="2587" spans="1:18" hidden="1" x14ac:dyDescent="0.25">
      <c r="A2587" t="s">
        <v>159</v>
      </c>
      <c r="B2587" s="1">
        <v>0</v>
      </c>
      <c r="C2587" s="1">
        <v>6500000</v>
      </c>
      <c r="D2587" s="1">
        <v>0</v>
      </c>
      <c r="E2587" s="1">
        <v>6500000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6500000</v>
      </c>
      <c r="R2587" s="1">
        <v>0</v>
      </c>
    </row>
    <row r="2588" spans="1:18" hidden="1" x14ac:dyDescent="0.25">
      <c r="A2588" t="s">
        <v>1172</v>
      </c>
      <c r="B2588" s="1">
        <v>0</v>
      </c>
      <c r="C2588" s="1">
        <v>6500000</v>
      </c>
      <c r="D2588" s="1">
        <v>0</v>
      </c>
      <c r="E2588" s="1">
        <v>6500000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6500000</v>
      </c>
      <c r="R2588" s="1">
        <v>0</v>
      </c>
    </row>
    <row r="2589" spans="1:18" hidden="1" x14ac:dyDescent="0.25">
      <c r="A2589" s="4" t="s">
        <v>1173</v>
      </c>
      <c r="B2589" s="5">
        <v>290000000</v>
      </c>
      <c r="C2589" s="5">
        <v>250000000</v>
      </c>
      <c r="D2589" s="5">
        <v>0</v>
      </c>
      <c r="E2589" s="5">
        <v>540000000</v>
      </c>
      <c r="F2589" s="5">
        <v>0</v>
      </c>
      <c r="G2589" s="5">
        <v>535241938</v>
      </c>
      <c r="H2589" s="5">
        <v>535241938</v>
      </c>
      <c r="I2589" s="5">
        <v>307880620</v>
      </c>
      <c r="J2589" s="5">
        <v>0</v>
      </c>
      <c r="K2589" s="5">
        <v>307880620</v>
      </c>
      <c r="L2589" s="5">
        <v>108872248</v>
      </c>
      <c r="M2589" s="5">
        <v>227361318</v>
      </c>
      <c r="N2589" s="5">
        <v>199008372</v>
      </c>
      <c r="O2589" s="5">
        <v>199008372</v>
      </c>
      <c r="P2589" s="5">
        <v>0</v>
      </c>
      <c r="Q2589" s="5">
        <v>4758062</v>
      </c>
      <c r="R2589" s="5">
        <v>57.01</v>
      </c>
    </row>
    <row r="2590" spans="1:18" hidden="1" x14ac:dyDescent="0.25">
      <c r="A2590" t="s">
        <v>1174</v>
      </c>
      <c r="B2590" s="1">
        <v>50000000</v>
      </c>
      <c r="C2590" s="1">
        <v>-50000000</v>
      </c>
      <c r="D2590" s="1">
        <v>0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</row>
    <row r="2591" spans="1:18" hidden="1" x14ac:dyDescent="0.25">
      <c r="A2591" t="s">
        <v>31</v>
      </c>
      <c r="B2591" s="1">
        <v>50000000</v>
      </c>
      <c r="C2591" s="1">
        <v>-50000000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</row>
    <row r="2592" spans="1:18" hidden="1" x14ac:dyDescent="0.25">
      <c r="A2592" t="s">
        <v>92</v>
      </c>
      <c r="B2592" s="1">
        <v>50000000</v>
      </c>
      <c r="C2592" s="1">
        <v>-50000000</v>
      </c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</row>
    <row r="2593" spans="1:18" hidden="1" x14ac:dyDescent="0.25">
      <c r="A2593" t="s">
        <v>1175</v>
      </c>
      <c r="B2593" s="1">
        <v>50000000</v>
      </c>
      <c r="C2593" s="1">
        <v>-50000000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</row>
    <row r="2594" spans="1:18" hidden="1" x14ac:dyDescent="0.25">
      <c r="A2594" t="s">
        <v>1176</v>
      </c>
      <c r="B2594" s="1">
        <v>90000000</v>
      </c>
      <c r="C2594" s="1">
        <v>-90000000</v>
      </c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</row>
    <row r="2595" spans="1:18" hidden="1" x14ac:dyDescent="0.25">
      <c r="A2595" t="s">
        <v>31</v>
      </c>
      <c r="B2595" s="1">
        <v>90000000</v>
      </c>
      <c r="C2595" s="1">
        <v>-90000000</v>
      </c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</row>
    <row r="2596" spans="1:18" hidden="1" x14ac:dyDescent="0.25">
      <c r="A2596" t="s">
        <v>92</v>
      </c>
      <c r="B2596" s="1">
        <v>90000000</v>
      </c>
      <c r="C2596" s="1">
        <v>-90000000</v>
      </c>
      <c r="D2596" s="1">
        <v>0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</row>
    <row r="2597" spans="1:18" hidden="1" x14ac:dyDescent="0.25">
      <c r="A2597" t="s">
        <v>1175</v>
      </c>
      <c r="B2597" s="1">
        <v>90000000</v>
      </c>
      <c r="C2597" s="1">
        <v>-90000000</v>
      </c>
      <c r="D2597" s="1">
        <v>0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</row>
    <row r="2598" spans="1:18" hidden="1" x14ac:dyDescent="0.25">
      <c r="A2598" t="s">
        <v>1177</v>
      </c>
      <c r="B2598" s="1">
        <v>0</v>
      </c>
      <c r="C2598" s="1">
        <v>288980620</v>
      </c>
      <c r="D2598" s="1">
        <v>0</v>
      </c>
      <c r="E2598" s="1">
        <v>288980620</v>
      </c>
      <c r="F2598" s="1">
        <v>0</v>
      </c>
      <c r="G2598" s="1">
        <v>288980620</v>
      </c>
      <c r="H2598" s="1">
        <v>288980620</v>
      </c>
      <c r="I2598" s="1">
        <v>288980620</v>
      </c>
      <c r="J2598" s="1">
        <v>0</v>
      </c>
      <c r="K2598" s="1">
        <v>288980620</v>
      </c>
      <c r="L2598" s="1">
        <v>89972248</v>
      </c>
      <c r="M2598" s="1">
        <v>0</v>
      </c>
      <c r="N2598" s="1">
        <v>199008372</v>
      </c>
      <c r="O2598" s="1">
        <v>199008372</v>
      </c>
      <c r="P2598" s="1">
        <v>0</v>
      </c>
      <c r="Q2598" s="1">
        <v>0</v>
      </c>
      <c r="R2598" s="1">
        <v>100</v>
      </c>
    </row>
    <row r="2599" spans="1:18" hidden="1" x14ac:dyDescent="0.25">
      <c r="A2599" t="s">
        <v>31</v>
      </c>
      <c r="B2599" s="1">
        <v>0</v>
      </c>
      <c r="C2599" s="1">
        <v>288980620</v>
      </c>
      <c r="D2599" s="1">
        <v>0</v>
      </c>
      <c r="E2599" s="1">
        <v>288980620</v>
      </c>
      <c r="F2599" s="1">
        <v>0</v>
      </c>
      <c r="G2599" s="1">
        <v>288980620</v>
      </c>
      <c r="H2599" s="1">
        <v>288980620</v>
      </c>
      <c r="I2599" s="1">
        <v>288980620</v>
      </c>
      <c r="J2599" s="1">
        <v>0</v>
      </c>
      <c r="K2599" s="1">
        <v>288980620</v>
      </c>
      <c r="L2599" s="1">
        <v>89972248</v>
      </c>
      <c r="M2599" s="1">
        <v>0</v>
      </c>
      <c r="N2599" s="1">
        <v>199008372</v>
      </c>
      <c r="O2599" s="1">
        <v>199008372</v>
      </c>
      <c r="P2599" s="1">
        <v>0</v>
      </c>
      <c r="Q2599" s="1">
        <v>0</v>
      </c>
      <c r="R2599" s="1">
        <v>100</v>
      </c>
    </row>
    <row r="2600" spans="1:18" hidden="1" x14ac:dyDescent="0.25">
      <c r="A2600" t="s">
        <v>92</v>
      </c>
      <c r="B2600" s="1">
        <v>0</v>
      </c>
      <c r="C2600" s="1">
        <v>288980620</v>
      </c>
      <c r="D2600" s="1">
        <v>0</v>
      </c>
      <c r="E2600" s="1">
        <v>288980620</v>
      </c>
      <c r="F2600" s="1">
        <v>0</v>
      </c>
      <c r="G2600" s="1">
        <v>288980620</v>
      </c>
      <c r="H2600" s="1">
        <v>288980620</v>
      </c>
      <c r="I2600" s="1">
        <v>288980620</v>
      </c>
      <c r="J2600" s="1">
        <v>0</v>
      </c>
      <c r="K2600" s="1">
        <v>288980620</v>
      </c>
      <c r="L2600" s="1">
        <v>89972248</v>
      </c>
      <c r="M2600" s="1">
        <v>0</v>
      </c>
      <c r="N2600" s="1">
        <v>199008372</v>
      </c>
      <c r="O2600" s="1">
        <v>199008372</v>
      </c>
      <c r="P2600" s="1">
        <v>0</v>
      </c>
      <c r="Q2600" s="1">
        <v>0</v>
      </c>
      <c r="R2600" s="1">
        <v>100</v>
      </c>
    </row>
    <row r="2601" spans="1:18" hidden="1" x14ac:dyDescent="0.25">
      <c r="A2601" t="s">
        <v>1175</v>
      </c>
      <c r="B2601" s="1">
        <v>0</v>
      </c>
      <c r="C2601" s="1">
        <v>288980620</v>
      </c>
      <c r="D2601" s="1">
        <v>0</v>
      </c>
      <c r="E2601" s="1">
        <v>288980620</v>
      </c>
      <c r="F2601" s="1">
        <v>0</v>
      </c>
      <c r="G2601" s="1">
        <v>288980620</v>
      </c>
      <c r="H2601" s="1">
        <v>288980620</v>
      </c>
      <c r="I2601" s="1">
        <v>288980620</v>
      </c>
      <c r="J2601" s="1">
        <v>0</v>
      </c>
      <c r="K2601" s="1">
        <v>288980620</v>
      </c>
      <c r="L2601" s="1">
        <v>89972248</v>
      </c>
      <c r="M2601" s="1">
        <v>0</v>
      </c>
      <c r="N2601" s="1">
        <v>199008372</v>
      </c>
      <c r="O2601" s="1">
        <v>199008372</v>
      </c>
      <c r="P2601" s="1">
        <v>0</v>
      </c>
      <c r="Q2601" s="1">
        <v>0</v>
      </c>
      <c r="R2601" s="1">
        <v>100</v>
      </c>
    </row>
    <row r="2602" spans="1:18" hidden="1" x14ac:dyDescent="0.25">
      <c r="A2602" t="s">
        <v>1178</v>
      </c>
      <c r="B2602" s="1">
        <v>50000000</v>
      </c>
      <c r="C2602" s="1">
        <v>-50000000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</row>
    <row r="2603" spans="1:18" hidden="1" x14ac:dyDescent="0.25">
      <c r="A2603" t="s">
        <v>31</v>
      </c>
      <c r="B2603" s="1">
        <v>50000000</v>
      </c>
      <c r="C2603" s="1">
        <v>-50000000</v>
      </c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</row>
    <row r="2604" spans="1:18" hidden="1" x14ac:dyDescent="0.25">
      <c r="A2604" t="s">
        <v>92</v>
      </c>
      <c r="B2604" s="1">
        <v>50000000</v>
      </c>
      <c r="C2604" s="1">
        <v>-50000000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</row>
    <row r="2605" spans="1:18" hidden="1" x14ac:dyDescent="0.25">
      <c r="A2605" t="s">
        <v>1175</v>
      </c>
      <c r="B2605" s="1">
        <v>50000000</v>
      </c>
      <c r="C2605" s="1">
        <v>-50000000</v>
      </c>
      <c r="D2605" s="1">
        <v>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</row>
    <row r="2606" spans="1:18" hidden="1" x14ac:dyDescent="0.25">
      <c r="A2606" t="s">
        <v>1179</v>
      </c>
      <c r="B2606" s="1">
        <v>20000000</v>
      </c>
      <c r="C2606" s="1">
        <v>-20000000</v>
      </c>
      <c r="D2606" s="1">
        <v>0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</row>
    <row r="2607" spans="1:18" hidden="1" x14ac:dyDescent="0.25">
      <c r="A2607" t="s">
        <v>31</v>
      </c>
      <c r="B2607" s="1">
        <v>20000000</v>
      </c>
      <c r="C2607" s="1">
        <v>-20000000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</row>
    <row r="2608" spans="1:18" hidden="1" x14ac:dyDescent="0.25">
      <c r="A2608" t="s">
        <v>92</v>
      </c>
      <c r="B2608" s="1">
        <v>20000000</v>
      </c>
      <c r="C2608" s="1">
        <v>-20000000</v>
      </c>
      <c r="D2608" s="1">
        <v>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</row>
    <row r="2609" spans="1:18" hidden="1" x14ac:dyDescent="0.25">
      <c r="A2609" t="s">
        <v>1175</v>
      </c>
      <c r="B2609" s="1">
        <v>20000000</v>
      </c>
      <c r="C2609" s="1">
        <v>-20000000</v>
      </c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</row>
    <row r="2610" spans="1:18" hidden="1" x14ac:dyDescent="0.25">
      <c r="A2610" t="s">
        <v>1180</v>
      </c>
      <c r="B2610" s="1">
        <v>40000000</v>
      </c>
      <c r="C2610" s="1">
        <v>-40000000</v>
      </c>
      <c r="D2610" s="1">
        <v>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</row>
    <row r="2611" spans="1:18" hidden="1" x14ac:dyDescent="0.25">
      <c r="A2611" t="s">
        <v>31</v>
      </c>
      <c r="B2611" s="1">
        <v>40000000</v>
      </c>
      <c r="C2611" s="1">
        <v>-40000000</v>
      </c>
      <c r="D2611" s="1">
        <v>0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</row>
    <row r="2612" spans="1:18" hidden="1" x14ac:dyDescent="0.25">
      <c r="A2612" t="s">
        <v>92</v>
      </c>
      <c r="B2612" s="1">
        <v>40000000</v>
      </c>
      <c r="C2612" s="1">
        <v>-40000000</v>
      </c>
      <c r="D2612" s="1">
        <v>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</row>
    <row r="2613" spans="1:18" hidden="1" x14ac:dyDescent="0.25">
      <c r="A2613" t="s">
        <v>1175</v>
      </c>
      <c r="B2613" s="1">
        <v>40000000</v>
      </c>
      <c r="C2613" s="1">
        <v>-40000000</v>
      </c>
      <c r="D2613" s="1">
        <v>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</row>
    <row r="2614" spans="1:18" hidden="1" x14ac:dyDescent="0.25">
      <c r="A2614" t="s">
        <v>1181</v>
      </c>
      <c r="B2614" s="1">
        <v>40000000</v>
      </c>
      <c r="C2614" s="1">
        <v>-40000000</v>
      </c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</row>
    <row r="2615" spans="1:18" hidden="1" x14ac:dyDescent="0.25">
      <c r="A2615" t="s">
        <v>31</v>
      </c>
      <c r="B2615" s="1">
        <v>40000000</v>
      </c>
      <c r="C2615" s="1">
        <v>-40000000</v>
      </c>
      <c r="D2615" s="1">
        <v>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</row>
    <row r="2616" spans="1:18" hidden="1" x14ac:dyDescent="0.25">
      <c r="A2616" t="s">
        <v>92</v>
      </c>
      <c r="B2616" s="1">
        <v>40000000</v>
      </c>
      <c r="C2616" s="1">
        <v>-40000000</v>
      </c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</row>
    <row r="2617" spans="1:18" hidden="1" x14ac:dyDescent="0.25">
      <c r="A2617" t="s">
        <v>1175</v>
      </c>
      <c r="B2617" s="1">
        <v>40000000</v>
      </c>
      <c r="C2617" s="1">
        <v>-40000000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</row>
    <row r="2618" spans="1:18" hidden="1" x14ac:dyDescent="0.25">
      <c r="A2618" t="s">
        <v>1182</v>
      </c>
      <c r="B2618" s="1">
        <v>0</v>
      </c>
      <c r="C2618" s="1">
        <v>70000000</v>
      </c>
      <c r="D2618" s="1">
        <v>0</v>
      </c>
      <c r="E2618" s="1">
        <v>70000000</v>
      </c>
      <c r="F2618" s="1">
        <v>0</v>
      </c>
      <c r="G2618" s="1">
        <v>70000000</v>
      </c>
      <c r="H2618" s="1">
        <v>70000000</v>
      </c>
      <c r="I2618" s="1">
        <v>0</v>
      </c>
      <c r="J2618" s="1">
        <v>0</v>
      </c>
      <c r="K2618" s="1">
        <v>0</v>
      </c>
      <c r="L2618" s="1">
        <v>0</v>
      </c>
      <c r="M2618" s="1">
        <v>70000000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</row>
    <row r="2619" spans="1:18" hidden="1" x14ac:dyDescent="0.25">
      <c r="A2619" t="s">
        <v>31</v>
      </c>
      <c r="B2619" s="1">
        <v>0</v>
      </c>
      <c r="C2619" s="1">
        <v>70000000</v>
      </c>
      <c r="D2619" s="1">
        <v>0</v>
      </c>
      <c r="E2619" s="1">
        <v>70000000</v>
      </c>
      <c r="F2619" s="1">
        <v>0</v>
      </c>
      <c r="G2619" s="1">
        <v>70000000</v>
      </c>
      <c r="H2619" s="1">
        <v>70000000</v>
      </c>
      <c r="I2619" s="1">
        <v>0</v>
      </c>
      <c r="J2619" s="1">
        <v>0</v>
      </c>
      <c r="K2619" s="1">
        <v>0</v>
      </c>
      <c r="L2619" s="1">
        <v>0</v>
      </c>
      <c r="M2619" s="1">
        <v>70000000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</row>
    <row r="2620" spans="1:18" hidden="1" x14ac:dyDescent="0.25">
      <c r="A2620" t="s">
        <v>92</v>
      </c>
      <c r="B2620" s="1">
        <v>0</v>
      </c>
      <c r="C2620" s="1">
        <v>70000000</v>
      </c>
      <c r="D2620" s="1">
        <v>0</v>
      </c>
      <c r="E2620" s="1">
        <v>70000000</v>
      </c>
      <c r="F2620" s="1">
        <v>0</v>
      </c>
      <c r="G2620" s="1">
        <v>70000000</v>
      </c>
      <c r="H2620" s="1">
        <v>70000000</v>
      </c>
      <c r="I2620" s="1">
        <v>0</v>
      </c>
      <c r="J2620" s="1">
        <v>0</v>
      </c>
      <c r="K2620" s="1">
        <v>0</v>
      </c>
      <c r="L2620" s="1">
        <v>0</v>
      </c>
      <c r="M2620" s="1">
        <v>70000000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</row>
    <row r="2621" spans="1:18" hidden="1" x14ac:dyDescent="0.25">
      <c r="A2621" t="s">
        <v>1183</v>
      </c>
      <c r="B2621" s="1">
        <v>0</v>
      </c>
      <c r="C2621" s="1">
        <v>70000000</v>
      </c>
      <c r="D2621" s="1">
        <v>0</v>
      </c>
      <c r="E2621" s="1">
        <v>70000000</v>
      </c>
      <c r="F2621" s="1">
        <v>0</v>
      </c>
      <c r="G2621" s="1">
        <v>70000000</v>
      </c>
      <c r="H2621" s="1">
        <v>70000000</v>
      </c>
      <c r="I2621" s="1">
        <v>0</v>
      </c>
      <c r="J2621" s="1">
        <v>0</v>
      </c>
      <c r="K2621" s="1">
        <v>0</v>
      </c>
      <c r="L2621" s="1">
        <v>0</v>
      </c>
      <c r="M2621" s="1">
        <v>70000000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</row>
    <row r="2622" spans="1:18" hidden="1" x14ac:dyDescent="0.25">
      <c r="A2622" t="s">
        <v>1184</v>
      </c>
      <c r="B2622" s="1">
        <v>0</v>
      </c>
      <c r="C2622" s="1">
        <v>139919380</v>
      </c>
      <c r="D2622" s="1">
        <v>0</v>
      </c>
      <c r="E2622" s="1">
        <v>139919380</v>
      </c>
      <c r="F2622" s="1">
        <v>0</v>
      </c>
      <c r="G2622" s="1">
        <v>138535000</v>
      </c>
      <c r="H2622" s="1">
        <v>138535000</v>
      </c>
      <c r="I2622" s="1">
        <v>18900000</v>
      </c>
      <c r="J2622" s="1">
        <v>0</v>
      </c>
      <c r="K2622" s="1">
        <v>18900000</v>
      </c>
      <c r="L2622" s="1">
        <v>18900000</v>
      </c>
      <c r="M2622" s="1">
        <v>119635000</v>
      </c>
      <c r="N2622" s="1">
        <v>0</v>
      </c>
      <c r="O2622" s="1">
        <v>0</v>
      </c>
      <c r="P2622" s="1">
        <v>0</v>
      </c>
      <c r="Q2622" s="1">
        <v>1384380</v>
      </c>
      <c r="R2622" s="1">
        <v>13.51</v>
      </c>
    </row>
    <row r="2623" spans="1:18" hidden="1" x14ac:dyDescent="0.25">
      <c r="A2623" t="s">
        <v>31</v>
      </c>
      <c r="B2623" s="1">
        <v>0</v>
      </c>
      <c r="C2623" s="1">
        <v>139919380</v>
      </c>
      <c r="D2623" s="1">
        <v>0</v>
      </c>
      <c r="E2623" s="1">
        <v>139919380</v>
      </c>
      <c r="F2623" s="1">
        <v>0</v>
      </c>
      <c r="G2623" s="1">
        <v>138535000</v>
      </c>
      <c r="H2623" s="1">
        <v>138535000</v>
      </c>
      <c r="I2623" s="1">
        <v>18900000</v>
      </c>
      <c r="J2623" s="1">
        <v>0</v>
      </c>
      <c r="K2623" s="1">
        <v>18900000</v>
      </c>
      <c r="L2623" s="1">
        <v>18900000</v>
      </c>
      <c r="M2623" s="1">
        <v>119635000</v>
      </c>
      <c r="N2623" s="1">
        <v>0</v>
      </c>
      <c r="O2623" s="1">
        <v>0</v>
      </c>
      <c r="P2623" s="1">
        <v>0</v>
      </c>
      <c r="Q2623" s="1">
        <v>1384380</v>
      </c>
      <c r="R2623" s="1">
        <v>13.51</v>
      </c>
    </row>
    <row r="2624" spans="1:18" hidden="1" x14ac:dyDescent="0.25">
      <c r="A2624" t="s">
        <v>92</v>
      </c>
      <c r="B2624" s="1">
        <v>0</v>
      </c>
      <c r="C2624" s="1">
        <v>139919380</v>
      </c>
      <c r="D2624" s="1">
        <v>0</v>
      </c>
      <c r="E2624" s="1">
        <v>139919380</v>
      </c>
      <c r="F2624" s="1">
        <v>0</v>
      </c>
      <c r="G2624" s="1">
        <v>138535000</v>
      </c>
      <c r="H2624" s="1">
        <v>138535000</v>
      </c>
      <c r="I2624" s="1">
        <v>18900000</v>
      </c>
      <c r="J2624" s="1">
        <v>0</v>
      </c>
      <c r="K2624" s="1">
        <v>18900000</v>
      </c>
      <c r="L2624" s="1">
        <v>18900000</v>
      </c>
      <c r="M2624" s="1">
        <v>119635000</v>
      </c>
      <c r="N2624" s="1">
        <v>0</v>
      </c>
      <c r="O2624" s="1">
        <v>0</v>
      </c>
      <c r="P2624" s="1">
        <v>0</v>
      </c>
      <c r="Q2624" s="1">
        <v>1384380</v>
      </c>
      <c r="R2624" s="1">
        <v>13.51</v>
      </c>
    </row>
    <row r="2625" spans="1:18" hidden="1" x14ac:dyDescent="0.25">
      <c r="A2625" t="s">
        <v>1183</v>
      </c>
      <c r="B2625" s="1">
        <v>0</v>
      </c>
      <c r="C2625" s="1">
        <v>139919380</v>
      </c>
      <c r="D2625" s="1">
        <v>0</v>
      </c>
      <c r="E2625" s="1">
        <v>139919380</v>
      </c>
      <c r="F2625" s="1">
        <v>0</v>
      </c>
      <c r="G2625" s="1">
        <v>138535000</v>
      </c>
      <c r="H2625" s="1">
        <v>138535000</v>
      </c>
      <c r="I2625" s="1">
        <v>18900000</v>
      </c>
      <c r="J2625" s="1">
        <v>0</v>
      </c>
      <c r="K2625" s="1">
        <v>18900000</v>
      </c>
      <c r="L2625" s="1">
        <v>18900000</v>
      </c>
      <c r="M2625" s="1">
        <v>119635000</v>
      </c>
      <c r="N2625" s="1">
        <v>0</v>
      </c>
      <c r="O2625" s="1">
        <v>0</v>
      </c>
      <c r="P2625" s="1">
        <v>0</v>
      </c>
      <c r="Q2625" s="1">
        <v>1384380</v>
      </c>
      <c r="R2625" s="1">
        <v>13.51</v>
      </c>
    </row>
    <row r="2626" spans="1:18" hidden="1" x14ac:dyDescent="0.25">
      <c r="A2626" t="s">
        <v>1185</v>
      </c>
      <c r="B2626" s="1">
        <v>0</v>
      </c>
      <c r="C2626" s="1">
        <v>0</v>
      </c>
      <c r="D2626" s="1">
        <v>0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</row>
    <row r="2627" spans="1:18" hidden="1" x14ac:dyDescent="0.25">
      <c r="A2627" t="s">
        <v>1186</v>
      </c>
      <c r="B2627" s="1">
        <v>0</v>
      </c>
      <c r="C2627" s="1">
        <v>41100000</v>
      </c>
      <c r="D2627" s="1">
        <v>0</v>
      </c>
      <c r="E2627" s="1">
        <v>41100000</v>
      </c>
      <c r="F2627" s="1">
        <v>0</v>
      </c>
      <c r="G2627" s="1">
        <v>37726318</v>
      </c>
      <c r="H2627" s="1">
        <v>37726318</v>
      </c>
      <c r="I2627" s="1">
        <v>0</v>
      </c>
      <c r="J2627" s="1">
        <v>0</v>
      </c>
      <c r="K2627" s="1">
        <v>0</v>
      </c>
      <c r="L2627" s="1">
        <v>0</v>
      </c>
      <c r="M2627" s="1">
        <v>37726318</v>
      </c>
      <c r="N2627" s="1">
        <v>0</v>
      </c>
      <c r="O2627" s="1">
        <v>0</v>
      </c>
      <c r="P2627" s="1">
        <v>0</v>
      </c>
      <c r="Q2627" s="1">
        <v>3373682</v>
      </c>
      <c r="R2627" s="1">
        <v>0</v>
      </c>
    </row>
    <row r="2628" spans="1:18" hidden="1" x14ac:dyDescent="0.25">
      <c r="A2628" t="s">
        <v>31</v>
      </c>
      <c r="B2628" s="1">
        <v>0</v>
      </c>
      <c r="C2628" s="1">
        <v>41100000</v>
      </c>
      <c r="D2628" s="1">
        <v>0</v>
      </c>
      <c r="E2628" s="1">
        <v>41100000</v>
      </c>
      <c r="F2628" s="1">
        <v>0</v>
      </c>
      <c r="G2628" s="1">
        <v>37726318</v>
      </c>
      <c r="H2628" s="1">
        <v>37726318</v>
      </c>
      <c r="I2628" s="1">
        <v>0</v>
      </c>
      <c r="J2628" s="1">
        <v>0</v>
      </c>
      <c r="K2628" s="1">
        <v>0</v>
      </c>
      <c r="L2628" s="1">
        <v>0</v>
      </c>
      <c r="M2628" s="1">
        <v>37726318</v>
      </c>
      <c r="N2628" s="1">
        <v>0</v>
      </c>
      <c r="O2628" s="1">
        <v>0</v>
      </c>
      <c r="P2628" s="1">
        <v>0</v>
      </c>
      <c r="Q2628" s="1">
        <v>3373682</v>
      </c>
      <c r="R2628" s="1">
        <v>0</v>
      </c>
    </row>
    <row r="2629" spans="1:18" hidden="1" x14ac:dyDescent="0.25">
      <c r="A2629" t="s">
        <v>92</v>
      </c>
      <c r="B2629" s="1">
        <v>0</v>
      </c>
      <c r="C2629" s="1">
        <v>41100000</v>
      </c>
      <c r="D2629" s="1">
        <v>0</v>
      </c>
      <c r="E2629" s="1">
        <v>41100000</v>
      </c>
      <c r="F2629" s="1">
        <v>0</v>
      </c>
      <c r="G2629" s="1">
        <v>37726318</v>
      </c>
      <c r="H2629" s="1">
        <v>37726318</v>
      </c>
      <c r="I2629" s="1">
        <v>0</v>
      </c>
      <c r="J2629" s="1">
        <v>0</v>
      </c>
      <c r="K2629" s="1">
        <v>0</v>
      </c>
      <c r="L2629" s="1">
        <v>0</v>
      </c>
      <c r="M2629" s="1">
        <v>37726318</v>
      </c>
      <c r="N2629" s="1">
        <v>0</v>
      </c>
      <c r="O2629" s="1">
        <v>0</v>
      </c>
      <c r="P2629" s="1">
        <v>0</v>
      </c>
      <c r="Q2629" s="1">
        <v>3373682</v>
      </c>
      <c r="R2629" s="1">
        <v>0</v>
      </c>
    </row>
    <row r="2630" spans="1:18" hidden="1" x14ac:dyDescent="0.25">
      <c r="A2630" t="s">
        <v>1183</v>
      </c>
      <c r="B2630" s="1">
        <v>0</v>
      </c>
      <c r="C2630" s="1">
        <v>41100000</v>
      </c>
      <c r="D2630" s="1">
        <v>0</v>
      </c>
      <c r="E2630" s="1">
        <v>41100000</v>
      </c>
      <c r="F2630" s="1">
        <v>0</v>
      </c>
      <c r="G2630" s="1">
        <v>37726318</v>
      </c>
      <c r="H2630" s="1">
        <v>37726318</v>
      </c>
      <c r="I2630" s="1">
        <v>0</v>
      </c>
      <c r="J2630" s="1">
        <v>0</v>
      </c>
      <c r="K2630" s="1">
        <v>0</v>
      </c>
      <c r="L2630" s="1">
        <v>0</v>
      </c>
      <c r="M2630" s="1">
        <v>37726318</v>
      </c>
      <c r="N2630" s="1">
        <v>0</v>
      </c>
      <c r="O2630" s="1">
        <v>0</v>
      </c>
      <c r="P2630" s="1">
        <v>0</v>
      </c>
      <c r="Q2630" s="1">
        <v>3373682</v>
      </c>
      <c r="R2630" s="1">
        <v>0</v>
      </c>
    </row>
    <row r="2631" spans="1:18" hidden="1" x14ac:dyDescent="0.25">
      <c r="A2631" s="4" t="s">
        <v>1187</v>
      </c>
      <c r="B2631" s="5">
        <v>11023583656</v>
      </c>
      <c r="C2631" s="5">
        <v>0</v>
      </c>
      <c r="D2631" s="5">
        <v>0</v>
      </c>
      <c r="E2631" s="5">
        <v>11023583656</v>
      </c>
      <c r="F2631" s="5">
        <v>0</v>
      </c>
      <c r="G2631" s="5">
        <v>10353870195</v>
      </c>
      <c r="H2631" s="5">
        <v>10353870195</v>
      </c>
      <c r="I2631" s="5">
        <v>5021484350</v>
      </c>
      <c r="J2631" s="5">
        <v>0</v>
      </c>
      <c r="K2631" s="5">
        <v>5021484350</v>
      </c>
      <c r="L2631" s="5">
        <v>1577925854</v>
      </c>
      <c r="M2631" s="5">
        <v>5332385845</v>
      </c>
      <c r="N2631" s="5">
        <v>3443558496</v>
      </c>
      <c r="O2631" s="5">
        <v>3312666375</v>
      </c>
      <c r="P2631" s="5">
        <v>130892121</v>
      </c>
      <c r="Q2631" s="5">
        <v>669713461</v>
      </c>
      <c r="R2631" s="5">
        <v>45.55</v>
      </c>
    </row>
    <row r="2632" spans="1:18" hidden="1" x14ac:dyDescent="0.25">
      <c r="A2632" t="s">
        <v>1188</v>
      </c>
      <c r="B2632" s="1">
        <v>1000000000</v>
      </c>
      <c r="C2632" s="1">
        <v>-357370834</v>
      </c>
      <c r="D2632" s="1">
        <v>0</v>
      </c>
      <c r="E2632" s="1">
        <v>642629166</v>
      </c>
      <c r="F2632" s="1">
        <v>0</v>
      </c>
      <c r="G2632" s="1">
        <v>642629166</v>
      </c>
      <c r="H2632" s="1">
        <v>642629166</v>
      </c>
      <c r="I2632" s="1">
        <v>642629166</v>
      </c>
      <c r="J2632" s="1">
        <v>0</v>
      </c>
      <c r="K2632" s="1">
        <v>642629166</v>
      </c>
      <c r="L2632" s="1">
        <v>269140505</v>
      </c>
      <c r="M2632" s="1">
        <v>0</v>
      </c>
      <c r="N2632" s="1">
        <v>373488661</v>
      </c>
      <c r="O2632" s="1">
        <v>373488661</v>
      </c>
      <c r="P2632" s="1">
        <v>0</v>
      </c>
      <c r="Q2632" s="1">
        <v>0</v>
      </c>
      <c r="R2632" s="1">
        <v>100</v>
      </c>
    </row>
    <row r="2633" spans="1:18" hidden="1" x14ac:dyDescent="0.25">
      <c r="A2633" t="s">
        <v>31</v>
      </c>
      <c r="B2633" s="1">
        <v>1000000000</v>
      </c>
      <c r="C2633" s="1">
        <v>-357370834</v>
      </c>
      <c r="D2633" s="1">
        <v>0</v>
      </c>
      <c r="E2633" s="1">
        <v>642629166</v>
      </c>
      <c r="F2633" s="1">
        <v>0</v>
      </c>
      <c r="G2633" s="1">
        <v>642629166</v>
      </c>
      <c r="H2633" s="1">
        <v>642629166</v>
      </c>
      <c r="I2633" s="1">
        <v>642629166</v>
      </c>
      <c r="J2633" s="1">
        <v>0</v>
      </c>
      <c r="K2633" s="1">
        <v>642629166</v>
      </c>
      <c r="L2633" s="1">
        <v>269140505</v>
      </c>
      <c r="M2633" s="1">
        <v>0</v>
      </c>
      <c r="N2633" s="1">
        <v>373488661</v>
      </c>
      <c r="O2633" s="1">
        <v>373488661</v>
      </c>
      <c r="P2633" s="1">
        <v>0</v>
      </c>
      <c r="Q2633" s="1">
        <v>0</v>
      </c>
      <c r="R2633" s="1">
        <v>100</v>
      </c>
    </row>
    <row r="2634" spans="1:18" hidden="1" x14ac:dyDescent="0.25">
      <c r="A2634" t="s">
        <v>92</v>
      </c>
      <c r="B2634" s="1">
        <v>1000000000</v>
      </c>
      <c r="C2634" s="1">
        <v>-357370834</v>
      </c>
      <c r="D2634" s="1">
        <v>0</v>
      </c>
      <c r="E2634" s="1">
        <v>642629166</v>
      </c>
      <c r="F2634" s="1">
        <v>0</v>
      </c>
      <c r="G2634" s="1">
        <v>642629166</v>
      </c>
      <c r="H2634" s="1">
        <v>642629166</v>
      </c>
      <c r="I2634" s="1">
        <v>642629166</v>
      </c>
      <c r="J2634" s="1">
        <v>0</v>
      </c>
      <c r="K2634" s="1">
        <v>642629166</v>
      </c>
      <c r="L2634" s="1">
        <v>269140505</v>
      </c>
      <c r="M2634" s="1">
        <v>0</v>
      </c>
      <c r="N2634" s="1">
        <v>373488661</v>
      </c>
      <c r="O2634" s="1">
        <v>373488661</v>
      </c>
      <c r="P2634" s="1">
        <v>0</v>
      </c>
      <c r="Q2634" s="1">
        <v>0</v>
      </c>
      <c r="R2634" s="1">
        <v>100</v>
      </c>
    </row>
    <row r="2635" spans="1:18" hidden="1" x14ac:dyDescent="0.25">
      <c r="A2635" t="s">
        <v>1189</v>
      </c>
      <c r="B2635" s="1">
        <v>1000000000</v>
      </c>
      <c r="C2635" s="1">
        <v>-357370834</v>
      </c>
      <c r="D2635" s="1">
        <v>0</v>
      </c>
      <c r="E2635" s="1">
        <v>642629166</v>
      </c>
      <c r="F2635" s="1">
        <v>0</v>
      </c>
      <c r="G2635" s="1">
        <v>642629166</v>
      </c>
      <c r="H2635" s="1">
        <v>642629166</v>
      </c>
      <c r="I2635" s="1">
        <v>642629166</v>
      </c>
      <c r="J2635" s="1">
        <v>0</v>
      </c>
      <c r="K2635" s="1">
        <v>642629166</v>
      </c>
      <c r="L2635" s="1">
        <v>269140505</v>
      </c>
      <c r="M2635" s="1">
        <v>0</v>
      </c>
      <c r="N2635" s="1">
        <v>373488661</v>
      </c>
      <c r="O2635" s="1">
        <v>373488661</v>
      </c>
      <c r="P2635" s="1">
        <v>0</v>
      </c>
      <c r="Q2635" s="1">
        <v>0</v>
      </c>
      <c r="R2635" s="1">
        <v>100</v>
      </c>
    </row>
    <row r="2636" spans="1:18" hidden="1" x14ac:dyDescent="0.25">
      <c r="A2636" t="s">
        <v>1190</v>
      </c>
      <c r="B2636" s="1">
        <v>120000000</v>
      </c>
      <c r="C2636" s="1">
        <v>-120000000</v>
      </c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</row>
    <row r="2637" spans="1:18" hidden="1" x14ac:dyDescent="0.25">
      <c r="A2637" t="s">
        <v>31</v>
      </c>
      <c r="B2637" s="1">
        <v>120000000</v>
      </c>
      <c r="C2637" s="1">
        <v>-120000000</v>
      </c>
      <c r="D2637" s="1">
        <v>0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</row>
    <row r="2638" spans="1:18" hidden="1" x14ac:dyDescent="0.25">
      <c r="A2638" t="s">
        <v>92</v>
      </c>
      <c r="B2638" s="1">
        <v>120000000</v>
      </c>
      <c r="C2638" s="1">
        <v>-120000000</v>
      </c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</row>
    <row r="2639" spans="1:18" hidden="1" x14ac:dyDescent="0.25">
      <c r="A2639" t="s">
        <v>1191</v>
      </c>
      <c r="B2639" s="1">
        <v>120000000</v>
      </c>
      <c r="C2639" s="1">
        <v>-120000000</v>
      </c>
      <c r="D2639" s="1">
        <v>0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</row>
    <row r="2640" spans="1:18" hidden="1" x14ac:dyDescent="0.25">
      <c r="A2640" t="s">
        <v>1192</v>
      </c>
      <c r="B2640" s="1">
        <v>100000000</v>
      </c>
      <c r="C2640" s="1">
        <v>-46870000</v>
      </c>
      <c r="D2640" s="1">
        <v>0</v>
      </c>
      <c r="E2640" s="1">
        <v>53130000</v>
      </c>
      <c r="F2640" s="1">
        <v>0</v>
      </c>
      <c r="G2640" s="1">
        <v>53130000</v>
      </c>
      <c r="H2640" s="1">
        <v>53130000</v>
      </c>
      <c r="I2640" s="1">
        <v>53130000</v>
      </c>
      <c r="J2640" s="1">
        <v>0</v>
      </c>
      <c r="K2640" s="1">
        <v>53130000</v>
      </c>
      <c r="L2640" s="1">
        <v>40635000</v>
      </c>
      <c r="M2640" s="1">
        <v>0</v>
      </c>
      <c r="N2640" s="1">
        <v>12495000</v>
      </c>
      <c r="O2640" s="1">
        <v>12495000</v>
      </c>
      <c r="P2640" s="1">
        <v>0</v>
      </c>
      <c r="Q2640" s="1">
        <v>0</v>
      </c>
      <c r="R2640" s="1">
        <v>100</v>
      </c>
    </row>
    <row r="2641" spans="1:18" hidden="1" x14ac:dyDescent="0.25">
      <c r="A2641" t="s">
        <v>31</v>
      </c>
      <c r="B2641" s="1">
        <v>100000000</v>
      </c>
      <c r="C2641" s="1">
        <v>-46870000</v>
      </c>
      <c r="D2641" s="1">
        <v>0</v>
      </c>
      <c r="E2641" s="1">
        <v>53130000</v>
      </c>
      <c r="F2641" s="1">
        <v>0</v>
      </c>
      <c r="G2641" s="1">
        <v>53130000</v>
      </c>
      <c r="H2641" s="1">
        <v>53130000</v>
      </c>
      <c r="I2641" s="1">
        <v>53130000</v>
      </c>
      <c r="J2641" s="1">
        <v>0</v>
      </c>
      <c r="K2641" s="1">
        <v>53130000</v>
      </c>
      <c r="L2641" s="1">
        <v>40635000</v>
      </c>
      <c r="M2641" s="1">
        <v>0</v>
      </c>
      <c r="N2641" s="1">
        <v>12495000</v>
      </c>
      <c r="O2641" s="1">
        <v>12495000</v>
      </c>
      <c r="P2641" s="1">
        <v>0</v>
      </c>
      <c r="Q2641" s="1">
        <v>0</v>
      </c>
      <c r="R2641" s="1">
        <v>100</v>
      </c>
    </row>
    <row r="2642" spans="1:18" hidden="1" x14ac:dyDescent="0.25">
      <c r="A2642" t="s">
        <v>92</v>
      </c>
      <c r="B2642" s="1">
        <v>100000000</v>
      </c>
      <c r="C2642" s="1">
        <v>-46870000</v>
      </c>
      <c r="D2642" s="1">
        <v>0</v>
      </c>
      <c r="E2642" s="1">
        <v>53130000</v>
      </c>
      <c r="F2642" s="1">
        <v>0</v>
      </c>
      <c r="G2642" s="1">
        <v>53130000</v>
      </c>
      <c r="H2642" s="1">
        <v>53130000</v>
      </c>
      <c r="I2642" s="1">
        <v>53130000</v>
      </c>
      <c r="J2642" s="1">
        <v>0</v>
      </c>
      <c r="K2642" s="1">
        <v>53130000</v>
      </c>
      <c r="L2642" s="1">
        <v>40635000</v>
      </c>
      <c r="M2642" s="1">
        <v>0</v>
      </c>
      <c r="N2642" s="1">
        <v>12495000</v>
      </c>
      <c r="O2642" s="1">
        <v>12495000</v>
      </c>
      <c r="P2642" s="1">
        <v>0</v>
      </c>
      <c r="Q2642" s="1">
        <v>0</v>
      </c>
      <c r="R2642" s="1">
        <v>100</v>
      </c>
    </row>
    <row r="2643" spans="1:18" hidden="1" x14ac:dyDescent="0.25">
      <c r="A2643" t="s">
        <v>1193</v>
      </c>
      <c r="B2643" s="1">
        <v>100000000</v>
      </c>
      <c r="C2643" s="1">
        <v>-46870000</v>
      </c>
      <c r="D2643" s="1">
        <v>0</v>
      </c>
      <c r="E2643" s="1">
        <v>53130000</v>
      </c>
      <c r="F2643" s="1">
        <v>0</v>
      </c>
      <c r="G2643" s="1">
        <v>53130000</v>
      </c>
      <c r="H2643" s="1">
        <v>53130000</v>
      </c>
      <c r="I2643" s="1">
        <v>53130000</v>
      </c>
      <c r="J2643" s="1">
        <v>0</v>
      </c>
      <c r="K2643" s="1">
        <v>53130000</v>
      </c>
      <c r="L2643" s="1">
        <v>40635000</v>
      </c>
      <c r="M2643" s="1">
        <v>0</v>
      </c>
      <c r="N2643" s="1">
        <v>12495000</v>
      </c>
      <c r="O2643" s="1">
        <v>12495000</v>
      </c>
      <c r="P2643" s="1">
        <v>0</v>
      </c>
      <c r="Q2643" s="1">
        <v>0</v>
      </c>
      <c r="R2643" s="1">
        <v>100</v>
      </c>
    </row>
    <row r="2644" spans="1:18" hidden="1" x14ac:dyDescent="0.25">
      <c r="A2644" t="s">
        <v>1194</v>
      </c>
      <c r="B2644" s="1">
        <v>40000000</v>
      </c>
      <c r="C2644" s="1">
        <v>-40000000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</row>
    <row r="2645" spans="1:18" hidden="1" x14ac:dyDescent="0.25">
      <c r="A2645" t="s">
        <v>31</v>
      </c>
      <c r="B2645" s="1">
        <v>40000000</v>
      </c>
      <c r="C2645" s="1">
        <v>-40000000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</row>
    <row r="2646" spans="1:18" hidden="1" x14ac:dyDescent="0.25">
      <c r="A2646" t="s">
        <v>92</v>
      </c>
      <c r="B2646" s="1">
        <v>40000000</v>
      </c>
      <c r="C2646" s="1">
        <v>-40000000</v>
      </c>
      <c r="D2646" s="1">
        <v>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</row>
    <row r="2647" spans="1:18" hidden="1" x14ac:dyDescent="0.25">
      <c r="A2647" t="s">
        <v>1195</v>
      </c>
      <c r="B2647" s="1">
        <v>40000000</v>
      </c>
      <c r="C2647" s="1">
        <v>-40000000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</row>
    <row r="2648" spans="1:18" hidden="1" x14ac:dyDescent="0.25">
      <c r="A2648" t="s">
        <v>1196</v>
      </c>
      <c r="B2648" s="1">
        <v>700000000</v>
      </c>
      <c r="C2648" s="1">
        <v>-700000000</v>
      </c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</row>
    <row r="2649" spans="1:18" hidden="1" x14ac:dyDescent="0.25">
      <c r="A2649" t="s">
        <v>31</v>
      </c>
      <c r="B2649" s="1">
        <v>700000000</v>
      </c>
      <c r="C2649" s="1">
        <v>-700000000</v>
      </c>
      <c r="D2649" s="1">
        <v>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</row>
    <row r="2650" spans="1:18" hidden="1" x14ac:dyDescent="0.25">
      <c r="A2650" t="s">
        <v>92</v>
      </c>
      <c r="B2650" s="1">
        <v>700000000</v>
      </c>
      <c r="C2650" s="1">
        <v>-700000000</v>
      </c>
      <c r="D2650" s="1">
        <v>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</row>
    <row r="2651" spans="1:18" hidden="1" x14ac:dyDescent="0.25">
      <c r="A2651" t="s">
        <v>1195</v>
      </c>
      <c r="B2651" s="1">
        <v>700000000</v>
      </c>
      <c r="C2651" s="1">
        <v>-700000000</v>
      </c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</row>
    <row r="2652" spans="1:18" hidden="1" x14ac:dyDescent="0.25">
      <c r="A2652" t="s">
        <v>1197</v>
      </c>
      <c r="B2652" s="1">
        <v>600000000</v>
      </c>
      <c r="C2652" s="1">
        <v>-451638701</v>
      </c>
      <c r="D2652" s="1">
        <v>0</v>
      </c>
      <c r="E2652" s="1">
        <v>148361299</v>
      </c>
      <c r="F2652" s="1">
        <v>0</v>
      </c>
      <c r="G2652" s="1">
        <v>148361299</v>
      </c>
      <c r="H2652" s="1">
        <v>148361299</v>
      </c>
      <c r="I2652" s="1">
        <v>148361299</v>
      </c>
      <c r="J2652" s="1">
        <v>0</v>
      </c>
      <c r="K2652" s="1">
        <v>148361299</v>
      </c>
      <c r="L2652" s="1">
        <v>48185601</v>
      </c>
      <c r="M2652" s="1">
        <v>0</v>
      </c>
      <c r="N2652" s="1">
        <v>100175698</v>
      </c>
      <c r="O2652" s="1">
        <v>100175698</v>
      </c>
      <c r="P2652" s="1">
        <v>0</v>
      </c>
      <c r="Q2652" s="1">
        <v>0</v>
      </c>
      <c r="R2652" s="1">
        <v>100</v>
      </c>
    </row>
    <row r="2653" spans="1:18" hidden="1" x14ac:dyDescent="0.25">
      <c r="A2653" t="s">
        <v>31</v>
      </c>
      <c r="B2653" s="1">
        <v>600000000</v>
      </c>
      <c r="C2653" s="1">
        <v>-451638701</v>
      </c>
      <c r="D2653" s="1">
        <v>0</v>
      </c>
      <c r="E2653" s="1">
        <v>148361299</v>
      </c>
      <c r="F2653" s="1">
        <v>0</v>
      </c>
      <c r="G2653" s="1">
        <v>148361299</v>
      </c>
      <c r="H2653" s="1">
        <v>148361299</v>
      </c>
      <c r="I2653" s="1">
        <v>148361299</v>
      </c>
      <c r="J2653" s="1">
        <v>0</v>
      </c>
      <c r="K2653" s="1">
        <v>148361299</v>
      </c>
      <c r="L2653" s="1">
        <v>48185601</v>
      </c>
      <c r="M2653" s="1">
        <v>0</v>
      </c>
      <c r="N2653" s="1">
        <v>100175698</v>
      </c>
      <c r="O2653" s="1">
        <v>100175698</v>
      </c>
      <c r="P2653" s="1">
        <v>0</v>
      </c>
      <c r="Q2653" s="1">
        <v>0</v>
      </c>
      <c r="R2653" s="1">
        <v>100</v>
      </c>
    </row>
    <row r="2654" spans="1:18" hidden="1" x14ac:dyDescent="0.25">
      <c r="A2654" t="s">
        <v>92</v>
      </c>
      <c r="B2654" s="1">
        <v>600000000</v>
      </c>
      <c r="C2654" s="1">
        <v>-451638701</v>
      </c>
      <c r="D2654" s="1">
        <v>0</v>
      </c>
      <c r="E2654" s="1">
        <v>148361299</v>
      </c>
      <c r="F2654" s="1">
        <v>0</v>
      </c>
      <c r="G2654" s="1">
        <v>148361299</v>
      </c>
      <c r="H2654" s="1">
        <v>148361299</v>
      </c>
      <c r="I2654" s="1">
        <v>148361299</v>
      </c>
      <c r="J2654" s="1">
        <v>0</v>
      </c>
      <c r="K2654" s="1">
        <v>148361299</v>
      </c>
      <c r="L2654" s="1">
        <v>48185601</v>
      </c>
      <c r="M2654" s="1">
        <v>0</v>
      </c>
      <c r="N2654" s="1">
        <v>100175698</v>
      </c>
      <c r="O2654" s="1">
        <v>100175698</v>
      </c>
      <c r="P2654" s="1">
        <v>0</v>
      </c>
      <c r="Q2654" s="1">
        <v>0</v>
      </c>
      <c r="R2654" s="1">
        <v>100</v>
      </c>
    </row>
    <row r="2655" spans="1:18" hidden="1" x14ac:dyDescent="0.25">
      <c r="A2655" t="s">
        <v>1195</v>
      </c>
      <c r="B2655" s="1">
        <v>600000000</v>
      </c>
      <c r="C2655" s="1">
        <v>-451638701</v>
      </c>
      <c r="D2655" s="1">
        <v>0</v>
      </c>
      <c r="E2655" s="1">
        <v>148361299</v>
      </c>
      <c r="F2655" s="1">
        <v>0</v>
      </c>
      <c r="G2655" s="1">
        <v>148361299</v>
      </c>
      <c r="H2655" s="1">
        <v>148361299</v>
      </c>
      <c r="I2655" s="1">
        <v>148361299</v>
      </c>
      <c r="J2655" s="1">
        <v>0</v>
      </c>
      <c r="K2655" s="1">
        <v>148361299</v>
      </c>
      <c r="L2655" s="1">
        <v>48185601</v>
      </c>
      <c r="M2655" s="1">
        <v>0</v>
      </c>
      <c r="N2655" s="1">
        <v>100175698</v>
      </c>
      <c r="O2655" s="1">
        <v>100175698</v>
      </c>
      <c r="P2655" s="1">
        <v>0</v>
      </c>
      <c r="Q2655" s="1">
        <v>0</v>
      </c>
      <c r="R2655" s="1">
        <v>100</v>
      </c>
    </row>
    <row r="2656" spans="1:18" hidden="1" x14ac:dyDescent="0.25">
      <c r="A2656" t="s">
        <v>1198</v>
      </c>
      <c r="B2656" s="1">
        <v>574880000</v>
      </c>
      <c r="C2656" s="1">
        <v>-574880000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</row>
    <row r="2657" spans="1:18" hidden="1" x14ac:dyDescent="0.25">
      <c r="A2657" t="s">
        <v>31</v>
      </c>
      <c r="B2657" s="1">
        <v>574880000</v>
      </c>
      <c r="C2657" s="1">
        <v>-574880000</v>
      </c>
      <c r="D2657" s="1">
        <v>0</v>
      </c>
      <c r="E2657" s="1">
        <v>0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</row>
    <row r="2658" spans="1:18" hidden="1" x14ac:dyDescent="0.25">
      <c r="A2658" t="s">
        <v>92</v>
      </c>
      <c r="B2658" s="1">
        <v>574880000</v>
      </c>
      <c r="C2658" s="1">
        <v>-574880000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</row>
    <row r="2659" spans="1:18" hidden="1" x14ac:dyDescent="0.25">
      <c r="A2659" t="s">
        <v>1195</v>
      </c>
      <c r="B2659" s="1">
        <v>574880000</v>
      </c>
      <c r="C2659" s="1">
        <v>-574880000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</row>
    <row r="2660" spans="1:18" hidden="1" x14ac:dyDescent="0.25">
      <c r="A2660" t="s">
        <v>1199</v>
      </c>
      <c r="B2660" s="1">
        <v>1387200000</v>
      </c>
      <c r="C2660" s="1">
        <v>-956623828</v>
      </c>
      <c r="D2660" s="1">
        <v>0</v>
      </c>
      <c r="E2660" s="1">
        <v>430576172</v>
      </c>
      <c r="F2660" s="1">
        <v>0</v>
      </c>
      <c r="G2660" s="1">
        <v>430576172</v>
      </c>
      <c r="H2660" s="1">
        <v>430576172</v>
      </c>
      <c r="I2660" s="1">
        <v>430576172</v>
      </c>
      <c r="J2660" s="1">
        <v>0</v>
      </c>
      <c r="K2660" s="1">
        <v>430576172</v>
      </c>
      <c r="L2660" s="1">
        <v>170052749</v>
      </c>
      <c r="M2660" s="1">
        <v>0</v>
      </c>
      <c r="N2660" s="1">
        <v>260523423</v>
      </c>
      <c r="O2660" s="1">
        <v>253482669</v>
      </c>
      <c r="P2660" s="1">
        <v>7040754</v>
      </c>
      <c r="Q2660" s="1">
        <v>0</v>
      </c>
      <c r="R2660" s="1">
        <v>100</v>
      </c>
    </row>
    <row r="2661" spans="1:18" hidden="1" x14ac:dyDescent="0.25">
      <c r="A2661" t="s">
        <v>31</v>
      </c>
      <c r="B2661" s="1">
        <v>1387200000</v>
      </c>
      <c r="C2661" s="1">
        <v>-956623828</v>
      </c>
      <c r="D2661" s="1">
        <v>0</v>
      </c>
      <c r="E2661" s="1">
        <v>430576172</v>
      </c>
      <c r="F2661" s="1">
        <v>0</v>
      </c>
      <c r="G2661" s="1">
        <v>430576172</v>
      </c>
      <c r="H2661" s="1">
        <v>430576172</v>
      </c>
      <c r="I2661" s="1">
        <v>430576172</v>
      </c>
      <c r="J2661" s="1">
        <v>0</v>
      </c>
      <c r="K2661" s="1">
        <v>430576172</v>
      </c>
      <c r="L2661" s="1">
        <v>170052749</v>
      </c>
      <c r="M2661" s="1">
        <v>0</v>
      </c>
      <c r="N2661" s="1">
        <v>260523423</v>
      </c>
      <c r="O2661" s="1">
        <v>253482669</v>
      </c>
      <c r="P2661" s="1">
        <v>7040754</v>
      </c>
      <c r="Q2661" s="1">
        <v>0</v>
      </c>
      <c r="R2661" s="1">
        <v>100</v>
      </c>
    </row>
    <row r="2662" spans="1:18" hidden="1" x14ac:dyDescent="0.25">
      <c r="A2662" t="s">
        <v>92</v>
      </c>
      <c r="B2662" s="1">
        <v>1387200000</v>
      </c>
      <c r="C2662" s="1">
        <v>-956623828</v>
      </c>
      <c r="D2662" s="1">
        <v>0</v>
      </c>
      <c r="E2662" s="1">
        <v>430576172</v>
      </c>
      <c r="F2662" s="1">
        <v>0</v>
      </c>
      <c r="G2662" s="1">
        <v>430576172</v>
      </c>
      <c r="H2662" s="1">
        <v>430576172</v>
      </c>
      <c r="I2662" s="1">
        <v>430576172</v>
      </c>
      <c r="J2662" s="1">
        <v>0</v>
      </c>
      <c r="K2662" s="1">
        <v>430576172</v>
      </c>
      <c r="L2662" s="1">
        <v>170052749</v>
      </c>
      <c r="M2662" s="1">
        <v>0</v>
      </c>
      <c r="N2662" s="1">
        <v>260523423</v>
      </c>
      <c r="O2662" s="1">
        <v>253482669</v>
      </c>
      <c r="P2662" s="1">
        <v>7040754</v>
      </c>
      <c r="Q2662" s="1">
        <v>0</v>
      </c>
      <c r="R2662" s="1">
        <v>100</v>
      </c>
    </row>
    <row r="2663" spans="1:18" hidden="1" x14ac:dyDescent="0.25">
      <c r="A2663" t="s">
        <v>1195</v>
      </c>
      <c r="B2663" s="1">
        <v>1387200000</v>
      </c>
      <c r="C2663" s="1">
        <v>-956623828</v>
      </c>
      <c r="D2663" s="1">
        <v>0</v>
      </c>
      <c r="E2663" s="1">
        <v>430576172</v>
      </c>
      <c r="F2663" s="1">
        <v>0</v>
      </c>
      <c r="G2663" s="1">
        <v>430576172</v>
      </c>
      <c r="H2663" s="1">
        <v>430576172</v>
      </c>
      <c r="I2663" s="1">
        <v>430576172</v>
      </c>
      <c r="J2663" s="1">
        <v>0</v>
      </c>
      <c r="K2663" s="1">
        <v>430576172</v>
      </c>
      <c r="L2663" s="1">
        <v>170052749</v>
      </c>
      <c r="M2663" s="1">
        <v>0</v>
      </c>
      <c r="N2663" s="1">
        <v>260523423</v>
      </c>
      <c r="O2663" s="1">
        <v>253482669</v>
      </c>
      <c r="P2663" s="1">
        <v>7040754</v>
      </c>
      <c r="Q2663" s="1">
        <v>0</v>
      </c>
      <c r="R2663" s="1">
        <v>100</v>
      </c>
    </row>
    <row r="2664" spans="1:18" hidden="1" x14ac:dyDescent="0.25">
      <c r="A2664" t="s">
        <v>1200</v>
      </c>
      <c r="B2664" s="1">
        <v>80000000</v>
      </c>
      <c r="C2664" s="1">
        <v>-51200000</v>
      </c>
      <c r="D2664" s="1">
        <v>0</v>
      </c>
      <c r="E2664" s="1">
        <v>28800000</v>
      </c>
      <c r="F2664" s="1">
        <v>0</v>
      </c>
      <c r="G2664" s="1">
        <v>28800000</v>
      </c>
      <c r="H2664" s="1">
        <v>28800000</v>
      </c>
      <c r="I2664" s="1">
        <v>28800000</v>
      </c>
      <c r="J2664" s="1">
        <v>0</v>
      </c>
      <c r="K2664" s="1">
        <v>28800000</v>
      </c>
      <c r="L2664" s="1">
        <v>28800000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100</v>
      </c>
    </row>
    <row r="2665" spans="1:18" hidden="1" x14ac:dyDescent="0.25">
      <c r="A2665" t="s">
        <v>31</v>
      </c>
      <c r="B2665" s="1">
        <v>80000000</v>
      </c>
      <c r="C2665" s="1">
        <v>-51200000</v>
      </c>
      <c r="D2665" s="1">
        <v>0</v>
      </c>
      <c r="E2665" s="1">
        <v>28800000</v>
      </c>
      <c r="F2665" s="1">
        <v>0</v>
      </c>
      <c r="G2665" s="1">
        <v>28800000</v>
      </c>
      <c r="H2665" s="1">
        <v>28800000</v>
      </c>
      <c r="I2665" s="1">
        <v>28800000</v>
      </c>
      <c r="J2665" s="1">
        <v>0</v>
      </c>
      <c r="K2665" s="1">
        <v>28800000</v>
      </c>
      <c r="L2665" s="1">
        <v>28800000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100</v>
      </c>
    </row>
    <row r="2666" spans="1:18" hidden="1" x14ac:dyDescent="0.25">
      <c r="A2666" t="s">
        <v>92</v>
      </c>
      <c r="B2666" s="1">
        <v>80000000</v>
      </c>
      <c r="C2666" s="1">
        <v>-51200000</v>
      </c>
      <c r="D2666" s="1">
        <v>0</v>
      </c>
      <c r="E2666" s="1">
        <v>28800000</v>
      </c>
      <c r="F2666" s="1">
        <v>0</v>
      </c>
      <c r="G2666" s="1">
        <v>28800000</v>
      </c>
      <c r="H2666" s="1">
        <v>28800000</v>
      </c>
      <c r="I2666" s="1">
        <v>28800000</v>
      </c>
      <c r="J2666" s="1">
        <v>0</v>
      </c>
      <c r="K2666" s="1">
        <v>28800000</v>
      </c>
      <c r="L2666" s="1">
        <v>28800000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100</v>
      </c>
    </row>
    <row r="2667" spans="1:18" hidden="1" x14ac:dyDescent="0.25">
      <c r="A2667" t="s">
        <v>1195</v>
      </c>
      <c r="B2667" s="1">
        <v>80000000</v>
      </c>
      <c r="C2667" s="1">
        <v>-51200000</v>
      </c>
      <c r="D2667" s="1">
        <v>0</v>
      </c>
      <c r="E2667" s="1">
        <v>28800000</v>
      </c>
      <c r="F2667" s="1">
        <v>0</v>
      </c>
      <c r="G2667" s="1">
        <v>28800000</v>
      </c>
      <c r="H2667" s="1">
        <v>28800000</v>
      </c>
      <c r="I2667" s="1">
        <v>28800000</v>
      </c>
      <c r="J2667" s="1">
        <v>0</v>
      </c>
      <c r="K2667" s="1">
        <v>28800000</v>
      </c>
      <c r="L2667" s="1">
        <v>28800000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100</v>
      </c>
    </row>
    <row r="2668" spans="1:18" hidden="1" x14ac:dyDescent="0.25">
      <c r="A2668" t="s">
        <v>1201</v>
      </c>
      <c r="B2668" s="1">
        <v>120000000</v>
      </c>
      <c r="C2668" s="1">
        <v>-120000000</v>
      </c>
      <c r="D2668" s="1">
        <v>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</row>
    <row r="2669" spans="1:18" hidden="1" x14ac:dyDescent="0.25">
      <c r="A2669" t="s">
        <v>31</v>
      </c>
      <c r="B2669" s="1">
        <v>120000000</v>
      </c>
      <c r="C2669" s="1">
        <v>-120000000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</row>
    <row r="2670" spans="1:18" hidden="1" x14ac:dyDescent="0.25">
      <c r="A2670" t="s">
        <v>92</v>
      </c>
      <c r="B2670" s="1">
        <v>120000000</v>
      </c>
      <c r="C2670" s="1">
        <v>-120000000</v>
      </c>
      <c r="D2670" s="1">
        <v>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</row>
    <row r="2671" spans="1:18" hidden="1" x14ac:dyDescent="0.25">
      <c r="A2671" t="s">
        <v>1195</v>
      </c>
      <c r="B2671" s="1">
        <v>120000000</v>
      </c>
      <c r="C2671" s="1">
        <v>-120000000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</row>
    <row r="2672" spans="1:18" hidden="1" x14ac:dyDescent="0.25">
      <c r="A2672" t="s">
        <v>1202</v>
      </c>
      <c r="B2672" s="1">
        <v>90000000</v>
      </c>
      <c r="C2672" s="1">
        <v>-90000000</v>
      </c>
      <c r="D2672" s="1">
        <v>0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</row>
    <row r="2673" spans="1:18" hidden="1" x14ac:dyDescent="0.25">
      <c r="A2673" t="s">
        <v>31</v>
      </c>
      <c r="B2673" s="1">
        <v>90000000</v>
      </c>
      <c r="C2673" s="1">
        <v>-90000000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</row>
    <row r="2674" spans="1:18" hidden="1" x14ac:dyDescent="0.25">
      <c r="A2674" t="s">
        <v>92</v>
      </c>
      <c r="B2674" s="1">
        <v>90000000</v>
      </c>
      <c r="C2674" s="1">
        <v>-90000000</v>
      </c>
      <c r="D2674" s="1">
        <v>0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</row>
    <row r="2675" spans="1:18" hidden="1" x14ac:dyDescent="0.25">
      <c r="A2675" t="s">
        <v>1203</v>
      </c>
      <c r="B2675" s="1">
        <v>90000000</v>
      </c>
      <c r="C2675" s="1">
        <v>-90000000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</row>
    <row r="2676" spans="1:18" hidden="1" x14ac:dyDescent="0.25">
      <c r="A2676" t="s">
        <v>1204</v>
      </c>
      <c r="B2676" s="1">
        <v>403503656</v>
      </c>
      <c r="C2676" s="1">
        <v>-403503656</v>
      </c>
      <c r="D2676" s="1">
        <v>0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</row>
    <row r="2677" spans="1:18" hidden="1" x14ac:dyDescent="0.25">
      <c r="A2677" t="s">
        <v>31</v>
      </c>
      <c r="B2677" s="1">
        <v>403503656</v>
      </c>
      <c r="C2677" s="1">
        <v>-403503656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</row>
    <row r="2678" spans="1:18" hidden="1" x14ac:dyDescent="0.25">
      <c r="A2678" t="s">
        <v>92</v>
      </c>
      <c r="B2678" s="1">
        <v>403503656</v>
      </c>
      <c r="C2678" s="1">
        <v>-403503656</v>
      </c>
      <c r="D2678" s="1">
        <v>0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</row>
    <row r="2679" spans="1:18" hidden="1" x14ac:dyDescent="0.25">
      <c r="A2679" t="s">
        <v>1205</v>
      </c>
      <c r="B2679" s="1">
        <v>403503656</v>
      </c>
      <c r="C2679" s="1">
        <v>-403503656</v>
      </c>
      <c r="D2679" s="1">
        <v>0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</row>
    <row r="2680" spans="1:18" hidden="1" x14ac:dyDescent="0.25">
      <c r="A2680" t="s">
        <v>1206</v>
      </c>
      <c r="B2680" s="1">
        <v>1800000000</v>
      </c>
      <c r="C2680" s="1">
        <v>-762236221</v>
      </c>
      <c r="D2680" s="1">
        <v>0</v>
      </c>
      <c r="E2680" s="1">
        <v>1037763779</v>
      </c>
      <c r="F2680" s="1">
        <v>0</v>
      </c>
      <c r="G2680" s="1">
        <v>1037763779</v>
      </c>
      <c r="H2680" s="1">
        <v>1037763779</v>
      </c>
      <c r="I2680" s="1">
        <v>898805099</v>
      </c>
      <c r="J2680" s="1">
        <v>0</v>
      </c>
      <c r="K2680" s="1">
        <v>898805099</v>
      </c>
      <c r="L2680" s="1">
        <v>447777647</v>
      </c>
      <c r="M2680" s="1">
        <v>138958680</v>
      </c>
      <c r="N2680" s="1">
        <v>451027452</v>
      </c>
      <c r="O2680" s="1">
        <v>355016718</v>
      </c>
      <c r="P2680" s="1">
        <v>96010734</v>
      </c>
      <c r="Q2680" s="1">
        <v>0</v>
      </c>
      <c r="R2680" s="1">
        <v>86.61</v>
      </c>
    </row>
    <row r="2681" spans="1:18" hidden="1" x14ac:dyDescent="0.25">
      <c r="A2681" t="s">
        <v>31</v>
      </c>
      <c r="B2681" s="1">
        <v>1800000000</v>
      </c>
      <c r="C2681" s="1">
        <v>-762236221</v>
      </c>
      <c r="D2681" s="1">
        <v>0</v>
      </c>
      <c r="E2681" s="1">
        <v>1037763779</v>
      </c>
      <c r="F2681" s="1">
        <v>0</v>
      </c>
      <c r="G2681" s="1">
        <v>1037763779</v>
      </c>
      <c r="H2681" s="1">
        <v>1037763779</v>
      </c>
      <c r="I2681" s="1">
        <v>898805099</v>
      </c>
      <c r="J2681" s="1">
        <v>0</v>
      </c>
      <c r="K2681" s="1">
        <v>898805099</v>
      </c>
      <c r="L2681" s="1">
        <v>447777647</v>
      </c>
      <c r="M2681" s="1">
        <v>138958680</v>
      </c>
      <c r="N2681" s="1">
        <v>451027452</v>
      </c>
      <c r="O2681" s="1">
        <v>355016718</v>
      </c>
      <c r="P2681" s="1">
        <v>96010734</v>
      </c>
      <c r="Q2681" s="1">
        <v>0</v>
      </c>
      <c r="R2681" s="1">
        <v>86.61</v>
      </c>
    </row>
    <row r="2682" spans="1:18" hidden="1" x14ac:dyDescent="0.25">
      <c r="A2682" t="s">
        <v>92</v>
      </c>
      <c r="B2682" s="1">
        <v>1800000000</v>
      </c>
      <c r="C2682" s="1">
        <v>-762236221</v>
      </c>
      <c r="D2682" s="1">
        <v>0</v>
      </c>
      <c r="E2682" s="1">
        <v>1037763779</v>
      </c>
      <c r="F2682" s="1">
        <v>0</v>
      </c>
      <c r="G2682" s="1">
        <v>1037763779</v>
      </c>
      <c r="H2682" s="1">
        <v>1037763779</v>
      </c>
      <c r="I2682" s="1">
        <v>898805099</v>
      </c>
      <c r="J2682" s="1">
        <v>0</v>
      </c>
      <c r="K2682" s="1">
        <v>898805099</v>
      </c>
      <c r="L2682" s="1">
        <v>447777647</v>
      </c>
      <c r="M2682" s="1">
        <v>138958680</v>
      </c>
      <c r="N2682" s="1">
        <v>451027452</v>
      </c>
      <c r="O2682" s="1">
        <v>355016718</v>
      </c>
      <c r="P2682" s="1">
        <v>96010734</v>
      </c>
      <c r="Q2682" s="1">
        <v>0</v>
      </c>
      <c r="R2682" s="1">
        <v>86.61</v>
      </c>
    </row>
    <row r="2683" spans="1:18" hidden="1" x14ac:dyDescent="0.25">
      <c r="A2683" t="s">
        <v>1205</v>
      </c>
      <c r="B2683" s="1">
        <v>1800000000</v>
      </c>
      <c r="C2683" s="1">
        <v>-762236221</v>
      </c>
      <c r="D2683" s="1">
        <v>0</v>
      </c>
      <c r="E2683" s="1">
        <v>1037763779</v>
      </c>
      <c r="F2683" s="1">
        <v>0</v>
      </c>
      <c r="G2683" s="1">
        <v>1037763779</v>
      </c>
      <c r="H2683" s="1">
        <v>1037763779</v>
      </c>
      <c r="I2683" s="1">
        <v>898805099</v>
      </c>
      <c r="J2683" s="1">
        <v>0</v>
      </c>
      <c r="K2683" s="1">
        <v>898805099</v>
      </c>
      <c r="L2683" s="1">
        <v>447777647</v>
      </c>
      <c r="M2683" s="1">
        <v>138958680</v>
      </c>
      <c r="N2683" s="1">
        <v>451027452</v>
      </c>
      <c r="O2683" s="1">
        <v>355016718</v>
      </c>
      <c r="P2683" s="1">
        <v>96010734</v>
      </c>
      <c r="Q2683" s="1">
        <v>0</v>
      </c>
      <c r="R2683" s="1">
        <v>86.61</v>
      </c>
    </row>
    <row r="2684" spans="1:18" hidden="1" x14ac:dyDescent="0.25">
      <c r="A2684" t="s">
        <v>1207</v>
      </c>
      <c r="B2684" s="1">
        <v>120000000</v>
      </c>
      <c r="C2684" s="1">
        <v>-94135116</v>
      </c>
      <c r="D2684" s="1">
        <v>0</v>
      </c>
      <c r="E2684" s="1">
        <v>25864884</v>
      </c>
      <c r="F2684" s="1">
        <v>0</v>
      </c>
      <c r="G2684" s="1">
        <v>25864884</v>
      </c>
      <c r="H2684" s="1">
        <v>25864884</v>
      </c>
      <c r="I2684" s="1">
        <v>25864884</v>
      </c>
      <c r="J2684" s="1">
        <v>0</v>
      </c>
      <c r="K2684" s="1">
        <v>25864884</v>
      </c>
      <c r="L2684" s="1">
        <v>4310814</v>
      </c>
      <c r="M2684" s="1">
        <v>0</v>
      </c>
      <c r="N2684" s="1">
        <v>21554070</v>
      </c>
      <c r="O2684" s="1">
        <v>21554070</v>
      </c>
      <c r="P2684" s="1">
        <v>0</v>
      </c>
      <c r="Q2684" s="1">
        <v>0</v>
      </c>
      <c r="R2684" s="1">
        <v>100</v>
      </c>
    </row>
    <row r="2685" spans="1:18" hidden="1" x14ac:dyDescent="0.25">
      <c r="A2685" t="s">
        <v>31</v>
      </c>
      <c r="B2685" s="1">
        <v>120000000</v>
      </c>
      <c r="C2685" s="1">
        <v>-94135116</v>
      </c>
      <c r="D2685" s="1">
        <v>0</v>
      </c>
      <c r="E2685" s="1">
        <v>25864884</v>
      </c>
      <c r="F2685" s="1">
        <v>0</v>
      </c>
      <c r="G2685" s="1">
        <v>25864884</v>
      </c>
      <c r="H2685" s="1">
        <v>25864884</v>
      </c>
      <c r="I2685" s="1">
        <v>25864884</v>
      </c>
      <c r="J2685" s="1">
        <v>0</v>
      </c>
      <c r="K2685" s="1">
        <v>25864884</v>
      </c>
      <c r="L2685" s="1">
        <v>4310814</v>
      </c>
      <c r="M2685" s="1">
        <v>0</v>
      </c>
      <c r="N2685" s="1">
        <v>21554070</v>
      </c>
      <c r="O2685" s="1">
        <v>21554070</v>
      </c>
      <c r="P2685" s="1">
        <v>0</v>
      </c>
      <c r="Q2685" s="1">
        <v>0</v>
      </c>
      <c r="R2685" s="1">
        <v>100</v>
      </c>
    </row>
    <row r="2686" spans="1:18" hidden="1" x14ac:dyDescent="0.25">
      <c r="A2686" t="s">
        <v>92</v>
      </c>
      <c r="B2686" s="1">
        <v>120000000</v>
      </c>
      <c r="C2686" s="1">
        <v>-94135116</v>
      </c>
      <c r="D2686" s="1">
        <v>0</v>
      </c>
      <c r="E2686" s="1">
        <v>25864884</v>
      </c>
      <c r="F2686" s="1">
        <v>0</v>
      </c>
      <c r="G2686" s="1">
        <v>25864884</v>
      </c>
      <c r="H2686" s="1">
        <v>25864884</v>
      </c>
      <c r="I2686" s="1">
        <v>25864884</v>
      </c>
      <c r="J2686" s="1">
        <v>0</v>
      </c>
      <c r="K2686" s="1">
        <v>25864884</v>
      </c>
      <c r="L2686" s="1">
        <v>4310814</v>
      </c>
      <c r="M2686" s="1">
        <v>0</v>
      </c>
      <c r="N2686" s="1">
        <v>21554070</v>
      </c>
      <c r="O2686" s="1">
        <v>21554070</v>
      </c>
      <c r="P2686" s="1">
        <v>0</v>
      </c>
      <c r="Q2686" s="1">
        <v>0</v>
      </c>
      <c r="R2686" s="1">
        <v>100</v>
      </c>
    </row>
    <row r="2687" spans="1:18" hidden="1" x14ac:dyDescent="0.25">
      <c r="A2687" t="s">
        <v>1208</v>
      </c>
      <c r="B2687" s="1">
        <v>120000000</v>
      </c>
      <c r="C2687" s="1">
        <v>-94135116</v>
      </c>
      <c r="D2687" s="1">
        <v>0</v>
      </c>
      <c r="E2687" s="1">
        <v>25864884</v>
      </c>
      <c r="F2687" s="1">
        <v>0</v>
      </c>
      <c r="G2687" s="1">
        <v>25864884</v>
      </c>
      <c r="H2687" s="1">
        <v>25864884</v>
      </c>
      <c r="I2687" s="1">
        <v>25864884</v>
      </c>
      <c r="J2687" s="1">
        <v>0</v>
      </c>
      <c r="K2687" s="1">
        <v>25864884</v>
      </c>
      <c r="L2687" s="1">
        <v>4310814</v>
      </c>
      <c r="M2687" s="1">
        <v>0</v>
      </c>
      <c r="N2687" s="1">
        <v>21554070</v>
      </c>
      <c r="O2687" s="1">
        <v>21554070</v>
      </c>
      <c r="P2687" s="1">
        <v>0</v>
      </c>
      <c r="Q2687" s="1">
        <v>0</v>
      </c>
      <c r="R2687" s="1">
        <v>100</v>
      </c>
    </row>
    <row r="2688" spans="1:18" hidden="1" x14ac:dyDescent="0.25">
      <c r="A2688" t="s">
        <v>1209</v>
      </c>
      <c r="B2688" s="1">
        <v>150000000</v>
      </c>
      <c r="C2688" s="1">
        <v>-58650000</v>
      </c>
      <c r="D2688" s="1">
        <v>0</v>
      </c>
      <c r="E2688" s="1">
        <v>91350000</v>
      </c>
      <c r="F2688" s="1">
        <v>0</v>
      </c>
      <c r="G2688" s="1">
        <v>91350000</v>
      </c>
      <c r="H2688" s="1">
        <v>91350000</v>
      </c>
      <c r="I2688" s="1">
        <v>91350000</v>
      </c>
      <c r="J2688" s="1">
        <v>0</v>
      </c>
      <c r="K2688" s="1">
        <v>91350000</v>
      </c>
      <c r="L2688" s="1">
        <v>30450000</v>
      </c>
      <c r="M2688" s="1">
        <v>0</v>
      </c>
      <c r="N2688" s="1">
        <v>60900000</v>
      </c>
      <c r="O2688" s="1">
        <v>60900000</v>
      </c>
      <c r="P2688" s="1">
        <v>0</v>
      </c>
      <c r="Q2688" s="1">
        <v>0</v>
      </c>
      <c r="R2688" s="1">
        <v>100</v>
      </c>
    </row>
    <row r="2689" spans="1:18" hidden="1" x14ac:dyDescent="0.25">
      <c r="A2689" t="s">
        <v>31</v>
      </c>
      <c r="B2689" s="1">
        <v>150000000</v>
      </c>
      <c r="C2689" s="1">
        <v>-58650000</v>
      </c>
      <c r="D2689" s="1">
        <v>0</v>
      </c>
      <c r="E2689" s="1">
        <v>91350000</v>
      </c>
      <c r="F2689" s="1">
        <v>0</v>
      </c>
      <c r="G2689" s="1">
        <v>91350000</v>
      </c>
      <c r="H2689" s="1">
        <v>91350000</v>
      </c>
      <c r="I2689" s="1">
        <v>91350000</v>
      </c>
      <c r="J2689" s="1">
        <v>0</v>
      </c>
      <c r="K2689" s="1">
        <v>91350000</v>
      </c>
      <c r="L2689" s="1">
        <v>30450000</v>
      </c>
      <c r="M2689" s="1">
        <v>0</v>
      </c>
      <c r="N2689" s="1">
        <v>60900000</v>
      </c>
      <c r="O2689" s="1">
        <v>60900000</v>
      </c>
      <c r="P2689" s="1">
        <v>0</v>
      </c>
      <c r="Q2689" s="1">
        <v>0</v>
      </c>
      <c r="R2689" s="1">
        <v>100</v>
      </c>
    </row>
    <row r="2690" spans="1:18" hidden="1" x14ac:dyDescent="0.25">
      <c r="A2690" t="s">
        <v>92</v>
      </c>
      <c r="B2690" s="1">
        <v>150000000</v>
      </c>
      <c r="C2690" s="1">
        <v>-58650000</v>
      </c>
      <c r="D2690" s="1">
        <v>0</v>
      </c>
      <c r="E2690" s="1">
        <v>91350000</v>
      </c>
      <c r="F2690" s="1">
        <v>0</v>
      </c>
      <c r="G2690" s="1">
        <v>91350000</v>
      </c>
      <c r="H2690" s="1">
        <v>91350000</v>
      </c>
      <c r="I2690" s="1">
        <v>91350000</v>
      </c>
      <c r="J2690" s="1">
        <v>0</v>
      </c>
      <c r="K2690" s="1">
        <v>91350000</v>
      </c>
      <c r="L2690" s="1">
        <v>30450000</v>
      </c>
      <c r="M2690" s="1">
        <v>0</v>
      </c>
      <c r="N2690" s="1">
        <v>60900000</v>
      </c>
      <c r="O2690" s="1">
        <v>60900000</v>
      </c>
      <c r="P2690" s="1">
        <v>0</v>
      </c>
      <c r="Q2690" s="1">
        <v>0</v>
      </c>
      <c r="R2690" s="1">
        <v>100</v>
      </c>
    </row>
    <row r="2691" spans="1:18" hidden="1" x14ac:dyDescent="0.25">
      <c r="A2691" t="s">
        <v>1210</v>
      </c>
      <c r="B2691" s="1">
        <v>150000000</v>
      </c>
      <c r="C2691" s="1">
        <v>-58650000</v>
      </c>
      <c r="D2691" s="1">
        <v>0</v>
      </c>
      <c r="E2691" s="1">
        <v>91350000</v>
      </c>
      <c r="F2691" s="1">
        <v>0</v>
      </c>
      <c r="G2691" s="1">
        <v>91350000</v>
      </c>
      <c r="H2691" s="1">
        <v>91350000</v>
      </c>
      <c r="I2691" s="1">
        <v>91350000</v>
      </c>
      <c r="J2691" s="1">
        <v>0</v>
      </c>
      <c r="K2691" s="1">
        <v>91350000</v>
      </c>
      <c r="L2691" s="1">
        <v>30450000</v>
      </c>
      <c r="M2691" s="1">
        <v>0</v>
      </c>
      <c r="N2691" s="1">
        <v>60900000</v>
      </c>
      <c r="O2691" s="1">
        <v>60900000</v>
      </c>
      <c r="P2691" s="1">
        <v>0</v>
      </c>
      <c r="Q2691" s="1">
        <v>0</v>
      </c>
      <c r="R2691" s="1">
        <v>100</v>
      </c>
    </row>
    <row r="2692" spans="1:18" hidden="1" x14ac:dyDescent="0.25">
      <c r="A2692" t="s">
        <v>1211</v>
      </c>
      <c r="B2692" s="1">
        <v>350000000</v>
      </c>
      <c r="C2692" s="1">
        <v>-318332000</v>
      </c>
      <c r="D2692" s="1">
        <v>0</v>
      </c>
      <c r="E2692" s="1">
        <v>31668000</v>
      </c>
      <c r="F2692" s="1">
        <v>0</v>
      </c>
      <c r="G2692" s="1">
        <v>31668000</v>
      </c>
      <c r="H2692" s="1">
        <v>31668000</v>
      </c>
      <c r="I2692" s="1">
        <v>31668000</v>
      </c>
      <c r="J2692" s="1">
        <v>0</v>
      </c>
      <c r="K2692" s="1">
        <v>31668000</v>
      </c>
      <c r="L2692" s="1">
        <v>21112000</v>
      </c>
      <c r="M2692" s="1">
        <v>0</v>
      </c>
      <c r="N2692" s="1">
        <v>10556000</v>
      </c>
      <c r="O2692" s="1">
        <v>10556000</v>
      </c>
      <c r="P2692" s="1">
        <v>0</v>
      </c>
      <c r="Q2692" s="1">
        <v>0</v>
      </c>
      <c r="R2692" s="1">
        <v>100</v>
      </c>
    </row>
    <row r="2693" spans="1:18" hidden="1" x14ac:dyDescent="0.25">
      <c r="A2693" t="s">
        <v>31</v>
      </c>
      <c r="B2693" s="1">
        <v>350000000</v>
      </c>
      <c r="C2693" s="1">
        <v>-318332000</v>
      </c>
      <c r="D2693" s="1">
        <v>0</v>
      </c>
      <c r="E2693" s="1">
        <v>31668000</v>
      </c>
      <c r="F2693" s="1">
        <v>0</v>
      </c>
      <c r="G2693" s="1">
        <v>31668000</v>
      </c>
      <c r="H2693" s="1">
        <v>31668000</v>
      </c>
      <c r="I2693" s="1">
        <v>31668000</v>
      </c>
      <c r="J2693" s="1">
        <v>0</v>
      </c>
      <c r="K2693" s="1">
        <v>31668000</v>
      </c>
      <c r="L2693" s="1">
        <v>21112000</v>
      </c>
      <c r="M2693" s="1">
        <v>0</v>
      </c>
      <c r="N2693" s="1">
        <v>10556000</v>
      </c>
      <c r="O2693" s="1">
        <v>10556000</v>
      </c>
      <c r="P2693" s="1">
        <v>0</v>
      </c>
      <c r="Q2693" s="1">
        <v>0</v>
      </c>
      <c r="R2693" s="1">
        <v>100</v>
      </c>
    </row>
    <row r="2694" spans="1:18" hidden="1" x14ac:dyDescent="0.25">
      <c r="A2694" t="s">
        <v>92</v>
      </c>
      <c r="B2694" s="1">
        <v>350000000</v>
      </c>
      <c r="C2694" s="1">
        <v>-318332000</v>
      </c>
      <c r="D2694" s="1">
        <v>0</v>
      </c>
      <c r="E2694" s="1">
        <v>31668000</v>
      </c>
      <c r="F2694" s="1">
        <v>0</v>
      </c>
      <c r="G2694" s="1">
        <v>31668000</v>
      </c>
      <c r="H2694" s="1">
        <v>31668000</v>
      </c>
      <c r="I2694" s="1">
        <v>31668000</v>
      </c>
      <c r="J2694" s="1">
        <v>0</v>
      </c>
      <c r="K2694" s="1">
        <v>31668000</v>
      </c>
      <c r="L2694" s="1">
        <v>21112000</v>
      </c>
      <c r="M2694" s="1">
        <v>0</v>
      </c>
      <c r="N2694" s="1">
        <v>10556000</v>
      </c>
      <c r="O2694" s="1">
        <v>10556000</v>
      </c>
      <c r="P2694" s="1">
        <v>0</v>
      </c>
      <c r="Q2694" s="1">
        <v>0</v>
      </c>
      <c r="R2694" s="1">
        <v>100</v>
      </c>
    </row>
    <row r="2695" spans="1:18" hidden="1" x14ac:dyDescent="0.25">
      <c r="A2695" t="s">
        <v>1212</v>
      </c>
      <c r="B2695" s="1">
        <v>350000000</v>
      </c>
      <c r="C2695" s="1">
        <v>-318332000</v>
      </c>
      <c r="D2695" s="1">
        <v>0</v>
      </c>
      <c r="E2695" s="1">
        <v>31668000</v>
      </c>
      <c r="F2695" s="1">
        <v>0</v>
      </c>
      <c r="G2695" s="1">
        <v>31668000</v>
      </c>
      <c r="H2695" s="1">
        <v>31668000</v>
      </c>
      <c r="I2695" s="1">
        <v>31668000</v>
      </c>
      <c r="J2695" s="1">
        <v>0</v>
      </c>
      <c r="K2695" s="1">
        <v>31668000</v>
      </c>
      <c r="L2695" s="1">
        <v>21112000</v>
      </c>
      <c r="M2695" s="1">
        <v>0</v>
      </c>
      <c r="N2695" s="1">
        <v>10556000</v>
      </c>
      <c r="O2695" s="1">
        <v>10556000</v>
      </c>
      <c r="P2695" s="1">
        <v>0</v>
      </c>
      <c r="Q2695" s="1">
        <v>0</v>
      </c>
      <c r="R2695" s="1">
        <v>100</v>
      </c>
    </row>
    <row r="2696" spans="1:18" hidden="1" x14ac:dyDescent="0.25">
      <c r="A2696" t="s">
        <v>1213</v>
      </c>
      <c r="B2696" s="1">
        <v>60000000</v>
      </c>
      <c r="C2696" s="1">
        <v>-60000000</v>
      </c>
      <c r="D2696" s="1">
        <v>0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</row>
    <row r="2697" spans="1:18" hidden="1" x14ac:dyDescent="0.25">
      <c r="A2697" t="s">
        <v>31</v>
      </c>
      <c r="B2697" s="1">
        <v>60000000</v>
      </c>
      <c r="C2697" s="1">
        <v>-60000000</v>
      </c>
      <c r="D2697" s="1">
        <v>0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</row>
    <row r="2698" spans="1:18" hidden="1" x14ac:dyDescent="0.25">
      <c r="A2698" t="s">
        <v>92</v>
      </c>
      <c r="B2698" s="1">
        <v>60000000</v>
      </c>
      <c r="C2698" s="1">
        <v>-60000000</v>
      </c>
      <c r="D2698" s="1">
        <v>0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</row>
    <row r="2699" spans="1:18" hidden="1" x14ac:dyDescent="0.25">
      <c r="A2699" t="s">
        <v>1214</v>
      </c>
      <c r="B2699" s="1">
        <v>60000000</v>
      </c>
      <c r="C2699" s="1">
        <v>-60000000</v>
      </c>
      <c r="D2699" s="1">
        <v>0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</row>
    <row r="2700" spans="1:18" hidden="1" x14ac:dyDescent="0.25">
      <c r="A2700" t="s">
        <v>1215</v>
      </c>
      <c r="B2700" s="1">
        <v>38000000</v>
      </c>
      <c r="C2700" s="1">
        <v>-38000000</v>
      </c>
      <c r="D2700" s="1">
        <v>0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</row>
    <row r="2701" spans="1:18" hidden="1" x14ac:dyDescent="0.25">
      <c r="A2701" t="s">
        <v>31</v>
      </c>
      <c r="B2701" s="1">
        <v>38000000</v>
      </c>
      <c r="C2701" s="1">
        <v>-38000000</v>
      </c>
      <c r="D2701" s="1">
        <v>0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</row>
    <row r="2702" spans="1:18" hidden="1" x14ac:dyDescent="0.25">
      <c r="A2702" t="s">
        <v>92</v>
      </c>
      <c r="B2702" s="1">
        <v>38000000</v>
      </c>
      <c r="C2702" s="1">
        <v>-38000000</v>
      </c>
      <c r="D2702" s="1">
        <v>0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</row>
    <row r="2703" spans="1:18" hidden="1" x14ac:dyDescent="0.25">
      <c r="A2703" t="s">
        <v>1216</v>
      </c>
      <c r="B2703" s="1">
        <v>38000000</v>
      </c>
      <c r="C2703" s="1">
        <v>-38000000</v>
      </c>
      <c r="D2703" s="1">
        <v>0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</row>
    <row r="2704" spans="1:18" hidden="1" x14ac:dyDescent="0.25">
      <c r="A2704" t="s">
        <v>1217</v>
      </c>
      <c r="B2704" s="1">
        <v>90000000</v>
      </c>
      <c r="C2704" s="1">
        <v>-53052390</v>
      </c>
      <c r="D2704" s="1">
        <v>0</v>
      </c>
      <c r="E2704" s="1">
        <v>36947610</v>
      </c>
      <c r="F2704" s="1">
        <v>0</v>
      </c>
      <c r="G2704" s="1">
        <v>36947610</v>
      </c>
      <c r="H2704" s="1">
        <v>36947610</v>
      </c>
      <c r="I2704" s="1">
        <v>36947610</v>
      </c>
      <c r="J2704" s="1">
        <v>0</v>
      </c>
      <c r="K2704" s="1">
        <v>36947610</v>
      </c>
      <c r="L2704" s="1">
        <v>15834690</v>
      </c>
      <c r="M2704" s="1">
        <v>0</v>
      </c>
      <c r="N2704" s="1">
        <v>21112920</v>
      </c>
      <c r="O2704" s="1">
        <v>15834690</v>
      </c>
      <c r="P2704" s="1">
        <v>5278230</v>
      </c>
      <c r="Q2704" s="1">
        <v>0</v>
      </c>
      <c r="R2704" s="1">
        <v>100</v>
      </c>
    </row>
    <row r="2705" spans="1:18" hidden="1" x14ac:dyDescent="0.25">
      <c r="A2705" t="s">
        <v>31</v>
      </c>
      <c r="B2705" s="1">
        <v>90000000</v>
      </c>
      <c r="C2705" s="1">
        <v>-53052390</v>
      </c>
      <c r="D2705" s="1">
        <v>0</v>
      </c>
      <c r="E2705" s="1">
        <v>36947610</v>
      </c>
      <c r="F2705" s="1">
        <v>0</v>
      </c>
      <c r="G2705" s="1">
        <v>36947610</v>
      </c>
      <c r="H2705" s="1">
        <v>36947610</v>
      </c>
      <c r="I2705" s="1">
        <v>36947610</v>
      </c>
      <c r="J2705" s="1">
        <v>0</v>
      </c>
      <c r="K2705" s="1">
        <v>36947610</v>
      </c>
      <c r="L2705" s="1">
        <v>15834690</v>
      </c>
      <c r="M2705" s="1">
        <v>0</v>
      </c>
      <c r="N2705" s="1">
        <v>21112920</v>
      </c>
      <c r="O2705" s="1">
        <v>15834690</v>
      </c>
      <c r="P2705" s="1">
        <v>5278230</v>
      </c>
      <c r="Q2705" s="1">
        <v>0</v>
      </c>
      <c r="R2705" s="1">
        <v>100</v>
      </c>
    </row>
    <row r="2706" spans="1:18" hidden="1" x14ac:dyDescent="0.25">
      <c r="A2706" t="s">
        <v>92</v>
      </c>
      <c r="B2706" s="1">
        <v>90000000</v>
      </c>
      <c r="C2706" s="1">
        <v>-53052390</v>
      </c>
      <c r="D2706" s="1">
        <v>0</v>
      </c>
      <c r="E2706" s="1">
        <v>36947610</v>
      </c>
      <c r="F2706" s="1">
        <v>0</v>
      </c>
      <c r="G2706" s="1">
        <v>36947610</v>
      </c>
      <c r="H2706" s="1">
        <v>36947610</v>
      </c>
      <c r="I2706" s="1">
        <v>36947610</v>
      </c>
      <c r="J2706" s="1">
        <v>0</v>
      </c>
      <c r="K2706" s="1">
        <v>36947610</v>
      </c>
      <c r="L2706" s="1">
        <v>15834690</v>
      </c>
      <c r="M2706" s="1">
        <v>0</v>
      </c>
      <c r="N2706" s="1">
        <v>21112920</v>
      </c>
      <c r="O2706" s="1">
        <v>15834690</v>
      </c>
      <c r="P2706" s="1">
        <v>5278230</v>
      </c>
      <c r="Q2706" s="1">
        <v>0</v>
      </c>
      <c r="R2706" s="1">
        <v>100</v>
      </c>
    </row>
    <row r="2707" spans="1:18" hidden="1" x14ac:dyDescent="0.25">
      <c r="A2707" t="s">
        <v>1216</v>
      </c>
      <c r="B2707" s="1">
        <v>90000000</v>
      </c>
      <c r="C2707" s="1">
        <v>-53052390</v>
      </c>
      <c r="D2707" s="1">
        <v>0</v>
      </c>
      <c r="E2707" s="1">
        <v>36947610</v>
      </c>
      <c r="F2707" s="1">
        <v>0</v>
      </c>
      <c r="G2707" s="1">
        <v>36947610</v>
      </c>
      <c r="H2707" s="1">
        <v>36947610</v>
      </c>
      <c r="I2707" s="1">
        <v>36947610</v>
      </c>
      <c r="J2707" s="1">
        <v>0</v>
      </c>
      <c r="K2707" s="1">
        <v>36947610</v>
      </c>
      <c r="L2707" s="1">
        <v>15834690</v>
      </c>
      <c r="M2707" s="1">
        <v>0</v>
      </c>
      <c r="N2707" s="1">
        <v>21112920</v>
      </c>
      <c r="O2707" s="1">
        <v>15834690</v>
      </c>
      <c r="P2707" s="1">
        <v>5278230</v>
      </c>
      <c r="Q2707" s="1">
        <v>0</v>
      </c>
      <c r="R2707" s="1">
        <v>100</v>
      </c>
    </row>
    <row r="2708" spans="1:18" hidden="1" x14ac:dyDescent="0.25">
      <c r="A2708" t="s">
        <v>1218</v>
      </c>
      <c r="B2708" s="1">
        <v>2600000000</v>
      </c>
      <c r="C2708" s="1">
        <v>-179214000</v>
      </c>
      <c r="D2708" s="1">
        <v>0</v>
      </c>
      <c r="E2708" s="1">
        <v>2420786000</v>
      </c>
      <c r="F2708" s="1">
        <v>0</v>
      </c>
      <c r="G2708" s="1">
        <v>2420786000</v>
      </c>
      <c r="H2708" s="1">
        <v>2420786000</v>
      </c>
      <c r="I2708" s="1">
        <v>2042710279</v>
      </c>
      <c r="J2708" s="1">
        <v>0</v>
      </c>
      <c r="K2708" s="1">
        <v>2042710279</v>
      </c>
      <c r="L2708" s="1">
        <v>235216721</v>
      </c>
      <c r="M2708" s="1">
        <v>378075721</v>
      </c>
      <c r="N2708" s="1">
        <v>1807493558</v>
      </c>
      <c r="O2708" s="1">
        <v>1784931155</v>
      </c>
      <c r="P2708" s="1">
        <v>22562403</v>
      </c>
      <c r="Q2708" s="1">
        <v>0</v>
      </c>
      <c r="R2708" s="1">
        <v>84.38</v>
      </c>
    </row>
    <row r="2709" spans="1:18" hidden="1" x14ac:dyDescent="0.25">
      <c r="A2709" t="s">
        <v>277</v>
      </c>
      <c r="B2709" s="1">
        <v>1422861000</v>
      </c>
      <c r="C2709" s="1">
        <v>-179214000</v>
      </c>
      <c r="D2709" s="1">
        <v>0</v>
      </c>
      <c r="E2709" s="1">
        <v>1243647000</v>
      </c>
      <c r="F2709" s="1">
        <v>0</v>
      </c>
      <c r="G2709" s="1">
        <v>1243647000</v>
      </c>
      <c r="H2709" s="1">
        <v>1243647000</v>
      </c>
      <c r="I2709" s="1">
        <v>1243647000</v>
      </c>
      <c r="J2709" s="1">
        <v>0</v>
      </c>
      <c r="K2709" s="1">
        <v>1243647000</v>
      </c>
      <c r="L2709" s="1">
        <v>143024331</v>
      </c>
      <c r="M2709" s="1">
        <v>0</v>
      </c>
      <c r="N2709" s="1">
        <v>1100622669</v>
      </c>
      <c r="O2709" s="1">
        <v>1078060266</v>
      </c>
      <c r="P2709" s="1">
        <v>22562403</v>
      </c>
      <c r="Q2709" s="1">
        <v>0</v>
      </c>
      <c r="R2709" s="1">
        <v>100</v>
      </c>
    </row>
    <row r="2710" spans="1:18" hidden="1" x14ac:dyDescent="0.25">
      <c r="A2710" t="s">
        <v>92</v>
      </c>
      <c r="B2710" s="1">
        <v>1422861000</v>
      </c>
      <c r="C2710" s="1">
        <v>-179214000</v>
      </c>
      <c r="D2710" s="1">
        <v>0</v>
      </c>
      <c r="E2710" s="1">
        <v>1243647000</v>
      </c>
      <c r="F2710" s="1">
        <v>0</v>
      </c>
      <c r="G2710" s="1">
        <v>1243647000</v>
      </c>
      <c r="H2710" s="1">
        <v>1243647000</v>
      </c>
      <c r="I2710" s="1">
        <v>1243647000</v>
      </c>
      <c r="J2710" s="1">
        <v>0</v>
      </c>
      <c r="K2710" s="1">
        <v>1243647000</v>
      </c>
      <c r="L2710" s="1">
        <v>143024331</v>
      </c>
      <c r="M2710" s="1">
        <v>0</v>
      </c>
      <c r="N2710" s="1">
        <v>1100622669</v>
      </c>
      <c r="O2710" s="1">
        <v>1078060266</v>
      </c>
      <c r="P2710" s="1">
        <v>22562403</v>
      </c>
      <c r="Q2710" s="1">
        <v>0</v>
      </c>
      <c r="R2710" s="1">
        <v>100</v>
      </c>
    </row>
    <row r="2711" spans="1:18" hidden="1" x14ac:dyDescent="0.25">
      <c r="A2711" t="s">
        <v>278</v>
      </c>
      <c r="B2711" s="1">
        <v>1422861000</v>
      </c>
      <c r="C2711" s="1">
        <v>-179214000</v>
      </c>
      <c r="D2711" s="1">
        <v>0</v>
      </c>
      <c r="E2711" s="1">
        <v>1243647000</v>
      </c>
      <c r="F2711" s="1">
        <v>0</v>
      </c>
      <c r="G2711" s="1">
        <v>1243647000</v>
      </c>
      <c r="H2711" s="1">
        <v>1243647000</v>
      </c>
      <c r="I2711" s="1">
        <v>1243647000</v>
      </c>
      <c r="J2711" s="1">
        <v>0</v>
      </c>
      <c r="K2711" s="1">
        <v>1243647000</v>
      </c>
      <c r="L2711" s="1">
        <v>143024331</v>
      </c>
      <c r="M2711" s="1">
        <v>0</v>
      </c>
      <c r="N2711" s="1">
        <v>1100622669</v>
      </c>
      <c r="O2711" s="1">
        <v>1078060266</v>
      </c>
      <c r="P2711" s="1">
        <v>22562403</v>
      </c>
      <c r="Q2711" s="1">
        <v>0</v>
      </c>
      <c r="R2711" s="1">
        <v>100</v>
      </c>
    </row>
    <row r="2712" spans="1:18" hidden="1" x14ac:dyDescent="0.25">
      <c r="A2712" t="s">
        <v>280</v>
      </c>
      <c r="B2712" s="1">
        <v>1177139000</v>
      </c>
      <c r="C2712" s="1">
        <v>0</v>
      </c>
      <c r="D2712" s="1">
        <v>0</v>
      </c>
      <c r="E2712" s="1">
        <v>1177139000</v>
      </c>
      <c r="F2712" s="1">
        <v>0</v>
      </c>
      <c r="G2712" s="1">
        <v>1177139000</v>
      </c>
      <c r="H2712" s="1">
        <v>1177139000</v>
      </c>
      <c r="I2712" s="1">
        <v>799063279</v>
      </c>
      <c r="J2712" s="1">
        <v>0</v>
      </c>
      <c r="K2712" s="1">
        <v>799063279</v>
      </c>
      <c r="L2712" s="1">
        <v>92192390</v>
      </c>
      <c r="M2712" s="1">
        <v>378075721</v>
      </c>
      <c r="N2712" s="1">
        <v>706870889</v>
      </c>
      <c r="O2712" s="1">
        <v>706870889</v>
      </c>
      <c r="P2712" s="1">
        <v>0</v>
      </c>
      <c r="Q2712" s="1">
        <v>0</v>
      </c>
      <c r="R2712" s="1">
        <v>67.88</v>
      </c>
    </row>
    <row r="2713" spans="1:18" hidden="1" x14ac:dyDescent="0.25">
      <c r="A2713" t="s">
        <v>92</v>
      </c>
      <c r="B2713" s="1">
        <v>1177139000</v>
      </c>
      <c r="C2713" s="1">
        <v>0</v>
      </c>
      <c r="D2713" s="1">
        <v>0</v>
      </c>
      <c r="E2713" s="1">
        <v>1177139000</v>
      </c>
      <c r="F2713" s="1">
        <v>0</v>
      </c>
      <c r="G2713" s="1">
        <v>1177139000</v>
      </c>
      <c r="H2713" s="1">
        <v>1177139000</v>
      </c>
      <c r="I2713" s="1">
        <v>799063279</v>
      </c>
      <c r="J2713" s="1">
        <v>0</v>
      </c>
      <c r="K2713" s="1">
        <v>799063279</v>
      </c>
      <c r="L2713" s="1">
        <v>92192390</v>
      </c>
      <c r="M2713" s="1">
        <v>378075721</v>
      </c>
      <c r="N2713" s="1">
        <v>706870889</v>
      </c>
      <c r="O2713" s="1">
        <v>706870889</v>
      </c>
      <c r="P2713" s="1">
        <v>0</v>
      </c>
      <c r="Q2713" s="1">
        <v>0</v>
      </c>
      <c r="R2713" s="1">
        <v>67.88</v>
      </c>
    </row>
    <row r="2714" spans="1:18" hidden="1" x14ac:dyDescent="0.25">
      <c r="A2714" t="s">
        <v>278</v>
      </c>
      <c r="B2714" s="1">
        <v>1177139000</v>
      </c>
      <c r="C2714" s="1">
        <v>0</v>
      </c>
      <c r="D2714" s="1">
        <v>0</v>
      </c>
      <c r="E2714" s="1">
        <v>1177139000</v>
      </c>
      <c r="F2714" s="1">
        <v>0</v>
      </c>
      <c r="G2714" s="1">
        <v>1177139000</v>
      </c>
      <c r="H2714" s="1">
        <v>1177139000</v>
      </c>
      <c r="I2714" s="1">
        <v>799063279</v>
      </c>
      <c r="J2714" s="1">
        <v>0</v>
      </c>
      <c r="K2714" s="1">
        <v>799063279</v>
      </c>
      <c r="L2714" s="1">
        <v>92192390</v>
      </c>
      <c r="M2714" s="1">
        <v>378075721</v>
      </c>
      <c r="N2714" s="1">
        <v>706870889</v>
      </c>
      <c r="O2714" s="1">
        <v>706870889</v>
      </c>
      <c r="P2714" s="1">
        <v>0</v>
      </c>
      <c r="Q2714" s="1">
        <v>0</v>
      </c>
      <c r="R2714" s="1">
        <v>67.88</v>
      </c>
    </row>
    <row r="2715" spans="1:18" hidden="1" x14ac:dyDescent="0.25">
      <c r="A2715" t="s">
        <v>1219</v>
      </c>
      <c r="B2715" s="1">
        <v>600000000</v>
      </c>
      <c r="C2715" s="1">
        <v>-193034688</v>
      </c>
      <c r="D2715" s="1">
        <v>0</v>
      </c>
      <c r="E2715" s="1">
        <v>406965312</v>
      </c>
      <c r="F2715" s="1">
        <v>0</v>
      </c>
      <c r="G2715" s="1">
        <v>406965312</v>
      </c>
      <c r="H2715" s="1">
        <v>406965312</v>
      </c>
      <c r="I2715" s="1">
        <v>406965312</v>
      </c>
      <c r="J2715" s="1">
        <v>0</v>
      </c>
      <c r="K2715" s="1">
        <v>406965312</v>
      </c>
      <c r="L2715" s="1">
        <v>82733598</v>
      </c>
      <c r="M2715" s="1">
        <v>0</v>
      </c>
      <c r="N2715" s="1">
        <v>324231714</v>
      </c>
      <c r="O2715" s="1">
        <v>324231714</v>
      </c>
      <c r="P2715" s="1">
        <v>0</v>
      </c>
      <c r="Q2715" s="1">
        <v>0</v>
      </c>
      <c r="R2715" s="1">
        <v>100</v>
      </c>
    </row>
    <row r="2716" spans="1:18" hidden="1" x14ac:dyDescent="0.25">
      <c r="A2716" t="s">
        <v>31</v>
      </c>
      <c r="B2716" s="1">
        <v>600000000</v>
      </c>
      <c r="C2716" s="1">
        <v>-193034688</v>
      </c>
      <c r="D2716" s="1">
        <v>0</v>
      </c>
      <c r="E2716" s="1">
        <v>406965312</v>
      </c>
      <c r="F2716" s="1">
        <v>0</v>
      </c>
      <c r="G2716" s="1">
        <v>406965312</v>
      </c>
      <c r="H2716" s="1">
        <v>406965312</v>
      </c>
      <c r="I2716" s="1">
        <v>406965312</v>
      </c>
      <c r="J2716" s="1">
        <v>0</v>
      </c>
      <c r="K2716" s="1">
        <v>406965312</v>
      </c>
      <c r="L2716" s="1">
        <v>82733598</v>
      </c>
      <c r="M2716" s="1">
        <v>0</v>
      </c>
      <c r="N2716" s="1">
        <v>324231714</v>
      </c>
      <c r="O2716" s="1">
        <v>324231714</v>
      </c>
      <c r="P2716" s="1">
        <v>0</v>
      </c>
      <c r="Q2716" s="1">
        <v>0</v>
      </c>
      <c r="R2716" s="1">
        <v>100</v>
      </c>
    </row>
    <row r="2717" spans="1:18" hidden="1" x14ac:dyDescent="0.25">
      <c r="A2717" t="s">
        <v>92</v>
      </c>
      <c r="B2717" s="1">
        <v>600000000</v>
      </c>
      <c r="C2717" s="1">
        <v>-193034688</v>
      </c>
      <c r="D2717" s="1">
        <v>0</v>
      </c>
      <c r="E2717" s="1">
        <v>406965312</v>
      </c>
      <c r="F2717" s="1">
        <v>0</v>
      </c>
      <c r="G2717" s="1">
        <v>406965312</v>
      </c>
      <c r="H2717" s="1">
        <v>406965312</v>
      </c>
      <c r="I2717" s="1">
        <v>406965312</v>
      </c>
      <c r="J2717" s="1">
        <v>0</v>
      </c>
      <c r="K2717" s="1">
        <v>406965312</v>
      </c>
      <c r="L2717" s="1">
        <v>82733598</v>
      </c>
      <c r="M2717" s="1">
        <v>0</v>
      </c>
      <c r="N2717" s="1">
        <v>324231714</v>
      </c>
      <c r="O2717" s="1">
        <v>324231714</v>
      </c>
      <c r="P2717" s="1">
        <v>0</v>
      </c>
      <c r="Q2717" s="1">
        <v>0</v>
      </c>
      <c r="R2717" s="1">
        <v>100</v>
      </c>
    </row>
    <row r="2718" spans="1:18" hidden="1" x14ac:dyDescent="0.25">
      <c r="A2718" t="s">
        <v>726</v>
      </c>
      <c r="B2718" s="1">
        <v>600000000</v>
      </c>
      <c r="C2718" s="1">
        <v>-193034688</v>
      </c>
      <c r="D2718" s="1">
        <v>0</v>
      </c>
      <c r="E2718" s="1">
        <v>406965312</v>
      </c>
      <c r="F2718" s="1">
        <v>0</v>
      </c>
      <c r="G2718" s="1">
        <v>406965312</v>
      </c>
      <c r="H2718" s="1">
        <v>406965312</v>
      </c>
      <c r="I2718" s="1">
        <v>406965312</v>
      </c>
      <c r="J2718" s="1">
        <v>0</v>
      </c>
      <c r="K2718" s="1">
        <v>406965312</v>
      </c>
      <c r="L2718" s="1">
        <v>82733598</v>
      </c>
      <c r="M2718" s="1">
        <v>0</v>
      </c>
      <c r="N2718" s="1">
        <v>324231714</v>
      </c>
      <c r="O2718" s="1">
        <v>324231714</v>
      </c>
      <c r="P2718" s="1">
        <v>0</v>
      </c>
      <c r="Q2718" s="1">
        <v>0</v>
      </c>
      <c r="R2718" s="1">
        <v>100</v>
      </c>
    </row>
    <row r="2719" spans="1:18" hidden="1" x14ac:dyDescent="0.25">
      <c r="A2719" t="s">
        <v>1220</v>
      </c>
      <c r="B2719" s="1">
        <v>0</v>
      </c>
      <c r="C2719" s="1">
        <v>1739527434</v>
      </c>
      <c r="D2719" s="1">
        <v>0</v>
      </c>
      <c r="E2719" s="1">
        <v>1739527434</v>
      </c>
      <c r="F2719" s="1">
        <v>0</v>
      </c>
      <c r="G2719" s="1">
        <v>1528499104</v>
      </c>
      <c r="H2719" s="1">
        <v>1528499104</v>
      </c>
      <c r="I2719" s="1">
        <v>108048776</v>
      </c>
      <c r="J2719" s="1">
        <v>0</v>
      </c>
      <c r="K2719" s="1">
        <v>108048776</v>
      </c>
      <c r="L2719" s="1">
        <v>108048776</v>
      </c>
      <c r="M2719" s="1">
        <v>1420450328</v>
      </c>
      <c r="N2719" s="1">
        <v>0</v>
      </c>
      <c r="O2719" s="1">
        <v>0</v>
      </c>
      <c r="P2719" s="1">
        <v>0</v>
      </c>
      <c r="Q2719" s="1">
        <v>211028330</v>
      </c>
      <c r="R2719" s="1">
        <v>6.21</v>
      </c>
    </row>
    <row r="2720" spans="1:18" hidden="1" x14ac:dyDescent="0.25">
      <c r="A2720" t="s">
        <v>31</v>
      </c>
      <c r="B2720" s="1">
        <v>0</v>
      </c>
      <c r="C2720" s="1">
        <v>1739527434</v>
      </c>
      <c r="D2720" s="1">
        <v>0</v>
      </c>
      <c r="E2720" s="1">
        <v>1739527434</v>
      </c>
      <c r="F2720" s="1">
        <v>0</v>
      </c>
      <c r="G2720" s="1">
        <v>1528499104</v>
      </c>
      <c r="H2720" s="1">
        <v>1528499104</v>
      </c>
      <c r="I2720" s="1">
        <v>108048776</v>
      </c>
      <c r="J2720" s="1">
        <v>0</v>
      </c>
      <c r="K2720" s="1">
        <v>108048776</v>
      </c>
      <c r="L2720" s="1">
        <v>108048776</v>
      </c>
      <c r="M2720" s="1">
        <v>1420450328</v>
      </c>
      <c r="N2720" s="1">
        <v>0</v>
      </c>
      <c r="O2720" s="1">
        <v>0</v>
      </c>
      <c r="P2720" s="1">
        <v>0</v>
      </c>
      <c r="Q2720" s="1">
        <v>211028330</v>
      </c>
      <c r="R2720" s="1">
        <v>6.21</v>
      </c>
    </row>
    <row r="2721" spans="1:18" hidden="1" x14ac:dyDescent="0.25">
      <c r="A2721" t="s">
        <v>92</v>
      </c>
      <c r="B2721" s="1">
        <v>0</v>
      </c>
      <c r="C2721" s="1">
        <v>1739527434</v>
      </c>
      <c r="D2721" s="1">
        <v>0</v>
      </c>
      <c r="E2721" s="1">
        <v>1739527434</v>
      </c>
      <c r="F2721" s="1">
        <v>0</v>
      </c>
      <c r="G2721" s="1">
        <v>1528499104</v>
      </c>
      <c r="H2721" s="1">
        <v>1528499104</v>
      </c>
      <c r="I2721" s="1">
        <v>108048776</v>
      </c>
      <c r="J2721" s="1">
        <v>0</v>
      </c>
      <c r="K2721" s="1">
        <v>108048776</v>
      </c>
      <c r="L2721" s="1">
        <v>108048776</v>
      </c>
      <c r="M2721" s="1">
        <v>1420450328</v>
      </c>
      <c r="N2721" s="1">
        <v>0</v>
      </c>
      <c r="O2721" s="1">
        <v>0</v>
      </c>
      <c r="P2721" s="1">
        <v>0</v>
      </c>
      <c r="Q2721" s="1">
        <v>211028330</v>
      </c>
      <c r="R2721" s="1">
        <v>6.21</v>
      </c>
    </row>
    <row r="2722" spans="1:18" hidden="1" x14ac:dyDescent="0.25">
      <c r="A2722" t="s">
        <v>1221</v>
      </c>
      <c r="B2722" s="1">
        <v>0</v>
      </c>
      <c r="C2722" s="1">
        <v>1739527434</v>
      </c>
      <c r="D2722" s="1">
        <v>0</v>
      </c>
      <c r="E2722" s="1">
        <v>1739527434</v>
      </c>
      <c r="F2722" s="1">
        <v>0</v>
      </c>
      <c r="G2722" s="1">
        <v>1528499104</v>
      </c>
      <c r="H2722" s="1">
        <v>1528499104</v>
      </c>
      <c r="I2722" s="1">
        <v>108048776</v>
      </c>
      <c r="J2722" s="1">
        <v>0</v>
      </c>
      <c r="K2722" s="1">
        <v>108048776</v>
      </c>
      <c r="L2722" s="1">
        <v>108048776</v>
      </c>
      <c r="M2722" s="1">
        <v>1420450328</v>
      </c>
      <c r="N2722" s="1">
        <v>0</v>
      </c>
      <c r="O2722" s="1">
        <v>0</v>
      </c>
      <c r="P2722" s="1">
        <v>0</v>
      </c>
      <c r="Q2722" s="1">
        <v>211028330</v>
      </c>
      <c r="R2722" s="1">
        <v>6.21</v>
      </c>
    </row>
    <row r="2723" spans="1:18" hidden="1" x14ac:dyDescent="0.25">
      <c r="A2723" t="s">
        <v>1222</v>
      </c>
      <c r="B2723" s="1">
        <v>0</v>
      </c>
      <c r="C2723" s="1">
        <v>150000000</v>
      </c>
      <c r="D2723" s="1">
        <v>0</v>
      </c>
      <c r="E2723" s="1">
        <v>150000000</v>
      </c>
      <c r="F2723" s="1">
        <v>0</v>
      </c>
      <c r="G2723" s="1">
        <v>150000000</v>
      </c>
      <c r="H2723" s="1">
        <v>150000000</v>
      </c>
      <c r="I2723" s="1">
        <v>0</v>
      </c>
      <c r="J2723" s="1">
        <v>0</v>
      </c>
      <c r="K2723" s="1">
        <v>0</v>
      </c>
      <c r="L2723" s="1">
        <v>0</v>
      </c>
      <c r="M2723" s="1">
        <v>150000000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</row>
    <row r="2724" spans="1:18" hidden="1" x14ac:dyDescent="0.25">
      <c r="A2724" t="s">
        <v>31</v>
      </c>
      <c r="B2724" s="1">
        <v>0</v>
      </c>
      <c r="C2724" s="1">
        <v>150000000</v>
      </c>
      <c r="D2724" s="1">
        <v>0</v>
      </c>
      <c r="E2724" s="1">
        <v>150000000</v>
      </c>
      <c r="F2724" s="1">
        <v>0</v>
      </c>
      <c r="G2724" s="1">
        <v>150000000</v>
      </c>
      <c r="H2724" s="1">
        <v>150000000</v>
      </c>
      <c r="I2724" s="1">
        <v>0</v>
      </c>
      <c r="J2724" s="1">
        <v>0</v>
      </c>
      <c r="K2724" s="1">
        <v>0</v>
      </c>
      <c r="L2724" s="1">
        <v>0</v>
      </c>
      <c r="M2724" s="1">
        <v>150000000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</row>
    <row r="2725" spans="1:18" hidden="1" x14ac:dyDescent="0.25">
      <c r="A2725" t="s">
        <v>92</v>
      </c>
      <c r="B2725" s="1">
        <v>0</v>
      </c>
      <c r="C2725" s="1">
        <v>150000000</v>
      </c>
      <c r="D2725" s="1">
        <v>0</v>
      </c>
      <c r="E2725" s="1">
        <v>150000000</v>
      </c>
      <c r="F2725" s="1">
        <v>0</v>
      </c>
      <c r="G2725" s="1">
        <v>150000000</v>
      </c>
      <c r="H2725" s="1">
        <v>150000000</v>
      </c>
      <c r="I2725" s="1">
        <v>0</v>
      </c>
      <c r="J2725" s="1">
        <v>0</v>
      </c>
      <c r="K2725" s="1">
        <v>0</v>
      </c>
      <c r="L2725" s="1">
        <v>0</v>
      </c>
      <c r="M2725" s="1">
        <v>150000000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</row>
    <row r="2726" spans="1:18" hidden="1" x14ac:dyDescent="0.25">
      <c r="A2726" t="s">
        <v>1221</v>
      </c>
      <c r="B2726" s="1">
        <v>0</v>
      </c>
      <c r="C2726" s="1">
        <v>150000000</v>
      </c>
      <c r="D2726" s="1">
        <v>0</v>
      </c>
      <c r="E2726" s="1">
        <v>150000000</v>
      </c>
      <c r="F2726" s="1">
        <v>0</v>
      </c>
      <c r="G2726" s="1">
        <v>150000000</v>
      </c>
      <c r="H2726" s="1">
        <v>150000000</v>
      </c>
      <c r="I2726" s="1">
        <v>0</v>
      </c>
      <c r="J2726" s="1">
        <v>0</v>
      </c>
      <c r="K2726" s="1">
        <v>0</v>
      </c>
      <c r="L2726" s="1">
        <v>0</v>
      </c>
      <c r="M2726" s="1">
        <v>150000000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</row>
    <row r="2727" spans="1:18" hidden="1" x14ac:dyDescent="0.25">
      <c r="A2727" t="s">
        <v>1223</v>
      </c>
      <c r="B2727" s="1">
        <v>0</v>
      </c>
      <c r="C2727" s="1">
        <v>40000000</v>
      </c>
      <c r="D2727" s="1">
        <v>0</v>
      </c>
      <c r="E2727" s="1">
        <v>40000000</v>
      </c>
      <c r="F2727" s="1">
        <v>0</v>
      </c>
      <c r="G2727" s="1">
        <v>11495504</v>
      </c>
      <c r="H2727" s="1">
        <v>11495504</v>
      </c>
      <c r="I2727" s="1">
        <v>0</v>
      </c>
      <c r="J2727" s="1">
        <v>0</v>
      </c>
      <c r="K2727" s="1">
        <v>0</v>
      </c>
      <c r="L2727" s="1">
        <v>0</v>
      </c>
      <c r="M2727" s="1">
        <v>11495504</v>
      </c>
      <c r="N2727" s="1">
        <v>0</v>
      </c>
      <c r="O2727" s="1">
        <v>0</v>
      </c>
      <c r="P2727" s="1">
        <v>0</v>
      </c>
      <c r="Q2727" s="1">
        <v>28504496</v>
      </c>
      <c r="R2727" s="1">
        <v>0</v>
      </c>
    </row>
    <row r="2728" spans="1:18" hidden="1" x14ac:dyDescent="0.25">
      <c r="A2728" t="s">
        <v>31</v>
      </c>
      <c r="B2728" s="1">
        <v>0</v>
      </c>
      <c r="C2728" s="1">
        <v>40000000</v>
      </c>
      <c r="D2728" s="1">
        <v>0</v>
      </c>
      <c r="E2728" s="1">
        <v>40000000</v>
      </c>
      <c r="F2728" s="1">
        <v>0</v>
      </c>
      <c r="G2728" s="1">
        <v>11495504</v>
      </c>
      <c r="H2728" s="1">
        <v>11495504</v>
      </c>
      <c r="I2728" s="1">
        <v>0</v>
      </c>
      <c r="J2728" s="1">
        <v>0</v>
      </c>
      <c r="K2728" s="1">
        <v>0</v>
      </c>
      <c r="L2728" s="1">
        <v>0</v>
      </c>
      <c r="M2728" s="1">
        <v>11495504</v>
      </c>
      <c r="N2728" s="1">
        <v>0</v>
      </c>
      <c r="O2728" s="1">
        <v>0</v>
      </c>
      <c r="P2728" s="1">
        <v>0</v>
      </c>
      <c r="Q2728" s="1">
        <v>28504496</v>
      </c>
      <c r="R2728" s="1">
        <v>0</v>
      </c>
    </row>
    <row r="2729" spans="1:18" hidden="1" x14ac:dyDescent="0.25">
      <c r="A2729" t="s">
        <v>92</v>
      </c>
      <c r="B2729" s="1">
        <v>0</v>
      </c>
      <c r="C2729" s="1">
        <v>40000000</v>
      </c>
      <c r="D2729" s="1">
        <v>0</v>
      </c>
      <c r="E2729" s="1">
        <v>40000000</v>
      </c>
      <c r="F2729" s="1">
        <v>0</v>
      </c>
      <c r="G2729" s="1">
        <v>11495504</v>
      </c>
      <c r="H2729" s="1">
        <v>11495504</v>
      </c>
      <c r="I2729" s="1">
        <v>0</v>
      </c>
      <c r="J2729" s="1">
        <v>0</v>
      </c>
      <c r="K2729" s="1">
        <v>0</v>
      </c>
      <c r="L2729" s="1">
        <v>0</v>
      </c>
      <c r="M2729" s="1">
        <v>11495504</v>
      </c>
      <c r="N2729" s="1">
        <v>0</v>
      </c>
      <c r="O2729" s="1">
        <v>0</v>
      </c>
      <c r="P2729" s="1">
        <v>0</v>
      </c>
      <c r="Q2729" s="1">
        <v>28504496</v>
      </c>
      <c r="R2729" s="1">
        <v>0</v>
      </c>
    </row>
    <row r="2730" spans="1:18" hidden="1" x14ac:dyDescent="0.25">
      <c r="A2730" t="s">
        <v>1224</v>
      </c>
      <c r="B2730" s="1">
        <v>0</v>
      </c>
      <c r="C2730" s="1">
        <v>40000000</v>
      </c>
      <c r="D2730" s="1">
        <v>0</v>
      </c>
      <c r="E2730" s="1">
        <v>40000000</v>
      </c>
      <c r="F2730" s="1">
        <v>0</v>
      </c>
      <c r="G2730" s="1">
        <v>11495504</v>
      </c>
      <c r="H2730" s="1">
        <v>11495504</v>
      </c>
      <c r="I2730" s="1">
        <v>0</v>
      </c>
      <c r="J2730" s="1">
        <v>0</v>
      </c>
      <c r="K2730" s="1">
        <v>0</v>
      </c>
      <c r="L2730" s="1">
        <v>0</v>
      </c>
      <c r="M2730" s="1">
        <v>11495504</v>
      </c>
      <c r="N2730" s="1">
        <v>0</v>
      </c>
      <c r="O2730" s="1">
        <v>0</v>
      </c>
      <c r="P2730" s="1">
        <v>0</v>
      </c>
      <c r="Q2730" s="1">
        <v>28504496</v>
      </c>
      <c r="R2730" s="1">
        <v>0</v>
      </c>
    </row>
    <row r="2731" spans="1:18" hidden="1" x14ac:dyDescent="0.25">
      <c r="A2731" t="s">
        <v>1225</v>
      </c>
      <c r="B2731" s="1">
        <v>0</v>
      </c>
      <c r="C2731" s="1">
        <v>200000000</v>
      </c>
      <c r="D2731" s="1">
        <v>0</v>
      </c>
      <c r="E2731" s="1">
        <v>200000000</v>
      </c>
      <c r="F2731" s="1">
        <v>0</v>
      </c>
      <c r="G2731" s="1">
        <v>200000000</v>
      </c>
      <c r="H2731" s="1">
        <v>200000000</v>
      </c>
      <c r="I2731" s="1">
        <v>0</v>
      </c>
      <c r="J2731" s="1">
        <v>0</v>
      </c>
      <c r="K2731" s="1">
        <v>0</v>
      </c>
      <c r="L2731" s="1">
        <v>0</v>
      </c>
      <c r="M2731" s="1">
        <v>200000000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</row>
    <row r="2732" spans="1:18" hidden="1" x14ac:dyDescent="0.25">
      <c r="A2732" t="s">
        <v>31</v>
      </c>
      <c r="B2732" s="1">
        <v>0</v>
      </c>
      <c r="C2732" s="1">
        <v>200000000</v>
      </c>
      <c r="D2732" s="1">
        <v>0</v>
      </c>
      <c r="E2732" s="1">
        <v>200000000</v>
      </c>
      <c r="F2732" s="1">
        <v>0</v>
      </c>
      <c r="G2732" s="1">
        <v>200000000</v>
      </c>
      <c r="H2732" s="1">
        <v>200000000</v>
      </c>
      <c r="I2732" s="1">
        <v>0</v>
      </c>
      <c r="J2732" s="1">
        <v>0</v>
      </c>
      <c r="K2732" s="1">
        <v>0</v>
      </c>
      <c r="L2732" s="1">
        <v>0</v>
      </c>
      <c r="M2732" s="1">
        <v>200000000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</row>
    <row r="2733" spans="1:18" hidden="1" x14ac:dyDescent="0.25">
      <c r="A2733" t="s">
        <v>92</v>
      </c>
      <c r="B2733" s="1">
        <v>0</v>
      </c>
      <c r="C2733" s="1">
        <v>200000000</v>
      </c>
      <c r="D2733" s="1">
        <v>0</v>
      </c>
      <c r="E2733" s="1">
        <v>200000000</v>
      </c>
      <c r="F2733" s="1">
        <v>0</v>
      </c>
      <c r="G2733" s="1">
        <v>200000000</v>
      </c>
      <c r="H2733" s="1">
        <v>200000000</v>
      </c>
      <c r="I2733" s="1">
        <v>0</v>
      </c>
      <c r="J2733" s="1">
        <v>0</v>
      </c>
      <c r="K2733" s="1">
        <v>0</v>
      </c>
      <c r="L2733" s="1">
        <v>0</v>
      </c>
      <c r="M2733" s="1">
        <v>200000000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</row>
    <row r="2734" spans="1:18" hidden="1" x14ac:dyDescent="0.25">
      <c r="A2734" t="s">
        <v>1226</v>
      </c>
      <c r="B2734" s="1">
        <v>0</v>
      </c>
      <c r="C2734" s="1">
        <v>200000000</v>
      </c>
      <c r="D2734" s="1">
        <v>0</v>
      </c>
      <c r="E2734" s="1">
        <v>200000000</v>
      </c>
      <c r="F2734" s="1">
        <v>0</v>
      </c>
      <c r="G2734" s="1">
        <v>200000000</v>
      </c>
      <c r="H2734" s="1">
        <v>200000000</v>
      </c>
      <c r="I2734" s="1">
        <v>0</v>
      </c>
      <c r="J2734" s="1">
        <v>0</v>
      </c>
      <c r="K2734" s="1">
        <v>0</v>
      </c>
      <c r="L2734" s="1">
        <v>0</v>
      </c>
      <c r="M2734" s="1">
        <v>200000000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</row>
    <row r="2735" spans="1:18" hidden="1" x14ac:dyDescent="0.25">
      <c r="A2735" t="s">
        <v>1227</v>
      </c>
      <c r="B2735" s="1">
        <v>0</v>
      </c>
      <c r="C2735" s="1">
        <v>20000000</v>
      </c>
      <c r="D2735" s="1">
        <v>0</v>
      </c>
      <c r="E2735" s="1">
        <v>20000000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20000000</v>
      </c>
      <c r="R2735" s="1">
        <v>0</v>
      </c>
    </row>
    <row r="2736" spans="1:18" hidden="1" x14ac:dyDescent="0.25">
      <c r="A2736" t="s">
        <v>31</v>
      </c>
      <c r="B2736" s="1">
        <v>0</v>
      </c>
      <c r="C2736" s="1">
        <v>20000000</v>
      </c>
      <c r="D2736" s="1">
        <v>0</v>
      </c>
      <c r="E2736" s="1">
        <v>20000000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20000000</v>
      </c>
      <c r="R2736" s="1">
        <v>0</v>
      </c>
    </row>
    <row r="2737" spans="1:18" hidden="1" x14ac:dyDescent="0.25">
      <c r="A2737" t="s">
        <v>92</v>
      </c>
      <c r="B2737" s="1">
        <v>0</v>
      </c>
      <c r="C2737" s="1">
        <v>20000000</v>
      </c>
      <c r="D2737" s="1">
        <v>0</v>
      </c>
      <c r="E2737" s="1">
        <v>20000000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20000000</v>
      </c>
      <c r="R2737" s="1">
        <v>0</v>
      </c>
    </row>
    <row r="2738" spans="1:18" hidden="1" x14ac:dyDescent="0.25">
      <c r="A2738" t="s">
        <v>1228</v>
      </c>
      <c r="B2738" s="1">
        <v>0</v>
      </c>
      <c r="C2738" s="1">
        <v>20000000</v>
      </c>
      <c r="D2738" s="1">
        <v>0</v>
      </c>
      <c r="E2738" s="1">
        <v>20000000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20000000</v>
      </c>
      <c r="R2738" s="1">
        <v>0</v>
      </c>
    </row>
    <row r="2739" spans="1:18" hidden="1" x14ac:dyDescent="0.25">
      <c r="A2739" t="s">
        <v>1229</v>
      </c>
      <c r="B2739" s="1">
        <v>0</v>
      </c>
      <c r="C2739" s="1">
        <v>270000000</v>
      </c>
      <c r="D2739" s="1">
        <v>0</v>
      </c>
      <c r="E2739" s="1">
        <v>270000000</v>
      </c>
      <c r="F2739" s="1">
        <v>0</v>
      </c>
      <c r="G2739" s="1">
        <v>269966667</v>
      </c>
      <c r="H2739" s="1">
        <v>269966667</v>
      </c>
      <c r="I2739" s="1">
        <v>0</v>
      </c>
      <c r="J2739" s="1">
        <v>0</v>
      </c>
      <c r="K2739" s="1">
        <v>0</v>
      </c>
      <c r="L2739" s="1">
        <v>0</v>
      </c>
      <c r="M2739" s="1">
        <v>269966667</v>
      </c>
      <c r="N2739" s="1">
        <v>0</v>
      </c>
      <c r="O2739" s="1">
        <v>0</v>
      </c>
      <c r="P2739" s="1">
        <v>0</v>
      </c>
      <c r="Q2739" s="1">
        <v>33333</v>
      </c>
      <c r="R2739" s="1">
        <v>0</v>
      </c>
    </row>
    <row r="2740" spans="1:18" hidden="1" x14ac:dyDescent="0.25">
      <c r="A2740" t="s">
        <v>31</v>
      </c>
      <c r="B2740" s="1">
        <v>0</v>
      </c>
      <c r="C2740" s="1">
        <v>270000000</v>
      </c>
      <c r="D2740" s="1">
        <v>0</v>
      </c>
      <c r="E2740" s="1">
        <v>270000000</v>
      </c>
      <c r="F2740" s="1">
        <v>0</v>
      </c>
      <c r="G2740" s="1">
        <v>269966667</v>
      </c>
      <c r="H2740" s="1">
        <v>269966667</v>
      </c>
      <c r="I2740" s="1">
        <v>0</v>
      </c>
      <c r="J2740" s="1">
        <v>0</v>
      </c>
      <c r="K2740" s="1">
        <v>0</v>
      </c>
      <c r="L2740" s="1">
        <v>0</v>
      </c>
      <c r="M2740" s="1">
        <v>269966667</v>
      </c>
      <c r="N2740" s="1">
        <v>0</v>
      </c>
      <c r="O2740" s="1">
        <v>0</v>
      </c>
      <c r="P2740" s="1">
        <v>0</v>
      </c>
      <c r="Q2740" s="1">
        <v>33333</v>
      </c>
      <c r="R2740" s="1">
        <v>0</v>
      </c>
    </row>
    <row r="2741" spans="1:18" hidden="1" x14ac:dyDescent="0.25">
      <c r="A2741" t="s">
        <v>92</v>
      </c>
      <c r="B2741" s="1">
        <v>0</v>
      </c>
      <c r="C2741" s="1">
        <v>270000000</v>
      </c>
      <c r="D2741" s="1">
        <v>0</v>
      </c>
      <c r="E2741" s="1">
        <v>270000000</v>
      </c>
      <c r="F2741" s="1">
        <v>0</v>
      </c>
      <c r="G2741" s="1">
        <v>269966667</v>
      </c>
      <c r="H2741" s="1">
        <v>269966667</v>
      </c>
      <c r="I2741" s="1">
        <v>0</v>
      </c>
      <c r="J2741" s="1">
        <v>0</v>
      </c>
      <c r="K2741" s="1">
        <v>0</v>
      </c>
      <c r="L2741" s="1">
        <v>0</v>
      </c>
      <c r="M2741" s="1">
        <v>269966667</v>
      </c>
      <c r="N2741" s="1">
        <v>0</v>
      </c>
      <c r="O2741" s="1">
        <v>0</v>
      </c>
      <c r="P2741" s="1">
        <v>0</v>
      </c>
      <c r="Q2741" s="1">
        <v>33333</v>
      </c>
      <c r="R2741" s="1">
        <v>0</v>
      </c>
    </row>
    <row r="2742" spans="1:18" hidden="1" x14ac:dyDescent="0.25">
      <c r="A2742" t="s">
        <v>1230</v>
      </c>
      <c r="B2742" s="1">
        <v>0</v>
      </c>
      <c r="C2742" s="1">
        <v>270000000</v>
      </c>
      <c r="D2742" s="1">
        <v>0</v>
      </c>
      <c r="E2742" s="1">
        <v>270000000</v>
      </c>
      <c r="F2742" s="1">
        <v>0</v>
      </c>
      <c r="G2742" s="1">
        <v>269966667</v>
      </c>
      <c r="H2742" s="1">
        <v>269966667</v>
      </c>
      <c r="I2742" s="1">
        <v>0</v>
      </c>
      <c r="J2742" s="1">
        <v>0</v>
      </c>
      <c r="K2742" s="1">
        <v>0</v>
      </c>
      <c r="L2742" s="1">
        <v>0</v>
      </c>
      <c r="M2742" s="1">
        <v>269966667</v>
      </c>
      <c r="N2742" s="1">
        <v>0</v>
      </c>
      <c r="O2742" s="1">
        <v>0</v>
      </c>
      <c r="P2742" s="1">
        <v>0</v>
      </c>
      <c r="Q2742" s="1">
        <v>33333</v>
      </c>
      <c r="R2742" s="1">
        <v>0</v>
      </c>
    </row>
    <row r="2743" spans="1:18" hidden="1" x14ac:dyDescent="0.25">
      <c r="A2743" t="s">
        <v>1231</v>
      </c>
      <c r="B2743" s="1">
        <v>0</v>
      </c>
      <c r="C2743" s="1">
        <v>75000000</v>
      </c>
      <c r="D2743" s="1">
        <v>0</v>
      </c>
      <c r="E2743" s="1">
        <v>75000000</v>
      </c>
      <c r="F2743" s="1">
        <v>0</v>
      </c>
      <c r="G2743" s="1">
        <v>14658636</v>
      </c>
      <c r="H2743" s="1">
        <v>14658636</v>
      </c>
      <c r="I2743" s="1">
        <v>14658636</v>
      </c>
      <c r="J2743" s="1">
        <v>0</v>
      </c>
      <c r="K2743" s="1">
        <v>14658636</v>
      </c>
      <c r="L2743" s="1">
        <v>14658636</v>
      </c>
      <c r="M2743" s="1">
        <v>0</v>
      </c>
      <c r="N2743" s="1">
        <v>0</v>
      </c>
      <c r="O2743" s="1">
        <v>0</v>
      </c>
      <c r="P2743" s="1">
        <v>0</v>
      </c>
      <c r="Q2743" s="1">
        <v>60341364</v>
      </c>
      <c r="R2743" s="1">
        <v>19.54</v>
      </c>
    </row>
    <row r="2744" spans="1:18" hidden="1" x14ac:dyDescent="0.25">
      <c r="A2744" t="s">
        <v>31</v>
      </c>
      <c r="B2744" s="1">
        <v>0</v>
      </c>
      <c r="C2744" s="1">
        <v>75000000</v>
      </c>
      <c r="D2744" s="1">
        <v>0</v>
      </c>
      <c r="E2744" s="1">
        <v>75000000</v>
      </c>
      <c r="F2744" s="1">
        <v>0</v>
      </c>
      <c r="G2744" s="1">
        <v>14658636</v>
      </c>
      <c r="H2744" s="1">
        <v>14658636</v>
      </c>
      <c r="I2744" s="1">
        <v>14658636</v>
      </c>
      <c r="J2744" s="1">
        <v>0</v>
      </c>
      <c r="K2744" s="1">
        <v>14658636</v>
      </c>
      <c r="L2744" s="1">
        <v>14658636</v>
      </c>
      <c r="M2744" s="1">
        <v>0</v>
      </c>
      <c r="N2744" s="1">
        <v>0</v>
      </c>
      <c r="O2744" s="1">
        <v>0</v>
      </c>
      <c r="P2744" s="1">
        <v>0</v>
      </c>
      <c r="Q2744" s="1">
        <v>60341364</v>
      </c>
      <c r="R2744" s="1">
        <v>19.54</v>
      </c>
    </row>
    <row r="2745" spans="1:18" hidden="1" x14ac:dyDescent="0.25">
      <c r="A2745" t="s">
        <v>92</v>
      </c>
      <c r="B2745" s="1">
        <v>0</v>
      </c>
      <c r="C2745" s="1">
        <v>75000000</v>
      </c>
      <c r="D2745" s="1">
        <v>0</v>
      </c>
      <c r="E2745" s="1">
        <v>75000000</v>
      </c>
      <c r="F2745" s="1">
        <v>0</v>
      </c>
      <c r="G2745" s="1">
        <v>14658636</v>
      </c>
      <c r="H2745" s="1">
        <v>14658636</v>
      </c>
      <c r="I2745" s="1">
        <v>14658636</v>
      </c>
      <c r="J2745" s="1">
        <v>0</v>
      </c>
      <c r="K2745" s="1">
        <v>14658636</v>
      </c>
      <c r="L2745" s="1">
        <v>14658636</v>
      </c>
      <c r="M2745" s="1">
        <v>0</v>
      </c>
      <c r="N2745" s="1">
        <v>0</v>
      </c>
      <c r="O2745" s="1">
        <v>0</v>
      </c>
      <c r="P2745" s="1">
        <v>0</v>
      </c>
      <c r="Q2745" s="1">
        <v>60341364</v>
      </c>
      <c r="R2745" s="1">
        <v>19.54</v>
      </c>
    </row>
    <row r="2746" spans="1:18" hidden="1" x14ac:dyDescent="0.25">
      <c r="A2746" t="s">
        <v>1232</v>
      </c>
      <c r="B2746" s="1">
        <v>0</v>
      </c>
      <c r="C2746" s="1">
        <v>75000000</v>
      </c>
      <c r="D2746" s="1">
        <v>0</v>
      </c>
      <c r="E2746" s="1">
        <v>75000000</v>
      </c>
      <c r="F2746" s="1">
        <v>0</v>
      </c>
      <c r="G2746" s="1">
        <v>14658636</v>
      </c>
      <c r="H2746" s="1">
        <v>14658636</v>
      </c>
      <c r="I2746" s="1">
        <v>14658636</v>
      </c>
      <c r="J2746" s="1">
        <v>0</v>
      </c>
      <c r="K2746" s="1">
        <v>14658636</v>
      </c>
      <c r="L2746" s="1">
        <v>14658636</v>
      </c>
      <c r="M2746" s="1">
        <v>0</v>
      </c>
      <c r="N2746" s="1">
        <v>0</v>
      </c>
      <c r="O2746" s="1">
        <v>0</v>
      </c>
      <c r="P2746" s="1">
        <v>0</v>
      </c>
      <c r="Q2746" s="1">
        <v>60341364</v>
      </c>
      <c r="R2746" s="1">
        <v>19.54</v>
      </c>
    </row>
    <row r="2747" spans="1:18" hidden="1" x14ac:dyDescent="0.25">
      <c r="A2747" t="s">
        <v>1233</v>
      </c>
      <c r="B2747" s="1">
        <v>0</v>
      </c>
      <c r="C2747" s="1">
        <v>546000000</v>
      </c>
      <c r="D2747" s="1">
        <v>0</v>
      </c>
      <c r="E2747" s="1">
        <v>546000000</v>
      </c>
      <c r="F2747" s="1">
        <v>0</v>
      </c>
      <c r="G2747" s="1">
        <v>415941771</v>
      </c>
      <c r="H2747" s="1">
        <v>415941771</v>
      </c>
      <c r="I2747" s="1">
        <v>0</v>
      </c>
      <c r="J2747" s="1">
        <v>0</v>
      </c>
      <c r="K2747" s="1">
        <v>0</v>
      </c>
      <c r="L2747" s="1">
        <v>0</v>
      </c>
      <c r="M2747" s="1">
        <v>415941771</v>
      </c>
      <c r="N2747" s="1">
        <v>0</v>
      </c>
      <c r="O2747" s="1">
        <v>0</v>
      </c>
      <c r="P2747" s="1">
        <v>0</v>
      </c>
      <c r="Q2747" s="1">
        <v>130058229</v>
      </c>
      <c r="R2747" s="1">
        <v>0</v>
      </c>
    </row>
    <row r="2748" spans="1:18" hidden="1" x14ac:dyDescent="0.25">
      <c r="A2748" t="s">
        <v>31</v>
      </c>
      <c r="B2748" s="1">
        <v>0</v>
      </c>
      <c r="C2748" s="1">
        <v>546000000</v>
      </c>
      <c r="D2748" s="1">
        <v>0</v>
      </c>
      <c r="E2748" s="1">
        <v>546000000</v>
      </c>
      <c r="F2748" s="1">
        <v>0</v>
      </c>
      <c r="G2748" s="1">
        <v>415941771</v>
      </c>
      <c r="H2748" s="1">
        <v>415941771</v>
      </c>
      <c r="I2748" s="1">
        <v>0</v>
      </c>
      <c r="J2748" s="1">
        <v>0</v>
      </c>
      <c r="K2748" s="1">
        <v>0</v>
      </c>
      <c r="L2748" s="1">
        <v>0</v>
      </c>
      <c r="M2748" s="1">
        <v>415941771</v>
      </c>
      <c r="N2748" s="1">
        <v>0</v>
      </c>
      <c r="O2748" s="1">
        <v>0</v>
      </c>
      <c r="P2748" s="1">
        <v>0</v>
      </c>
      <c r="Q2748" s="1">
        <v>130058229</v>
      </c>
      <c r="R2748" s="1">
        <v>0</v>
      </c>
    </row>
    <row r="2749" spans="1:18" hidden="1" x14ac:dyDescent="0.25">
      <c r="A2749" t="s">
        <v>92</v>
      </c>
      <c r="B2749" s="1">
        <v>0</v>
      </c>
      <c r="C2749" s="1">
        <v>546000000</v>
      </c>
      <c r="D2749" s="1">
        <v>0</v>
      </c>
      <c r="E2749" s="1">
        <v>546000000</v>
      </c>
      <c r="F2749" s="1">
        <v>0</v>
      </c>
      <c r="G2749" s="1">
        <v>415941771</v>
      </c>
      <c r="H2749" s="1">
        <v>415941771</v>
      </c>
      <c r="I2749" s="1">
        <v>0</v>
      </c>
      <c r="J2749" s="1">
        <v>0</v>
      </c>
      <c r="K2749" s="1">
        <v>0</v>
      </c>
      <c r="L2749" s="1">
        <v>0</v>
      </c>
      <c r="M2749" s="1">
        <v>415941771</v>
      </c>
      <c r="N2749" s="1">
        <v>0</v>
      </c>
      <c r="O2749" s="1">
        <v>0</v>
      </c>
      <c r="P2749" s="1">
        <v>0</v>
      </c>
      <c r="Q2749" s="1">
        <v>130058229</v>
      </c>
      <c r="R2749" s="1">
        <v>0</v>
      </c>
    </row>
    <row r="2750" spans="1:18" hidden="1" x14ac:dyDescent="0.25">
      <c r="A2750" t="s">
        <v>1234</v>
      </c>
      <c r="B2750" s="1">
        <v>0</v>
      </c>
      <c r="C2750" s="1">
        <v>546000000</v>
      </c>
      <c r="D2750" s="1">
        <v>0</v>
      </c>
      <c r="E2750" s="1">
        <v>546000000</v>
      </c>
      <c r="F2750" s="1">
        <v>0</v>
      </c>
      <c r="G2750" s="1">
        <v>415941771</v>
      </c>
      <c r="H2750" s="1">
        <v>415941771</v>
      </c>
      <c r="I2750" s="1">
        <v>0</v>
      </c>
      <c r="J2750" s="1">
        <v>0</v>
      </c>
      <c r="K2750" s="1">
        <v>0</v>
      </c>
      <c r="L2750" s="1">
        <v>0</v>
      </c>
      <c r="M2750" s="1">
        <v>415941771</v>
      </c>
      <c r="N2750" s="1">
        <v>0</v>
      </c>
      <c r="O2750" s="1">
        <v>0</v>
      </c>
      <c r="P2750" s="1">
        <v>0</v>
      </c>
      <c r="Q2750" s="1">
        <v>130058229</v>
      </c>
      <c r="R2750" s="1">
        <v>0</v>
      </c>
    </row>
    <row r="2751" spans="1:18" hidden="1" x14ac:dyDescent="0.25">
      <c r="A2751" t="s">
        <v>1235</v>
      </c>
      <c r="B2751" s="1">
        <v>0</v>
      </c>
      <c r="C2751" s="1">
        <v>950000000</v>
      </c>
      <c r="D2751" s="1">
        <v>0</v>
      </c>
      <c r="E2751" s="1">
        <v>950000000</v>
      </c>
      <c r="F2751" s="1">
        <v>0</v>
      </c>
      <c r="G2751" s="1">
        <v>948607000</v>
      </c>
      <c r="H2751" s="1">
        <v>948607000</v>
      </c>
      <c r="I2751" s="1">
        <v>0</v>
      </c>
      <c r="J2751" s="1">
        <v>0</v>
      </c>
      <c r="K2751" s="1">
        <v>0</v>
      </c>
      <c r="L2751" s="1">
        <v>0</v>
      </c>
      <c r="M2751" s="1">
        <v>948607000</v>
      </c>
      <c r="N2751" s="1">
        <v>0</v>
      </c>
      <c r="O2751" s="1">
        <v>0</v>
      </c>
      <c r="P2751" s="1">
        <v>0</v>
      </c>
      <c r="Q2751" s="1">
        <v>1393000</v>
      </c>
      <c r="R2751" s="1">
        <v>0</v>
      </c>
    </row>
    <row r="2752" spans="1:18" hidden="1" x14ac:dyDescent="0.25">
      <c r="A2752" t="s">
        <v>31</v>
      </c>
      <c r="B2752" s="1">
        <v>0</v>
      </c>
      <c r="C2752" s="1">
        <v>950000000</v>
      </c>
      <c r="D2752" s="1">
        <v>0</v>
      </c>
      <c r="E2752" s="1">
        <v>950000000</v>
      </c>
      <c r="F2752" s="1">
        <v>0</v>
      </c>
      <c r="G2752" s="1">
        <v>948607000</v>
      </c>
      <c r="H2752" s="1">
        <v>948607000</v>
      </c>
      <c r="I2752" s="1">
        <v>0</v>
      </c>
      <c r="J2752" s="1">
        <v>0</v>
      </c>
      <c r="K2752" s="1">
        <v>0</v>
      </c>
      <c r="L2752" s="1">
        <v>0</v>
      </c>
      <c r="M2752" s="1">
        <v>948607000</v>
      </c>
      <c r="N2752" s="1">
        <v>0</v>
      </c>
      <c r="O2752" s="1">
        <v>0</v>
      </c>
      <c r="P2752" s="1">
        <v>0</v>
      </c>
      <c r="Q2752" s="1">
        <v>1393000</v>
      </c>
      <c r="R2752" s="1">
        <v>0</v>
      </c>
    </row>
    <row r="2753" spans="1:18" hidden="1" x14ac:dyDescent="0.25">
      <c r="A2753" t="s">
        <v>92</v>
      </c>
      <c r="B2753" s="1">
        <v>0</v>
      </c>
      <c r="C2753" s="1">
        <v>950000000</v>
      </c>
      <c r="D2753" s="1">
        <v>0</v>
      </c>
      <c r="E2753" s="1">
        <v>950000000</v>
      </c>
      <c r="F2753" s="1">
        <v>0</v>
      </c>
      <c r="G2753" s="1">
        <v>948607000</v>
      </c>
      <c r="H2753" s="1">
        <v>948607000</v>
      </c>
      <c r="I2753" s="1">
        <v>0</v>
      </c>
      <c r="J2753" s="1">
        <v>0</v>
      </c>
      <c r="K2753" s="1">
        <v>0</v>
      </c>
      <c r="L2753" s="1">
        <v>0</v>
      </c>
      <c r="M2753" s="1">
        <v>948607000</v>
      </c>
      <c r="N2753" s="1">
        <v>0</v>
      </c>
      <c r="O2753" s="1">
        <v>0</v>
      </c>
      <c r="P2753" s="1">
        <v>0</v>
      </c>
      <c r="Q2753" s="1">
        <v>1393000</v>
      </c>
      <c r="R2753" s="1">
        <v>0</v>
      </c>
    </row>
    <row r="2754" spans="1:18" hidden="1" x14ac:dyDescent="0.25">
      <c r="A2754" t="s">
        <v>1236</v>
      </c>
      <c r="B2754" s="1">
        <v>0</v>
      </c>
      <c r="C2754" s="1">
        <v>950000000</v>
      </c>
      <c r="D2754" s="1">
        <v>0</v>
      </c>
      <c r="E2754" s="1">
        <v>950000000</v>
      </c>
      <c r="F2754" s="1">
        <v>0</v>
      </c>
      <c r="G2754" s="1">
        <v>948607000</v>
      </c>
      <c r="H2754" s="1">
        <v>948607000</v>
      </c>
      <c r="I2754" s="1">
        <v>0</v>
      </c>
      <c r="J2754" s="1">
        <v>0</v>
      </c>
      <c r="K2754" s="1">
        <v>0</v>
      </c>
      <c r="L2754" s="1">
        <v>0</v>
      </c>
      <c r="M2754" s="1">
        <v>948607000</v>
      </c>
      <c r="N2754" s="1">
        <v>0</v>
      </c>
      <c r="O2754" s="1">
        <v>0</v>
      </c>
      <c r="P2754" s="1">
        <v>0</v>
      </c>
      <c r="Q2754" s="1">
        <v>1393000</v>
      </c>
      <c r="R2754" s="1">
        <v>0</v>
      </c>
    </row>
    <row r="2755" spans="1:18" hidden="1" x14ac:dyDescent="0.25">
      <c r="A2755" t="s">
        <v>1237</v>
      </c>
      <c r="B2755" s="1">
        <v>0</v>
      </c>
      <c r="C2755" s="1">
        <v>200000000</v>
      </c>
      <c r="D2755" s="1">
        <v>0</v>
      </c>
      <c r="E2755" s="1">
        <v>200000000</v>
      </c>
      <c r="F2755" s="1">
        <v>0</v>
      </c>
      <c r="G2755" s="1">
        <v>200000000</v>
      </c>
      <c r="H2755" s="1">
        <v>200000000</v>
      </c>
      <c r="I2755" s="1">
        <v>0</v>
      </c>
      <c r="J2755" s="1">
        <v>0</v>
      </c>
      <c r="K2755" s="1">
        <v>0</v>
      </c>
      <c r="L2755" s="1">
        <v>0</v>
      </c>
      <c r="M2755" s="1">
        <v>200000000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</row>
    <row r="2756" spans="1:18" hidden="1" x14ac:dyDescent="0.25">
      <c r="A2756" t="s">
        <v>31</v>
      </c>
      <c r="B2756" s="1">
        <v>0</v>
      </c>
      <c r="C2756" s="1">
        <v>200000000</v>
      </c>
      <c r="D2756" s="1">
        <v>0</v>
      </c>
      <c r="E2756" s="1">
        <v>200000000</v>
      </c>
      <c r="F2756" s="1">
        <v>0</v>
      </c>
      <c r="G2756" s="1">
        <v>200000000</v>
      </c>
      <c r="H2756" s="1">
        <v>200000000</v>
      </c>
      <c r="I2756" s="1">
        <v>0</v>
      </c>
      <c r="J2756" s="1">
        <v>0</v>
      </c>
      <c r="K2756" s="1">
        <v>0</v>
      </c>
      <c r="L2756" s="1">
        <v>0</v>
      </c>
      <c r="M2756" s="1">
        <v>200000000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</row>
    <row r="2757" spans="1:18" hidden="1" x14ac:dyDescent="0.25">
      <c r="A2757" t="s">
        <v>92</v>
      </c>
      <c r="B2757" s="1">
        <v>0</v>
      </c>
      <c r="C2757" s="1">
        <v>200000000</v>
      </c>
      <c r="D2757" s="1">
        <v>0</v>
      </c>
      <c r="E2757" s="1">
        <v>200000000</v>
      </c>
      <c r="F2757" s="1">
        <v>0</v>
      </c>
      <c r="G2757" s="1">
        <v>200000000</v>
      </c>
      <c r="H2757" s="1">
        <v>200000000</v>
      </c>
      <c r="I2757" s="1">
        <v>0</v>
      </c>
      <c r="J2757" s="1">
        <v>0</v>
      </c>
      <c r="K2757" s="1">
        <v>0</v>
      </c>
      <c r="L2757" s="1">
        <v>0</v>
      </c>
      <c r="M2757" s="1">
        <v>200000000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</row>
    <row r="2758" spans="1:18" hidden="1" x14ac:dyDescent="0.25">
      <c r="A2758" t="s">
        <v>1236</v>
      </c>
      <c r="B2758" s="1">
        <v>0</v>
      </c>
      <c r="C2758" s="1">
        <v>200000000</v>
      </c>
      <c r="D2758" s="1">
        <v>0</v>
      </c>
      <c r="E2758" s="1">
        <v>200000000</v>
      </c>
      <c r="F2758" s="1">
        <v>0</v>
      </c>
      <c r="G2758" s="1">
        <v>200000000</v>
      </c>
      <c r="H2758" s="1">
        <v>200000000</v>
      </c>
      <c r="I2758" s="1">
        <v>0</v>
      </c>
      <c r="J2758" s="1">
        <v>0</v>
      </c>
      <c r="K2758" s="1">
        <v>0</v>
      </c>
      <c r="L2758" s="1">
        <v>0</v>
      </c>
      <c r="M2758" s="1">
        <v>200000000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</row>
    <row r="2759" spans="1:18" hidden="1" x14ac:dyDescent="0.25">
      <c r="A2759" t="s">
        <v>1238</v>
      </c>
      <c r="B2759" s="1">
        <v>0</v>
      </c>
      <c r="C2759" s="1">
        <v>869000000</v>
      </c>
      <c r="D2759" s="1">
        <v>0</v>
      </c>
      <c r="E2759" s="1">
        <v>869000000</v>
      </c>
      <c r="F2759" s="1">
        <v>0</v>
      </c>
      <c r="G2759" s="1">
        <v>787288487</v>
      </c>
      <c r="H2759" s="1">
        <v>787288487</v>
      </c>
      <c r="I2759" s="1">
        <v>2639634</v>
      </c>
      <c r="J2759" s="1">
        <v>0</v>
      </c>
      <c r="K2759" s="1">
        <v>2639634</v>
      </c>
      <c r="L2759" s="1">
        <v>2639634</v>
      </c>
      <c r="M2759" s="1">
        <v>784648853</v>
      </c>
      <c r="N2759" s="1">
        <v>0</v>
      </c>
      <c r="O2759" s="1">
        <v>0</v>
      </c>
      <c r="P2759" s="1">
        <v>0</v>
      </c>
      <c r="Q2759" s="1">
        <v>81711513</v>
      </c>
      <c r="R2759" s="1">
        <v>0.3</v>
      </c>
    </row>
    <row r="2760" spans="1:18" hidden="1" x14ac:dyDescent="0.25">
      <c r="A2760" t="s">
        <v>31</v>
      </c>
      <c r="B2760" s="1">
        <v>0</v>
      </c>
      <c r="C2760" s="1">
        <v>869000000</v>
      </c>
      <c r="D2760" s="1">
        <v>0</v>
      </c>
      <c r="E2760" s="1">
        <v>869000000</v>
      </c>
      <c r="F2760" s="1">
        <v>0</v>
      </c>
      <c r="G2760" s="1">
        <v>787288487</v>
      </c>
      <c r="H2760" s="1">
        <v>787288487</v>
      </c>
      <c r="I2760" s="1">
        <v>2639634</v>
      </c>
      <c r="J2760" s="1">
        <v>0</v>
      </c>
      <c r="K2760" s="1">
        <v>2639634</v>
      </c>
      <c r="L2760" s="1">
        <v>2639634</v>
      </c>
      <c r="M2760" s="1">
        <v>784648853</v>
      </c>
      <c r="N2760" s="1">
        <v>0</v>
      </c>
      <c r="O2760" s="1">
        <v>0</v>
      </c>
      <c r="P2760" s="1">
        <v>0</v>
      </c>
      <c r="Q2760" s="1">
        <v>81711513</v>
      </c>
      <c r="R2760" s="1">
        <v>0.3</v>
      </c>
    </row>
    <row r="2761" spans="1:18" hidden="1" x14ac:dyDescent="0.25">
      <c r="A2761" t="s">
        <v>92</v>
      </c>
      <c r="B2761" s="1">
        <v>0</v>
      </c>
      <c r="C2761" s="1">
        <v>869000000</v>
      </c>
      <c r="D2761" s="1">
        <v>0</v>
      </c>
      <c r="E2761" s="1">
        <v>869000000</v>
      </c>
      <c r="F2761" s="1">
        <v>0</v>
      </c>
      <c r="G2761" s="1">
        <v>787288487</v>
      </c>
      <c r="H2761" s="1">
        <v>787288487</v>
      </c>
      <c r="I2761" s="1">
        <v>2639634</v>
      </c>
      <c r="J2761" s="1">
        <v>0</v>
      </c>
      <c r="K2761" s="1">
        <v>2639634</v>
      </c>
      <c r="L2761" s="1">
        <v>2639634</v>
      </c>
      <c r="M2761" s="1">
        <v>784648853</v>
      </c>
      <c r="N2761" s="1">
        <v>0</v>
      </c>
      <c r="O2761" s="1">
        <v>0</v>
      </c>
      <c r="P2761" s="1">
        <v>0</v>
      </c>
      <c r="Q2761" s="1">
        <v>81711513</v>
      </c>
      <c r="R2761" s="1">
        <v>0.3</v>
      </c>
    </row>
    <row r="2762" spans="1:18" hidden="1" x14ac:dyDescent="0.25">
      <c r="A2762" t="s">
        <v>1236</v>
      </c>
      <c r="B2762" s="1">
        <v>0</v>
      </c>
      <c r="C2762" s="1">
        <v>869000000</v>
      </c>
      <c r="D2762" s="1">
        <v>0</v>
      </c>
      <c r="E2762" s="1">
        <v>869000000</v>
      </c>
      <c r="F2762" s="1">
        <v>0</v>
      </c>
      <c r="G2762" s="1">
        <v>787288487</v>
      </c>
      <c r="H2762" s="1">
        <v>787288487</v>
      </c>
      <c r="I2762" s="1">
        <v>2639634</v>
      </c>
      <c r="J2762" s="1">
        <v>0</v>
      </c>
      <c r="K2762" s="1">
        <v>2639634</v>
      </c>
      <c r="L2762" s="1">
        <v>2639634</v>
      </c>
      <c r="M2762" s="1">
        <v>784648853</v>
      </c>
      <c r="N2762" s="1">
        <v>0</v>
      </c>
      <c r="O2762" s="1">
        <v>0</v>
      </c>
      <c r="P2762" s="1">
        <v>0</v>
      </c>
      <c r="Q2762" s="1">
        <v>81711513</v>
      </c>
      <c r="R2762" s="1">
        <v>0.3</v>
      </c>
    </row>
    <row r="2763" spans="1:18" hidden="1" x14ac:dyDescent="0.25">
      <c r="A2763" t="s">
        <v>1239</v>
      </c>
      <c r="B2763" s="1">
        <v>0</v>
      </c>
      <c r="C2763" s="1">
        <v>609214000</v>
      </c>
      <c r="D2763" s="1">
        <v>0</v>
      </c>
      <c r="E2763" s="1">
        <v>609214000</v>
      </c>
      <c r="F2763" s="1">
        <v>0</v>
      </c>
      <c r="G2763" s="1">
        <v>472570804</v>
      </c>
      <c r="H2763" s="1">
        <v>472570804</v>
      </c>
      <c r="I2763" s="1">
        <v>58329483</v>
      </c>
      <c r="J2763" s="1">
        <v>0</v>
      </c>
      <c r="K2763" s="1">
        <v>58329483</v>
      </c>
      <c r="L2763" s="1">
        <v>58329483</v>
      </c>
      <c r="M2763" s="1">
        <v>414241321</v>
      </c>
      <c r="N2763" s="1">
        <v>0</v>
      </c>
      <c r="O2763" s="1">
        <v>0</v>
      </c>
      <c r="P2763" s="1">
        <v>0</v>
      </c>
      <c r="Q2763" s="1">
        <v>136643196</v>
      </c>
      <c r="R2763" s="1">
        <v>9.57</v>
      </c>
    </row>
    <row r="2764" spans="1:18" hidden="1" x14ac:dyDescent="0.25">
      <c r="A2764" t="s">
        <v>31</v>
      </c>
      <c r="B2764" s="1">
        <v>0</v>
      </c>
      <c r="C2764" s="1">
        <v>430000000</v>
      </c>
      <c r="D2764" s="1">
        <v>0</v>
      </c>
      <c r="E2764" s="1">
        <v>430000000</v>
      </c>
      <c r="F2764" s="1">
        <v>0</v>
      </c>
      <c r="G2764" s="1">
        <v>414808356</v>
      </c>
      <c r="H2764" s="1">
        <v>414808356</v>
      </c>
      <c r="I2764" s="1">
        <v>18000000</v>
      </c>
      <c r="J2764" s="1">
        <v>0</v>
      </c>
      <c r="K2764" s="1">
        <v>18000000</v>
      </c>
      <c r="L2764" s="1">
        <v>18000000</v>
      </c>
      <c r="M2764" s="1">
        <v>396808356</v>
      </c>
      <c r="N2764" s="1">
        <v>0</v>
      </c>
      <c r="O2764" s="1">
        <v>0</v>
      </c>
      <c r="P2764" s="1">
        <v>0</v>
      </c>
      <c r="Q2764" s="1">
        <v>15191644</v>
      </c>
      <c r="R2764" s="1">
        <v>4.1900000000000004</v>
      </c>
    </row>
    <row r="2765" spans="1:18" hidden="1" x14ac:dyDescent="0.25">
      <c r="A2765" t="s">
        <v>92</v>
      </c>
      <c r="B2765" s="1">
        <v>0</v>
      </c>
      <c r="C2765" s="1">
        <v>430000000</v>
      </c>
      <c r="D2765" s="1">
        <v>0</v>
      </c>
      <c r="E2765" s="1">
        <v>430000000</v>
      </c>
      <c r="F2765" s="1">
        <v>0</v>
      </c>
      <c r="G2765" s="1">
        <v>414808356</v>
      </c>
      <c r="H2765" s="1">
        <v>414808356</v>
      </c>
      <c r="I2765" s="1">
        <v>18000000</v>
      </c>
      <c r="J2765" s="1">
        <v>0</v>
      </c>
      <c r="K2765" s="1">
        <v>18000000</v>
      </c>
      <c r="L2765" s="1">
        <v>18000000</v>
      </c>
      <c r="M2765" s="1">
        <v>396808356</v>
      </c>
      <c r="N2765" s="1">
        <v>0</v>
      </c>
      <c r="O2765" s="1">
        <v>0</v>
      </c>
      <c r="P2765" s="1">
        <v>0</v>
      </c>
      <c r="Q2765" s="1">
        <v>15191644</v>
      </c>
      <c r="R2765" s="1">
        <v>4.1900000000000004</v>
      </c>
    </row>
    <row r="2766" spans="1:18" hidden="1" x14ac:dyDescent="0.25">
      <c r="A2766" t="s">
        <v>1234</v>
      </c>
      <c r="B2766" s="1">
        <v>0</v>
      </c>
      <c r="C2766" s="1">
        <v>430000000</v>
      </c>
      <c r="D2766" s="1">
        <v>0</v>
      </c>
      <c r="E2766" s="1">
        <v>430000000</v>
      </c>
      <c r="F2766" s="1">
        <v>0</v>
      </c>
      <c r="G2766" s="1">
        <v>414808356</v>
      </c>
      <c r="H2766" s="1">
        <v>414808356</v>
      </c>
      <c r="I2766" s="1">
        <v>18000000</v>
      </c>
      <c r="J2766" s="1">
        <v>0</v>
      </c>
      <c r="K2766" s="1">
        <v>18000000</v>
      </c>
      <c r="L2766" s="1">
        <v>18000000</v>
      </c>
      <c r="M2766" s="1">
        <v>396808356</v>
      </c>
      <c r="N2766" s="1">
        <v>0</v>
      </c>
      <c r="O2766" s="1">
        <v>0</v>
      </c>
      <c r="P2766" s="1">
        <v>0</v>
      </c>
      <c r="Q2766" s="1">
        <v>15191644</v>
      </c>
      <c r="R2766" s="1">
        <v>4.1900000000000004</v>
      </c>
    </row>
    <row r="2767" spans="1:18" hidden="1" x14ac:dyDescent="0.25">
      <c r="A2767" t="s">
        <v>277</v>
      </c>
      <c r="B2767" s="1">
        <v>0</v>
      </c>
      <c r="C2767" s="1">
        <v>179214000</v>
      </c>
      <c r="D2767" s="1">
        <v>0</v>
      </c>
      <c r="E2767" s="1">
        <v>179214000</v>
      </c>
      <c r="F2767" s="1">
        <v>0</v>
      </c>
      <c r="G2767" s="1">
        <v>57762448</v>
      </c>
      <c r="H2767" s="1">
        <v>57762448</v>
      </c>
      <c r="I2767" s="1">
        <v>40329483</v>
      </c>
      <c r="J2767" s="1">
        <v>0</v>
      </c>
      <c r="K2767" s="1">
        <v>40329483</v>
      </c>
      <c r="L2767" s="1">
        <v>40329483</v>
      </c>
      <c r="M2767" s="1">
        <v>17432965</v>
      </c>
      <c r="N2767" s="1">
        <v>0</v>
      </c>
      <c r="O2767" s="1">
        <v>0</v>
      </c>
      <c r="P2767" s="1">
        <v>0</v>
      </c>
      <c r="Q2767" s="1">
        <v>121451552</v>
      </c>
      <c r="R2767" s="1">
        <v>22.5</v>
      </c>
    </row>
    <row r="2768" spans="1:18" hidden="1" x14ac:dyDescent="0.25">
      <c r="A2768" t="s">
        <v>92</v>
      </c>
      <c r="B2768" s="1">
        <v>0</v>
      </c>
      <c r="C2768" s="1">
        <v>179214000</v>
      </c>
      <c r="D2768" s="1">
        <v>0</v>
      </c>
      <c r="E2768" s="1">
        <v>179214000</v>
      </c>
      <c r="F2768" s="1">
        <v>0</v>
      </c>
      <c r="G2768" s="1">
        <v>57762448</v>
      </c>
      <c r="H2768" s="1">
        <v>57762448</v>
      </c>
      <c r="I2768" s="1">
        <v>40329483</v>
      </c>
      <c r="J2768" s="1">
        <v>0</v>
      </c>
      <c r="K2768" s="1">
        <v>40329483</v>
      </c>
      <c r="L2768" s="1">
        <v>40329483</v>
      </c>
      <c r="M2768" s="1">
        <v>17432965</v>
      </c>
      <c r="N2768" s="1">
        <v>0</v>
      </c>
      <c r="O2768" s="1">
        <v>0</v>
      </c>
      <c r="P2768" s="1">
        <v>0</v>
      </c>
      <c r="Q2768" s="1">
        <v>121451552</v>
      </c>
      <c r="R2768" s="1">
        <v>22.5</v>
      </c>
    </row>
    <row r="2769" spans="1:18" hidden="1" x14ac:dyDescent="0.25">
      <c r="A2769" t="s">
        <v>1234</v>
      </c>
      <c r="B2769" s="1">
        <v>0</v>
      </c>
      <c r="C2769" s="1">
        <v>179214000</v>
      </c>
      <c r="D2769" s="1">
        <v>0</v>
      </c>
      <c r="E2769" s="1">
        <v>179214000</v>
      </c>
      <c r="F2769" s="1">
        <v>0</v>
      </c>
      <c r="G2769" s="1">
        <v>57762448</v>
      </c>
      <c r="H2769" s="1">
        <v>57762448</v>
      </c>
      <c r="I2769" s="1">
        <v>40329483</v>
      </c>
      <c r="J2769" s="1">
        <v>0</v>
      </c>
      <c r="K2769" s="1">
        <v>40329483</v>
      </c>
      <c r="L2769" s="1">
        <v>40329483</v>
      </c>
      <c r="M2769" s="1">
        <v>17432965</v>
      </c>
      <c r="N2769" s="1">
        <v>0</v>
      </c>
      <c r="O2769" s="1">
        <v>0</v>
      </c>
      <c r="P2769" s="1">
        <v>0</v>
      </c>
      <c r="Q2769" s="1">
        <v>121451552</v>
      </c>
      <c r="R2769" s="1">
        <v>22.5</v>
      </c>
    </row>
    <row r="2770" spans="1:18" hidden="1" x14ac:dyDescent="0.25">
      <c r="A2770" s="4" t="s">
        <v>1240</v>
      </c>
      <c r="B2770" s="5">
        <v>1912997248</v>
      </c>
      <c r="C2770" s="5">
        <v>500000000</v>
      </c>
      <c r="D2770" s="5">
        <v>0</v>
      </c>
      <c r="E2770" s="5">
        <v>2412997248</v>
      </c>
      <c r="F2770" s="5">
        <v>0</v>
      </c>
      <c r="G2770" s="5">
        <v>1630801005</v>
      </c>
      <c r="H2770" s="5">
        <v>1630801005</v>
      </c>
      <c r="I2770" s="5">
        <v>1630801005</v>
      </c>
      <c r="J2770" s="5">
        <v>0</v>
      </c>
      <c r="K2770" s="5">
        <v>1630801005</v>
      </c>
      <c r="L2770" s="5">
        <v>368214135</v>
      </c>
      <c r="M2770" s="5">
        <v>0</v>
      </c>
      <c r="N2770" s="5">
        <v>1262586870</v>
      </c>
      <c r="O2770" s="5">
        <v>1248886870</v>
      </c>
      <c r="P2770" s="5">
        <v>13700000</v>
      </c>
      <c r="Q2770" s="5">
        <v>782196243</v>
      </c>
      <c r="R2770" s="5">
        <v>67.58</v>
      </c>
    </row>
    <row r="2771" spans="1:18" hidden="1" x14ac:dyDescent="0.25">
      <c r="A2771" t="s">
        <v>1241</v>
      </c>
      <c r="B2771" s="1">
        <v>742997248</v>
      </c>
      <c r="C2771" s="1">
        <v>-191255908</v>
      </c>
      <c r="D2771" s="1">
        <v>0</v>
      </c>
      <c r="E2771" s="1">
        <v>551741340</v>
      </c>
      <c r="F2771" s="1">
        <v>0</v>
      </c>
      <c r="G2771" s="1">
        <v>551741340</v>
      </c>
      <c r="H2771" s="1">
        <v>551741340</v>
      </c>
      <c r="I2771" s="1">
        <v>551741340</v>
      </c>
      <c r="J2771" s="1">
        <v>0</v>
      </c>
      <c r="K2771" s="1">
        <v>551741340</v>
      </c>
      <c r="L2771" s="1">
        <v>259154470</v>
      </c>
      <c r="M2771" s="1">
        <v>0</v>
      </c>
      <c r="N2771" s="1">
        <v>292586870</v>
      </c>
      <c r="O2771" s="1">
        <v>278886870</v>
      </c>
      <c r="P2771" s="1">
        <v>13700000</v>
      </c>
      <c r="Q2771" s="1">
        <v>0</v>
      </c>
      <c r="R2771" s="1">
        <v>100</v>
      </c>
    </row>
    <row r="2772" spans="1:18" hidden="1" x14ac:dyDescent="0.25">
      <c r="A2772" t="s">
        <v>31</v>
      </c>
      <c r="B2772" s="1">
        <v>742997248</v>
      </c>
      <c r="C2772" s="1">
        <v>-191255908</v>
      </c>
      <c r="D2772" s="1">
        <v>0</v>
      </c>
      <c r="E2772" s="1">
        <v>551741340</v>
      </c>
      <c r="F2772" s="1">
        <v>0</v>
      </c>
      <c r="G2772" s="1">
        <v>551741340</v>
      </c>
      <c r="H2772" s="1">
        <v>551741340</v>
      </c>
      <c r="I2772" s="1">
        <v>551741340</v>
      </c>
      <c r="J2772" s="1">
        <v>0</v>
      </c>
      <c r="K2772" s="1">
        <v>551741340</v>
      </c>
      <c r="L2772" s="1">
        <v>259154470</v>
      </c>
      <c r="M2772" s="1">
        <v>0</v>
      </c>
      <c r="N2772" s="1">
        <v>292586870</v>
      </c>
      <c r="O2772" s="1">
        <v>278886870</v>
      </c>
      <c r="P2772" s="1">
        <v>13700000</v>
      </c>
      <c r="Q2772" s="1">
        <v>0</v>
      </c>
      <c r="R2772" s="1">
        <v>100</v>
      </c>
    </row>
    <row r="2773" spans="1:18" hidden="1" x14ac:dyDescent="0.25">
      <c r="A2773" t="s">
        <v>784</v>
      </c>
      <c r="B2773" s="1">
        <v>742997248</v>
      </c>
      <c r="C2773" s="1">
        <v>-191255908</v>
      </c>
      <c r="D2773" s="1">
        <v>0</v>
      </c>
      <c r="E2773" s="1">
        <v>551741340</v>
      </c>
      <c r="F2773" s="1">
        <v>0</v>
      </c>
      <c r="G2773" s="1">
        <v>551741340</v>
      </c>
      <c r="H2773" s="1">
        <v>551741340</v>
      </c>
      <c r="I2773" s="1">
        <v>551741340</v>
      </c>
      <c r="J2773" s="1">
        <v>0</v>
      </c>
      <c r="K2773" s="1">
        <v>551741340</v>
      </c>
      <c r="L2773" s="1">
        <v>259154470</v>
      </c>
      <c r="M2773" s="1">
        <v>0</v>
      </c>
      <c r="N2773" s="1">
        <v>292586870</v>
      </c>
      <c r="O2773" s="1">
        <v>278886870</v>
      </c>
      <c r="P2773" s="1">
        <v>13700000</v>
      </c>
      <c r="Q2773" s="1">
        <v>0</v>
      </c>
      <c r="R2773" s="1">
        <v>100</v>
      </c>
    </row>
    <row r="2774" spans="1:18" hidden="1" x14ac:dyDescent="0.25">
      <c r="A2774" t="s">
        <v>1242</v>
      </c>
      <c r="B2774" s="1">
        <v>742997248</v>
      </c>
      <c r="C2774" s="1">
        <v>-191255908</v>
      </c>
      <c r="D2774" s="1">
        <v>0</v>
      </c>
      <c r="E2774" s="1">
        <v>551741340</v>
      </c>
      <c r="F2774" s="1">
        <v>0</v>
      </c>
      <c r="G2774" s="1">
        <v>551741340</v>
      </c>
      <c r="H2774" s="1">
        <v>551741340</v>
      </c>
      <c r="I2774" s="1">
        <v>551741340</v>
      </c>
      <c r="J2774" s="1">
        <v>0</v>
      </c>
      <c r="K2774" s="1">
        <v>551741340</v>
      </c>
      <c r="L2774" s="1">
        <v>259154470</v>
      </c>
      <c r="M2774" s="1">
        <v>0</v>
      </c>
      <c r="N2774" s="1">
        <v>292586870</v>
      </c>
      <c r="O2774" s="1">
        <v>278886870</v>
      </c>
      <c r="P2774" s="1">
        <v>13700000</v>
      </c>
      <c r="Q2774" s="1">
        <v>0</v>
      </c>
      <c r="R2774" s="1">
        <v>100</v>
      </c>
    </row>
    <row r="2775" spans="1:18" hidden="1" x14ac:dyDescent="0.25">
      <c r="A2775" t="s">
        <v>287</v>
      </c>
      <c r="B2775" s="1">
        <v>0</v>
      </c>
      <c r="C2775" s="1">
        <v>0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</row>
    <row r="2776" spans="1:18" hidden="1" x14ac:dyDescent="0.25">
      <c r="A2776" t="s">
        <v>784</v>
      </c>
      <c r="B2776" s="1">
        <v>0</v>
      </c>
      <c r="C2776" s="1">
        <v>0</v>
      </c>
      <c r="D2776" s="1">
        <v>0</v>
      </c>
      <c r="E2776" s="1">
        <v>0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</row>
    <row r="2777" spans="1:18" hidden="1" x14ac:dyDescent="0.25">
      <c r="A2777" t="s">
        <v>1242</v>
      </c>
      <c r="B2777" s="1">
        <v>0</v>
      </c>
      <c r="C2777" s="1">
        <v>0</v>
      </c>
      <c r="D2777" s="1">
        <v>0</v>
      </c>
      <c r="E2777" s="1">
        <v>0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</row>
    <row r="2778" spans="1:18" hidden="1" x14ac:dyDescent="0.25">
      <c r="A2778" t="s">
        <v>1243</v>
      </c>
      <c r="B2778" s="1">
        <v>200000000</v>
      </c>
      <c r="C2778" s="1">
        <v>-200000000</v>
      </c>
      <c r="D2778" s="1">
        <v>0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</row>
    <row r="2779" spans="1:18" hidden="1" x14ac:dyDescent="0.25">
      <c r="A2779" t="s">
        <v>31</v>
      </c>
      <c r="B2779" s="1">
        <v>200000000</v>
      </c>
      <c r="C2779" s="1">
        <v>-200000000</v>
      </c>
      <c r="D2779" s="1">
        <v>0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</row>
    <row r="2780" spans="1:18" hidden="1" x14ac:dyDescent="0.25">
      <c r="A2780" t="s">
        <v>784</v>
      </c>
      <c r="B2780" s="1">
        <v>200000000</v>
      </c>
      <c r="C2780" s="1">
        <v>-200000000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</row>
    <row r="2781" spans="1:18" hidden="1" x14ac:dyDescent="0.25">
      <c r="A2781" t="s">
        <v>1244</v>
      </c>
      <c r="B2781" s="1">
        <v>200000000</v>
      </c>
      <c r="C2781" s="1">
        <v>-200000000</v>
      </c>
      <c r="D2781" s="1">
        <v>0</v>
      </c>
      <c r="E2781" s="1">
        <v>0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</row>
    <row r="2782" spans="1:18" hidden="1" x14ac:dyDescent="0.25">
      <c r="A2782" t="s">
        <v>287</v>
      </c>
      <c r="B2782" s="1">
        <v>0</v>
      </c>
      <c r="C2782" s="1">
        <v>0</v>
      </c>
      <c r="D2782" s="1">
        <v>0</v>
      </c>
      <c r="E2782" s="1">
        <v>0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</row>
    <row r="2783" spans="1:18" hidden="1" x14ac:dyDescent="0.25">
      <c r="A2783" t="s">
        <v>784</v>
      </c>
      <c r="B2783" s="1">
        <v>0</v>
      </c>
      <c r="C2783" s="1">
        <v>0</v>
      </c>
      <c r="D2783" s="1">
        <v>0</v>
      </c>
      <c r="E2783" s="1">
        <v>0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</row>
    <row r="2784" spans="1:18" hidden="1" x14ac:dyDescent="0.25">
      <c r="A2784" t="s">
        <v>1244</v>
      </c>
      <c r="B2784" s="1">
        <v>0</v>
      </c>
      <c r="C2784" s="1">
        <v>0</v>
      </c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</row>
    <row r="2785" spans="1:18" hidden="1" x14ac:dyDescent="0.25">
      <c r="A2785" t="s">
        <v>1245</v>
      </c>
      <c r="B2785" s="1">
        <v>970000000</v>
      </c>
      <c r="C2785" s="1">
        <v>0</v>
      </c>
      <c r="D2785" s="1">
        <v>0</v>
      </c>
      <c r="E2785" s="1">
        <v>970000000</v>
      </c>
      <c r="F2785" s="1">
        <v>0</v>
      </c>
      <c r="G2785" s="1">
        <v>970000000</v>
      </c>
      <c r="H2785" s="1">
        <v>970000000</v>
      </c>
      <c r="I2785" s="1">
        <v>970000000</v>
      </c>
      <c r="J2785" s="1">
        <v>0</v>
      </c>
      <c r="K2785" s="1">
        <v>970000000</v>
      </c>
      <c r="L2785" s="1">
        <v>0</v>
      </c>
      <c r="M2785" s="1">
        <v>0</v>
      </c>
      <c r="N2785" s="1">
        <v>970000000</v>
      </c>
      <c r="O2785" s="1">
        <v>970000000</v>
      </c>
      <c r="P2785" s="1">
        <v>0</v>
      </c>
      <c r="Q2785" s="1">
        <v>0</v>
      </c>
      <c r="R2785" s="1">
        <v>100</v>
      </c>
    </row>
    <row r="2786" spans="1:18" hidden="1" x14ac:dyDescent="0.25">
      <c r="A2786" t="s">
        <v>31</v>
      </c>
      <c r="B2786" s="1">
        <v>970000000</v>
      </c>
      <c r="C2786" s="1">
        <v>0</v>
      </c>
      <c r="D2786" s="1">
        <v>0</v>
      </c>
      <c r="E2786" s="1">
        <v>970000000</v>
      </c>
      <c r="F2786" s="1">
        <v>0</v>
      </c>
      <c r="G2786" s="1">
        <v>970000000</v>
      </c>
      <c r="H2786" s="1">
        <v>970000000</v>
      </c>
      <c r="I2786" s="1">
        <v>970000000</v>
      </c>
      <c r="J2786" s="1">
        <v>0</v>
      </c>
      <c r="K2786" s="1">
        <v>970000000</v>
      </c>
      <c r="L2786" s="1">
        <v>0</v>
      </c>
      <c r="M2786" s="1">
        <v>0</v>
      </c>
      <c r="N2786" s="1">
        <v>970000000</v>
      </c>
      <c r="O2786" s="1">
        <v>970000000</v>
      </c>
      <c r="P2786" s="1">
        <v>0</v>
      </c>
      <c r="Q2786" s="1">
        <v>0</v>
      </c>
      <c r="R2786" s="1">
        <v>100</v>
      </c>
    </row>
    <row r="2787" spans="1:18" hidden="1" x14ac:dyDescent="0.25">
      <c r="A2787" t="s">
        <v>784</v>
      </c>
      <c r="B2787" s="1">
        <v>970000000</v>
      </c>
      <c r="C2787" s="1">
        <v>0</v>
      </c>
      <c r="D2787" s="1">
        <v>0</v>
      </c>
      <c r="E2787" s="1">
        <v>970000000</v>
      </c>
      <c r="F2787" s="1">
        <v>0</v>
      </c>
      <c r="G2787" s="1">
        <v>970000000</v>
      </c>
      <c r="H2787" s="1">
        <v>970000000</v>
      </c>
      <c r="I2787" s="1">
        <v>970000000</v>
      </c>
      <c r="J2787" s="1">
        <v>0</v>
      </c>
      <c r="K2787" s="1">
        <v>970000000</v>
      </c>
      <c r="L2787" s="1">
        <v>0</v>
      </c>
      <c r="M2787" s="1">
        <v>0</v>
      </c>
      <c r="N2787" s="1">
        <v>970000000</v>
      </c>
      <c r="O2787" s="1">
        <v>970000000</v>
      </c>
      <c r="P2787" s="1">
        <v>0</v>
      </c>
      <c r="Q2787" s="1">
        <v>0</v>
      </c>
      <c r="R2787" s="1">
        <v>100</v>
      </c>
    </row>
    <row r="2788" spans="1:18" hidden="1" x14ac:dyDescent="0.25">
      <c r="A2788" t="s">
        <v>1246</v>
      </c>
      <c r="B2788" s="1">
        <v>970000000</v>
      </c>
      <c r="C2788" s="1">
        <v>0</v>
      </c>
      <c r="D2788" s="1">
        <v>0</v>
      </c>
      <c r="E2788" s="1">
        <v>970000000</v>
      </c>
      <c r="F2788" s="1">
        <v>0</v>
      </c>
      <c r="G2788" s="1">
        <v>970000000</v>
      </c>
      <c r="H2788" s="1">
        <v>970000000</v>
      </c>
      <c r="I2788" s="1">
        <v>970000000</v>
      </c>
      <c r="J2788" s="1">
        <v>0</v>
      </c>
      <c r="K2788" s="1">
        <v>970000000</v>
      </c>
      <c r="L2788" s="1">
        <v>0</v>
      </c>
      <c r="M2788" s="1">
        <v>0</v>
      </c>
      <c r="N2788" s="1">
        <v>970000000</v>
      </c>
      <c r="O2788" s="1">
        <v>970000000</v>
      </c>
      <c r="P2788" s="1">
        <v>0</v>
      </c>
      <c r="Q2788" s="1">
        <v>0</v>
      </c>
      <c r="R2788" s="1">
        <v>100</v>
      </c>
    </row>
    <row r="2789" spans="1:18" hidden="1" x14ac:dyDescent="0.25">
      <c r="A2789" t="s">
        <v>1247</v>
      </c>
      <c r="B2789" s="1">
        <v>0</v>
      </c>
      <c r="C2789" s="1">
        <v>215150000</v>
      </c>
      <c r="D2789" s="1">
        <v>0</v>
      </c>
      <c r="E2789" s="1">
        <v>215150000</v>
      </c>
      <c r="F2789" s="1">
        <v>0</v>
      </c>
      <c r="G2789" s="1">
        <v>84716666</v>
      </c>
      <c r="H2789" s="1">
        <v>84716666</v>
      </c>
      <c r="I2789" s="1">
        <v>84716666</v>
      </c>
      <c r="J2789" s="1">
        <v>0</v>
      </c>
      <c r="K2789" s="1">
        <v>84716666</v>
      </c>
      <c r="L2789" s="1">
        <v>84716666</v>
      </c>
      <c r="M2789" s="1">
        <v>0</v>
      </c>
      <c r="N2789" s="1">
        <v>0</v>
      </c>
      <c r="O2789" s="1">
        <v>0</v>
      </c>
      <c r="P2789" s="1">
        <v>0</v>
      </c>
      <c r="Q2789" s="1">
        <v>130433334</v>
      </c>
      <c r="R2789" s="1">
        <v>39.380000000000003</v>
      </c>
    </row>
    <row r="2790" spans="1:18" hidden="1" x14ac:dyDescent="0.25">
      <c r="A2790" t="s">
        <v>31</v>
      </c>
      <c r="B2790" s="1">
        <v>0</v>
      </c>
      <c r="C2790" s="1">
        <v>205150000</v>
      </c>
      <c r="D2790" s="1">
        <v>0</v>
      </c>
      <c r="E2790" s="1">
        <v>205150000</v>
      </c>
      <c r="F2790" s="1">
        <v>0</v>
      </c>
      <c r="G2790" s="1">
        <v>84716666</v>
      </c>
      <c r="H2790" s="1">
        <v>84716666</v>
      </c>
      <c r="I2790" s="1">
        <v>84716666</v>
      </c>
      <c r="J2790" s="1">
        <v>0</v>
      </c>
      <c r="K2790" s="1">
        <v>84716666</v>
      </c>
      <c r="L2790" s="1">
        <v>84716666</v>
      </c>
      <c r="M2790" s="1">
        <v>0</v>
      </c>
      <c r="N2790" s="1">
        <v>0</v>
      </c>
      <c r="O2790" s="1">
        <v>0</v>
      </c>
      <c r="P2790" s="1">
        <v>0</v>
      </c>
      <c r="Q2790" s="1">
        <v>120433334</v>
      </c>
      <c r="R2790" s="1">
        <v>41.3</v>
      </c>
    </row>
    <row r="2791" spans="1:18" hidden="1" x14ac:dyDescent="0.25">
      <c r="A2791" t="s">
        <v>784</v>
      </c>
      <c r="B2791" s="1">
        <v>0</v>
      </c>
      <c r="C2791" s="1">
        <v>205150000</v>
      </c>
      <c r="D2791" s="1">
        <v>0</v>
      </c>
      <c r="E2791" s="1">
        <v>205150000</v>
      </c>
      <c r="F2791" s="1">
        <v>0</v>
      </c>
      <c r="G2791" s="1">
        <v>84716666</v>
      </c>
      <c r="H2791" s="1">
        <v>84716666</v>
      </c>
      <c r="I2791" s="1">
        <v>84716666</v>
      </c>
      <c r="J2791" s="1">
        <v>0</v>
      </c>
      <c r="K2791" s="1">
        <v>84716666</v>
      </c>
      <c r="L2791" s="1">
        <v>84716666</v>
      </c>
      <c r="M2791" s="1">
        <v>0</v>
      </c>
      <c r="N2791" s="1">
        <v>0</v>
      </c>
      <c r="O2791" s="1">
        <v>0</v>
      </c>
      <c r="P2791" s="1">
        <v>0</v>
      </c>
      <c r="Q2791" s="1">
        <v>120433334</v>
      </c>
      <c r="R2791" s="1">
        <v>41.3</v>
      </c>
    </row>
    <row r="2792" spans="1:18" hidden="1" x14ac:dyDescent="0.25">
      <c r="A2792" t="s">
        <v>1248</v>
      </c>
      <c r="B2792" s="1">
        <v>0</v>
      </c>
      <c r="C2792" s="1">
        <v>165150000</v>
      </c>
      <c r="D2792" s="1">
        <v>0</v>
      </c>
      <c r="E2792" s="1">
        <v>165150000</v>
      </c>
      <c r="F2792" s="1">
        <v>0</v>
      </c>
      <c r="G2792" s="1">
        <v>84716666</v>
      </c>
      <c r="H2792" s="1">
        <v>84716666</v>
      </c>
      <c r="I2792" s="1">
        <v>84716666</v>
      </c>
      <c r="J2792" s="1">
        <v>0</v>
      </c>
      <c r="K2792" s="1">
        <v>84716666</v>
      </c>
      <c r="L2792" s="1">
        <v>84716666</v>
      </c>
      <c r="M2792" s="1">
        <v>0</v>
      </c>
      <c r="N2792" s="1">
        <v>0</v>
      </c>
      <c r="O2792" s="1">
        <v>0</v>
      </c>
      <c r="P2792" s="1">
        <v>0</v>
      </c>
      <c r="Q2792" s="1">
        <v>80433334</v>
      </c>
      <c r="R2792" s="1">
        <v>51.3</v>
      </c>
    </row>
    <row r="2793" spans="1:18" hidden="1" x14ac:dyDescent="0.25">
      <c r="A2793" t="s">
        <v>1249</v>
      </c>
      <c r="B2793" s="1">
        <v>0</v>
      </c>
      <c r="C2793" s="1">
        <v>40000000</v>
      </c>
      <c r="D2793" s="1">
        <v>0</v>
      </c>
      <c r="E2793" s="1">
        <v>40000000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40000000</v>
      </c>
      <c r="R2793" s="1">
        <v>0</v>
      </c>
    </row>
    <row r="2794" spans="1:18" hidden="1" x14ac:dyDescent="0.25">
      <c r="A2794" t="s">
        <v>287</v>
      </c>
      <c r="B2794" s="1">
        <v>0</v>
      </c>
      <c r="C2794" s="1">
        <v>10000000</v>
      </c>
      <c r="D2794" s="1">
        <v>0</v>
      </c>
      <c r="E2794" s="1">
        <v>10000000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10000000</v>
      </c>
      <c r="R2794" s="1">
        <v>0</v>
      </c>
    </row>
    <row r="2795" spans="1:18" hidden="1" x14ac:dyDescent="0.25">
      <c r="A2795" t="s">
        <v>784</v>
      </c>
      <c r="B2795" s="1">
        <v>0</v>
      </c>
      <c r="C2795" s="1">
        <v>10000000</v>
      </c>
      <c r="D2795" s="1">
        <v>0</v>
      </c>
      <c r="E2795" s="1">
        <v>10000000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10000000</v>
      </c>
      <c r="R2795" s="1">
        <v>0</v>
      </c>
    </row>
    <row r="2796" spans="1:18" hidden="1" x14ac:dyDescent="0.25">
      <c r="A2796" t="s">
        <v>1249</v>
      </c>
      <c r="B2796" s="1">
        <v>0</v>
      </c>
      <c r="C2796" s="1">
        <v>10000000</v>
      </c>
      <c r="D2796" s="1">
        <v>0</v>
      </c>
      <c r="E2796" s="1">
        <v>10000000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10000000</v>
      </c>
      <c r="R2796" s="1">
        <v>0</v>
      </c>
    </row>
    <row r="2797" spans="1:18" hidden="1" x14ac:dyDescent="0.25">
      <c r="A2797" t="s">
        <v>1250</v>
      </c>
      <c r="B2797" s="1">
        <v>0</v>
      </c>
      <c r="C2797" s="1">
        <v>62750000</v>
      </c>
      <c r="D2797" s="1">
        <v>0</v>
      </c>
      <c r="E2797" s="1">
        <v>62750000</v>
      </c>
      <c r="F2797" s="1">
        <v>0</v>
      </c>
      <c r="G2797" s="1">
        <v>14666666</v>
      </c>
      <c r="H2797" s="1">
        <v>14666666</v>
      </c>
      <c r="I2797" s="1">
        <v>14666666</v>
      </c>
      <c r="J2797" s="1">
        <v>0</v>
      </c>
      <c r="K2797" s="1">
        <v>14666666</v>
      </c>
      <c r="L2797" s="1">
        <v>14666666</v>
      </c>
      <c r="M2797" s="1">
        <v>0</v>
      </c>
      <c r="N2797" s="1">
        <v>0</v>
      </c>
      <c r="O2797" s="1">
        <v>0</v>
      </c>
      <c r="P2797" s="1">
        <v>0</v>
      </c>
      <c r="Q2797" s="1">
        <v>48083334</v>
      </c>
      <c r="R2797" s="1">
        <v>23.37</v>
      </c>
    </row>
    <row r="2798" spans="1:18" hidden="1" x14ac:dyDescent="0.25">
      <c r="A2798" t="s">
        <v>31</v>
      </c>
      <c r="B2798" s="1">
        <v>0</v>
      </c>
      <c r="C2798" s="1">
        <v>62750000</v>
      </c>
      <c r="D2798" s="1">
        <v>0</v>
      </c>
      <c r="E2798" s="1">
        <v>62750000</v>
      </c>
      <c r="F2798" s="1">
        <v>0</v>
      </c>
      <c r="G2798" s="1">
        <v>14666666</v>
      </c>
      <c r="H2798" s="1">
        <v>14666666</v>
      </c>
      <c r="I2798" s="1">
        <v>14666666</v>
      </c>
      <c r="J2798" s="1">
        <v>0</v>
      </c>
      <c r="K2798" s="1">
        <v>14666666</v>
      </c>
      <c r="L2798" s="1">
        <v>14666666</v>
      </c>
      <c r="M2798" s="1">
        <v>0</v>
      </c>
      <c r="N2798" s="1">
        <v>0</v>
      </c>
      <c r="O2798" s="1">
        <v>0</v>
      </c>
      <c r="P2798" s="1">
        <v>0</v>
      </c>
      <c r="Q2798" s="1">
        <v>48083334</v>
      </c>
      <c r="R2798" s="1">
        <v>23.37</v>
      </c>
    </row>
    <row r="2799" spans="1:18" hidden="1" x14ac:dyDescent="0.25">
      <c r="A2799" t="s">
        <v>784</v>
      </c>
      <c r="B2799" s="1">
        <v>0</v>
      </c>
      <c r="C2799" s="1">
        <v>62750000</v>
      </c>
      <c r="D2799" s="1">
        <v>0</v>
      </c>
      <c r="E2799" s="1">
        <v>62750000</v>
      </c>
      <c r="F2799" s="1">
        <v>0</v>
      </c>
      <c r="G2799" s="1">
        <v>14666666</v>
      </c>
      <c r="H2799" s="1">
        <v>14666666</v>
      </c>
      <c r="I2799" s="1">
        <v>14666666</v>
      </c>
      <c r="J2799" s="1">
        <v>0</v>
      </c>
      <c r="K2799" s="1">
        <v>14666666</v>
      </c>
      <c r="L2799" s="1">
        <v>14666666</v>
      </c>
      <c r="M2799" s="1">
        <v>0</v>
      </c>
      <c r="N2799" s="1">
        <v>0</v>
      </c>
      <c r="O2799" s="1">
        <v>0</v>
      </c>
      <c r="P2799" s="1">
        <v>0</v>
      </c>
      <c r="Q2799" s="1">
        <v>48083334</v>
      </c>
      <c r="R2799" s="1">
        <v>23.37</v>
      </c>
    </row>
    <row r="2800" spans="1:18" hidden="1" x14ac:dyDescent="0.25">
      <c r="A2800" t="s">
        <v>1251</v>
      </c>
      <c r="B2800" s="1">
        <v>0</v>
      </c>
      <c r="C2800" s="1">
        <v>18000000</v>
      </c>
      <c r="D2800" s="1">
        <v>0</v>
      </c>
      <c r="E2800" s="1">
        <v>18000000</v>
      </c>
      <c r="F2800" s="1">
        <v>0</v>
      </c>
      <c r="G2800" s="1">
        <v>14666666</v>
      </c>
      <c r="H2800" s="1">
        <v>14666666</v>
      </c>
      <c r="I2800" s="1">
        <v>14666666</v>
      </c>
      <c r="J2800" s="1">
        <v>0</v>
      </c>
      <c r="K2800" s="1">
        <v>14666666</v>
      </c>
      <c r="L2800" s="1">
        <v>14666666</v>
      </c>
      <c r="M2800" s="1">
        <v>0</v>
      </c>
      <c r="N2800" s="1">
        <v>0</v>
      </c>
      <c r="O2800" s="1">
        <v>0</v>
      </c>
      <c r="P2800" s="1">
        <v>0</v>
      </c>
      <c r="Q2800" s="1">
        <v>3333334</v>
      </c>
      <c r="R2800" s="1">
        <v>81.48</v>
      </c>
    </row>
    <row r="2801" spans="1:18" hidden="1" x14ac:dyDescent="0.25">
      <c r="A2801" t="s">
        <v>1252</v>
      </c>
      <c r="B2801" s="1">
        <v>0</v>
      </c>
      <c r="C2801" s="1">
        <v>44750000</v>
      </c>
      <c r="D2801" s="1">
        <v>0</v>
      </c>
      <c r="E2801" s="1">
        <v>44750000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44750000</v>
      </c>
      <c r="R2801" s="1">
        <v>0</v>
      </c>
    </row>
    <row r="2802" spans="1:18" hidden="1" x14ac:dyDescent="0.25">
      <c r="A2802" t="s">
        <v>1253</v>
      </c>
      <c r="B2802" s="1">
        <v>0</v>
      </c>
      <c r="C2802" s="1">
        <v>100000000</v>
      </c>
      <c r="D2802" s="1">
        <v>0</v>
      </c>
      <c r="E2802" s="1">
        <v>100000000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100000000</v>
      </c>
      <c r="R2802" s="1">
        <v>0</v>
      </c>
    </row>
    <row r="2803" spans="1:18" hidden="1" x14ac:dyDescent="0.25">
      <c r="A2803" t="s">
        <v>287</v>
      </c>
      <c r="B2803" s="1">
        <v>0</v>
      </c>
      <c r="C2803" s="1">
        <v>100000000</v>
      </c>
      <c r="D2803" s="1">
        <v>0</v>
      </c>
      <c r="E2803" s="1">
        <v>100000000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100000000</v>
      </c>
      <c r="R2803" s="1">
        <v>0</v>
      </c>
    </row>
    <row r="2804" spans="1:18" hidden="1" x14ac:dyDescent="0.25">
      <c r="A2804" t="s">
        <v>784</v>
      </c>
      <c r="B2804" s="1">
        <v>0</v>
      </c>
      <c r="C2804" s="1">
        <v>100000000</v>
      </c>
      <c r="D2804" s="1">
        <v>0</v>
      </c>
      <c r="E2804" s="1">
        <v>100000000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100000000</v>
      </c>
      <c r="R2804" s="1">
        <v>0</v>
      </c>
    </row>
    <row r="2805" spans="1:18" hidden="1" x14ac:dyDescent="0.25">
      <c r="A2805" t="s">
        <v>1254</v>
      </c>
      <c r="B2805" s="1">
        <v>0</v>
      </c>
      <c r="C2805" s="1">
        <v>100000000</v>
      </c>
      <c r="D2805" s="1">
        <v>0</v>
      </c>
      <c r="E2805" s="1">
        <v>100000000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100000000</v>
      </c>
      <c r="R2805" s="1">
        <v>0</v>
      </c>
    </row>
    <row r="2806" spans="1:18" hidden="1" x14ac:dyDescent="0.25">
      <c r="A2806" t="s">
        <v>1255</v>
      </c>
      <c r="B2806" s="1">
        <v>0</v>
      </c>
      <c r="C2806" s="1">
        <v>11000000</v>
      </c>
      <c r="D2806" s="1">
        <v>0</v>
      </c>
      <c r="E2806" s="1">
        <v>11000000</v>
      </c>
      <c r="F2806" s="1">
        <v>0</v>
      </c>
      <c r="G2806" s="1">
        <v>9676333</v>
      </c>
      <c r="H2806" s="1">
        <v>9676333</v>
      </c>
      <c r="I2806" s="1">
        <v>9676333</v>
      </c>
      <c r="J2806" s="1">
        <v>0</v>
      </c>
      <c r="K2806" s="1">
        <v>9676333</v>
      </c>
      <c r="L2806" s="1">
        <v>9676333</v>
      </c>
      <c r="M2806" s="1">
        <v>0</v>
      </c>
      <c r="N2806" s="1">
        <v>0</v>
      </c>
      <c r="O2806" s="1">
        <v>0</v>
      </c>
      <c r="P2806" s="1">
        <v>0</v>
      </c>
      <c r="Q2806" s="1">
        <v>1323667</v>
      </c>
      <c r="R2806" s="1">
        <v>87.97</v>
      </c>
    </row>
    <row r="2807" spans="1:18" hidden="1" x14ac:dyDescent="0.25">
      <c r="A2807" t="s">
        <v>31</v>
      </c>
      <c r="B2807" s="1">
        <v>0</v>
      </c>
      <c r="C2807" s="1">
        <v>11000000</v>
      </c>
      <c r="D2807" s="1">
        <v>0</v>
      </c>
      <c r="E2807" s="1">
        <v>11000000</v>
      </c>
      <c r="F2807" s="1">
        <v>0</v>
      </c>
      <c r="G2807" s="1">
        <v>9676333</v>
      </c>
      <c r="H2807" s="1">
        <v>9676333</v>
      </c>
      <c r="I2807" s="1">
        <v>9676333</v>
      </c>
      <c r="J2807" s="1">
        <v>0</v>
      </c>
      <c r="K2807" s="1">
        <v>9676333</v>
      </c>
      <c r="L2807" s="1">
        <v>9676333</v>
      </c>
      <c r="M2807" s="1">
        <v>0</v>
      </c>
      <c r="N2807" s="1">
        <v>0</v>
      </c>
      <c r="O2807" s="1">
        <v>0</v>
      </c>
      <c r="P2807" s="1">
        <v>0</v>
      </c>
      <c r="Q2807" s="1">
        <v>1323667</v>
      </c>
      <c r="R2807" s="1">
        <v>87.97</v>
      </c>
    </row>
    <row r="2808" spans="1:18" hidden="1" x14ac:dyDescent="0.25">
      <c r="A2808" t="s">
        <v>784</v>
      </c>
      <c r="B2808" s="1">
        <v>0</v>
      </c>
      <c r="C2808" s="1">
        <v>11000000</v>
      </c>
      <c r="D2808" s="1">
        <v>0</v>
      </c>
      <c r="E2808" s="1">
        <v>11000000</v>
      </c>
      <c r="F2808" s="1">
        <v>0</v>
      </c>
      <c r="G2808" s="1">
        <v>9676333</v>
      </c>
      <c r="H2808" s="1">
        <v>9676333</v>
      </c>
      <c r="I2808" s="1">
        <v>9676333</v>
      </c>
      <c r="J2808" s="1">
        <v>0</v>
      </c>
      <c r="K2808" s="1">
        <v>9676333</v>
      </c>
      <c r="L2808" s="1">
        <v>9676333</v>
      </c>
      <c r="M2808" s="1">
        <v>0</v>
      </c>
      <c r="N2808" s="1">
        <v>0</v>
      </c>
      <c r="O2808" s="1">
        <v>0</v>
      </c>
      <c r="P2808" s="1">
        <v>0</v>
      </c>
      <c r="Q2808" s="1">
        <v>1323667</v>
      </c>
      <c r="R2808" s="1">
        <v>87.97</v>
      </c>
    </row>
    <row r="2809" spans="1:18" hidden="1" x14ac:dyDescent="0.25">
      <c r="A2809" t="s">
        <v>1256</v>
      </c>
      <c r="B2809" s="1">
        <v>0</v>
      </c>
      <c r="C2809" s="1">
        <v>11000000</v>
      </c>
      <c r="D2809" s="1">
        <v>0</v>
      </c>
      <c r="E2809" s="1">
        <v>11000000</v>
      </c>
      <c r="F2809" s="1">
        <v>0</v>
      </c>
      <c r="G2809" s="1">
        <v>9676333</v>
      </c>
      <c r="H2809" s="1">
        <v>9676333</v>
      </c>
      <c r="I2809" s="1">
        <v>9676333</v>
      </c>
      <c r="J2809" s="1">
        <v>0</v>
      </c>
      <c r="K2809" s="1">
        <v>9676333</v>
      </c>
      <c r="L2809" s="1">
        <v>9676333</v>
      </c>
      <c r="M2809" s="1">
        <v>0</v>
      </c>
      <c r="N2809" s="1">
        <v>0</v>
      </c>
      <c r="O2809" s="1">
        <v>0</v>
      </c>
      <c r="P2809" s="1">
        <v>0</v>
      </c>
      <c r="Q2809" s="1">
        <v>1323667</v>
      </c>
      <c r="R2809" s="1">
        <v>87.97</v>
      </c>
    </row>
    <row r="2810" spans="1:18" hidden="1" x14ac:dyDescent="0.25">
      <c r="A2810" t="s">
        <v>1257</v>
      </c>
      <c r="B2810" s="1">
        <v>0</v>
      </c>
      <c r="C2810" s="1">
        <v>222355908</v>
      </c>
      <c r="D2810" s="1">
        <v>0</v>
      </c>
      <c r="E2810" s="1">
        <v>222355908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222355908</v>
      </c>
      <c r="R2810" s="1">
        <v>0</v>
      </c>
    </row>
    <row r="2811" spans="1:18" hidden="1" x14ac:dyDescent="0.25">
      <c r="A2811" t="s">
        <v>31</v>
      </c>
      <c r="B2811" s="1">
        <v>0</v>
      </c>
      <c r="C2811" s="1">
        <v>112355908</v>
      </c>
      <c r="D2811" s="1">
        <v>0</v>
      </c>
      <c r="E2811" s="1">
        <v>112355908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112355908</v>
      </c>
      <c r="R2811" s="1">
        <v>0</v>
      </c>
    </row>
    <row r="2812" spans="1:18" hidden="1" x14ac:dyDescent="0.25">
      <c r="A2812" t="s">
        <v>784</v>
      </c>
      <c r="B2812" s="1">
        <v>0</v>
      </c>
      <c r="C2812" s="1">
        <v>112355908</v>
      </c>
      <c r="D2812" s="1">
        <v>0</v>
      </c>
      <c r="E2812" s="1">
        <v>112355908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112355908</v>
      </c>
      <c r="R2812" s="1">
        <v>0</v>
      </c>
    </row>
    <row r="2813" spans="1:18" hidden="1" x14ac:dyDescent="0.25">
      <c r="A2813" t="s">
        <v>1258</v>
      </c>
      <c r="B2813" s="1">
        <v>0</v>
      </c>
      <c r="C2813" s="1">
        <v>112355908</v>
      </c>
      <c r="D2813" s="1">
        <v>0</v>
      </c>
      <c r="E2813" s="1">
        <v>112355908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112355908</v>
      </c>
      <c r="R2813" s="1">
        <v>0</v>
      </c>
    </row>
    <row r="2814" spans="1:18" hidden="1" x14ac:dyDescent="0.25">
      <c r="A2814" t="s">
        <v>287</v>
      </c>
      <c r="B2814" s="1">
        <v>0</v>
      </c>
      <c r="C2814" s="1">
        <v>110000000</v>
      </c>
      <c r="D2814" s="1">
        <v>0</v>
      </c>
      <c r="E2814" s="1">
        <v>110000000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110000000</v>
      </c>
      <c r="R2814" s="1">
        <v>0</v>
      </c>
    </row>
    <row r="2815" spans="1:18" hidden="1" x14ac:dyDescent="0.25">
      <c r="A2815" t="s">
        <v>784</v>
      </c>
      <c r="B2815" s="1">
        <v>0</v>
      </c>
      <c r="C2815" s="1">
        <v>110000000</v>
      </c>
      <c r="D2815" s="1">
        <v>0</v>
      </c>
      <c r="E2815" s="1">
        <v>110000000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110000000</v>
      </c>
      <c r="R2815" s="1">
        <v>0</v>
      </c>
    </row>
    <row r="2816" spans="1:18" hidden="1" x14ac:dyDescent="0.25">
      <c r="A2816" t="s">
        <v>1258</v>
      </c>
      <c r="B2816" s="1">
        <v>0</v>
      </c>
      <c r="C2816" s="1">
        <v>110000000</v>
      </c>
      <c r="D2816" s="1">
        <v>0</v>
      </c>
      <c r="E2816" s="1">
        <v>110000000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110000000</v>
      </c>
      <c r="R2816" s="1">
        <v>0</v>
      </c>
    </row>
    <row r="2817" spans="1:18" hidden="1" x14ac:dyDescent="0.25">
      <c r="A2817" t="s">
        <v>1259</v>
      </c>
      <c r="B2817" s="1">
        <v>0</v>
      </c>
      <c r="C2817" s="1">
        <v>280000000</v>
      </c>
      <c r="D2817" s="1">
        <v>0</v>
      </c>
      <c r="E2817" s="1">
        <v>280000000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280000000</v>
      </c>
      <c r="R2817" s="1">
        <v>0</v>
      </c>
    </row>
    <row r="2818" spans="1:18" hidden="1" x14ac:dyDescent="0.25">
      <c r="A2818" t="s">
        <v>287</v>
      </c>
      <c r="B2818" s="1">
        <v>0</v>
      </c>
      <c r="C2818" s="1">
        <v>280000000</v>
      </c>
      <c r="D2818" s="1">
        <v>0</v>
      </c>
      <c r="E2818" s="1">
        <v>280000000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280000000</v>
      </c>
      <c r="R2818" s="1">
        <v>0</v>
      </c>
    </row>
    <row r="2819" spans="1:18" hidden="1" x14ac:dyDescent="0.25">
      <c r="A2819" t="s">
        <v>784</v>
      </c>
      <c r="B2819" s="1">
        <v>0</v>
      </c>
      <c r="C2819" s="1">
        <v>280000000</v>
      </c>
      <c r="D2819" s="1">
        <v>0</v>
      </c>
      <c r="E2819" s="1">
        <v>280000000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280000000</v>
      </c>
      <c r="R2819" s="1">
        <v>0</v>
      </c>
    </row>
    <row r="2820" spans="1:18" hidden="1" x14ac:dyDescent="0.25">
      <c r="A2820" t="s">
        <v>1260</v>
      </c>
      <c r="B2820" s="1">
        <v>0</v>
      </c>
      <c r="C2820" s="1">
        <v>280000000</v>
      </c>
      <c r="D2820" s="1">
        <v>0</v>
      </c>
      <c r="E2820" s="1">
        <v>280000000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280000000</v>
      </c>
      <c r="R2820" s="1">
        <v>0</v>
      </c>
    </row>
    <row r="2821" spans="1:18" hidden="1" x14ac:dyDescent="0.25">
      <c r="A2821" s="4" t="s">
        <v>1261</v>
      </c>
      <c r="B2821" s="5">
        <v>2601114000</v>
      </c>
      <c r="C2821" s="5">
        <v>2464942205</v>
      </c>
      <c r="D2821" s="5">
        <v>0</v>
      </c>
      <c r="E2821" s="5">
        <v>5066056205</v>
      </c>
      <c r="F2821" s="5">
        <v>0</v>
      </c>
      <c r="G2821" s="5">
        <v>3854154710</v>
      </c>
      <c r="H2821" s="5">
        <v>3854154710</v>
      </c>
      <c r="I2821" s="5">
        <v>1303839641</v>
      </c>
      <c r="J2821" s="5">
        <v>0</v>
      </c>
      <c r="K2821" s="5">
        <v>1303839641</v>
      </c>
      <c r="L2821" s="5">
        <v>592856133</v>
      </c>
      <c r="M2821" s="5">
        <v>2550315069</v>
      </c>
      <c r="N2821" s="5">
        <v>710983508</v>
      </c>
      <c r="O2821" s="5">
        <v>697089450</v>
      </c>
      <c r="P2821" s="5">
        <v>13894058</v>
      </c>
      <c r="Q2821" s="5">
        <v>1211901495</v>
      </c>
      <c r="R2821" s="5">
        <v>25.74</v>
      </c>
    </row>
    <row r="2822" spans="1:18" hidden="1" x14ac:dyDescent="0.25">
      <c r="A2822" t="s">
        <v>1262</v>
      </c>
      <c r="B2822" s="1">
        <v>87277650</v>
      </c>
      <c r="C2822" s="1">
        <v>310904346</v>
      </c>
      <c r="D2822" s="1">
        <v>0</v>
      </c>
      <c r="E2822" s="1">
        <v>398181996</v>
      </c>
      <c r="F2822" s="1">
        <v>0</v>
      </c>
      <c r="G2822" s="1">
        <v>398181996</v>
      </c>
      <c r="H2822" s="1">
        <v>398181996</v>
      </c>
      <c r="I2822" s="1">
        <v>398181996</v>
      </c>
      <c r="J2822" s="1">
        <v>0</v>
      </c>
      <c r="K2822" s="1">
        <v>398181996</v>
      </c>
      <c r="L2822" s="1">
        <v>119692560</v>
      </c>
      <c r="M2822" s="1">
        <v>0</v>
      </c>
      <c r="N2822" s="1">
        <v>278489436</v>
      </c>
      <c r="O2822" s="1">
        <v>269873520</v>
      </c>
      <c r="P2822" s="1">
        <v>8615916</v>
      </c>
      <c r="Q2822" s="1">
        <v>0</v>
      </c>
      <c r="R2822" s="1">
        <v>100</v>
      </c>
    </row>
    <row r="2823" spans="1:18" hidden="1" x14ac:dyDescent="0.25">
      <c r="A2823" t="s">
        <v>287</v>
      </c>
      <c r="B2823" s="1">
        <v>0</v>
      </c>
      <c r="C2823" s="1">
        <v>398181996</v>
      </c>
      <c r="D2823" s="1">
        <v>0</v>
      </c>
      <c r="E2823" s="1">
        <v>398181996</v>
      </c>
      <c r="F2823" s="1">
        <v>0</v>
      </c>
      <c r="G2823" s="1">
        <v>398181996</v>
      </c>
      <c r="H2823" s="1">
        <v>398181996</v>
      </c>
      <c r="I2823" s="1">
        <v>398181996</v>
      </c>
      <c r="J2823" s="1">
        <v>0</v>
      </c>
      <c r="K2823" s="1">
        <v>398181996</v>
      </c>
      <c r="L2823" s="1">
        <v>119692560</v>
      </c>
      <c r="M2823" s="1">
        <v>0</v>
      </c>
      <c r="N2823" s="1">
        <v>278489436</v>
      </c>
      <c r="O2823" s="1">
        <v>269873520</v>
      </c>
      <c r="P2823" s="1">
        <v>8615916</v>
      </c>
      <c r="Q2823" s="1">
        <v>0</v>
      </c>
      <c r="R2823" s="1">
        <v>100</v>
      </c>
    </row>
    <row r="2824" spans="1:18" hidden="1" x14ac:dyDescent="0.25">
      <c r="A2824" t="s">
        <v>1263</v>
      </c>
      <c r="B2824" s="1">
        <v>0</v>
      </c>
      <c r="C2824" s="1">
        <v>398181996</v>
      </c>
      <c r="D2824" s="1">
        <v>0</v>
      </c>
      <c r="E2824" s="1">
        <v>398181996</v>
      </c>
      <c r="F2824" s="1">
        <v>0</v>
      </c>
      <c r="G2824" s="1">
        <v>398181996</v>
      </c>
      <c r="H2824" s="1">
        <v>398181996</v>
      </c>
      <c r="I2824" s="1">
        <v>398181996</v>
      </c>
      <c r="J2824" s="1">
        <v>0</v>
      </c>
      <c r="K2824" s="1">
        <v>398181996</v>
      </c>
      <c r="L2824" s="1">
        <v>119692560</v>
      </c>
      <c r="M2824" s="1">
        <v>0</v>
      </c>
      <c r="N2824" s="1">
        <v>278489436</v>
      </c>
      <c r="O2824" s="1">
        <v>269873520</v>
      </c>
      <c r="P2824" s="1">
        <v>8615916</v>
      </c>
      <c r="Q2824" s="1">
        <v>0</v>
      </c>
      <c r="R2824" s="1">
        <v>100</v>
      </c>
    </row>
    <row r="2825" spans="1:18" hidden="1" x14ac:dyDescent="0.25">
      <c r="A2825" t="s">
        <v>1264</v>
      </c>
      <c r="B2825" s="1">
        <v>0</v>
      </c>
      <c r="C2825" s="1">
        <v>398181996</v>
      </c>
      <c r="D2825" s="1">
        <v>0</v>
      </c>
      <c r="E2825" s="1">
        <v>398181996</v>
      </c>
      <c r="F2825" s="1">
        <v>0</v>
      </c>
      <c r="G2825" s="1">
        <v>398181996</v>
      </c>
      <c r="H2825" s="1">
        <v>398181996</v>
      </c>
      <c r="I2825" s="1">
        <v>398181996</v>
      </c>
      <c r="J2825" s="1">
        <v>0</v>
      </c>
      <c r="K2825" s="1">
        <v>398181996</v>
      </c>
      <c r="L2825" s="1">
        <v>119692560</v>
      </c>
      <c r="M2825" s="1">
        <v>0</v>
      </c>
      <c r="N2825" s="1">
        <v>278489436</v>
      </c>
      <c r="O2825" s="1">
        <v>269873520</v>
      </c>
      <c r="P2825" s="1">
        <v>8615916</v>
      </c>
      <c r="Q2825" s="1">
        <v>0</v>
      </c>
      <c r="R2825" s="1">
        <v>100</v>
      </c>
    </row>
    <row r="2826" spans="1:18" hidden="1" x14ac:dyDescent="0.25">
      <c r="A2826" t="s">
        <v>1265</v>
      </c>
      <c r="B2826" s="1">
        <v>87277650</v>
      </c>
      <c r="C2826" s="1">
        <v>-87277650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</row>
    <row r="2827" spans="1:18" hidden="1" x14ac:dyDescent="0.25">
      <c r="A2827" t="s">
        <v>1263</v>
      </c>
      <c r="B2827" s="1">
        <v>87277650</v>
      </c>
      <c r="C2827" s="1">
        <v>-87277650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</row>
    <row r="2828" spans="1:18" hidden="1" x14ac:dyDescent="0.25">
      <c r="A2828" t="s">
        <v>1264</v>
      </c>
      <c r="B2828" s="1">
        <v>87277650</v>
      </c>
      <c r="C2828" s="1">
        <v>-87277650</v>
      </c>
      <c r="D2828" s="1">
        <v>0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</row>
    <row r="2829" spans="1:18" hidden="1" x14ac:dyDescent="0.25">
      <c r="A2829" t="s">
        <v>1266</v>
      </c>
      <c r="B2829" s="1">
        <v>543932011</v>
      </c>
      <c r="C2829" s="1">
        <v>-137374511</v>
      </c>
      <c r="D2829" s="1">
        <v>0</v>
      </c>
      <c r="E2829" s="1">
        <v>406557500</v>
      </c>
      <c r="F2829" s="1">
        <v>0</v>
      </c>
      <c r="G2829" s="1">
        <v>406557500</v>
      </c>
      <c r="H2829" s="1">
        <v>406557500</v>
      </c>
      <c r="I2829" s="1">
        <v>406557500</v>
      </c>
      <c r="J2829" s="1">
        <v>0</v>
      </c>
      <c r="K2829" s="1">
        <v>406557500</v>
      </c>
      <c r="L2829" s="1">
        <v>169599834</v>
      </c>
      <c r="M2829" s="1">
        <v>0</v>
      </c>
      <c r="N2829" s="1">
        <v>236957666</v>
      </c>
      <c r="O2829" s="1">
        <v>231679524</v>
      </c>
      <c r="P2829" s="1">
        <v>5278142</v>
      </c>
      <c r="Q2829" s="1">
        <v>0</v>
      </c>
      <c r="R2829" s="1">
        <v>100</v>
      </c>
    </row>
    <row r="2830" spans="1:18" hidden="1" x14ac:dyDescent="0.25">
      <c r="A2830" t="s">
        <v>1265</v>
      </c>
      <c r="B2830" s="1">
        <v>543932011</v>
      </c>
      <c r="C2830" s="1">
        <v>-137374511</v>
      </c>
      <c r="D2830" s="1">
        <v>0</v>
      </c>
      <c r="E2830" s="1">
        <v>406557500</v>
      </c>
      <c r="F2830" s="1">
        <v>0</v>
      </c>
      <c r="G2830" s="1">
        <v>406557500</v>
      </c>
      <c r="H2830" s="1">
        <v>406557500</v>
      </c>
      <c r="I2830" s="1">
        <v>406557500</v>
      </c>
      <c r="J2830" s="1">
        <v>0</v>
      </c>
      <c r="K2830" s="1">
        <v>406557500</v>
      </c>
      <c r="L2830" s="1">
        <v>169599834</v>
      </c>
      <c r="M2830" s="1">
        <v>0</v>
      </c>
      <c r="N2830" s="1">
        <v>236957666</v>
      </c>
      <c r="O2830" s="1">
        <v>231679524</v>
      </c>
      <c r="P2830" s="1">
        <v>5278142</v>
      </c>
      <c r="Q2830" s="1">
        <v>0</v>
      </c>
      <c r="R2830" s="1">
        <v>100</v>
      </c>
    </row>
    <row r="2831" spans="1:18" hidden="1" x14ac:dyDescent="0.25">
      <c r="A2831" t="s">
        <v>1263</v>
      </c>
      <c r="B2831" s="1">
        <v>543932011</v>
      </c>
      <c r="C2831" s="1">
        <v>-137374511</v>
      </c>
      <c r="D2831" s="1">
        <v>0</v>
      </c>
      <c r="E2831" s="1">
        <v>406557500</v>
      </c>
      <c r="F2831" s="1">
        <v>0</v>
      </c>
      <c r="G2831" s="1">
        <v>406557500</v>
      </c>
      <c r="H2831" s="1">
        <v>406557500</v>
      </c>
      <c r="I2831" s="1">
        <v>406557500</v>
      </c>
      <c r="J2831" s="1">
        <v>0</v>
      </c>
      <c r="K2831" s="1">
        <v>406557500</v>
      </c>
      <c r="L2831" s="1">
        <v>169599834</v>
      </c>
      <c r="M2831" s="1">
        <v>0</v>
      </c>
      <c r="N2831" s="1">
        <v>236957666</v>
      </c>
      <c r="O2831" s="1">
        <v>231679524</v>
      </c>
      <c r="P2831" s="1">
        <v>5278142</v>
      </c>
      <c r="Q2831" s="1">
        <v>0</v>
      </c>
      <c r="R2831" s="1">
        <v>100</v>
      </c>
    </row>
    <row r="2832" spans="1:18" hidden="1" x14ac:dyDescent="0.25">
      <c r="A2832" t="s">
        <v>1267</v>
      </c>
      <c r="B2832" s="1">
        <v>543932011</v>
      </c>
      <c r="C2832" s="1">
        <v>-137374511</v>
      </c>
      <c r="D2832" s="1">
        <v>0</v>
      </c>
      <c r="E2832" s="1">
        <v>406557500</v>
      </c>
      <c r="F2832" s="1">
        <v>0</v>
      </c>
      <c r="G2832" s="1">
        <v>406557500</v>
      </c>
      <c r="H2832" s="1">
        <v>406557500</v>
      </c>
      <c r="I2832" s="1">
        <v>406557500</v>
      </c>
      <c r="J2832" s="1">
        <v>0</v>
      </c>
      <c r="K2832" s="1">
        <v>406557500</v>
      </c>
      <c r="L2832" s="1">
        <v>169599834</v>
      </c>
      <c r="M2832" s="1">
        <v>0</v>
      </c>
      <c r="N2832" s="1">
        <v>236957666</v>
      </c>
      <c r="O2832" s="1">
        <v>231679524</v>
      </c>
      <c r="P2832" s="1">
        <v>5278142</v>
      </c>
      <c r="Q2832" s="1">
        <v>0</v>
      </c>
      <c r="R2832" s="1">
        <v>100</v>
      </c>
    </row>
    <row r="2833" spans="1:18" hidden="1" x14ac:dyDescent="0.25">
      <c r="A2833" t="s">
        <v>1268</v>
      </c>
      <c r="B2833" s="1">
        <v>131340976</v>
      </c>
      <c r="C2833" s="1">
        <v>-131340976</v>
      </c>
      <c r="D2833" s="1">
        <v>0</v>
      </c>
      <c r="E2833" s="1">
        <v>0</v>
      </c>
      <c r="F2833" s="1">
        <v>0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</row>
    <row r="2834" spans="1:18" hidden="1" x14ac:dyDescent="0.25">
      <c r="A2834" t="s">
        <v>1265</v>
      </c>
      <c r="B2834" s="1">
        <v>131340976</v>
      </c>
      <c r="C2834" s="1">
        <v>-131340976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</row>
    <row r="2835" spans="1:18" hidden="1" x14ac:dyDescent="0.25">
      <c r="A2835" t="s">
        <v>1263</v>
      </c>
      <c r="B2835" s="1">
        <v>131340976</v>
      </c>
      <c r="C2835" s="1">
        <v>-131340976</v>
      </c>
      <c r="D2835" s="1">
        <v>0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</row>
    <row r="2836" spans="1:18" hidden="1" x14ac:dyDescent="0.25">
      <c r="A2836" t="s">
        <v>1269</v>
      </c>
      <c r="B2836" s="1">
        <v>131340976</v>
      </c>
      <c r="C2836" s="1">
        <v>-131340976</v>
      </c>
      <c r="D2836" s="1">
        <v>0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</row>
    <row r="2837" spans="1:18" hidden="1" x14ac:dyDescent="0.25">
      <c r="A2837" t="s">
        <v>1270</v>
      </c>
      <c r="B2837" s="1">
        <v>757648495</v>
      </c>
      <c r="C2837" s="1">
        <v>-757648495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</row>
    <row r="2838" spans="1:18" hidden="1" x14ac:dyDescent="0.25">
      <c r="A2838" t="s">
        <v>1265</v>
      </c>
      <c r="B2838" s="1">
        <v>757648495</v>
      </c>
      <c r="C2838" s="1">
        <v>-757648495</v>
      </c>
      <c r="D2838" s="1">
        <v>0</v>
      </c>
      <c r="E2838" s="1">
        <v>0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</row>
    <row r="2839" spans="1:18" hidden="1" x14ac:dyDescent="0.25">
      <c r="A2839" t="s">
        <v>1263</v>
      </c>
      <c r="B2839" s="1">
        <v>757648495</v>
      </c>
      <c r="C2839" s="1">
        <v>-757648495</v>
      </c>
      <c r="D2839" s="1">
        <v>0</v>
      </c>
      <c r="E2839" s="1">
        <v>0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</row>
    <row r="2840" spans="1:18" hidden="1" x14ac:dyDescent="0.25">
      <c r="A2840" t="s">
        <v>1271</v>
      </c>
      <c r="B2840" s="1">
        <v>757648495</v>
      </c>
      <c r="C2840" s="1">
        <v>-757648495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</row>
    <row r="2841" spans="1:18" hidden="1" x14ac:dyDescent="0.25">
      <c r="A2841" t="s">
        <v>1272</v>
      </c>
      <c r="B2841" s="1">
        <v>107885523</v>
      </c>
      <c r="C2841" s="1">
        <v>-107885523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</row>
    <row r="2842" spans="1:18" hidden="1" x14ac:dyDescent="0.25">
      <c r="A2842" t="s">
        <v>1265</v>
      </c>
      <c r="B2842" s="1">
        <v>107885523</v>
      </c>
      <c r="C2842" s="1">
        <v>-107885523</v>
      </c>
      <c r="D2842" s="1">
        <v>0</v>
      </c>
      <c r="E2842" s="1">
        <v>0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</row>
    <row r="2843" spans="1:18" hidden="1" x14ac:dyDescent="0.25">
      <c r="A2843" t="s">
        <v>1263</v>
      </c>
      <c r="B2843" s="1">
        <v>107885523</v>
      </c>
      <c r="C2843" s="1">
        <v>-107885523</v>
      </c>
      <c r="D2843" s="1">
        <v>0</v>
      </c>
      <c r="E2843" s="1">
        <v>0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</row>
    <row r="2844" spans="1:18" hidden="1" x14ac:dyDescent="0.25">
      <c r="A2844" t="s">
        <v>1273</v>
      </c>
      <c r="B2844" s="1">
        <v>107885523</v>
      </c>
      <c r="C2844" s="1">
        <v>-107885523</v>
      </c>
      <c r="D2844" s="1">
        <v>0</v>
      </c>
      <c r="E2844" s="1">
        <v>0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</row>
    <row r="2845" spans="1:18" hidden="1" x14ac:dyDescent="0.25">
      <c r="A2845" t="s">
        <v>1274</v>
      </c>
      <c r="B2845" s="1">
        <v>176228317</v>
      </c>
      <c r="C2845" s="1">
        <v>-137438317</v>
      </c>
      <c r="D2845" s="1">
        <v>0</v>
      </c>
      <c r="E2845" s="1">
        <v>38790000</v>
      </c>
      <c r="F2845" s="1">
        <v>0</v>
      </c>
      <c r="G2845" s="1">
        <v>38790000</v>
      </c>
      <c r="H2845" s="1">
        <v>38790000</v>
      </c>
      <c r="I2845" s="1">
        <v>38790000</v>
      </c>
      <c r="J2845" s="1">
        <v>0</v>
      </c>
      <c r="K2845" s="1">
        <v>38790000</v>
      </c>
      <c r="L2845" s="1">
        <v>17240000</v>
      </c>
      <c r="M2845" s="1">
        <v>0</v>
      </c>
      <c r="N2845" s="1">
        <v>21550000</v>
      </c>
      <c r="O2845" s="1">
        <v>21550000</v>
      </c>
      <c r="P2845" s="1">
        <v>0</v>
      </c>
      <c r="Q2845" s="1">
        <v>0</v>
      </c>
      <c r="R2845" s="1">
        <v>100</v>
      </c>
    </row>
    <row r="2846" spans="1:18" hidden="1" x14ac:dyDescent="0.25">
      <c r="A2846" t="s">
        <v>1265</v>
      </c>
      <c r="B2846" s="1">
        <v>176228317</v>
      </c>
      <c r="C2846" s="1">
        <v>-137438317</v>
      </c>
      <c r="D2846" s="1">
        <v>0</v>
      </c>
      <c r="E2846" s="1">
        <v>38790000</v>
      </c>
      <c r="F2846" s="1">
        <v>0</v>
      </c>
      <c r="G2846" s="1">
        <v>38790000</v>
      </c>
      <c r="H2846" s="1">
        <v>38790000</v>
      </c>
      <c r="I2846" s="1">
        <v>38790000</v>
      </c>
      <c r="J2846" s="1">
        <v>0</v>
      </c>
      <c r="K2846" s="1">
        <v>38790000</v>
      </c>
      <c r="L2846" s="1">
        <v>17240000</v>
      </c>
      <c r="M2846" s="1">
        <v>0</v>
      </c>
      <c r="N2846" s="1">
        <v>21550000</v>
      </c>
      <c r="O2846" s="1">
        <v>21550000</v>
      </c>
      <c r="P2846" s="1">
        <v>0</v>
      </c>
      <c r="Q2846" s="1">
        <v>0</v>
      </c>
      <c r="R2846" s="1">
        <v>100</v>
      </c>
    </row>
    <row r="2847" spans="1:18" hidden="1" x14ac:dyDescent="0.25">
      <c r="A2847" t="s">
        <v>1263</v>
      </c>
      <c r="B2847" s="1">
        <v>176228317</v>
      </c>
      <c r="C2847" s="1">
        <v>-137438317</v>
      </c>
      <c r="D2847" s="1">
        <v>0</v>
      </c>
      <c r="E2847" s="1">
        <v>38790000</v>
      </c>
      <c r="F2847" s="1">
        <v>0</v>
      </c>
      <c r="G2847" s="1">
        <v>38790000</v>
      </c>
      <c r="H2847" s="1">
        <v>38790000</v>
      </c>
      <c r="I2847" s="1">
        <v>38790000</v>
      </c>
      <c r="J2847" s="1">
        <v>0</v>
      </c>
      <c r="K2847" s="1">
        <v>38790000</v>
      </c>
      <c r="L2847" s="1">
        <v>17240000</v>
      </c>
      <c r="M2847" s="1">
        <v>0</v>
      </c>
      <c r="N2847" s="1">
        <v>21550000</v>
      </c>
      <c r="O2847" s="1">
        <v>21550000</v>
      </c>
      <c r="P2847" s="1">
        <v>0</v>
      </c>
      <c r="Q2847" s="1">
        <v>0</v>
      </c>
      <c r="R2847" s="1">
        <v>100</v>
      </c>
    </row>
    <row r="2848" spans="1:18" hidden="1" x14ac:dyDescent="0.25">
      <c r="A2848" t="s">
        <v>1275</v>
      </c>
      <c r="B2848" s="1">
        <v>176228317</v>
      </c>
      <c r="C2848" s="1">
        <v>-137438317</v>
      </c>
      <c r="D2848" s="1">
        <v>0</v>
      </c>
      <c r="E2848" s="1">
        <v>38790000</v>
      </c>
      <c r="F2848" s="1">
        <v>0</v>
      </c>
      <c r="G2848" s="1">
        <v>38790000</v>
      </c>
      <c r="H2848" s="1">
        <v>38790000</v>
      </c>
      <c r="I2848" s="1">
        <v>38790000</v>
      </c>
      <c r="J2848" s="1">
        <v>0</v>
      </c>
      <c r="K2848" s="1">
        <v>38790000</v>
      </c>
      <c r="L2848" s="1">
        <v>17240000</v>
      </c>
      <c r="M2848" s="1">
        <v>0</v>
      </c>
      <c r="N2848" s="1">
        <v>21550000</v>
      </c>
      <c r="O2848" s="1">
        <v>21550000</v>
      </c>
      <c r="P2848" s="1">
        <v>0</v>
      </c>
      <c r="Q2848" s="1">
        <v>0</v>
      </c>
      <c r="R2848" s="1">
        <v>100</v>
      </c>
    </row>
    <row r="2849" spans="1:18" hidden="1" x14ac:dyDescent="0.25">
      <c r="A2849" t="s">
        <v>1276</v>
      </c>
      <c r="B2849" s="1">
        <v>324147550</v>
      </c>
      <c r="C2849" s="1">
        <v>-20668592</v>
      </c>
      <c r="D2849" s="1">
        <v>0</v>
      </c>
      <c r="E2849" s="1">
        <v>303478958</v>
      </c>
      <c r="F2849" s="1">
        <v>0</v>
      </c>
      <c r="G2849" s="1">
        <v>303478958</v>
      </c>
      <c r="H2849" s="1">
        <v>303478958</v>
      </c>
      <c r="I2849" s="1">
        <v>303478958</v>
      </c>
      <c r="J2849" s="1">
        <v>0</v>
      </c>
      <c r="K2849" s="1">
        <v>303478958</v>
      </c>
      <c r="L2849" s="1">
        <v>129492552</v>
      </c>
      <c r="M2849" s="1">
        <v>0</v>
      </c>
      <c r="N2849" s="1">
        <v>173986406</v>
      </c>
      <c r="O2849" s="1">
        <v>173986406</v>
      </c>
      <c r="P2849" s="1">
        <v>0</v>
      </c>
      <c r="Q2849" s="1">
        <v>0</v>
      </c>
      <c r="R2849" s="1">
        <v>100</v>
      </c>
    </row>
    <row r="2850" spans="1:18" hidden="1" x14ac:dyDescent="0.25">
      <c r="A2850" t="s">
        <v>287</v>
      </c>
      <c r="B2850" s="1">
        <v>0</v>
      </c>
      <c r="C2850" s="1">
        <v>171168212</v>
      </c>
      <c r="D2850" s="1">
        <v>0</v>
      </c>
      <c r="E2850" s="1">
        <v>171168212</v>
      </c>
      <c r="F2850" s="1">
        <v>0</v>
      </c>
      <c r="G2850" s="1">
        <v>171168212</v>
      </c>
      <c r="H2850" s="1">
        <v>171168212</v>
      </c>
      <c r="I2850" s="1">
        <v>171168212</v>
      </c>
      <c r="J2850" s="1">
        <v>0</v>
      </c>
      <c r="K2850" s="1">
        <v>171168212</v>
      </c>
      <c r="L2850" s="1">
        <v>73585872</v>
      </c>
      <c r="M2850" s="1">
        <v>0</v>
      </c>
      <c r="N2850" s="1">
        <v>97582340</v>
      </c>
      <c r="O2850" s="1">
        <v>97582340</v>
      </c>
      <c r="P2850" s="1">
        <v>0</v>
      </c>
      <c r="Q2850" s="1">
        <v>0</v>
      </c>
      <c r="R2850" s="1">
        <v>100</v>
      </c>
    </row>
    <row r="2851" spans="1:18" hidden="1" x14ac:dyDescent="0.25">
      <c r="A2851" t="s">
        <v>1263</v>
      </c>
      <c r="B2851" s="1">
        <v>0</v>
      </c>
      <c r="C2851" s="1">
        <v>171168212</v>
      </c>
      <c r="D2851" s="1">
        <v>0</v>
      </c>
      <c r="E2851" s="1">
        <v>171168212</v>
      </c>
      <c r="F2851" s="1">
        <v>0</v>
      </c>
      <c r="G2851" s="1">
        <v>171168212</v>
      </c>
      <c r="H2851" s="1">
        <v>171168212</v>
      </c>
      <c r="I2851" s="1">
        <v>171168212</v>
      </c>
      <c r="J2851" s="1">
        <v>0</v>
      </c>
      <c r="K2851" s="1">
        <v>171168212</v>
      </c>
      <c r="L2851" s="1">
        <v>73585872</v>
      </c>
      <c r="M2851" s="1">
        <v>0</v>
      </c>
      <c r="N2851" s="1">
        <v>97582340</v>
      </c>
      <c r="O2851" s="1">
        <v>97582340</v>
      </c>
      <c r="P2851" s="1">
        <v>0</v>
      </c>
      <c r="Q2851" s="1">
        <v>0</v>
      </c>
      <c r="R2851" s="1">
        <v>100</v>
      </c>
    </row>
    <row r="2852" spans="1:18" hidden="1" x14ac:dyDescent="0.25">
      <c r="A2852" t="s">
        <v>1277</v>
      </c>
      <c r="B2852" s="1">
        <v>0</v>
      </c>
      <c r="C2852" s="1">
        <v>171168212</v>
      </c>
      <c r="D2852" s="1">
        <v>0</v>
      </c>
      <c r="E2852" s="1">
        <v>171168212</v>
      </c>
      <c r="F2852" s="1">
        <v>0</v>
      </c>
      <c r="G2852" s="1">
        <v>171168212</v>
      </c>
      <c r="H2852" s="1">
        <v>171168212</v>
      </c>
      <c r="I2852" s="1">
        <v>171168212</v>
      </c>
      <c r="J2852" s="1">
        <v>0</v>
      </c>
      <c r="K2852" s="1">
        <v>171168212</v>
      </c>
      <c r="L2852" s="1">
        <v>73585872</v>
      </c>
      <c r="M2852" s="1">
        <v>0</v>
      </c>
      <c r="N2852" s="1">
        <v>97582340</v>
      </c>
      <c r="O2852" s="1">
        <v>97582340</v>
      </c>
      <c r="P2852" s="1">
        <v>0</v>
      </c>
      <c r="Q2852" s="1">
        <v>0</v>
      </c>
      <c r="R2852" s="1">
        <v>100</v>
      </c>
    </row>
    <row r="2853" spans="1:18" hidden="1" x14ac:dyDescent="0.25">
      <c r="A2853" t="s">
        <v>1265</v>
      </c>
      <c r="B2853" s="1">
        <v>324147550</v>
      </c>
      <c r="C2853" s="1">
        <v>-191836804</v>
      </c>
      <c r="D2853" s="1">
        <v>0</v>
      </c>
      <c r="E2853" s="1">
        <v>132310746</v>
      </c>
      <c r="F2853" s="1">
        <v>0</v>
      </c>
      <c r="G2853" s="1">
        <v>132310746</v>
      </c>
      <c r="H2853" s="1">
        <v>132310746</v>
      </c>
      <c r="I2853" s="1">
        <v>132310746</v>
      </c>
      <c r="J2853" s="1">
        <v>0</v>
      </c>
      <c r="K2853" s="1">
        <v>132310746</v>
      </c>
      <c r="L2853" s="1">
        <v>55906680</v>
      </c>
      <c r="M2853" s="1">
        <v>0</v>
      </c>
      <c r="N2853" s="1">
        <v>76404066</v>
      </c>
      <c r="O2853" s="1">
        <v>76404066</v>
      </c>
      <c r="P2853" s="1">
        <v>0</v>
      </c>
      <c r="Q2853" s="1">
        <v>0</v>
      </c>
      <c r="R2853" s="1">
        <v>100</v>
      </c>
    </row>
    <row r="2854" spans="1:18" hidden="1" x14ac:dyDescent="0.25">
      <c r="A2854" t="s">
        <v>1263</v>
      </c>
      <c r="B2854" s="1">
        <v>324147550</v>
      </c>
      <c r="C2854" s="1">
        <v>-191836804</v>
      </c>
      <c r="D2854" s="1">
        <v>0</v>
      </c>
      <c r="E2854" s="1">
        <v>132310746</v>
      </c>
      <c r="F2854" s="1">
        <v>0</v>
      </c>
      <c r="G2854" s="1">
        <v>132310746</v>
      </c>
      <c r="H2854" s="1">
        <v>132310746</v>
      </c>
      <c r="I2854" s="1">
        <v>132310746</v>
      </c>
      <c r="J2854" s="1">
        <v>0</v>
      </c>
      <c r="K2854" s="1">
        <v>132310746</v>
      </c>
      <c r="L2854" s="1">
        <v>55906680</v>
      </c>
      <c r="M2854" s="1">
        <v>0</v>
      </c>
      <c r="N2854" s="1">
        <v>76404066</v>
      </c>
      <c r="O2854" s="1">
        <v>76404066</v>
      </c>
      <c r="P2854" s="1">
        <v>0</v>
      </c>
      <c r="Q2854" s="1">
        <v>0</v>
      </c>
      <c r="R2854" s="1">
        <v>100</v>
      </c>
    </row>
    <row r="2855" spans="1:18" hidden="1" x14ac:dyDescent="0.25">
      <c r="A2855" t="s">
        <v>1277</v>
      </c>
      <c r="B2855" s="1">
        <v>324147550</v>
      </c>
      <c r="C2855" s="1">
        <v>-191836804</v>
      </c>
      <c r="D2855" s="1">
        <v>0</v>
      </c>
      <c r="E2855" s="1">
        <v>132310746</v>
      </c>
      <c r="F2855" s="1">
        <v>0</v>
      </c>
      <c r="G2855" s="1">
        <v>132310746</v>
      </c>
      <c r="H2855" s="1">
        <v>132310746</v>
      </c>
      <c r="I2855" s="1">
        <v>132310746</v>
      </c>
      <c r="J2855" s="1">
        <v>0</v>
      </c>
      <c r="K2855" s="1">
        <v>132310746</v>
      </c>
      <c r="L2855" s="1">
        <v>55906680</v>
      </c>
      <c r="M2855" s="1">
        <v>0</v>
      </c>
      <c r="N2855" s="1">
        <v>76404066</v>
      </c>
      <c r="O2855" s="1">
        <v>76404066</v>
      </c>
      <c r="P2855" s="1">
        <v>0</v>
      </c>
      <c r="Q2855" s="1">
        <v>0</v>
      </c>
      <c r="R2855" s="1">
        <v>100</v>
      </c>
    </row>
    <row r="2856" spans="1:18" hidden="1" x14ac:dyDescent="0.25">
      <c r="A2856" t="s">
        <v>1278</v>
      </c>
      <c r="B2856" s="1">
        <v>0</v>
      </c>
      <c r="C2856" s="1">
        <v>0</v>
      </c>
      <c r="D2856" s="1">
        <v>0</v>
      </c>
      <c r="E2856" s="1">
        <v>0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</row>
    <row r="2857" spans="1:18" hidden="1" x14ac:dyDescent="0.25">
      <c r="A2857" t="s">
        <v>1263</v>
      </c>
      <c r="B2857" s="1">
        <v>0</v>
      </c>
      <c r="C2857" s="1">
        <v>0</v>
      </c>
      <c r="D2857" s="1">
        <v>0</v>
      </c>
      <c r="E2857" s="1">
        <v>0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</row>
    <row r="2858" spans="1:18" hidden="1" x14ac:dyDescent="0.25">
      <c r="A2858" t="s">
        <v>1277</v>
      </c>
      <c r="B2858" s="1">
        <v>0</v>
      </c>
      <c r="C2858" s="1"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</row>
    <row r="2859" spans="1:18" hidden="1" x14ac:dyDescent="0.25">
      <c r="A2859" t="s">
        <v>1279</v>
      </c>
      <c r="B2859" s="1">
        <v>318635175</v>
      </c>
      <c r="C2859" s="1">
        <v>-318635175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</row>
    <row r="2860" spans="1:18" hidden="1" x14ac:dyDescent="0.25">
      <c r="A2860" t="s">
        <v>287</v>
      </c>
      <c r="B2860" s="1">
        <v>0</v>
      </c>
      <c r="C2860" s="1">
        <v>0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</row>
    <row r="2861" spans="1:18" hidden="1" x14ac:dyDescent="0.25">
      <c r="A2861" t="s">
        <v>1263</v>
      </c>
      <c r="B2861" s="1">
        <v>0</v>
      </c>
      <c r="C2861" s="1">
        <v>0</v>
      </c>
      <c r="D2861" s="1">
        <v>0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</row>
    <row r="2862" spans="1:18" hidden="1" x14ac:dyDescent="0.25">
      <c r="A2862" t="s">
        <v>1280</v>
      </c>
      <c r="B2862" s="1">
        <v>0</v>
      </c>
      <c r="C2862" s="1">
        <v>0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</row>
    <row r="2863" spans="1:18" hidden="1" x14ac:dyDescent="0.25">
      <c r="A2863" t="s">
        <v>1265</v>
      </c>
      <c r="B2863" s="1">
        <v>318635175</v>
      </c>
      <c r="C2863" s="1">
        <v>-318635175</v>
      </c>
      <c r="D2863" s="1">
        <v>0</v>
      </c>
      <c r="E2863" s="1">
        <v>0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</row>
    <row r="2864" spans="1:18" hidden="1" x14ac:dyDescent="0.25">
      <c r="A2864" t="s">
        <v>1263</v>
      </c>
      <c r="B2864" s="1">
        <v>318635175</v>
      </c>
      <c r="C2864" s="1">
        <v>-318635175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</row>
    <row r="2865" spans="1:18" hidden="1" x14ac:dyDescent="0.25">
      <c r="A2865" t="s">
        <v>1280</v>
      </c>
      <c r="B2865" s="1">
        <v>318635175</v>
      </c>
      <c r="C2865" s="1">
        <v>-318635175</v>
      </c>
      <c r="D2865" s="1">
        <v>0</v>
      </c>
      <c r="E2865" s="1">
        <v>0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</row>
    <row r="2866" spans="1:18" hidden="1" x14ac:dyDescent="0.25">
      <c r="A2866" t="s">
        <v>1281</v>
      </c>
      <c r="B2866" s="1">
        <v>77718197</v>
      </c>
      <c r="C2866" s="1">
        <v>-77718197</v>
      </c>
      <c r="D2866" s="1">
        <v>0</v>
      </c>
      <c r="E2866" s="1">
        <v>0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</row>
    <row r="2867" spans="1:18" hidden="1" x14ac:dyDescent="0.25">
      <c r="A2867" t="s">
        <v>1265</v>
      </c>
      <c r="B2867" s="1">
        <v>77718197</v>
      </c>
      <c r="C2867" s="1">
        <v>-77718197</v>
      </c>
      <c r="D2867" s="1">
        <v>0</v>
      </c>
      <c r="E2867" s="1">
        <v>0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</row>
    <row r="2868" spans="1:18" hidden="1" x14ac:dyDescent="0.25">
      <c r="A2868" t="s">
        <v>1263</v>
      </c>
      <c r="B2868" s="1">
        <v>77718197</v>
      </c>
      <c r="C2868" s="1">
        <v>-77718197</v>
      </c>
      <c r="D2868" s="1">
        <v>0</v>
      </c>
      <c r="E2868" s="1">
        <v>0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</row>
    <row r="2869" spans="1:18" hidden="1" x14ac:dyDescent="0.25">
      <c r="A2869" t="s">
        <v>1282</v>
      </c>
      <c r="B2869" s="1">
        <v>77718197</v>
      </c>
      <c r="C2869" s="1">
        <v>-77718197</v>
      </c>
      <c r="D2869" s="1">
        <v>0</v>
      </c>
      <c r="E2869" s="1">
        <v>0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</row>
    <row r="2870" spans="1:18" hidden="1" x14ac:dyDescent="0.25">
      <c r="A2870" t="s">
        <v>1283</v>
      </c>
      <c r="B2870" s="1">
        <v>21721307</v>
      </c>
      <c r="C2870" s="1">
        <v>-21721307</v>
      </c>
      <c r="D2870" s="1">
        <v>0</v>
      </c>
      <c r="E2870" s="1">
        <v>0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</row>
    <row r="2871" spans="1:18" hidden="1" x14ac:dyDescent="0.25">
      <c r="A2871" t="s">
        <v>1265</v>
      </c>
      <c r="B2871" s="1">
        <v>21721307</v>
      </c>
      <c r="C2871" s="1">
        <v>-21721307</v>
      </c>
      <c r="D2871" s="1">
        <v>0</v>
      </c>
      <c r="E2871" s="1">
        <v>0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</row>
    <row r="2872" spans="1:18" hidden="1" x14ac:dyDescent="0.25">
      <c r="A2872" t="s">
        <v>1263</v>
      </c>
      <c r="B2872" s="1">
        <v>21721307</v>
      </c>
      <c r="C2872" s="1">
        <v>-21721307</v>
      </c>
      <c r="D2872" s="1">
        <v>0</v>
      </c>
      <c r="E2872" s="1">
        <v>0</v>
      </c>
      <c r="F2872" s="1">
        <v>0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</row>
    <row r="2873" spans="1:18" hidden="1" x14ac:dyDescent="0.25">
      <c r="A2873" t="s">
        <v>1284</v>
      </c>
      <c r="B2873" s="1">
        <v>21721307</v>
      </c>
      <c r="C2873" s="1">
        <v>-21721307</v>
      </c>
      <c r="D2873" s="1">
        <v>0</v>
      </c>
      <c r="E2873" s="1">
        <v>0</v>
      </c>
      <c r="F2873" s="1">
        <v>0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</row>
    <row r="2874" spans="1:18" hidden="1" x14ac:dyDescent="0.25">
      <c r="A2874" t="s">
        <v>1285</v>
      </c>
      <c r="B2874" s="1">
        <v>54578799</v>
      </c>
      <c r="C2874" s="1">
        <v>-54578799</v>
      </c>
      <c r="D2874" s="1">
        <v>0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</row>
    <row r="2875" spans="1:18" hidden="1" x14ac:dyDescent="0.25">
      <c r="A2875" t="s">
        <v>1265</v>
      </c>
      <c r="B2875" s="1">
        <v>54578799</v>
      </c>
      <c r="C2875" s="1">
        <v>-54578799</v>
      </c>
      <c r="D2875" s="1">
        <v>0</v>
      </c>
      <c r="E2875" s="1">
        <v>0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</row>
    <row r="2876" spans="1:18" hidden="1" x14ac:dyDescent="0.25">
      <c r="A2876" t="s">
        <v>1263</v>
      </c>
      <c r="B2876" s="1">
        <v>54578799</v>
      </c>
      <c r="C2876" s="1">
        <v>-54578799</v>
      </c>
      <c r="D2876" s="1">
        <v>0</v>
      </c>
      <c r="E2876" s="1">
        <v>0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</row>
    <row r="2877" spans="1:18" hidden="1" x14ac:dyDescent="0.25">
      <c r="A2877" t="s">
        <v>1286</v>
      </c>
      <c r="B2877" s="1">
        <v>54578799</v>
      </c>
      <c r="C2877" s="1">
        <v>-54578799</v>
      </c>
      <c r="D2877" s="1">
        <v>0</v>
      </c>
      <c r="E2877" s="1">
        <v>0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</row>
    <row r="2878" spans="1:18" hidden="1" x14ac:dyDescent="0.25">
      <c r="A2878" t="s">
        <v>1287</v>
      </c>
      <c r="B2878" s="1">
        <v>0</v>
      </c>
      <c r="C2878" s="1">
        <v>268715847</v>
      </c>
      <c r="D2878" s="1">
        <v>0</v>
      </c>
      <c r="E2878" s="1">
        <v>268715847</v>
      </c>
      <c r="F2878" s="1">
        <v>0</v>
      </c>
      <c r="G2878" s="1">
        <v>260000000</v>
      </c>
      <c r="H2878" s="1">
        <v>260000000</v>
      </c>
      <c r="I2878" s="1">
        <v>0</v>
      </c>
      <c r="J2878" s="1">
        <v>0</v>
      </c>
      <c r="K2878" s="1">
        <v>0</v>
      </c>
      <c r="L2878" s="1">
        <v>0</v>
      </c>
      <c r="M2878" s="1">
        <v>260000000</v>
      </c>
      <c r="N2878" s="1">
        <v>0</v>
      </c>
      <c r="O2878" s="1">
        <v>0</v>
      </c>
      <c r="P2878" s="1">
        <v>0</v>
      </c>
      <c r="Q2878" s="1">
        <v>8715847</v>
      </c>
      <c r="R2878" s="1">
        <v>0</v>
      </c>
    </row>
    <row r="2879" spans="1:18" hidden="1" x14ac:dyDescent="0.25">
      <c r="A2879" t="s">
        <v>1265</v>
      </c>
      <c r="B2879" s="1">
        <v>0</v>
      </c>
      <c r="C2879" s="1">
        <v>268715847</v>
      </c>
      <c r="D2879" s="1">
        <v>0</v>
      </c>
      <c r="E2879" s="1">
        <v>268715847</v>
      </c>
      <c r="F2879" s="1">
        <v>0</v>
      </c>
      <c r="G2879" s="1">
        <v>260000000</v>
      </c>
      <c r="H2879" s="1">
        <v>260000000</v>
      </c>
      <c r="I2879" s="1">
        <v>0</v>
      </c>
      <c r="J2879" s="1">
        <v>0</v>
      </c>
      <c r="K2879" s="1">
        <v>0</v>
      </c>
      <c r="L2879" s="1">
        <v>0</v>
      </c>
      <c r="M2879" s="1">
        <v>260000000</v>
      </c>
      <c r="N2879" s="1">
        <v>0</v>
      </c>
      <c r="O2879" s="1">
        <v>0</v>
      </c>
      <c r="P2879" s="1">
        <v>0</v>
      </c>
      <c r="Q2879" s="1">
        <v>8715847</v>
      </c>
      <c r="R2879" s="1">
        <v>0</v>
      </c>
    </row>
    <row r="2880" spans="1:18" hidden="1" x14ac:dyDescent="0.25">
      <c r="A2880" t="s">
        <v>1263</v>
      </c>
      <c r="B2880" s="1">
        <v>0</v>
      </c>
      <c r="C2880" s="1">
        <v>268715847</v>
      </c>
      <c r="D2880" s="1">
        <v>0</v>
      </c>
      <c r="E2880" s="1">
        <v>268715847</v>
      </c>
      <c r="F2880" s="1">
        <v>0</v>
      </c>
      <c r="G2880" s="1">
        <v>260000000</v>
      </c>
      <c r="H2880" s="1">
        <v>260000000</v>
      </c>
      <c r="I2880" s="1">
        <v>0</v>
      </c>
      <c r="J2880" s="1">
        <v>0</v>
      </c>
      <c r="K2880" s="1">
        <v>0</v>
      </c>
      <c r="L2880" s="1">
        <v>0</v>
      </c>
      <c r="M2880" s="1">
        <v>260000000</v>
      </c>
      <c r="N2880" s="1">
        <v>0</v>
      </c>
      <c r="O2880" s="1">
        <v>0</v>
      </c>
      <c r="P2880" s="1">
        <v>0</v>
      </c>
      <c r="Q2880" s="1">
        <v>8715847</v>
      </c>
      <c r="R2880" s="1">
        <v>0</v>
      </c>
    </row>
    <row r="2881" spans="1:18" hidden="1" x14ac:dyDescent="0.25">
      <c r="A2881" t="s">
        <v>1288</v>
      </c>
      <c r="B2881" s="1">
        <v>0</v>
      </c>
      <c r="C2881" s="1">
        <v>268715847</v>
      </c>
      <c r="D2881" s="1">
        <v>0</v>
      </c>
      <c r="E2881" s="1">
        <v>268715847</v>
      </c>
      <c r="F2881" s="1">
        <v>0</v>
      </c>
      <c r="G2881" s="1">
        <v>260000000</v>
      </c>
      <c r="H2881" s="1">
        <v>260000000</v>
      </c>
      <c r="I2881" s="1">
        <v>0</v>
      </c>
      <c r="J2881" s="1">
        <v>0</v>
      </c>
      <c r="K2881" s="1">
        <v>0</v>
      </c>
      <c r="L2881" s="1">
        <v>0</v>
      </c>
      <c r="M2881" s="1">
        <v>260000000</v>
      </c>
      <c r="N2881" s="1">
        <v>0</v>
      </c>
      <c r="O2881" s="1">
        <v>0</v>
      </c>
      <c r="P2881" s="1">
        <v>0</v>
      </c>
      <c r="Q2881" s="1">
        <v>8715847</v>
      </c>
      <c r="R2881" s="1">
        <v>0</v>
      </c>
    </row>
    <row r="2882" spans="1:18" hidden="1" x14ac:dyDescent="0.25">
      <c r="A2882" t="s">
        <v>1289</v>
      </c>
      <c r="B2882" s="1">
        <v>0</v>
      </c>
      <c r="C2882" s="1">
        <v>54578799</v>
      </c>
      <c r="D2882" s="1">
        <v>0</v>
      </c>
      <c r="E2882" s="1">
        <v>54578799</v>
      </c>
      <c r="F2882" s="1">
        <v>0</v>
      </c>
      <c r="G2882" s="1">
        <v>54000000</v>
      </c>
      <c r="H2882" s="1">
        <v>54000000</v>
      </c>
      <c r="I2882" s="1">
        <v>0</v>
      </c>
      <c r="J2882" s="1">
        <v>0</v>
      </c>
      <c r="K2882" s="1">
        <v>0</v>
      </c>
      <c r="L2882" s="1">
        <v>0</v>
      </c>
      <c r="M2882" s="1">
        <v>54000000</v>
      </c>
      <c r="N2882" s="1">
        <v>0</v>
      </c>
      <c r="O2882" s="1">
        <v>0</v>
      </c>
      <c r="P2882" s="1">
        <v>0</v>
      </c>
      <c r="Q2882" s="1">
        <v>578799</v>
      </c>
      <c r="R2882" s="1">
        <v>0</v>
      </c>
    </row>
    <row r="2883" spans="1:18" hidden="1" x14ac:dyDescent="0.25">
      <c r="A2883" t="s">
        <v>1265</v>
      </c>
      <c r="B2883" s="1">
        <v>0</v>
      </c>
      <c r="C2883" s="1">
        <v>54578799</v>
      </c>
      <c r="D2883" s="1">
        <v>0</v>
      </c>
      <c r="E2883" s="1">
        <v>54578799</v>
      </c>
      <c r="F2883" s="1">
        <v>0</v>
      </c>
      <c r="G2883" s="1">
        <v>54000000</v>
      </c>
      <c r="H2883" s="1">
        <v>54000000</v>
      </c>
      <c r="I2883" s="1">
        <v>0</v>
      </c>
      <c r="J2883" s="1">
        <v>0</v>
      </c>
      <c r="K2883" s="1">
        <v>0</v>
      </c>
      <c r="L2883" s="1">
        <v>0</v>
      </c>
      <c r="M2883" s="1">
        <v>54000000</v>
      </c>
      <c r="N2883" s="1">
        <v>0</v>
      </c>
      <c r="O2883" s="1">
        <v>0</v>
      </c>
      <c r="P2883" s="1">
        <v>0</v>
      </c>
      <c r="Q2883" s="1">
        <v>578799</v>
      </c>
      <c r="R2883" s="1">
        <v>0</v>
      </c>
    </row>
    <row r="2884" spans="1:18" hidden="1" x14ac:dyDescent="0.25">
      <c r="A2884" t="s">
        <v>1263</v>
      </c>
      <c r="B2884" s="1">
        <v>0</v>
      </c>
      <c r="C2884" s="1">
        <v>54578799</v>
      </c>
      <c r="D2884" s="1">
        <v>0</v>
      </c>
      <c r="E2884" s="1">
        <v>54578799</v>
      </c>
      <c r="F2884" s="1">
        <v>0</v>
      </c>
      <c r="G2884" s="1">
        <v>54000000</v>
      </c>
      <c r="H2884" s="1">
        <v>54000000</v>
      </c>
      <c r="I2884" s="1">
        <v>0</v>
      </c>
      <c r="J2884" s="1">
        <v>0</v>
      </c>
      <c r="K2884" s="1">
        <v>0</v>
      </c>
      <c r="L2884" s="1">
        <v>0</v>
      </c>
      <c r="M2884" s="1">
        <v>54000000</v>
      </c>
      <c r="N2884" s="1">
        <v>0</v>
      </c>
      <c r="O2884" s="1">
        <v>0</v>
      </c>
      <c r="P2884" s="1">
        <v>0</v>
      </c>
      <c r="Q2884" s="1">
        <v>578799</v>
      </c>
      <c r="R2884" s="1">
        <v>0</v>
      </c>
    </row>
    <row r="2885" spans="1:18" hidden="1" x14ac:dyDescent="0.25">
      <c r="A2885" t="s">
        <v>1290</v>
      </c>
      <c r="B2885" s="1">
        <v>0</v>
      </c>
      <c r="C2885" s="1">
        <v>54578799</v>
      </c>
      <c r="D2885" s="1">
        <v>0</v>
      </c>
      <c r="E2885" s="1">
        <v>54578799</v>
      </c>
      <c r="F2885" s="1">
        <v>0</v>
      </c>
      <c r="G2885" s="1">
        <v>54000000</v>
      </c>
      <c r="H2885" s="1">
        <v>54000000</v>
      </c>
      <c r="I2885" s="1">
        <v>0</v>
      </c>
      <c r="J2885" s="1">
        <v>0</v>
      </c>
      <c r="K2885" s="1">
        <v>0</v>
      </c>
      <c r="L2885" s="1">
        <v>0</v>
      </c>
      <c r="M2885" s="1">
        <v>54000000</v>
      </c>
      <c r="N2885" s="1">
        <v>0</v>
      </c>
      <c r="O2885" s="1">
        <v>0</v>
      </c>
      <c r="P2885" s="1">
        <v>0</v>
      </c>
      <c r="Q2885" s="1">
        <v>578799</v>
      </c>
      <c r="R2885" s="1">
        <v>0</v>
      </c>
    </row>
    <row r="2886" spans="1:18" hidden="1" x14ac:dyDescent="0.25">
      <c r="A2886" t="s">
        <v>1291</v>
      </c>
      <c r="B2886" s="1">
        <v>0</v>
      </c>
      <c r="C2886" s="1">
        <v>107885523</v>
      </c>
      <c r="D2886" s="1">
        <v>0</v>
      </c>
      <c r="E2886" s="1">
        <v>107885523</v>
      </c>
      <c r="F2886" s="1">
        <v>0</v>
      </c>
      <c r="G2886" s="1">
        <v>107000000</v>
      </c>
      <c r="H2886" s="1">
        <v>107000000</v>
      </c>
      <c r="I2886" s="1">
        <v>0</v>
      </c>
      <c r="J2886" s="1">
        <v>0</v>
      </c>
      <c r="K2886" s="1">
        <v>0</v>
      </c>
      <c r="L2886" s="1">
        <v>0</v>
      </c>
      <c r="M2886" s="1">
        <v>107000000</v>
      </c>
      <c r="N2886" s="1">
        <v>0</v>
      </c>
      <c r="O2886" s="1">
        <v>0</v>
      </c>
      <c r="P2886" s="1">
        <v>0</v>
      </c>
      <c r="Q2886" s="1">
        <v>885523</v>
      </c>
      <c r="R2886" s="1">
        <v>0</v>
      </c>
    </row>
    <row r="2887" spans="1:18" hidden="1" x14ac:dyDescent="0.25">
      <c r="A2887" t="s">
        <v>1265</v>
      </c>
      <c r="B2887" s="1">
        <v>0</v>
      </c>
      <c r="C2887" s="1">
        <v>107885523</v>
      </c>
      <c r="D2887" s="1">
        <v>0</v>
      </c>
      <c r="E2887" s="1">
        <v>107885523</v>
      </c>
      <c r="F2887" s="1">
        <v>0</v>
      </c>
      <c r="G2887" s="1">
        <v>107000000</v>
      </c>
      <c r="H2887" s="1">
        <v>107000000</v>
      </c>
      <c r="I2887" s="1">
        <v>0</v>
      </c>
      <c r="J2887" s="1">
        <v>0</v>
      </c>
      <c r="K2887" s="1">
        <v>0</v>
      </c>
      <c r="L2887" s="1">
        <v>0</v>
      </c>
      <c r="M2887" s="1">
        <v>107000000</v>
      </c>
      <c r="N2887" s="1">
        <v>0</v>
      </c>
      <c r="O2887" s="1">
        <v>0</v>
      </c>
      <c r="P2887" s="1">
        <v>0</v>
      </c>
      <c r="Q2887" s="1">
        <v>885523</v>
      </c>
      <c r="R2887" s="1">
        <v>0</v>
      </c>
    </row>
    <row r="2888" spans="1:18" hidden="1" x14ac:dyDescent="0.25">
      <c r="A2888" t="s">
        <v>1263</v>
      </c>
      <c r="B2888" s="1">
        <v>0</v>
      </c>
      <c r="C2888" s="1">
        <v>107885523</v>
      </c>
      <c r="D2888" s="1">
        <v>0</v>
      </c>
      <c r="E2888" s="1">
        <v>107885523</v>
      </c>
      <c r="F2888" s="1">
        <v>0</v>
      </c>
      <c r="G2888" s="1">
        <v>107000000</v>
      </c>
      <c r="H2888" s="1">
        <v>107000000</v>
      </c>
      <c r="I2888" s="1">
        <v>0</v>
      </c>
      <c r="J2888" s="1">
        <v>0</v>
      </c>
      <c r="K2888" s="1">
        <v>0</v>
      </c>
      <c r="L2888" s="1">
        <v>0</v>
      </c>
      <c r="M2888" s="1">
        <v>107000000</v>
      </c>
      <c r="N2888" s="1">
        <v>0</v>
      </c>
      <c r="O2888" s="1">
        <v>0</v>
      </c>
      <c r="P2888" s="1">
        <v>0</v>
      </c>
      <c r="Q2888" s="1">
        <v>885523</v>
      </c>
      <c r="R2888" s="1">
        <v>0</v>
      </c>
    </row>
    <row r="2889" spans="1:18" hidden="1" x14ac:dyDescent="0.25">
      <c r="A2889" t="s">
        <v>1292</v>
      </c>
      <c r="B2889" s="1">
        <v>0</v>
      </c>
      <c r="C2889" s="1">
        <v>107885523</v>
      </c>
      <c r="D2889" s="1">
        <v>0</v>
      </c>
      <c r="E2889" s="1">
        <v>107885523</v>
      </c>
      <c r="F2889" s="1">
        <v>0</v>
      </c>
      <c r="G2889" s="1">
        <v>107000000</v>
      </c>
      <c r="H2889" s="1">
        <v>107000000</v>
      </c>
      <c r="I2889" s="1">
        <v>0</v>
      </c>
      <c r="J2889" s="1">
        <v>0</v>
      </c>
      <c r="K2889" s="1">
        <v>0</v>
      </c>
      <c r="L2889" s="1">
        <v>0</v>
      </c>
      <c r="M2889" s="1">
        <v>107000000</v>
      </c>
      <c r="N2889" s="1">
        <v>0</v>
      </c>
      <c r="O2889" s="1">
        <v>0</v>
      </c>
      <c r="P2889" s="1">
        <v>0</v>
      </c>
      <c r="Q2889" s="1">
        <v>885523</v>
      </c>
      <c r="R2889" s="1">
        <v>0</v>
      </c>
    </row>
    <row r="2890" spans="1:18" hidden="1" x14ac:dyDescent="0.25">
      <c r="A2890" t="s">
        <v>1293</v>
      </c>
      <c r="B2890" s="1">
        <v>0</v>
      </c>
      <c r="C2890" s="1">
        <v>87277650</v>
      </c>
      <c r="D2890" s="1">
        <v>0</v>
      </c>
      <c r="E2890" s="1">
        <v>87277650</v>
      </c>
      <c r="F2890" s="1">
        <v>0</v>
      </c>
      <c r="G2890" s="1">
        <v>87000000</v>
      </c>
      <c r="H2890" s="1">
        <v>87000000</v>
      </c>
      <c r="I2890" s="1">
        <v>0</v>
      </c>
      <c r="J2890" s="1">
        <v>0</v>
      </c>
      <c r="K2890" s="1">
        <v>0</v>
      </c>
      <c r="L2890" s="1">
        <v>0</v>
      </c>
      <c r="M2890" s="1">
        <v>87000000</v>
      </c>
      <c r="N2890" s="1">
        <v>0</v>
      </c>
      <c r="O2890" s="1">
        <v>0</v>
      </c>
      <c r="P2890" s="1">
        <v>0</v>
      </c>
      <c r="Q2890" s="1">
        <v>277650</v>
      </c>
      <c r="R2890" s="1">
        <v>0</v>
      </c>
    </row>
    <row r="2891" spans="1:18" hidden="1" x14ac:dyDescent="0.25">
      <c r="A2891" t="s">
        <v>1265</v>
      </c>
      <c r="B2891" s="1">
        <v>0</v>
      </c>
      <c r="C2891" s="1">
        <v>87277650</v>
      </c>
      <c r="D2891" s="1">
        <v>0</v>
      </c>
      <c r="E2891" s="1">
        <v>87277650</v>
      </c>
      <c r="F2891" s="1">
        <v>0</v>
      </c>
      <c r="G2891" s="1">
        <v>87000000</v>
      </c>
      <c r="H2891" s="1">
        <v>87000000</v>
      </c>
      <c r="I2891" s="1">
        <v>0</v>
      </c>
      <c r="J2891" s="1">
        <v>0</v>
      </c>
      <c r="K2891" s="1">
        <v>0</v>
      </c>
      <c r="L2891" s="1">
        <v>0</v>
      </c>
      <c r="M2891" s="1">
        <v>87000000</v>
      </c>
      <c r="N2891" s="1">
        <v>0</v>
      </c>
      <c r="O2891" s="1">
        <v>0</v>
      </c>
      <c r="P2891" s="1">
        <v>0</v>
      </c>
      <c r="Q2891" s="1">
        <v>277650</v>
      </c>
      <c r="R2891" s="1">
        <v>0</v>
      </c>
    </row>
    <row r="2892" spans="1:18" hidden="1" x14ac:dyDescent="0.25">
      <c r="A2892" t="s">
        <v>1263</v>
      </c>
      <c r="B2892" s="1">
        <v>0</v>
      </c>
      <c r="C2892" s="1">
        <v>87277650</v>
      </c>
      <c r="D2892" s="1">
        <v>0</v>
      </c>
      <c r="E2892" s="1">
        <v>87277650</v>
      </c>
      <c r="F2892" s="1">
        <v>0</v>
      </c>
      <c r="G2892" s="1">
        <v>87000000</v>
      </c>
      <c r="H2892" s="1">
        <v>87000000</v>
      </c>
      <c r="I2892" s="1">
        <v>0</v>
      </c>
      <c r="J2892" s="1">
        <v>0</v>
      </c>
      <c r="K2892" s="1">
        <v>0</v>
      </c>
      <c r="L2892" s="1">
        <v>0</v>
      </c>
      <c r="M2892" s="1">
        <v>87000000</v>
      </c>
      <c r="N2892" s="1">
        <v>0</v>
      </c>
      <c r="O2892" s="1">
        <v>0</v>
      </c>
      <c r="P2892" s="1">
        <v>0</v>
      </c>
      <c r="Q2892" s="1">
        <v>277650</v>
      </c>
      <c r="R2892" s="1">
        <v>0</v>
      </c>
    </row>
    <row r="2893" spans="1:18" hidden="1" x14ac:dyDescent="0.25">
      <c r="A2893" t="s">
        <v>1292</v>
      </c>
      <c r="B2893" s="1">
        <v>0</v>
      </c>
      <c r="C2893" s="1">
        <v>87277650</v>
      </c>
      <c r="D2893" s="1">
        <v>0</v>
      </c>
      <c r="E2893" s="1">
        <v>87277650</v>
      </c>
      <c r="F2893" s="1">
        <v>0</v>
      </c>
      <c r="G2893" s="1">
        <v>87000000</v>
      </c>
      <c r="H2893" s="1">
        <v>87000000</v>
      </c>
      <c r="I2893" s="1">
        <v>0</v>
      </c>
      <c r="J2893" s="1">
        <v>0</v>
      </c>
      <c r="K2893" s="1">
        <v>0</v>
      </c>
      <c r="L2893" s="1">
        <v>0</v>
      </c>
      <c r="M2893" s="1">
        <v>87000000</v>
      </c>
      <c r="N2893" s="1">
        <v>0</v>
      </c>
      <c r="O2893" s="1">
        <v>0</v>
      </c>
      <c r="P2893" s="1">
        <v>0</v>
      </c>
      <c r="Q2893" s="1">
        <v>277650</v>
      </c>
      <c r="R2893" s="1">
        <v>0</v>
      </c>
    </row>
    <row r="2894" spans="1:18" hidden="1" x14ac:dyDescent="0.25">
      <c r="A2894" t="s">
        <v>1294</v>
      </c>
      <c r="B2894" s="1">
        <v>0</v>
      </c>
      <c r="C2894" s="1">
        <v>1386162786</v>
      </c>
      <c r="D2894" s="1">
        <v>0</v>
      </c>
      <c r="E2894" s="1">
        <v>1386162786</v>
      </c>
      <c r="F2894" s="1">
        <v>0</v>
      </c>
      <c r="G2894" s="1">
        <v>791146256</v>
      </c>
      <c r="H2894" s="1">
        <v>791146256</v>
      </c>
      <c r="I2894" s="1">
        <v>156831187</v>
      </c>
      <c r="J2894" s="1">
        <v>0</v>
      </c>
      <c r="K2894" s="1">
        <v>156831187</v>
      </c>
      <c r="L2894" s="1">
        <v>156831187</v>
      </c>
      <c r="M2894" s="1">
        <v>634315069</v>
      </c>
      <c r="N2894" s="1">
        <v>0</v>
      </c>
      <c r="O2894" s="1">
        <v>0</v>
      </c>
      <c r="P2894" s="1">
        <v>0</v>
      </c>
      <c r="Q2894" s="1">
        <v>595016530</v>
      </c>
      <c r="R2894" s="1">
        <v>11.31</v>
      </c>
    </row>
    <row r="2895" spans="1:18" hidden="1" x14ac:dyDescent="0.25">
      <c r="A2895" t="s">
        <v>31</v>
      </c>
      <c r="B2895" s="1">
        <v>0</v>
      </c>
      <c r="C2895" s="1">
        <v>400000000</v>
      </c>
      <c r="D2895" s="1">
        <v>0</v>
      </c>
      <c r="E2895" s="1">
        <v>400000000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400000000</v>
      </c>
      <c r="R2895" s="1">
        <v>0</v>
      </c>
    </row>
    <row r="2896" spans="1:18" hidden="1" x14ac:dyDescent="0.25">
      <c r="A2896" t="s">
        <v>1263</v>
      </c>
      <c r="B2896" s="1">
        <v>0</v>
      </c>
      <c r="C2896" s="1">
        <v>400000000</v>
      </c>
      <c r="D2896" s="1">
        <v>0</v>
      </c>
      <c r="E2896" s="1">
        <v>400000000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400000000</v>
      </c>
      <c r="R2896" s="1">
        <v>0</v>
      </c>
    </row>
    <row r="2897" spans="1:18" hidden="1" x14ac:dyDescent="0.25">
      <c r="A2897" t="s">
        <v>1288</v>
      </c>
      <c r="B2897" s="1">
        <v>0</v>
      </c>
      <c r="C2897" s="1">
        <v>400000000</v>
      </c>
      <c r="D2897" s="1">
        <v>0</v>
      </c>
      <c r="E2897" s="1">
        <v>400000000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400000000</v>
      </c>
      <c r="R2897" s="1">
        <v>0</v>
      </c>
    </row>
    <row r="2898" spans="1:18" hidden="1" x14ac:dyDescent="0.25">
      <c r="A2898" t="s">
        <v>287</v>
      </c>
      <c r="B2898" s="1">
        <v>0</v>
      </c>
      <c r="C2898" s="1">
        <v>430649792</v>
      </c>
      <c r="D2898" s="1">
        <v>0</v>
      </c>
      <c r="E2898" s="1">
        <v>430649792</v>
      </c>
      <c r="F2898" s="1">
        <v>0</v>
      </c>
      <c r="G2898" s="1">
        <v>287963256</v>
      </c>
      <c r="H2898" s="1">
        <v>287963256</v>
      </c>
      <c r="I2898" s="1">
        <v>156831187</v>
      </c>
      <c r="J2898" s="1">
        <v>0</v>
      </c>
      <c r="K2898" s="1">
        <v>156831187</v>
      </c>
      <c r="L2898" s="1">
        <v>156831187</v>
      </c>
      <c r="M2898" s="1">
        <v>131132069</v>
      </c>
      <c r="N2898" s="1">
        <v>0</v>
      </c>
      <c r="O2898" s="1">
        <v>0</v>
      </c>
      <c r="P2898" s="1">
        <v>0</v>
      </c>
      <c r="Q2898" s="1">
        <v>142686536</v>
      </c>
      <c r="R2898" s="1">
        <v>36.42</v>
      </c>
    </row>
    <row r="2899" spans="1:18" hidden="1" x14ac:dyDescent="0.25">
      <c r="A2899" t="s">
        <v>1263</v>
      </c>
      <c r="B2899" s="1">
        <v>0</v>
      </c>
      <c r="C2899" s="1">
        <v>430649792</v>
      </c>
      <c r="D2899" s="1">
        <v>0</v>
      </c>
      <c r="E2899" s="1">
        <v>430649792</v>
      </c>
      <c r="F2899" s="1">
        <v>0</v>
      </c>
      <c r="G2899" s="1">
        <v>287963256</v>
      </c>
      <c r="H2899" s="1">
        <v>287963256</v>
      </c>
      <c r="I2899" s="1">
        <v>156831187</v>
      </c>
      <c r="J2899" s="1">
        <v>0</v>
      </c>
      <c r="K2899" s="1">
        <v>156831187</v>
      </c>
      <c r="L2899" s="1">
        <v>156831187</v>
      </c>
      <c r="M2899" s="1">
        <v>131132069</v>
      </c>
      <c r="N2899" s="1">
        <v>0</v>
      </c>
      <c r="O2899" s="1">
        <v>0</v>
      </c>
      <c r="P2899" s="1">
        <v>0</v>
      </c>
      <c r="Q2899" s="1">
        <v>142686536</v>
      </c>
      <c r="R2899" s="1">
        <v>36.42</v>
      </c>
    </row>
    <row r="2900" spans="1:18" hidden="1" x14ac:dyDescent="0.25">
      <c r="A2900" t="s">
        <v>1288</v>
      </c>
      <c r="B2900" s="1">
        <v>0</v>
      </c>
      <c r="C2900" s="1">
        <v>430649792</v>
      </c>
      <c r="D2900" s="1">
        <v>0</v>
      </c>
      <c r="E2900" s="1">
        <v>430649792</v>
      </c>
      <c r="F2900" s="1">
        <v>0</v>
      </c>
      <c r="G2900" s="1">
        <v>287963256</v>
      </c>
      <c r="H2900" s="1">
        <v>287963256</v>
      </c>
      <c r="I2900" s="1">
        <v>156831187</v>
      </c>
      <c r="J2900" s="1">
        <v>0</v>
      </c>
      <c r="K2900" s="1">
        <v>156831187</v>
      </c>
      <c r="L2900" s="1">
        <v>156831187</v>
      </c>
      <c r="M2900" s="1">
        <v>131132069</v>
      </c>
      <c r="N2900" s="1">
        <v>0</v>
      </c>
      <c r="O2900" s="1">
        <v>0</v>
      </c>
      <c r="P2900" s="1">
        <v>0</v>
      </c>
      <c r="Q2900" s="1">
        <v>142686536</v>
      </c>
      <c r="R2900" s="1">
        <v>36.42</v>
      </c>
    </row>
    <row r="2901" spans="1:18" hidden="1" x14ac:dyDescent="0.25">
      <c r="A2901" t="s">
        <v>1265</v>
      </c>
      <c r="B2901" s="1">
        <v>0</v>
      </c>
      <c r="C2901" s="1">
        <v>555512994</v>
      </c>
      <c r="D2901" s="1">
        <v>0</v>
      </c>
      <c r="E2901" s="1">
        <v>555512994</v>
      </c>
      <c r="F2901" s="1">
        <v>0</v>
      </c>
      <c r="G2901" s="1">
        <v>503183000</v>
      </c>
      <c r="H2901" s="1">
        <v>503183000</v>
      </c>
      <c r="I2901" s="1">
        <v>0</v>
      </c>
      <c r="J2901" s="1">
        <v>0</v>
      </c>
      <c r="K2901" s="1">
        <v>0</v>
      </c>
      <c r="L2901" s="1">
        <v>0</v>
      </c>
      <c r="M2901" s="1">
        <v>503183000</v>
      </c>
      <c r="N2901" s="1">
        <v>0</v>
      </c>
      <c r="O2901" s="1">
        <v>0</v>
      </c>
      <c r="P2901" s="1">
        <v>0</v>
      </c>
      <c r="Q2901" s="1">
        <v>52329994</v>
      </c>
      <c r="R2901" s="1">
        <v>0</v>
      </c>
    </row>
    <row r="2902" spans="1:18" hidden="1" x14ac:dyDescent="0.25">
      <c r="A2902" t="s">
        <v>1263</v>
      </c>
      <c r="B2902" s="1">
        <v>0</v>
      </c>
      <c r="C2902" s="1">
        <v>555512994</v>
      </c>
      <c r="D2902" s="1">
        <v>0</v>
      </c>
      <c r="E2902" s="1">
        <v>555512994</v>
      </c>
      <c r="F2902" s="1">
        <v>0</v>
      </c>
      <c r="G2902" s="1">
        <v>503183000</v>
      </c>
      <c r="H2902" s="1">
        <v>503183000</v>
      </c>
      <c r="I2902" s="1">
        <v>0</v>
      </c>
      <c r="J2902" s="1">
        <v>0</v>
      </c>
      <c r="K2902" s="1">
        <v>0</v>
      </c>
      <c r="L2902" s="1">
        <v>0</v>
      </c>
      <c r="M2902" s="1">
        <v>503183000</v>
      </c>
      <c r="N2902" s="1">
        <v>0</v>
      </c>
      <c r="O2902" s="1">
        <v>0</v>
      </c>
      <c r="P2902" s="1">
        <v>0</v>
      </c>
      <c r="Q2902" s="1">
        <v>52329994</v>
      </c>
      <c r="R2902" s="1">
        <v>0</v>
      </c>
    </row>
    <row r="2903" spans="1:18" hidden="1" x14ac:dyDescent="0.25">
      <c r="A2903" t="s">
        <v>1290</v>
      </c>
      <c r="B2903" s="1">
        <v>0</v>
      </c>
      <c r="C2903" s="1">
        <v>555512994</v>
      </c>
      <c r="D2903" s="1">
        <v>0</v>
      </c>
      <c r="E2903" s="1">
        <v>555512994</v>
      </c>
      <c r="F2903" s="1">
        <v>0</v>
      </c>
      <c r="G2903" s="1">
        <v>503183000</v>
      </c>
      <c r="H2903" s="1">
        <v>503183000</v>
      </c>
      <c r="I2903" s="1">
        <v>0</v>
      </c>
      <c r="J2903" s="1">
        <v>0</v>
      </c>
      <c r="K2903" s="1">
        <v>0</v>
      </c>
      <c r="L2903" s="1">
        <v>0</v>
      </c>
      <c r="M2903" s="1">
        <v>503183000</v>
      </c>
      <c r="N2903" s="1">
        <v>0</v>
      </c>
      <c r="O2903" s="1">
        <v>0</v>
      </c>
      <c r="P2903" s="1">
        <v>0</v>
      </c>
      <c r="Q2903" s="1">
        <v>52329994</v>
      </c>
      <c r="R2903" s="1">
        <v>0</v>
      </c>
    </row>
    <row r="2904" spans="1:18" hidden="1" x14ac:dyDescent="0.25">
      <c r="A2904" t="s">
        <v>1295</v>
      </c>
      <c r="B2904" s="1">
        <v>0</v>
      </c>
      <c r="C2904" s="1">
        <v>2014427146</v>
      </c>
      <c r="D2904" s="1">
        <v>0</v>
      </c>
      <c r="E2904" s="1">
        <v>2014427146</v>
      </c>
      <c r="F2904" s="1">
        <v>0</v>
      </c>
      <c r="G2904" s="1">
        <v>1408000000</v>
      </c>
      <c r="H2904" s="1">
        <v>1408000000</v>
      </c>
      <c r="I2904" s="1">
        <v>0</v>
      </c>
      <c r="J2904" s="1">
        <v>0</v>
      </c>
      <c r="K2904" s="1">
        <v>0</v>
      </c>
      <c r="L2904" s="1">
        <v>0</v>
      </c>
      <c r="M2904" s="1">
        <v>1408000000</v>
      </c>
      <c r="N2904" s="1">
        <v>0</v>
      </c>
      <c r="O2904" s="1">
        <v>0</v>
      </c>
      <c r="P2904" s="1">
        <v>0</v>
      </c>
      <c r="Q2904" s="1">
        <v>606427146</v>
      </c>
      <c r="R2904" s="1">
        <v>0</v>
      </c>
    </row>
    <row r="2905" spans="1:18" hidden="1" x14ac:dyDescent="0.25">
      <c r="A2905" t="s">
        <v>31</v>
      </c>
      <c r="B2905" s="1">
        <v>0</v>
      </c>
      <c r="C2905" s="1">
        <v>600000000</v>
      </c>
      <c r="D2905" s="1">
        <v>0</v>
      </c>
      <c r="E2905" s="1">
        <v>600000000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600000000</v>
      </c>
      <c r="R2905" s="1">
        <v>0</v>
      </c>
    </row>
    <row r="2906" spans="1:18" hidden="1" x14ac:dyDescent="0.25">
      <c r="A2906" t="s">
        <v>1263</v>
      </c>
      <c r="B2906" s="1">
        <v>0</v>
      </c>
      <c r="C2906" s="1">
        <v>600000000</v>
      </c>
      <c r="D2906" s="1">
        <v>0</v>
      </c>
      <c r="E2906" s="1">
        <v>600000000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600000000</v>
      </c>
      <c r="R2906" s="1">
        <v>0</v>
      </c>
    </row>
    <row r="2907" spans="1:18" hidden="1" x14ac:dyDescent="0.25">
      <c r="A2907" t="s">
        <v>1296</v>
      </c>
      <c r="B2907" s="1">
        <v>0</v>
      </c>
      <c r="C2907" s="1">
        <v>600000000</v>
      </c>
      <c r="D2907" s="1">
        <v>0</v>
      </c>
      <c r="E2907" s="1">
        <v>600000000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600000000</v>
      </c>
      <c r="R2907" s="1">
        <v>0</v>
      </c>
    </row>
    <row r="2908" spans="1:18" hidden="1" x14ac:dyDescent="0.25">
      <c r="A2908" t="s">
        <v>1265</v>
      </c>
      <c r="B2908" s="1">
        <v>0</v>
      </c>
      <c r="C2908" s="1">
        <v>949484941</v>
      </c>
      <c r="D2908" s="1">
        <v>0</v>
      </c>
      <c r="E2908" s="1">
        <v>949484941</v>
      </c>
      <c r="F2908" s="1">
        <v>0</v>
      </c>
      <c r="G2908" s="1">
        <v>948000000</v>
      </c>
      <c r="H2908" s="1">
        <v>948000000</v>
      </c>
      <c r="I2908" s="1">
        <v>0</v>
      </c>
      <c r="J2908" s="1">
        <v>0</v>
      </c>
      <c r="K2908" s="1">
        <v>0</v>
      </c>
      <c r="L2908" s="1">
        <v>0</v>
      </c>
      <c r="M2908" s="1">
        <v>948000000</v>
      </c>
      <c r="N2908" s="1">
        <v>0</v>
      </c>
      <c r="O2908" s="1">
        <v>0</v>
      </c>
      <c r="P2908" s="1">
        <v>0</v>
      </c>
      <c r="Q2908" s="1">
        <v>1484941</v>
      </c>
      <c r="R2908" s="1">
        <v>0</v>
      </c>
    </row>
    <row r="2909" spans="1:18" hidden="1" x14ac:dyDescent="0.25">
      <c r="A2909" t="s">
        <v>1263</v>
      </c>
      <c r="B2909" s="1">
        <v>0</v>
      </c>
      <c r="C2909" s="1">
        <v>949484941</v>
      </c>
      <c r="D2909" s="1">
        <v>0</v>
      </c>
      <c r="E2909" s="1">
        <v>949484941</v>
      </c>
      <c r="F2909" s="1">
        <v>0</v>
      </c>
      <c r="G2909" s="1">
        <v>948000000</v>
      </c>
      <c r="H2909" s="1">
        <v>948000000</v>
      </c>
      <c r="I2909" s="1">
        <v>0</v>
      </c>
      <c r="J2909" s="1">
        <v>0</v>
      </c>
      <c r="K2909" s="1">
        <v>0</v>
      </c>
      <c r="L2909" s="1">
        <v>0</v>
      </c>
      <c r="M2909" s="1">
        <v>948000000</v>
      </c>
      <c r="N2909" s="1">
        <v>0</v>
      </c>
      <c r="O2909" s="1">
        <v>0</v>
      </c>
      <c r="P2909" s="1">
        <v>0</v>
      </c>
      <c r="Q2909" s="1">
        <v>1484941</v>
      </c>
      <c r="R2909" s="1">
        <v>0</v>
      </c>
    </row>
    <row r="2910" spans="1:18" hidden="1" x14ac:dyDescent="0.25">
      <c r="A2910" t="s">
        <v>1296</v>
      </c>
      <c r="B2910" s="1">
        <v>0</v>
      </c>
      <c r="C2910" s="1">
        <v>949484941</v>
      </c>
      <c r="D2910" s="1">
        <v>0</v>
      </c>
      <c r="E2910" s="1">
        <v>949484941</v>
      </c>
      <c r="F2910" s="1">
        <v>0</v>
      </c>
      <c r="G2910" s="1">
        <v>948000000</v>
      </c>
      <c r="H2910" s="1">
        <v>948000000</v>
      </c>
      <c r="I2910" s="1">
        <v>0</v>
      </c>
      <c r="J2910" s="1">
        <v>0</v>
      </c>
      <c r="K2910" s="1">
        <v>0</v>
      </c>
      <c r="L2910" s="1">
        <v>0</v>
      </c>
      <c r="M2910" s="1">
        <v>948000000</v>
      </c>
      <c r="N2910" s="1">
        <v>0</v>
      </c>
      <c r="O2910" s="1">
        <v>0</v>
      </c>
      <c r="P2910" s="1">
        <v>0</v>
      </c>
      <c r="Q2910" s="1">
        <v>1484941</v>
      </c>
      <c r="R2910" s="1">
        <v>0</v>
      </c>
    </row>
    <row r="2911" spans="1:18" hidden="1" x14ac:dyDescent="0.25">
      <c r="A2911" t="s">
        <v>1278</v>
      </c>
      <c r="B2911" s="1">
        <v>0</v>
      </c>
      <c r="C2911" s="1">
        <v>464942205</v>
      </c>
      <c r="D2911" s="1">
        <v>0</v>
      </c>
      <c r="E2911" s="1">
        <v>464942205</v>
      </c>
      <c r="F2911" s="1">
        <v>0</v>
      </c>
      <c r="G2911" s="1">
        <v>460000000</v>
      </c>
      <c r="H2911" s="1">
        <v>460000000</v>
      </c>
      <c r="I2911" s="1">
        <v>0</v>
      </c>
      <c r="J2911" s="1">
        <v>0</v>
      </c>
      <c r="K2911" s="1">
        <v>0</v>
      </c>
      <c r="L2911" s="1">
        <v>0</v>
      </c>
      <c r="M2911" s="1">
        <v>460000000</v>
      </c>
      <c r="N2911" s="1">
        <v>0</v>
      </c>
      <c r="O2911" s="1">
        <v>0</v>
      </c>
      <c r="P2911" s="1">
        <v>0</v>
      </c>
      <c r="Q2911" s="1">
        <v>4942205</v>
      </c>
      <c r="R2911" s="1">
        <v>0</v>
      </c>
    </row>
    <row r="2912" spans="1:18" hidden="1" x14ac:dyDescent="0.25">
      <c r="A2912" t="s">
        <v>1263</v>
      </c>
      <c r="B2912" s="1">
        <v>0</v>
      </c>
      <c r="C2912" s="1">
        <v>464942205</v>
      </c>
      <c r="D2912" s="1">
        <v>0</v>
      </c>
      <c r="E2912" s="1">
        <v>464942205</v>
      </c>
      <c r="F2912" s="1">
        <v>0</v>
      </c>
      <c r="G2912" s="1">
        <v>460000000</v>
      </c>
      <c r="H2912" s="1">
        <v>460000000</v>
      </c>
      <c r="I2912" s="1">
        <v>0</v>
      </c>
      <c r="J2912" s="1">
        <v>0</v>
      </c>
      <c r="K2912" s="1">
        <v>0</v>
      </c>
      <c r="L2912" s="1">
        <v>0</v>
      </c>
      <c r="M2912" s="1">
        <v>460000000</v>
      </c>
      <c r="N2912" s="1">
        <v>0</v>
      </c>
      <c r="O2912" s="1">
        <v>0</v>
      </c>
      <c r="P2912" s="1">
        <v>0</v>
      </c>
      <c r="Q2912" s="1">
        <v>4942205</v>
      </c>
      <c r="R2912" s="1">
        <v>0</v>
      </c>
    </row>
    <row r="2913" spans="1:18" hidden="1" x14ac:dyDescent="0.25">
      <c r="A2913" t="s">
        <v>1296</v>
      </c>
      <c r="B2913" s="1">
        <v>0</v>
      </c>
      <c r="C2913" s="1">
        <v>464942205</v>
      </c>
      <c r="D2913" s="1">
        <v>0</v>
      </c>
      <c r="E2913" s="1">
        <v>464942205</v>
      </c>
      <c r="F2913" s="1">
        <v>0</v>
      </c>
      <c r="G2913" s="1">
        <v>460000000</v>
      </c>
      <c r="H2913" s="1">
        <v>460000000</v>
      </c>
      <c r="I2913" s="1">
        <v>0</v>
      </c>
      <c r="J2913" s="1">
        <v>0</v>
      </c>
      <c r="K2913" s="1">
        <v>0</v>
      </c>
      <c r="L2913" s="1">
        <v>0</v>
      </c>
      <c r="M2913" s="1">
        <v>460000000</v>
      </c>
      <c r="N2913" s="1">
        <v>0</v>
      </c>
      <c r="O2913" s="1">
        <v>0</v>
      </c>
      <c r="P2913" s="1">
        <v>0</v>
      </c>
      <c r="Q2913" s="1">
        <v>4942205</v>
      </c>
      <c r="R2913" s="1">
        <v>0</v>
      </c>
    </row>
    <row r="2914" spans="1:18" hidden="1" x14ac:dyDescent="0.25">
      <c r="A2914" s="4" t="s">
        <v>1297</v>
      </c>
      <c r="B2914" s="5">
        <v>9612575000</v>
      </c>
      <c r="C2914" s="5">
        <v>0</v>
      </c>
      <c r="D2914" s="5">
        <v>0</v>
      </c>
      <c r="E2914" s="5">
        <v>9612575000</v>
      </c>
      <c r="F2914" s="5">
        <v>0</v>
      </c>
      <c r="G2914" s="5">
        <v>2393988209</v>
      </c>
      <c r="H2914" s="5">
        <v>2393988209</v>
      </c>
      <c r="I2914" s="5">
        <v>1071260398</v>
      </c>
      <c r="J2914" s="5">
        <v>0</v>
      </c>
      <c r="K2914" s="5">
        <v>1071260398</v>
      </c>
      <c r="L2914" s="5">
        <v>471599384</v>
      </c>
      <c r="M2914" s="5">
        <v>1322727811</v>
      </c>
      <c r="N2914" s="5">
        <v>599661014</v>
      </c>
      <c r="O2914" s="5">
        <v>599661014</v>
      </c>
      <c r="P2914" s="5">
        <v>0</v>
      </c>
      <c r="Q2914" s="5">
        <v>7218586791</v>
      </c>
      <c r="R2914" s="5">
        <v>11.14</v>
      </c>
    </row>
    <row r="2915" spans="1:18" hidden="1" x14ac:dyDescent="0.25">
      <c r="A2915" t="s">
        <v>1298</v>
      </c>
      <c r="B2915" s="1">
        <v>2979575000</v>
      </c>
      <c r="C2915" s="1">
        <v>-2640156274</v>
      </c>
      <c r="D2915" s="1">
        <v>0</v>
      </c>
      <c r="E2915" s="1">
        <v>339418726</v>
      </c>
      <c r="F2915" s="1">
        <v>0</v>
      </c>
      <c r="G2915" s="1">
        <v>339418726</v>
      </c>
      <c r="H2915" s="1">
        <v>339418726</v>
      </c>
      <c r="I2915" s="1">
        <v>339418726</v>
      </c>
      <c r="J2915" s="1">
        <v>0</v>
      </c>
      <c r="K2915" s="1">
        <v>339418726</v>
      </c>
      <c r="L2915" s="1">
        <v>118540348</v>
      </c>
      <c r="M2915" s="1">
        <v>0</v>
      </c>
      <c r="N2915" s="1">
        <v>220878378</v>
      </c>
      <c r="O2915" s="1">
        <v>220878378</v>
      </c>
      <c r="P2915" s="1">
        <v>0</v>
      </c>
      <c r="Q2915" s="1">
        <v>0</v>
      </c>
      <c r="R2915" s="1">
        <v>100</v>
      </c>
    </row>
    <row r="2916" spans="1:18" hidden="1" x14ac:dyDescent="0.25">
      <c r="A2916" t="s">
        <v>31</v>
      </c>
      <c r="B2916" s="1">
        <v>2979575000</v>
      </c>
      <c r="C2916" s="1">
        <v>-2640156274</v>
      </c>
      <c r="D2916" s="1">
        <v>0</v>
      </c>
      <c r="E2916" s="1">
        <v>339418726</v>
      </c>
      <c r="F2916" s="1">
        <v>0</v>
      </c>
      <c r="G2916" s="1">
        <v>339418726</v>
      </c>
      <c r="H2916" s="1">
        <v>339418726</v>
      </c>
      <c r="I2916" s="1">
        <v>339418726</v>
      </c>
      <c r="J2916" s="1">
        <v>0</v>
      </c>
      <c r="K2916" s="1">
        <v>339418726</v>
      </c>
      <c r="L2916" s="1">
        <v>118540348</v>
      </c>
      <c r="M2916" s="1">
        <v>0</v>
      </c>
      <c r="N2916" s="1">
        <v>220878378</v>
      </c>
      <c r="O2916" s="1">
        <v>220878378</v>
      </c>
      <c r="P2916" s="1">
        <v>0</v>
      </c>
      <c r="Q2916" s="1">
        <v>0</v>
      </c>
      <c r="R2916" s="1">
        <v>100</v>
      </c>
    </row>
    <row r="2917" spans="1:18" hidden="1" x14ac:dyDescent="0.25">
      <c r="A2917" t="s">
        <v>1299</v>
      </c>
      <c r="B2917" s="1">
        <v>2979575000</v>
      </c>
      <c r="C2917" s="1">
        <v>-2640156274</v>
      </c>
      <c r="D2917" s="1">
        <v>0</v>
      </c>
      <c r="E2917" s="1">
        <v>339418726</v>
      </c>
      <c r="F2917" s="1">
        <v>0</v>
      </c>
      <c r="G2917" s="1">
        <v>339418726</v>
      </c>
      <c r="H2917" s="1">
        <v>339418726</v>
      </c>
      <c r="I2917" s="1">
        <v>339418726</v>
      </c>
      <c r="J2917" s="1">
        <v>0</v>
      </c>
      <c r="K2917" s="1">
        <v>339418726</v>
      </c>
      <c r="L2917" s="1">
        <v>118540348</v>
      </c>
      <c r="M2917" s="1">
        <v>0</v>
      </c>
      <c r="N2917" s="1">
        <v>220878378</v>
      </c>
      <c r="O2917" s="1">
        <v>220878378</v>
      </c>
      <c r="P2917" s="1">
        <v>0</v>
      </c>
      <c r="Q2917" s="1">
        <v>0</v>
      </c>
      <c r="R2917" s="1">
        <v>100</v>
      </c>
    </row>
    <row r="2918" spans="1:18" hidden="1" x14ac:dyDescent="0.25">
      <c r="A2918" t="s">
        <v>1300</v>
      </c>
      <c r="B2918" s="1">
        <v>595915000</v>
      </c>
      <c r="C2918" s="1">
        <v>-595915000</v>
      </c>
      <c r="D2918" s="1">
        <v>0</v>
      </c>
      <c r="E2918" s="1">
        <v>0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</row>
    <row r="2919" spans="1:18" hidden="1" x14ac:dyDescent="0.25">
      <c r="A2919" t="s">
        <v>1301</v>
      </c>
      <c r="B2919" s="1">
        <v>2383660000</v>
      </c>
      <c r="C2919" s="1">
        <v>-2044241274</v>
      </c>
      <c r="D2919" s="1">
        <v>0</v>
      </c>
      <c r="E2919" s="1">
        <v>339418726</v>
      </c>
      <c r="F2919" s="1">
        <v>0</v>
      </c>
      <c r="G2919" s="1">
        <v>339418726</v>
      </c>
      <c r="H2919" s="1">
        <v>339418726</v>
      </c>
      <c r="I2919" s="1">
        <v>339418726</v>
      </c>
      <c r="J2919" s="1">
        <v>0</v>
      </c>
      <c r="K2919" s="1">
        <v>339418726</v>
      </c>
      <c r="L2919" s="1">
        <v>118540348</v>
      </c>
      <c r="M2919" s="1">
        <v>0</v>
      </c>
      <c r="N2919" s="1">
        <v>220878378</v>
      </c>
      <c r="O2919" s="1">
        <v>220878378</v>
      </c>
      <c r="P2919" s="1">
        <v>0</v>
      </c>
      <c r="Q2919" s="1">
        <v>0</v>
      </c>
      <c r="R2919" s="1">
        <v>100</v>
      </c>
    </row>
    <row r="2920" spans="1:18" hidden="1" x14ac:dyDescent="0.25">
      <c r="A2920" t="s">
        <v>1302</v>
      </c>
      <c r="B2920" s="1">
        <v>2683000000</v>
      </c>
      <c r="C2920" s="1">
        <v>-2472238364</v>
      </c>
      <c r="D2920" s="1">
        <v>0</v>
      </c>
      <c r="E2920" s="1">
        <v>210761636</v>
      </c>
      <c r="F2920" s="1">
        <v>0</v>
      </c>
      <c r="G2920" s="1">
        <v>210761636</v>
      </c>
      <c r="H2920" s="1">
        <v>210761636</v>
      </c>
      <c r="I2920" s="1">
        <v>210761636</v>
      </c>
      <c r="J2920" s="1">
        <v>0</v>
      </c>
      <c r="K2920" s="1">
        <v>210761636</v>
      </c>
      <c r="L2920" s="1">
        <v>38788241</v>
      </c>
      <c r="M2920" s="1">
        <v>0</v>
      </c>
      <c r="N2920" s="1">
        <v>171973395</v>
      </c>
      <c r="O2920" s="1">
        <v>171973395</v>
      </c>
      <c r="P2920" s="1">
        <v>0</v>
      </c>
      <c r="Q2920" s="1">
        <v>0</v>
      </c>
      <c r="R2920" s="1">
        <v>100</v>
      </c>
    </row>
    <row r="2921" spans="1:18" hidden="1" x14ac:dyDescent="0.25">
      <c r="A2921" t="s">
        <v>31</v>
      </c>
      <c r="B2921" s="1">
        <v>2683000000</v>
      </c>
      <c r="C2921" s="1">
        <v>-2472238364</v>
      </c>
      <c r="D2921" s="1">
        <v>0</v>
      </c>
      <c r="E2921" s="1">
        <v>210761636</v>
      </c>
      <c r="F2921" s="1">
        <v>0</v>
      </c>
      <c r="G2921" s="1">
        <v>210761636</v>
      </c>
      <c r="H2921" s="1">
        <v>210761636</v>
      </c>
      <c r="I2921" s="1">
        <v>210761636</v>
      </c>
      <c r="J2921" s="1">
        <v>0</v>
      </c>
      <c r="K2921" s="1">
        <v>210761636</v>
      </c>
      <c r="L2921" s="1">
        <v>38788241</v>
      </c>
      <c r="M2921" s="1">
        <v>0</v>
      </c>
      <c r="N2921" s="1">
        <v>171973395</v>
      </c>
      <c r="O2921" s="1">
        <v>171973395</v>
      </c>
      <c r="P2921" s="1">
        <v>0</v>
      </c>
      <c r="Q2921" s="1">
        <v>0</v>
      </c>
      <c r="R2921" s="1">
        <v>100</v>
      </c>
    </row>
    <row r="2922" spans="1:18" hidden="1" x14ac:dyDescent="0.25">
      <c r="A2922" t="s">
        <v>1299</v>
      </c>
      <c r="B2922" s="1">
        <v>2683000000</v>
      </c>
      <c r="C2922" s="1">
        <v>-2472238364</v>
      </c>
      <c r="D2922" s="1">
        <v>0</v>
      </c>
      <c r="E2922" s="1">
        <v>210761636</v>
      </c>
      <c r="F2922" s="1">
        <v>0</v>
      </c>
      <c r="G2922" s="1">
        <v>210761636</v>
      </c>
      <c r="H2922" s="1">
        <v>210761636</v>
      </c>
      <c r="I2922" s="1">
        <v>210761636</v>
      </c>
      <c r="J2922" s="1">
        <v>0</v>
      </c>
      <c r="K2922" s="1">
        <v>210761636</v>
      </c>
      <c r="L2922" s="1">
        <v>38788241</v>
      </c>
      <c r="M2922" s="1">
        <v>0</v>
      </c>
      <c r="N2922" s="1">
        <v>171973395</v>
      </c>
      <c r="O2922" s="1">
        <v>171973395</v>
      </c>
      <c r="P2922" s="1">
        <v>0</v>
      </c>
      <c r="Q2922" s="1">
        <v>0</v>
      </c>
      <c r="R2922" s="1">
        <v>100</v>
      </c>
    </row>
    <row r="2923" spans="1:18" hidden="1" x14ac:dyDescent="0.25">
      <c r="A2923" t="s">
        <v>1303</v>
      </c>
      <c r="B2923" s="1">
        <v>2683000000</v>
      </c>
      <c r="C2923" s="1">
        <v>-2472238364</v>
      </c>
      <c r="D2923" s="1">
        <v>0</v>
      </c>
      <c r="E2923" s="1">
        <v>210761636</v>
      </c>
      <c r="F2923" s="1">
        <v>0</v>
      </c>
      <c r="G2923" s="1">
        <v>210761636</v>
      </c>
      <c r="H2923" s="1">
        <v>210761636</v>
      </c>
      <c r="I2923" s="1">
        <v>210761636</v>
      </c>
      <c r="J2923" s="1">
        <v>0</v>
      </c>
      <c r="K2923" s="1">
        <v>210761636</v>
      </c>
      <c r="L2923" s="1">
        <v>38788241</v>
      </c>
      <c r="M2923" s="1">
        <v>0</v>
      </c>
      <c r="N2923" s="1">
        <v>171973395</v>
      </c>
      <c r="O2923" s="1">
        <v>171973395</v>
      </c>
      <c r="P2923" s="1">
        <v>0</v>
      </c>
      <c r="Q2923" s="1">
        <v>0</v>
      </c>
      <c r="R2923" s="1">
        <v>100</v>
      </c>
    </row>
    <row r="2924" spans="1:18" hidden="1" x14ac:dyDescent="0.25">
      <c r="A2924" t="s">
        <v>1304</v>
      </c>
      <c r="B2924" s="1">
        <v>1000000000</v>
      </c>
      <c r="C2924" s="1">
        <v>-924727987</v>
      </c>
      <c r="D2924" s="1">
        <v>0</v>
      </c>
      <c r="E2924" s="1">
        <v>75272013</v>
      </c>
      <c r="F2924" s="1">
        <v>0</v>
      </c>
      <c r="G2924" s="1">
        <v>75272013</v>
      </c>
      <c r="H2924" s="1">
        <v>75272013</v>
      </c>
      <c r="I2924" s="1">
        <v>75272013</v>
      </c>
      <c r="J2924" s="1">
        <v>0</v>
      </c>
      <c r="K2924" s="1">
        <v>75272013</v>
      </c>
      <c r="L2924" s="1">
        <v>44100007</v>
      </c>
      <c r="M2924" s="1">
        <v>0</v>
      </c>
      <c r="N2924" s="1">
        <v>31172006</v>
      </c>
      <c r="O2924" s="1">
        <v>31172006</v>
      </c>
      <c r="P2924" s="1">
        <v>0</v>
      </c>
      <c r="Q2924" s="1">
        <v>0</v>
      </c>
      <c r="R2924" s="1">
        <v>100</v>
      </c>
    </row>
    <row r="2925" spans="1:18" hidden="1" x14ac:dyDescent="0.25">
      <c r="A2925" t="s">
        <v>31</v>
      </c>
      <c r="B2925" s="1">
        <v>1000000000</v>
      </c>
      <c r="C2925" s="1">
        <v>-924727987</v>
      </c>
      <c r="D2925" s="1">
        <v>0</v>
      </c>
      <c r="E2925" s="1">
        <v>75272013</v>
      </c>
      <c r="F2925" s="1">
        <v>0</v>
      </c>
      <c r="G2925" s="1">
        <v>75272013</v>
      </c>
      <c r="H2925" s="1">
        <v>75272013</v>
      </c>
      <c r="I2925" s="1">
        <v>75272013</v>
      </c>
      <c r="J2925" s="1">
        <v>0</v>
      </c>
      <c r="K2925" s="1">
        <v>75272013</v>
      </c>
      <c r="L2925" s="1">
        <v>44100007</v>
      </c>
      <c r="M2925" s="1">
        <v>0</v>
      </c>
      <c r="N2925" s="1">
        <v>31172006</v>
      </c>
      <c r="O2925" s="1">
        <v>31172006</v>
      </c>
      <c r="P2925" s="1">
        <v>0</v>
      </c>
      <c r="Q2925" s="1">
        <v>0</v>
      </c>
      <c r="R2925" s="1">
        <v>100</v>
      </c>
    </row>
    <row r="2926" spans="1:18" hidden="1" x14ac:dyDescent="0.25">
      <c r="A2926" t="s">
        <v>1299</v>
      </c>
      <c r="B2926" s="1">
        <v>1000000000</v>
      </c>
      <c r="C2926" s="1">
        <v>-924727987</v>
      </c>
      <c r="D2926" s="1">
        <v>0</v>
      </c>
      <c r="E2926" s="1">
        <v>75272013</v>
      </c>
      <c r="F2926" s="1">
        <v>0</v>
      </c>
      <c r="G2926" s="1">
        <v>75272013</v>
      </c>
      <c r="H2926" s="1">
        <v>75272013</v>
      </c>
      <c r="I2926" s="1">
        <v>75272013</v>
      </c>
      <c r="J2926" s="1">
        <v>0</v>
      </c>
      <c r="K2926" s="1">
        <v>75272013</v>
      </c>
      <c r="L2926" s="1">
        <v>44100007</v>
      </c>
      <c r="M2926" s="1">
        <v>0</v>
      </c>
      <c r="N2926" s="1">
        <v>31172006</v>
      </c>
      <c r="O2926" s="1">
        <v>31172006</v>
      </c>
      <c r="P2926" s="1">
        <v>0</v>
      </c>
      <c r="Q2926" s="1">
        <v>0</v>
      </c>
      <c r="R2926" s="1">
        <v>100</v>
      </c>
    </row>
    <row r="2927" spans="1:18" hidden="1" x14ac:dyDescent="0.25">
      <c r="A2927" t="s">
        <v>1305</v>
      </c>
      <c r="B2927" s="1">
        <v>200000000</v>
      </c>
      <c r="C2927" s="1">
        <v>-124727987</v>
      </c>
      <c r="D2927" s="1">
        <v>0</v>
      </c>
      <c r="E2927" s="1">
        <v>75272013</v>
      </c>
      <c r="F2927" s="1">
        <v>0</v>
      </c>
      <c r="G2927" s="1">
        <v>75272013</v>
      </c>
      <c r="H2927" s="1">
        <v>75272013</v>
      </c>
      <c r="I2927" s="1">
        <v>75272013</v>
      </c>
      <c r="J2927" s="1">
        <v>0</v>
      </c>
      <c r="K2927" s="1">
        <v>75272013</v>
      </c>
      <c r="L2927" s="1">
        <v>44100007</v>
      </c>
      <c r="M2927" s="1">
        <v>0</v>
      </c>
      <c r="N2927" s="1">
        <v>31172006</v>
      </c>
      <c r="O2927" s="1">
        <v>31172006</v>
      </c>
      <c r="P2927" s="1">
        <v>0</v>
      </c>
      <c r="Q2927" s="1">
        <v>0</v>
      </c>
      <c r="R2927" s="1">
        <v>100</v>
      </c>
    </row>
    <row r="2928" spans="1:18" hidden="1" x14ac:dyDescent="0.25">
      <c r="A2928" t="s">
        <v>1306</v>
      </c>
      <c r="B2928" s="1">
        <v>200000000</v>
      </c>
      <c r="C2928" s="1">
        <v>-200000000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</row>
    <row r="2929" spans="1:18" hidden="1" x14ac:dyDescent="0.25">
      <c r="A2929" t="s">
        <v>1307</v>
      </c>
      <c r="B2929" s="1">
        <v>100000000</v>
      </c>
      <c r="C2929" s="1">
        <v>-100000000</v>
      </c>
      <c r="D2929" s="1">
        <v>0</v>
      </c>
      <c r="E2929" s="1">
        <v>0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</row>
    <row r="2930" spans="1:18" hidden="1" x14ac:dyDescent="0.25">
      <c r="A2930" t="s">
        <v>1308</v>
      </c>
      <c r="B2930" s="1">
        <v>100000000</v>
      </c>
      <c r="C2930" s="1">
        <v>-100000000</v>
      </c>
      <c r="D2930" s="1">
        <v>0</v>
      </c>
      <c r="E2930" s="1">
        <v>0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</row>
    <row r="2931" spans="1:18" hidden="1" x14ac:dyDescent="0.25">
      <c r="A2931" t="s">
        <v>1309</v>
      </c>
      <c r="B2931" s="1">
        <v>100000000</v>
      </c>
      <c r="C2931" s="1">
        <v>-100000000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</row>
    <row r="2932" spans="1:18" hidden="1" x14ac:dyDescent="0.25">
      <c r="A2932" t="s">
        <v>1310</v>
      </c>
      <c r="B2932" s="1">
        <v>100000000</v>
      </c>
      <c r="C2932" s="1">
        <v>-100000000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</row>
    <row r="2933" spans="1:18" hidden="1" x14ac:dyDescent="0.25">
      <c r="A2933" t="s">
        <v>1311</v>
      </c>
      <c r="B2933" s="1">
        <v>100000000</v>
      </c>
      <c r="C2933" s="1">
        <v>-100000000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</row>
    <row r="2934" spans="1:18" hidden="1" x14ac:dyDescent="0.25">
      <c r="A2934" t="s">
        <v>1312</v>
      </c>
      <c r="B2934" s="1">
        <v>100000000</v>
      </c>
      <c r="C2934" s="1">
        <v>-100000000</v>
      </c>
      <c r="D2934" s="1">
        <v>0</v>
      </c>
      <c r="E2934" s="1">
        <v>0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</row>
    <row r="2935" spans="1:18" hidden="1" x14ac:dyDescent="0.25">
      <c r="A2935" t="s">
        <v>1313</v>
      </c>
      <c r="B2935" s="1">
        <v>250000000</v>
      </c>
      <c r="C2935" s="1">
        <v>-250000000</v>
      </c>
      <c r="D2935" s="1">
        <v>0</v>
      </c>
      <c r="E2935" s="1">
        <v>0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</row>
    <row r="2936" spans="1:18" hidden="1" x14ac:dyDescent="0.25">
      <c r="A2936" t="s">
        <v>31</v>
      </c>
      <c r="B2936" s="1">
        <v>250000000</v>
      </c>
      <c r="C2936" s="1">
        <v>-250000000</v>
      </c>
      <c r="D2936" s="1">
        <v>0</v>
      </c>
      <c r="E2936" s="1">
        <v>0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</row>
    <row r="2937" spans="1:18" hidden="1" x14ac:dyDescent="0.25">
      <c r="A2937" t="s">
        <v>1299</v>
      </c>
      <c r="B2937" s="1">
        <v>250000000</v>
      </c>
      <c r="C2937" s="1">
        <v>-250000000</v>
      </c>
      <c r="D2937" s="1">
        <v>0</v>
      </c>
      <c r="E2937" s="1">
        <v>0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</row>
    <row r="2938" spans="1:18" hidden="1" x14ac:dyDescent="0.25">
      <c r="A2938" t="s">
        <v>1314</v>
      </c>
      <c r="B2938" s="1">
        <v>250000000</v>
      </c>
      <c r="C2938" s="1">
        <v>-250000000</v>
      </c>
      <c r="D2938" s="1">
        <v>0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</row>
    <row r="2939" spans="1:18" hidden="1" x14ac:dyDescent="0.25">
      <c r="A2939" t="s">
        <v>1315</v>
      </c>
      <c r="B2939" s="1">
        <v>2700000000</v>
      </c>
      <c r="C2939" s="1">
        <v>-1571533725</v>
      </c>
      <c r="D2939" s="1">
        <v>0</v>
      </c>
      <c r="E2939" s="1">
        <v>1128466275</v>
      </c>
      <c r="F2939" s="1">
        <v>0</v>
      </c>
      <c r="G2939" s="1">
        <v>1128466275</v>
      </c>
      <c r="H2939" s="1">
        <v>1128466275</v>
      </c>
      <c r="I2939" s="1">
        <v>328466275</v>
      </c>
      <c r="J2939" s="1">
        <v>0</v>
      </c>
      <c r="K2939" s="1">
        <v>328466275</v>
      </c>
      <c r="L2939" s="1">
        <v>152829040</v>
      </c>
      <c r="M2939" s="1">
        <v>800000000</v>
      </c>
      <c r="N2939" s="1">
        <v>175637235</v>
      </c>
      <c r="O2939" s="1">
        <v>175637235</v>
      </c>
      <c r="P2939" s="1">
        <v>0</v>
      </c>
      <c r="Q2939" s="1">
        <v>0</v>
      </c>
      <c r="R2939" s="1">
        <v>29.11</v>
      </c>
    </row>
    <row r="2940" spans="1:18" hidden="1" x14ac:dyDescent="0.25">
      <c r="A2940" t="s">
        <v>31</v>
      </c>
      <c r="B2940" s="1">
        <v>2700000000</v>
      </c>
      <c r="C2940" s="1">
        <v>-1571533725</v>
      </c>
      <c r="D2940" s="1">
        <v>0</v>
      </c>
      <c r="E2940" s="1">
        <v>1128466275</v>
      </c>
      <c r="F2940" s="1">
        <v>0</v>
      </c>
      <c r="G2940" s="1">
        <v>1128466275</v>
      </c>
      <c r="H2940" s="1">
        <v>1128466275</v>
      </c>
      <c r="I2940" s="1">
        <v>328466275</v>
      </c>
      <c r="J2940" s="1">
        <v>0</v>
      </c>
      <c r="K2940" s="1">
        <v>328466275</v>
      </c>
      <c r="L2940" s="1">
        <v>152829040</v>
      </c>
      <c r="M2940" s="1">
        <v>800000000</v>
      </c>
      <c r="N2940" s="1">
        <v>175637235</v>
      </c>
      <c r="O2940" s="1">
        <v>175637235</v>
      </c>
      <c r="P2940" s="1">
        <v>0</v>
      </c>
      <c r="Q2940" s="1">
        <v>0</v>
      </c>
      <c r="R2940" s="1">
        <v>29.11</v>
      </c>
    </row>
    <row r="2941" spans="1:18" hidden="1" x14ac:dyDescent="0.25">
      <c r="A2941" t="s">
        <v>1299</v>
      </c>
      <c r="B2941" s="1">
        <v>2700000000</v>
      </c>
      <c r="C2941" s="1">
        <v>-1571533725</v>
      </c>
      <c r="D2941" s="1">
        <v>0</v>
      </c>
      <c r="E2941" s="1">
        <v>1128466275</v>
      </c>
      <c r="F2941" s="1">
        <v>0</v>
      </c>
      <c r="G2941" s="1">
        <v>1128466275</v>
      </c>
      <c r="H2941" s="1">
        <v>1128466275</v>
      </c>
      <c r="I2941" s="1">
        <v>328466275</v>
      </c>
      <c r="J2941" s="1">
        <v>0</v>
      </c>
      <c r="K2941" s="1">
        <v>328466275</v>
      </c>
      <c r="L2941" s="1">
        <v>152829040</v>
      </c>
      <c r="M2941" s="1">
        <v>800000000</v>
      </c>
      <c r="N2941" s="1">
        <v>175637235</v>
      </c>
      <c r="O2941" s="1">
        <v>175637235</v>
      </c>
      <c r="P2941" s="1">
        <v>0</v>
      </c>
      <c r="Q2941" s="1">
        <v>0</v>
      </c>
      <c r="R2941" s="1">
        <v>29.11</v>
      </c>
    </row>
    <row r="2942" spans="1:18" hidden="1" x14ac:dyDescent="0.25">
      <c r="A2942" t="s">
        <v>1316</v>
      </c>
      <c r="B2942" s="1">
        <v>900000000</v>
      </c>
      <c r="C2942" s="1">
        <v>19170814</v>
      </c>
      <c r="D2942" s="1">
        <v>0</v>
      </c>
      <c r="E2942" s="1">
        <v>919170814</v>
      </c>
      <c r="F2942" s="1">
        <v>0</v>
      </c>
      <c r="G2942" s="1">
        <v>919170814</v>
      </c>
      <c r="H2942" s="1">
        <v>919170814</v>
      </c>
      <c r="I2942" s="1">
        <v>119170814</v>
      </c>
      <c r="J2942" s="1">
        <v>0</v>
      </c>
      <c r="K2942" s="1">
        <v>119170814</v>
      </c>
      <c r="L2942" s="1">
        <v>0</v>
      </c>
      <c r="M2942" s="1">
        <v>800000000</v>
      </c>
      <c r="N2942" s="1">
        <v>119170814</v>
      </c>
      <c r="O2942" s="1">
        <v>119170814</v>
      </c>
      <c r="P2942" s="1">
        <v>0</v>
      </c>
      <c r="Q2942" s="1">
        <v>0</v>
      </c>
      <c r="R2942" s="1">
        <v>12.97</v>
      </c>
    </row>
    <row r="2943" spans="1:18" hidden="1" x14ac:dyDescent="0.25">
      <c r="A2943" t="s">
        <v>1317</v>
      </c>
      <c r="B2943" s="1">
        <v>1800000000</v>
      </c>
      <c r="C2943" s="1">
        <v>-1590704539</v>
      </c>
      <c r="D2943" s="1">
        <v>0</v>
      </c>
      <c r="E2943" s="1">
        <v>209295461</v>
      </c>
      <c r="F2943" s="1">
        <v>0</v>
      </c>
      <c r="G2943" s="1">
        <v>209295461</v>
      </c>
      <c r="H2943" s="1">
        <v>209295461</v>
      </c>
      <c r="I2943" s="1">
        <v>209295461</v>
      </c>
      <c r="J2943" s="1">
        <v>0</v>
      </c>
      <c r="K2943" s="1">
        <v>209295461</v>
      </c>
      <c r="L2943" s="1">
        <v>152829040</v>
      </c>
      <c r="M2943" s="1">
        <v>0</v>
      </c>
      <c r="N2943" s="1">
        <v>56466421</v>
      </c>
      <c r="O2943" s="1">
        <v>56466421</v>
      </c>
      <c r="P2943" s="1">
        <v>0</v>
      </c>
      <c r="Q2943" s="1">
        <v>0</v>
      </c>
      <c r="R2943" s="1">
        <v>100</v>
      </c>
    </row>
    <row r="2944" spans="1:18" hidden="1" x14ac:dyDescent="0.25">
      <c r="A2944" t="s">
        <v>1318</v>
      </c>
      <c r="B2944" s="1">
        <v>0</v>
      </c>
      <c r="C2944" s="1">
        <v>2400000000</v>
      </c>
      <c r="D2944" s="1">
        <v>0</v>
      </c>
      <c r="E2944" s="1">
        <v>2400000000</v>
      </c>
      <c r="F2944" s="1">
        <v>0</v>
      </c>
      <c r="G2944" s="1">
        <v>512831519</v>
      </c>
      <c r="H2944" s="1">
        <v>512831519</v>
      </c>
      <c r="I2944" s="1">
        <v>0</v>
      </c>
      <c r="J2944" s="1">
        <v>0</v>
      </c>
      <c r="K2944" s="1">
        <v>0</v>
      </c>
      <c r="L2944" s="1">
        <v>0</v>
      </c>
      <c r="M2944" s="1">
        <v>512831519</v>
      </c>
      <c r="N2944" s="1">
        <v>0</v>
      </c>
      <c r="O2944" s="1">
        <v>0</v>
      </c>
      <c r="P2944" s="1">
        <v>0</v>
      </c>
      <c r="Q2944" s="1">
        <v>1887168481</v>
      </c>
      <c r="R2944" s="1">
        <v>0</v>
      </c>
    </row>
    <row r="2945" spans="1:18" hidden="1" x14ac:dyDescent="0.25">
      <c r="A2945" t="s">
        <v>31</v>
      </c>
      <c r="B2945" s="1">
        <v>0</v>
      </c>
      <c r="C2945" s="1">
        <v>2400000000</v>
      </c>
      <c r="D2945" s="1">
        <v>0</v>
      </c>
      <c r="E2945" s="1">
        <v>2400000000</v>
      </c>
      <c r="F2945" s="1">
        <v>0</v>
      </c>
      <c r="G2945" s="1">
        <v>512831519</v>
      </c>
      <c r="H2945" s="1">
        <v>512831519</v>
      </c>
      <c r="I2945" s="1">
        <v>0</v>
      </c>
      <c r="J2945" s="1">
        <v>0</v>
      </c>
      <c r="K2945" s="1">
        <v>0</v>
      </c>
      <c r="L2945" s="1">
        <v>0</v>
      </c>
      <c r="M2945" s="1">
        <v>512831519</v>
      </c>
      <c r="N2945" s="1">
        <v>0</v>
      </c>
      <c r="O2945" s="1">
        <v>0</v>
      </c>
      <c r="P2945" s="1">
        <v>0</v>
      </c>
      <c r="Q2945" s="1">
        <v>1887168481</v>
      </c>
      <c r="R2945" s="1">
        <v>0</v>
      </c>
    </row>
    <row r="2946" spans="1:18" hidden="1" x14ac:dyDescent="0.25">
      <c r="A2946" t="s">
        <v>1319</v>
      </c>
      <c r="B2946" s="1">
        <v>0</v>
      </c>
      <c r="C2946" s="1">
        <v>2400000000</v>
      </c>
      <c r="D2946" s="1">
        <v>0</v>
      </c>
      <c r="E2946" s="1">
        <v>2400000000</v>
      </c>
      <c r="F2946" s="1">
        <v>0</v>
      </c>
      <c r="G2946" s="1">
        <v>512831519</v>
      </c>
      <c r="H2946" s="1">
        <v>512831519</v>
      </c>
      <c r="I2946" s="1">
        <v>0</v>
      </c>
      <c r="J2946" s="1">
        <v>0</v>
      </c>
      <c r="K2946" s="1">
        <v>0</v>
      </c>
      <c r="L2946" s="1">
        <v>0</v>
      </c>
      <c r="M2946" s="1">
        <v>512831519</v>
      </c>
      <c r="N2946" s="1">
        <v>0</v>
      </c>
      <c r="O2946" s="1">
        <v>0</v>
      </c>
      <c r="P2946" s="1">
        <v>0</v>
      </c>
      <c r="Q2946" s="1">
        <v>1887168481</v>
      </c>
      <c r="R2946" s="1">
        <v>0</v>
      </c>
    </row>
    <row r="2947" spans="1:18" hidden="1" x14ac:dyDescent="0.25">
      <c r="A2947" t="s">
        <v>1320</v>
      </c>
      <c r="B2947" s="1">
        <v>0</v>
      </c>
      <c r="C2947" s="1">
        <v>2400000000</v>
      </c>
      <c r="D2947" s="1">
        <v>0</v>
      </c>
      <c r="E2947" s="1">
        <v>2400000000</v>
      </c>
      <c r="F2947" s="1">
        <v>0</v>
      </c>
      <c r="G2947" s="1">
        <v>512831519</v>
      </c>
      <c r="H2947" s="1">
        <v>512831519</v>
      </c>
      <c r="I2947" s="1">
        <v>0</v>
      </c>
      <c r="J2947" s="1">
        <v>0</v>
      </c>
      <c r="K2947" s="1">
        <v>0</v>
      </c>
      <c r="L2947" s="1">
        <v>0</v>
      </c>
      <c r="M2947" s="1">
        <v>512831519</v>
      </c>
      <c r="N2947" s="1">
        <v>0</v>
      </c>
      <c r="O2947" s="1">
        <v>0</v>
      </c>
      <c r="P2947" s="1">
        <v>0</v>
      </c>
      <c r="Q2947" s="1">
        <v>1887168481</v>
      </c>
      <c r="R2947" s="1">
        <v>0</v>
      </c>
    </row>
    <row r="2948" spans="1:18" hidden="1" x14ac:dyDescent="0.25">
      <c r="A2948" t="s">
        <v>1321</v>
      </c>
      <c r="B2948" s="1">
        <v>0</v>
      </c>
      <c r="C2948" s="1">
        <v>1000000000</v>
      </c>
      <c r="D2948" s="1">
        <v>0</v>
      </c>
      <c r="E2948" s="1">
        <v>1000000000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1000000000</v>
      </c>
      <c r="R2948" s="1">
        <v>0</v>
      </c>
    </row>
    <row r="2949" spans="1:18" hidden="1" x14ac:dyDescent="0.25">
      <c r="A2949" t="s">
        <v>31</v>
      </c>
      <c r="B2949" s="1">
        <v>0</v>
      </c>
      <c r="C2949" s="1">
        <v>1000000000</v>
      </c>
      <c r="D2949" s="1">
        <v>0</v>
      </c>
      <c r="E2949" s="1">
        <v>1000000000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1000000000</v>
      </c>
      <c r="R2949" s="1">
        <v>0</v>
      </c>
    </row>
    <row r="2950" spans="1:18" hidden="1" x14ac:dyDescent="0.25">
      <c r="A2950" t="s">
        <v>1319</v>
      </c>
      <c r="B2950" s="1">
        <v>0</v>
      </c>
      <c r="C2950" s="1">
        <v>1000000000</v>
      </c>
      <c r="D2950" s="1">
        <v>0</v>
      </c>
      <c r="E2950" s="1">
        <v>1000000000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1000000000</v>
      </c>
      <c r="R2950" s="1">
        <v>0</v>
      </c>
    </row>
    <row r="2951" spans="1:18" hidden="1" x14ac:dyDescent="0.25">
      <c r="A2951" t="s">
        <v>1322</v>
      </c>
      <c r="B2951" s="1">
        <v>0</v>
      </c>
      <c r="C2951" s="1">
        <v>1000000000</v>
      </c>
      <c r="D2951" s="1">
        <v>0</v>
      </c>
      <c r="E2951" s="1">
        <v>1000000000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1000000000</v>
      </c>
      <c r="R2951" s="1">
        <v>0</v>
      </c>
    </row>
    <row r="2952" spans="1:18" hidden="1" x14ac:dyDescent="0.25">
      <c r="A2952" t="s">
        <v>1323</v>
      </c>
      <c r="B2952" s="1">
        <v>0</v>
      </c>
      <c r="C2952" s="1">
        <v>300000000</v>
      </c>
      <c r="D2952" s="1">
        <v>0</v>
      </c>
      <c r="E2952" s="1">
        <v>300000000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300000000</v>
      </c>
      <c r="R2952" s="1">
        <v>0</v>
      </c>
    </row>
    <row r="2953" spans="1:18" hidden="1" x14ac:dyDescent="0.25">
      <c r="A2953" t="s">
        <v>31</v>
      </c>
      <c r="B2953" s="1">
        <v>0</v>
      </c>
      <c r="C2953" s="1">
        <v>300000000</v>
      </c>
      <c r="D2953" s="1">
        <v>0</v>
      </c>
      <c r="E2953" s="1">
        <v>300000000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300000000</v>
      </c>
      <c r="R2953" s="1">
        <v>0</v>
      </c>
    </row>
    <row r="2954" spans="1:18" hidden="1" x14ac:dyDescent="0.25">
      <c r="A2954" t="s">
        <v>1299</v>
      </c>
      <c r="B2954" s="1">
        <v>0</v>
      </c>
      <c r="C2954" s="1">
        <v>300000000</v>
      </c>
      <c r="D2954" s="1">
        <v>0</v>
      </c>
      <c r="E2954" s="1">
        <v>300000000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300000000</v>
      </c>
      <c r="R2954" s="1">
        <v>0</v>
      </c>
    </row>
    <row r="2955" spans="1:18" hidden="1" x14ac:dyDescent="0.25">
      <c r="A2955" t="s">
        <v>1324</v>
      </c>
      <c r="B2955" s="1">
        <v>0</v>
      </c>
      <c r="C2955" s="1">
        <v>300000000</v>
      </c>
      <c r="D2955" s="1">
        <v>0</v>
      </c>
      <c r="E2955" s="1">
        <v>300000000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300000000</v>
      </c>
      <c r="R2955" s="1">
        <v>0</v>
      </c>
    </row>
    <row r="2956" spans="1:18" hidden="1" x14ac:dyDescent="0.25">
      <c r="A2956" t="s">
        <v>1325</v>
      </c>
      <c r="B2956" s="1">
        <v>0</v>
      </c>
      <c r="C2956" s="1">
        <v>1500000000</v>
      </c>
      <c r="D2956" s="1">
        <v>0</v>
      </c>
      <c r="E2956" s="1">
        <v>1500000000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1500000000</v>
      </c>
      <c r="R2956" s="1">
        <v>0</v>
      </c>
    </row>
    <row r="2957" spans="1:18" hidden="1" x14ac:dyDescent="0.25">
      <c r="A2957" t="s">
        <v>31</v>
      </c>
      <c r="B2957" s="1">
        <v>0</v>
      </c>
      <c r="C2957" s="1">
        <v>1500000000</v>
      </c>
      <c r="D2957" s="1">
        <v>0</v>
      </c>
      <c r="E2957" s="1">
        <v>1500000000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1500000000</v>
      </c>
      <c r="R2957" s="1">
        <v>0</v>
      </c>
    </row>
    <row r="2958" spans="1:18" hidden="1" x14ac:dyDescent="0.25">
      <c r="A2958" t="s">
        <v>1299</v>
      </c>
      <c r="B2958" s="1">
        <v>0</v>
      </c>
      <c r="C2958" s="1">
        <v>1500000000</v>
      </c>
      <c r="D2958" s="1">
        <v>0</v>
      </c>
      <c r="E2958" s="1">
        <v>1500000000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1500000000</v>
      </c>
      <c r="R2958" s="1">
        <v>0</v>
      </c>
    </row>
    <row r="2959" spans="1:18" hidden="1" x14ac:dyDescent="0.25">
      <c r="A2959" t="s">
        <v>1326</v>
      </c>
      <c r="B2959" s="1">
        <v>0</v>
      </c>
      <c r="C2959" s="1">
        <v>132000000</v>
      </c>
      <c r="D2959" s="1">
        <v>0</v>
      </c>
      <c r="E2959" s="1">
        <v>132000000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132000000</v>
      </c>
      <c r="R2959" s="1">
        <v>0</v>
      </c>
    </row>
    <row r="2960" spans="1:18" hidden="1" x14ac:dyDescent="0.25">
      <c r="A2960" t="s">
        <v>1327</v>
      </c>
      <c r="B2960" s="1">
        <v>0</v>
      </c>
      <c r="C2960" s="1">
        <v>1368000000</v>
      </c>
      <c r="D2960" s="1">
        <v>0</v>
      </c>
      <c r="E2960" s="1">
        <v>1368000000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1368000000</v>
      </c>
      <c r="R2960" s="1">
        <v>0</v>
      </c>
    </row>
    <row r="2961" spans="1:18" hidden="1" x14ac:dyDescent="0.25">
      <c r="A2961" t="s">
        <v>1328</v>
      </c>
      <c r="B2961" s="1">
        <v>0</v>
      </c>
      <c r="C2961" s="1">
        <v>1608656350</v>
      </c>
      <c r="D2961" s="1">
        <v>0</v>
      </c>
      <c r="E2961" s="1">
        <v>1608656350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1608656350</v>
      </c>
      <c r="R2961" s="1">
        <v>0</v>
      </c>
    </row>
    <row r="2962" spans="1:18" hidden="1" x14ac:dyDescent="0.25">
      <c r="A2962" t="s">
        <v>31</v>
      </c>
      <c r="B2962" s="1">
        <v>0</v>
      </c>
      <c r="C2962" s="1">
        <v>1608656350</v>
      </c>
      <c r="D2962" s="1">
        <v>0</v>
      </c>
      <c r="E2962" s="1">
        <v>1608656350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1608656350</v>
      </c>
      <c r="R2962" s="1">
        <v>0</v>
      </c>
    </row>
    <row r="2963" spans="1:18" hidden="1" x14ac:dyDescent="0.25">
      <c r="A2963" t="s">
        <v>1329</v>
      </c>
      <c r="B2963" s="1">
        <v>0</v>
      </c>
      <c r="C2963" s="1">
        <v>1608656350</v>
      </c>
      <c r="D2963" s="1">
        <v>0</v>
      </c>
      <c r="E2963" s="1">
        <v>1608656350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1608656350</v>
      </c>
      <c r="R2963" s="1">
        <v>0</v>
      </c>
    </row>
    <row r="2964" spans="1:18" hidden="1" x14ac:dyDescent="0.25">
      <c r="A2964" t="s">
        <v>1330</v>
      </c>
      <c r="B2964" s="1">
        <v>0</v>
      </c>
      <c r="C2964" s="1">
        <v>1608656350</v>
      </c>
      <c r="D2964" s="1">
        <v>0</v>
      </c>
      <c r="E2964" s="1">
        <v>1608656350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1608656350</v>
      </c>
      <c r="R2964" s="1">
        <v>0</v>
      </c>
    </row>
    <row r="2965" spans="1:18" hidden="1" x14ac:dyDescent="0.25">
      <c r="A2965" t="s">
        <v>1331</v>
      </c>
      <c r="B2965" s="1">
        <v>0</v>
      </c>
      <c r="C2965" s="1">
        <v>300000000</v>
      </c>
      <c r="D2965" s="1">
        <v>0</v>
      </c>
      <c r="E2965" s="1">
        <v>300000000</v>
      </c>
      <c r="F2965" s="1">
        <v>0</v>
      </c>
      <c r="G2965" s="1">
        <v>21987954</v>
      </c>
      <c r="H2965" s="1">
        <v>21987954</v>
      </c>
      <c r="I2965" s="1">
        <v>21987954</v>
      </c>
      <c r="J2965" s="1">
        <v>0</v>
      </c>
      <c r="K2965" s="1">
        <v>21987954</v>
      </c>
      <c r="L2965" s="1">
        <v>21987954</v>
      </c>
      <c r="M2965" s="1">
        <v>0</v>
      </c>
      <c r="N2965" s="1">
        <v>0</v>
      </c>
      <c r="O2965" s="1">
        <v>0</v>
      </c>
      <c r="P2965" s="1">
        <v>0</v>
      </c>
      <c r="Q2965" s="1">
        <v>278012046</v>
      </c>
      <c r="R2965" s="1">
        <v>7.33</v>
      </c>
    </row>
    <row r="2966" spans="1:18" hidden="1" x14ac:dyDescent="0.25">
      <c r="A2966" t="s">
        <v>31</v>
      </c>
      <c r="B2966" s="1">
        <v>0</v>
      </c>
      <c r="C2966" s="1">
        <v>300000000</v>
      </c>
      <c r="D2966" s="1">
        <v>0</v>
      </c>
      <c r="E2966" s="1">
        <v>300000000</v>
      </c>
      <c r="F2966" s="1">
        <v>0</v>
      </c>
      <c r="G2966" s="1">
        <v>21987954</v>
      </c>
      <c r="H2966" s="1">
        <v>21987954</v>
      </c>
      <c r="I2966" s="1">
        <v>21987954</v>
      </c>
      <c r="J2966" s="1">
        <v>0</v>
      </c>
      <c r="K2966" s="1">
        <v>21987954</v>
      </c>
      <c r="L2966" s="1">
        <v>21987954</v>
      </c>
      <c r="M2966" s="1">
        <v>0</v>
      </c>
      <c r="N2966" s="1">
        <v>0</v>
      </c>
      <c r="O2966" s="1">
        <v>0</v>
      </c>
      <c r="P2966" s="1">
        <v>0</v>
      </c>
      <c r="Q2966" s="1">
        <v>278012046</v>
      </c>
      <c r="R2966" s="1">
        <v>7.33</v>
      </c>
    </row>
    <row r="2967" spans="1:18" hidden="1" x14ac:dyDescent="0.25">
      <c r="A2967" t="s">
        <v>175</v>
      </c>
      <c r="B2967" s="1">
        <v>0</v>
      </c>
      <c r="C2967" s="1">
        <v>300000000</v>
      </c>
      <c r="D2967" s="1">
        <v>0</v>
      </c>
      <c r="E2967" s="1">
        <v>300000000</v>
      </c>
      <c r="F2967" s="1">
        <v>0</v>
      </c>
      <c r="G2967" s="1">
        <v>21987954</v>
      </c>
      <c r="H2967" s="1">
        <v>21987954</v>
      </c>
      <c r="I2967" s="1">
        <v>21987954</v>
      </c>
      <c r="J2967" s="1">
        <v>0</v>
      </c>
      <c r="K2967" s="1">
        <v>21987954</v>
      </c>
      <c r="L2967" s="1">
        <v>21987954</v>
      </c>
      <c r="M2967" s="1">
        <v>0</v>
      </c>
      <c r="N2967" s="1">
        <v>0</v>
      </c>
      <c r="O2967" s="1">
        <v>0</v>
      </c>
      <c r="P2967" s="1">
        <v>0</v>
      </c>
      <c r="Q2967" s="1">
        <v>278012046</v>
      </c>
      <c r="R2967" s="1">
        <v>7.33</v>
      </c>
    </row>
    <row r="2968" spans="1:18" hidden="1" x14ac:dyDescent="0.25">
      <c r="A2968" t="s">
        <v>1332</v>
      </c>
      <c r="B2968" s="1">
        <v>0</v>
      </c>
      <c r="C2968" s="1">
        <v>300000000</v>
      </c>
      <c r="D2968" s="1">
        <v>0</v>
      </c>
      <c r="E2968" s="1">
        <v>300000000</v>
      </c>
      <c r="F2968" s="1">
        <v>0</v>
      </c>
      <c r="G2968" s="1">
        <v>21987954</v>
      </c>
      <c r="H2968" s="1">
        <v>21987954</v>
      </c>
      <c r="I2968" s="1">
        <v>21987954</v>
      </c>
      <c r="J2968" s="1">
        <v>0</v>
      </c>
      <c r="K2968" s="1">
        <v>21987954</v>
      </c>
      <c r="L2968" s="1">
        <v>21987954</v>
      </c>
      <c r="M2968" s="1">
        <v>0</v>
      </c>
      <c r="N2968" s="1">
        <v>0</v>
      </c>
      <c r="O2968" s="1">
        <v>0</v>
      </c>
      <c r="P2968" s="1">
        <v>0</v>
      </c>
      <c r="Q2968" s="1">
        <v>278012046</v>
      </c>
      <c r="R2968" s="1">
        <v>7.33</v>
      </c>
    </row>
    <row r="2969" spans="1:18" hidden="1" x14ac:dyDescent="0.25">
      <c r="A2969" t="s">
        <v>1333</v>
      </c>
      <c r="B2969" s="1">
        <v>0</v>
      </c>
      <c r="C2969" s="1">
        <v>500000000</v>
      </c>
      <c r="D2969" s="1">
        <v>0</v>
      </c>
      <c r="E2969" s="1">
        <v>500000000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500000000</v>
      </c>
      <c r="R2969" s="1">
        <v>0</v>
      </c>
    </row>
    <row r="2970" spans="1:18" hidden="1" x14ac:dyDescent="0.25">
      <c r="A2970" t="s">
        <v>31</v>
      </c>
      <c r="B2970" s="1">
        <v>0</v>
      </c>
      <c r="C2970" s="1">
        <v>500000000</v>
      </c>
      <c r="D2970" s="1">
        <v>0</v>
      </c>
      <c r="E2970" s="1">
        <v>500000000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500000000</v>
      </c>
      <c r="R2970" s="1">
        <v>0</v>
      </c>
    </row>
    <row r="2971" spans="1:18" hidden="1" x14ac:dyDescent="0.25">
      <c r="A2971" t="s">
        <v>1334</v>
      </c>
      <c r="B2971" s="1">
        <v>0</v>
      </c>
      <c r="C2971" s="1">
        <v>500000000</v>
      </c>
      <c r="D2971" s="1">
        <v>0</v>
      </c>
      <c r="E2971" s="1">
        <v>500000000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500000000</v>
      </c>
      <c r="R2971" s="1">
        <v>0</v>
      </c>
    </row>
    <row r="2972" spans="1:18" hidden="1" x14ac:dyDescent="0.25">
      <c r="A2972" t="s">
        <v>1335</v>
      </c>
      <c r="B2972" s="1">
        <v>0</v>
      </c>
      <c r="C2972" s="1">
        <v>500000000</v>
      </c>
      <c r="D2972" s="1">
        <v>0</v>
      </c>
      <c r="E2972" s="1">
        <v>500000000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500000000</v>
      </c>
      <c r="R2972" s="1">
        <v>0</v>
      </c>
    </row>
    <row r="2973" spans="1:18" hidden="1" x14ac:dyDescent="0.25">
      <c r="A2973" t="s">
        <v>1336</v>
      </c>
      <c r="B2973" s="1">
        <v>0</v>
      </c>
      <c r="C2973" s="1">
        <v>250000000</v>
      </c>
      <c r="D2973" s="1">
        <v>0</v>
      </c>
      <c r="E2973" s="1">
        <v>250000000</v>
      </c>
      <c r="F2973" s="1">
        <v>0</v>
      </c>
      <c r="G2973" s="1">
        <v>105250086</v>
      </c>
      <c r="H2973" s="1">
        <v>105250086</v>
      </c>
      <c r="I2973" s="1">
        <v>95353794</v>
      </c>
      <c r="J2973" s="1">
        <v>0</v>
      </c>
      <c r="K2973" s="1">
        <v>95353794</v>
      </c>
      <c r="L2973" s="1">
        <v>95353794</v>
      </c>
      <c r="M2973" s="1">
        <v>9896292</v>
      </c>
      <c r="N2973" s="1">
        <v>0</v>
      </c>
      <c r="O2973" s="1">
        <v>0</v>
      </c>
      <c r="P2973" s="1">
        <v>0</v>
      </c>
      <c r="Q2973" s="1">
        <v>144749914</v>
      </c>
      <c r="R2973" s="1">
        <v>38.14</v>
      </c>
    </row>
    <row r="2974" spans="1:18" hidden="1" x14ac:dyDescent="0.25">
      <c r="A2974" t="s">
        <v>31</v>
      </c>
      <c r="B2974" s="1">
        <v>0</v>
      </c>
      <c r="C2974" s="1">
        <v>250000000</v>
      </c>
      <c r="D2974" s="1">
        <v>0</v>
      </c>
      <c r="E2974" s="1">
        <v>250000000</v>
      </c>
      <c r="F2974" s="1">
        <v>0</v>
      </c>
      <c r="G2974" s="1">
        <v>105250086</v>
      </c>
      <c r="H2974" s="1">
        <v>105250086</v>
      </c>
      <c r="I2974" s="1">
        <v>95353794</v>
      </c>
      <c r="J2974" s="1">
        <v>0</v>
      </c>
      <c r="K2974" s="1">
        <v>95353794</v>
      </c>
      <c r="L2974" s="1">
        <v>95353794</v>
      </c>
      <c r="M2974" s="1">
        <v>9896292</v>
      </c>
      <c r="N2974" s="1">
        <v>0</v>
      </c>
      <c r="O2974" s="1">
        <v>0</v>
      </c>
      <c r="P2974" s="1">
        <v>0</v>
      </c>
      <c r="Q2974" s="1">
        <v>144749914</v>
      </c>
      <c r="R2974" s="1">
        <v>38.14</v>
      </c>
    </row>
    <row r="2975" spans="1:18" hidden="1" x14ac:dyDescent="0.25">
      <c r="A2975" t="s">
        <v>1337</v>
      </c>
      <c r="B2975" s="1">
        <v>0</v>
      </c>
      <c r="C2975" s="1">
        <v>250000000</v>
      </c>
      <c r="D2975" s="1">
        <v>0</v>
      </c>
      <c r="E2975" s="1">
        <v>250000000</v>
      </c>
      <c r="F2975" s="1">
        <v>0</v>
      </c>
      <c r="G2975" s="1">
        <v>105250086</v>
      </c>
      <c r="H2975" s="1">
        <v>105250086</v>
      </c>
      <c r="I2975" s="1">
        <v>95353794</v>
      </c>
      <c r="J2975" s="1">
        <v>0</v>
      </c>
      <c r="K2975" s="1">
        <v>95353794</v>
      </c>
      <c r="L2975" s="1">
        <v>95353794</v>
      </c>
      <c r="M2975" s="1">
        <v>9896292</v>
      </c>
      <c r="N2975" s="1">
        <v>0</v>
      </c>
      <c r="O2975" s="1">
        <v>0</v>
      </c>
      <c r="P2975" s="1">
        <v>0</v>
      </c>
      <c r="Q2975" s="1">
        <v>144749914</v>
      </c>
      <c r="R2975" s="1">
        <v>38.14</v>
      </c>
    </row>
    <row r="2976" spans="1:18" hidden="1" x14ac:dyDescent="0.25">
      <c r="A2976" t="s">
        <v>1338</v>
      </c>
      <c r="B2976" s="1">
        <v>0</v>
      </c>
      <c r="C2976" s="1">
        <v>250000000</v>
      </c>
      <c r="D2976" s="1">
        <v>0</v>
      </c>
      <c r="E2976" s="1">
        <v>250000000</v>
      </c>
      <c r="F2976" s="1">
        <v>0</v>
      </c>
      <c r="G2976" s="1">
        <v>105250086</v>
      </c>
      <c r="H2976" s="1">
        <v>105250086</v>
      </c>
      <c r="I2976" s="1">
        <v>95353794</v>
      </c>
      <c r="J2976" s="1">
        <v>0</v>
      </c>
      <c r="K2976" s="1">
        <v>95353794</v>
      </c>
      <c r="L2976" s="1">
        <v>95353794</v>
      </c>
      <c r="M2976" s="1">
        <v>9896292</v>
      </c>
      <c r="N2976" s="1">
        <v>0</v>
      </c>
      <c r="O2976" s="1">
        <v>0</v>
      </c>
      <c r="P2976" s="1">
        <v>0</v>
      </c>
      <c r="Q2976" s="1">
        <v>144749914</v>
      </c>
      <c r="R2976" s="1">
        <v>38.14</v>
      </c>
    </row>
    <row r="2977" spans="1:18" hidden="1" x14ac:dyDescent="0.25">
      <c r="A2977" s="4" t="s">
        <v>1339</v>
      </c>
      <c r="B2977" s="5">
        <v>2311882000</v>
      </c>
      <c r="C2977" s="5">
        <v>2064572241</v>
      </c>
      <c r="D2977" s="5">
        <v>0</v>
      </c>
      <c r="E2977" s="5">
        <v>4376454241</v>
      </c>
      <c r="F2977" s="5">
        <v>0</v>
      </c>
      <c r="G2977" s="5">
        <v>1539498435</v>
      </c>
      <c r="H2977" s="5">
        <v>1539498435</v>
      </c>
      <c r="I2977" s="5">
        <v>1004270723</v>
      </c>
      <c r="J2977" s="5">
        <v>0</v>
      </c>
      <c r="K2977" s="5">
        <v>1004270723</v>
      </c>
      <c r="L2977" s="5">
        <v>740370494</v>
      </c>
      <c r="M2977" s="5">
        <v>535227712</v>
      </c>
      <c r="N2977" s="5">
        <v>263900229</v>
      </c>
      <c r="O2977" s="5">
        <v>248900229</v>
      </c>
      <c r="P2977" s="5">
        <v>15000000</v>
      </c>
      <c r="Q2977" s="5">
        <v>2836955806</v>
      </c>
      <c r="R2977" s="5">
        <v>22.95</v>
      </c>
    </row>
    <row r="2978" spans="1:18" hidden="1" x14ac:dyDescent="0.25">
      <c r="A2978" t="s">
        <v>1340</v>
      </c>
      <c r="B2978" s="1">
        <v>177000000</v>
      </c>
      <c r="C2978" s="1">
        <v>-70262467</v>
      </c>
      <c r="D2978" s="1">
        <v>0</v>
      </c>
      <c r="E2978" s="1">
        <v>106737533</v>
      </c>
      <c r="F2978" s="1">
        <v>0</v>
      </c>
      <c r="G2978" s="1">
        <v>106737533</v>
      </c>
      <c r="H2978" s="1">
        <v>106737533</v>
      </c>
      <c r="I2978" s="1">
        <v>106737533</v>
      </c>
      <c r="J2978" s="1">
        <v>0</v>
      </c>
      <c r="K2978" s="1">
        <v>106737533</v>
      </c>
      <c r="L2978" s="1">
        <v>43668766</v>
      </c>
      <c r="M2978" s="1">
        <v>0</v>
      </c>
      <c r="N2978" s="1">
        <v>63068767</v>
      </c>
      <c r="O2978" s="1">
        <v>63068767</v>
      </c>
      <c r="P2978" s="1">
        <v>0</v>
      </c>
      <c r="Q2978" s="1">
        <v>0</v>
      </c>
      <c r="R2978" s="1">
        <v>100</v>
      </c>
    </row>
    <row r="2979" spans="1:18" hidden="1" x14ac:dyDescent="0.25">
      <c r="A2979" t="s">
        <v>31</v>
      </c>
      <c r="B2979" s="1">
        <v>177000000</v>
      </c>
      <c r="C2979" s="1">
        <v>-70262467</v>
      </c>
      <c r="D2979" s="1">
        <v>0</v>
      </c>
      <c r="E2979" s="1">
        <v>106737533</v>
      </c>
      <c r="F2979" s="1">
        <v>0</v>
      </c>
      <c r="G2979" s="1">
        <v>106737533</v>
      </c>
      <c r="H2979" s="1">
        <v>106737533</v>
      </c>
      <c r="I2979" s="1">
        <v>106737533</v>
      </c>
      <c r="J2979" s="1">
        <v>0</v>
      </c>
      <c r="K2979" s="1">
        <v>106737533</v>
      </c>
      <c r="L2979" s="1">
        <v>43668766</v>
      </c>
      <c r="M2979" s="1">
        <v>0</v>
      </c>
      <c r="N2979" s="1">
        <v>63068767</v>
      </c>
      <c r="O2979" s="1">
        <v>63068767</v>
      </c>
      <c r="P2979" s="1">
        <v>0</v>
      </c>
      <c r="Q2979" s="1">
        <v>0</v>
      </c>
      <c r="R2979" s="1">
        <v>100</v>
      </c>
    </row>
    <row r="2980" spans="1:18" hidden="1" x14ac:dyDescent="0.25">
      <c r="A2980" t="s">
        <v>1341</v>
      </c>
      <c r="B2980" s="1">
        <v>177000000</v>
      </c>
      <c r="C2980" s="1">
        <v>-70262467</v>
      </c>
      <c r="D2980" s="1">
        <v>0</v>
      </c>
      <c r="E2980" s="1">
        <v>106737533</v>
      </c>
      <c r="F2980" s="1">
        <v>0</v>
      </c>
      <c r="G2980" s="1">
        <v>106737533</v>
      </c>
      <c r="H2980" s="1">
        <v>106737533</v>
      </c>
      <c r="I2980" s="1">
        <v>106737533</v>
      </c>
      <c r="J2980" s="1">
        <v>0</v>
      </c>
      <c r="K2980" s="1">
        <v>106737533</v>
      </c>
      <c r="L2980" s="1">
        <v>43668766</v>
      </c>
      <c r="M2980" s="1">
        <v>0</v>
      </c>
      <c r="N2980" s="1">
        <v>63068767</v>
      </c>
      <c r="O2980" s="1">
        <v>63068767</v>
      </c>
      <c r="P2980" s="1">
        <v>0</v>
      </c>
      <c r="Q2980" s="1">
        <v>0</v>
      </c>
      <c r="R2980" s="1">
        <v>100</v>
      </c>
    </row>
    <row r="2981" spans="1:18" hidden="1" x14ac:dyDescent="0.25">
      <c r="A2981" t="s">
        <v>1342</v>
      </c>
      <c r="B2981" s="1">
        <v>177000000</v>
      </c>
      <c r="C2981" s="1">
        <v>-70262467</v>
      </c>
      <c r="D2981" s="1">
        <v>0</v>
      </c>
      <c r="E2981" s="1">
        <v>106737533</v>
      </c>
      <c r="F2981" s="1">
        <v>0</v>
      </c>
      <c r="G2981" s="1">
        <v>106737533</v>
      </c>
      <c r="H2981" s="1">
        <v>106737533</v>
      </c>
      <c r="I2981" s="1">
        <v>106737533</v>
      </c>
      <c r="J2981" s="1">
        <v>0</v>
      </c>
      <c r="K2981" s="1">
        <v>106737533</v>
      </c>
      <c r="L2981" s="1">
        <v>43668766</v>
      </c>
      <c r="M2981" s="1">
        <v>0</v>
      </c>
      <c r="N2981" s="1">
        <v>63068767</v>
      </c>
      <c r="O2981" s="1">
        <v>63068767</v>
      </c>
      <c r="P2981" s="1">
        <v>0</v>
      </c>
      <c r="Q2981" s="1">
        <v>0</v>
      </c>
      <c r="R2981" s="1">
        <v>100</v>
      </c>
    </row>
    <row r="2982" spans="1:18" hidden="1" x14ac:dyDescent="0.25">
      <c r="A2982" t="s">
        <v>1343</v>
      </c>
      <c r="B2982" s="1">
        <v>50000000</v>
      </c>
      <c r="C2982" s="1">
        <v>60000000</v>
      </c>
      <c r="D2982" s="1">
        <v>0</v>
      </c>
      <c r="E2982" s="1">
        <v>110000000</v>
      </c>
      <c r="F2982" s="1">
        <v>0</v>
      </c>
      <c r="G2982" s="1">
        <v>110000000</v>
      </c>
      <c r="H2982" s="1">
        <v>110000000</v>
      </c>
      <c r="I2982" s="1">
        <v>110000000</v>
      </c>
      <c r="J2982" s="1">
        <v>0</v>
      </c>
      <c r="K2982" s="1">
        <v>110000000</v>
      </c>
      <c r="L2982" s="1">
        <v>19261905</v>
      </c>
      <c r="M2982" s="1">
        <v>0</v>
      </c>
      <c r="N2982" s="1">
        <v>90738095</v>
      </c>
      <c r="O2982" s="1">
        <v>80238095</v>
      </c>
      <c r="P2982" s="1">
        <v>10500000</v>
      </c>
      <c r="Q2982" s="1">
        <v>0</v>
      </c>
      <c r="R2982" s="1">
        <v>100</v>
      </c>
    </row>
    <row r="2983" spans="1:18" hidden="1" x14ac:dyDescent="0.25">
      <c r="A2983" t="s">
        <v>31</v>
      </c>
      <c r="B2983" s="1">
        <v>50000000</v>
      </c>
      <c r="C2983" s="1">
        <v>60000000</v>
      </c>
      <c r="D2983" s="1">
        <v>0</v>
      </c>
      <c r="E2983" s="1">
        <v>110000000</v>
      </c>
      <c r="F2983" s="1">
        <v>0</v>
      </c>
      <c r="G2983" s="1">
        <v>110000000</v>
      </c>
      <c r="H2983" s="1">
        <v>110000000</v>
      </c>
      <c r="I2983" s="1">
        <v>110000000</v>
      </c>
      <c r="J2983" s="1">
        <v>0</v>
      </c>
      <c r="K2983" s="1">
        <v>110000000</v>
      </c>
      <c r="L2983" s="1">
        <v>19261905</v>
      </c>
      <c r="M2983" s="1">
        <v>0</v>
      </c>
      <c r="N2983" s="1">
        <v>90738095</v>
      </c>
      <c r="O2983" s="1">
        <v>80238095</v>
      </c>
      <c r="P2983" s="1">
        <v>10500000</v>
      </c>
      <c r="Q2983" s="1">
        <v>0</v>
      </c>
      <c r="R2983" s="1">
        <v>100</v>
      </c>
    </row>
    <row r="2984" spans="1:18" hidden="1" x14ac:dyDescent="0.25">
      <c r="A2984" t="s">
        <v>1341</v>
      </c>
      <c r="B2984" s="1">
        <v>50000000</v>
      </c>
      <c r="C2984" s="1">
        <v>60000000</v>
      </c>
      <c r="D2984" s="1">
        <v>0</v>
      </c>
      <c r="E2984" s="1">
        <v>110000000</v>
      </c>
      <c r="F2984" s="1">
        <v>0</v>
      </c>
      <c r="G2984" s="1">
        <v>110000000</v>
      </c>
      <c r="H2984" s="1">
        <v>110000000</v>
      </c>
      <c r="I2984" s="1">
        <v>110000000</v>
      </c>
      <c r="J2984" s="1">
        <v>0</v>
      </c>
      <c r="K2984" s="1">
        <v>110000000</v>
      </c>
      <c r="L2984" s="1">
        <v>19261905</v>
      </c>
      <c r="M2984" s="1">
        <v>0</v>
      </c>
      <c r="N2984" s="1">
        <v>90738095</v>
      </c>
      <c r="O2984" s="1">
        <v>80238095</v>
      </c>
      <c r="P2984" s="1">
        <v>10500000</v>
      </c>
      <c r="Q2984" s="1">
        <v>0</v>
      </c>
      <c r="R2984" s="1">
        <v>100</v>
      </c>
    </row>
    <row r="2985" spans="1:18" hidden="1" x14ac:dyDescent="0.25">
      <c r="A2985" t="s">
        <v>1344</v>
      </c>
      <c r="B2985" s="1">
        <v>50000000</v>
      </c>
      <c r="C2985" s="1">
        <v>60000000</v>
      </c>
      <c r="D2985" s="1">
        <v>0</v>
      </c>
      <c r="E2985" s="1">
        <v>110000000</v>
      </c>
      <c r="F2985" s="1">
        <v>0</v>
      </c>
      <c r="G2985" s="1">
        <v>110000000</v>
      </c>
      <c r="H2985" s="1">
        <v>110000000</v>
      </c>
      <c r="I2985" s="1">
        <v>110000000</v>
      </c>
      <c r="J2985" s="1">
        <v>0</v>
      </c>
      <c r="K2985" s="1">
        <v>110000000</v>
      </c>
      <c r="L2985" s="1">
        <v>19261905</v>
      </c>
      <c r="M2985" s="1">
        <v>0</v>
      </c>
      <c r="N2985" s="1">
        <v>90738095</v>
      </c>
      <c r="O2985" s="1">
        <v>80238095</v>
      </c>
      <c r="P2985" s="1">
        <v>10500000</v>
      </c>
      <c r="Q2985" s="1">
        <v>0</v>
      </c>
      <c r="R2985" s="1">
        <v>100</v>
      </c>
    </row>
    <row r="2986" spans="1:18" hidden="1" x14ac:dyDescent="0.25">
      <c r="A2986" t="s">
        <v>1345</v>
      </c>
      <c r="B2986" s="1">
        <v>1184882000</v>
      </c>
      <c r="C2986" s="1">
        <v>-1155260000</v>
      </c>
      <c r="D2986" s="1">
        <v>0</v>
      </c>
      <c r="E2986" s="1">
        <v>29622000</v>
      </c>
      <c r="F2986" s="1">
        <v>0</v>
      </c>
      <c r="G2986" s="1">
        <v>29622000</v>
      </c>
      <c r="H2986" s="1">
        <v>29622000</v>
      </c>
      <c r="I2986" s="1">
        <v>0</v>
      </c>
      <c r="J2986" s="1">
        <v>0</v>
      </c>
      <c r="K2986" s="1">
        <v>0</v>
      </c>
      <c r="L2986" s="1">
        <v>0</v>
      </c>
      <c r="M2986" s="1">
        <v>29622000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</row>
    <row r="2987" spans="1:18" hidden="1" x14ac:dyDescent="0.25">
      <c r="A2987" t="s">
        <v>1346</v>
      </c>
      <c r="B2987" s="1">
        <v>1184882000</v>
      </c>
      <c r="C2987" s="1">
        <v>-1155260000</v>
      </c>
      <c r="D2987" s="1">
        <v>0</v>
      </c>
      <c r="E2987" s="1">
        <v>29622000</v>
      </c>
      <c r="F2987" s="1">
        <v>0</v>
      </c>
      <c r="G2987" s="1">
        <v>29622000</v>
      </c>
      <c r="H2987" s="1">
        <v>29622000</v>
      </c>
      <c r="I2987" s="1">
        <v>0</v>
      </c>
      <c r="J2987" s="1">
        <v>0</v>
      </c>
      <c r="K2987" s="1">
        <v>0</v>
      </c>
      <c r="L2987" s="1">
        <v>0</v>
      </c>
      <c r="M2987" s="1">
        <v>29622000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</row>
    <row r="2988" spans="1:18" hidden="1" x14ac:dyDescent="0.25">
      <c r="A2988" t="s">
        <v>1347</v>
      </c>
      <c r="B2988" s="1">
        <v>1184882000</v>
      </c>
      <c r="C2988" s="1">
        <v>-1155260000</v>
      </c>
      <c r="D2988" s="1">
        <v>0</v>
      </c>
      <c r="E2988" s="1">
        <v>29622000</v>
      </c>
      <c r="F2988" s="1">
        <v>0</v>
      </c>
      <c r="G2988" s="1">
        <v>29622000</v>
      </c>
      <c r="H2988" s="1">
        <v>29622000</v>
      </c>
      <c r="I2988" s="1">
        <v>0</v>
      </c>
      <c r="J2988" s="1">
        <v>0</v>
      </c>
      <c r="K2988" s="1">
        <v>0</v>
      </c>
      <c r="L2988" s="1">
        <v>0</v>
      </c>
      <c r="M2988" s="1">
        <v>29622000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</row>
    <row r="2989" spans="1:18" hidden="1" x14ac:dyDescent="0.25">
      <c r="A2989" t="s">
        <v>1348</v>
      </c>
      <c r="B2989" s="1">
        <v>1184882000</v>
      </c>
      <c r="C2989" s="1">
        <v>-1155260000</v>
      </c>
      <c r="D2989" s="1">
        <v>0</v>
      </c>
      <c r="E2989" s="1">
        <v>29622000</v>
      </c>
      <c r="F2989" s="1">
        <v>0</v>
      </c>
      <c r="G2989" s="1">
        <v>29622000</v>
      </c>
      <c r="H2989" s="1">
        <v>29622000</v>
      </c>
      <c r="I2989" s="1">
        <v>0</v>
      </c>
      <c r="J2989" s="1">
        <v>0</v>
      </c>
      <c r="K2989" s="1">
        <v>0</v>
      </c>
      <c r="L2989" s="1">
        <v>0</v>
      </c>
      <c r="M2989" s="1">
        <v>29622000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</row>
    <row r="2990" spans="1:18" hidden="1" x14ac:dyDescent="0.25">
      <c r="A2990" t="s">
        <v>1349</v>
      </c>
      <c r="B2990" s="1">
        <v>0</v>
      </c>
      <c r="C2990" s="1">
        <v>0</v>
      </c>
      <c r="D2990" s="1">
        <v>0</v>
      </c>
      <c r="E2990" s="1">
        <v>0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</row>
    <row r="2991" spans="1:18" hidden="1" x14ac:dyDescent="0.25">
      <c r="A2991" t="s">
        <v>1347</v>
      </c>
      <c r="B2991" s="1">
        <v>0</v>
      </c>
      <c r="C2991" s="1">
        <v>0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</row>
    <row r="2992" spans="1:18" hidden="1" x14ac:dyDescent="0.25">
      <c r="A2992" t="s">
        <v>1348</v>
      </c>
      <c r="B2992" s="1">
        <v>0</v>
      </c>
      <c r="C2992" s="1">
        <v>0</v>
      </c>
      <c r="D2992" s="1">
        <v>0</v>
      </c>
      <c r="E2992" s="1">
        <v>0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</row>
    <row r="2993" spans="1:18" hidden="1" x14ac:dyDescent="0.25">
      <c r="A2993" t="s">
        <v>1350</v>
      </c>
      <c r="B2993" s="1">
        <v>900000000</v>
      </c>
      <c r="C2993" s="1">
        <v>-740600000</v>
      </c>
      <c r="D2993" s="1">
        <v>0</v>
      </c>
      <c r="E2993" s="1">
        <v>159400000</v>
      </c>
      <c r="F2993" s="1">
        <v>0</v>
      </c>
      <c r="G2993" s="1">
        <v>159400000</v>
      </c>
      <c r="H2993" s="1">
        <v>159400000</v>
      </c>
      <c r="I2993" s="1">
        <v>159400000</v>
      </c>
      <c r="J2993" s="1">
        <v>0</v>
      </c>
      <c r="K2993" s="1">
        <v>159400000</v>
      </c>
      <c r="L2993" s="1">
        <v>49306633</v>
      </c>
      <c r="M2993" s="1">
        <v>0</v>
      </c>
      <c r="N2993" s="1">
        <v>110093367</v>
      </c>
      <c r="O2993" s="1">
        <v>105593367</v>
      </c>
      <c r="P2993" s="1">
        <v>4500000</v>
      </c>
      <c r="Q2993" s="1">
        <v>0</v>
      </c>
      <c r="R2993" s="1">
        <v>100</v>
      </c>
    </row>
    <row r="2994" spans="1:18" hidden="1" x14ac:dyDescent="0.25">
      <c r="A2994" t="s">
        <v>31</v>
      </c>
      <c r="B2994" s="1">
        <v>900000000</v>
      </c>
      <c r="C2994" s="1">
        <v>-740600000</v>
      </c>
      <c r="D2994" s="1">
        <v>0</v>
      </c>
      <c r="E2994" s="1">
        <v>159400000</v>
      </c>
      <c r="F2994" s="1">
        <v>0</v>
      </c>
      <c r="G2994" s="1">
        <v>159400000</v>
      </c>
      <c r="H2994" s="1">
        <v>159400000</v>
      </c>
      <c r="I2994" s="1">
        <v>159400000</v>
      </c>
      <c r="J2994" s="1">
        <v>0</v>
      </c>
      <c r="K2994" s="1">
        <v>159400000</v>
      </c>
      <c r="L2994" s="1">
        <v>49306633</v>
      </c>
      <c r="M2994" s="1">
        <v>0</v>
      </c>
      <c r="N2994" s="1">
        <v>110093367</v>
      </c>
      <c r="O2994" s="1">
        <v>105593367</v>
      </c>
      <c r="P2994" s="1">
        <v>4500000</v>
      </c>
      <c r="Q2994" s="1">
        <v>0</v>
      </c>
      <c r="R2994" s="1">
        <v>100</v>
      </c>
    </row>
    <row r="2995" spans="1:18" hidden="1" x14ac:dyDescent="0.25">
      <c r="A2995" t="s">
        <v>1351</v>
      </c>
      <c r="B2995" s="1">
        <v>900000000</v>
      </c>
      <c r="C2995" s="1">
        <v>-740600000</v>
      </c>
      <c r="D2995" s="1">
        <v>0</v>
      </c>
      <c r="E2995" s="1">
        <v>159400000</v>
      </c>
      <c r="F2995" s="1">
        <v>0</v>
      </c>
      <c r="G2995" s="1">
        <v>159400000</v>
      </c>
      <c r="H2995" s="1">
        <v>159400000</v>
      </c>
      <c r="I2995" s="1">
        <v>159400000</v>
      </c>
      <c r="J2995" s="1">
        <v>0</v>
      </c>
      <c r="K2995" s="1">
        <v>159400000</v>
      </c>
      <c r="L2995" s="1">
        <v>49306633</v>
      </c>
      <c r="M2995" s="1">
        <v>0</v>
      </c>
      <c r="N2995" s="1">
        <v>110093367</v>
      </c>
      <c r="O2995" s="1">
        <v>105593367</v>
      </c>
      <c r="P2995" s="1">
        <v>4500000</v>
      </c>
      <c r="Q2995" s="1">
        <v>0</v>
      </c>
      <c r="R2995" s="1">
        <v>100</v>
      </c>
    </row>
    <row r="2996" spans="1:18" hidden="1" x14ac:dyDescent="0.25">
      <c r="A2996" t="s">
        <v>1352</v>
      </c>
      <c r="B2996" s="1">
        <v>0</v>
      </c>
      <c r="C2996" s="1">
        <v>159400000</v>
      </c>
      <c r="D2996" s="1">
        <v>0</v>
      </c>
      <c r="E2996" s="1">
        <v>159400000</v>
      </c>
      <c r="F2996" s="1">
        <v>0</v>
      </c>
      <c r="G2996" s="1">
        <v>159400000</v>
      </c>
      <c r="H2996" s="1">
        <v>159400000</v>
      </c>
      <c r="I2996" s="1">
        <v>159400000</v>
      </c>
      <c r="J2996" s="1">
        <v>0</v>
      </c>
      <c r="K2996" s="1">
        <v>159400000</v>
      </c>
      <c r="L2996" s="1">
        <v>49306633</v>
      </c>
      <c r="M2996" s="1">
        <v>0</v>
      </c>
      <c r="N2996" s="1">
        <v>110093367</v>
      </c>
      <c r="O2996" s="1">
        <v>105593367</v>
      </c>
      <c r="P2996" s="1">
        <v>4500000</v>
      </c>
      <c r="Q2996" s="1">
        <v>0</v>
      </c>
      <c r="R2996" s="1">
        <v>100</v>
      </c>
    </row>
    <row r="2997" spans="1:18" hidden="1" x14ac:dyDescent="0.25">
      <c r="A2997" t="s">
        <v>1353</v>
      </c>
      <c r="B2997" s="1">
        <v>0</v>
      </c>
      <c r="C2997" s="1">
        <v>0</v>
      </c>
      <c r="D2997" s="1">
        <v>0</v>
      </c>
      <c r="E2997" s="1">
        <v>0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</row>
    <row r="2998" spans="1:18" hidden="1" x14ac:dyDescent="0.25">
      <c r="A2998" t="s">
        <v>1354</v>
      </c>
      <c r="B2998" s="1">
        <v>900000000</v>
      </c>
      <c r="C2998" s="1">
        <v>-900000000</v>
      </c>
      <c r="D2998" s="1">
        <v>0</v>
      </c>
      <c r="E2998" s="1">
        <v>0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</row>
    <row r="2999" spans="1:18" hidden="1" x14ac:dyDescent="0.25">
      <c r="A2999" t="s">
        <v>1355</v>
      </c>
      <c r="B2999" s="1">
        <v>0</v>
      </c>
      <c r="C2999" s="1">
        <v>70262467</v>
      </c>
      <c r="D2999" s="1">
        <v>0</v>
      </c>
      <c r="E2999" s="1">
        <v>70262467</v>
      </c>
      <c r="F2999" s="1">
        <v>0</v>
      </c>
      <c r="G2999" s="1">
        <v>31500000</v>
      </c>
      <c r="H2999" s="1">
        <v>31500000</v>
      </c>
      <c r="I2999" s="1">
        <v>31500000</v>
      </c>
      <c r="J2999" s="1">
        <v>0</v>
      </c>
      <c r="K2999" s="1">
        <v>31500000</v>
      </c>
      <c r="L2999" s="1">
        <v>31500000</v>
      </c>
      <c r="M2999" s="1">
        <v>0</v>
      </c>
      <c r="N2999" s="1">
        <v>0</v>
      </c>
      <c r="O2999" s="1">
        <v>0</v>
      </c>
      <c r="P2999" s="1">
        <v>0</v>
      </c>
      <c r="Q2999" s="1">
        <v>38762467</v>
      </c>
      <c r="R2999" s="1">
        <v>44.83</v>
      </c>
    </row>
    <row r="3000" spans="1:18" hidden="1" x14ac:dyDescent="0.25">
      <c r="A3000" t="s">
        <v>31</v>
      </c>
      <c r="B3000" s="1">
        <v>0</v>
      </c>
      <c r="C3000" s="1">
        <v>70262467</v>
      </c>
      <c r="D3000" s="1">
        <v>0</v>
      </c>
      <c r="E3000" s="1">
        <v>70262467</v>
      </c>
      <c r="F3000" s="1">
        <v>0</v>
      </c>
      <c r="G3000" s="1">
        <v>31500000</v>
      </c>
      <c r="H3000" s="1">
        <v>31500000</v>
      </c>
      <c r="I3000" s="1">
        <v>31500000</v>
      </c>
      <c r="J3000" s="1">
        <v>0</v>
      </c>
      <c r="K3000" s="1">
        <v>31500000</v>
      </c>
      <c r="L3000" s="1">
        <v>31500000</v>
      </c>
      <c r="M3000" s="1">
        <v>0</v>
      </c>
      <c r="N3000" s="1">
        <v>0</v>
      </c>
      <c r="O3000" s="1">
        <v>0</v>
      </c>
      <c r="P3000" s="1">
        <v>0</v>
      </c>
      <c r="Q3000" s="1">
        <v>38762467</v>
      </c>
      <c r="R3000" s="1">
        <v>44.83</v>
      </c>
    </row>
    <row r="3001" spans="1:18" hidden="1" x14ac:dyDescent="0.25">
      <c r="A3001" t="s">
        <v>1341</v>
      </c>
      <c r="B3001" s="1">
        <v>0</v>
      </c>
      <c r="C3001" s="1">
        <v>70262467</v>
      </c>
      <c r="D3001" s="1">
        <v>0</v>
      </c>
      <c r="E3001" s="1">
        <v>70262467</v>
      </c>
      <c r="F3001" s="1">
        <v>0</v>
      </c>
      <c r="G3001" s="1">
        <v>31500000</v>
      </c>
      <c r="H3001" s="1">
        <v>31500000</v>
      </c>
      <c r="I3001" s="1">
        <v>31500000</v>
      </c>
      <c r="J3001" s="1">
        <v>0</v>
      </c>
      <c r="K3001" s="1">
        <v>31500000</v>
      </c>
      <c r="L3001" s="1">
        <v>31500000</v>
      </c>
      <c r="M3001" s="1">
        <v>0</v>
      </c>
      <c r="N3001" s="1">
        <v>0</v>
      </c>
      <c r="O3001" s="1">
        <v>0</v>
      </c>
      <c r="P3001" s="1">
        <v>0</v>
      </c>
      <c r="Q3001" s="1">
        <v>38762467</v>
      </c>
      <c r="R3001" s="1">
        <v>44.83</v>
      </c>
    </row>
    <row r="3002" spans="1:18" hidden="1" x14ac:dyDescent="0.25">
      <c r="A3002" t="s">
        <v>1356</v>
      </c>
      <c r="B3002" s="1">
        <v>0</v>
      </c>
      <c r="C3002" s="1">
        <v>70262467</v>
      </c>
      <c r="D3002" s="1">
        <v>0</v>
      </c>
      <c r="E3002" s="1">
        <v>70262467</v>
      </c>
      <c r="F3002" s="1">
        <v>0</v>
      </c>
      <c r="G3002" s="1">
        <v>31500000</v>
      </c>
      <c r="H3002" s="1">
        <v>31500000</v>
      </c>
      <c r="I3002" s="1">
        <v>31500000</v>
      </c>
      <c r="J3002" s="1">
        <v>0</v>
      </c>
      <c r="K3002" s="1">
        <v>31500000</v>
      </c>
      <c r="L3002" s="1">
        <v>31500000</v>
      </c>
      <c r="M3002" s="1">
        <v>0</v>
      </c>
      <c r="N3002" s="1">
        <v>0</v>
      </c>
      <c r="O3002" s="1">
        <v>0</v>
      </c>
      <c r="P3002" s="1">
        <v>0</v>
      </c>
      <c r="Q3002" s="1">
        <v>38762467</v>
      </c>
      <c r="R3002" s="1">
        <v>44.83</v>
      </c>
    </row>
    <row r="3003" spans="1:18" hidden="1" x14ac:dyDescent="0.25">
      <c r="A3003" t="s">
        <v>1357</v>
      </c>
      <c r="B3003" s="1">
        <v>0</v>
      </c>
      <c r="C3003" s="1">
        <v>83816666</v>
      </c>
      <c r="D3003" s="1">
        <v>0</v>
      </c>
      <c r="E3003" s="1">
        <v>83816666</v>
      </c>
      <c r="F3003" s="1">
        <v>0</v>
      </c>
      <c r="G3003" s="1">
        <v>13500000</v>
      </c>
      <c r="H3003" s="1">
        <v>13500000</v>
      </c>
      <c r="I3003" s="1">
        <v>13500000</v>
      </c>
      <c r="J3003" s="1">
        <v>0</v>
      </c>
      <c r="K3003" s="1">
        <v>13500000</v>
      </c>
      <c r="L3003" s="1">
        <v>13500000</v>
      </c>
      <c r="M3003" s="1">
        <v>0</v>
      </c>
      <c r="N3003" s="1">
        <v>0</v>
      </c>
      <c r="O3003" s="1">
        <v>0</v>
      </c>
      <c r="P3003" s="1">
        <v>0</v>
      </c>
      <c r="Q3003" s="1">
        <v>70316666</v>
      </c>
      <c r="R3003" s="1">
        <v>16.11</v>
      </c>
    </row>
    <row r="3004" spans="1:18" hidden="1" x14ac:dyDescent="0.25">
      <c r="A3004" t="s">
        <v>31</v>
      </c>
      <c r="B3004" s="1">
        <v>0</v>
      </c>
      <c r="C3004" s="1">
        <v>83816666</v>
      </c>
      <c r="D3004" s="1">
        <v>0</v>
      </c>
      <c r="E3004" s="1">
        <v>83816666</v>
      </c>
      <c r="F3004" s="1">
        <v>0</v>
      </c>
      <c r="G3004" s="1">
        <v>13500000</v>
      </c>
      <c r="H3004" s="1">
        <v>13500000</v>
      </c>
      <c r="I3004" s="1">
        <v>13500000</v>
      </c>
      <c r="J3004" s="1">
        <v>0</v>
      </c>
      <c r="K3004" s="1">
        <v>13500000</v>
      </c>
      <c r="L3004" s="1">
        <v>13500000</v>
      </c>
      <c r="M3004" s="1">
        <v>0</v>
      </c>
      <c r="N3004" s="1">
        <v>0</v>
      </c>
      <c r="O3004" s="1">
        <v>0</v>
      </c>
      <c r="P3004" s="1">
        <v>0</v>
      </c>
      <c r="Q3004" s="1">
        <v>70316666</v>
      </c>
      <c r="R3004" s="1">
        <v>16.11</v>
      </c>
    </row>
    <row r="3005" spans="1:18" hidden="1" x14ac:dyDescent="0.25">
      <c r="A3005" t="s">
        <v>92</v>
      </c>
      <c r="B3005" s="1">
        <v>0</v>
      </c>
      <c r="C3005" s="1">
        <v>83816666</v>
      </c>
      <c r="D3005" s="1">
        <v>0</v>
      </c>
      <c r="E3005" s="1">
        <v>83816666</v>
      </c>
      <c r="F3005" s="1">
        <v>0</v>
      </c>
      <c r="G3005" s="1">
        <v>13500000</v>
      </c>
      <c r="H3005" s="1">
        <v>13500000</v>
      </c>
      <c r="I3005" s="1">
        <v>13500000</v>
      </c>
      <c r="J3005" s="1">
        <v>0</v>
      </c>
      <c r="K3005" s="1">
        <v>13500000</v>
      </c>
      <c r="L3005" s="1">
        <v>13500000</v>
      </c>
      <c r="M3005" s="1">
        <v>0</v>
      </c>
      <c r="N3005" s="1">
        <v>0</v>
      </c>
      <c r="O3005" s="1">
        <v>0</v>
      </c>
      <c r="P3005" s="1">
        <v>0</v>
      </c>
      <c r="Q3005" s="1">
        <v>70316666</v>
      </c>
      <c r="R3005" s="1">
        <v>16.11</v>
      </c>
    </row>
    <row r="3006" spans="1:18" hidden="1" x14ac:dyDescent="0.25">
      <c r="A3006" t="s">
        <v>1358</v>
      </c>
      <c r="B3006" s="1">
        <v>0</v>
      </c>
      <c r="C3006" s="1">
        <v>83816666</v>
      </c>
      <c r="D3006" s="1">
        <v>0</v>
      </c>
      <c r="E3006" s="1">
        <v>83816666</v>
      </c>
      <c r="F3006" s="1">
        <v>0</v>
      </c>
      <c r="G3006" s="1">
        <v>13500000</v>
      </c>
      <c r="H3006" s="1">
        <v>13500000</v>
      </c>
      <c r="I3006" s="1">
        <v>13500000</v>
      </c>
      <c r="J3006" s="1">
        <v>0</v>
      </c>
      <c r="K3006" s="1">
        <v>13500000</v>
      </c>
      <c r="L3006" s="1">
        <v>13500000</v>
      </c>
      <c r="M3006" s="1">
        <v>0</v>
      </c>
      <c r="N3006" s="1">
        <v>0</v>
      </c>
      <c r="O3006" s="1">
        <v>0</v>
      </c>
      <c r="P3006" s="1">
        <v>0</v>
      </c>
      <c r="Q3006" s="1">
        <v>70316666</v>
      </c>
      <c r="R3006" s="1">
        <v>16.11</v>
      </c>
    </row>
    <row r="3007" spans="1:18" hidden="1" x14ac:dyDescent="0.25">
      <c r="A3007" t="s">
        <v>1359</v>
      </c>
      <c r="B3007" s="1">
        <v>0</v>
      </c>
      <c r="C3007" s="1">
        <v>2958832241</v>
      </c>
      <c r="D3007" s="1">
        <v>0</v>
      </c>
      <c r="E3007" s="1">
        <v>2958832241</v>
      </c>
      <c r="F3007" s="1">
        <v>0</v>
      </c>
      <c r="G3007" s="1">
        <v>300838902</v>
      </c>
      <c r="H3007" s="1">
        <v>300838902</v>
      </c>
      <c r="I3007" s="1">
        <v>300833190</v>
      </c>
      <c r="J3007" s="1">
        <v>0</v>
      </c>
      <c r="K3007" s="1">
        <v>300833190</v>
      </c>
      <c r="L3007" s="1">
        <v>300833190</v>
      </c>
      <c r="M3007" s="1">
        <v>5712</v>
      </c>
      <c r="N3007" s="1">
        <v>0</v>
      </c>
      <c r="O3007" s="1">
        <v>0</v>
      </c>
      <c r="P3007" s="1">
        <v>0</v>
      </c>
      <c r="Q3007" s="1">
        <v>2657993339</v>
      </c>
      <c r="R3007" s="1">
        <v>10.17</v>
      </c>
    </row>
    <row r="3008" spans="1:18" hidden="1" x14ac:dyDescent="0.25">
      <c r="A3008" t="s">
        <v>1346</v>
      </c>
      <c r="B3008" s="1">
        <v>0</v>
      </c>
      <c r="C3008" s="1">
        <v>1155260000</v>
      </c>
      <c r="D3008" s="1">
        <v>0</v>
      </c>
      <c r="E3008" s="1">
        <v>1155260000</v>
      </c>
      <c r="F3008" s="1">
        <v>0</v>
      </c>
      <c r="G3008" s="1">
        <v>300838902</v>
      </c>
      <c r="H3008" s="1">
        <v>300838902</v>
      </c>
      <c r="I3008" s="1">
        <v>300833190</v>
      </c>
      <c r="J3008" s="1">
        <v>0</v>
      </c>
      <c r="K3008" s="1">
        <v>300833190</v>
      </c>
      <c r="L3008" s="1">
        <v>300833190</v>
      </c>
      <c r="M3008" s="1">
        <v>5712</v>
      </c>
      <c r="N3008" s="1">
        <v>0</v>
      </c>
      <c r="O3008" s="1">
        <v>0</v>
      </c>
      <c r="P3008" s="1">
        <v>0</v>
      </c>
      <c r="Q3008" s="1">
        <v>854421098</v>
      </c>
      <c r="R3008" s="1">
        <v>26.04</v>
      </c>
    </row>
    <row r="3009" spans="1:18" hidden="1" x14ac:dyDescent="0.25">
      <c r="A3009" t="s">
        <v>1347</v>
      </c>
      <c r="B3009" s="1">
        <v>0</v>
      </c>
      <c r="C3009" s="1">
        <v>1155260000</v>
      </c>
      <c r="D3009" s="1">
        <v>0</v>
      </c>
      <c r="E3009" s="1">
        <v>1155260000</v>
      </c>
      <c r="F3009" s="1">
        <v>0</v>
      </c>
      <c r="G3009" s="1">
        <v>300838902</v>
      </c>
      <c r="H3009" s="1">
        <v>300838902</v>
      </c>
      <c r="I3009" s="1">
        <v>300833190</v>
      </c>
      <c r="J3009" s="1">
        <v>0</v>
      </c>
      <c r="K3009" s="1">
        <v>300833190</v>
      </c>
      <c r="L3009" s="1">
        <v>300833190</v>
      </c>
      <c r="M3009" s="1">
        <v>5712</v>
      </c>
      <c r="N3009" s="1">
        <v>0</v>
      </c>
      <c r="O3009" s="1">
        <v>0</v>
      </c>
      <c r="P3009" s="1">
        <v>0</v>
      </c>
      <c r="Q3009" s="1">
        <v>854421098</v>
      </c>
      <c r="R3009" s="1">
        <v>26.04</v>
      </c>
    </row>
    <row r="3010" spans="1:18" hidden="1" x14ac:dyDescent="0.25">
      <c r="A3010" t="s">
        <v>1360</v>
      </c>
      <c r="B3010" s="1">
        <v>0</v>
      </c>
      <c r="C3010" s="1">
        <v>400000000</v>
      </c>
      <c r="D3010" s="1">
        <v>0</v>
      </c>
      <c r="E3010" s="1">
        <v>400000000</v>
      </c>
      <c r="F3010" s="1">
        <v>0</v>
      </c>
      <c r="G3010" s="1">
        <v>300838902</v>
      </c>
      <c r="H3010" s="1">
        <v>300838902</v>
      </c>
      <c r="I3010" s="1">
        <v>300833190</v>
      </c>
      <c r="J3010" s="1">
        <v>0</v>
      </c>
      <c r="K3010" s="1">
        <v>300833190</v>
      </c>
      <c r="L3010" s="1">
        <v>300833190</v>
      </c>
      <c r="M3010" s="1">
        <v>5712</v>
      </c>
      <c r="N3010" s="1">
        <v>0</v>
      </c>
      <c r="O3010" s="1">
        <v>0</v>
      </c>
      <c r="P3010" s="1">
        <v>0</v>
      </c>
      <c r="Q3010" s="1">
        <v>99161098</v>
      </c>
      <c r="R3010" s="1">
        <v>75.209999999999994</v>
      </c>
    </row>
    <row r="3011" spans="1:18" hidden="1" x14ac:dyDescent="0.25">
      <c r="A3011" t="s">
        <v>1361</v>
      </c>
      <c r="B3011" s="1">
        <v>0</v>
      </c>
      <c r="C3011" s="1">
        <v>755260000</v>
      </c>
      <c r="D3011" s="1">
        <v>0</v>
      </c>
      <c r="E3011" s="1">
        <v>755260000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755260000</v>
      </c>
      <c r="R3011" s="1">
        <v>0</v>
      </c>
    </row>
    <row r="3012" spans="1:18" hidden="1" x14ac:dyDescent="0.25">
      <c r="A3012" t="s">
        <v>1349</v>
      </c>
      <c r="B3012" s="1">
        <v>0</v>
      </c>
      <c r="C3012" s="1">
        <v>1803572241</v>
      </c>
      <c r="D3012" s="1">
        <v>0</v>
      </c>
      <c r="E3012" s="1">
        <v>1803572241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1803572241</v>
      </c>
      <c r="R3012" s="1">
        <v>0</v>
      </c>
    </row>
    <row r="3013" spans="1:18" hidden="1" x14ac:dyDescent="0.25">
      <c r="A3013" t="s">
        <v>1347</v>
      </c>
      <c r="B3013" s="1">
        <v>0</v>
      </c>
      <c r="C3013" s="1">
        <v>1803572241</v>
      </c>
      <c r="D3013" s="1">
        <v>0</v>
      </c>
      <c r="E3013" s="1">
        <v>1803572241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1803572241</v>
      </c>
      <c r="R3013" s="1">
        <v>0</v>
      </c>
    </row>
    <row r="3014" spans="1:18" hidden="1" x14ac:dyDescent="0.25">
      <c r="A3014" t="s">
        <v>1361</v>
      </c>
      <c r="B3014" s="1">
        <v>0</v>
      </c>
      <c r="C3014" s="1">
        <v>1803572241</v>
      </c>
      <c r="D3014" s="1">
        <v>0</v>
      </c>
      <c r="E3014" s="1">
        <v>1803572241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1803572241</v>
      </c>
      <c r="R3014" s="1">
        <v>0</v>
      </c>
    </row>
    <row r="3015" spans="1:18" hidden="1" x14ac:dyDescent="0.25">
      <c r="A3015" t="s">
        <v>1362</v>
      </c>
      <c r="B3015" s="1">
        <v>0</v>
      </c>
      <c r="C3015" s="1">
        <v>827783334</v>
      </c>
      <c r="D3015" s="1">
        <v>0</v>
      </c>
      <c r="E3015" s="1">
        <v>827783334</v>
      </c>
      <c r="F3015" s="1">
        <v>0</v>
      </c>
      <c r="G3015" s="1">
        <v>757900000</v>
      </c>
      <c r="H3015" s="1">
        <v>757900000</v>
      </c>
      <c r="I3015" s="1">
        <v>267300000</v>
      </c>
      <c r="J3015" s="1">
        <v>0</v>
      </c>
      <c r="K3015" s="1">
        <v>267300000</v>
      </c>
      <c r="L3015" s="1">
        <v>267300000</v>
      </c>
      <c r="M3015" s="1">
        <v>490600000</v>
      </c>
      <c r="N3015" s="1">
        <v>0</v>
      </c>
      <c r="O3015" s="1">
        <v>0</v>
      </c>
      <c r="P3015" s="1">
        <v>0</v>
      </c>
      <c r="Q3015" s="1">
        <v>69883334</v>
      </c>
      <c r="R3015" s="1">
        <v>32.29</v>
      </c>
    </row>
    <row r="3016" spans="1:18" hidden="1" x14ac:dyDescent="0.25">
      <c r="A3016" t="s">
        <v>31</v>
      </c>
      <c r="B3016" s="1">
        <v>0</v>
      </c>
      <c r="C3016" s="1">
        <v>827783334</v>
      </c>
      <c r="D3016" s="1">
        <v>0</v>
      </c>
      <c r="E3016" s="1">
        <v>827783334</v>
      </c>
      <c r="F3016" s="1">
        <v>0</v>
      </c>
      <c r="G3016" s="1">
        <v>757900000</v>
      </c>
      <c r="H3016" s="1">
        <v>757900000</v>
      </c>
      <c r="I3016" s="1">
        <v>267300000</v>
      </c>
      <c r="J3016" s="1">
        <v>0</v>
      </c>
      <c r="K3016" s="1">
        <v>267300000</v>
      </c>
      <c r="L3016" s="1">
        <v>267300000</v>
      </c>
      <c r="M3016" s="1">
        <v>490600000</v>
      </c>
      <c r="N3016" s="1">
        <v>0</v>
      </c>
      <c r="O3016" s="1">
        <v>0</v>
      </c>
      <c r="P3016" s="1">
        <v>0</v>
      </c>
      <c r="Q3016" s="1">
        <v>69883334</v>
      </c>
      <c r="R3016" s="1">
        <v>32.29</v>
      </c>
    </row>
    <row r="3017" spans="1:18" hidden="1" x14ac:dyDescent="0.25">
      <c r="A3017" t="s">
        <v>1351</v>
      </c>
      <c r="B3017" s="1">
        <v>0</v>
      </c>
      <c r="C3017" s="1">
        <v>827783334</v>
      </c>
      <c r="D3017" s="1">
        <v>0</v>
      </c>
      <c r="E3017" s="1">
        <v>827783334</v>
      </c>
      <c r="F3017" s="1">
        <v>0</v>
      </c>
      <c r="G3017" s="1">
        <v>757900000</v>
      </c>
      <c r="H3017" s="1">
        <v>757900000</v>
      </c>
      <c r="I3017" s="1">
        <v>267300000</v>
      </c>
      <c r="J3017" s="1">
        <v>0</v>
      </c>
      <c r="K3017" s="1">
        <v>267300000</v>
      </c>
      <c r="L3017" s="1">
        <v>267300000</v>
      </c>
      <c r="M3017" s="1">
        <v>490600000</v>
      </c>
      <c r="N3017" s="1">
        <v>0</v>
      </c>
      <c r="O3017" s="1">
        <v>0</v>
      </c>
      <c r="P3017" s="1">
        <v>0</v>
      </c>
      <c r="Q3017" s="1">
        <v>69883334</v>
      </c>
      <c r="R3017" s="1">
        <v>32.29</v>
      </c>
    </row>
    <row r="3018" spans="1:18" hidden="1" x14ac:dyDescent="0.25">
      <c r="A3018" t="s">
        <v>1363</v>
      </c>
      <c r="B3018" s="1">
        <v>0</v>
      </c>
      <c r="C3018" s="1">
        <v>318383334</v>
      </c>
      <c r="D3018" s="1">
        <v>0</v>
      </c>
      <c r="E3018" s="1">
        <v>318383334</v>
      </c>
      <c r="F3018" s="1">
        <v>0</v>
      </c>
      <c r="G3018" s="1">
        <v>293300000</v>
      </c>
      <c r="H3018" s="1">
        <v>293300000</v>
      </c>
      <c r="I3018" s="1">
        <v>267300000</v>
      </c>
      <c r="J3018" s="1">
        <v>0</v>
      </c>
      <c r="K3018" s="1">
        <v>267300000</v>
      </c>
      <c r="L3018" s="1">
        <v>267300000</v>
      </c>
      <c r="M3018" s="1">
        <v>26000000</v>
      </c>
      <c r="N3018" s="1">
        <v>0</v>
      </c>
      <c r="O3018" s="1">
        <v>0</v>
      </c>
      <c r="P3018" s="1">
        <v>0</v>
      </c>
      <c r="Q3018" s="1">
        <v>25083334</v>
      </c>
      <c r="R3018" s="1">
        <v>83.96</v>
      </c>
    </row>
    <row r="3019" spans="1:18" hidden="1" x14ac:dyDescent="0.25">
      <c r="A3019" t="s">
        <v>1364</v>
      </c>
      <c r="B3019" s="1">
        <v>0</v>
      </c>
      <c r="C3019" s="1">
        <v>509400000</v>
      </c>
      <c r="D3019" s="1">
        <v>0</v>
      </c>
      <c r="E3019" s="1">
        <v>509400000</v>
      </c>
      <c r="F3019" s="1">
        <v>0</v>
      </c>
      <c r="G3019" s="1">
        <v>464600000</v>
      </c>
      <c r="H3019" s="1">
        <v>464600000</v>
      </c>
      <c r="I3019" s="1">
        <v>0</v>
      </c>
      <c r="J3019" s="1">
        <v>0</v>
      </c>
      <c r="K3019" s="1">
        <v>0</v>
      </c>
      <c r="L3019" s="1">
        <v>0</v>
      </c>
      <c r="M3019" s="1">
        <v>464600000</v>
      </c>
      <c r="N3019" s="1">
        <v>0</v>
      </c>
      <c r="O3019" s="1">
        <v>0</v>
      </c>
      <c r="P3019" s="1">
        <v>0</v>
      </c>
      <c r="Q3019" s="1">
        <v>44800000</v>
      </c>
      <c r="R3019" s="1">
        <v>0</v>
      </c>
    </row>
    <row r="3020" spans="1:18" hidden="1" x14ac:dyDescent="0.25">
      <c r="A3020" t="s">
        <v>1365</v>
      </c>
      <c r="B3020" s="1">
        <v>0</v>
      </c>
      <c r="C3020" s="1">
        <v>30000000</v>
      </c>
      <c r="D3020" s="1">
        <v>0</v>
      </c>
      <c r="E3020" s="1">
        <v>30000000</v>
      </c>
      <c r="F3020" s="1">
        <v>0</v>
      </c>
      <c r="G3020" s="1">
        <v>30000000</v>
      </c>
      <c r="H3020" s="1">
        <v>30000000</v>
      </c>
      <c r="I3020" s="1">
        <v>15000000</v>
      </c>
      <c r="J3020" s="1">
        <v>0</v>
      </c>
      <c r="K3020" s="1">
        <v>15000000</v>
      </c>
      <c r="L3020" s="1">
        <v>15000000</v>
      </c>
      <c r="M3020" s="1">
        <v>15000000</v>
      </c>
      <c r="N3020" s="1">
        <v>0</v>
      </c>
      <c r="O3020" s="1">
        <v>0</v>
      </c>
      <c r="P3020" s="1">
        <v>0</v>
      </c>
      <c r="Q3020" s="1">
        <v>0</v>
      </c>
      <c r="R3020" s="1">
        <v>50</v>
      </c>
    </row>
    <row r="3021" spans="1:18" hidden="1" x14ac:dyDescent="0.25">
      <c r="A3021" t="s">
        <v>31</v>
      </c>
      <c r="B3021" s="1">
        <v>0</v>
      </c>
      <c r="C3021" s="1">
        <v>30000000</v>
      </c>
      <c r="D3021" s="1">
        <v>0</v>
      </c>
      <c r="E3021" s="1">
        <v>30000000</v>
      </c>
      <c r="F3021" s="1">
        <v>0</v>
      </c>
      <c r="G3021" s="1">
        <v>30000000</v>
      </c>
      <c r="H3021" s="1">
        <v>30000000</v>
      </c>
      <c r="I3021" s="1">
        <v>15000000</v>
      </c>
      <c r="J3021" s="1">
        <v>0</v>
      </c>
      <c r="K3021" s="1">
        <v>15000000</v>
      </c>
      <c r="L3021" s="1">
        <v>15000000</v>
      </c>
      <c r="M3021" s="1">
        <v>15000000</v>
      </c>
      <c r="N3021" s="1">
        <v>0</v>
      </c>
      <c r="O3021" s="1">
        <v>0</v>
      </c>
      <c r="P3021" s="1">
        <v>0</v>
      </c>
      <c r="Q3021" s="1">
        <v>0</v>
      </c>
      <c r="R3021" s="1">
        <v>50</v>
      </c>
    </row>
    <row r="3022" spans="1:18" hidden="1" x14ac:dyDescent="0.25">
      <c r="A3022" t="s">
        <v>1366</v>
      </c>
      <c r="B3022" s="1">
        <v>0</v>
      </c>
      <c r="C3022" s="1">
        <v>30000000</v>
      </c>
      <c r="D3022" s="1">
        <v>0</v>
      </c>
      <c r="E3022" s="1">
        <v>30000000</v>
      </c>
      <c r="F3022" s="1">
        <v>0</v>
      </c>
      <c r="G3022" s="1">
        <v>30000000</v>
      </c>
      <c r="H3022" s="1">
        <v>30000000</v>
      </c>
      <c r="I3022" s="1">
        <v>15000000</v>
      </c>
      <c r="J3022" s="1">
        <v>0</v>
      </c>
      <c r="K3022" s="1">
        <v>15000000</v>
      </c>
      <c r="L3022" s="1">
        <v>15000000</v>
      </c>
      <c r="M3022" s="1">
        <v>15000000</v>
      </c>
      <c r="N3022" s="1">
        <v>0</v>
      </c>
      <c r="O3022" s="1">
        <v>0</v>
      </c>
      <c r="P3022" s="1">
        <v>0</v>
      </c>
      <c r="Q3022" s="1">
        <v>0</v>
      </c>
      <c r="R3022" s="1">
        <v>50</v>
      </c>
    </row>
    <row r="3023" spans="1:18" hidden="1" x14ac:dyDescent="0.25">
      <c r="A3023" t="s">
        <v>1367</v>
      </c>
      <c r="B3023" s="1">
        <v>0</v>
      </c>
      <c r="C3023" s="1">
        <v>30000000</v>
      </c>
      <c r="D3023" s="1">
        <v>0</v>
      </c>
      <c r="E3023" s="1">
        <v>30000000</v>
      </c>
      <c r="F3023" s="1">
        <v>0</v>
      </c>
      <c r="G3023" s="1">
        <v>30000000</v>
      </c>
      <c r="H3023" s="1">
        <v>30000000</v>
      </c>
      <c r="I3023" s="1">
        <v>15000000</v>
      </c>
      <c r="J3023" s="1">
        <v>0</v>
      </c>
      <c r="K3023" s="1">
        <v>15000000</v>
      </c>
      <c r="L3023" s="1">
        <v>15000000</v>
      </c>
      <c r="M3023" s="1">
        <v>15000000</v>
      </c>
      <c r="N3023" s="1">
        <v>0</v>
      </c>
      <c r="O3023" s="1">
        <v>0</v>
      </c>
      <c r="P3023" s="1">
        <v>0</v>
      </c>
      <c r="Q3023" s="1">
        <v>0</v>
      </c>
      <c r="R3023" s="1">
        <v>50</v>
      </c>
    </row>
    <row r="3024" spans="1:18" hidden="1" x14ac:dyDescent="0.25">
      <c r="A3024" s="4" t="s">
        <v>1368</v>
      </c>
      <c r="B3024" s="5">
        <v>100000000</v>
      </c>
      <c r="C3024" s="5">
        <v>100000000</v>
      </c>
      <c r="D3024" s="5">
        <v>0</v>
      </c>
      <c r="E3024" s="5">
        <v>200000000</v>
      </c>
      <c r="F3024" s="5">
        <v>0</v>
      </c>
      <c r="G3024" s="5">
        <v>185500000</v>
      </c>
      <c r="H3024" s="5">
        <v>185500000</v>
      </c>
      <c r="I3024" s="5">
        <v>185500000</v>
      </c>
      <c r="J3024" s="5">
        <v>0</v>
      </c>
      <c r="K3024" s="5">
        <v>185500000</v>
      </c>
      <c r="L3024" s="5">
        <v>90500000</v>
      </c>
      <c r="M3024" s="5">
        <v>0</v>
      </c>
      <c r="N3024" s="5">
        <v>95000000</v>
      </c>
      <c r="O3024" s="5">
        <v>95000000</v>
      </c>
      <c r="P3024" s="5">
        <v>0</v>
      </c>
      <c r="Q3024" s="5">
        <v>14500000</v>
      </c>
      <c r="R3024" s="5">
        <v>92.75</v>
      </c>
    </row>
    <row r="3025" spans="1:18" hidden="1" x14ac:dyDescent="0.25">
      <c r="A3025" t="s">
        <v>164</v>
      </c>
      <c r="B3025" s="1">
        <v>70000000</v>
      </c>
      <c r="C3025" s="1">
        <v>-1500000</v>
      </c>
      <c r="D3025" s="1">
        <v>0</v>
      </c>
      <c r="E3025" s="1">
        <v>68500000</v>
      </c>
      <c r="F3025" s="1">
        <v>0</v>
      </c>
      <c r="G3025" s="1">
        <v>68500000</v>
      </c>
      <c r="H3025" s="1">
        <v>68500000</v>
      </c>
      <c r="I3025" s="1">
        <v>68500000</v>
      </c>
      <c r="J3025" s="1">
        <v>0</v>
      </c>
      <c r="K3025" s="1">
        <v>68500000</v>
      </c>
      <c r="L3025" s="1">
        <v>500000</v>
      </c>
      <c r="M3025" s="1">
        <v>0</v>
      </c>
      <c r="N3025" s="1">
        <v>68000000</v>
      </c>
      <c r="O3025" s="1">
        <v>68000000</v>
      </c>
      <c r="P3025" s="1">
        <v>0</v>
      </c>
      <c r="Q3025" s="1">
        <v>0</v>
      </c>
      <c r="R3025" s="1">
        <v>100</v>
      </c>
    </row>
    <row r="3026" spans="1:18" hidden="1" x14ac:dyDescent="0.25">
      <c r="A3026" t="s">
        <v>31</v>
      </c>
      <c r="B3026" s="1">
        <v>70000000</v>
      </c>
      <c r="C3026" s="1">
        <v>-1500000</v>
      </c>
      <c r="D3026" s="1">
        <v>0</v>
      </c>
      <c r="E3026" s="1">
        <v>68500000</v>
      </c>
      <c r="F3026" s="1">
        <v>0</v>
      </c>
      <c r="G3026" s="1">
        <v>68500000</v>
      </c>
      <c r="H3026" s="1">
        <v>68500000</v>
      </c>
      <c r="I3026" s="1">
        <v>68500000</v>
      </c>
      <c r="J3026" s="1">
        <v>0</v>
      </c>
      <c r="K3026" s="1">
        <v>68500000</v>
      </c>
      <c r="L3026" s="1">
        <v>500000</v>
      </c>
      <c r="M3026" s="1">
        <v>0</v>
      </c>
      <c r="N3026" s="1">
        <v>68000000</v>
      </c>
      <c r="O3026" s="1">
        <v>68000000</v>
      </c>
      <c r="P3026" s="1">
        <v>0</v>
      </c>
      <c r="Q3026" s="1">
        <v>0</v>
      </c>
      <c r="R3026" s="1">
        <v>100</v>
      </c>
    </row>
    <row r="3027" spans="1:18" hidden="1" x14ac:dyDescent="0.25">
      <c r="A3027" t="s">
        <v>1046</v>
      </c>
      <c r="B3027" s="1">
        <v>70000000</v>
      </c>
      <c r="C3027" s="1">
        <v>-1500000</v>
      </c>
      <c r="D3027" s="1">
        <v>0</v>
      </c>
      <c r="E3027" s="1">
        <v>68500000</v>
      </c>
      <c r="F3027" s="1">
        <v>0</v>
      </c>
      <c r="G3027" s="1">
        <v>68500000</v>
      </c>
      <c r="H3027" s="1">
        <v>68500000</v>
      </c>
      <c r="I3027" s="1">
        <v>68500000</v>
      </c>
      <c r="J3027" s="1">
        <v>0</v>
      </c>
      <c r="K3027" s="1">
        <v>68500000</v>
      </c>
      <c r="L3027" s="1">
        <v>500000</v>
      </c>
      <c r="M3027" s="1">
        <v>0</v>
      </c>
      <c r="N3027" s="1">
        <v>68000000</v>
      </c>
      <c r="O3027" s="1">
        <v>68000000</v>
      </c>
      <c r="P3027" s="1">
        <v>0</v>
      </c>
      <c r="Q3027" s="1">
        <v>0</v>
      </c>
      <c r="R3027" s="1">
        <v>100</v>
      </c>
    </row>
    <row r="3028" spans="1:18" hidden="1" x14ac:dyDescent="0.25">
      <c r="A3028" t="s">
        <v>166</v>
      </c>
      <c r="B3028" s="1">
        <v>70000000</v>
      </c>
      <c r="C3028" s="1">
        <v>-1500000</v>
      </c>
      <c r="D3028" s="1">
        <v>0</v>
      </c>
      <c r="E3028" s="1">
        <v>68500000</v>
      </c>
      <c r="F3028" s="1">
        <v>0</v>
      </c>
      <c r="G3028" s="1">
        <v>68500000</v>
      </c>
      <c r="H3028" s="1">
        <v>68500000</v>
      </c>
      <c r="I3028" s="1">
        <v>68500000</v>
      </c>
      <c r="J3028" s="1">
        <v>0</v>
      </c>
      <c r="K3028" s="1">
        <v>68500000</v>
      </c>
      <c r="L3028" s="1">
        <v>500000</v>
      </c>
      <c r="M3028" s="1">
        <v>0</v>
      </c>
      <c r="N3028" s="1">
        <v>68000000</v>
      </c>
      <c r="O3028" s="1">
        <v>68000000</v>
      </c>
      <c r="P3028" s="1">
        <v>0</v>
      </c>
      <c r="Q3028" s="1">
        <v>0</v>
      </c>
      <c r="R3028" s="1">
        <v>100</v>
      </c>
    </row>
    <row r="3029" spans="1:18" hidden="1" x14ac:dyDescent="0.25">
      <c r="A3029" t="s">
        <v>1369</v>
      </c>
      <c r="B3029" s="1">
        <v>30000000</v>
      </c>
      <c r="C3029" s="1">
        <v>0</v>
      </c>
      <c r="D3029" s="1">
        <v>0</v>
      </c>
      <c r="E3029" s="1">
        <v>30000000</v>
      </c>
      <c r="F3029" s="1">
        <v>0</v>
      </c>
      <c r="G3029" s="1">
        <v>30000000</v>
      </c>
      <c r="H3029" s="1">
        <v>30000000</v>
      </c>
      <c r="I3029" s="1">
        <v>30000000</v>
      </c>
      <c r="J3029" s="1">
        <v>0</v>
      </c>
      <c r="K3029" s="1">
        <v>30000000</v>
      </c>
      <c r="L3029" s="1">
        <v>3000000</v>
      </c>
      <c r="M3029" s="1">
        <v>0</v>
      </c>
      <c r="N3029" s="1">
        <v>27000000</v>
      </c>
      <c r="O3029" s="1">
        <v>27000000</v>
      </c>
      <c r="P3029" s="1">
        <v>0</v>
      </c>
      <c r="Q3029" s="1">
        <v>0</v>
      </c>
      <c r="R3029" s="1">
        <v>100</v>
      </c>
    </row>
    <row r="3030" spans="1:18" hidden="1" x14ac:dyDescent="0.25">
      <c r="A3030" t="s">
        <v>31</v>
      </c>
      <c r="B3030" s="1">
        <v>30000000</v>
      </c>
      <c r="C3030" s="1">
        <v>0</v>
      </c>
      <c r="D3030" s="1">
        <v>0</v>
      </c>
      <c r="E3030" s="1">
        <v>30000000</v>
      </c>
      <c r="F3030" s="1">
        <v>0</v>
      </c>
      <c r="G3030" s="1">
        <v>30000000</v>
      </c>
      <c r="H3030" s="1">
        <v>30000000</v>
      </c>
      <c r="I3030" s="1">
        <v>30000000</v>
      </c>
      <c r="J3030" s="1">
        <v>0</v>
      </c>
      <c r="K3030" s="1">
        <v>30000000</v>
      </c>
      <c r="L3030" s="1">
        <v>3000000</v>
      </c>
      <c r="M3030" s="1">
        <v>0</v>
      </c>
      <c r="N3030" s="1">
        <v>27000000</v>
      </c>
      <c r="O3030" s="1">
        <v>27000000</v>
      </c>
      <c r="P3030" s="1">
        <v>0</v>
      </c>
      <c r="Q3030" s="1">
        <v>0</v>
      </c>
      <c r="R3030" s="1">
        <v>100</v>
      </c>
    </row>
    <row r="3031" spans="1:18" hidden="1" x14ac:dyDescent="0.25">
      <c r="A3031" t="s">
        <v>1046</v>
      </c>
      <c r="B3031" s="1">
        <v>30000000</v>
      </c>
      <c r="C3031" s="1">
        <v>0</v>
      </c>
      <c r="D3031" s="1">
        <v>0</v>
      </c>
      <c r="E3031" s="1">
        <v>30000000</v>
      </c>
      <c r="F3031" s="1">
        <v>0</v>
      </c>
      <c r="G3031" s="1">
        <v>30000000</v>
      </c>
      <c r="H3031" s="1">
        <v>30000000</v>
      </c>
      <c r="I3031" s="1">
        <v>30000000</v>
      </c>
      <c r="J3031" s="1">
        <v>0</v>
      </c>
      <c r="K3031" s="1">
        <v>30000000</v>
      </c>
      <c r="L3031" s="1">
        <v>3000000</v>
      </c>
      <c r="M3031" s="1">
        <v>0</v>
      </c>
      <c r="N3031" s="1">
        <v>27000000</v>
      </c>
      <c r="O3031" s="1">
        <v>27000000</v>
      </c>
      <c r="P3031" s="1">
        <v>0</v>
      </c>
      <c r="Q3031" s="1">
        <v>0</v>
      </c>
      <c r="R3031" s="1">
        <v>100</v>
      </c>
    </row>
    <row r="3032" spans="1:18" hidden="1" x14ac:dyDescent="0.25">
      <c r="A3032" t="s">
        <v>1370</v>
      </c>
      <c r="B3032" s="1">
        <v>30000000</v>
      </c>
      <c r="C3032" s="1">
        <v>0</v>
      </c>
      <c r="D3032" s="1">
        <v>0</v>
      </c>
      <c r="E3032" s="1">
        <v>30000000</v>
      </c>
      <c r="F3032" s="1">
        <v>0</v>
      </c>
      <c r="G3032" s="1">
        <v>30000000</v>
      </c>
      <c r="H3032" s="1">
        <v>30000000</v>
      </c>
      <c r="I3032" s="1">
        <v>30000000</v>
      </c>
      <c r="J3032" s="1">
        <v>0</v>
      </c>
      <c r="K3032" s="1">
        <v>30000000</v>
      </c>
      <c r="L3032" s="1">
        <v>3000000</v>
      </c>
      <c r="M3032" s="1">
        <v>0</v>
      </c>
      <c r="N3032" s="1">
        <v>27000000</v>
      </c>
      <c r="O3032" s="1">
        <v>27000000</v>
      </c>
      <c r="P3032" s="1">
        <v>0</v>
      </c>
      <c r="Q3032" s="1">
        <v>0</v>
      </c>
      <c r="R3032" s="1">
        <v>100</v>
      </c>
    </row>
    <row r="3033" spans="1:18" hidden="1" x14ac:dyDescent="0.25">
      <c r="A3033" t="s">
        <v>1371</v>
      </c>
      <c r="B3033" s="1">
        <v>0</v>
      </c>
      <c r="C3033" s="1">
        <v>16000000</v>
      </c>
      <c r="D3033" s="1">
        <v>0</v>
      </c>
      <c r="E3033" s="1">
        <v>16000000</v>
      </c>
      <c r="F3033" s="1">
        <v>0</v>
      </c>
      <c r="G3033" s="1">
        <v>15000000</v>
      </c>
      <c r="H3033" s="1">
        <v>15000000</v>
      </c>
      <c r="I3033" s="1">
        <v>15000000</v>
      </c>
      <c r="J3033" s="1">
        <v>0</v>
      </c>
      <c r="K3033" s="1">
        <v>15000000</v>
      </c>
      <c r="L3033" s="1">
        <v>15000000</v>
      </c>
      <c r="M3033" s="1">
        <v>0</v>
      </c>
      <c r="N3033" s="1">
        <v>0</v>
      </c>
      <c r="O3033" s="1">
        <v>0</v>
      </c>
      <c r="P3033" s="1">
        <v>0</v>
      </c>
      <c r="Q3033" s="1">
        <v>1000000</v>
      </c>
      <c r="R3033" s="1">
        <v>93.75</v>
      </c>
    </row>
    <row r="3034" spans="1:18" hidden="1" x14ac:dyDescent="0.25">
      <c r="A3034" t="s">
        <v>31</v>
      </c>
      <c r="B3034" s="1">
        <v>0</v>
      </c>
      <c r="C3034" s="1">
        <v>16000000</v>
      </c>
      <c r="D3034" s="1">
        <v>0</v>
      </c>
      <c r="E3034" s="1">
        <v>16000000</v>
      </c>
      <c r="F3034" s="1">
        <v>0</v>
      </c>
      <c r="G3034" s="1">
        <v>15000000</v>
      </c>
      <c r="H3034" s="1">
        <v>15000000</v>
      </c>
      <c r="I3034" s="1">
        <v>15000000</v>
      </c>
      <c r="J3034" s="1">
        <v>0</v>
      </c>
      <c r="K3034" s="1">
        <v>15000000</v>
      </c>
      <c r="L3034" s="1">
        <v>15000000</v>
      </c>
      <c r="M3034" s="1">
        <v>0</v>
      </c>
      <c r="N3034" s="1">
        <v>0</v>
      </c>
      <c r="O3034" s="1">
        <v>0</v>
      </c>
      <c r="P3034" s="1">
        <v>0</v>
      </c>
      <c r="Q3034" s="1">
        <v>1000000</v>
      </c>
      <c r="R3034" s="1">
        <v>93.75</v>
      </c>
    </row>
    <row r="3035" spans="1:18" hidden="1" x14ac:dyDescent="0.25">
      <c r="A3035" t="s">
        <v>92</v>
      </c>
      <c r="B3035" s="1">
        <v>0</v>
      </c>
      <c r="C3035" s="1">
        <v>16000000</v>
      </c>
      <c r="D3035" s="1">
        <v>0</v>
      </c>
      <c r="E3035" s="1">
        <v>16000000</v>
      </c>
      <c r="F3035" s="1">
        <v>0</v>
      </c>
      <c r="G3035" s="1">
        <v>15000000</v>
      </c>
      <c r="H3035" s="1">
        <v>15000000</v>
      </c>
      <c r="I3035" s="1">
        <v>15000000</v>
      </c>
      <c r="J3035" s="1">
        <v>0</v>
      </c>
      <c r="K3035" s="1">
        <v>15000000</v>
      </c>
      <c r="L3035" s="1">
        <v>15000000</v>
      </c>
      <c r="M3035" s="1">
        <v>0</v>
      </c>
      <c r="N3035" s="1">
        <v>0</v>
      </c>
      <c r="O3035" s="1">
        <v>0</v>
      </c>
      <c r="P3035" s="1">
        <v>0</v>
      </c>
      <c r="Q3035" s="1">
        <v>1000000</v>
      </c>
      <c r="R3035" s="1">
        <v>93.75</v>
      </c>
    </row>
    <row r="3036" spans="1:18" hidden="1" x14ac:dyDescent="0.25">
      <c r="A3036" t="s">
        <v>1372</v>
      </c>
      <c r="B3036" s="1">
        <v>0</v>
      </c>
      <c r="C3036" s="1">
        <v>16000000</v>
      </c>
      <c r="D3036" s="1">
        <v>0</v>
      </c>
      <c r="E3036" s="1">
        <v>16000000</v>
      </c>
      <c r="F3036" s="1">
        <v>0</v>
      </c>
      <c r="G3036" s="1">
        <v>15000000</v>
      </c>
      <c r="H3036" s="1">
        <v>15000000</v>
      </c>
      <c r="I3036" s="1">
        <v>15000000</v>
      </c>
      <c r="J3036" s="1">
        <v>0</v>
      </c>
      <c r="K3036" s="1">
        <v>15000000</v>
      </c>
      <c r="L3036" s="1">
        <v>15000000</v>
      </c>
      <c r="M3036" s="1">
        <v>0</v>
      </c>
      <c r="N3036" s="1">
        <v>0</v>
      </c>
      <c r="O3036" s="1">
        <v>0</v>
      </c>
      <c r="P3036" s="1">
        <v>0</v>
      </c>
      <c r="Q3036" s="1">
        <v>1000000</v>
      </c>
      <c r="R3036" s="1">
        <v>93.75</v>
      </c>
    </row>
    <row r="3037" spans="1:18" hidden="1" x14ac:dyDescent="0.25">
      <c r="A3037" t="s">
        <v>1373</v>
      </c>
      <c r="B3037" s="1">
        <v>0</v>
      </c>
      <c r="C3037" s="1">
        <v>24000000</v>
      </c>
      <c r="D3037" s="1">
        <v>0</v>
      </c>
      <c r="E3037" s="1">
        <v>24000000</v>
      </c>
      <c r="F3037" s="1">
        <v>0</v>
      </c>
      <c r="G3037" s="1">
        <v>21000000</v>
      </c>
      <c r="H3037" s="1">
        <v>21000000</v>
      </c>
      <c r="I3037" s="1">
        <v>21000000</v>
      </c>
      <c r="J3037" s="1">
        <v>0</v>
      </c>
      <c r="K3037" s="1">
        <v>21000000</v>
      </c>
      <c r="L3037" s="1">
        <v>21000000</v>
      </c>
      <c r="M3037" s="1">
        <v>0</v>
      </c>
      <c r="N3037" s="1">
        <v>0</v>
      </c>
      <c r="O3037" s="1">
        <v>0</v>
      </c>
      <c r="P3037" s="1">
        <v>0</v>
      </c>
      <c r="Q3037" s="1">
        <v>3000000</v>
      </c>
      <c r="R3037" s="1">
        <v>87.5</v>
      </c>
    </row>
    <row r="3038" spans="1:18" hidden="1" x14ac:dyDescent="0.25">
      <c r="A3038" t="s">
        <v>31</v>
      </c>
      <c r="B3038" s="1">
        <v>0</v>
      </c>
      <c r="C3038" s="1">
        <v>24000000</v>
      </c>
      <c r="D3038" s="1">
        <v>0</v>
      </c>
      <c r="E3038" s="1">
        <v>24000000</v>
      </c>
      <c r="F3038" s="1">
        <v>0</v>
      </c>
      <c r="G3038" s="1">
        <v>21000000</v>
      </c>
      <c r="H3038" s="1">
        <v>21000000</v>
      </c>
      <c r="I3038" s="1">
        <v>21000000</v>
      </c>
      <c r="J3038" s="1">
        <v>0</v>
      </c>
      <c r="K3038" s="1">
        <v>21000000</v>
      </c>
      <c r="L3038" s="1">
        <v>21000000</v>
      </c>
      <c r="M3038" s="1">
        <v>0</v>
      </c>
      <c r="N3038" s="1">
        <v>0</v>
      </c>
      <c r="O3038" s="1">
        <v>0</v>
      </c>
      <c r="P3038" s="1">
        <v>0</v>
      </c>
      <c r="Q3038" s="1">
        <v>3000000</v>
      </c>
      <c r="R3038" s="1">
        <v>87.5</v>
      </c>
    </row>
    <row r="3039" spans="1:18" hidden="1" x14ac:dyDescent="0.25">
      <c r="A3039" t="s">
        <v>92</v>
      </c>
      <c r="B3039" s="1">
        <v>0</v>
      </c>
      <c r="C3039" s="1">
        <v>24000000</v>
      </c>
      <c r="D3039" s="1">
        <v>0</v>
      </c>
      <c r="E3039" s="1">
        <v>24000000</v>
      </c>
      <c r="F3039" s="1">
        <v>0</v>
      </c>
      <c r="G3039" s="1">
        <v>21000000</v>
      </c>
      <c r="H3039" s="1">
        <v>21000000</v>
      </c>
      <c r="I3039" s="1">
        <v>21000000</v>
      </c>
      <c r="J3039" s="1">
        <v>0</v>
      </c>
      <c r="K3039" s="1">
        <v>21000000</v>
      </c>
      <c r="L3039" s="1">
        <v>21000000</v>
      </c>
      <c r="M3039" s="1">
        <v>0</v>
      </c>
      <c r="N3039" s="1">
        <v>0</v>
      </c>
      <c r="O3039" s="1">
        <v>0</v>
      </c>
      <c r="P3039" s="1">
        <v>0</v>
      </c>
      <c r="Q3039" s="1">
        <v>3000000</v>
      </c>
      <c r="R3039" s="1">
        <v>87.5</v>
      </c>
    </row>
    <row r="3040" spans="1:18" hidden="1" x14ac:dyDescent="0.25">
      <c r="A3040" t="s">
        <v>1374</v>
      </c>
      <c r="B3040" s="1">
        <v>0</v>
      </c>
      <c r="C3040" s="1">
        <v>24000000</v>
      </c>
      <c r="D3040" s="1">
        <v>0</v>
      </c>
      <c r="E3040" s="1">
        <v>24000000</v>
      </c>
      <c r="F3040" s="1">
        <v>0</v>
      </c>
      <c r="G3040" s="1">
        <v>21000000</v>
      </c>
      <c r="H3040" s="1">
        <v>21000000</v>
      </c>
      <c r="I3040" s="1">
        <v>21000000</v>
      </c>
      <c r="J3040" s="1">
        <v>0</v>
      </c>
      <c r="K3040" s="1">
        <v>21000000</v>
      </c>
      <c r="L3040" s="1">
        <v>21000000</v>
      </c>
      <c r="M3040" s="1">
        <v>0</v>
      </c>
      <c r="N3040" s="1">
        <v>0</v>
      </c>
      <c r="O3040" s="1">
        <v>0</v>
      </c>
      <c r="P3040" s="1">
        <v>0</v>
      </c>
      <c r="Q3040" s="1">
        <v>3000000</v>
      </c>
      <c r="R3040" s="1">
        <v>87.5</v>
      </c>
    </row>
    <row r="3041" spans="1:18" hidden="1" x14ac:dyDescent="0.25">
      <c r="A3041" t="s">
        <v>1375</v>
      </c>
      <c r="B3041" s="1">
        <v>0</v>
      </c>
      <c r="C3041" s="1">
        <v>61500000</v>
      </c>
      <c r="D3041" s="1">
        <v>0</v>
      </c>
      <c r="E3041" s="1">
        <v>61500000</v>
      </c>
      <c r="F3041" s="1">
        <v>0</v>
      </c>
      <c r="G3041" s="1">
        <v>51000000</v>
      </c>
      <c r="H3041" s="1">
        <v>51000000</v>
      </c>
      <c r="I3041" s="1">
        <v>51000000</v>
      </c>
      <c r="J3041" s="1">
        <v>0</v>
      </c>
      <c r="K3041" s="1">
        <v>51000000</v>
      </c>
      <c r="L3041" s="1">
        <v>51000000</v>
      </c>
      <c r="M3041" s="1">
        <v>0</v>
      </c>
      <c r="N3041" s="1">
        <v>0</v>
      </c>
      <c r="O3041" s="1">
        <v>0</v>
      </c>
      <c r="P3041" s="1">
        <v>0</v>
      </c>
      <c r="Q3041" s="1">
        <v>10500000</v>
      </c>
      <c r="R3041" s="1">
        <v>82.93</v>
      </c>
    </row>
    <row r="3042" spans="1:18" hidden="1" x14ac:dyDescent="0.25">
      <c r="A3042" t="s">
        <v>31</v>
      </c>
      <c r="B3042" s="1">
        <v>0</v>
      </c>
      <c r="C3042" s="1">
        <v>61500000</v>
      </c>
      <c r="D3042" s="1">
        <v>0</v>
      </c>
      <c r="E3042" s="1">
        <v>61500000</v>
      </c>
      <c r="F3042" s="1">
        <v>0</v>
      </c>
      <c r="G3042" s="1">
        <v>51000000</v>
      </c>
      <c r="H3042" s="1">
        <v>51000000</v>
      </c>
      <c r="I3042" s="1">
        <v>51000000</v>
      </c>
      <c r="J3042" s="1">
        <v>0</v>
      </c>
      <c r="K3042" s="1">
        <v>51000000</v>
      </c>
      <c r="L3042" s="1">
        <v>51000000</v>
      </c>
      <c r="M3042" s="1">
        <v>0</v>
      </c>
      <c r="N3042" s="1">
        <v>0</v>
      </c>
      <c r="O3042" s="1">
        <v>0</v>
      </c>
      <c r="P3042" s="1">
        <v>0</v>
      </c>
      <c r="Q3042" s="1">
        <v>10500000</v>
      </c>
      <c r="R3042" s="1">
        <v>82.93</v>
      </c>
    </row>
    <row r="3043" spans="1:18" hidden="1" x14ac:dyDescent="0.25">
      <c r="A3043" t="s">
        <v>92</v>
      </c>
      <c r="B3043" s="1">
        <v>0</v>
      </c>
      <c r="C3043" s="1">
        <v>61500000</v>
      </c>
      <c r="D3043" s="1">
        <v>0</v>
      </c>
      <c r="E3043" s="1">
        <v>61500000</v>
      </c>
      <c r="F3043" s="1">
        <v>0</v>
      </c>
      <c r="G3043" s="1">
        <v>51000000</v>
      </c>
      <c r="H3043" s="1">
        <v>51000000</v>
      </c>
      <c r="I3043" s="1">
        <v>51000000</v>
      </c>
      <c r="J3043" s="1">
        <v>0</v>
      </c>
      <c r="K3043" s="1">
        <v>51000000</v>
      </c>
      <c r="L3043" s="1">
        <v>51000000</v>
      </c>
      <c r="M3043" s="1">
        <v>0</v>
      </c>
      <c r="N3043" s="1">
        <v>0</v>
      </c>
      <c r="O3043" s="1">
        <v>0</v>
      </c>
      <c r="P3043" s="1">
        <v>0</v>
      </c>
      <c r="Q3043" s="1">
        <v>10500000</v>
      </c>
      <c r="R3043" s="1">
        <v>82.93</v>
      </c>
    </row>
    <row r="3044" spans="1:18" hidden="1" x14ac:dyDescent="0.25">
      <c r="A3044" t="s">
        <v>1376</v>
      </c>
      <c r="B3044" s="1">
        <v>0</v>
      </c>
      <c r="C3044" s="1">
        <v>61500000</v>
      </c>
      <c r="D3044" s="1">
        <v>0</v>
      </c>
      <c r="E3044" s="1">
        <v>61500000</v>
      </c>
      <c r="F3044" s="1">
        <v>0</v>
      </c>
      <c r="G3044" s="1">
        <v>51000000</v>
      </c>
      <c r="H3044" s="1">
        <v>51000000</v>
      </c>
      <c r="I3044" s="1">
        <v>51000000</v>
      </c>
      <c r="J3044" s="1">
        <v>0</v>
      </c>
      <c r="K3044" s="1">
        <v>51000000</v>
      </c>
      <c r="L3044" s="1">
        <v>51000000</v>
      </c>
      <c r="M3044" s="1">
        <v>0</v>
      </c>
      <c r="N3044" s="1">
        <v>0</v>
      </c>
      <c r="O3044" s="1">
        <v>0</v>
      </c>
      <c r="P3044" s="1">
        <v>0</v>
      </c>
      <c r="Q3044" s="1">
        <v>10500000</v>
      </c>
      <c r="R3044" s="1">
        <v>82.93</v>
      </c>
    </row>
    <row r="3045" spans="1:18" hidden="1" x14ac:dyDescent="0.25">
      <c r="A3045" s="4" t="s">
        <v>1377</v>
      </c>
      <c r="B3045" s="5">
        <v>2885760000</v>
      </c>
      <c r="C3045" s="5">
        <v>23837994181</v>
      </c>
      <c r="D3045" s="5">
        <v>0</v>
      </c>
      <c r="E3045" s="5">
        <v>26723754181</v>
      </c>
      <c r="F3045" s="5">
        <v>0</v>
      </c>
      <c r="G3045" s="5">
        <v>26366630109</v>
      </c>
      <c r="H3045" s="5">
        <v>26366630109</v>
      </c>
      <c r="I3045" s="5">
        <v>24715340633</v>
      </c>
      <c r="J3045" s="5">
        <v>0</v>
      </c>
      <c r="K3045" s="5">
        <v>24715340633</v>
      </c>
      <c r="L3045" s="5">
        <v>1642880738</v>
      </c>
      <c r="M3045" s="5">
        <v>1651289476</v>
      </c>
      <c r="N3045" s="5">
        <v>23072459895</v>
      </c>
      <c r="O3045" s="5">
        <v>22570909245</v>
      </c>
      <c r="P3045" s="5">
        <v>501550650</v>
      </c>
      <c r="Q3045" s="5">
        <v>357124072</v>
      </c>
      <c r="R3045" s="5">
        <v>92.48</v>
      </c>
    </row>
    <row r="3046" spans="1:18" hidden="1" x14ac:dyDescent="0.25">
      <c r="A3046" t="s">
        <v>1378</v>
      </c>
      <c r="B3046" s="1">
        <v>2885760000</v>
      </c>
      <c r="C3046" s="1">
        <v>23325626109</v>
      </c>
      <c r="D3046" s="1">
        <v>0</v>
      </c>
      <c r="E3046" s="1">
        <v>26211386109</v>
      </c>
      <c r="F3046" s="1">
        <v>0</v>
      </c>
      <c r="G3046" s="1">
        <v>26211386109</v>
      </c>
      <c r="H3046" s="1">
        <v>26211386109</v>
      </c>
      <c r="I3046" s="1">
        <v>24622346633</v>
      </c>
      <c r="J3046" s="1">
        <v>0</v>
      </c>
      <c r="K3046" s="1">
        <v>24622346633</v>
      </c>
      <c r="L3046" s="1">
        <v>1549886738</v>
      </c>
      <c r="M3046" s="1">
        <v>1589039476</v>
      </c>
      <c r="N3046" s="1">
        <v>23072459895</v>
      </c>
      <c r="O3046" s="1">
        <v>22570909245</v>
      </c>
      <c r="P3046" s="1">
        <v>501550650</v>
      </c>
      <c r="Q3046" s="1">
        <v>0</v>
      </c>
      <c r="R3046" s="1">
        <v>93.94</v>
      </c>
    </row>
    <row r="3047" spans="1:18" hidden="1" x14ac:dyDescent="0.25">
      <c r="A3047" t="s">
        <v>31</v>
      </c>
      <c r="B3047" s="1">
        <v>800000000</v>
      </c>
      <c r="C3047" s="1">
        <v>6505222198</v>
      </c>
      <c r="D3047" s="1">
        <v>0</v>
      </c>
      <c r="E3047" s="1">
        <v>7305222198</v>
      </c>
      <c r="F3047" s="1">
        <v>0</v>
      </c>
      <c r="G3047" s="1">
        <v>7305222198</v>
      </c>
      <c r="H3047" s="1">
        <v>7305222198</v>
      </c>
      <c r="I3047" s="1">
        <v>7305222198</v>
      </c>
      <c r="J3047" s="1">
        <v>0</v>
      </c>
      <c r="K3047" s="1">
        <v>7305222198</v>
      </c>
      <c r="L3047" s="1">
        <v>248592013</v>
      </c>
      <c r="M3047" s="1">
        <v>0</v>
      </c>
      <c r="N3047" s="1">
        <v>7056630185</v>
      </c>
      <c r="O3047" s="1">
        <v>7013430185</v>
      </c>
      <c r="P3047" s="1">
        <v>43200000</v>
      </c>
      <c r="Q3047" s="1">
        <v>0</v>
      </c>
      <c r="R3047" s="1">
        <v>100</v>
      </c>
    </row>
    <row r="3048" spans="1:18" hidden="1" x14ac:dyDescent="0.25">
      <c r="A3048" t="s">
        <v>1379</v>
      </c>
      <c r="B3048" s="1">
        <v>800000000</v>
      </c>
      <c r="C3048" s="1">
        <v>6505222198</v>
      </c>
      <c r="D3048" s="1">
        <v>0</v>
      </c>
      <c r="E3048" s="1">
        <v>7305222198</v>
      </c>
      <c r="F3048" s="1">
        <v>0</v>
      </c>
      <c r="G3048" s="1">
        <v>7305222198</v>
      </c>
      <c r="H3048" s="1">
        <v>7305222198</v>
      </c>
      <c r="I3048" s="1">
        <v>7305222198</v>
      </c>
      <c r="J3048" s="1">
        <v>0</v>
      </c>
      <c r="K3048" s="1">
        <v>7305222198</v>
      </c>
      <c r="L3048" s="1">
        <v>248592013</v>
      </c>
      <c r="M3048" s="1">
        <v>0</v>
      </c>
      <c r="N3048" s="1">
        <v>7056630185</v>
      </c>
      <c r="O3048" s="1">
        <v>7013430185</v>
      </c>
      <c r="P3048" s="1">
        <v>43200000</v>
      </c>
      <c r="Q3048" s="1">
        <v>0</v>
      </c>
      <c r="R3048" s="1">
        <v>100</v>
      </c>
    </row>
    <row r="3049" spans="1:18" hidden="1" x14ac:dyDescent="0.25">
      <c r="A3049" t="s">
        <v>1380</v>
      </c>
      <c r="B3049" s="1">
        <v>800000000</v>
      </c>
      <c r="C3049" s="1">
        <v>6505222198</v>
      </c>
      <c r="D3049" s="1">
        <v>0</v>
      </c>
      <c r="E3049" s="1">
        <v>7305222198</v>
      </c>
      <c r="F3049" s="1">
        <v>0</v>
      </c>
      <c r="G3049" s="1">
        <v>7305222198</v>
      </c>
      <c r="H3049" s="1">
        <v>7305222198</v>
      </c>
      <c r="I3049" s="1">
        <v>7305222198</v>
      </c>
      <c r="J3049" s="1">
        <v>0</v>
      </c>
      <c r="K3049" s="1">
        <v>7305222198</v>
      </c>
      <c r="L3049" s="1">
        <v>248592013</v>
      </c>
      <c r="M3049" s="1">
        <v>0</v>
      </c>
      <c r="N3049" s="1">
        <v>7056630185</v>
      </c>
      <c r="O3049" s="1">
        <v>7013430185</v>
      </c>
      <c r="P3049" s="1">
        <v>43200000</v>
      </c>
      <c r="Q3049" s="1">
        <v>0</v>
      </c>
      <c r="R3049" s="1">
        <v>100</v>
      </c>
    </row>
    <row r="3050" spans="1:18" hidden="1" x14ac:dyDescent="0.25">
      <c r="A3050" t="s">
        <v>1381</v>
      </c>
      <c r="B3050" s="1">
        <v>0</v>
      </c>
      <c r="C3050" s="1">
        <v>0</v>
      </c>
      <c r="D3050" s="1">
        <v>0</v>
      </c>
      <c r="E3050" s="1">
        <v>0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</row>
    <row r="3051" spans="1:18" hidden="1" x14ac:dyDescent="0.25">
      <c r="A3051" t="s">
        <v>1379</v>
      </c>
      <c r="B3051" s="1">
        <v>0</v>
      </c>
      <c r="C3051" s="1">
        <v>0</v>
      </c>
      <c r="D3051" s="1">
        <v>0</v>
      </c>
      <c r="E3051" s="1">
        <v>0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</row>
    <row r="3052" spans="1:18" hidden="1" x14ac:dyDescent="0.25">
      <c r="A3052" t="s">
        <v>1380</v>
      </c>
      <c r="B3052" s="1">
        <v>0</v>
      </c>
      <c r="C3052" s="1">
        <v>0</v>
      </c>
      <c r="D3052" s="1">
        <v>0</v>
      </c>
      <c r="E3052" s="1">
        <v>0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</row>
    <row r="3053" spans="1:18" hidden="1" x14ac:dyDescent="0.25">
      <c r="A3053" t="s">
        <v>1065</v>
      </c>
      <c r="B3053" s="1">
        <v>0</v>
      </c>
      <c r="C3053" s="1">
        <v>1976450491</v>
      </c>
      <c r="D3053" s="1">
        <v>0</v>
      </c>
      <c r="E3053" s="1">
        <v>1976450491</v>
      </c>
      <c r="F3053" s="1">
        <v>0</v>
      </c>
      <c r="G3053" s="1">
        <v>1976450491</v>
      </c>
      <c r="H3053" s="1">
        <v>1976450491</v>
      </c>
      <c r="I3053" s="1">
        <v>1976450491</v>
      </c>
      <c r="J3053" s="1">
        <v>0</v>
      </c>
      <c r="K3053" s="1">
        <v>1976450491</v>
      </c>
      <c r="L3053" s="1">
        <v>0</v>
      </c>
      <c r="M3053" s="1">
        <v>0</v>
      </c>
      <c r="N3053" s="1">
        <v>1976450491</v>
      </c>
      <c r="O3053" s="1">
        <v>1976450491</v>
      </c>
      <c r="P3053" s="1">
        <v>0</v>
      </c>
      <c r="Q3053" s="1">
        <v>0</v>
      </c>
      <c r="R3053" s="1">
        <v>100</v>
      </c>
    </row>
    <row r="3054" spans="1:18" hidden="1" x14ac:dyDescent="0.25">
      <c r="A3054" t="s">
        <v>1379</v>
      </c>
      <c r="B3054" s="1">
        <v>0</v>
      </c>
      <c r="C3054" s="1">
        <v>1976450491</v>
      </c>
      <c r="D3054" s="1">
        <v>0</v>
      </c>
      <c r="E3054" s="1">
        <v>1976450491</v>
      </c>
      <c r="F3054" s="1">
        <v>0</v>
      </c>
      <c r="G3054" s="1">
        <v>1976450491</v>
      </c>
      <c r="H3054" s="1">
        <v>1976450491</v>
      </c>
      <c r="I3054" s="1">
        <v>1976450491</v>
      </c>
      <c r="J3054" s="1">
        <v>0</v>
      </c>
      <c r="K3054" s="1">
        <v>1976450491</v>
      </c>
      <c r="L3054" s="1">
        <v>0</v>
      </c>
      <c r="M3054" s="1">
        <v>0</v>
      </c>
      <c r="N3054" s="1">
        <v>1976450491</v>
      </c>
      <c r="O3054" s="1">
        <v>1976450491</v>
      </c>
      <c r="P3054" s="1">
        <v>0</v>
      </c>
      <c r="Q3054" s="1">
        <v>0</v>
      </c>
      <c r="R3054" s="1">
        <v>100</v>
      </c>
    </row>
    <row r="3055" spans="1:18" hidden="1" x14ac:dyDescent="0.25">
      <c r="A3055" t="s">
        <v>1380</v>
      </c>
      <c r="B3055" s="1">
        <v>0</v>
      </c>
      <c r="C3055" s="1">
        <v>1976450491</v>
      </c>
      <c r="D3055" s="1">
        <v>0</v>
      </c>
      <c r="E3055" s="1">
        <v>1976450491</v>
      </c>
      <c r="F3055" s="1">
        <v>0</v>
      </c>
      <c r="G3055" s="1">
        <v>1976450491</v>
      </c>
      <c r="H3055" s="1">
        <v>1976450491</v>
      </c>
      <c r="I3055" s="1">
        <v>1976450491</v>
      </c>
      <c r="J3055" s="1">
        <v>0</v>
      </c>
      <c r="K3055" s="1">
        <v>1976450491</v>
      </c>
      <c r="L3055" s="1">
        <v>0</v>
      </c>
      <c r="M3055" s="1">
        <v>0</v>
      </c>
      <c r="N3055" s="1">
        <v>1976450491</v>
      </c>
      <c r="O3055" s="1">
        <v>1976450491</v>
      </c>
      <c r="P3055" s="1">
        <v>0</v>
      </c>
      <c r="Q3055" s="1">
        <v>0</v>
      </c>
      <c r="R3055" s="1">
        <v>100</v>
      </c>
    </row>
    <row r="3056" spans="1:18" hidden="1" x14ac:dyDescent="0.25">
      <c r="A3056" t="s">
        <v>1382</v>
      </c>
      <c r="B3056" s="1">
        <v>0</v>
      </c>
      <c r="C3056" s="1">
        <v>5434346655</v>
      </c>
      <c r="D3056" s="1">
        <v>0</v>
      </c>
      <c r="E3056" s="1">
        <v>5434346655</v>
      </c>
      <c r="F3056" s="1">
        <v>0</v>
      </c>
      <c r="G3056" s="1">
        <v>5434346655</v>
      </c>
      <c r="H3056" s="1">
        <v>5434346655</v>
      </c>
      <c r="I3056" s="1">
        <v>5434346655</v>
      </c>
      <c r="J3056" s="1">
        <v>0</v>
      </c>
      <c r="K3056" s="1">
        <v>5434346655</v>
      </c>
      <c r="L3056" s="1">
        <v>0</v>
      </c>
      <c r="M3056" s="1">
        <v>0</v>
      </c>
      <c r="N3056" s="1">
        <v>5434346655</v>
      </c>
      <c r="O3056" s="1">
        <v>5434346655</v>
      </c>
      <c r="P3056" s="1">
        <v>0</v>
      </c>
      <c r="Q3056" s="1">
        <v>0</v>
      </c>
      <c r="R3056" s="1">
        <v>100</v>
      </c>
    </row>
    <row r="3057" spans="1:18" hidden="1" x14ac:dyDescent="0.25">
      <c r="A3057" t="s">
        <v>1379</v>
      </c>
      <c r="B3057" s="1">
        <v>0</v>
      </c>
      <c r="C3057" s="1">
        <v>5434346655</v>
      </c>
      <c r="D3057" s="1">
        <v>0</v>
      </c>
      <c r="E3057" s="1">
        <v>5434346655</v>
      </c>
      <c r="F3057" s="1">
        <v>0</v>
      </c>
      <c r="G3057" s="1">
        <v>5434346655</v>
      </c>
      <c r="H3057" s="1">
        <v>5434346655</v>
      </c>
      <c r="I3057" s="1">
        <v>5434346655</v>
      </c>
      <c r="J3057" s="1">
        <v>0</v>
      </c>
      <c r="K3057" s="1">
        <v>5434346655</v>
      </c>
      <c r="L3057" s="1">
        <v>0</v>
      </c>
      <c r="M3057" s="1">
        <v>0</v>
      </c>
      <c r="N3057" s="1">
        <v>5434346655</v>
      </c>
      <c r="O3057" s="1">
        <v>5434346655</v>
      </c>
      <c r="P3057" s="1">
        <v>0</v>
      </c>
      <c r="Q3057" s="1">
        <v>0</v>
      </c>
      <c r="R3057" s="1">
        <v>100</v>
      </c>
    </row>
    <row r="3058" spans="1:18" hidden="1" x14ac:dyDescent="0.25">
      <c r="A3058" t="s">
        <v>1380</v>
      </c>
      <c r="B3058" s="1">
        <v>0</v>
      </c>
      <c r="C3058" s="1">
        <v>5434346655</v>
      </c>
      <c r="D3058" s="1">
        <v>0</v>
      </c>
      <c r="E3058" s="1">
        <v>5434346655</v>
      </c>
      <c r="F3058" s="1">
        <v>0</v>
      </c>
      <c r="G3058" s="1">
        <v>5434346655</v>
      </c>
      <c r="H3058" s="1">
        <v>5434346655</v>
      </c>
      <c r="I3058" s="1">
        <v>5434346655</v>
      </c>
      <c r="J3058" s="1">
        <v>0</v>
      </c>
      <c r="K3058" s="1">
        <v>5434346655</v>
      </c>
      <c r="L3058" s="1">
        <v>0</v>
      </c>
      <c r="M3058" s="1">
        <v>0</v>
      </c>
      <c r="N3058" s="1">
        <v>5434346655</v>
      </c>
      <c r="O3058" s="1">
        <v>5434346655</v>
      </c>
      <c r="P3058" s="1">
        <v>0</v>
      </c>
      <c r="Q3058" s="1">
        <v>0</v>
      </c>
      <c r="R3058" s="1">
        <v>100</v>
      </c>
    </row>
    <row r="3059" spans="1:18" hidden="1" x14ac:dyDescent="0.25">
      <c r="A3059" t="s">
        <v>1383</v>
      </c>
      <c r="B3059" s="1">
        <v>0</v>
      </c>
      <c r="C3059" s="1">
        <v>0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</row>
    <row r="3060" spans="1:18" hidden="1" x14ac:dyDescent="0.25">
      <c r="A3060" t="s">
        <v>1379</v>
      </c>
      <c r="B3060" s="1">
        <v>0</v>
      </c>
      <c r="C3060" s="1">
        <v>0</v>
      </c>
      <c r="D3060" s="1">
        <v>0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</row>
    <row r="3061" spans="1:18" hidden="1" x14ac:dyDescent="0.25">
      <c r="A3061" t="s">
        <v>1380</v>
      </c>
      <c r="B3061" s="1">
        <v>0</v>
      </c>
      <c r="C3061" s="1">
        <v>0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</row>
    <row r="3062" spans="1:18" hidden="1" x14ac:dyDescent="0.25">
      <c r="A3062" t="s">
        <v>97</v>
      </c>
      <c r="B3062" s="1">
        <v>0</v>
      </c>
      <c r="C3062" s="1">
        <v>1700000000</v>
      </c>
      <c r="D3062" s="1">
        <v>0</v>
      </c>
      <c r="E3062" s="1">
        <v>1700000000</v>
      </c>
      <c r="F3062" s="1">
        <v>0</v>
      </c>
      <c r="G3062" s="1">
        <v>1700000000</v>
      </c>
      <c r="H3062" s="1">
        <v>1700000000</v>
      </c>
      <c r="I3062" s="1">
        <v>1099947455</v>
      </c>
      <c r="J3062" s="1">
        <v>0</v>
      </c>
      <c r="K3062" s="1">
        <v>1099947455</v>
      </c>
      <c r="L3062" s="1">
        <v>599947455</v>
      </c>
      <c r="M3062" s="1">
        <v>600052545</v>
      </c>
      <c r="N3062" s="1">
        <v>500000000</v>
      </c>
      <c r="O3062" s="1">
        <v>500000000</v>
      </c>
      <c r="P3062" s="1">
        <v>0</v>
      </c>
      <c r="Q3062" s="1">
        <v>0</v>
      </c>
      <c r="R3062" s="1">
        <v>64.7</v>
      </c>
    </row>
    <row r="3063" spans="1:18" hidden="1" x14ac:dyDescent="0.25">
      <c r="A3063" t="s">
        <v>1379</v>
      </c>
      <c r="B3063" s="1">
        <v>0</v>
      </c>
      <c r="C3063" s="1">
        <v>1700000000</v>
      </c>
      <c r="D3063" s="1">
        <v>0</v>
      </c>
      <c r="E3063" s="1">
        <v>1700000000</v>
      </c>
      <c r="F3063" s="1">
        <v>0</v>
      </c>
      <c r="G3063" s="1">
        <v>1700000000</v>
      </c>
      <c r="H3063" s="1">
        <v>1700000000</v>
      </c>
      <c r="I3063" s="1">
        <v>1099947455</v>
      </c>
      <c r="J3063" s="1">
        <v>0</v>
      </c>
      <c r="K3063" s="1">
        <v>1099947455</v>
      </c>
      <c r="L3063" s="1">
        <v>599947455</v>
      </c>
      <c r="M3063" s="1">
        <v>600052545</v>
      </c>
      <c r="N3063" s="1">
        <v>500000000</v>
      </c>
      <c r="O3063" s="1">
        <v>500000000</v>
      </c>
      <c r="P3063" s="1">
        <v>0</v>
      </c>
      <c r="Q3063" s="1">
        <v>0</v>
      </c>
      <c r="R3063" s="1">
        <v>64.7</v>
      </c>
    </row>
    <row r="3064" spans="1:18" hidden="1" x14ac:dyDescent="0.25">
      <c r="A3064" t="s">
        <v>1380</v>
      </c>
      <c r="B3064" s="1">
        <v>0</v>
      </c>
      <c r="C3064" s="1">
        <v>1700000000</v>
      </c>
      <c r="D3064" s="1">
        <v>0</v>
      </c>
      <c r="E3064" s="1">
        <v>1700000000</v>
      </c>
      <c r="F3064" s="1">
        <v>0</v>
      </c>
      <c r="G3064" s="1">
        <v>1700000000</v>
      </c>
      <c r="H3064" s="1">
        <v>1700000000</v>
      </c>
      <c r="I3064" s="1">
        <v>1099947455</v>
      </c>
      <c r="J3064" s="1">
        <v>0</v>
      </c>
      <c r="K3064" s="1">
        <v>1099947455</v>
      </c>
      <c r="L3064" s="1">
        <v>599947455</v>
      </c>
      <c r="M3064" s="1">
        <v>600052545</v>
      </c>
      <c r="N3064" s="1">
        <v>500000000</v>
      </c>
      <c r="O3064" s="1">
        <v>500000000</v>
      </c>
      <c r="P3064" s="1">
        <v>0</v>
      </c>
      <c r="Q3064" s="1">
        <v>0</v>
      </c>
      <c r="R3064" s="1">
        <v>64.7</v>
      </c>
    </row>
    <row r="3065" spans="1:18" hidden="1" x14ac:dyDescent="0.25">
      <c r="A3065" t="s">
        <v>1384</v>
      </c>
      <c r="B3065" s="1">
        <v>0</v>
      </c>
      <c r="C3065" s="1">
        <v>2303702251</v>
      </c>
      <c r="D3065" s="1">
        <v>0</v>
      </c>
      <c r="E3065" s="1">
        <v>2303702251</v>
      </c>
      <c r="F3065" s="1">
        <v>0</v>
      </c>
      <c r="G3065" s="1">
        <v>2303702251</v>
      </c>
      <c r="H3065" s="1">
        <v>2303702251</v>
      </c>
      <c r="I3065" s="1">
        <v>2303702251</v>
      </c>
      <c r="J3065" s="1">
        <v>0</v>
      </c>
      <c r="K3065" s="1">
        <v>2303702251</v>
      </c>
      <c r="L3065" s="1">
        <v>0</v>
      </c>
      <c r="M3065" s="1">
        <v>0</v>
      </c>
      <c r="N3065" s="1">
        <v>2303702251</v>
      </c>
      <c r="O3065" s="1">
        <v>2303702251</v>
      </c>
      <c r="P3065" s="1">
        <v>0</v>
      </c>
      <c r="Q3065" s="1">
        <v>0</v>
      </c>
      <c r="R3065" s="1">
        <v>100</v>
      </c>
    </row>
    <row r="3066" spans="1:18" hidden="1" x14ac:dyDescent="0.25">
      <c r="A3066" t="s">
        <v>1379</v>
      </c>
      <c r="B3066" s="1">
        <v>0</v>
      </c>
      <c r="C3066" s="1">
        <v>2303702251</v>
      </c>
      <c r="D3066" s="1">
        <v>0</v>
      </c>
      <c r="E3066" s="1">
        <v>2303702251</v>
      </c>
      <c r="F3066" s="1">
        <v>0</v>
      </c>
      <c r="G3066" s="1">
        <v>2303702251</v>
      </c>
      <c r="H3066" s="1">
        <v>2303702251</v>
      </c>
      <c r="I3066" s="1">
        <v>2303702251</v>
      </c>
      <c r="J3066" s="1">
        <v>0</v>
      </c>
      <c r="K3066" s="1">
        <v>2303702251</v>
      </c>
      <c r="L3066" s="1">
        <v>0</v>
      </c>
      <c r="M3066" s="1">
        <v>0</v>
      </c>
      <c r="N3066" s="1">
        <v>2303702251</v>
      </c>
      <c r="O3066" s="1">
        <v>2303702251</v>
      </c>
      <c r="P3066" s="1">
        <v>0</v>
      </c>
      <c r="Q3066" s="1">
        <v>0</v>
      </c>
      <c r="R3066" s="1">
        <v>100</v>
      </c>
    </row>
    <row r="3067" spans="1:18" hidden="1" x14ac:dyDescent="0.25">
      <c r="A3067" t="s">
        <v>1380</v>
      </c>
      <c r="B3067" s="1">
        <v>0</v>
      </c>
      <c r="C3067" s="1">
        <v>2303702251</v>
      </c>
      <c r="D3067" s="1">
        <v>0</v>
      </c>
      <c r="E3067" s="1">
        <v>2303702251</v>
      </c>
      <c r="F3067" s="1">
        <v>0</v>
      </c>
      <c r="G3067" s="1">
        <v>2303702251</v>
      </c>
      <c r="H3067" s="1">
        <v>2303702251</v>
      </c>
      <c r="I3067" s="1">
        <v>2303702251</v>
      </c>
      <c r="J3067" s="1">
        <v>0</v>
      </c>
      <c r="K3067" s="1">
        <v>2303702251</v>
      </c>
      <c r="L3067" s="1">
        <v>0</v>
      </c>
      <c r="M3067" s="1">
        <v>0</v>
      </c>
      <c r="N3067" s="1">
        <v>2303702251</v>
      </c>
      <c r="O3067" s="1">
        <v>2303702251</v>
      </c>
      <c r="P3067" s="1">
        <v>0</v>
      </c>
      <c r="Q3067" s="1">
        <v>0</v>
      </c>
      <c r="R3067" s="1">
        <v>100</v>
      </c>
    </row>
    <row r="3068" spans="1:18" hidden="1" x14ac:dyDescent="0.25">
      <c r="A3068" t="s">
        <v>1385</v>
      </c>
      <c r="B3068" s="1">
        <v>0</v>
      </c>
      <c r="C3068" s="1">
        <v>1908785491</v>
      </c>
      <c r="D3068" s="1">
        <v>0</v>
      </c>
      <c r="E3068" s="1">
        <v>1908785491</v>
      </c>
      <c r="F3068" s="1">
        <v>0</v>
      </c>
      <c r="G3068" s="1">
        <v>1908785491</v>
      </c>
      <c r="H3068" s="1">
        <v>1908785491</v>
      </c>
      <c r="I3068" s="1">
        <v>1908785491</v>
      </c>
      <c r="J3068" s="1">
        <v>0</v>
      </c>
      <c r="K3068" s="1">
        <v>1908785491</v>
      </c>
      <c r="L3068" s="1">
        <v>0</v>
      </c>
      <c r="M3068" s="1">
        <v>0</v>
      </c>
      <c r="N3068" s="1">
        <v>1908785491</v>
      </c>
      <c r="O3068" s="1">
        <v>1908785491</v>
      </c>
      <c r="P3068" s="1">
        <v>0</v>
      </c>
      <c r="Q3068" s="1">
        <v>0</v>
      </c>
      <c r="R3068" s="1">
        <v>100</v>
      </c>
    </row>
    <row r="3069" spans="1:18" hidden="1" x14ac:dyDescent="0.25">
      <c r="A3069" t="s">
        <v>1379</v>
      </c>
      <c r="B3069" s="1">
        <v>0</v>
      </c>
      <c r="C3069" s="1">
        <v>1908785491</v>
      </c>
      <c r="D3069" s="1">
        <v>0</v>
      </c>
      <c r="E3069" s="1">
        <v>1908785491</v>
      </c>
      <c r="F3069" s="1">
        <v>0</v>
      </c>
      <c r="G3069" s="1">
        <v>1908785491</v>
      </c>
      <c r="H3069" s="1">
        <v>1908785491</v>
      </c>
      <c r="I3069" s="1">
        <v>1908785491</v>
      </c>
      <c r="J3069" s="1">
        <v>0</v>
      </c>
      <c r="K3069" s="1">
        <v>1908785491</v>
      </c>
      <c r="L3069" s="1">
        <v>0</v>
      </c>
      <c r="M3069" s="1">
        <v>0</v>
      </c>
      <c r="N3069" s="1">
        <v>1908785491</v>
      </c>
      <c r="O3069" s="1">
        <v>1908785491</v>
      </c>
      <c r="P3069" s="1">
        <v>0</v>
      </c>
      <c r="Q3069" s="1">
        <v>0</v>
      </c>
      <c r="R3069" s="1">
        <v>100</v>
      </c>
    </row>
    <row r="3070" spans="1:18" hidden="1" x14ac:dyDescent="0.25">
      <c r="A3070" t="s">
        <v>1380</v>
      </c>
      <c r="B3070" s="1">
        <v>0</v>
      </c>
      <c r="C3070" s="1">
        <v>1908785491</v>
      </c>
      <c r="D3070" s="1">
        <v>0</v>
      </c>
      <c r="E3070" s="1">
        <v>1908785491</v>
      </c>
      <c r="F3070" s="1">
        <v>0</v>
      </c>
      <c r="G3070" s="1">
        <v>1908785491</v>
      </c>
      <c r="H3070" s="1">
        <v>1908785491</v>
      </c>
      <c r="I3070" s="1">
        <v>1908785491</v>
      </c>
      <c r="J3070" s="1">
        <v>0</v>
      </c>
      <c r="K3070" s="1">
        <v>1908785491</v>
      </c>
      <c r="L3070" s="1">
        <v>0</v>
      </c>
      <c r="M3070" s="1">
        <v>0</v>
      </c>
      <c r="N3070" s="1">
        <v>1908785491</v>
      </c>
      <c r="O3070" s="1">
        <v>1908785491</v>
      </c>
      <c r="P3070" s="1">
        <v>0</v>
      </c>
      <c r="Q3070" s="1">
        <v>0</v>
      </c>
      <c r="R3070" s="1">
        <v>100</v>
      </c>
    </row>
    <row r="3071" spans="1:18" hidden="1" x14ac:dyDescent="0.25">
      <c r="A3071" t="s">
        <v>195</v>
      </c>
      <c r="B3071" s="1">
        <v>0</v>
      </c>
      <c r="C3071" s="1">
        <v>464610067</v>
      </c>
      <c r="D3071" s="1">
        <v>0</v>
      </c>
      <c r="E3071" s="1">
        <v>464610067</v>
      </c>
      <c r="F3071" s="1">
        <v>0</v>
      </c>
      <c r="G3071" s="1">
        <v>464610067</v>
      </c>
      <c r="H3071" s="1">
        <v>464610067</v>
      </c>
      <c r="I3071" s="1">
        <v>464610067</v>
      </c>
      <c r="J3071" s="1">
        <v>0</v>
      </c>
      <c r="K3071" s="1">
        <v>464610067</v>
      </c>
      <c r="L3071" s="1">
        <v>0</v>
      </c>
      <c r="M3071" s="1">
        <v>0</v>
      </c>
      <c r="N3071" s="1">
        <v>464610067</v>
      </c>
      <c r="O3071" s="1">
        <v>464610067</v>
      </c>
      <c r="P3071" s="1">
        <v>0</v>
      </c>
      <c r="Q3071" s="1">
        <v>0</v>
      </c>
      <c r="R3071" s="1">
        <v>100</v>
      </c>
    </row>
    <row r="3072" spans="1:18" hidden="1" x14ac:dyDescent="0.25">
      <c r="A3072" t="s">
        <v>1379</v>
      </c>
      <c r="B3072" s="1">
        <v>0</v>
      </c>
      <c r="C3072" s="1">
        <v>464610067</v>
      </c>
      <c r="D3072" s="1">
        <v>0</v>
      </c>
      <c r="E3072" s="1">
        <v>464610067</v>
      </c>
      <c r="F3072" s="1">
        <v>0</v>
      </c>
      <c r="G3072" s="1">
        <v>464610067</v>
      </c>
      <c r="H3072" s="1">
        <v>464610067</v>
      </c>
      <c r="I3072" s="1">
        <v>464610067</v>
      </c>
      <c r="J3072" s="1">
        <v>0</v>
      </c>
      <c r="K3072" s="1">
        <v>464610067</v>
      </c>
      <c r="L3072" s="1">
        <v>0</v>
      </c>
      <c r="M3072" s="1">
        <v>0</v>
      </c>
      <c r="N3072" s="1">
        <v>464610067</v>
      </c>
      <c r="O3072" s="1">
        <v>464610067</v>
      </c>
      <c r="P3072" s="1">
        <v>0</v>
      </c>
      <c r="Q3072" s="1">
        <v>0</v>
      </c>
      <c r="R3072" s="1">
        <v>100</v>
      </c>
    </row>
    <row r="3073" spans="1:18" hidden="1" x14ac:dyDescent="0.25">
      <c r="A3073" t="s">
        <v>1380</v>
      </c>
      <c r="B3073" s="1">
        <v>0</v>
      </c>
      <c r="C3073" s="1">
        <v>464610067</v>
      </c>
      <c r="D3073" s="1">
        <v>0</v>
      </c>
      <c r="E3073" s="1">
        <v>464610067</v>
      </c>
      <c r="F3073" s="1">
        <v>0</v>
      </c>
      <c r="G3073" s="1">
        <v>464610067</v>
      </c>
      <c r="H3073" s="1">
        <v>464610067</v>
      </c>
      <c r="I3073" s="1">
        <v>464610067</v>
      </c>
      <c r="J3073" s="1">
        <v>0</v>
      </c>
      <c r="K3073" s="1">
        <v>464610067</v>
      </c>
      <c r="L3073" s="1">
        <v>0</v>
      </c>
      <c r="M3073" s="1">
        <v>0</v>
      </c>
      <c r="N3073" s="1">
        <v>464610067</v>
      </c>
      <c r="O3073" s="1">
        <v>464610067</v>
      </c>
      <c r="P3073" s="1">
        <v>0</v>
      </c>
      <c r="Q3073" s="1">
        <v>0</v>
      </c>
      <c r="R3073" s="1">
        <v>100</v>
      </c>
    </row>
    <row r="3074" spans="1:18" hidden="1" x14ac:dyDescent="0.25">
      <c r="A3074" t="s">
        <v>1386</v>
      </c>
      <c r="B3074" s="1">
        <v>2085760000</v>
      </c>
      <c r="C3074" s="1">
        <v>-3276104</v>
      </c>
      <c r="D3074" s="1">
        <v>0</v>
      </c>
      <c r="E3074" s="1">
        <v>2082483896</v>
      </c>
      <c r="F3074" s="1">
        <v>0</v>
      </c>
      <c r="G3074" s="1">
        <v>2082483896</v>
      </c>
      <c r="H3074" s="1">
        <v>2082483896</v>
      </c>
      <c r="I3074" s="1">
        <v>1096723896</v>
      </c>
      <c r="J3074" s="1">
        <v>0</v>
      </c>
      <c r="K3074" s="1">
        <v>1096723896</v>
      </c>
      <c r="L3074" s="1">
        <v>116500000</v>
      </c>
      <c r="M3074" s="1">
        <v>985760000</v>
      </c>
      <c r="N3074" s="1">
        <v>980223896</v>
      </c>
      <c r="O3074" s="1">
        <v>958723896</v>
      </c>
      <c r="P3074" s="1">
        <v>21500000</v>
      </c>
      <c r="Q3074" s="1">
        <v>0</v>
      </c>
      <c r="R3074" s="1">
        <v>52.66</v>
      </c>
    </row>
    <row r="3075" spans="1:18" hidden="1" x14ac:dyDescent="0.25">
      <c r="A3075" t="s">
        <v>1379</v>
      </c>
      <c r="B3075" s="1">
        <v>2085760000</v>
      </c>
      <c r="C3075" s="1">
        <v>-3276104</v>
      </c>
      <c r="D3075" s="1">
        <v>0</v>
      </c>
      <c r="E3075" s="1">
        <v>2082483896</v>
      </c>
      <c r="F3075" s="1">
        <v>0</v>
      </c>
      <c r="G3075" s="1">
        <v>2082483896</v>
      </c>
      <c r="H3075" s="1">
        <v>2082483896</v>
      </c>
      <c r="I3075" s="1">
        <v>1096723896</v>
      </c>
      <c r="J3075" s="1">
        <v>0</v>
      </c>
      <c r="K3075" s="1">
        <v>1096723896</v>
      </c>
      <c r="L3075" s="1">
        <v>116500000</v>
      </c>
      <c r="M3075" s="1">
        <v>985760000</v>
      </c>
      <c r="N3075" s="1">
        <v>980223896</v>
      </c>
      <c r="O3075" s="1">
        <v>958723896</v>
      </c>
      <c r="P3075" s="1">
        <v>21500000</v>
      </c>
      <c r="Q3075" s="1">
        <v>0</v>
      </c>
      <c r="R3075" s="1">
        <v>52.66</v>
      </c>
    </row>
    <row r="3076" spans="1:18" hidden="1" x14ac:dyDescent="0.25">
      <c r="A3076" t="s">
        <v>1380</v>
      </c>
      <c r="B3076" s="1">
        <v>2085760000</v>
      </c>
      <c r="C3076" s="1">
        <v>-3276104</v>
      </c>
      <c r="D3076" s="1">
        <v>0</v>
      </c>
      <c r="E3076" s="1">
        <v>2082483896</v>
      </c>
      <c r="F3076" s="1">
        <v>0</v>
      </c>
      <c r="G3076" s="1">
        <v>2082483896</v>
      </c>
      <c r="H3076" s="1">
        <v>2082483896</v>
      </c>
      <c r="I3076" s="1">
        <v>1096723896</v>
      </c>
      <c r="J3076" s="1">
        <v>0</v>
      </c>
      <c r="K3076" s="1">
        <v>1096723896</v>
      </c>
      <c r="L3076" s="1">
        <v>116500000</v>
      </c>
      <c r="M3076" s="1">
        <v>985760000</v>
      </c>
      <c r="N3076" s="1">
        <v>980223896</v>
      </c>
      <c r="O3076" s="1">
        <v>958723896</v>
      </c>
      <c r="P3076" s="1">
        <v>21500000</v>
      </c>
      <c r="Q3076" s="1">
        <v>0</v>
      </c>
      <c r="R3076" s="1">
        <v>52.66</v>
      </c>
    </row>
    <row r="3077" spans="1:18" hidden="1" x14ac:dyDescent="0.25">
      <c r="A3077" t="s">
        <v>1387</v>
      </c>
      <c r="B3077" s="1">
        <v>0</v>
      </c>
      <c r="C3077" s="1">
        <v>261212636</v>
      </c>
      <c r="D3077" s="1">
        <v>0</v>
      </c>
      <c r="E3077" s="1">
        <v>261212636</v>
      </c>
      <c r="F3077" s="1">
        <v>0</v>
      </c>
      <c r="G3077" s="1">
        <v>261212636</v>
      </c>
      <c r="H3077" s="1">
        <v>261212636</v>
      </c>
      <c r="I3077" s="1">
        <v>261212636</v>
      </c>
      <c r="J3077" s="1">
        <v>0</v>
      </c>
      <c r="K3077" s="1">
        <v>261212636</v>
      </c>
      <c r="L3077" s="1">
        <v>31257500</v>
      </c>
      <c r="M3077" s="1">
        <v>0</v>
      </c>
      <c r="N3077" s="1">
        <v>229955136</v>
      </c>
      <c r="O3077" s="1">
        <v>224855136</v>
      </c>
      <c r="P3077" s="1">
        <v>5100000</v>
      </c>
      <c r="Q3077" s="1">
        <v>0</v>
      </c>
      <c r="R3077" s="1">
        <v>100</v>
      </c>
    </row>
    <row r="3078" spans="1:18" hidden="1" x14ac:dyDescent="0.25">
      <c r="A3078" t="s">
        <v>1379</v>
      </c>
      <c r="B3078" s="1">
        <v>0</v>
      </c>
      <c r="C3078" s="1">
        <v>261212636</v>
      </c>
      <c r="D3078" s="1">
        <v>0</v>
      </c>
      <c r="E3078" s="1">
        <v>261212636</v>
      </c>
      <c r="F3078" s="1">
        <v>0</v>
      </c>
      <c r="G3078" s="1">
        <v>261212636</v>
      </c>
      <c r="H3078" s="1">
        <v>261212636</v>
      </c>
      <c r="I3078" s="1">
        <v>261212636</v>
      </c>
      <c r="J3078" s="1">
        <v>0</v>
      </c>
      <c r="K3078" s="1">
        <v>261212636</v>
      </c>
      <c r="L3078" s="1">
        <v>31257500</v>
      </c>
      <c r="M3078" s="1">
        <v>0</v>
      </c>
      <c r="N3078" s="1">
        <v>229955136</v>
      </c>
      <c r="O3078" s="1">
        <v>224855136</v>
      </c>
      <c r="P3078" s="1">
        <v>5100000</v>
      </c>
      <c r="Q3078" s="1">
        <v>0</v>
      </c>
      <c r="R3078" s="1">
        <v>100</v>
      </c>
    </row>
    <row r="3079" spans="1:18" hidden="1" x14ac:dyDescent="0.25">
      <c r="A3079" t="s">
        <v>1380</v>
      </c>
      <c r="B3079" s="1">
        <v>0</v>
      </c>
      <c r="C3079" s="1">
        <v>261212636</v>
      </c>
      <c r="D3079" s="1">
        <v>0</v>
      </c>
      <c r="E3079" s="1">
        <v>261212636</v>
      </c>
      <c r="F3079" s="1">
        <v>0</v>
      </c>
      <c r="G3079" s="1">
        <v>261212636</v>
      </c>
      <c r="H3079" s="1">
        <v>261212636</v>
      </c>
      <c r="I3079" s="1">
        <v>261212636</v>
      </c>
      <c r="J3079" s="1">
        <v>0</v>
      </c>
      <c r="K3079" s="1">
        <v>261212636</v>
      </c>
      <c r="L3079" s="1">
        <v>31257500</v>
      </c>
      <c r="M3079" s="1">
        <v>0</v>
      </c>
      <c r="N3079" s="1">
        <v>229955136</v>
      </c>
      <c r="O3079" s="1">
        <v>224855136</v>
      </c>
      <c r="P3079" s="1">
        <v>5100000</v>
      </c>
      <c r="Q3079" s="1">
        <v>0</v>
      </c>
      <c r="R3079" s="1">
        <v>100</v>
      </c>
    </row>
    <row r="3080" spans="1:18" hidden="1" x14ac:dyDescent="0.25">
      <c r="A3080" t="s">
        <v>184</v>
      </c>
      <c r="B3080" s="1">
        <v>0</v>
      </c>
      <c r="C3080" s="1">
        <v>347627000</v>
      </c>
      <c r="D3080" s="1">
        <v>0</v>
      </c>
      <c r="E3080" s="1">
        <v>347627000</v>
      </c>
      <c r="F3080" s="1">
        <v>0</v>
      </c>
      <c r="G3080" s="1">
        <v>347627000</v>
      </c>
      <c r="H3080" s="1">
        <v>347627000</v>
      </c>
      <c r="I3080" s="1">
        <v>347627000</v>
      </c>
      <c r="J3080" s="1">
        <v>0</v>
      </c>
      <c r="K3080" s="1">
        <v>347627000</v>
      </c>
      <c r="L3080" s="1">
        <v>0</v>
      </c>
      <c r="M3080" s="1">
        <v>0</v>
      </c>
      <c r="N3080" s="1">
        <v>347627000</v>
      </c>
      <c r="O3080" s="1">
        <v>0</v>
      </c>
      <c r="P3080" s="1">
        <v>347627000</v>
      </c>
      <c r="Q3080" s="1">
        <v>0</v>
      </c>
      <c r="R3080" s="1">
        <v>100</v>
      </c>
    </row>
    <row r="3081" spans="1:18" hidden="1" x14ac:dyDescent="0.25">
      <c r="A3081" t="s">
        <v>1379</v>
      </c>
      <c r="B3081" s="1">
        <v>0</v>
      </c>
      <c r="C3081" s="1">
        <v>347627000</v>
      </c>
      <c r="D3081" s="1">
        <v>0</v>
      </c>
      <c r="E3081" s="1">
        <v>347627000</v>
      </c>
      <c r="F3081" s="1">
        <v>0</v>
      </c>
      <c r="G3081" s="1">
        <v>347627000</v>
      </c>
      <c r="H3081" s="1">
        <v>347627000</v>
      </c>
      <c r="I3081" s="1">
        <v>347627000</v>
      </c>
      <c r="J3081" s="1">
        <v>0</v>
      </c>
      <c r="K3081" s="1">
        <v>347627000</v>
      </c>
      <c r="L3081" s="1">
        <v>0</v>
      </c>
      <c r="M3081" s="1">
        <v>0</v>
      </c>
      <c r="N3081" s="1">
        <v>347627000</v>
      </c>
      <c r="O3081" s="1">
        <v>0</v>
      </c>
      <c r="P3081" s="1">
        <v>347627000</v>
      </c>
      <c r="Q3081" s="1">
        <v>0</v>
      </c>
      <c r="R3081" s="1">
        <v>100</v>
      </c>
    </row>
    <row r="3082" spans="1:18" hidden="1" x14ac:dyDescent="0.25">
      <c r="A3082" t="s">
        <v>1380</v>
      </c>
      <c r="B3082" s="1">
        <v>0</v>
      </c>
      <c r="C3082" s="1">
        <v>347627000</v>
      </c>
      <c r="D3082" s="1">
        <v>0</v>
      </c>
      <c r="E3082" s="1">
        <v>347627000</v>
      </c>
      <c r="F3082" s="1">
        <v>0</v>
      </c>
      <c r="G3082" s="1">
        <v>347627000</v>
      </c>
      <c r="H3082" s="1">
        <v>347627000</v>
      </c>
      <c r="I3082" s="1">
        <v>347627000</v>
      </c>
      <c r="J3082" s="1">
        <v>0</v>
      </c>
      <c r="K3082" s="1">
        <v>347627000</v>
      </c>
      <c r="L3082" s="1">
        <v>0</v>
      </c>
      <c r="M3082" s="1">
        <v>0</v>
      </c>
      <c r="N3082" s="1">
        <v>347627000</v>
      </c>
      <c r="O3082" s="1">
        <v>0</v>
      </c>
      <c r="P3082" s="1">
        <v>347627000</v>
      </c>
      <c r="Q3082" s="1">
        <v>0</v>
      </c>
      <c r="R3082" s="1">
        <v>100</v>
      </c>
    </row>
    <row r="3083" spans="1:18" hidden="1" x14ac:dyDescent="0.25">
      <c r="A3083" t="s">
        <v>187</v>
      </c>
      <c r="B3083" s="1">
        <v>0</v>
      </c>
      <c r="C3083" s="1">
        <v>196448096</v>
      </c>
      <c r="D3083" s="1">
        <v>0</v>
      </c>
      <c r="E3083" s="1">
        <v>196448096</v>
      </c>
      <c r="F3083" s="1">
        <v>0</v>
      </c>
      <c r="G3083" s="1">
        <v>196448096</v>
      </c>
      <c r="H3083" s="1">
        <v>196448096</v>
      </c>
      <c r="I3083" s="1">
        <v>193236494</v>
      </c>
      <c r="J3083" s="1">
        <v>0</v>
      </c>
      <c r="K3083" s="1">
        <v>193236494</v>
      </c>
      <c r="L3083" s="1">
        <v>0</v>
      </c>
      <c r="M3083" s="1">
        <v>3211602</v>
      </c>
      <c r="N3083" s="1">
        <v>193236494</v>
      </c>
      <c r="O3083" s="1">
        <v>109112844</v>
      </c>
      <c r="P3083" s="1">
        <v>84123650</v>
      </c>
      <c r="Q3083" s="1">
        <v>0</v>
      </c>
      <c r="R3083" s="1">
        <v>98.37</v>
      </c>
    </row>
    <row r="3084" spans="1:18" hidden="1" x14ac:dyDescent="0.25">
      <c r="A3084" t="s">
        <v>1379</v>
      </c>
      <c r="B3084" s="1">
        <v>0</v>
      </c>
      <c r="C3084" s="1">
        <v>196448096</v>
      </c>
      <c r="D3084" s="1">
        <v>0</v>
      </c>
      <c r="E3084" s="1">
        <v>196448096</v>
      </c>
      <c r="F3084" s="1">
        <v>0</v>
      </c>
      <c r="G3084" s="1">
        <v>196448096</v>
      </c>
      <c r="H3084" s="1">
        <v>196448096</v>
      </c>
      <c r="I3084" s="1">
        <v>193236494</v>
      </c>
      <c r="J3084" s="1">
        <v>0</v>
      </c>
      <c r="K3084" s="1">
        <v>193236494</v>
      </c>
      <c r="L3084" s="1">
        <v>0</v>
      </c>
      <c r="M3084" s="1">
        <v>3211602</v>
      </c>
      <c r="N3084" s="1">
        <v>193236494</v>
      </c>
      <c r="O3084" s="1">
        <v>109112844</v>
      </c>
      <c r="P3084" s="1">
        <v>84123650</v>
      </c>
      <c r="Q3084" s="1">
        <v>0</v>
      </c>
      <c r="R3084" s="1">
        <v>98.37</v>
      </c>
    </row>
    <row r="3085" spans="1:18" hidden="1" x14ac:dyDescent="0.25">
      <c r="A3085" t="s">
        <v>1380</v>
      </c>
      <c r="B3085" s="1">
        <v>0</v>
      </c>
      <c r="C3085" s="1">
        <v>196448096</v>
      </c>
      <c r="D3085" s="1">
        <v>0</v>
      </c>
      <c r="E3085" s="1">
        <v>196448096</v>
      </c>
      <c r="F3085" s="1">
        <v>0</v>
      </c>
      <c r="G3085" s="1">
        <v>196448096</v>
      </c>
      <c r="H3085" s="1">
        <v>196448096</v>
      </c>
      <c r="I3085" s="1">
        <v>193236494</v>
      </c>
      <c r="J3085" s="1">
        <v>0</v>
      </c>
      <c r="K3085" s="1">
        <v>193236494</v>
      </c>
      <c r="L3085" s="1">
        <v>0</v>
      </c>
      <c r="M3085" s="1">
        <v>3211602</v>
      </c>
      <c r="N3085" s="1">
        <v>193236494</v>
      </c>
      <c r="O3085" s="1">
        <v>109112844</v>
      </c>
      <c r="P3085" s="1">
        <v>84123650</v>
      </c>
      <c r="Q3085" s="1">
        <v>0</v>
      </c>
      <c r="R3085" s="1">
        <v>98.37</v>
      </c>
    </row>
    <row r="3086" spans="1:18" hidden="1" x14ac:dyDescent="0.25">
      <c r="A3086" t="s">
        <v>1388</v>
      </c>
      <c r="B3086" s="1">
        <v>0</v>
      </c>
      <c r="C3086" s="1">
        <v>2230497328</v>
      </c>
      <c r="D3086" s="1">
        <v>0</v>
      </c>
      <c r="E3086" s="1">
        <v>2230497328</v>
      </c>
      <c r="F3086" s="1">
        <v>0</v>
      </c>
      <c r="G3086" s="1">
        <v>2230497328</v>
      </c>
      <c r="H3086" s="1">
        <v>2230497328</v>
      </c>
      <c r="I3086" s="1">
        <v>2230481999</v>
      </c>
      <c r="J3086" s="1">
        <v>0</v>
      </c>
      <c r="K3086" s="1">
        <v>2230481999</v>
      </c>
      <c r="L3086" s="1">
        <v>553589770</v>
      </c>
      <c r="M3086" s="1">
        <v>15329</v>
      </c>
      <c r="N3086" s="1">
        <v>1676892229</v>
      </c>
      <c r="O3086" s="1">
        <v>1676892229</v>
      </c>
      <c r="P3086" s="1">
        <v>0</v>
      </c>
      <c r="Q3086" s="1">
        <v>0</v>
      </c>
      <c r="R3086" s="1">
        <v>100</v>
      </c>
    </row>
    <row r="3087" spans="1:18" hidden="1" x14ac:dyDescent="0.25">
      <c r="A3087" t="s">
        <v>1379</v>
      </c>
      <c r="B3087" s="1">
        <v>0</v>
      </c>
      <c r="C3087" s="1">
        <v>2230497328</v>
      </c>
      <c r="D3087" s="1">
        <v>0</v>
      </c>
      <c r="E3087" s="1">
        <v>2230497328</v>
      </c>
      <c r="F3087" s="1">
        <v>0</v>
      </c>
      <c r="G3087" s="1">
        <v>2230497328</v>
      </c>
      <c r="H3087" s="1">
        <v>2230497328</v>
      </c>
      <c r="I3087" s="1">
        <v>2230481999</v>
      </c>
      <c r="J3087" s="1">
        <v>0</v>
      </c>
      <c r="K3087" s="1">
        <v>2230481999</v>
      </c>
      <c r="L3087" s="1">
        <v>553589770</v>
      </c>
      <c r="M3087" s="1">
        <v>15329</v>
      </c>
      <c r="N3087" s="1">
        <v>1676892229</v>
      </c>
      <c r="O3087" s="1">
        <v>1676892229</v>
      </c>
      <c r="P3087" s="1">
        <v>0</v>
      </c>
      <c r="Q3087" s="1">
        <v>0</v>
      </c>
      <c r="R3087" s="1">
        <v>100</v>
      </c>
    </row>
    <row r="3088" spans="1:18" hidden="1" x14ac:dyDescent="0.25">
      <c r="A3088" t="s">
        <v>1380</v>
      </c>
      <c r="B3088" s="1">
        <v>0</v>
      </c>
      <c r="C3088" s="1">
        <v>2230497328</v>
      </c>
      <c r="D3088" s="1">
        <v>0</v>
      </c>
      <c r="E3088" s="1">
        <v>2230497328</v>
      </c>
      <c r="F3088" s="1">
        <v>0</v>
      </c>
      <c r="G3088" s="1">
        <v>2230497328</v>
      </c>
      <c r="H3088" s="1">
        <v>2230497328</v>
      </c>
      <c r="I3088" s="1">
        <v>2230481999</v>
      </c>
      <c r="J3088" s="1">
        <v>0</v>
      </c>
      <c r="K3088" s="1">
        <v>2230481999</v>
      </c>
      <c r="L3088" s="1">
        <v>553589770</v>
      </c>
      <c r="M3088" s="1">
        <v>15329</v>
      </c>
      <c r="N3088" s="1">
        <v>1676892229</v>
      </c>
      <c r="O3088" s="1">
        <v>1676892229</v>
      </c>
      <c r="P3088" s="1">
        <v>0</v>
      </c>
      <c r="Q3088" s="1">
        <v>0</v>
      </c>
      <c r="R3088" s="1">
        <v>100</v>
      </c>
    </row>
    <row r="3089" spans="1:18" hidden="1" x14ac:dyDescent="0.25">
      <c r="A3089" t="s">
        <v>1389</v>
      </c>
      <c r="B3089" s="1">
        <v>0</v>
      </c>
      <c r="C3089" s="1">
        <v>32000000</v>
      </c>
      <c r="D3089" s="1">
        <v>0</v>
      </c>
      <c r="E3089" s="1">
        <v>32000000</v>
      </c>
      <c r="F3089" s="1">
        <v>0</v>
      </c>
      <c r="G3089" s="1">
        <v>0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32000000</v>
      </c>
      <c r="R3089" s="1">
        <v>0</v>
      </c>
    </row>
    <row r="3090" spans="1:18" hidden="1" x14ac:dyDescent="0.25">
      <c r="A3090" t="s">
        <v>31</v>
      </c>
      <c r="B3090" s="1">
        <v>0</v>
      </c>
      <c r="C3090" s="1">
        <v>32000000</v>
      </c>
      <c r="D3090" s="1">
        <v>0</v>
      </c>
      <c r="E3090" s="1">
        <v>32000000</v>
      </c>
      <c r="F3090" s="1">
        <v>0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32000000</v>
      </c>
      <c r="R3090" s="1">
        <v>0</v>
      </c>
    </row>
    <row r="3091" spans="1:18" hidden="1" x14ac:dyDescent="0.25">
      <c r="A3091" t="s">
        <v>1390</v>
      </c>
      <c r="B3091" s="1">
        <v>0</v>
      </c>
      <c r="C3091" s="1">
        <v>32000000</v>
      </c>
      <c r="D3091" s="1">
        <v>0</v>
      </c>
      <c r="E3091" s="1">
        <v>32000000</v>
      </c>
      <c r="F3091" s="1">
        <v>0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32000000</v>
      </c>
      <c r="R3091" s="1">
        <v>0</v>
      </c>
    </row>
    <row r="3092" spans="1:18" hidden="1" x14ac:dyDescent="0.25">
      <c r="A3092" t="s">
        <v>1391</v>
      </c>
      <c r="B3092" s="1">
        <v>0</v>
      </c>
      <c r="C3092" s="1">
        <v>32000000</v>
      </c>
      <c r="D3092" s="1">
        <v>0</v>
      </c>
      <c r="E3092" s="1">
        <v>32000000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32000000</v>
      </c>
      <c r="R3092" s="1">
        <v>0</v>
      </c>
    </row>
    <row r="3093" spans="1:18" hidden="1" x14ac:dyDescent="0.25">
      <c r="A3093" t="s">
        <v>1392</v>
      </c>
      <c r="B3093" s="1">
        <v>0</v>
      </c>
      <c r="C3093" s="1">
        <v>480368072</v>
      </c>
      <c r="D3093" s="1">
        <v>0</v>
      </c>
      <c r="E3093" s="1">
        <v>480368072</v>
      </c>
      <c r="F3093" s="1">
        <v>0</v>
      </c>
      <c r="G3093" s="1">
        <v>155244000</v>
      </c>
      <c r="H3093" s="1">
        <v>155244000</v>
      </c>
      <c r="I3093" s="1">
        <v>92994000</v>
      </c>
      <c r="J3093" s="1">
        <v>0</v>
      </c>
      <c r="K3093" s="1">
        <v>92994000</v>
      </c>
      <c r="L3093" s="1">
        <v>92994000</v>
      </c>
      <c r="M3093" s="1">
        <v>62250000</v>
      </c>
      <c r="N3093" s="1">
        <v>0</v>
      </c>
      <c r="O3093" s="1">
        <v>0</v>
      </c>
      <c r="P3093" s="1">
        <v>0</v>
      </c>
      <c r="Q3093" s="1">
        <v>325124072</v>
      </c>
      <c r="R3093" s="1">
        <v>19.36</v>
      </c>
    </row>
    <row r="3094" spans="1:18" hidden="1" x14ac:dyDescent="0.25">
      <c r="A3094" t="s">
        <v>31</v>
      </c>
      <c r="B3094" s="1">
        <v>0</v>
      </c>
      <c r="C3094" s="1">
        <v>268997933</v>
      </c>
      <c r="D3094" s="1">
        <v>0</v>
      </c>
      <c r="E3094" s="1">
        <v>268997933</v>
      </c>
      <c r="F3094" s="1">
        <v>0</v>
      </c>
      <c r="G3094" s="1">
        <v>17340000</v>
      </c>
      <c r="H3094" s="1">
        <v>17340000</v>
      </c>
      <c r="I3094" s="1">
        <v>17340000</v>
      </c>
      <c r="J3094" s="1">
        <v>0</v>
      </c>
      <c r="K3094" s="1">
        <v>17340000</v>
      </c>
      <c r="L3094" s="1">
        <v>17340000</v>
      </c>
      <c r="M3094" s="1">
        <v>0</v>
      </c>
      <c r="N3094" s="1">
        <v>0</v>
      </c>
      <c r="O3094" s="1">
        <v>0</v>
      </c>
      <c r="P3094" s="1">
        <v>0</v>
      </c>
      <c r="Q3094" s="1">
        <v>251657933</v>
      </c>
      <c r="R3094" s="1">
        <v>6.45</v>
      </c>
    </row>
    <row r="3095" spans="1:18" hidden="1" x14ac:dyDescent="0.25">
      <c r="A3095" t="s">
        <v>1379</v>
      </c>
      <c r="B3095" s="1">
        <v>0</v>
      </c>
      <c r="C3095" s="1">
        <v>268997933</v>
      </c>
      <c r="D3095" s="1">
        <v>0</v>
      </c>
      <c r="E3095" s="1">
        <v>268997933</v>
      </c>
      <c r="F3095" s="1">
        <v>0</v>
      </c>
      <c r="G3095" s="1">
        <v>17340000</v>
      </c>
      <c r="H3095" s="1">
        <v>17340000</v>
      </c>
      <c r="I3095" s="1">
        <v>17340000</v>
      </c>
      <c r="J3095" s="1">
        <v>0</v>
      </c>
      <c r="K3095" s="1">
        <v>17340000</v>
      </c>
      <c r="L3095" s="1">
        <v>17340000</v>
      </c>
      <c r="M3095" s="1">
        <v>0</v>
      </c>
      <c r="N3095" s="1">
        <v>0</v>
      </c>
      <c r="O3095" s="1">
        <v>0</v>
      </c>
      <c r="P3095" s="1">
        <v>0</v>
      </c>
      <c r="Q3095" s="1">
        <v>251657933</v>
      </c>
      <c r="R3095" s="1">
        <v>6.45</v>
      </c>
    </row>
    <row r="3096" spans="1:18" hidden="1" x14ac:dyDescent="0.25">
      <c r="A3096" t="s">
        <v>1393</v>
      </c>
      <c r="B3096" s="1">
        <v>0</v>
      </c>
      <c r="C3096" s="1">
        <v>268997933</v>
      </c>
      <c r="D3096" s="1">
        <v>0</v>
      </c>
      <c r="E3096" s="1">
        <v>268997933</v>
      </c>
      <c r="F3096" s="1">
        <v>0</v>
      </c>
      <c r="G3096" s="1">
        <v>17340000</v>
      </c>
      <c r="H3096" s="1">
        <v>17340000</v>
      </c>
      <c r="I3096" s="1">
        <v>17340000</v>
      </c>
      <c r="J3096" s="1">
        <v>0</v>
      </c>
      <c r="K3096" s="1">
        <v>17340000</v>
      </c>
      <c r="L3096" s="1">
        <v>17340000</v>
      </c>
      <c r="M3096" s="1">
        <v>0</v>
      </c>
      <c r="N3096" s="1">
        <v>0</v>
      </c>
      <c r="O3096" s="1">
        <v>0</v>
      </c>
      <c r="P3096" s="1">
        <v>0</v>
      </c>
      <c r="Q3096" s="1">
        <v>251657933</v>
      </c>
      <c r="R3096" s="1">
        <v>6.45</v>
      </c>
    </row>
    <row r="3097" spans="1:18" hidden="1" x14ac:dyDescent="0.25">
      <c r="A3097" t="s">
        <v>97</v>
      </c>
      <c r="B3097" s="1">
        <v>0</v>
      </c>
      <c r="C3097" s="1">
        <v>120000000</v>
      </c>
      <c r="D3097" s="1">
        <v>0</v>
      </c>
      <c r="E3097" s="1">
        <v>120000000</v>
      </c>
      <c r="F3097" s="1">
        <v>0</v>
      </c>
      <c r="G3097" s="1">
        <v>92004000</v>
      </c>
      <c r="H3097" s="1">
        <v>92004000</v>
      </c>
      <c r="I3097" s="1">
        <v>75654000</v>
      </c>
      <c r="J3097" s="1">
        <v>0</v>
      </c>
      <c r="K3097" s="1">
        <v>75654000</v>
      </c>
      <c r="L3097" s="1">
        <v>75654000</v>
      </c>
      <c r="M3097" s="1">
        <v>16350000</v>
      </c>
      <c r="N3097" s="1">
        <v>0</v>
      </c>
      <c r="O3097" s="1">
        <v>0</v>
      </c>
      <c r="P3097" s="1">
        <v>0</v>
      </c>
      <c r="Q3097" s="1">
        <v>27996000</v>
      </c>
      <c r="R3097" s="1">
        <v>63.05</v>
      </c>
    </row>
    <row r="3098" spans="1:18" hidden="1" x14ac:dyDescent="0.25">
      <c r="A3098" t="s">
        <v>1379</v>
      </c>
      <c r="B3098" s="1">
        <v>0</v>
      </c>
      <c r="C3098" s="1">
        <v>120000000</v>
      </c>
      <c r="D3098" s="1">
        <v>0</v>
      </c>
      <c r="E3098" s="1">
        <v>120000000</v>
      </c>
      <c r="F3098" s="1">
        <v>0</v>
      </c>
      <c r="G3098" s="1">
        <v>92004000</v>
      </c>
      <c r="H3098" s="1">
        <v>92004000</v>
      </c>
      <c r="I3098" s="1">
        <v>75654000</v>
      </c>
      <c r="J3098" s="1">
        <v>0</v>
      </c>
      <c r="K3098" s="1">
        <v>75654000</v>
      </c>
      <c r="L3098" s="1">
        <v>75654000</v>
      </c>
      <c r="M3098" s="1">
        <v>16350000</v>
      </c>
      <c r="N3098" s="1">
        <v>0</v>
      </c>
      <c r="O3098" s="1">
        <v>0</v>
      </c>
      <c r="P3098" s="1">
        <v>0</v>
      </c>
      <c r="Q3098" s="1">
        <v>27996000</v>
      </c>
      <c r="R3098" s="1">
        <v>63.05</v>
      </c>
    </row>
    <row r="3099" spans="1:18" hidden="1" x14ac:dyDescent="0.25">
      <c r="A3099" t="s">
        <v>1393</v>
      </c>
      <c r="B3099" s="1">
        <v>0</v>
      </c>
      <c r="C3099" s="1">
        <v>120000000</v>
      </c>
      <c r="D3099" s="1">
        <v>0</v>
      </c>
      <c r="E3099" s="1">
        <v>120000000</v>
      </c>
      <c r="F3099" s="1">
        <v>0</v>
      </c>
      <c r="G3099" s="1">
        <v>92004000</v>
      </c>
      <c r="H3099" s="1">
        <v>92004000</v>
      </c>
      <c r="I3099" s="1">
        <v>75654000</v>
      </c>
      <c r="J3099" s="1">
        <v>0</v>
      </c>
      <c r="K3099" s="1">
        <v>75654000</v>
      </c>
      <c r="L3099" s="1">
        <v>75654000</v>
      </c>
      <c r="M3099" s="1">
        <v>16350000</v>
      </c>
      <c r="N3099" s="1">
        <v>0</v>
      </c>
      <c r="O3099" s="1">
        <v>0</v>
      </c>
      <c r="P3099" s="1">
        <v>0</v>
      </c>
      <c r="Q3099" s="1">
        <v>27996000</v>
      </c>
      <c r="R3099" s="1">
        <v>63.05</v>
      </c>
    </row>
    <row r="3100" spans="1:18" hidden="1" x14ac:dyDescent="0.25">
      <c r="A3100" t="s">
        <v>1386</v>
      </c>
      <c r="B3100" s="1">
        <v>0</v>
      </c>
      <c r="C3100" s="1">
        <v>3276104</v>
      </c>
      <c r="D3100" s="1">
        <v>0</v>
      </c>
      <c r="E3100" s="1">
        <v>3276104</v>
      </c>
      <c r="F3100" s="1">
        <v>0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3276104</v>
      </c>
      <c r="R3100" s="1">
        <v>0</v>
      </c>
    </row>
    <row r="3101" spans="1:18" hidden="1" x14ac:dyDescent="0.25">
      <c r="A3101" t="s">
        <v>1379</v>
      </c>
      <c r="B3101" s="1">
        <v>0</v>
      </c>
      <c r="C3101" s="1">
        <v>3276104</v>
      </c>
      <c r="D3101" s="1">
        <v>0</v>
      </c>
      <c r="E3101" s="1">
        <v>3276104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3276104</v>
      </c>
      <c r="R3101" s="1">
        <v>0</v>
      </c>
    </row>
    <row r="3102" spans="1:18" hidden="1" x14ac:dyDescent="0.25">
      <c r="A3102" t="s">
        <v>1393</v>
      </c>
      <c r="B3102" s="1">
        <v>0</v>
      </c>
      <c r="C3102" s="1">
        <v>3276104</v>
      </c>
      <c r="D3102" s="1">
        <v>0</v>
      </c>
      <c r="E3102" s="1">
        <v>3276104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3276104</v>
      </c>
      <c r="R3102" s="1">
        <v>0</v>
      </c>
    </row>
    <row r="3103" spans="1:18" hidden="1" x14ac:dyDescent="0.25">
      <c r="A3103" t="s">
        <v>1387</v>
      </c>
      <c r="B3103" s="1">
        <v>0</v>
      </c>
      <c r="C3103" s="1">
        <v>20830686</v>
      </c>
      <c r="D3103" s="1">
        <v>0</v>
      </c>
      <c r="E3103" s="1">
        <v>20830686</v>
      </c>
      <c r="F3103" s="1">
        <v>0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20830686</v>
      </c>
      <c r="R3103" s="1">
        <v>0</v>
      </c>
    </row>
    <row r="3104" spans="1:18" hidden="1" x14ac:dyDescent="0.25">
      <c r="A3104" t="s">
        <v>1379</v>
      </c>
      <c r="B3104" s="1">
        <v>0</v>
      </c>
      <c r="C3104" s="1">
        <v>20830686</v>
      </c>
      <c r="D3104" s="1">
        <v>0</v>
      </c>
      <c r="E3104" s="1">
        <v>20830686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20830686</v>
      </c>
      <c r="R3104" s="1">
        <v>0</v>
      </c>
    </row>
    <row r="3105" spans="1:18" hidden="1" x14ac:dyDescent="0.25">
      <c r="A3105" t="s">
        <v>1393</v>
      </c>
      <c r="B3105" s="1">
        <v>0</v>
      </c>
      <c r="C3105" s="1">
        <v>20830686</v>
      </c>
      <c r="D3105" s="1">
        <v>0</v>
      </c>
      <c r="E3105" s="1">
        <v>20830686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20830686</v>
      </c>
      <c r="R3105" s="1">
        <v>0</v>
      </c>
    </row>
    <row r="3106" spans="1:18" hidden="1" x14ac:dyDescent="0.25">
      <c r="A3106" t="s">
        <v>187</v>
      </c>
      <c r="B3106" s="1">
        <v>0</v>
      </c>
      <c r="C3106" s="1">
        <v>67227788</v>
      </c>
      <c r="D3106" s="1">
        <v>0</v>
      </c>
      <c r="E3106" s="1">
        <v>67227788</v>
      </c>
      <c r="F3106" s="1">
        <v>0</v>
      </c>
      <c r="G3106" s="1">
        <v>45900000</v>
      </c>
      <c r="H3106" s="1">
        <v>45900000</v>
      </c>
      <c r="I3106" s="1">
        <v>0</v>
      </c>
      <c r="J3106" s="1">
        <v>0</v>
      </c>
      <c r="K3106" s="1">
        <v>0</v>
      </c>
      <c r="L3106" s="1">
        <v>0</v>
      </c>
      <c r="M3106" s="1">
        <v>45900000</v>
      </c>
      <c r="N3106" s="1">
        <v>0</v>
      </c>
      <c r="O3106" s="1">
        <v>0</v>
      </c>
      <c r="P3106" s="1">
        <v>0</v>
      </c>
      <c r="Q3106" s="1">
        <v>21327788</v>
      </c>
      <c r="R3106" s="1">
        <v>0</v>
      </c>
    </row>
    <row r="3107" spans="1:18" hidden="1" x14ac:dyDescent="0.25">
      <c r="A3107" t="s">
        <v>1379</v>
      </c>
      <c r="B3107" s="1">
        <v>0</v>
      </c>
      <c r="C3107" s="1">
        <v>67227788</v>
      </c>
      <c r="D3107" s="1">
        <v>0</v>
      </c>
      <c r="E3107" s="1">
        <v>67227788</v>
      </c>
      <c r="F3107" s="1">
        <v>0</v>
      </c>
      <c r="G3107" s="1">
        <v>45900000</v>
      </c>
      <c r="H3107" s="1">
        <v>45900000</v>
      </c>
      <c r="I3107" s="1">
        <v>0</v>
      </c>
      <c r="J3107" s="1">
        <v>0</v>
      </c>
      <c r="K3107" s="1">
        <v>0</v>
      </c>
      <c r="L3107" s="1">
        <v>0</v>
      </c>
      <c r="M3107" s="1">
        <v>45900000</v>
      </c>
      <c r="N3107" s="1">
        <v>0</v>
      </c>
      <c r="O3107" s="1">
        <v>0</v>
      </c>
      <c r="P3107" s="1">
        <v>0</v>
      </c>
      <c r="Q3107" s="1">
        <v>21327788</v>
      </c>
      <c r="R3107" s="1">
        <v>0</v>
      </c>
    </row>
    <row r="3108" spans="1:18" hidden="1" x14ac:dyDescent="0.25">
      <c r="A3108" t="s">
        <v>1393</v>
      </c>
      <c r="B3108" s="1">
        <v>0</v>
      </c>
      <c r="C3108" s="1">
        <v>67227788</v>
      </c>
      <c r="D3108" s="1">
        <v>0</v>
      </c>
      <c r="E3108" s="1">
        <v>67227788</v>
      </c>
      <c r="F3108" s="1">
        <v>0</v>
      </c>
      <c r="G3108" s="1">
        <v>45900000</v>
      </c>
      <c r="H3108" s="1">
        <v>45900000</v>
      </c>
      <c r="I3108" s="1">
        <v>0</v>
      </c>
      <c r="J3108" s="1">
        <v>0</v>
      </c>
      <c r="K3108" s="1">
        <v>0</v>
      </c>
      <c r="L3108" s="1">
        <v>0</v>
      </c>
      <c r="M3108" s="1">
        <v>45900000</v>
      </c>
      <c r="N3108" s="1">
        <v>0</v>
      </c>
      <c r="O3108" s="1">
        <v>0</v>
      </c>
      <c r="P3108" s="1">
        <v>0</v>
      </c>
      <c r="Q3108" s="1">
        <v>21327788</v>
      </c>
      <c r="R3108" s="1">
        <v>0</v>
      </c>
    </row>
    <row r="3109" spans="1:18" hidden="1" x14ac:dyDescent="0.25">
      <c r="A3109" t="s">
        <v>1388</v>
      </c>
      <c r="B3109" s="1">
        <v>0</v>
      </c>
      <c r="C3109" s="1">
        <v>35561</v>
      </c>
      <c r="D3109" s="1">
        <v>0</v>
      </c>
      <c r="E3109" s="1">
        <v>35561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35561</v>
      </c>
      <c r="R3109" s="1">
        <v>0</v>
      </c>
    </row>
    <row r="3110" spans="1:18" hidden="1" x14ac:dyDescent="0.25">
      <c r="A3110" t="s">
        <v>1379</v>
      </c>
      <c r="B3110" s="1">
        <v>0</v>
      </c>
      <c r="C3110" s="1">
        <v>35561</v>
      </c>
      <c r="D3110" s="1">
        <v>0</v>
      </c>
      <c r="E3110" s="1">
        <v>35561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35561</v>
      </c>
      <c r="R3110" s="1">
        <v>0</v>
      </c>
    </row>
    <row r="3111" spans="1:18" hidden="1" x14ac:dyDescent="0.25">
      <c r="A3111" t="s">
        <v>1393</v>
      </c>
      <c r="B3111" s="1">
        <v>0</v>
      </c>
      <c r="C3111" s="1">
        <v>35561</v>
      </c>
      <c r="D3111" s="1">
        <v>0</v>
      </c>
      <c r="E3111" s="1">
        <v>35561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35561</v>
      </c>
      <c r="R3111" s="1">
        <v>0</v>
      </c>
    </row>
    <row r="3112" spans="1:18" hidden="1" x14ac:dyDescent="0.25">
      <c r="A3112" s="4" t="s">
        <v>1394</v>
      </c>
      <c r="B3112" s="5">
        <v>189263854796</v>
      </c>
      <c r="C3112" s="5">
        <v>-5884403499</v>
      </c>
      <c r="D3112" s="5">
        <v>0</v>
      </c>
      <c r="E3112" s="5">
        <v>183379451297</v>
      </c>
      <c r="F3112" s="5">
        <v>0</v>
      </c>
      <c r="G3112" s="5">
        <v>80891549445</v>
      </c>
      <c r="H3112" s="5">
        <v>80891549445</v>
      </c>
      <c r="I3112" s="5">
        <v>77469729292</v>
      </c>
      <c r="J3112" s="5">
        <v>0</v>
      </c>
      <c r="K3112" s="5">
        <v>77469729292</v>
      </c>
      <c r="L3112" s="5">
        <v>2</v>
      </c>
      <c r="M3112" s="5">
        <v>3421820153</v>
      </c>
      <c r="N3112" s="5">
        <v>77469729290</v>
      </c>
      <c r="O3112" s="5">
        <v>77432672690</v>
      </c>
      <c r="P3112" s="5">
        <v>37056600</v>
      </c>
      <c r="Q3112" s="5">
        <v>102487901852</v>
      </c>
      <c r="R3112" s="5">
        <v>42.25</v>
      </c>
    </row>
    <row r="3113" spans="1:18" hidden="1" x14ac:dyDescent="0.25">
      <c r="A3113" s="82" t="s">
        <v>1395</v>
      </c>
      <c r="B3113" s="83">
        <v>129408090988</v>
      </c>
      <c r="C3113" s="83">
        <v>2834596501</v>
      </c>
      <c r="D3113" s="83">
        <v>0</v>
      </c>
      <c r="E3113" s="83">
        <v>132242687489</v>
      </c>
      <c r="F3113" s="83">
        <v>0</v>
      </c>
      <c r="G3113" s="83">
        <v>50799648246</v>
      </c>
      <c r="H3113" s="83">
        <v>50799648246</v>
      </c>
      <c r="I3113" s="83">
        <v>47697549998</v>
      </c>
      <c r="J3113" s="83">
        <v>0</v>
      </c>
      <c r="K3113" s="83">
        <v>47697549998</v>
      </c>
      <c r="L3113" s="83">
        <v>0</v>
      </c>
      <c r="M3113" s="83">
        <v>3102098248</v>
      </c>
      <c r="N3113" s="83">
        <v>47697549998</v>
      </c>
      <c r="O3113" s="83">
        <v>47697549998</v>
      </c>
      <c r="P3113" s="83">
        <v>0</v>
      </c>
      <c r="Q3113" s="83">
        <v>81443039243</v>
      </c>
      <c r="R3113" s="83">
        <v>36.07</v>
      </c>
    </row>
    <row r="3114" spans="1:18" hidden="1" x14ac:dyDescent="0.25">
      <c r="A3114" s="82" t="s">
        <v>31</v>
      </c>
      <c r="B3114" s="83">
        <v>129408090988</v>
      </c>
      <c r="C3114" s="83">
        <v>2834596501</v>
      </c>
      <c r="D3114" s="83">
        <v>0</v>
      </c>
      <c r="E3114" s="83">
        <v>132242687489</v>
      </c>
      <c r="F3114" s="83">
        <v>0</v>
      </c>
      <c r="G3114" s="83">
        <v>50799648246</v>
      </c>
      <c r="H3114" s="83">
        <v>50799648246</v>
      </c>
      <c r="I3114" s="83">
        <v>47697549998</v>
      </c>
      <c r="J3114" s="83">
        <v>0</v>
      </c>
      <c r="K3114" s="83">
        <v>47697549998</v>
      </c>
      <c r="L3114" s="83">
        <v>0</v>
      </c>
      <c r="M3114" s="83">
        <v>3102098248</v>
      </c>
      <c r="N3114" s="83">
        <v>47697549998</v>
      </c>
      <c r="O3114" s="83">
        <v>47697549998</v>
      </c>
      <c r="P3114" s="83">
        <v>0</v>
      </c>
      <c r="Q3114" s="83">
        <v>81443039243</v>
      </c>
      <c r="R3114" s="83">
        <v>36.07</v>
      </c>
    </row>
    <row r="3115" spans="1:18" hidden="1" x14ac:dyDescent="0.25">
      <c r="A3115" s="82" t="s">
        <v>1396</v>
      </c>
      <c r="B3115" s="83">
        <v>129408090988</v>
      </c>
      <c r="C3115" s="83">
        <v>2834596501</v>
      </c>
      <c r="D3115" s="83">
        <v>0</v>
      </c>
      <c r="E3115" s="83">
        <v>132242687489</v>
      </c>
      <c r="F3115" s="83">
        <v>0</v>
      </c>
      <c r="G3115" s="83">
        <v>50799648246</v>
      </c>
      <c r="H3115" s="83">
        <v>50799648246</v>
      </c>
      <c r="I3115" s="83">
        <v>47697549998</v>
      </c>
      <c r="J3115" s="83">
        <v>0</v>
      </c>
      <c r="K3115" s="83">
        <v>47697549998</v>
      </c>
      <c r="L3115" s="83">
        <v>0</v>
      </c>
      <c r="M3115" s="83">
        <v>3102098248</v>
      </c>
      <c r="N3115" s="83">
        <v>47697549998</v>
      </c>
      <c r="O3115" s="83">
        <v>47697549998</v>
      </c>
      <c r="P3115" s="83">
        <v>0</v>
      </c>
      <c r="Q3115" s="83">
        <v>81443039243</v>
      </c>
      <c r="R3115" s="83">
        <v>36.07</v>
      </c>
    </row>
    <row r="3116" spans="1:18" hidden="1" x14ac:dyDescent="0.25">
      <c r="A3116" s="82" t="s">
        <v>33</v>
      </c>
      <c r="B3116" s="83">
        <v>129408090988</v>
      </c>
      <c r="C3116" s="83">
        <v>2834596501</v>
      </c>
      <c r="D3116" s="83">
        <v>0</v>
      </c>
      <c r="E3116" s="83">
        <v>132242687489</v>
      </c>
      <c r="F3116" s="83">
        <v>0</v>
      </c>
      <c r="G3116" s="83">
        <v>50799648246</v>
      </c>
      <c r="H3116" s="83">
        <v>50799648246</v>
      </c>
      <c r="I3116" s="83">
        <v>47697549998</v>
      </c>
      <c r="J3116" s="83">
        <v>0</v>
      </c>
      <c r="K3116" s="83">
        <v>47697549998</v>
      </c>
      <c r="L3116" s="83">
        <v>0</v>
      </c>
      <c r="M3116" s="83">
        <v>3102098248</v>
      </c>
      <c r="N3116" s="83">
        <v>47697549998</v>
      </c>
      <c r="O3116" s="83">
        <v>47697549998</v>
      </c>
      <c r="P3116" s="83">
        <v>0</v>
      </c>
      <c r="Q3116" s="83">
        <v>81443039243</v>
      </c>
      <c r="R3116" s="83">
        <v>36.07</v>
      </c>
    </row>
    <row r="3117" spans="1:18" hidden="1" x14ac:dyDescent="0.25">
      <c r="A3117" s="82" t="s">
        <v>1397</v>
      </c>
      <c r="B3117" s="83">
        <v>51496864678</v>
      </c>
      <c r="C3117" s="83">
        <v>-8719000000</v>
      </c>
      <c r="D3117" s="83">
        <v>0</v>
      </c>
      <c r="E3117" s="83">
        <v>42777864678</v>
      </c>
      <c r="F3117" s="83">
        <v>0</v>
      </c>
      <c r="G3117" s="83">
        <v>25989642815</v>
      </c>
      <c r="H3117" s="83">
        <v>25989642815</v>
      </c>
      <c r="I3117" s="83">
        <v>25756391992</v>
      </c>
      <c r="J3117" s="83">
        <v>0</v>
      </c>
      <c r="K3117" s="83">
        <v>25756391992</v>
      </c>
      <c r="L3117" s="83">
        <v>0</v>
      </c>
      <c r="M3117" s="83">
        <v>233250823</v>
      </c>
      <c r="N3117" s="83">
        <v>25756391992</v>
      </c>
      <c r="O3117" s="83">
        <v>25756391992</v>
      </c>
      <c r="P3117" s="83">
        <v>0</v>
      </c>
      <c r="Q3117" s="83">
        <v>16788221863</v>
      </c>
      <c r="R3117" s="83">
        <v>60.21</v>
      </c>
    </row>
    <row r="3118" spans="1:18" hidden="1" x14ac:dyDescent="0.25">
      <c r="A3118" s="82" t="s">
        <v>31</v>
      </c>
      <c r="B3118" s="83">
        <v>51496864678</v>
      </c>
      <c r="C3118" s="83">
        <v>-8719000000</v>
      </c>
      <c r="D3118" s="83">
        <v>0</v>
      </c>
      <c r="E3118" s="83">
        <v>42777864678</v>
      </c>
      <c r="F3118" s="83">
        <v>0</v>
      </c>
      <c r="G3118" s="83">
        <v>25989642815</v>
      </c>
      <c r="H3118" s="83">
        <v>25989642815</v>
      </c>
      <c r="I3118" s="83">
        <v>25756391992</v>
      </c>
      <c r="J3118" s="83">
        <v>0</v>
      </c>
      <c r="K3118" s="83">
        <v>25756391992</v>
      </c>
      <c r="L3118" s="83">
        <v>0</v>
      </c>
      <c r="M3118" s="83">
        <v>233250823</v>
      </c>
      <c r="N3118" s="83">
        <v>25756391992</v>
      </c>
      <c r="O3118" s="83">
        <v>25756391992</v>
      </c>
      <c r="P3118" s="83">
        <v>0</v>
      </c>
      <c r="Q3118" s="83">
        <v>16788221863</v>
      </c>
      <c r="R3118" s="83">
        <v>60.21</v>
      </c>
    </row>
    <row r="3119" spans="1:18" hidden="1" x14ac:dyDescent="0.25">
      <c r="A3119" s="82" t="s">
        <v>1396</v>
      </c>
      <c r="B3119" s="83">
        <v>51496864678</v>
      </c>
      <c r="C3119" s="83">
        <v>-8719000000</v>
      </c>
      <c r="D3119" s="83">
        <v>0</v>
      </c>
      <c r="E3119" s="83">
        <v>42777864678</v>
      </c>
      <c r="F3119" s="83">
        <v>0</v>
      </c>
      <c r="G3119" s="83">
        <v>25989642815</v>
      </c>
      <c r="H3119" s="83">
        <v>25989642815</v>
      </c>
      <c r="I3119" s="83">
        <v>25756391992</v>
      </c>
      <c r="J3119" s="83">
        <v>0</v>
      </c>
      <c r="K3119" s="83">
        <v>25756391992</v>
      </c>
      <c r="L3119" s="83">
        <v>0</v>
      </c>
      <c r="M3119" s="83">
        <v>233250823</v>
      </c>
      <c r="N3119" s="83">
        <v>25756391992</v>
      </c>
      <c r="O3119" s="83">
        <v>25756391992</v>
      </c>
      <c r="P3119" s="83">
        <v>0</v>
      </c>
      <c r="Q3119" s="83">
        <v>16788221863</v>
      </c>
      <c r="R3119" s="83">
        <v>60.21</v>
      </c>
    </row>
    <row r="3120" spans="1:18" hidden="1" x14ac:dyDescent="0.25">
      <c r="A3120" s="82" t="s">
        <v>33</v>
      </c>
      <c r="B3120" s="83">
        <v>51496864678</v>
      </c>
      <c r="C3120" s="83">
        <v>-8719000000</v>
      </c>
      <c r="D3120" s="83">
        <v>0</v>
      </c>
      <c r="E3120" s="83">
        <v>42777864678</v>
      </c>
      <c r="F3120" s="83">
        <v>0</v>
      </c>
      <c r="G3120" s="83">
        <v>25989642815</v>
      </c>
      <c r="H3120" s="83">
        <v>25989642815</v>
      </c>
      <c r="I3120" s="83">
        <v>25756391992</v>
      </c>
      <c r="J3120" s="83">
        <v>0</v>
      </c>
      <c r="K3120" s="83">
        <v>25756391992</v>
      </c>
      <c r="L3120" s="83">
        <v>0</v>
      </c>
      <c r="M3120" s="83">
        <v>233250823</v>
      </c>
      <c r="N3120" s="83">
        <v>25756391992</v>
      </c>
      <c r="O3120" s="83">
        <v>25756391992</v>
      </c>
      <c r="P3120" s="83">
        <v>0</v>
      </c>
      <c r="Q3120" s="83">
        <v>16788221863</v>
      </c>
      <c r="R3120" s="83">
        <v>60.21</v>
      </c>
    </row>
    <row r="3121" spans="1:18" hidden="1" x14ac:dyDescent="0.25">
      <c r="A3121" s="82" t="s">
        <v>1398</v>
      </c>
      <c r="B3121" s="83">
        <v>758755690</v>
      </c>
      <c r="C3121" s="83">
        <v>0</v>
      </c>
      <c r="D3121" s="83">
        <v>0</v>
      </c>
      <c r="E3121" s="83">
        <v>758755690</v>
      </c>
      <c r="F3121" s="83">
        <v>0</v>
      </c>
      <c r="G3121" s="83">
        <v>237056600</v>
      </c>
      <c r="H3121" s="83">
        <v>237056600</v>
      </c>
      <c r="I3121" s="83">
        <v>183418480</v>
      </c>
      <c r="J3121" s="83">
        <v>0</v>
      </c>
      <c r="K3121" s="83">
        <v>183418480</v>
      </c>
      <c r="L3121" s="83">
        <v>0</v>
      </c>
      <c r="M3121" s="83">
        <v>53638120</v>
      </c>
      <c r="N3121" s="83">
        <v>183418480</v>
      </c>
      <c r="O3121" s="83">
        <v>146361880</v>
      </c>
      <c r="P3121" s="83">
        <v>37056600</v>
      </c>
      <c r="Q3121" s="83">
        <v>521699090</v>
      </c>
      <c r="R3121" s="83">
        <v>24.17</v>
      </c>
    </row>
    <row r="3122" spans="1:18" hidden="1" x14ac:dyDescent="0.25">
      <c r="A3122" s="82" t="s">
        <v>31</v>
      </c>
      <c r="B3122" s="83">
        <v>758755690</v>
      </c>
      <c r="C3122" s="83">
        <v>0</v>
      </c>
      <c r="D3122" s="83">
        <v>0</v>
      </c>
      <c r="E3122" s="83">
        <v>758755690</v>
      </c>
      <c r="F3122" s="83">
        <v>0</v>
      </c>
      <c r="G3122" s="83">
        <v>237056600</v>
      </c>
      <c r="H3122" s="83">
        <v>237056600</v>
      </c>
      <c r="I3122" s="83">
        <v>183418480</v>
      </c>
      <c r="J3122" s="83">
        <v>0</v>
      </c>
      <c r="K3122" s="83">
        <v>183418480</v>
      </c>
      <c r="L3122" s="83">
        <v>0</v>
      </c>
      <c r="M3122" s="83">
        <v>53638120</v>
      </c>
      <c r="N3122" s="83">
        <v>183418480</v>
      </c>
      <c r="O3122" s="83">
        <v>146361880</v>
      </c>
      <c r="P3122" s="83">
        <v>37056600</v>
      </c>
      <c r="Q3122" s="83">
        <v>521699090</v>
      </c>
      <c r="R3122" s="83">
        <v>24.17</v>
      </c>
    </row>
    <row r="3123" spans="1:18" hidden="1" x14ac:dyDescent="0.25">
      <c r="A3123" s="82" t="s">
        <v>1396</v>
      </c>
      <c r="B3123" s="83">
        <v>758755690</v>
      </c>
      <c r="C3123" s="83">
        <v>0</v>
      </c>
      <c r="D3123" s="83">
        <v>0</v>
      </c>
      <c r="E3123" s="83">
        <v>758755690</v>
      </c>
      <c r="F3123" s="83">
        <v>0</v>
      </c>
      <c r="G3123" s="83">
        <v>237056600</v>
      </c>
      <c r="H3123" s="83">
        <v>237056600</v>
      </c>
      <c r="I3123" s="83">
        <v>183418480</v>
      </c>
      <c r="J3123" s="83">
        <v>0</v>
      </c>
      <c r="K3123" s="83">
        <v>183418480</v>
      </c>
      <c r="L3123" s="83">
        <v>0</v>
      </c>
      <c r="M3123" s="83">
        <v>53638120</v>
      </c>
      <c r="N3123" s="83">
        <v>183418480</v>
      </c>
      <c r="O3123" s="83">
        <v>146361880</v>
      </c>
      <c r="P3123" s="83">
        <v>37056600</v>
      </c>
      <c r="Q3123" s="83">
        <v>521699090</v>
      </c>
      <c r="R3123" s="83">
        <v>24.17</v>
      </c>
    </row>
    <row r="3124" spans="1:18" hidden="1" x14ac:dyDescent="0.25">
      <c r="A3124" s="82" t="s">
        <v>33</v>
      </c>
      <c r="B3124" s="83">
        <v>758755690</v>
      </c>
      <c r="C3124" s="83">
        <v>0</v>
      </c>
      <c r="D3124" s="83">
        <v>0</v>
      </c>
      <c r="E3124" s="83">
        <v>758755690</v>
      </c>
      <c r="F3124" s="83">
        <v>0</v>
      </c>
      <c r="G3124" s="83">
        <v>237056600</v>
      </c>
      <c r="H3124" s="83">
        <v>237056600</v>
      </c>
      <c r="I3124" s="83">
        <v>183418480</v>
      </c>
      <c r="J3124" s="83">
        <v>0</v>
      </c>
      <c r="K3124" s="83">
        <v>183418480</v>
      </c>
      <c r="L3124" s="83">
        <v>0</v>
      </c>
      <c r="M3124" s="83">
        <v>53638120</v>
      </c>
      <c r="N3124" s="83">
        <v>183418480</v>
      </c>
      <c r="O3124" s="83">
        <v>146361880</v>
      </c>
      <c r="P3124" s="83">
        <v>37056600</v>
      </c>
      <c r="Q3124" s="83">
        <v>521699090</v>
      </c>
      <c r="R3124" s="83">
        <v>24.17</v>
      </c>
    </row>
    <row r="3125" spans="1:18" hidden="1" x14ac:dyDescent="0.25">
      <c r="A3125" s="82" t="s">
        <v>1399</v>
      </c>
      <c r="B3125" s="83">
        <v>6124494000</v>
      </c>
      <c r="C3125" s="83">
        <v>0</v>
      </c>
      <c r="D3125" s="83">
        <v>0</v>
      </c>
      <c r="E3125" s="83">
        <v>6124494000</v>
      </c>
      <c r="F3125" s="83">
        <v>0</v>
      </c>
      <c r="G3125" s="83">
        <v>3329443281</v>
      </c>
      <c r="H3125" s="83">
        <v>3329443281</v>
      </c>
      <c r="I3125" s="83">
        <v>3301203876</v>
      </c>
      <c r="J3125" s="83">
        <v>0</v>
      </c>
      <c r="K3125" s="83">
        <v>3301203876</v>
      </c>
      <c r="L3125" s="83">
        <v>1</v>
      </c>
      <c r="M3125" s="83">
        <v>28239405</v>
      </c>
      <c r="N3125" s="83">
        <v>3301203875</v>
      </c>
      <c r="O3125" s="83">
        <v>3301203875</v>
      </c>
      <c r="P3125" s="83">
        <v>0</v>
      </c>
      <c r="Q3125" s="83">
        <v>2795050719</v>
      </c>
      <c r="R3125" s="83">
        <v>53.9</v>
      </c>
    </row>
    <row r="3126" spans="1:18" hidden="1" x14ac:dyDescent="0.25">
      <c r="A3126" s="82" t="s">
        <v>31</v>
      </c>
      <c r="B3126" s="83">
        <v>6124494000</v>
      </c>
      <c r="C3126" s="83">
        <v>0</v>
      </c>
      <c r="D3126" s="83">
        <v>0</v>
      </c>
      <c r="E3126" s="83">
        <v>6124494000</v>
      </c>
      <c r="F3126" s="83">
        <v>0</v>
      </c>
      <c r="G3126" s="83">
        <v>3329443281</v>
      </c>
      <c r="H3126" s="83">
        <v>3329443281</v>
      </c>
      <c r="I3126" s="83">
        <v>3301203876</v>
      </c>
      <c r="J3126" s="83">
        <v>0</v>
      </c>
      <c r="K3126" s="83">
        <v>3301203876</v>
      </c>
      <c r="L3126" s="83">
        <v>1</v>
      </c>
      <c r="M3126" s="83">
        <v>28239405</v>
      </c>
      <c r="N3126" s="83">
        <v>3301203875</v>
      </c>
      <c r="O3126" s="83">
        <v>3301203875</v>
      </c>
      <c r="P3126" s="83">
        <v>0</v>
      </c>
      <c r="Q3126" s="83">
        <v>2795050719</v>
      </c>
      <c r="R3126" s="83">
        <v>53.9</v>
      </c>
    </row>
    <row r="3127" spans="1:18" hidden="1" x14ac:dyDescent="0.25">
      <c r="A3127" s="82" t="s">
        <v>1396</v>
      </c>
      <c r="B3127" s="83">
        <v>6124494000</v>
      </c>
      <c r="C3127" s="83">
        <v>0</v>
      </c>
      <c r="D3127" s="83">
        <v>0</v>
      </c>
      <c r="E3127" s="83">
        <v>6124494000</v>
      </c>
      <c r="F3127" s="83">
        <v>0</v>
      </c>
      <c r="G3127" s="83">
        <v>3329443281</v>
      </c>
      <c r="H3127" s="83">
        <v>3329443281</v>
      </c>
      <c r="I3127" s="83">
        <v>3301203876</v>
      </c>
      <c r="J3127" s="83">
        <v>0</v>
      </c>
      <c r="K3127" s="83">
        <v>3301203876</v>
      </c>
      <c r="L3127" s="83">
        <v>1</v>
      </c>
      <c r="M3127" s="83">
        <v>28239405</v>
      </c>
      <c r="N3127" s="83">
        <v>3301203875</v>
      </c>
      <c r="O3127" s="83">
        <v>3301203875</v>
      </c>
      <c r="P3127" s="83">
        <v>0</v>
      </c>
      <c r="Q3127" s="83">
        <v>2795050719</v>
      </c>
      <c r="R3127" s="83">
        <v>53.9</v>
      </c>
    </row>
    <row r="3128" spans="1:18" hidden="1" x14ac:dyDescent="0.25">
      <c r="A3128" s="82" t="s">
        <v>33</v>
      </c>
      <c r="B3128" s="83">
        <v>6124494000</v>
      </c>
      <c r="C3128" s="83">
        <v>0</v>
      </c>
      <c r="D3128" s="83">
        <v>0</v>
      </c>
      <c r="E3128" s="83">
        <v>6124494000</v>
      </c>
      <c r="F3128" s="83">
        <v>0</v>
      </c>
      <c r="G3128" s="83">
        <v>3329443281</v>
      </c>
      <c r="H3128" s="83">
        <v>3329443281</v>
      </c>
      <c r="I3128" s="83">
        <v>3301203876</v>
      </c>
      <c r="J3128" s="83">
        <v>0</v>
      </c>
      <c r="K3128" s="83">
        <v>3301203876</v>
      </c>
      <c r="L3128" s="83">
        <v>1</v>
      </c>
      <c r="M3128" s="83">
        <v>28239405</v>
      </c>
      <c r="N3128" s="83">
        <v>3301203875</v>
      </c>
      <c r="O3128" s="83">
        <v>3301203875</v>
      </c>
      <c r="P3128" s="83">
        <v>0</v>
      </c>
      <c r="Q3128" s="83">
        <v>2795050719</v>
      </c>
      <c r="R3128" s="83">
        <v>53.9</v>
      </c>
    </row>
    <row r="3129" spans="1:18" hidden="1" x14ac:dyDescent="0.25">
      <c r="A3129" s="82" t="s">
        <v>1400</v>
      </c>
      <c r="B3129" s="83">
        <v>1365649440</v>
      </c>
      <c r="C3129" s="83">
        <v>0</v>
      </c>
      <c r="D3129" s="83">
        <v>0</v>
      </c>
      <c r="E3129" s="83">
        <v>1365649440</v>
      </c>
      <c r="F3129" s="83">
        <v>0</v>
      </c>
      <c r="G3129" s="83">
        <v>535758503</v>
      </c>
      <c r="H3129" s="83">
        <v>535758503</v>
      </c>
      <c r="I3129" s="83">
        <v>531164946</v>
      </c>
      <c r="J3129" s="83">
        <v>0</v>
      </c>
      <c r="K3129" s="83">
        <v>531164946</v>
      </c>
      <c r="L3129" s="83">
        <v>1</v>
      </c>
      <c r="M3129" s="83">
        <v>4593557</v>
      </c>
      <c r="N3129" s="83">
        <v>531164945</v>
      </c>
      <c r="O3129" s="83">
        <v>531164945</v>
      </c>
      <c r="P3129" s="83">
        <v>0</v>
      </c>
      <c r="Q3129" s="83">
        <v>829890937</v>
      </c>
      <c r="R3129" s="83">
        <v>38.89</v>
      </c>
    </row>
    <row r="3130" spans="1:18" hidden="1" x14ac:dyDescent="0.25">
      <c r="A3130" s="82" t="s">
        <v>31</v>
      </c>
      <c r="B3130" s="83">
        <v>1365649440</v>
      </c>
      <c r="C3130" s="83">
        <v>0</v>
      </c>
      <c r="D3130" s="83">
        <v>0</v>
      </c>
      <c r="E3130" s="83">
        <v>1365649440</v>
      </c>
      <c r="F3130" s="83">
        <v>0</v>
      </c>
      <c r="G3130" s="83">
        <v>535758503</v>
      </c>
      <c r="H3130" s="83">
        <v>535758503</v>
      </c>
      <c r="I3130" s="83">
        <v>531164946</v>
      </c>
      <c r="J3130" s="83">
        <v>0</v>
      </c>
      <c r="K3130" s="83">
        <v>531164946</v>
      </c>
      <c r="L3130" s="83">
        <v>1</v>
      </c>
      <c r="M3130" s="83">
        <v>4593557</v>
      </c>
      <c r="N3130" s="83">
        <v>531164945</v>
      </c>
      <c r="O3130" s="83">
        <v>531164945</v>
      </c>
      <c r="P3130" s="83">
        <v>0</v>
      </c>
      <c r="Q3130" s="83">
        <v>829890937</v>
      </c>
      <c r="R3130" s="83">
        <v>38.89</v>
      </c>
    </row>
    <row r="3131" spans="1:18" hidden="1" x14ac:dyDescent="0.25">
      <c r="A3131" s="82" t="s">
        <v>1396</v>
      </c>
      <c r="B3131" s="83">
        <v>1365649440</v>
      </c>
      <c r="C3131" s="83">
        <v>0</v>
      </c>
      <c r="D3131" s="83">
        <v>0</v>
      </c>
      <c r="E3131" s="83">
        <v>1365649440</v>
      </c>
      <c r="F3131" s="83">
        <v>0</v>
      </c>
      <c r="G3131" s="83">
        <v>535758503</v>
      </c>
      <c r="H3131" s="83">
        <v>535758503</v>
      </c>
      <c r="I3131" s="83">
        <v>531164946</v>
      </c>
      <c r="J3131" s="83">
        <v>0</v>
      </c>
      <c r="K3131" s="83">
        <v>531164946</v>
      </c>
      <c r="L3131" s="83">
        <v>1</v>
      </c>
      <c r="M3131" s="83">
        <v>4593557</v>
      </c>
      <c r="N3131" s="83">
        <v>531164945</v>
      </c>
      <c r="O3131" s="83">
        <v>531164945</v>
      </c>
      <c r="P3131" s="83">
        <v>0</v>
      </c>
      <c r="Q3131" s="83">
        <v>829890937</v>
      </c>
      <c r="R3131" s="83">
        <v>38.89</v>
      </c>
    </row>
    <row r="3132" spans="1:18" hidden="1" x14ac:dyDescent="0.25">
      <c r="A3132" s="82" t="s">
        <v>33</v>
      </c>
      <c r="B3132" s="83">
        <v>1365649440</v>
      </c>
      <c r="C3132" s="83">
        <v>0</v>
      </c>
      <c r="D3132" s="83">
        <v>0</v>
      </c>
      <c r="E3132" s="83">
        <v>1365649440</v>
      </c>
      <c r="F3132" s="83">
        <v>0</v>
      </c>
      <c r="G3132" s="83">
        <v>535758503</v>
      </c>
      <c r="H3132" s="83">
        <v>535758503</v>
      </c>
      <c r="I3132" s="83">
        <v>531164946</v>
      </c>
      <c r="J3132" s="83">
        <v>0</v>
      </c>
      <c r="K3132" s="83">
        <v>531164946</v>
      </c>
      <c r="L3132" s="83">
        <v>1</v>
      </c>
      <c r="M3132" s="83">
        <v>4593557</v>
      </c>
      <c r="N3132" s="83">
        <v>531164945</v>
      </c>
      <c r="O3132" s="83">
        <v>531164945</v>
      </c>
      <c r="P3132" s="83">
        <v>0</v>
      </c>
      <c r="Q3132" s="83">
        <v>829890937</v>
      </c>
      <c r="R3132" s="83">
        <v>38.89</v>
      </c>
    </row>
    <row r="3133" spans="1:18" hidden="1" x14ac:dyDescent="0.25">
      <c r="A3133" s="82" t="s">
        <v>1401</v>
      </c>
      <c r="B3133" s="83">
        <v>10000000</v>
      </c>
      <c r="C3133" s="83">
        <v>0</v>
      </c>
      <c r="D3133" s="83">
        <v>0</v>
      </c>
      <c r="E3133" s="83">
        <v>10000000</v>
      </c>
      <c r="F3133" s="83">
        <v>0</v>
      </c>
      <c r="G3133" s="83">
        <v>0</v>
      </c>
      <c r="H3133" s="83">
        <v>0</v>
      </c>
      <c r="I3133" s="83">
        <v>0</v>
      </c>
      <c r="J3133" s="83">
        <v>0</v>
      </c>
      <c r="K3133" s="83">
        <v>0</v>
      </c>
      <c r="L3133" s="83">
        <v>0</v>
      </c>
      <c r="M3133" s="83">
        <v>0</v>
      </c>
      <c r="N3133" s="83">
        <v>0</v>
      </c>
      <c r="O3133" s="83">
        <v>0</v>
      </c>
      <c r="P3133" s="83">
        <v>0</v>
      </c>
      <c r="Q3133" s="83">
        <v>10000000</v>
      </c>
      <c r="R3133" s="83">
        <v>0</v>
      </c>
    </row>
    <row r="3134" spans="1:18" hidden="1" x14ac:dyDescent="0.25">
      <c r="A3134" s="82" t="s">
        <v>31</v>
      </c>
      <c r="B3134" s="83">
        <v>10000000</v>
      </c>
      <c r="C3134" s="83">
        <v>0</v>
      </c>
      <c r="D3134" s="83">
        <v>0</v>
      </c>
      <c r="E3134" s="83">
        <v>10000000</v>
      </c>
      <c r="F3134" s="83">
        <v>0</v>
      </c>
      <c r="G3134" s="83">
        <v>0</v>
      </c>
      <c r="H3134" s="83">
        <v>0</v>
      </c>
      <c r="I3134" s="83">
        <v>0</v>
      </c>
      <c r="J3134" s="83">
        <v>0</v>
      </c>
      <c r="K3134" s="83">
        <v>0</v>
      </c>
      <c r="L3134" s="83">
        <v>0</v>
      </c>
      <c r="M3134" s="83">
        <v>0</v>
      </c>
      <c r="N3134" s="83">
        <v>0</v>
      </c>
      <c r="O3134" s="83">
        <v>0</v>
      </c>
      <c r="P3134" s="83">
        <v>0</v>
      </c>
      <c r="Q3134" s="83">
        <v>10000000</v>
      </c>
      <c r="R3134" s="83">
        <v>0</v>
      </c>
    </row>
    <row r="3135" spans="1:18" hidden="1" x14ac:dyDescent="0.25">
      <c r="A3135" s="82" t="s">
        <v>1396</v>
      </c>
      <c r="B3135" s="83">
        <v>10000000</v>
      </c>
      <c r="C3135" s="83">
        <v>0</v>
      </c>
      <c r="D3135" s="83">
        <v>0</v>
      </c>
      <c r="E3135" s="83">
        <v>10000000</v>
      </c>
      <c r="F3135" s="83">
        <v>0</v>
      </c>
      <c r="G3135" s="83">
        <v>0</v>
      </c>
      <c r="H3135" s="83">
        <v>0</v>
      </c>
      <c r="I3135" s="83">
        <v>0</v>
      </c>
      <c r="J3135" s="83">
        <v>0</v>
      </c>
      <c r="K3135" s="83">
        <v>0</v>
      </c>
      <c r="L3135" s="83">
        <v>0</v>
      </c>
      <c r="M3135" s="83">
        <v>0</v>
      </c>
      <c r="N3135" s="83">
        <v>0</v>
      </c>
      <c r="O3135" s="83">
        <v>0</v>
      </c>
      <c r="P3135" s="83">
        <v>0</v>
      </c>
      <c r="Q3135" s="83">
        <v>10000000</v>
      </c>
      <c r="R3135" s="83">
        <v>0</v>
      </c>
    </row>
    <row r="3136" spans="1:18" hidden="1" x14ac:dyDescent="0.25">
      <c r="A3136" s="82" t="s">
        <v>33</v>
      </c>
      <c r="B3136" s="83">
        <v>10000000</v>
      </c>
      <c r="C3136" s="83">
        <v>0</v>
      </c>
      <c r="D3136" s="83">
        <v>0</v>
      </c>
      <c r="E3136" s="83">
        <v>10000000</v>
      </c>
      <c r="F3136" s="83">
        <v>0</v>
      </c>
      <c r="G3136" s="83">
        <v>0</v>
      </c>
      <c r="H3136" s="83">
        <v>0</v>
      </c>
      <c r="I3136" s="83">
        <v>0</v>
      </c>
      <c r="J3136" s="83">
        <v>0</v>
      </c>
      <c r="K3136" s="83">
        <v>0</v>
      </c>
      <c r="L3136" s="83">
        <v>0</v>
      </c>
      <c r="M3136" s="83">
        <v>0</v>
      </c>
      <c r="N3136" s="83">
        <v>0</v>
      </c>
      <c r="O3136" s="83">
        <v>0</v>
      </c>
      <c r="P3136" s="83">
        <v>0</v>
      </c>
      <c r="Q3136" s="83">
        <v>10000000</v>
      </c>
      <c r="R3136" s="83">
        <v>0</v>
      </c>
    </row>
    <row r="3137" spans="1:18" hidden="1" x14ac:dyDescent="0.25">
      <c r="A3137" s="82" t="s">
        <v>1402</v>
      </c>
      <c r="B3137" s="83">
        <v>100000000</v>
      </c>
      <c r="C3137" s="83">
        <v>0</v>
      </c>
      <c r="D3137" s="83">
        <v>0</v>
      </c>
      <c r="E3137" s="83">
        <v>100000000</v>
      </c>
      <c r="F3137" s="83">
        <v>0</v>
      </c>
      <c r="G3137" s="83">
        <v>0</v>
      </c>
      <c r="H3137" s="83">
        <v>0</v>
      </c>
      <c r="I3137" s="83">
        <v>0</v>
      </c>
      <c r="J3137" s="83">
        <v>0</v>
      </c>
      <c r="K3137" s="83">
        <v>0</v>
      </c>
      <c r="L3137" s="83">
        <v>0</v>
      </c>
      <c r="M3137" s="83">
        <v>0</v>
      </c>
      <c r="N3137" s="83">
        <v>0</v>
      </c>
      <c r="O3137" s="83">
        <v>0</v>
      </c>
      <c r="P3137" s="83">
        <v>0</v>
      </c>
      <c r="Q3137" s="83">
        <v>100000000</v>
      </c>
      <c r="R3137" s="83">
        <v>0</v>
      </c>
    </row>
    <row r="3138" spans="1:18" hidden="1" x14ac:dyDescent="0.25">
      <c r="A3138" s="82" t="s">
        <v>31</v>
      </c>
      <c r="B3138" s="83">
        <v>100000000</v>
      </c>
      <c r="C3138" s="83">
        <v>0</v>
      </c>
      <c r="D3138" s="83">
        <v>0</v>
      </c>
      <c r="E3138" s="83">
        <v>100000000</v>
      </c>
      <c r="F3138" s="83">
        <v>0</v>
      </c>
      <c r="G3138" s="83">
        <v>0</v>
      </c>
      <c r="H3138" s="83">
        <v>0</v>
      </c>
      <c r="I3138" s="83">
        <v>0</v>
      </c>
      <c r="J3138" s="83">
        <v>0</v>
      </c>
      <c r="K3138" s="83">
        <v>0</v>
      </c>
      <c r="L3138" s="83">
        <v>0</v>
      </c>
      <c r="M3138" s="83">
        <v>0</v>
      </c>
      <c r="N3138" s="83">
        <v>0</v>
      </c>
      <c r="O3138" s="83">
        <v>0</v>
      </c>
      <c r="P3138" s="83">
        <v>0</v>
      </c>
      <c r="Q3138" s="83">
        <v>100000000</v>
      </c>
      <c r="R3138" s="83">
        <v>0</v>
      </c>
    </row>
    <row r="3139" spans="1:18" hidden="1" x14ac:dyDescent="0.25">
      <c r="A3139" s="82" t="s">
        <v>1403</v>
      </c>
      <c r="B3139" s="83">
        <v>100000000</v>
      </c>
      <c r="C3139" s="83">
        <v>0</v>
      </c>
      <c r="D3139" s="83">
        <v>0</v>
      </c>
      <c r="E3139" s="83">
        <v>100000000</v>
      </c>
      <c r="F3139" s="83">
        <v>0</v>
      </c>
      <c r="G3139" s="83">
        <v>0</v>
      </c>
      <c r="H3139" s="83">
        <v>0</v>
      </c>
      <c r="I3139" s="83">
        <v>0</v>
      </c>
      <c r="J3139" s="83">
        <v>0</v>
      </c>
      <c r="K3139" s="83">
        <v>0</v>
      </c>
      <c r="L3139" s="83">
        <v>0</v>
      </c>
      <c r="M3139" s="83">
        <v>0</v>
      </c>
      <c r="N3139" s="83">
        <v>0</v>
      </c>
      <c r="O3139" s="83">
        <v>0</v>
      </c>
      <c r="P3139" s="83">
        <v>0</v>
      </c>
      <c r="Q3139" s="83">
        <v>100000000</v>
      </c>
      <c r="R3139" s="83">
        <v>0</v>
      </c>
    </row>
    <row r="3140" spans="1:18" hidden="1" x14ac:dyDescent="0.25">
      <c r="A3140" s="82" t="s">
        <v>33</v>
      </c>
      <c r="B3140" s="83">
        <v>100000000</v>
      </c>
      <c r="C3140" s="83">
        <v>0</v>
      </c>
      <c r="D3140" s="83">
        <v>0</v>
      </c>
      <c r="E3140" s="83">
        <v>100000000</v>
      </c>
      <c r="F3140" s="83">
        <v>0</v>
      </c>
      <c r="G3140" s="83">
        <v>0</v>
      </c>
      <c r="H3140" s="83">
        <v>0</v>
      </c>
      <c r="I3140" s="83">
        <v>0</v>
      </c>
      <c r="J3140" s="83">
        <v>0</v>
      </c>
      <c r="K3140" s="83">
        <v>0</v>
      </c>
      <c r="L3140" s="83">
        <v>0</v>
      </c>
      <c r="M3140" s="83">
        <v>0</v>
      </c>
      <c r="N3140" s="83">
        <v>0</v>
      </c>
      <c r="O3140" s="83">
        <v>0</v>
      </c>
      <c r="P3140" s="83">
        <v>0</v>
      </c>
      <c r="Q3140" s="83">
        <v>100000000</v>
      </c>
      <c r="R3140" s="83">
        <v>0</v>
      </c>
    </row>
    <row r="3141" spans="1:18" hidden="1" x14ac:dyDescent="0.25">
      <c r="A3141" s="4" t="s">
        <v>1404</v>
      </c>
      <c r="B3141" s="5">
        <v>37655479000</v>
      </c>
      <c r="C3141" s="5">
        <v>-15701161061</v>
      </c>
      <c r="D3141" s="5">
        <v>0</v>
      </c>
      <c r="E3141" s="5">
        <v>21954317939</v>
      </c>
      <c r="F3141" s="5">
        <v>0</v>
      </c>
      <c r="G3141" s="5">
        <v>21954317939</v>
      </c>
      <c r="H3141" s="5">
        <v>21954317939</v>
      </c>
      <c r="I3141" s="5">
        <v>21904255939</v>
      </c>
      <c r="J3141" s="5">
        <v>0</v>
      </c>
      <c r="K3141" s="5">
        <v>21904255939</v>
      </c>
      <c r="L3141" s="5">
        <v>0</v>
      </c>
      <c r="M3141" s="5">
        <v>50062000</v>
      </c>
      <c r="N3141" s="5">
        <v>21904255939</v>
      </c>
      <c r="O3141" s="5">
        <v>21904255939</v>
      </c>
      <c r="P3141" s="5">
        <v>0</v>
      </c>
      <c r="Q3141" s="5">
        <v>0</v>
      </c>
      <c r="R3141" s="5">
        <v>99.77</v>
      </c>
    </row>
    <row r="3142" spans="1:18" hidden="1" x14ac:dyDescent="0.25">
      <c r="A3142" t="s">
        <v>1405</v>
      </c>
      <c r="B3142" s="1">
        <v>37655479000</v>
      </c>
      <c r="C3142" s="1">
        <v>-15701161061</v>
      </c>
      <c r="D3142" s="1">
        <v>0</v>
      </c>
      <c r="E3142" s="1">
        <v>21954317939</v>
      </c>
      <c r="F3142" s="1">
        <v>0</v>
      </c>
      <c r="G3142" s="1">
        <v>21954317939</v>
      </c>
      <c r="H3142" s="1">
        <v>21954317939</v>
      </c>
      <c r="I3142" s="1">
        <v>21904255939</v>
      </c>
      <c r="J3142" s="1">
        <v>0</v>
      </c>
      <c r="K3142" s="1">
        <v>21904255939</v>
      </c>
      <c r="L3142" s="1">
        <v>0</v>
      </c>
      <c r="M3142" s="1">
        <v>50062000</v>
      </c>
      <c r="N3142" s="1">
        <v>21904255939</v>
      </c>
      <c r="O3142" s="1">
        <v>21904255939</v>
      </c>
      <c r="P3142" s="1">
        <v>0</v>
      </c>
      <c r="Q3142" s="1">
        <v>0</v>
      </c>
      <c r="R3142" s="1">
        <v>99.77</v>
      </c>
    </row>
    <row r="3143" spans="1:18" hidden="1" x14ac:dyDescent="0.25">
      <c r="A3143" t="s">
        <v>31</v>
      </c>
      <c r="B3143" s="1">
        <v>35653000000</v>
      </c>
      <c r="C3143" s="1">
        <v>-14855412000</v>
      </c>
      <c r="D3143" s="1">
        <v>0</v>
      </c>
      <c r="E3143" s="1">
        <v>20797588000</v>
      </c>
      <c r="F3143" s="1">
        <v>0</v>
      </c>
      <c r="G3143" s="1">
        <v>20797588000</v>
      </c>
      <c r="H3143" s="1">
        <v>20797588000</v>
      </c>
      <c r="I3143" s="1">
        <v>20797588000</v>
      </c>
      <c r="J3143" s="1">
        <v>0</v>
      </c>
      <c r="K3143" s="1">
        <v>20797588000</v>
      </c>
      <c r="L3143" s="1">
        <v>0</v>
      </c>
      <c r="M3143" s="1">
        <v>0</v>
      </c>
      <c r="N3143" s="1">
        <v>20797588000</v>
      </c>
      <c r="O3143" s="1">
        <v>20797588000</v>
      </c>
      <c r="P3143" s="1">
        <v>0</v>
      </c>
      <c r="Q3143" s="1">
        <v>0</v>
      </c>
      <c r="R3143" s="1">
        <v>100</v>
      </c>
    </row>
    <row r="3144" spans="1:18" hidden="1" x14ac:dyDescent="0.25">
      <c r="A3144" t="s">
        <v>584</v>
      </c>
      <c r="B3144" s="1">
        <v>35653000000</v>
      </c>
      <c r="C3144" s="1">
        <v>-14855412000</v>
      </c>
      <c r="D3144" s="1">
        <v>0</v>
      </c>
      <c r="E3144" s="1">
        <v>20797588000</v>
      </c>
      <c r="F3144" s="1">
        <v>0</v>
      </c>
      <c r="G3144" s="1">
        <v>20797588000</v>
      </c>
      <c r="H3144" s="1">
        <v>20797588000</v>
      </c>
      <c r="I3144" s="1">
        <v>20797588000</v>
      </c>
      <c r="J3144" s="1">
        <v>0</v>
      </c>
      <c r="K3144" s="1">
        <v>20797588000</v>
      </c>
      <c r="L3144" s="1">
        <v>0</v>
      </c>
      <c r="M3144" s="1">
        <v>0</v>
      </c>
      <c r="N3144" s="1">
        <v>20797588000</v>
      </c>
      <c r="O3144" s="1">
        <v>20797588000</v>
      </c>
      <c r="P3144" s="1">
        <v>0</v>
      </c>
      <c r="Q3144" s="1">
        <v>0</v>
      </c>
      <c r="R3144" s="1">
        <v>100</v>
      </c>
    </row>
    <row r="3145" spans="1:18" hidden="1" x14ac:dyDescent="0.25">
      <c r="A3145" t="s">
        <v>1406</v>
      </c>
      <c r="B3145" s="1">
        <v>35653000000</v>
      </c>
      <c r="C3145" s="1">
        <v>-14855412000</v>
      </c>
      <c r="D3145" s="1">
        <v>0</v>
      </c>
      <c r="E3145" s="1">
        <v>20797588000</v>
      </c>
      <c r="F3145" s="1">
        <v>0</v>
      </c>
      <c r="G3145" s="1">
        <v>20797588000</v>
      </c>
      <c r="H3145" s="1">
        <v>20797588000</v>
      </c>
      <c r="I3145" s="1">
        <v>20797588000</v>
      </c>
      <c r="J3145" s="1">
        <v>0</v>
      </c>
      <c r="K3145" s="1">
        <v>20797588000</v>
      </c>
      <c r="L3145" s="1">
        <v>0</v>
      </c>
      <c r="M3145" s="1">
        <v>0</v>
      </c>
      <c r="N3145" s="1">
        <v>20797588000</v>
      </c>
      <c r="O3145" s="1">
        <v>20797588000</v>
      </c>
      <c r="P3145" s="1">
        <v>0</v>
      </c>
      <c r="Q3145" s="1">
        <v>0</v>
      </c>
      <c r="R3145" s="1">
        <v>100</v>
      </c>
    </row>
    <row r="3146" spans="1:18" hidden="1" x14ac:dyDescent="0.25">
      <c r="A3146" t="s">
        <v>586</v>
      </c>
      <c r="B3146" s="1">
        <v>2002479000</v>
      </c>
      <c r="C3146" s="1">
        <v>-845749061</v>
      </c>
      <c r="D3146" s="1">
        <v>0</v>
      </c>
      <c r="E3146" s="1">
        <v>1156729939</v>
      </c>
      <c r="F3146" s="1">
        <v>0</v>
      </c>
      <c r="G3146" s="1">
        <v>1156729939</v>
      </c>
      <c r="H3146" s="1">
        <v>1156729939</v>
      </c>
      <c r="I3146" s="1">
        <v>1106667939</v>
      </c>
      <c r="J3146" s="1">
        <v>0</v>
      </c>
      <c r="K3146" s="1">
        <v>1106667939</v>
      </c>
      <c r="L3146" s="1">
        <v>0</v>
      </c>
      <c r="M3146" s="1">
        <v>50062000</v>
      </c>
      <c r="N3146" s="1">
        <v>1106667939</v>
      </c>
      <c r="O3146" s="1">
        <v>1106667939</v>
      </c>
      <c r="P3146" s="1">
        <v>0</v>
      </c>
      <c r="Q3146" s="1">
        <v>0</v>
      </c>
      <c r="R3146" s="1">
        <v>95.67</v>
      </c>
    </row>
    <row r="3147" spans="1:18" hidden="1" x14ac:dyDescent="0.25">
      <c r="A3147" t="s">
        <v>584</v>
      </c>
      <c r="B3147" s="1">
        <v>2002479000</v>
      </c>
      <c r="C3147" s="1">
        <v>-845749061</v>
      </c>
      <c r="D3147" s="1">
        <v>0</v>
      </c>
      <c r="E3147" s="1">
        <v>1156729939</v>
      </c>
      <c r="F3147" s="1">
        <v>0</v>
      </c>
      <c r="G3147" s="1">
        <v>1156729939</v>
      </c>
      <c r="H3147" s="1">
        <v>1156729939</v>
      </c>
      <c r="I3147" s="1">
        <v>1106667939</v>
      </c>
      <c r="J3147" s="1">
        <v>0</v>
      </c>
      <c r="K3147" s="1">
        <v>1106667939</v>
      </c>
      <c r="L3147" s="1">
        <v>0</v>
      </c>
      <c r="M3147" s="1">
        <v>50062000</v>
      </c>
      <c r="N3147" s="1">
        <v>1106667939</v>
      </c>
      <c r="O3147" s="1">
        <v>1106667939</v>
      </c>
      <c r="P3147" s="1">
        <v>0</v>
      </c>
      <c r="Q3147" s="1">
        <v>0</v>
      </c>
      <c r="R3147" s="1">
        <v>95.67</v>
      </c>
    </row>
    <row r="3148" spans="1:18" hidden="1" x14ac:dyDescent="0.25">
      <c r="A3148" t="s">
        <v>1406</v>
      </c>
      <c r="B3148" s="1">
        <v>2002479000</v>
      </c>
      <c r="C3148" s="1">
        <v>-845749061</v>
      </c>
      <c r="D3148" s="1">
        <v>0</v>
      </c>
      <c r="E3148" s="1">
        <v>1156729939</v>
      </c>
      <c r="F3148" s="1">
        <v>0</v>
      </c>
      <c r="G3148" s="1">
        <v>1156729939</v>
      </c>
      <c r="H3148" s="1">
        <v>1156729939</v>
      </c>
      <c r="I3148" s="1">
        <v>1106667939</v>
      </c>
      <c r="J3148" s="1">
        <v>0</v>
      </c>
      <c r="K3148" s="1">
        <v>1106667939</v>
      </c>
      <c r="L3148" s="1">
        <v>0</v>
      </c>
      <c r="M3148" s="1">
        <v>50062000</v>
      </c>
      <c r="N3148" s="1">
        <v>1106667939</v>
      </c>
      <c r="O3148" s="1">
        <v>1106667939</v>
      </c>
      <c r="P3148" s="1">
        <v>0</v>
      </c>
      <c r="Q3148" s="1">
        <v>0</v>
      </c>
      <c r="R3148" s="1">
        <v>95.67</v>
      </c>
    </row>
    <row r="3149" spans="1:18" hidden="1" x14ac:dyDescent="0.25">
      <c r="A3149" s="4" t="s">
        <v>1407</v>
      </c>
      <c r="B3149" s="5">
        <v>400000000</v>
      </c>
      <c r="C3149" s="5">
        <v>3273080000</v>
      </c>
      <c r="D3149" s="5">
        <v>0</v>
      </c>
      <c r="E3149" s="5">
        <v>3673080000</v>
      </c>
      <c r="F3149" s="5">
        <v>0</v>
      </c>
      <c r="G3149" s="5">
        <v>2589472758</v>
      </c>
      <c r="H3149" s="5">
        <v>2589472758</v>
      </c>
      <c r="I3149" s="5">
        <v>2523416090</v>
      </c>
      <c r="J3149" s="5">
        <v>0</v>
      </c>
      <c r="K3149" s="5">
        <v>2523416090</v>
      </c>
      <c r="L3149" s="5">
        <v>1901459999</v>
      </c>
      <c r="M3149" s="5">
        <v>66056668</v>
      </c>
      <c r="N3149" s="5">
        <v>621956091</v>
      </c>
      <c r="O3149" s="5">
        <v>580160091</v>
      </c>
      <c r="P3149" s="5">
        <v>41796000</v>
      </c>
      <c r="Q3149" s="5">
        <v>1083607242</v>
      </c>
      <c r="R3149" s="5">
        <v>68.7</v>
      </c>
    </row>
    <row r="3150" spans="1:18" hidden="1" x14ac:dyDescent="0.25">
      <c r="A3150" t="s">
        <v>1408</v>
      </c>
      <c r="B3150" s="1">
        <v>150000000</v>
      </c>
      <c r="C3150" s="1">
        <v>127500000</v>
      </c>
      <c r="D3150" s="1">
        <v>0</v>
      </c>
      <c r="E3150" s="1">
        <v>277500000</v>
      </c>
      <c r="F3150" s="1">
        <v>0</v>
      </c>
      <c r="G3150" s="1">
        <v>277500000</v>
      </c>
      <c r="H3150" s="1">
        <v>277500000</v>
      </c>
      <c r="I3150" s="1">
        <v>277500000</v>
      </c>
      <c r="J3150" s="1">
        <v>0</v>
      </c>
      <c r="K3150" s="1">
        <v>277500000</v>
      </c>
      <c r="L3150" s="1">
        <v>56000000</v>
      </c>
      <c r="M3150" s="1">
        <v>0</v>
      </c>
      <c r="N3150" s="1">
        <v>221500000</v>
      </c>
      <c r="O3150" s="1">
        <v>221500000</v>
      </c>
      <c r="P3150" s="1">
        <v>0</v>
      </c>
      <c r="Q3150" s="1">
        <v>0</v>
      </c>
      <c r="R3150" s="1">
        <v>100</v>
      </c>
    </row>
    <row r="3151" spans="1:18" hidden="1" x14ac:dyDescent="0.25">
      <c r="A3151" t="s">
        <v>31</v>
      </c>
      <c r="B3151" s="1">
        <v>150000000</v>
      </c>
      <c r="C3151" s="1">
        <v>127500000</v>
      </c>
      <c r="D3151" s="1">
        <v>0</v>
      </c>
      <c r="E3151" s="1">
        <v>277500000</v>
      </c>
      <c r="F3151" s="1">
        <v>0</v>
      </c>
      <c r="G3151" s="1">
        <v>277500000</v>
      </c>
      <c r="H3151" s="1">
        <v>277500000</v>
      </c>
      <c r="I3151" s="1">
        <v>277500000</v>
      </c>
      <c r="J3151" s="1">
        <v>0</v>
      </c>
      <c r="K3151" s="1">
        <v>277500000</v>
      </c>
      <c r="L3151" s="1">
        <v>56000000</v>
      </c>
      <c r="M3151" s="1">
        <v>0</v>
      </c>
      <c r="N3151" s="1">
        <v>221500000</v>
      </c>
      <c r="O3151" s="1">
        <v>221500000</v>
      </c>
      <c r="P3151" s="1">
        <v>0</v>
      </c>
      <c r="Q3151" s="1">
        <v>0</v>
      </c>
      <c r="R3151" s="1">
        <v>100</v>
      </c>
    </row>
    <row r="3152" spans="1:18" hidden="1" x14ac:dyDescent="0.25">
      <c r="A3152" t="s">
        <v>92</v>
      </c>
      <c r="B3152" s="1">
        <v>150000000</v>
      </c>
      <c r="C3152" s="1">
        <v>127500000</v>
      </c>
      <c r="D3152" s="1">
        <v>0</v>
      </c>
      <c r="E3152" s="1">
        <v>277500000</v>
      </c>
      <c r="F3152" s="1">
        <v>0</v>
      </c>
      <c r="G3152" s="1">
        <v>277500000</v>
      </c>
      <c r="H3152" s="1">
        <v>277500000</v>
      </c>
      <c r="I3152" s="1">
        <v>277500000</v>
      </c>
      <c r="J3152" s="1">
        <v>0</v>
      </c>
      <c r="K3152" s="1">
        <v>277500000</v>
      </c>
      <c r="L3152" s="1">
        <v>56000000</v>
      </c>
      <c r="M3152" s="1">
        <v>0</v>
      </c>
      <c r="N3152" s="1">
        <v>221500000</v>
      </c>
      <c r="O3152" s="1">
        <v>221500000</v>
      </c>
      <c r="P3152" s="1">
        <v>0</v>
      </c>
      <c r="Q3152" s="1">
        <v>0</v>
      </c>
      <c r="R3152" s="1">
        <v>100</v>
      </c>
    </row>
    <row r="3153" spans="1:18" hidden="1" x14ac:dyDescent="0.25">
      <c r="A3153" t="s">
        <v>1409</v>
      </c>
      <c r="B3153" s="1">
        <v>150000000</v>
      </c>
      <c r="C3153" s="1">
        <v>127500000</v>
      </c>
      <c r="D3153" s="1">
        <v>0</v>
      </c>
      <c r="E3153" s="1">
        <v>277500000</v>
      </c>
      <c r="F3153" s="1">
        <v>0</v>
      </c>
      <c r="G3153" s="1">
        <v>277500000</v>
      </c>
      <c r="H3153" s="1">
        <v>277500000</v>
      </c>
      <c r="I3153" s="1">
        <v>277500000</v>
      </c>
      <c r="J3153" s="1">
        <v>0</v>
      </c>
      <c r="K3153" s="1">
        <v>277500000</v>
      </c>
      <c r="L3153" s="1">
        <v>56000000</v>
      </c>
      <c r="M3153" s="1">
        <v>0</v>
      </c>
      <c r="N3153" s="1">
        <v>221500000</v>
      </c>
      <c r="O3153" s="1">
        <v>221500000</v>
      </c>
      <c r="P3153" s="1">
        <v>0</v>
      </c>
      <c r="Q3153" s="1">
        <v>0</v>
      </c>
      <c r="R3153" s="1">
        <v>100</v>
      </c>
    </row>
    <row r="3154" spans="1:18" hidden="1" x14ac:dyDescent="0.25">
      <c r="A3154" t="s">
        <v>1410</v>
      </c>
      <c r="B3154" s="1">
        <v>50000000</v>
      </c>
      <c r="C3154" s="1">
        <v>170000000</v>
      </c>
      <c r="D3154" s="1">
        <v>0</v>
      </c>
      <c r="E3154" s="1">
        <v>220000000</v>
      </c>
      <c r="F3154" s="1">
        <v>0</v>
      </c>
      <c r="G3154" s="1">
        <v>220000000</v>
      </c>
      <c r="H3154" s="1">
        <v>220000000</v>
      </c>
      <c r="I3154" s="1">
        <v>220000000</v>
      </c>
      <c r="J3154" s="1">
        <v>0</v>
      </c>
      <c r="K3154" s="1">
        <v>220000000</v>
      </c>
      <c r="L3154" s="1">
        <v>67500000</v>
      </c>
      <c r="M3154" s="1">
        <v>0</v>
      </c>
      <c r="N3154" s="1">
        <v>152500000</v>
      </c>
      <c r="O3154" s="1">
        <v>142500000</v>
      </c>
      <c r="P3154" s="1">
        <v>10000000</v>
      </c>
      <c r="Q3154" s="1">
        <v>0</v>
      </c>
      <c r="R3154" s="1">
        <v>100</v>
      </c>
    </row>
    <row r="3155" spans="1:18" hidden="1" x14ac:dyDescent="0.25">
      <c r="A3155" t="s">
        <v>31</v>
      </c>
      <c r="B3155" s="1">
        <v>50000000</v>
      </c>
      <c r="C3155" s="1">
        <v>170000000</v>
      </c>
      <c r="D3155" s="1">
        <v>0</v>
      </c>
      <c r="E3155" s="1">
        <v>220000000</v>
      </c>
      <c r="F3155" s="1">
        <v>0</v>
      </c>
      <c r="G3155" s="1">
        <v>220000000</v>
      </c>
      <c r="H3155" s="1">
        <v>220000000</v>
      </c>
      <c r="I3155" s="1">
        <v>220000000</v>
      </c>
      <c r="J3155" s="1">
        <v>0</v>
      </c>
      <c r="K3155" s="1">
        <v>220000000</v>
      </c>
      <c r="L3155" s="1">
        <v>67500000</v>
      </c>
      <c r="M3155" s="1">
        <v>0</v>
      </c>
      <c r="N3155" s="1">
        <v>152500000</v>
      </c>
      <c r="O3155" s="1">
        <v>142500000</v>
      </c>
      <c r="P3155" s="1">
        <v>10000000</v>
      </c>
      <c r="Q3155" s="1">
        <v>0</v>
      </c>
      <c r="R3155" s="1">
        <v>100</v>
      </c>
    </row>
    <row r="3156" spans="1:18" hidden="1" x14ac:dyDescent="0.25">
      <c r="A3156" t="s">
        <v>92</v>
      </c>
      <c r="B3156" s="1">
        <v>50000000</v>
      </c>
      <c r="C3156" s="1">
        <v>170000000</v>
      </c>
      <c r="D3156" s="1">
        <v>0</v>
      </c>
      <c r="E3156" s="1">
        <v>220000000</v>
      </c>
      <c r="F3156" s="1">
        <v>0</v>
      </c>
      <c r="G3156" s="1">
        <v>220000000</v>
      </c>
      <c r="H3156" s="1">
        <v>220000000</v>
      </c>
      <c r="I3156" s="1">
        <v>220000000</v>
      </c>
      <c r="J3156" s="1">
        <v>0</v>
      </c>
      <c r="K3156" s="1">
        <v>220000000</v>
      </c>
      <c r="L3156" s="1">
        <v>67500000</v>
      </c>
      <c r="M3156" s="1">
        <v>0</v>
      </c>
      <c r="N3156" s="1">
        <v>152500000</v>
      </c>
      <c r="O3156" s="1">
        <v>142500000</v>
      </c>
      <c r="P3156" s="1">
        <v>10000000</v>
      </c>
      <c r="Q3156" s="1">
        <v>0</v>
      </c>
      <c r="R3156" s="1">
        <v>100</v>
      </c>
    </row>
    <row r="3157" spans="1:18" hidden="1" x14ac:dyDescent="0.25">
      <c r="A3157" t="s">
        <v>1409</v>
      </c>
      <c r="B3157" s="1">
        <v>50000000</v>
      </c>
      <c r="C3157" s="1">
        <v>170000000</v>
      </c>
      <c r="D3157" s="1">
        <v>0</v>
      </c>
      <c r="E3157" s="1">
        <v>220000000</v>
      </c>
      <c r="F3157" s="1">
        <v>0</v>
      </c>
      <c r="G3157" s="1">
        <v>220000000</v>
      </c>
      <c r="H3157" s="1">
        <v>220000000</v>
      </c>
      <c r="I3157" s="1">
        <v>220000000</v>
      </c>
      <c r="J3157" s="1">
        <v>0</v>
      </c>
      <c r="K3157" s="1">
        <v>220000000</v>
      </c>
      <c r="L3157" s="1">
        <v>67500000</v>
      </c>
      <c r="M3157" s="1">
        <v>0</v>
      </c>
      <c r="N3157" s="1">
        <v>152500000</v>
      </c>
      <c r="O3157" s="1">
        <v>142500000</v>
      </c>
      <c r="P3157" s="1">
        <v>10000000</v>
      </c>
      <c r="Q3157" s="1">
        <v>0</v>
      </c>
      <c r="R3157" s="1">
        <v>100</v>
      </c>
    </row>
    <row r="3158" spans="1:18" hidden="1" x14ac:dyDescent="0.25">
      <c r="A3158" t="s">
        <v>1411</v>
      </c>
      <c r="B3158" s="1">
        <v>200000000</v>
      </c>
      <c r="C3158" s="1">
        <v>1580000000</v>
      </c>
      <c r="D3158" s="1">
        <v>0</v>
      </c>
      <c r="E3158" s="1">
        <v>1780000000</v>
      </c>
      <c r="F3158" s="1">
        <v>0</v>
      </c>
      <c r="G3158" s="1">
        <v>1780000000</v>
      </c>
      <c r="H3158" s="1">
        <v>1780000000</v>
      </c>
      <c r="I3158" s="1">
        <v>1780000000</v>
      </c>
      <c r="J3158" s="1">
        <v>0</v>
      </c>
      <c r="K3158" s="1">
        <v>1780000000</v>
      </c>
      <c r="L3158" s="1">
        <v>1564000000</v>
      </c>
      <c r="M3158" s="1">
        <v>0</v>
      </c>
      <c r="N3158" s="1">
        <v>216000000</v>
      </c>
      <c r="O3158" s="1">
        <v>208000000</v>
      </c>
      <c r="P3158" s="1">
        <v>8000000</v>
      </c>
      <c r="Q3158" s="1">
        <v>0</v>
      </c>
      <c r="R3158" s="1">
        <v>100</v>
      </c>
    </row>
    <row r="3159" spans="1:18" hidden="1" x14ac:dyDescent="0.25">
      <c r="A3159" t="s">
        <v>31</v>
      </c>
      <c r="B3159" s="1">
        <v>200000000</v>
      </c>
      <c r="C3159" s="1">
        <v>1580000000</v>
      </c>
      <c r="D3159" s="1">
        <v>0</v>
      </c>
      <c r="E3159" s="1">
        <v>1780000000</v>
      </c>
      <c r="F3159" s="1">
        <v>0</v>
      </c>
      <c r="G3159" s="1">
        <v>1780000000</v>
      </c>
      <c r="H3159" s="1">
        <v>1780000000</v>
      </c>
      <c r="I3159" s="1">
        <v>1780000000</v>
      </c>
      <c r="J3159" s="1">
        <v>0</v>
      </c>
      <c r="K3159" s="1">
        <v>1780000000</v>
      </c>
      <c r="L3159" s="1">
        <v>1564000000</v>
      </c>
      <c r="M3159" s="1">
        <v>0</v>
      </c>
      <c r="N3159" s="1">
        <v>216000000</v>
      </c>
      <c r="O3159" s="1">
        <v>208000000</v>
      </c>
      <c r="P3159" s="1">
        <v>8000000</v>
      </c>
      <c r="Q3159" s="1">
        <v>0</v>
      </c>
      <c r="R3159" s="1">
        <v>100</v>
      </c>
    </row>
    <row r="3160" spans="1:18" hidden="1" x14ac:dyDescent="0.25">
      <c r="A3160" t="s">
        <v>92</v>
      </c>
      <c r="B3160" s="1">
        <v>200000000</v>
      </c>
      <c r="C3160" s="1">
        <v>1580000000</v>
      </c>
      <c r="D3160" s="1">
        <v>0</v>
      </c>
      <c r="E3160" s="1">
        <v>1780000000</v>
      </c>
      <c r="F3160" s="1">
        <v>0</v>
      </c>
      <c r="G3160" s="1">
        <v>1780000000</v>
      </c>
      <c r="H3160" s="1">
        <v>1780000000</v>
      </c>
      <c r="I3160" s="1">
        <v>1780000000</v>
      </c>
      <c r="J3160" s="1">
        <v>0</v>
      </c>
      <c r="K3160" s="1">
        <v>1780000000</v>
      </c>
      <c r="L3160" s="1">
        <v>1564000000</v>
      </c>
      <c r="M3160" s="1">
        <v>0</v>
      </c>
      <c r="N3160" s="1">
        <v>216000000</v>
      </c>
      <c r="O3160" s="1">
        <v>208000000</v>
      </c>
      <c r="P3160" s="1">
        <v>8000000</v>
      </c>
      <c r="Q3160" s="1">
        <v>0</v>
      </c>
      <c r="R3160" s="1">
        <v>100</v>
      </c>
    </row>
    <row r="3161" spans="1:18" hidden="1" x14ac:dyDescent="0.25">
      <c r="A3161" t="s">
        <v>1409</v>
      </c>
      <c r="B3161" s="1">
        <v>200000000</v>
      </c>
      <c r="C3161" s="1">
        <v>1580000000</v>
      </c>
      <c r="D3161" s="1">
        <v>0</v>
      </c>
      <c r="E3161" s="1">
        <v>1780000000</v>
      </c>
      <c r="F3161" s="1">
        <v>0</v>
      </c>
      <c r="G3161" s="1">
        <v>1780000000</v>
      </c>
      <c r="H3161" s="1">
        <v>1780000000</v>
      </c>
      <c r="I3161" s="1">
        <v>1780000000</v>
      </c>
      <c r="J3161" s="1">
        <v>0</v>
      </c>
      <c r="K3161" s="1">
        <v>1780000000</v>
      </c>
      <c r="L3161" s="1">
        <v>1564000000</v>
      </c>
      <c r="M3161" s="1">
        <v>0</v>
      </c>
      <c r="N3161" s="1">
        <v>216000000</v>
      </c>
      <c r="O3161" s="1">
        <v>208000000</v>
      </c>
      <c r="P3161" s="1">
        <v>8000000</v>
      </c>
      <c r="Q3161" s="1">
        <v>0</v>
      </c>
      <c r="R3161" s="1">
        <v>100</v>
      </c>
    </row>
    <row r="3162" spans="1:18" hidden="1" x14ac:dyDescent="0.25">
      <c r="A3162" t="s">
        <v>1412</v>
      </c>
      <c r="B3162" s="1">
        <v>0</v>
      </c>
      <c r="C3162" s="1">
        <v>224583000</v>
      </c>
      <c r="D3162" s="1">
        <v>0</v>
      </c>
      <c r="E3162" s="1">
        <v>224583000</v>
      </c>
      <c r="F3162" s="1">
        <v>0</v>
      </c>
      <c r="G3162" s="1">
        <v>131206091</v>
      </c>
      <c r="H3162" s="1">
        <v>131206091</v>
      </c>
      <c r="I3162" s="1">
        <v>117822757</v>
      </c>
      <c r="J3162" s="1">
        <v>0</v>
      </c>
      <c r="K3162" s="1">
        <v>117822757</v>
      </c>
      <c r="L3162" s="1">
        <v>101866666</v>
      </c>
      <c r="M3162" s="1">
        <v>13383334</v>
      </c>
      <c r="N3162" s="1">
        <v>15956091</v>
      </c>
      <c r="O3162" s="1">
        <v>3160091</v>
      </c>
      <c r="P3162" s="1">
        <v>12796000</v>
      </c>
      <c r="Q3162" s="1">
        <v>93376909</v>
      </c>
      <c r="R3162" s="1">
        <v>52.46</v>
      </c>
    </row>
    <row r="3163" spans="1:18" hidden="1" x14ac:dyDescent="0.25">
      <c r="A3163" t="s">
        <v>31</v>
      </c>
      <c r="B3163" s="1">
        <v>0</v>
      </c>
      <c r="C3163" s="1">
        <v>224583000</v>
      </c>
      <c r="D3163" s="1">
        <v>0</v>
      </c>
      <c r="E3163" s="1">
        <v>224583000</v>
      </c>
      <c r="F3163" s="1">
        <v>0</v>
      </c>
      <c r="G3163" s="1">
        <v>131206091</v>
      </c>
      <c r="H3163" s="1">
        <v>131206091</v>
      </c>
      <c r="I3163" s="1">
        <v>117822757</v>
      </c>
      <c r="J3163" s="1">
        <v>0</v>
      </c>
      <c r="K3163" s="1">
        <v>117822757</v>
      </c>
      <c r="L3163" s="1">
        <v>101866666</v>
      </c>
      <c r="M3163" s="1">
        <v>13383334</v>
      </c>
      <c r="N3163" s="1">
        <v>15956091</v>
      </c>
      <c r="O3163" s="1">
        <v>3160091</v>
      </c>
      <c r="P3163" s="1">
        <v>12796000</v>
      </c>
      <c r="Q3163" s="1">
        <v>93376909</v>
      </c>
      <c r="R3163" s="1">
        <v>52.46</v>
      </c>
    </row>
    <row r="3164" spans="1:18" hidden="1" x14ac:dyDescent="0.25">
      <c r="A3164" t="s">
        <v>92</v>
      </c>
      <c r="B3164" s="1">
        <v>0</v>
      </c>
      <c r="C3164" s="1">
        <v>224583000</v>
      </c>
      <c r="D3164" s="1">
        <v>0</v>
      </c>
      <c r="E3164" s="1">
        <v>224583000</v>
      </c>
      <c r="F3164" s="1">
        <v>0</v>
      </c>
      <c r="G3164" s="1">
        <v>131206091</v>
      </c>
      <c r="H3164" s="1">
        <v>131206091</v>
      </c>
      <c r="I3164" s="1">
        <v>117822757</v>
      </c>
      <c r="J3164" s="1">
        <v>0</v>
      </c>
      <c r="K3164" s="1">
        <v>117822757</v>
      </c>
      <c r="L3164" s="1">
        <v>101866666</v>
      </c>
      <c r="M3164" s="1">
        <v>13383334</v>
      </c>
      <c r="N3164" s="1">
        <v>15956091</v>
      </c>
      <c r="O3164" s="1">
        <v>3160091</v>
      </c>
      <c r="P3164" s="1">
        <v>12796000</v>
      </c>
      <c r="Q3164" s="1">
        <v>93376909</v>
      </c>
      <c r="R3164" s="1">
        <v>52.46</v>
      </c>
    </row>
    <row r="3165" spans="1:18" hidden="1" x14ac:dyDescent="0.25">
      <c r="A3165" t="s">
        <v>1413</v>
      </c>
      <c r="B3165" s="1">
        <v>0</v>
      </c>
      <c r="C3165" s="1">
        <v>224583000</v>
      </c>
      <c r="D3165" s="1">
        <v>0</v>
      </c>
      <c r="E3165" s="1">
        <v>224583000</v>
      </c>
      <c r="F3165" s="1">
        <v>0</v>
      </c>
      <c r="G3165" s="1">
        <v>131206091</v>
      </c>
      <c r="H3165" s="1">
        <v>131206091</v>
      </c>
      <c r="I3165" s="1">
        <v>117822757</v>
      </c>
      <c r="J3165" s="1">
        <v>0</v>
      </c>
      <c r="K3165" s="1">
        <v>117822757</v>
      </c>
      <c r="L3165" s="1">
        <v>101866666</v>
      </c>
      <c r="M3165" s="1">
        <v>13383334</v>
      </c>
      <c r="N3165" s="1">
        <v>15956091</v>
      </c>
      <c r="O3165" s="1">
        <v>3160091</v>
      </c>
      <c r="P3165" s="1">
        <v>12796000</v>
      </c>
      <c r="Q3165" s="1">
        <v>93376909</v>
      </c>
      <c r="R3165" s="1">
        <v>52.46</v>
      </c>
    </row>
    <row r="3166" spans="1:18" hidden="1" x14ac:dyDescent="0.25">
      <c r="A3166" t="s">
        <v>1414</v>
      </c>
      <c r="B3166" s="1">
        <v>0</v>
      </c>
      <c r="C3166" s="1">
        <v>26334000</v>
      </c>
      <c r="D3166" s="1">
        <v>0</v>
      </c>
      <c r="E3166" s="1">
        <v>26334000</v>
      </c>
      <c r="F3166" s="1">
        <v>0</v>
      </c>
      <c r="G3166" s="1">
        <v>15000000</v>
      </c>
      <c r="H3166" s="1">
        <v>15000000</v>
      </c>
      <c r="I3166" s="1">
        <v>0</v>
      </c>
      <c r="J3166" s="1">
        <v>0</v>
      </c>
      <c r="K3166" s="1">
        <v>0</v>
      </c>
      <c r="L3166" s="1">
        <v>0</v>
      </c>
      <c r="M3166" s="1">
        <v>15000000</v>
      </c>
      <c r="N3166" s="1">
        <v>0</v>
      </c>
      <c r="O3166" s="1">
        <v>0</v>
      </c>
      <c r="P3166" s="1">
        <v>0</v>
      </c>
      <c r="Q3166" s="1">
        <v>11334000</v>
      </c>
      <c r="R3166" s="1">
        <v>0</v>
      </c>
    </row>
    <row r="3167" spans="1:18" hidden="1" x14ac:dyDescent="0.25">
      <c r="A3167" t="s">
        <v>31</v>
      </c>
      <c r="B3167" s="1">
        <v>0</v>
      </c>
      <c r="C3167" s="1">
        <v>26334000</v>
      </c>
      <c r="D3167" s="1">
        <v>0</v>
      </c>
      <c r="E3167" s="1">
        <v>26334000</v>
      </c>
      <c r="F3167" s="1">
        <v>0</v>
      </c>
      <c r="G3167" s="1">
        <v>15000000</v>
      </c>
      <c r="H3167" s="1">
        <v>15000000</v>
      </c>
      <c r="I3167" s="1">
        <v>0</v>
      </c>
      <c r="J3167" s="1">
        <v>0</v>
      </c>
      <c r="K3167" s="1">
        <v>0</v>
      </c>
      <c r="L3167" s="1">
        <v>0</v>
      </c>
      <c r="M3167" s="1">
        <v>15000000</v>
      </c>
      <c r="N3167" s="1">
        <v>0</v>
      </c>
      <c r="O3167" s="1">
        <v>0</v>
      </c>
      <c r="P3167" s="1">
        <v>0</v>
      </c>
      <c r="Q3167" s="1">
        <v>11334000</v>
      </c>
      <c r="R3167" s="1">
        <v>0</v>
      </c>
    </row>
    <row r="3168" spans="1:18" hidden="1" x14ac:dyDescent="0.25">
      <c r="A3168" t="s">
        <v>92</v>
      </c>
      <c r="B3168" s="1">
        <v>0</v>
      </c>
      <c r="C3168" s="1">
        <v>26334000</v>
      </c>
      <c r="D3168" s="1">
        <v>0</v>
      </c>
      <c r="E3168" s="1">
        <v>26334000</v>
      </c>
      <c r="F3168" s="1">
        <v>0</v>
      </c>
      <c r="G3168" s="1">
        <v>15000000</v>
      </c>
      <c r="H3168" s="1">
        <v>15000000</v>
      </c>
      <c r="I3168" s="1">
        <v>0</v>
      </c>
      <c r="J3168" s="1">
        <v>0</v>
      </c>
      <c r="K3168" s="1">
        <v>0</v>
      </c>
      <c r="L3168" s="1">
        <v>0</v>
      </c>
      <c r="M3168" s="1">
        <v>15000000</v>
      </c>
      <c r="N3168" s="1">
        <v>0</v>
      </c>
      <c r="O3168" s="1">
        <v>0</v>
      </c>
      <c r="P3168" s="1">
        <v>0</v>
      </c>
      <c r="Q3168" s="1">
        <v>11334000</v>
      </c>
      <c r="R3168" s="1">
        <v>0</v>
      </c>
    </row>
    <row r="3169" spans="1:18" hidden="1" x14ac:dyDescent="0.25">
      <c r="A3169" t="s">
        <v>1413</v>
      </c>
      <c r="B3169" s="1">
        <v>0</v>
      </c>
      <c r="C3169" s="1">
        <v>26334000</v>
      </c>
      <c r="D3169" s="1">
        <v>0</v>
      </c>
      <c r="E3169" s="1">
        <v>26334000</v>
      </c>
      <c r="F3169" s="1">
        <v>0</v>
      </c>
      <c r="G3169" s="1">
        <v>15000000</v>
      </c>
      <c r="H3169" s="1">
        <v>15000000</v>
      </c>
      <c r="I3169" s="1">
        <v>0</v>
      </c>
      <c r="J3169" s="1">
        <v>0</v>
      </c>
      <c r="K3169" s="1">
        <v>0</v>
      </c>
      <c r="L3169" s="1">
        <v>0</v>
      </c>
      <c r="M3169" s="1">
        <v>15000000</v>
      </c>
      <c r="N3169" s="1">
        <v>0</v>
      </c>
      <c r="O3169" s="1">
        <v>0</v>
      </c>
      <c r="P3169" s="1">
        <v>0</v>
      </c>
      <c r="Q3169" s="1">
        <v>11334000</v>
      </c>
      <c r="R3169" s="1">
        <v>0</v>
      </c>
    </row>
    <row r="3170" spans="1:18" hidden="1" x14ac:dyDescent="0.25">
      <c r="A3170" t="s">
        <v>1415</v>
      </c>
      <c r="B3170" s="1">
        <v>0</v>
      </c>
      <c r="C3170" s="1">
        <v>1144663000</v>
      </c>
      <c r="D3170" s="1">
        <v>0</v>
      </c>
      <c r="E3170" s="1">
        <v>1144663000</v>
      </c>
      <c r="F3170" s="1">
        <v>0</v>
      </c>
      <c r="G3170" s="1">
        <v>165766667</v>
      </c>
      <c r="H3170" s="1">
        <v>165766667</v>
      </c>
      <c r="I3170" s="1">
        <v>128093333</v>
      </c>
      <c r="J3170" s="1">
        <v>0</v>
      </c>
      <c r="K3170" s="1">
        <v>128093333</v>
      </c>
      <c r="L3170" s="1">
        <v>112093333</v>
      </c>
      <c r="M3170" s="1">
        <v>37673334</v>
      </c>
      <c r="N3170" s="1">
        <v>16000000</v>
      </c>
      <c r="O3170" s="1">
        <v>5000000</v>
      </c>
      <c r="P3170" s="1">
        <v>11000000</v>
      </c>
      <c r="Q3170" s="1">
        <v>978896333</v>
      </c>
      <c r="R3170" s="1">
        <v>11.19</v>
      </c>
    </row>
    <row r="3171" spans="1:18" hidden="1" x14ac:dyDescent="0.25">
      <c r="A3171" t="s">
        <v>31</v>
      </c>
      <c r="B3171" s="1">
        <v>0</v>
      </c>
      <c r="C3171" s="1">
        <v>1144663000</v>
      </c>
      <c r="D3171" s="1">
        <v>0</v>
      </c>
      <c r="E3171" s="1">
        <v>1144663000</v>
      </c>
      <c r="F3171" s="1">
        <v>0</v>
      </c>
      <c r="G3171" s="1">
        <v>165766667</v>
      </c>
      <c r="H3171" s="1">
        <v>165766667</v>
      </c>
      <c r="I3171" s="1">
        <v>128093333</v>
      </c>
      <c r="J3171" s="1">
        <v>0</v>
      </c>
      <c r="K3171" s="1">
        <v>128093333</v>
      </c>
      <c r="L3171" s="1">
        <v>112093333</v>
      </c>
      <c r="M3171" s="1">
        <v>37673334</v>
      </c>
      <c r="N3171" s="1">
        <v>16000000</v>
      </c>
      <c r="O3171" s="1">
        <v>5000000</v>
      </c>
      <c r="P3171" s="1">
        <v>11000000</v>
      </c>
      <c r="Q3171" s="1">
        <v>978896333</v>
      </c>
      <c r="R3171" s="1">
        <v>11.19</v>
      </c>
    </row>
    <row r="3172" spans="1:18" hidden="1" x14ac:dyDescent="0.25">
      <c r="A3172" t="s">
        <v>92</v>
      </c>
      <c r="B3172" s="1">
        <v>0</v>
      </c>
      <c r="C3172" s="1">
        <v>1144663000</v>
      </c>
      <c r="D3172" s="1">
        <v>0</v>
      </c>
      <c r="E3172" s="1">
        <v>1144663000</v>
      </c>
      <c r="F3172" s="1">
        <v>0</v>
      </c>
      <c r="G3172" s="1">
        <v>165766667</v>
      </c>
      <c r="H3172" s="1">
        <v>165766667</v>
      </c>
      <c r="I3172" s="1">
        <v>128093333</v>
      </c>
      <c r="J3172" s="1">
        <v>0</v>
      </c>
      <c r="K3172" s="1">
        <v>128093333</v>
      </c>
      <c r="L3172" s="1">
        <v>112093333</v>
      </c>
      <c r="M3172" s="1">
        <v>37673334</v>
      </c>
      <c r="N3172" s="1">
        <v>16000000</v>
      </c>
      <c r="O3172" s="1">
        <v>5000000</v>
      </c>
      <c r="P3172" s="1">
        <v>11000000</v>
      </c>
      <c r="Q3172" s="1">
        <v>978896333</v>
      </c>
      <c r="R3172" s="1">
        <v>11.19</v>
      </c>
    </row>
    <row r="3173" spans="1:18" hidden="1" x14ac:dyDescent="0.25">
      <c r="A3173" t="s">
        <v>1413</v>
      </c>
      <c r="B3173" s="1">
        <v>0</v>
      </c>
      <c r="C3173" s="1">
        <v>1144663000</v>
      </c>
      <c r="D3173" s="1">
        <v>0</v>
      </c>
      <c r="E3173" s="1">
        <v>1144663000</v>
      </c>
      <c r="F3173" s="1">
        <v>0</v>
      </c>
      <c r="G3173" s="1">
        <v>165766667</v>
      </c>
      <c r="H3173" s="1">
        <v>165766667</v>
      </c>
      <c r="I3173" s="1">
        <v>128093333</v>
      </c>
      <c r="J3173" s="1">
        <v>0</v>
      </c>
      <c r="K3173" s="1">
        <v>128093333</v>
      </c>
      <c r="L3173" s="1">
        <v>112093333</v>
      </c>
      <c r="M3173" s="1">
        <v>37673334</v>
      </c>
      <c r="N3173" s="1">
        <v>16000000</v>
      </c>
      <c r="O3173" s="1">
        <v>5000000</v>
      </c>
      <c r="P3173" s="1">
        <v>11000000</v>
      </c>
      <c r="Q3173" s="1">
        <v>978896333</v>
      </c>
      <c r="R3173" s="1">
        <v>11.19</v>
      </c>
    </row>
    <row r="3174" spans="1:18" hidden="1" x14ac:dyDescent="0.25">
      <c r="A3174" s="4" t="s">
        <v>1416</v>
      </c>
      <c r="B3174" s="5">
        <v>21133527036</v>
      </c>
      <c r="C3174" s="5">
        <v>5417408147</v>
      </c>
      <c r="D3174" s="5">
        <v>0</v>
      </c>
      <c r="E3174" s="5">
        <v>26550935183</v>
      </c>
      <c r="F3174" s="5">
        <v>0</v>
      </c>
      <c r="G3174" s="5">
        <v>23879998407</v>
      </c>
      <c r="H3174" s="5">
        <v>23879998407</v>
      </c>
      <c r="I3174" s="5">
        <v>17549093539</v>
      </c>
      <c r="J3174" s="5">
        <v>0</v>
      </c>
      <c r="K3174" s="5">
        <v>17549093539</v>
      </c>
      <c r="L3174" s="5">
        <v>12041889840</v>
      </c>
      <c r="M3174" s="5">
        <v>6330904868</v>
      </c>
      <c r="N3174" s="5">
        <v>5507203699</v>
      </c>
      <c r="O3174" s="5">
        <v>5427047558</v>
      </c>
      <c r="P3174" s="5">
        <v>80156141</v>
      </c>
      <c r="Q3174" s="5">
        <v>2670936776</v>
      </c>
      <c r="R3174" s="5">
        <v>66.099999999999994</v>
      </c>
    </row>
    <row r="3175" spans="1:18" hidden="1" x14ac:dyDescent="0.25">
      <c r="A3175" t="s">
        <v>1417</v>
      </c>
      <c r="B3175" s="1">
        <v>114312000</v>
      </c>
      <c r="C3175" s="1">
        <v>-6987990</v>
      </c>
      <c r="D3175" s="1">
        <v>0</v>
      </c>
      <c r="E3175" s="1">
        <v>107324010</v>
      </c>
      <c r="F3175" s="1">
        <v>0</v>
      </c>
      <c r="G3175" s="1">
        <v>107324010</v>
      </c>
      <c r="H3175" s="1">
        <v>107324010</v>
      </c>
      <c r="I3175" s="1">
        <v>107324010</v>
      </c>
      <c r="J3175" s="1">
        <v>0</v>
      </c>
      <c r="K3175" s="1">
        <v>107324010</v>
      </c>
      <c r="L3175" s="1">
        <v>43281486</v>
      </c>
      <c r="M3175" s="1">
        <v>0</v>
      </c>
      <c r="N3175" s="1">
        <v>64042524</v>
      </c>
      <c r="O3175" s="1">
        <v>64042524</v>
      </c>
      <c r="P3175" s="1">
        <v>0</v>
      </c>
      <c r="Q3175" s="1">
        <v>0</v>
      </c>
      <c r="R3175" s="1">
        <v>100</v>
      </c>
    </row>
    <row r="3176" spans="1:18" hidden="1" x14ac:dyDescent="0.25">
      <c r="A3176" t="s">
        <v>31</v>
      </c>
      <c r="B3176" s="1">
        <v>22836000</v>
      </c>
      <c r="C3176" s="1">
        <v>10592790</v>
      </c>
      <c r="D3176" s="1">
        <v>0</v>
      </c>
      <c r="E3176" s="1">
        <v>33428790</v>
      </c>
      <c r="F3176" s="1">
        <v>0</v>
      </c>
      <c r="G3176" s="1">
        <v>33428790</v>
      </c>
      <c r="H3176" s="1">
        <v>33428790</v>
      </c>
      <c r="I3176" s="1">
        <v>33428790</v>
      </c>
      <c r="J3176" s="1">
        <v>0</v>
      </c>
      <c r="K3176" s="1">
        <v>33428790</v>
      </c>
      <c r="L3176" s="1">
        <v>21464802</v>
      </c>
      <c r="M3176" s="1">
        <v>0</v>
      </c>
      <c r="N3176" s="1">
        <v>11963988</v>
      </c>
      <c r="O3176" s="1">
        <v>11963988</v>
      </c>
      <c r="P3176" s="1">
        <v>0</v>
      </c>
      <c r="Q3176" s="1">
        <v>0</v>
      </c>
      <c r="R3176" s="1">
        <v>100</v>
      </c>
    </row>
    <row r="3177" spans="1:18" hidden="1" x14ac:dyDescent="0.25">
      <c r="A3177" t="s">
        <v>1418</v>
      </c>
      <c r="B3177" s="1">
        <v>22836000</v>
      </c>
      <c r="C3177" s="1">
        <v>10592790</v>
      </c>
      <c r="D3177" s="1">
        <v>0</v>
      </c>
      <c r="E3177" s="1">
        <v>33428790</v>
      </c>
      <c r="F3177" s="1">
        <v>0</v>
      </c>
      <c r="G3177" s="1">
        <v>33428790</v>
      </c>
      <c r="H3177" s="1">
        <v>33428790</v>
      </c>
      <c r="I3177" s="1">
        <v>33428790</v>
      </c>
      <c r="J3177" s="1">
        <v>0</v>
      </c>
      <c r="K3177" s="1">
        <v>33428790</v>
      </c>
      <c r="L3177" s="1">
        <v>21464802</v>
      </c>
      <c r="M3177" s="1">
        <v>0</v>
      </c>
      <c r="N3177" s="1">
        <v>11963988</v>
      </c>
      <c r="O3177" s="1">
        <v>11963988</v>
      </c>
      <c r="P3177" s="1">
        <v>0</v>
      </c>
      <c r="Q3177" s="1">
        <v>0</v>
      </c>
      <c r="R3177" s="1">
        <v>100</v>
      </c>
    </row>
    <row r="3178" spans="1:18" hidden="1" x14ac:dyDescent="0.25">
      <c r="A3178" t="s">
        <v>1419</v>
      </c>
      <c r="B3178" s="1">
        <v>22836000</v>
      </c>
      <c r="C3178" s="1">
        <v>10592790</v>
      </c>
      <c r="D3178" s="1">
        <v>0</v>
      </c>
      <c r="E3178" s="1">
        <v>33428790</v>
      </c>
      <c r="F3178" s="1">
        <v>0</v>
      </c>
      <c r="G3178" s="1">
        <v>33428790</v>
      </c>
      <c r="H3178" s="1">
        <v>33428790</v>
      </c>
      <c r="I3178" s="1">
        <v>33428790</v>
      </c>
      <c r="J3178" s="1">
        <v>0</v>
      </c>
      <c r="K3178" s="1">
        <v>33428790</v>
      </c>
      <c r="L3178" s="1">
        <v>21464802</v>
      </c>
      <c r="M3178" s="1">
        <v>0</v>
      </c>
      <c r="N3178" s="1">
        <v>11963988</v>
      </c>
      <c r="O3178" s="1">
        <v>11963988</v>
      </c>
      <c r="P3178" s="1">
        <v>0</v>
      </c>
      <c r="Q3178" s="1">
        <v>0</v>
      </c>
      <c r="R3178" s="1">
        <v>100</v>
      </c>
    </row>
    <row r="3179" spans="1:18" hidden="1" x14ac:dyDescent="0.25">
      <c r="A3179" t="s">
        <v>1420</v>
      </c>
      <c r="B3179" s="1">
        <v>91476000</v>
      </c>
      <c r="C3179" s="1">
        <v>-17580780</v>
      </c>
      <c r="D3179" s="1">
        <v>0</v>
      </c>
      <c r="E3179" s="1">
        <v>73895220</v>
      </c>
      <c r="F3179" s="1">
        <v>0</v>
      </c>
      <c r="G3179" s="1">
        <v>73895220</v>
      </c>
      <c r="H3179" s="1">
        <v>73895220</v>
      </c>
      <c r="I3179" s="1">
        <v>73895220</v>
      </c>
      <c r="J3179" s="1">
        <v>0</v>
      </c>
      <c r="K3179" s="1">
        <v>73895220</v>
      </c>
      <c r="L3179" s="1">
        <v>21816684</v>
      </c>
      <c r="M3179" s="1">
        <v>0</v>
      </c>
      <c r="N3179" s="1">
        <v>52078536</v>
      </c>
      <c r="O3179" s="1">
        <v>52078536</v>
      </c>
      <c r="P3179" s="1">
        <v>0</v>
      </c>
      <c r="Q3179" s="1">
        <v>0</v>
      </c>
      <c r="R3179" s="1">
        <v>100</v>
      </c>
    </row>
    <row r="3180" spans="1:18" hidden="1" x14ac:dyDescent="0.25">
      <c r="A3180" t="s">
        <v>1418</v>
      </c>
      <c r="B3180" s="1">
        <v>91476000</v>
      </c>
      <c r="C3180" s="1">
        <v>-17580780</v>
      </c>
      <c r="D3180" s="1">
        <v>0</v>
      </c>
      <c r="E3180" s="1">
        <v>73895220</v>
      </c>
      <c r="F3180" s="1">
        <v>0</v>
      </c>
      <c r="G3180" s="1">
        <v>73895220</v>
      </c>
      <c r="H3180" s="1">
        <v>73895220</v>
      </c>
      <c r="I3180" s="1">
        <v>73895220</v>
      </c>
      <c r="J3180" s="1">
        <v>0</v>
      </c>
      <c r="K3180" s="1">
        <v>73895220</v>
      </c>
      <c r="L3180" s="1">
        <v>21816684</v>
      </c>
      <c r="M3180" s="1">
        <v>0</v>
      </c>
      <c r="N3180" s="1">
        <v>52078536</v>
      </c>
      <c r="O3180" s="1">
        <v>52078536</v>
      </c>
      <c r="P3180" s="1">
        <v>0</v>
      </c>
      <c r="Q3180" s="1">
        <v>0</v>
      </c>
      <c r="R3180" s="1">
        <v>100</v>
      </c>
    </row>
    <row r="3181" spans="1:18" hidden="1" x14ac:dyDescent="0.25">
      <c r="A3181" t="s">
        <v>1419</v>
      </c>
      <c r="B3181" s="1">
        <v>91476000</v>
      </c>
      <c r="C3181" s="1">
        <v>-17580780</v>
      </c>
      <c r="D3181" s="1">
        <v>0</v>
      </c>
      <c r="E3181" s="1">
        <v>73895220</v>
      </c>
      <c r="F3181" s="1">
        <v>0</v>
      </c>
      <c r="G3181" s="1">
        <v>73895220</v>
      </c>
      <c r="H3181" s="1">
        <v>73895220</v>
      </c>
      <c r="I3181" s="1">
        <v>73895220</v>
      </c>
      <c r="J3181" s="1">
        <v>0</v>
      </c>
      <c r="K3181" s="1">
        <v>73895220</v>
      </c>
      <c r="L3181" s="1">
        <v>21816684</v>
      </c>
      <c r="M3181" s="1">
        <v>0</v>
      </c>
      <c r="N3181" s="1">
        <v>52078536</v>
      </c>
      <c r="O3181" s="1">
        <v>52078536</v>
      </c>
      <c r="P3181" s="1">
        <v>0</v>
      </c>
      <c r="Q3181" s="1">
        <v>0</v>
      </c>
      <c r="R3181" s="1">
        <v>100</v>
      </c>
    </row>
    <row r="3182" spans="1:18" hidden="1" x14ac:dyDescent="0.25">
      <c r="A3182" t="s">
        <v>1421</v>
      </c>
      <c r="B3182" s="1">
        <v>1768082000</v>
      </c>
      <c r="C3182" s="1">
        <v>-772437170</v>
      </c>
      <c r="D3182" s="1">
        <v>0</v>
      </c>
      <c r="E3182" s="1">
        <v>995644830</v>
      </c>
      <c r="F3182" s="1">
        <v>0</v>
      </c>
      <c r="G3182" s="1">
        <v>995644830</v>
      </c>
      <c r="H3182" s="1">
        <v>995644830</v>
      </c>
      <c r="I3182" s="1">
        <v>995644830</v>
      </c>
      <c r="J3182" s="1">
        <v>0</v>
      </c>
      <c r="K3182" s="1">
        <v>995644830</v>
      </c>
      <c r="L3182" s="1">
        <v>275622122</v>
      </c>
      <c r="M3182" s="1">
        <v>0</v>
      </c>
      <c r="N3182" s="1">
        <v>720022708</v>
      </c>
      <c r="O3182" s="1">
        <v>715331986</v>
      </c>
      <c r="P3182" s="1">
        <v>4690722</v>
      </c>
      <c r="Q3182" s="1">
        <v>0</v>
      </c>
      <c r="R3182" s="1">
        <v>100</v>
      </c>
    </row>
    <row r="3183" spans="1:18" hidden="1" x14ac:dyDescent="0.25">
      <c r="A3183" t="s">
        <v>31</v>
      </c>
      <c r="B3183" s="1">
        <v>1017200000</v>
      </c>
      <c r="C3183" s="1">
        <v>-621604074</v>
      </c>
      <c r="D3183" s="1">
        <v>0</v>
      </c>
      <c r="E3183" s="1">
        <v>395595926</v>
      </c>
      <c r="F3183" s="1">
        <v>0</v>
      </c>
      <c r="G3183" s="1">
        <v>395595926</v>
      </c>
      <c r="H3183" s="1">
        <v>395595926</v>
      </c>
      <c r="I3183" s="1">
        <v>395595926</v>
      </c>
      <c r="J3183" s="1">
        <v>0</v>
      </c>
      <c r="K3183" s="1">
        <v>395595926</v>
      </c>
      <c r="L3183" s="1">
        <v>76826037</v>
      </c>
      <c r="M3183" s="1">
        <v>0</v>
      </c>
      <c r="N3183" s="1">
        <v>318769889</v>
      </c>
      <c r="O3183" s="1">
        <v>314079167</v>
      </c>
      <c r="P3183" s="1">
        <v>4690722</v>
      </c>
      <c r="Q3183" s="1">
        <v>0</v>
      </c>
      <c r="R3183" s="1">
        <v>100</v>
      </c>
    </row>
    <row r="3184" spans="1:18" hidden="1" x14ac:dyDescent="0.25">
      <c r="A3184" t="s">
        <v>1422</v>
      </c>
      <c r="B3184" s="1">
        <v>1000000000</v>
      </c>
      <c r="C3184" s="1">
        <v>-620241878</v>
      </c>
      <c r="D3184" s="1">
        <v>0</v>
      </c>
      <c r="E3184" s="1">
        <v>379758122</v>
      </c>
      <c r="F3184" s="1">
        <v>0</v>
      </c>
      <c r="G3184" s="1">
        <v>379758122</v>
      </c>
      <c r="H3184" s="1">
        <v>379758122</v>
      </c>
      <c r="I3184" s="1">
        <v>379758122</v>
      </c>
      <c r="J3184" s="1">
        <v>0</v>
      </c>
      <c r="K3184" s="1">
        <v>379758122</v>
      </c>
      <c r="L3184" s="1">
        <v>74274391</v>
      </c>
      <c r="M3184" s="1">
        <v>0</v>
      </c>
      <c r="N3184" s="1">
        <v>305483731</v>
      </c>
      <c r="O3184" s="1">
        <v>300793009</v>
      </c>
      <c r="P3184" s="1">
        <v>4690722</v>
      </c>
      <c r="Q3184" s="1">
        <v>0</v>
      </c>
      <c r="R3184" s="1">
        <v>100</v>
      </c>
    </row>
    <row r="3185" spans="1:18" hidden="1" x14ac:dyDescent="0.25">
      <c r="A3185" t="s">
        <v>1423</v>
      </c>
      <c r="B3185" s="1">
        <v>1000000000</v>
      </c>
      <c r="C3185" s="1">
        <v>-620241878</v>
      </c>
      <c r="D3185" s="1">
        <v>0</v>
      </c>
      <c r="E3185" s="1">
        <v>379758122</v>
      </c>
      <c r="F3185" s="1">
        <v>0</v>
      </c>
      <c r="G3185" s="1">
        <v>379758122</v>
      </c>
      <c r="H3185" s="1">
        <v>379758122</v>
      </c>
      <c r="I3185" s="1">
        <v>379758122</v>
      </c>
      <c r="J3185" s="1">
        <v>0</v>
      </c>
      <c r="K3185" s="1">
        <v>379758122</v>
      </c>
      <c r="L3185" s="1">
        <v>74274391</v>
      </c>
      <c r="M3185" s="1">
        <v>0</v>
      </c>
      <c r="N3185" s="1">
        <v>305483731</v>
      </c>
      <c r="O3185" s="1">
        <v>300793009</v>
      </c>
      <c r="P3185" s="1">
        <v>4690722</v>
      </c>
      <c r="Q3185" s="1">
        <v>0</v>
      </c>
      <c r="R3185" s="1">
        <v>100</v>
      </c>
    </row>
    <row r="3186" spans="1:18" hidden="1" x14ac:dyDescent="0.25">
      <c r="A3186" t="s">
        <v>1424</v>
      </c>
      <c r="B3186" s="1">
        <v>17200000</v>
      </c>
      <c r="C3186" s="1">
        <v>-1362196</v>
      </c>
      <c r="D3186" s="1">
        <v>0</v>
      </c>
      <c r="E3186" s="1">
        <v>15837804</v>
      </c>
      <c r="F3186" s="1">
        <v>0</v>
      </c>
      <c r="G3186" s="1">
        <v>15837804</v>
      </c>
      <c r="H3186" s="1">
        <v>15837804</v>
      </c>
      <c r="I3186" s="1">
        <v>15837804</v>
      </c>
      <c r="J3186" s="1">
        <v>0</v>
      </c>
      <c r="K3186" s="1">
        <v>15837804</v>
      </c>
      <c r="L3186" s="1">
        <v>2551646</v>
      </c>
      <c r="M3186" s="1">
        <v>0</v>
      </c>
      <c r="N3186" s="1">
        <v>13286158</v>
      </c>
      <c r="O3186" s="1">
        <v>13286158</v>
      </c>
      <c r="P3186" s="1">
        <v>0</v>
      </c>
      <c r="Q3186" s="1">
        <v>0</v>
      </c>
      <c r="R3186" s="1">
        <v>100</v>
      </c>
    </row>
    <row r="3187" spans="1:18" hidden="1" x14ac:dyDescent="0.25">
      <c r="A3187" t="s">
        <v>1425</v>
      </c>
      <c r="B3187" s="1">
        <v>17200000</v>
      </c>
      <c r="C3187" s="1">
        <v>-1362196</v>
      </c>
      <c r="D3187" s="1">
        <v>0</v>
      </c>
      <c r="E3187" s="1">
        <v>15837804</v>
      </c>
      <c r="F3187" s="1">
        <v>0</v>
      </c>
      <c r="G3187" s="1">
        <v>15837804</v>
      </c>
      <c r="H3187" s="1">
        <v>15837804</v>
      </c>
      <c r="I3187" s="1">
        <v>15837804</v>
      </c>
      <c r="J3187" s="1">
        <v>0</v>
      </c>
      <c r="K3187" s="1">
        <v>15837804</v>
      </c>
      <c r="L3187" s="1">
        <v>2551646</v>
      </c>
      <c r="M3187" s="1">
        <v>0</v>
      </c>
      <c r="N3187" s="1">
        <v>13286158</v>
      </c>
      <c r="O3187" s="1">
        <v>13286158</v>
      </c>
      <c r="P3187" s="1">
        <v>0</v>
      </c>
      <c r="Q3187" s="1">
        <v>0</v>
      </c>
      <c r="R3187" s="1">
        <v>100</v>
      </c>
    </row>
    <row r="3188" spans="1:18" hidden="1" x14ac:dyDescent="0.25">
      <c r="A3188" t="s">
        <v>1420</v>
      </c>
      <c r="B3188" s="1">
        <v>750882000</v>
      </c>
      <c r="C3188" s="1">
        <v>-150833096</v>
      </c>
      <c r="D3188" s="1">
        <v>0</v>
      </c>
      <c r="E3188" s="1">
        <v>600048904</v>
      </c>
      <c r="F3188" s="1">
        <v>0</v>
      </c>
      <c r="G3188" s="1">
        <v>600048904</v>
      </c>
      <c r="H3188" s="1">
        <v>600048904</v>
      </c>
      <c r="I3188" s="1">
        <v>600048904</v>
      </c>
      <c r="J3188" s="1">
        <v>0</v>
      </c>
      <c r="K3188" s="1">
        <v>600048904</v>
      </c>
      <c r="L3188" s="1">
        <v>198796085</v>
      </c>
      <c r="M3188" s="1">
        <v>0</v>
      </c>
      <c r="N3188" s="1">
        <v>401252819</v>
      </c>
      <c r="O3188" s="1">
        <v>401252819</v>
      </c>
      <c r="P3188" s="1">
        <v>0</v>
      </c>
      <c r="Q3188" s="1">
        <v>0</v>
      </c>
      <c r="R3188" s="1">
        <v>100</v>
      </c>
    </row>
    <row r="3189" spans="1:18" hidden="1" x14ac:dyDescent="0.25">
      <c r="A3189" t="s">
        <v>1426</v>
      </c>
      <c r="B3189" s="1">
        <v>591582000</v>
      </c>
      <c r="C3189" s="1">
        <v>-120838832</v>
      </c>
      <c r="D3189" s="1">
        <v>0</v>
      </c>
      <c r="E3189" s="1">
        <v>470743168</v>
      </c>
      <c r="F3189" s="1">
        <v>0</v>
      </c>
      <c r="G3189" s="1">
        <v>470743168</v>
      </c>
      <c r="H3189" s="1">
        <v>470743168</v>
      </c>
      <c r="I3189" s="1">
        <v>470743168</v>
      </c>
      <c r="J3189" s="1">
        <v>0</v>
      </c>
      <c r="K3189" s="1">
        <v>470743168</v>
      </c>
      <c r="L3189" s="1">
        <v>165956534</v>
      </c>
      <c r="M3189" s="1">
        <v>0</v>
      </c>
      <c r="N3189" s="1">
        <v>304786634</v>
      </c>
      <c r="O3189" s="1">
        <v>304786634</v>
      </c>
      <c r="P3189" s="1">
        <v>0</v>
      </c>
      <c r="Q3189" s="1">
        <v>0</v>
      </c>
      <c r="R3189" s="1">
        <v>100</v>
      </c>
    </row>
    <row r="3190" spans="1:18" hidden="1" x14ac:dyDescent="0.25">
      <c r="A3190" t="s">
        <v>1423</v>
      </c>
      <c r="B3190" s="1">
        <v>591582000</v>
      </c>
      <c r="C3190" s="1">
        <v>-120838832</v>
      </c>
      <c r="D3190" s="1">
        <v>0</v>
      </c>
      <c r="E3190" s="1">
        <v>470743168</v>
      </c>
      <c r="F3190" s="1">
        <v>0</v>
      </c>
      <c r="G3190" s="1">
        <v>470743168</v>
      </c>
      <c r="H3190" s="1">
        <v>470743168</v>
      </c>
      <c r="I3190" s="1">
        <v>470743168</v>
      </c>
      <c r="J3190" s="1">
        <v>0</v>
      </c>
      <c r="K3190" s="1">
        <v>470743168</v>
      </c>
      <c r="L3190" s="1">
        <v>165956534</v>
      </c>
      <c r="M3190" s="1">
        <v>0</v>
      </c>
      <c r="N3190" s="1">
        <v>304786634</v>
      </c>
      <c r="O3190" s="1">
        <v>304786634</v>
      </c>
      <c r="P3190" s="1">
        <v>0</v>
      </c>
      <c r="Q3190" s="1">
        <v>0</v>
      </c>
      <c r="R3190" s="1">
        <v>100</v>
      </c>
    </row>
    <row r="3191" spans="1:18" hidden="1" x14ac:dyDescent="0.25">
      <c r="A3191" t="s">
        <v>1424</v>
      </c>
      <c r="B3191" s="1">
        <v>159300000</v>
      </c>
      <c r="C3191" s="1">
        <v>-29994264</v>
      </c>
      <c r="D3191" s="1">
        <v>0</v>
      </c>
      <c r="E3191" s="1">
        <v>129305736</v>
      </c>
      <c r="F3191" s="1">
        <v>0</v>
      </c>
      <c r="G3191" s="1">
        <v>129305736</v>
      </c>
      <c r="H3191" s="1">
        <v>129305736</v>
      </c>
      <c r="I3191" s="1">
        <v>129305736</v>
      </c>
      <c r="J3191" s="1">
        <v>0</v>
      </c>
      <c r="K3191" s="1">
        <v>129305736</v>
      </c>
      <c r="L3191" s="1">
        <v>32839551</v>
      </c>
      <c r="M3191" s="1">
        <v>0</v>
      </c>
      <c r="N3191" s="1">
        <v>96466185</v>
      </c>
      <c r="O3191" s="1">
        <v>96466185</v>
      </c>
      <c r="P3191" s="1">
        <v>0</v>
      </c>
      <c r="Q3191" s="1">
        <v>0</v>
      </c>
      <c r="R3191" s="1">
        <v>100</v>
      </c>
    </row>
    <row r="3192" spans="1:18" hidden="1" x14ac:dyDescent="0.25">
      <c r="A3192" t="s">
        <v>1425</v>
      </c>
      <c r="B3192" s="1">
        <v>159300000</v>
      </c>
      <c r="C3192" s="1">
        <v>-29994264</v>
      </c>
      <c r="D3192" s="1">
        <v>0</v>
      </c>
      <c r="E3192" s="1">
        <v>129305736</v>
      </c>
      <c r="F3192" s="1">
        <v>0</v>
      </c>
      <c r="G3192" s="1">
        <v>129305736</v>
      </c>
      <c r="H3192" s="1">
        <v>129305736</v>
      </c>
      <c r="I3192" s="1">
        <v>129305736</v>
      </c>
      <c r="J3192" s="1">
        <v>0</v>
      </c>
      <c r="K3192" s="1">
        <v>129305736</v>
      </c>
      <c r="L3192" s="1">
        <v>32839551</v>
      </c>
      <c r="M3192" s="1">
        <v>0</v>
      </c>
      <c r="N3192" s="1">
        <v>96466185</v>
      </c>
      <c r="O3192" s="1">
        <v>96466185</v>
      </c>
      <c r="P3192" s="1">
        <v>0</v>
      </c>
      <c r="Q3192" s="1">
        <v>0</v>
      </c>
      <c r="R3192" s="1">
        <v>100</v>
      </c>
    </row>
    <row r="3193" spans="1:18" hidden="1" x14ac:dyDescent="0.25">
      <c r="A3193" t="s">
        <v>1427</v>
      </c>
      <c r="B3193" s="1">
        <v>451264000</v>
      </c>
      <c r="C3193" s="1">
        <v>-52934975</v>
      </c>
      <c r="D3193" s="1">
        <v>0</v>
      </c>
      <c r="E3193" s="1">
        <v>398329025</v>
      </c>
      <c r="F3193" s="1">
        <v>0</v>
      </c>
      <c r="G3193" s="1">
        <v>398329025</v>
      </c>
      <c r="H3193" s="1">
        <v>398329025</v>
      </c>
      <c r="I3193" s="1">
        <v>398329025</v>
      </c>
      <c r="J3193" s="1">
        <v>0</v>
      </c>
      <c r="K3193" s="1">
        <v>398329025</v>
      </c>
      <c r="L3193" s="1">
        <v>269329503</v>
      </c>
      <c r="M3193" s="1">
        <v>0</v>
      </c>
      <c r="N3193" s="1">
        <v>128999522</v>
      </c>
      <c r="O3193" s="1">
        <v>128999522</v>
      </c>
      <c r="P3193" s="1">
        <v>0</v>
      </c>
      <c r="Q3193" s="1">
        <v>0</v>
      </c>
      <c r="R3193" s="1">
        <v>100</v>
      </c>
    </row>
    <row r="3194" spans="1:18" hidden="1" x14ac:dyDescent="0.25">
      <c r="A3194" t="s">
        <v>1428</v>
      </c>
      <c r="B3194" s="1">
        <v>0</v>
      </c>
      <c r="C3194" s="1">
        <v>191381614</v>
      </c>
      <c r="D3194" s="1">
        <v>0</v>
      </c>
      <c r="E3194" s="1">
        <v>191381614</v>
      </c>
      <c r="F3194" s="1">
        <v>0</v>
      </c>
      <c r="G3194" s="1">
        <v>191381614</v>
      </c>
      <c r="H3194" s="1">
        <v>191381614</v>
      </c>
      <c r="I3194" s="1">
        <v>191381614</v>
      </c>
      <c r="J3194" s="1">
        <v>0</v>
      </c>
      <c r="K3194" s="1">
        <v>191381614</v>
      </c>
      <c r="L3194" s="1">
        <v>133967129</v>
      </c>
      <c r="M3194" s="1">
        <v>0</v>
      </c>
      <c r="N3194" s="1">
        <v>57414485</v>
      </c>
      <c r="O3194" s="1">
        <v>57414485</v>
      </c>
      <c r="P3194" s="1">
        <v>0</v>
      </c>
      <c r="Q3194" s="1">
        <v>0</v>
      </c>
      <c r="R3194" s="1">
        <v>100</v>
      </c>
    </row>
    <row r="3195" spans="1:18" hidden="1" x14ac:dyDescent="0.25">
      <c r="A3195" t="s">
        <v>1429</v>
      </c>
      <c r="B3195" s="1">
        <v>0</v>
      </c>
      <c r="C3195" s="1">
        <v>191381614</v>
      </c>
      <c r="D3195" s="1">
        <v>0</v>
      </c>
      <c r="E3195" s="1">
        <v>191381614</v>
      </c>
      <c r="F3195" s="1">
        <v>0</v>
      </c>
      <c r="G3195" s="1">
        <v>191381614</v>
      </c>
      <c r="H3195" s="1">
        <v>191381614</v>
      </c>
      <c r="I3195" s="1">
        <v>191381614</v>
      </c>
      <c r="J3195" s="1">
        <v>0</v>
      </c>
      <c r="K3195" s="1">
        <v>191381614</v>
      </c>
      <c r="L3195" s="1">
        <v>133967129</v>
      </c>
      <c r="M3195" s="1">
        <v>0</v>
      </c>
      <c r="N3195" s="1">
        <v>57414485</v>
      </c>
      <c r="O3195" s="1">
        <v>57414485</v>
      </c>
      <c r="P3195" s="1">
        <v>0</v>
      </c>
      <c r="Q3195" s="1">
        <v>0</v>
      </c>
      <c r="R3195" s="1">
        <v>100</v>
      </c>
    </row>
    <row r="3196" spans="1:18" hidden="1" x14ac:dyDescent="0.25">
      <c r="A3196" t="s">
        <v>1430</v>
      </c>
      <c r="B3196" s="1">
        <v>0</v>
      </c>
      <c r="C3196" s="1">
        <v>191381614</v>
      </c>
      <c r="D3196" s="1">
        <v>0</v>
      </c>
      <c r="E3196" s="1">
        <v>191381614</v>
      </c>
      <c r="F3196" s="1">
        <v>0</v>
      </c>
      <c r="G3196" s="1">
        <v>191381614</v>
      </c>
      <c r="H3196" s="1">
        <v>191381614</v>
      </c>
      <c r="I3196" s="1">
        <v>191381614</v>
      </c>
      <c r="J3196" s="1">
        <v>0</v>
      </c>
      <c r="K3196" s="1">
        <v>191381614</v>
      </c>
      <c r="L3196" s="1">
        <v>133967129</v>
      </c>
      <c r="M3196" s="1">
        <v>0</v>
      </c>
      <c r="N3196" s="1">
        <v>57414485</v>
      </c>
      <c r="O3196" s="1">
        <v>57414485</v>
      </c>
      <c r="P3196" s="1">
        <v>0</v>
      </c>
      <c r="Q3196" s="1">
        <v>0</v>
      </c>
      <c r="R3196" s="1">
        <v>100</v>
      </c>
    </row>
    <row r="3197" spans="1:18" hidden="1" x14ac:dyDescent="0.25">
      <c r="A3197" t="s">
        <v>1420</v>
      </c>
      <c r="B3197" s="1">
        <v>451264000</v>
      </c>
      <c r="C3197" s="1">
        <v>-244316589</v>
      </c>
      <c r="D3197" s="1">
        <v>0</v>
      </c>
      <c r="E3197" s="1">
        <v>206947411</v>
      </c>
      <c r="F3197" s="1">
        <v>0</v>
      </c>
      <c r="G3197" s="1">
        <v>206947411</v>
      </c>
      <c r="H3197" s="1">
        <v>206947411</v>
      </c>
      <c r="I3197" s="1">
        <v>206947411</v>
      </c>
      <c r="J3197" s="1">
        <v>0</v>
      </c>
      <c r="K3197" s="1">
        <v>206947411</v>
      </c>
      <c r="L3197" s="1">
        <v>135362374</v>
      </c>
      <c r="M3197" s="1">
        <v>0</v>
      </c>
      <c r="N3197" s="1">
        <v>71585037</v>
      </c>
      <c r="O3197" s="1">
        <v>71585037</v>
      </c>
      <c r="P3197" s="1">
        <v>0</v>
      </c>
      <c r="Q3197" s="1">
        <v>0</v>
      </c>
      <c r="R3197" s="1">
        <v>100</v>
      </c>
    </row>
    <row r="3198" spans="1:18" hidden="1" x14ac:dyDescent="0.25">
      <c r="A3198" t="s">
        <v>1429</v>
      </c>
      <c r="B3198" s="1">
        <v>451264000</v>
      </c>
      <c r="C3198" s="1">
        <v>-244316589</v>
      </c>
      <c r="D3198" s="1">
        <v>0</v>
      </c>
      <c r="E3198" s="1">
        <v>206947411</v>
      </c>
      <c r="F3198" s="1">
        <v>0</v>
      </c>
      <c r="G3198" s="1">
        <v>206947411</v>
      </c>
      <c r="H3198" s="1">
        <v>206947411</v>
      </c>
      <c r="I3198" s="1">
        <v>206947411</v>
      </c>
      <c r="J3198" s="1">
        <v>0</v>
      </c>
      <c r="K3198" s="1">
        <v>206947411</v>
      </c>
      <c r="L3198" s="1">
        <v>135362374</v>
      </c>
      <c r="M3198" s="1">
        <v>0</v>
      </c>
      <c r="N3198" s="1">
        <v>71585037</v>
      </c>
      <c r="O3198" s="1">
        <v>71585037</v>
      </c>
      <c r="P3198" s="1">
        <v>0</v>
      </c>
      <c r="Q3198" s="1">
        <v>0</v>
      </c>
      <c r="R3198" s="1">
        <v>100</v>
      </c>
    </row>
    <row r="3199" spans="1:18" hidden="1" x14ac:dyDescent="0.25">
      <c r="A3199" t="s">
        <v>1430</v>
      </c>
      <c r="B3199" s="1">
        <v>451264000</v>
      </c>
      <c r="C3199" s="1">
        <v>-244316589</v>
      </c>
      <c r="D3199" s="1">
        <v>0</v>
      </c>
      <c r="E3199" s="1">
        <v>206947411</v>
      </c>
      <c r="F3199" s="1">
        <v>0</v>
      </c>
      <c r="G3199" s="1">
        <v>206947411</v>
      </c>
      <c r="H3199" s="1">
        <v>206947411</v>
      </c>
      <c r="I3199" s="1">
        <v>206947411</v>
      </c>
      <c r="J3199" s="1">
        <v>0</v>
      </c>
      <c r="K3199" s="1">
        <v>206947411</v>
      </c>
      <c r="L3199" s="1">
        <v>135362374</v>
      </c>
      <c r="M3199" s="1">
        <v>0</v>
      </c>
      <c r="N3199" s="1">
        <v>71585037</v>
      </c>
      <c r="O3199" s="1">
        <v>71585037</v>
      </c>
      <c r="P3199" s="1">
        <v>0</v>
      </c>
      <c r="Q3199" s="1">
        <v>0</v>
      </c>
      <c r="R3199" s="1">
        <v>100</v>
      </c>
    </row>
    <row r="3200" spans="1:18" hidden="1" x14ac:dyDescent="0.25">
      <c r="A3200" t="s">
        <v>1431</v>
      </c>
      <c r="B3200" s="1">
        <v>502370000</v>
      </c>
      <c r="C3200" s="1">
        <v>-483892562</v>
      </c>
      <c r="D3200" s="1">
        <v>0</v>
      </c>
      <c r="E3200" s="1">
        <v>18477438</v>
      </c>
      <c r="F3200" s="1">
        <v>0</v>
      </c>
      <c r="G3200" s="1">
        <v>18477438</v>
      </c>
      <c r="H3200" s="1">
        <v>18477438</v>
      </c>
      <c r="I3200" s="1">
        <v>18477438</v>
      </c>
      <c r="J3200" s="1">
        <v>0</v>
      </c>
      <c r="K3200" s="1">
        <v>18477438</v>
      </c>
      <c r="L3200" s="1">
        <v>15573841</v>
      </c>
      <c r="M3200" s="1">
        <v>0</v>
      </c>
      <c r="N3200" s="1">
        <v>2903597</v>
      </c>
      <c r="O3200" s="1">
        <v>2903597</v>
      </c>
      <c r="P3200" s="1">
        <v>0</v>
      </c>
      <c r="Q3200" s="1">
        <v>0</v>
      </c>
      <c r="R3200" s="1">
        <v>100</v>
      </c>
    </row>
    <row r="3201" spans="1:18" hidden="1" x14ac:dyDescent="0.25">
      <c r="A3201" t="s">
        <v>1420</v>
      </c>
      <c r="B3201" s="1">
        <v>502370000</v>
      </c>
      <c r="C3201" s="1">
        <v>-483892562</v>
      </c>
      <c r="D3201" s="1">
        <v>0</v>
      </c>
      <c r="E3201" s="1">
        <v>18477438</v>
      </c>
      <c r="F3201" s="1">
        <v>0</v>
      </c>
      <c r="G3201" s="1">
        <v>18477438</v>
      </c>
      <c r="H3201" s="1">
        <v>18477438</v>
      </c>
      <c r="I3201" s="1">
        <v>18477438</v>
      </c>
      <c r="J3201" s="1">
        <v>0</v>
      </c>
      <c r="K3201" s="1">
        <v>18477438</v>
      </c>
      <c r="L3201" s="1">
        <v>15573841</v>
      </c>
      <c r="M3201" s="1">
        <v>0</v>
      </c>
      <c r="N3201" s="1">
        <v>2903597</v>
      </c>
      <c r="O3201" s="1">
        <v>2903597</v>
      </c>
      <c r="P3201" s="1">
        <v>0</v>
      </c>
      <c r="Q3201" s="1">
        <v>0</v>
      </c>
      <c r="R3201" s="1">
        <v>100</v>
      </c>
    </row>
    <row r="3202" spans="1:18" hidden="1" x14ac:dyDescent="0.25">
      <c r="A3202" t="s">
        <v>1432</v>
      </c>
      <c r="B3202" s="1">
        <v>502370000</v>
      </c>
      <c r="C3202" s="1">
        <v>-483892562</v>
      </c>
      <c r="D3202" s="1">
        <v>0</v>
      </c>
      <c r="E3202" s="1">
        <v>18477438</v>
      </c>
      <c r="F3202" s="1">
        <v>0</v>
      </c>
      <c r="G3202" s="1">
        <v>18477438</v>
      </c>
      <c r="H3202" s="1">
        <v>18477438</v>
      </c>
      <c r="I3202" s="1">
        <v>18477438</v>
      </c>
      <c r="J3202" s="1">
        <v>0</v>
      </c>
      <c r="K3202" s="1">
        <v>18477438</v>
      </c>
      <c r="L3202" s="1">
        <v>15573841</v>
      </c>
      <c r="M3202" s="1">
        <v>0</v>
      </c>
      <c r="N3202" s="1">
        <v>2903597</v>
      </c>
      <c r="O3202" s="1">
        <v>2903597</v>
      </c>
      <c r="P3202" s="1">
        <v>0</v>
      </c>
      <c r="Q3202" s="1">
        <v>0</v>
      </c>
      <c r="R3202" s="1">
        <v>100</v>
      </c>
    </row>
    <row r="3203" spans="1:18" hidden="1" x14ac:dyDescent="0.25">
      <c r="A3203" t="s">
        <v>1433</v>
      </c>
      <c r="B3203" s="1">
        <v>502370000</v>
      </c>
      <c r="C3203" s="1">
        <v>-483892562</v>
      </c>
      <c r="D3203" s="1">
        <v>0</v>
      </c>
      <c r="E3203" s="1">
        <v>18477438</v>
      </c>
      <c r="F3203" s="1">
        <v>0</v>
      </c>
      <c r="G3203" s="1">
        <v>18477438</v>
      </c>
      <c r="H3203" s="1">
        <v>18477438</v>
      </c>
      <c r="I3203" s="1">
        <v>18477438</v>
      </c>
      <c r="J3203" s="1">
        <v>0</v>
      </c>
      <c r="K3203" s="1">
        <v>18477438</v>
      </c>
      <c r="L3203" s="1">
        <v>15573841</v>
      </c>
      <c r="M3203" s="1">
        <v>0</v>
      </c>
      <c r="N3203" s="1">
        <v>2903597</v>
      </c>
      <c r="O3203" s="1">
        <v>2903597</v>
      </c>
      <c r="P3203" s="1">
        <v>0</v>
      </c>
      <c r="Q3203" s="1">
        <v>0</v>
      </c>
      <c r="R3203" s="1">
        <v>100</v>
      </c>
    </row>
    <row r="3204" spans="1:18" hidden="1" x14ac:dyDescent="0.25">
      <c r="A3204" t="s">
        <v>1434</v>
      </c>
      <c r="B3204" s="1">
        <v>1412490000</v>
      </c>
      <c r="C3204" s="1">
        <v>-396894827</v>
      </c>
      <c r="D3204" s="1">
        <v>0</v>
      </c>
      <c r="E3204" s="1">
        <v>1015595173</v>
      </c>
      <c r="F3204" s="1">
        <v>0</v>
      </c>
      <c r="G3204" s="1">
        <v>1015595173</v>
      </c>
      <c r="H3204" s="1">
        <v>1015595173</v>
      </c>
      <c r="I3204" s="1">
        <v>1015595173</v>
      </c>
      <c r="J3204" s="1">
        <v>0</v>
      </c>
      <c r="K3204" s="1">
        <v>1015595173</v>
      </c>
      <c r="L3204" s="1">
        <v>707211454</v>
      </c>
      <c r="M3204" s="1">
        <v>0</v>
      </c>
      <c r="N3204" s="1">
        <v>308383719</v>
      </c>
      <c r="O3204" s="1">
        <v>308383719</v>
      </c>
      <c r="P3204" s="1">
        <v>0</v>
      </c>
      <c r="Q3204" s="1">
        <v>0</v>
      </c>
      <c r="R3204" s="1">
        <v>100</v>
      </c>
    </row>
    <row r="3205" spans="1:18" hidden="1" x14ac:dyDescent="0.25">
      <c r="A3205" t="s">
        <v>31</v>
      </c>
      <c r="B3205" s="1">
        <v>530000000</v>
      </c>
      <c r="C3205" s="1">
        <v>-9310771</v>
      </c>
      <c r="D3205" s="1">
        <v>0</v>
      </c>
      <c r="E3205" s="1">
        <v>520689229</v>
      </c>
      <c r="F3205" s="1">
        <v>0</v>
      </c>
      <c r="G3205" s="1">
        <v>520689229</v>
      </c>
      <c r="H3205" s="1">
        <v>520689229</v>
      </c>
      <c r="I3205" s="1">
        <v>520689229</v>
      </c>
      <c r="J3205" s="1">
        <v>0</v>
      </c>
      <c r="K3205" s="1">
        <v>520689229</v>
      </c>
      <c r="L3205" s="1">
        <v>363773224</v>
      </c>
      <c r="M3205" s="1">
        <v>0</v>
      </c>
      <c r="N3205" s="1">
        <v>156916005</v>
      </c>
      <c r="O3205" s="1">
        <v>156916005</v>
      </c>
      <c r="P3205" s="1">
        <v>0</v>
      </c>
      <c r="Q3205" s="1">
        <v>0</v>
      </c>
      <c r="R3205" s="1">
        <v>100</v>
      </c>
    </row>
    <row r="3206" spans="1:18" hidden="1" x14ac:dyDescent="0.25">
      <c r="A3206" t="s">
        <v>1435</v>
      </c>
      <c r="B3206" s="1">
        <v>530000000</v>
      </c>
      <c r="C3206" s="1">
        <v>-9310771</v>
      </c>
      <c r="D3206" s="1">
        <v>0</v>
      </c>
      <c r="E3206" s="1">
        <v>520689229</v>
      </c>
      <c r="F3206" s="1">
        <v>0</v>
      </c>
      <c r="G3206" s="1">
        <v>520689229</v>
      </c>
      <c r="H3206" s="1">
        <v>520689229</v>
      </c>
      <c r="I3206" s="1">
        <v>520689229</v>
      </c>
      <c r="J3206" s="1">
        <v>0</v>
      </c>
      <c r="K3206" s="1">
        <v>520689229</v>
      </c>
      <c r="L3206" s="1">
        <v>363773224</v>
      </c>
      <c r="M3206" s="1">
        <v>0</v>
      </c>
      <c r="N3206" s="1">
        <v>156916005</v>
      </c>
      <c r="O3206" s="1">
        <v>156916005</v>
      </c>
      <c r="P3206" s="1">
        <v>0</v>
      </c>
      <c r="Q3206" s="1">
        <v>0</v>
      </c>
      <c r="R3206" s="1">
        <v>100</v>
      </c>
    </row>
    <row r="3207" spans="1:18" hidden="1" x14ac:dyDescent="0.25">
      <c r="A3207" t="s">
        <v>1436</v>
      </c>
      <c r="B3207" s="1">
        <v>530000000</v>
      </c>
      <c r="C3207" s="1">
        <v>-9310771</v>
      </c>
      <c r="D3207" s="1">
        <v>0</v>
      </c>
      <c r="E3207" s="1">
        <v>520689229</v>
      </c>
      <c r="F3207" s="1">
        <v>0</v>
      </c>
      <c r="G3207" s="1">
        <v>520689229</v>
      </c>
      <c r="H3207" s="1">
        <v>520689229</v>
      </c>
      <c r="I3207" s="1">
        <v>520689229</v>
      </c>
      <c r="J3207" s="1">
        <v>0</v>
      </c>
      <c r="K3207" s="1">
        <v>520689229</v>
      </c>
      <c r="L3207" s="1">
        <v>363773224</v>
      </c>
      <c r="M3207" s="1">
        <v>0</v>
      </c>
      <c r="N3207" s="1">
        <v>156916005</v>
      </c>
      <c r="O3207" s="1">
        <v>156916005</v>
      </c>
      <c r="P3207" s="1">
        <v>0</v>
      </c>
      <c r="Q3207" s="1">
        <v>0</v>
      </c>
      <c r="R3207" s="1">
        <v>100</v>
      </c>
    </row>
    <row r="3208" spans="1:18" hidden="1" x14ac:dyDescent="0.25">
      <c r="A3208" t="s">
        <v>1420</v>
      </c>
      <c r="B3208" s="1">
        <v>786292440</v>
      </c>
      <c r="C3208" s="1">
        <v>-291386496</v>
      </c>
      <c r="D3208" s="1">
        <v>0</v>
      </c>
      <c r="E3208" s="1">
        <v>494905944</v>
      </c>
      <c r="F3208" s="1">
        <v>0</v>
      </c>
      <c r="G3208" s="1">
        <v>494905944</v>
      </c>
      <c r="H3208" s="1">
        <v>494905944</v>
      </c>
      <c r="I3208" s="1">
        <v>494905944</v>
      </c>
      <c r="J3208" s="1">
        <v>0</v>
      </c>
      <c r="K3208" s="1">
        <v>494905944</v>
      </c>
      <c r="L3208" s="1">
        <v>343438230</v>
      </c>
      <c r="M3208" s="1">
        <v>0</v>
      </c>
      <c r="N3208" s="1">
        <v>151467714</v>
      </c>
      <c r="O3208" s="1">
        <v>151467714</v>
      </c>
      <c r="P3208" s="1">
        <v>0</v>
      </c>
      <c r="Q3208" s="1">
        <v>0</v>
      </c>
      <c r="R3208" s="1">
        <v>100</v>
      </c>
    </row>
    <row r="3209" spans="1:18" hidden="1" x14ac:dyDescent="0.25">
      <c r="A3209" t="s">
        <v>1435</v>
      </c>
      <c r="B3209" s="1">
        <v>786292440</v>
      </c>
      <c r="C3209" s="1">
        <v>-291386496</v>
      </c>
      <c r="D3209" s="1">
        <v>0</v>
      </c>
      <c r="E3209" s="1">
        <v>494905944</v>
      </c>
      <c r="F3209" s="1">
        <v>0</v>
      </c>
      <c r="G3209" s="1">
        <v>494905944</v>
      </c>
      <c r="H3209" s="1">
        <v>494905944</v>
      </c>
      <c r="I3209" s="1">
        <v>494905944</v>
      </c>
      <c r="J3209" s="1">
        <v>0</v>
      </c>
      <c r="K3209" s="1">
        <v>494905944</v>
      </c>
      <c r="L3209" s="1">
        <v>343438230</v>
      </c>
      <c r="M3209" s="1">
        <v>0</v>
      </c>
      <c r="N3209" s="1">
        <v>151467714</v>
      </c>
      <c r="O3209" s="1">
        <v>151467714</v>
      </c>
      <c r="P3209" s="1">
        <v>0</v>
      </c>
      <c r="Q3209" s="1">
        <v>0</v>
      </c>
      <c r="R3209" s="1">
        <v>100</v>
      </c>
    </row>
    <row r="3210" spans="1:18" hidden="1" x14ac:dyDescent="0.25">
      <c r="A3210" t="s">
        <v>1436</v>
      </c>
      <c r="B3210" s="1">
        <v>786292440</v>
      </c>
      <c r="C3210" s="1">
        <v>-291386496</v>
      </c>
      <c r="D3210" s="1">
        <v>0</v>
      </c>
      <c r="E3210" s="1">
        <v>494905944</v>
      </c>
      <c r="F3210" s="1">
        <v>0</v>
      </c>
      <c r="G3210" s="1">
        <v>494905944</v>
      </c>
      <c r="H3210" s="1">
        <v>494905944</v>
      </c>
      <c r="I3210" s="1">
        <v>494905944</v>
      </c>
      <c r="J3210" s="1">
        <v>0</v>
      </c>
      <c r="K3210" s="1">
        <v>494905944</v>
      </c>
      <c r="L3210" s="1">
        <v>343438230</v>
      </c>
      <c r="M3210" s="1">
        <v>0</v>
      </c>
      <c r="N3210" s="1">
        <v>151467714</v>
      </c>
      <c r="O3210" s="1">
        <v>151467714</v>
      </c>
      <c r="P3210" s="1">
        <v>0</v>
      </c>
      <c r="Q3210" s="1">
        <v>0</v>
      </c>
      <c r="R3210" s="1">
        <v>100</v>
      </c>
    </row>
    <row r="3211" spans="1:18" hidden="1" x14ac:dyDescent="0.25">
      <c r="A3211" t="s">
        <v>1437</v>
      </c>
      <c r="B3211" s="1">
        <v>96197560</v>
      </c>
      <c r="C3211" s="1">
        <v>-96197560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</row>
    <row r="3212" spans="1:18" hidden="1" x14ac:dyDescent="0.25">
      <c r="A3212" t="s">
        <v>1435</v>
      </c>
      <c r="B3212" s="1">
        <v>96197560</v>
      </c>
      <c r="C3212" s="1">
        <v>-96197560</v>
      </c>
      <c r="D3212" s="1">
        <v>0</v>
      </c>
      <c r="E3212" s="1">
        <v>0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</row>
    <row r="3213" spans="1:18" hidden="1" x14ac:dyDescent="0.25">
      <c r="A3213" t="s">
        <v>1436</v>
      </c>
      <c r="B3213" s="1">
        <v>96197560</v>
      </c>
      <c r="C3213" s="1">
        <v>-96197560</v>
      </c>
      <c r="D3213" s="1">
        <v>0</v>
      </c>
      <c r="E3213" s="1">
        <v>0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</row>
    <row r="3214" spans="1:18" hidden="1" x14ac:dyDescent="0.25">
      <c r="A3214" t="s">
        <v>1438</v>
      </c>
      <c r="B3214" s="1">
        <v>173850000</v>
      </c>
      <c r="C3214" s="1">
        <v>-22550082</v>
      </c>
      <c r="D3214" s="1">
        <v>0</v>
      </c>
      <c r="E3214" s="1">
        <v>151299918</v>
      </c>
      <c r="F3214" s="1">
        <v>0</v>
      </c>
      <c r="G3214" s="1">
        <v>151299918</v>
      </c>
      <c r="H3214" s="1">
        <v>151299918</v>
      </c>
      <c r="I3214" s="1">
        <v>151299918</v>
      </c>
      <c r="J3214" s="1">
        <v>0</v>
      </c>
      <c r="K3214" s="1">
        <v>151299918</v>
      </c>
      <c r="L3214" s="1">
        <v>92079700</v>
      </c>
      <c r="M3214" s="1">
        <v>0</v>
      </c>
      <c r="N3214" s="1">
        <v>59220218</v>
      </c>
      <c r="O3214" s="1">
        <v>53941988</v>
      </c>
      <c r="P3214" s="1">
        <v>5278230</v>
      </c>
      <c r="Q3214" s="1">
        <v>0</v>
      </c>
      <c r="R3214" s="1">
        <v>100</v>
      </c>
    </row>
    <row r="3215" spans="1:18" hidden="1" x14ac:dyDescent="0.25">
      <c r="A3215" t="s">
        <v>1420</v>
      </c>
      <c r="B3215" s="1">
        <v>173850000</v>
      </c>
      <c r="C3215" s="1">
        <v>-22550082</v>
      </c>
      <c r="D3215" s="1">
        <v>0</v>
      </c>
      <c r="E3215" s="1">
        <v>151299918</v>
      </c>
      <c r="F3215" s="1">
        <v>0</v>
      </c>
      <c r="G3215" s="1">
        <v>151299918</v>
      </c>
      <c r="H3215" s="1">
        <v>151299918</v>
      </c>
      <c r="I3215" s="1">
        <v>151299918</v>
      </c>
      <c r="J3215" s="1">
        <v>0</v>
      </c>
      <c r="K3215" s="1">
        <v>151299918</v>
      </c>
      <c r="L3215" s="1">
        <v>92079700</v>
      </c>
      <c r="M3215" s="1">
        <v>0</v>
      </c>
      <c r="N3215" s="1">
        <v>59220218</v>
      </c>
      <c r="O3215" s="1">
        <v>53941988</v>
      </c>
      <c r="P3215" s="1">
        <v>5278230</v>
      </c>
      <c r="Q3215" s="1">
        <v>0</v>
      </c>
      <c r="R3215" s="1">
        <v>100</v>
      </c>
    </row>
    <row r="3216" spans="1:18" hidden="1" x14ac:dyDescent="0.25">
      <c r="A3216" t="s">
        <v>1432</v>
      </c>
      <c r="B3216" s="1">
        <v>173850000</v>
      </c>
      <c r="C3216" s="1">
        <v>-22550082</v>
      </c>
      <c r="D3216" s="1">
        <v>0</v>
      </c>
      <c r="E3216" s="1">
        <v>151299918</v>
      </c>
      <c r="F3216" s="1">
        <v>0</v>
      </c>
      <c r="G3216" s="1">
        <v>151299918</v>
      </c>
      <c r="H3216" s="1">
        <v>151299918</v>
      </c>
      <c r="I3216" s="1">
        <v>151299918</v>
      </c>
      <c r="J3216" s="1">
        <v>0</v>
      </c>
      <c r="K3216" s="1">
        <v>151299918</v>
      </c>
      <c r="L3216" s="1">
        <v>92079700</v>
      </c>
      <c r="M3216" s="1">
        <v>0</v>
      </c>
      <c r="N3216" s="1">
        <v>59220218</v>
      </c>
      <c r="O3216" s="1">
        <v>53941988</v>
      </c>
      <c r="P3216" s="1">
        <v>5278230</v>
      </c>
      <c r="Q3216" s="1">
        <v>0</v>
      </c>
      <c r="R3216" s="1">
        <v>100</v>
      </c>
    </row>
    <row r="3217" spans="1:18" hidden="1" x14ac:dyDescent="0.25">
      <c r="A3217" t="s">
        <v>1433</v>
      </c>
      <c r="B3217" s="1">
        <v>173850000</v>
      </c>
      <c r="C3217" s="1">
        <v>-22550082</v>
      </c>
      <c r="D3217" s="1">
        <v>0</v>
      </c>
      <c r="E3217" s="1">
        <v>151299918</v>
      </c>
      <c r="F3217" s="1">
        <v>0</v>
      </c>
      <c r="G3217" s="1">
        <v>151299918</v>
      </c>
      <c r="H3217" s="1">
        <v>151299918</v>
      </c>
      <c r="I3217" s="1">
        <v>151299918</v>
      </c>
      <c r="J3217" s="1">
        <v>0</v>
      </c>
      <c r="K3217" s="1">
        <v>151299918</v>
      </c>
      <c r="L3217" s="1">
        <v>92079700</v>
      </c>
      <c r="M3217" s="1">
        <v>0</v>
      </c>
      <c r="N3217" s="1">
        <v>59220218</v>
      </c>
      <c r="O3217" s="1">
        <v>53941988</v>
      </c>
      <c r="P3217" s="1">
        <v>5278230</v>
      </c>
      <c r="Q3217" s="1">
        <v>0</v>
      </c>
      <c r="R3217" s="1">
        <v>100</v>
      </c>
    </row>
    <row r="3218" spans="1:18" hidden="1" x14ac:dyDescent="0.25">
      <c r="A3218" t="s">
        <v>1439</v>
      </c>
      <c r="B3218" s="1">
        <v>705160000</v>
      </c>
      <c r="C3218" s="1">
        <v>-381216372</v>
      </c>
      <c r="D3218" s="1">
        <v>0</v>
      </c>
      <c r="E3218" s="1">
        <v>323943628</v>
      </c>
      <c r="F3218" s="1">
        <v>0</v>
      </c>
      <c r="G3218" s="1">
        <v>323943628</v>
      </c>
      <c r="H3218" s="1">
        <v>323943628</v>
      </c>
      <c r="I3218" s="1">
        <v>323943628</v>
      </c>
      <c r="J3218" s="1">
        <v>0</v>
      </c>
      <c r="K3218" s="1">
        <v>323943628</v>
      </c>
      <c r="L3218" s="1">
        <v>242379465</v>
      </c>
      <c r="M3218" s="1">
        <v>0</v>
      </c>
      <c r="N3218" s="1">
        <v>81564163</v>
      </c>
      <c r="O3218" s="1">
        <v>81564163</v>
      </c>
      <c r="P3218" s="1">
        <v>0</v>
      </c>
      <c r="Q3218" s="1">
        <v>0</v>
      </c>
      <c r="R3218" s="1">
        <v>100</v>
      </c>
    </row>
    <row r="3219" spans="1:18" hidden="1" x14ac:dyDescent="0.25">
      <c r="A3219" t="s">
        <v>1420</v>
      </c>
      <c r="B3219" s="1">
        <v>705160000</v>
      </c>
      <c r="C3219" s="1">
        <v>-381216372</v>
      </c>
      <c r="D3219" s="1">
        <v>0</v>
      </c>
      <c r="E3219" s="1">
        <v>323943628</v>
      </c>
      <c r="F3219" s="1">
        <v>0</v>
      </c>
      <c r="G3219" s="1">
        <v>323943628</v>
      </c>
      <c r="H3219" s="1">
        <v>323943628</v>
      </c>
      <c r="I3219" s="1">
        <v>323943628</v>
      </c>
      <c r="J3219" s="1">
        <v>0</v>
      </c>
      <c r="K3219" s="1">
        <v>323943628</v>
      </c>
      <c r="L3219" s="1">
        <v>242379465</v>
      </c>
      <c r="M3219" s="1">
        <v>0</v>
      </c>
      <c r="N3219" s="1">
        <v>81564163</v>
      </c>
      <c r="O3219" s="1">
        <v>81564163</v>
      </c>
      <c r="P3219" s="1">
        <v>0</v>
      </c>
      <c r="Q3219" s="1">
        <v>0</v>
      </c>
      <c r="R3219" s="1">
        <v>100</v>
      </c>
    </row>
    <row r="3220" spans="1:18" hidden="1" x14ac:dyDescent="0.25">
      <c r="A3220" t="s">
        <v>1440</v>
      </c>
      <c r="B3220" s="1">
        <v>705160000</v>
      </c>
      <c r="C3220" s="1">
        <v>-381216372</v>
      </c>
      <c r="D3220" s="1">
        <v>0</v>
      </c>
      <c r="E3220" s="1">
        <v>323943628</v>
      </c>
      <c r="F3220" s="1">
        <v>0</v>
      </c>
      <c r="G3220" s="1">
        <v>323943628</v>
      </c>
      <c r="H3220" s="1">
        <v>323943628</v>
      </c>
      <c r="I3220" s="1">
        <v>323943628</v>
      </c>
      <c r="J3220" s="1">
        <v>0</v>
      </c>
      <c r="K3220" s="1">
        <v>323943628</v>
      </c>
      <c r="L3220" s="1">
        <v>242379465</v>
      </c>
      <c r="M3220" s="1">
        <v>0</v>
      </c>
      <c r="N3220" s="1">
        <v>81564163</v>
      </c>
      <c r="O3220" s="1">
        <v>81564163</v>
      </c>
      <c r="P3220" s="1">
        <v>0</v>
      </c>
      <c r="Q3220" s="1">
        <v>0</v>
      </c>
      <c r="R3220" s="1">
        <v>100</v>
      </c>
    </row>
    <row r="3221" spans="1:18" hidden="1" x14ac:dyDescent="0.25">
      <c r="A3221" t="s">
        <v>1441</v>
      </c>
      <c r="B3221" s="1">
        <v>401580000</v>
      </c>
      <c r="C3221" s="1">
        <v>-167366282</v>
      </c>
      <c r="D3221" s="1">
        <v>0</v>
      </c>
      <c r="E3221" s="1">
        <v>234213718</v>
      </c>
      <c r="F3221" s="1">
        <v>0</v>
      </c>
      <c r="G3221" s="1">
        <v>234213718</v>
      </c>
      <c r="H3221" s="1">
        <v>234213718</v>
      </c>
      <c r="I3221" s="1">
        <v>234213718</v>
      </c>
      <c r="J3221" s="1">
        <v>0</v>
      </c>
      <c r="K3221" s="1">
        <v>234213718</v>
      </c>
      <c r="L3221" s="1">
        <v>206487501</v>
      </c>
      <c r="M3221" s="1">
        <v>0</v>
      </c>
      <c r="N3221" s="1">
        <v>27726217</v>
      </c>
      <c r="O3221" s="1">
        <v>27726217</v>
      </c>
      <c r="P3221" s="1">
        <v>0</v>
      </c>
      <c r="Q3221" s="1">
        <v>0</v>
      </c>
      <c r="R3221" s="1">
        <v>100</v>
      </c>
    </row>
    <row r="3222" spans="1:18" hidden="1" x14ac:dyDescent="0.25">
      <c r="A3222" t="s">
        <v>1442</v>
      </c>
      <c r="B3222" s="1">
        <v>303580000</v>
      </c>
      <c r="C3222" s="1">
        <v>-213850090</v>
      </c>
      <c r="D3222" s="1">
        <v>0</v>
      </c>
      <c r="E3222" s="1">
        <v>89729910</v>
      </c>
      <c r="F3222" s="1">
        <v>0</v>
      </c>
      <c r="G3222" s="1">
        <v>89729910</v>
      </c>
      <c r="H3222" s="1">
        <v>89729910</v>
      </c>
      <c r="I3222" s="1">
        <v>89729910</v>
      </c>
      <c r="J3222" s="1">
        <v>0</v>
      </c>
      <c r="K3222" s="1">
        <v>89729910</v>
      </c>
      <c r="L3222" s="1">
        <v>35891964</v>
      </c>
      <c r="M3222" s="1">
        <v>0</v>
      </c>
      <c r="N3222" s="1">
        <v>53837946</v>
      </c>
      <c r="O3222" s="1">
        <v>53837946</v>
      </c>
      <c r="P3222" s="1">
        <v>0</v>
      </c>
      <c r="Q3222" s="1">
        <v>0</v>
      </c>
      <c r="R3222" s="1">
        <v>100</v>
      </c>
    </row>
    <row r="3223" spans="1:18" hidden="1" x14ac:dyDescent="0.25">
      <c r="A3223" t="s">
        <v>1443</v>
      </c>
      <c r="B3223" s="1">
        <v>702370000</v>
      </c>
      <c r="C3223" s="1">
        <v>-665422390</v>
      </c>
      <c r="D3223" s="1">
        <v>0</v>
      </c>
      <c r="E3223" s="1">
        <v>36947610</v>
      </c>
      <c r="F3223" s="1">
        <v>0</v>
      </c>
      <c r="G3223" s="1">
        <v>36947610</v>
      </c>
      <c r="H3223" s="1">
        <v>36947610</v>
      </c>
      <c r="I3223" s="1">
        <v>36947610</v>
      </c>
      <c r="J3223" s="1">
        <v>0</v>
      </c>
      <c r="K3223" s="1">
        <v>36947610</v>
      </c>
      <c r="L3223" s="1">
        <v>19529451</v>
      </c>
      <c r="M3223" s="1">
        <v>0</v>
      </c>
      <c r="N3223" s="1">
        <v>17418159</v>
      </c>
      <c r="O3223" s="1">
        <v>17418159</v>
      </c>
      <c r="P3223" s="1">
        <v>0</v>
      </c>
      <c r="Q3223" s="1">
        <v>0</v>
      </c>
      <c r="R3223" s="1">
        <v>100</v>
      </c>
    </row>
    <row r="3224" spans="1:18" hidden="1" x14ac:dyDescent="0.25">
      <c r="A3224" t="s">
        <v>1420</v>
      </c>
      <c r="B3224" s="1">
        <v>702370000</v>
      </c>
      <c r="C3224" s="1">
        <v>-665422390</v>
      </c>
      <c r="D3224" s="1">
        <v>0</v>
      </c>
      <c r="E3224" s="1">
        <v>36947610</v>
      </c>
      <c r="F3224" s="1">
        <v>0</v>
      </c>
      <c r="G3224" s="1">
        <v>36947610</v>
      </c>
      <c r="H3224" s="1">
        <v>36947610</v>
      </c>
      <c r="I3224" s="1">
        <v>36947610</v>
      </c>
      <c r="J3224" s="1">
        <v>0</v>
      </c>
      <c r="K3224" s="1">
        <v>36947610</v>
      </c>
      <c r="L3224" s="1">
        <v>19529451</v>
      </c>
      <c r="M3224" s="1">
        <v>0</v>
      </c>
      <c r="N3224" s="1">
        <v>17418159</v>
      </c>
      <c r="O3224" s="1">
        <v>17418159</v>
      </c>
      <c r="P3224" s="1">
        <v>0</v>
      </c>
      <c r="Q3224" s="1">
        <v>0</v>
      </c>
      <c r="R3224" s="1">
        <v>100</v>
      </c>
    </row>
    <row r="3225" spans="1:18" hidden="1" x14ac:dyDescent="0.25">
      <c r="A3225" t="s">
        <v>1444</v>
      </c>
      <c r="B3225" s="1">
        <v>702370000</v>
      </c>
      <c r="C3225" s="1">
        <v>-665422390</v>
      </c>
      <c r="D3225" s="1">
        <v>0</v>
      </c>
      <c r="E3225" s="1">
        <v>36947610</v>
      </c>
      <c r="F3225" s="1">
        <v>0</v>
      </c>
      <c r="G3225" s="1">
        <v>36947610</v>
      </c>
      <c r="H3225" s="1">
        <v>36947610</v>
      </c>
      <c r="I3225" s="1">
        <v>36947610</v>
      </c>
      <c r="J3225" s="1">
        <v>0</v>
      </c>
      <c r="K3225" s="1">
        <v>36947610</v>
      </c>
      <c r="L3225" s="1">
        <v>19529451</v>
      </c>
      <c r="M3225" s="1">
        <v>0</v>
      </c>
      <c r="N3225" s="1">
        <v>17418159</v>
      </c>
      <c r="O3225" s="1">
        <v>17418159</v>
      </c>
      <c r="P3225" s="1">
        <v>0</v>
      </c>
      <c r="Q3225" s="1">
        <v>0</v>
      </c>
      <c r="R3225" s="1">
        <v>100</v>
      </c>
    </row>
    <row r="3226" spans="1:18" hidden="1" x14ac:dyDescent="0.25">
      <c r="A3226" t="s">
        <v>1445</v>
      </c>
      <c r="B3226" s="1">
        <v>702370000</v>
      </c>
      <c r="C3226" s="1">
        <v>-665422390</v>
      </c>
      <c r="D3226" s="1">
        <v>0</v>
      </c>
      <c r="E3226" s="1">
        <v>36947610</v>
      </c>
      <c r="F3226" s="1">
        <v>0</v>
      </c>
      <c r="G3226" s="1">
        <v>36947610</v>
      </c>
      <c r="H3226" s="1">
        <v>36947610</v>
      </c>
      <c r="I3226" s="1">
        <v>36947610</v>
      </c>
      <c r="J3226" s="1">
        <v>0</v>
      </c>
      <c r="K3226" s="1">
        <v>36947610</v>
      </c>
      <c r="L3226" s="1">
        <v>19529451</v>
      </c>
      <c r="M3226" s="1">
        <v>0</v>
      </c>
      <c r="N3226" s="1">
        <v>17418159</v>
      </c>
      <c r="O3226" s="1">
        <v>17418159</v>
      </c>
      <c r="P3226" s="1">
        <v>0</v>
      </c>
      <c r="Q3226" s="1">
        <v>0</v>
      </c>
      <c r="R3226" s="1">
        <v>100</v>
      </c>
    </row>
    <row r="3227" spans="1:18" hidden="1" x14ac:dyDescent="0.25">
      <c r="A3227" t="s">
        <v>1446</v>
      </c>
      <c r="B3227" s="1">
        <v>579740000</v>
      </c>
      <c r="C3227" s="1">
        <v>-288271676</v>
      </c>
      <c r="D3227" s="1">
        <v>0</v>
      </c>
      <c r="E3227" s="1">
        <v>291468324</v>
      </c>
      <c r="F3227" s="1">
        <v>0</v>
      </c>
      <c r="G3227" s="1">
        <v>291468324</v>
      </c>
      <c r="H3227" s="1">
        <v>291468324</v>
      </c>
      <c r="I3227" s="1">
        <v>291468324</v>
      </c>
      <c r="J3227" s="1">
        <v>0</v>
      </c>
      <c r="K3227" s="1">
        <v>291468324</v>
      </c>
      <c r="L3227" s="1">
        <v>121100242</v>
      </c>
      <c r="M3227" s="1">
        <v>0</v>
      </c>
      <c r="N3227" s="1">
        <v>170368082</v>
      </c>
      <c r="O3227" s="1">
        <v>170368082</v>
      </c>
      <c r="P3227" s="1">
        <v>0</v>
      </c>
      <c r="Q3227" s="1">
        <v>0</v>
      </c>
      <c r="R3227" s="1">
        <v>100</v>
      </c>
    </row>
    <row r="3228" spans="1:18" hidden="1" x14ac:dyDescent="0.25">
      <c r="A3228" t="s">
        <v>1420</v>
      </c>
      <c r="B3228" s="1">
        <v>579740000</v>
      </c>
      <c r="C3228" s="1">
        <v>-288271676</v>
      </c>
      <c r="D3228" s="1">
        <v>0</v>
      </c>
      <c r="E3228" s="1">
        <v>291468324</v>
      </c>
      <c r="F3228" s="1">
        <v>0</v>
      </c>
      <c r="G3228" s="1">
        <v>291468324</v>
      </c>
      <c r="H3228" s="1">
        <v>291468324</v>
      </c>
      <c r="I3228" s="1">
        <v>291468324</v>
      </c>
      <c r="J3228" s="1">
        <v>0</v>
      </c>
      <c r="K3228" s="1">
        <v>291468324</v>
      </c>
      <c r="L3228" s="1">
        <v>121100242</v>
      </c>
      <c r="M3228" s="1">
        <v>0</v>
      </c>
      <c r="N3228" s="1">
        <v>170368082</v>
      </c>
      <c r="O3228" s="1">
        <v>170368082</v>
      </c>
      <c r="P3228" s="1">
        <v>0</v>
      </c>
      <c r="Q3228" s="1">
        <v>0</v>
      </c>
      <c r="R3228" s="1">
        <v>100</v>
      </c>
    </row>
    <row r="3229" spans="1:18" hidden="1" x14ac:dyDescent="0.25">
      <c r="A3229" t="s">
        <v>1447</v>
      </c>
      <c r="B3229" s="1">
        <v>579740000</v>
      </c>
      <c r="C3229" s="1">
        <v>-288271676</v>
      </c>
      <c r="D3229" s="1">
        <v>0</v>
      </c>
      <c r="E3229" s="1">
        <v>291468324</v>
      </c>
      <c r="F3229" s="1">
        <v>0</v>
      </c>
      <c r="G3229" s="1">
        <v>291468324</v>
      </c>
      <c r="H3229" s="1">
        <v>291468324</v>
      </c>
      <c r="I3229" s="1">
        <v>291468324</v>
      </c>
      <c r="J3229" s="1">
        <v>0</v>
      </c>
      <c r="K3229" s="1">
        <v>291468324</v>
      </c>
      <c r="L3229" s="1">
        <v>121100242</v>
      </c>
      <c r="M3229" s="1">
        <v>0</v>
      </c>
      <c r="N3229" s="1">
        <v>170368082</v>
      </c>
      <c r="O3229" s="1">
        <v>170368082</v>
      </c>
      <c r="P3229" s="1">
        <v>0</v>
      </c>
      <c r="Q3229" s="1">
        <v>0</v>
      </c>
      <c r="R3229" s="1">
        <v>100</v>
      </c>
    </row>
    <row r="3230" spans="1:18" hidden="1" x14ac:dyDescent="0.25">
      <c r="A3230" t="s">
        <v>1448</v>
      </c>
      <c r="B3230" s="1">
        <v>45000000</v>
      </c>
      <c r="C3230" s="1">
        <v>-12164946</v>
      </c>
      <c r="D3230" s="1">
        <v>0</v>
      </c>
      <c r="E3230" s="1">
        <v>32835054</v>
      </c>
      <c r="F3230" s="1">
        <v>0</v>
      </c>
      <c r="G3230" s="1">
        <v>32835054</v>
      </c>
      <c r="H3230" s="1">
        <v>32835054</v>
      </c>
      <c r="I3230" s="1">
        <v>32835054</v>
      </c>
      <c r="J3230" s="1">
        <v>0</v>
      </c>
      <c r="K3230" s="1">
        <v>32835054</v>
      </c>
      <c r="L3230" s="1">
        <v>26268043</v>
      </c>
      <c r="M3230" s="1">
        <v>0</v>
      </c>
      <c r="N3230" s="1">
        <v>6567011</v>
      </c>
      <c r="O3230" s="1">
        <v>6567011</v>
      </c>
      <c r="P3230" s="1">
        <v>0</v>
      </c>
      <c r="Q3230" s="1">
        <v>0</v>
      </c>
      <c r="R3230" s="1">
        <v>100</v>
      </c>
    </row>
    <row r="3231" spans="1:18" hidden="1" x14ac:dyDescent="0.25">
      <c r="A3231" t="s">
        <v>1449</v>
      </c>
      <c r="B3231" s="1">
        <v>534740000</v>
      </c>
      <c r="C3231" s="1">
        <v>-276106730</v>
      </c>
      <c r="D3231" s="1">
        <v>0</v>
      </c>
      <c r="E3231" s="1">
        <v>258633270</v>
      </c>
      <c r="F3231" s="1">
        <v>0</v>
      </c>
      <c r="G3231" s="1">
        <v>258633270</v>
      </c>
      <c r="H3231" s="1">
        <v>258633270</v>
      </c>
      <c r="I3231" s="1">
        <v>258633270</v>
      </c>
      <c r="J3231" s="1">
        <v>0</v>
      </c>
      <c r="K3231" s="1">
        <v>258633270</v>
      </c>
      <c r="L3231" s="1">
        <v>94832199</v>
      </c>
      <c r="M3231" s="1">
        <v>0</v>
      </c>
      <c r="N3231" s="1">
        <v>163801071</v>
      </c>
      <c r="O3231" s="1">
        <v>163801071</v>
      </c>
      <c r="P3231" s="1">
        <v>0</v>
      </c>
      <c r="Q3231" s="1">
        <v>0</v>
      </c>
      <c r="R3231" s="1">
        <v>100</v>
      </c>
    </row>
    <row r="3232" spans="1:18" hidden="1" x14ac:dyDescent="0.25">
      <c r="A3232" t="s">
        <v>1450</v>
      </c>
      <c r="B3232" s="1">
        <v>100000000</v>
      </c>
      <c r="C3232" s="1">
        <v>-100000000</v>
      </c>
      <c r="D3232" s="1">
        <v>0</v>
      </c>
      <c r="E3232" s="1">
        <v>0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</row>
    <row r="3233" spans="1:18" hidden="1" x14ac:dyDescent="0.25">
      <c r="A3233" t="s">
        <v>1420</v>
      </c>
      <c r="B3233" s="1">
        <v>100000000</v>
      </c>
      <c r="C3233" s="1">
        <v>-100000000</v>
      </c>
      <c r="D3233" s="1">
        <v>0</v>
      </c>
      <c r="E3233" s="1">
        <v>0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</row>
    <row r="3234" spans="1:18" hidden="1" x14ac:dyDescent="0.25">
      <c r="A3234" t="s">
        <v>1451</v>
      </c>
      <c r="B3234" s="1">
        <v>100000000</v>
      </c>
      <c r="C3234" s="1">
        <v>-100000000</v>
      </c>
      <c r="D3234" s="1">
        <v>0</v>
      </c>
      <c r="E3234" s="1">
        <v>0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</row>
    <row r="3235" spans="1:18" hidden="1" x14ac:dyDescent="0.25">
      <c r="A3235" t="s">
        <v>1452</v>
      </c>
      <c r="B3235" s="1">
        <v>100000000</v>
      </c>
      <c r="C3235" s="1">
        <v>-100000000</v>
      </c>
      <c r="D3235" s="1">
        <v>0</v>
      </c>
      <c r="E3235" s="1">
        <v>0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</row>
    <row r="3236" spans="1:18" hidden="1" x14ac:dyDescent="0.25">
      <c r="A3236" t="s">
        <v>1453</v>
      </c>
      <c r="B3236" s="1">
        <v>50790000</v>
      </c>
      <c r="C3236" s="1">
        <v>-3285930</v>
      </c>
      <c r="D3236" s="1">
        <v>0</v>
      </c>
      <c r="E3236" s="1">
        <v>47504070</v>
      </c>
      <c r="F3236" s="1">
        <v>0</v>
      </c>
      <c r="G3236" s="1">
        <v>47504070</v>
      </c>
      <c r="H3236" s="1">
        <v>47504070</v>
      </c>
      <c r="I3236" s="1">
        <v>47504070</v>
      </c>
      <c r="J3236" s="1">
        <v>0</v>
      </c>
      <c r="K3236" s="1">
        <v>47504070</v>
      </c>
      <c r="L3236" s="1">
        <v>25511445</v>
      </c>
      <c r="M3236" s="1">
        <v>0</v>
      </c>
      <c r="N3236" s="1">
        <v>21992625</v>
      </c>
      <c r="O3236" s="1">
        <v>21992625</v>
      </c>
      <c r="P3236" s="1">
        <v>0</v>
      </c>
      <c r="Q3236" s="1">
        <v>0</v>
      </c>
      <c r="R3236" s="1">
        <v>100</v>
      </c>
    </row>
    <row r="3237" spans="1:18" hidden="1" x14ac:dyDescent="0.25">
      <c r="A3237" t="s">
        <v>1420</v>
      </c>
      <c r="B3237" s="1">
        <v>50790000</v>
      </c>
      <c r="C3237" s="1">
        <v>-3285930</v>
      </c>
      <c r="D3237" s="1">
        <v>0</v>
      </c>
      <c r="E3237" s="1">
        <v>47504070</v>
      </c>
      <c r="F3237" s="1">
        <v>0</v>
      </c>
      <c r="G3237" s="1">
        <v>47504070</v>
      </c>
      <c r="H3237" s="1">
        <v>47504070</v>
      </c>
      <c r="I3237" s="1">
        <v>47504070</v>
      </c>
      <c r="J3237" s="1">
        <v>0</v>
      </c>
      <c r="K3237" s="1">
        <v>47504070</v>
      </c>
      <c r="L3237" s="1">
        <v>25511445</v>
      </c>
      <c r="M3237" s="1">
        <v>0</v>
      </c>
      <c r="N3237" s="1">
        <v>21992625</v>
      </c>
      <c r="O3237" s="1">
        <v>21992625</v>
      </c>
      <c r="P3237" s="1">
        <v>0</v>
      </c>
      <c r="Q3237" s="1">
        <v>0</v>
      </c>
      <c r="R3237" s="1">
        <v>100</v>
      </c>
    </row>
    <row r="3238" spans="1:18" hidden="1" x14ac:dyDescent="0.25">
      <c r="A3238" t="s">
        <v>1451</v>
      </c>
      <c r="B3238" s="1">
        <v>50790000</v>
      </c>
      <c r="C3238" s="1">
        <v>-3285930</v>
      </c>
      <c r="D3238" s="1">
        <v>0</v>
      </c>
      <c r="E3238" s="1">
        <v>47504070</v>
      </c>
      <c r="F3238" s="1">
        <v>0</v>
      </c>
      <c r="G3238" s="1">
        <v>47504070</v>
      </c>
      <c r="H3238" s="1">
        <v>47504070</v>
      </c>
      <c r="I3238" s="1">
        <v>47504070</v>
      </c>
      <c r="J3238" s="1">
        <v>0</v>
      </c>
      <c r="K3238" s="1">
        <v>47504070</v>
      </c>
      <c r="L3238" s="1">
        <v>25511445</v>
      </c>
      <c r="M3238" s="1">
        <v>0</v>
      </c>
      <c r="N3238" s="1">
        <v>21992625</v>
      </c>
      <c r="O3238" s="1">
        <v>21992625</v>
      </c>
      <c r="P3238" s="1">
        <v>0</v>
      </c>
      <c r="Q3238" s="1">
        <v>0</v>
      </c>
      <c r="R3238" s="1">
        <v>100</v>
      </c>
    </row>
    <row r="3239" spans="1:18" hidden="1" x14ac:dyDescent="0.25">
      <c r="A3239" t="s">
        <v>1433</v>
      </c>
      <c r="B3239" s="1">
        <v>50790000</v>
      </c>
      <c r="C3239" s="1">
        <v>-3285930</v>
      </c>
      <c r="D3239" s="1">
        <v>0</v>
      </c>
      <c r="E3239" s="1">
        <v>47504070</v>
      </c>
      <c r="F3239" s="1">
        <v>0</v>
      </c>
      <c r="G3239" s="1">
        <v>47504070</v>
      </c>
      <c r="H3239" s="1">
        <v>47504070</v>
      </c>
      <c r="I3239" s="1">
        <v>47504070</v>
      </c>
      <c r="J3239" s="1">
        <v>0</v>
      </c>
      <c r="K3239" s="1">
        <v>47504070</v>
      </c>
      <c r="L3239" s="1">
        <v>25511445</v>
      </c>
      <c r="M3239" s="1">
        <v>0</v>
      </c>
      <c r="N3239" s="1">
        <v>21992625</v>
      </c>
      <c r="O3239" s="1">
        <v>21992625</v>
      </c>
      <c r="P3239" s="1">
        <v>0</v>
      </c>
      <c r="Q3239" s="1">
        <v>0</v>
      </c>
      <c r="R3239" s="1">
        <v>100</v>
      </c>
    </row>
    <row r="3240" spans="1:18" hidden="1" x14ac:dyDescent="0.25">
      <c r="A3240" t="s">
        <v>1454</v>
      </c>
      <c r="B3240" s="1">
        <v>880802090</v>
      </c>
      <c r="C3240" s="1">
        <v>-880802090</v>
      </c>
      <c r="D3240" s="1">
        <v>0</v>
      </c>
      <c r="E3240" s="1">
        <v>0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</row>
    <row r="3241" spans="1:18" hidden="1" x14ac:dyDescent="0.25">
      <c r="A3241" t="s">
        <v>1420</v>
      </c>
      <c r="B3241" s="1">
        <v>880802090</v>
      </c>
      <c r="C3241" s="1">
        <v>-880802090</v>
      </c>
      <c r="D3241" s="1">
        <v>0</v>
      </c>
      <c r="E3241" s="1">
        <v>0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</row>
    <row r="3242" spans="1:18" hidden="1" x14ac:dyDescent="0.25">
      <c r="A3242" t="s">
        <v>1043</v>
      </c>
      <c r="B3242" s="1">
        <v>880802090</v>
      </c>
      <c r="C3242" s="1">
        <v>-880802090</v>
      </c>
      <c r="D3242" s="1">
        <v>0</v>
      </c>
      <c r="E3242" s="1">
        <v>0</v>
      </c>
      <c r="F3242" s="1">
        <v>0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</row>
    <row r="3243" spans="1:18" hidden="1" x14ac:dyDescent="0.25">
      <c r="A3243" t="s">
        <v>1452</v>
      </c>
      <c r="B3243" s="1">
        <v>880802090</v>
      </c>
      <c r="C3243" s="1">
        <v>-880802090</v>
      </c>
      <c r="D3243" s="1">
        <v>0</v>
      </c>
      <c r="E3243" s="1">
        <v>0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</row>
    <row r="3244" spans="1:18" hidden="1" x14ac:dyDescent="0.25">
      <c r="A3244" t="s">
        <v>1455</v>
      </c>
      <c r="B3244" s="1">
        <v>445991371</v>
      </c>
      <c r="C3244" s="1">
        <v>-214836530</v>
      </c>
      <c r="D3244" s="1">
        <v>0</v>
      </c>
      <c r="E3244" s="1">
        <v>231154841</v>
      </c>
      <c r="F3244" s="1">
        <v>0</v>
      </c>
      <c r="G3244" s="1">
        <v>231154841</v>
      </c>
      <c r="H3244" s="1">
        <v>231154841</v>
      </c>
      <c r="I3244" s="1">
        <v>231154841</v>
      </c>
      <c r="J3244" s="1">
        <v>0</v>
      </c>
      <c r="K3244" s="1">
        <v>231154841</v>
      </c>
      <c r="L3244" s="1">
        <v>180845964</v>
      </c>
      <c r="M3244" s="1">
        <v>0</v>
      </c>
      <c r="N3244" s="1">
        <v>50308877</v>
      </c>
      <c r="O3244" s="1">
        <v>48237753</v>
      </c>
      <c r="P3244" s="1">
        <v>2071124</v>
      </c>
      <c r="Q3244" s="1">
        <v>0</v>
      </c>
      <c r="R3244" s="1">
        <v>100</v>
      </c>
    </row>
    <row r="3245" spans="1:18" hidden="1" x14ac:dyDescent="0.25">
      <c r="A3245" t="s">
        <v>1420</v>
      </c>
      <c r="B3245" s="1">
        <v>445991371</v>
      </c>
      <c r="C3245" s="1">
        <v>-214836530</v>
      </c>
      <c r="D3245" s="1">
        <v>0</v>
      </c>
      <c r="E3245" s="1">
        <v>231154841</v>
      </c>
      <c r="F3245" s="1">
        <v>0</v>
      </c>
      <c r="G3245" s="1">
        <v>231154841</v>
      </c>
      <c r="H3245" s="1">
        <v>231154841</v>
      </c>
      <c r="I3245" s="1">
        <v>231154841</v>
      </c>
      <c r="J3245" s="1">
        <v>0</v>
      </c>
      <c r="K3245" s="1">
        <v>231154841</v>
      </c>
      <c r="L3245" s="1">
        <v>180845964</v>
      </c>
      <c r="M3245" s="1">
        <v>0</v>
      </c>
      <c r="N3245" s="1">
        <v>50308877</v>
      </c>
      <c r="O3245" s="1">
        <v>48237753</v>
      </c>
      <c r="P3245" s="1">
        <v>2071124</v>
      </c>
      <c r="Q3245" s="1">
        <v>0</v>
      </c>
      <c r="R3245" s="1">
        <v>100</v>
      </c>
    </row>
    <row r="3246" spans="1:18" hidden="1" x14ac:dyDescent="0.25">
      <c r="A3246" t="s">
        <v>1447</v>
      </c>
      <c r="B3246" s="1">
        <v>445991371</v>
      </c>
      <c r="C3246" s="1">
        <v>-214836530</v>
      </c>
      <c r="D3246" s="1">
        <v>0</v>
      </c>
      <c r="E3246" s="1">
        <v>231154841</v>
      </c>
      <c r="F3246" s="1">
        <v>0</v>
      </c>
      <c r="G3246" s="1">
        <v>231154841</v>
      </c>
      <c r="H3246" s="1">
        <v>231154841</v>
      </c>
      <c r="I3246" s="1">
        <v>231154841</v>
      </c>
      <c r="J3246" s="1">
        <v>0</v>
      </c>
      <c r="K3246" s="1">
        <v>231154841</v>
      </c>
      <c r="L3246" s="1">
        <v>180845964</v>
      </c>
      <c r="M3246" s="1">
        <v>0</v>
      </c>
      <c r="N3246" s="1">
        <v>50308877</v>
      </c>
      <c r="O3246" s="1">
        <v>48237753</v>
      </c>
      <c r="P3246" s="1">
        <v>2071124</v>
      </c>
      <c r="Q3246" s="1">
        <v>0</v>
      </c>
      <c r="R3246" s="1">
        <v>100</v>
      </c>
    </row>
    <row r="3247" spans="1:18" hidden="1" x14ac:dyDescent="0.25">
      <c r="A3247" t="s">
        <v>1449</v>
      </c>
      <c r="B3247" s="1">
        <v>445991371</v>
      </c>
      <c r="C3247" s="1">
        <v>-214836530</v>
      </c>
      <c r="D3247" s="1">
        <v>0</v>
      </c>
      <c r="E3247" s="1">
        <v>231154841</v>
      </c>
      <c r="F3247" s="1">
        <v>0</v>
      </c>
      <c r="G3247" s="1">
        <v>231154841</v>
      </c>
      <c r="H3247" s="1">
        <v>231154841</v>
      </c>
      <c r="I3247" s="1">
        <v>231154841</v>
      </c>
      <c r="J3247" s="1">
        <v>0</v>
      </c>
      <c r="K3247" s="1">
        <v>231154841</v>
      </c>
      <c r="L3247" s="1">
        <v>180845964</v>
      </c>
      <c r="M3247" s="1">
        <v>0</v>
      </c>
      <c r="N3247" s="1">
        <v>50308877</v>
      </c>
      <c r="O3247" s="1">
        <v>48237753</v>
      </c>
      <c r="P3247" s="1">
        <v>2071124</v>
      </c>
      <c r="Q3247" s="1">
        <v>0</v>
      </c>
      <c r="R3247" s="1">
        <v>100</v>
      </c>
    </row>
    <row r="3248" spans="1:18" hidden="1" x14ac:dyDescent="0.25">
      <c r="A3248" t="s">
        <v>1456</v>
      </c>
      <c r="B3248" s="1">
        <v>511264000</v>
      </c>
      <c r="C3248" s="1">
        <v>-267622071</v>
      </c>
      <c r="D3248" s="1">
        <v>0</v>
      </c>
      <c r="E3248" s="1">
        <v>243641929</v>
      </c>
      <c r="F3248" s="1">
        <v>0</v>
      </c>
      <c r="G3248" s="1">
        <v>243641929</v>
      </c>
      <c r="H3248" s="1">
        <v>243641929</v>
      </c>
      <c r="I3248" s="1">
        <v>243641929</v>
      </c>
      <c r="J3248" s="1">
        <v>0</v>
      </c>
      <c r="K3248" s="1">
        <v>243641929</v>
      </c>
      <c r="L3248" s="1">
        <v>198869675</v>
      </c>
      <c r="M3248" s="1">
        <v>0</v>
      </c>
      <c r="N3248" s="1">
        <v>44772254</v>
      </c>
      <c r="O3248" s="1">
        <v>43049803</v>
      </c>
      <c r="P3248" s="1">
        <v>1722451</v>
      </c>
      <c r="Q3248" s="1">
        <v>0</v>
      </c>
      <c r="R3248" s="1">
        <v>100</v>
      </c>
    </row>
    <row r="3249" spans="1:18" hidden="1" x14ac:dyDescent="0.25">
      <c r="A3249" t="s">
        <v>1420</v>
      </c>
      <c r="B3249" s="1">
        <v>511264000</v>
      </c>
      <c r="C3249" s="1">
        <v>-267622071</v>
      </c>
      <c r="D3249" s="1">
        <v>0</v>
      </c>
      <c r="E3249" s="1">
        <v>243641929</v>
      </c>
      <c r="F3249" s="1">
        <v>0</v>
      </c>
      <c r="G3249" s="1">
        <v>243641929</v>
      </c>
      <c r="H3249" s="1">
        <v>243641929</v>
      </c>
      <c r="I3249" s="1">
        <v>243641929</v>
      </c>
      <c r="J3249" s="1">
        <v>0</v>
      </c>
      <c r="K3249" s="1">
        <v>243641929</v>
      </c>
      <c r="L3249" s="1">
        <v>198869675</v>
      </c>
      <c r="M3249" s="1">
        <v>0</v>
      </c>
      <c r="N3249" s="1">
        <v>44772254</v>
      </c>
      <c r="O3249" s="1">
        <v>43049803</v>
      </c>
      <c r="P3249" s="1">
        <v>1722451</v>
      </c>
      <c r="Q3249" s="1">
        <v>0</v>
      </c>
      <c r="R3249" s="1">
        <v>100</v>
      </c>
    </row>
    <row r="3250" spans="1:18" hidden="1" x14ac:dyDescent="0.25">
      <c r="A3250" t="s">
        <v>1447</v>
      </c>
      <c r="B3250" s="1">
        <v>511264000</v>
      </c>
      <c r="C3250" s="1">
        <v>-267622071</v>
      </c>
      <c r="D3250" s="1">
        <v>0</v>
      </c>
      <c r="E3250" s="1">
        <v>243641929</v>
      </c>
      <c r="F3250" s="1">
        <v>0</v>
      </c>
      <c r="G3250" s="1">
        <v>243641929</v>
      </c>
      <c r="H3250" s="1">
        <v>243641929</v>
      </c>
      <c r="I3250" s="1">
        <v>243641929</v>
      </c>
      <c r="J3250" s="1">
        <v>0</v>
      </c>
      <c r="K3250" s="1">
        <v>243641929</v>
      </c>
      <c r="L3250" s="1">
        <v>198869675</v>
      </c>
      <c r="M3250" s="1">
        <v>0</v>
      </c>
      <c r="N3250" s="1">
        <v>44772254</v>
      </c>
      <c r="O3250" s="1">
        <v>43049803</v>
      </c>
      <c r="P3250" s="1">
        <v>1722451</v>
      </c>
      <c r="Q3250" s="1">
        <v>0</v>
      </c>
      <c r="R3250" s="1">
        <v>100</v>
      </c>
    </row>
    <row r="3251" spans="1:18" hidden="1" x14ac:dyDescent="0.25">
      <c r="A3251" t="s">
        <v>1449</v>
      </c>
      <c r="B3251" s="1">
        <v>511264000</v>
      </c>
      <c r="C3251" s="1">
        <v>-267622071</v>
      </c>
      <c r="D3251" s="1">
        <v>0</v>
      </c>
      <c r="E3251" s="1">
        <v>243641929</v>
      </c>
      <c r="F3251" s="1">
        <v>0</v>
      </c>
      <c r="G3251" s="1">
        <v>243641929</v>
      </c>
      <c r="H3251" s="1">
        <v>243641929</v>
      </c>
      <c r="I3251" s="1">
        <v>243641929</v>
      </c>
      <c r="J3251" s="1">
        <v>0</v>
      </c>
      <c r="K3251" s="1">
        <v>243641929</v>
      </c>
      <c r="L3251" s="1">
        <v>198869675</v>
      </c>
      <c r="M3251" s="1">
        <v>0</v>
      </c>
      <c r="N3251" s="1">
        <v>44772254</v>
      </c>
      <c r="O3251" s="1">
        <v>43049803</v>
      </c>
      <c r="P3251" s="1">
        <v>1722451</v>
      </c>
      <c r="Q3251" s="1">
        <v>0</v>
      </c>
      <c r="R3251" s="1">
        <v>100</v>
      </c>
    </row>
    <row r="3252" spans="1:18" hidden="1" x14ac:dyDescent="0.25">
      <c r="A3252" t="s">
        <v>1457</v>
      </c>
      <c r="B3252" s="1">
        <v>193370000</v>
      </c>
      <c r="C3252" s="1">
        <v>-10391360</v>
      </c>
      <c r="D3252" s="1">
        <v>0</v>
      </c>
      <c r="E3252" s="1">
        <v>182978640</v>
      </c>
      <c r="F3252" s="1">
        <v>0</v>
      </c>
      <c r="G3252" s="1">
        <v>182978640</v>
      </c>
      <c r="H3252" s="1">
        <v>182978640</v>
      </c>
      <c r="I3252" s="1">
        <v>182978640</v>
      </c>
      <c r="J3252" s="1">
        <v>0</v>
      </c>
      <c r="K3252" s="1">
        <v>182978640</v>
      </c>
      <c r="L3252" s="1">
        <v>83220093</v>
      </c>
      <c r="M3252" s="1">
        <v>0</v>
      </c>
      <c r="N3252" s="1">
        <v>99758547</v>
      </c>
      <c r="O3252" s="1">
        <v>99758547</v>
      </c>
      <c r="P3252" s="1">
        <v>0</v>
      </c>
      <c r="Q3252" s="1">
        <v>0</v>
      </c>
      <c r="R3252" s="1">
        <v>100</v>
      </c>
    </row>
    <row r="3253" spans="1:18" hidden="1" x14ac:dyDescent="0.25">
      <c r="A3253" t="s">
        <v>1420</v>
      </c>
      <c r="B3253" s="1">
        <v>193370000</v>
      </c>
      <c r="C3253" s="1">
        <v>-10391360</v>
      </c>
      <c r="D3253" s="1">
        <v>0</v>
      </c>
      <c r="E3253" s="1">
        <v>182978640</v>
      </c>
      <c r="F3253" s="1">
        <v>0</v>
      </c>
      <c r="G3253" s="1">
        <v>182978640</v>
      </c>
      <c r="H3253" s="1">
        <v>182978640</v>
      </c>
      <c r="I3253" s="1">
        <v>182978640</v>
      </c>
      <c r="J3253" s="1">
        <v>0</v>
      </c>
      <c r="K3253" s="1">
        <v>182978640</v>
      </c>
      <c r="L3253" s="1">
        <v>83220093</v>
      </c>
      <c r="M3253" s="1">
        <v>0</v>
      </c>
      <c r="N3253" s="1">
        <v>99758547</v>
      </c>
      <c r="O3253" s="1">
        <v>99758547</v>
      </c>
      <c r="P3253" s="1">
        <v>0</v>
      </c>
      <c r="Q3253" s="1">
        <v>0</v>
      </c>
      <c r="R3253" s="1">
        <v>100</v>
      </c>
    </row>
    <row r="3254" spans="1:18" hidden="1" x14ac:dyDescent="0.25">
      <c r="A3254" t="s">
        <v>1458</v>
      </c>
      <c r="B3254" s="1">
        <v>193370000</v>
      </c>
      <c r="C3254" s="1">
        <v>-10391360</v>
      </c>
      <c r="D3254" s="1">
        <v>0</v>
      </c>
      <c r="E3254" s="1">
        <v>182978640</v>
      </c>
      <c r="F3254" s="1">
        <v>0</v>
      </c>
      <c r="G3254" s="1">
        <v>182978640</v>
      </c>
      <c r="H3254" s="1">
        <v>182978640</v>
      </c>
      <c r="I3254" s="1">
        <v>182978640</v>
      </c>
      <c r="J3254" s="1">
        <v>0</v>
      </c>
      <c r="K3254" s="1">
        <v>182978640</v>
      </c>
      <c r="L3254" s="1">
        <v>83220093</v>
      </c>
      <c r="M3254" s="1">
        <v>0</v>
      </c>
      <c r="N3254" s="1">
        <v>99758547</v>
      </c>
      <c r="O3254" s="1">
        <v>99758547</v>
      </c>
      <c r="P3254" s="1">
        <v>0</v>
      </c>
      <c r="Q3254" s="1">
        <v>0</v>
      </c>
      <c r="R3254" s="1">
        <v>100</v>
      </c>
    </row>
    <row r="3255" spans="1:18" hidden="1" x14ac:dyDescent="0.25">
      <c r="A3255" t="s">
        <v>1442</v>
      </c>
      <c r="B3255" s="1">
        <v>193370000</v>
      </c>
      <c r="C3255" s="1">
        <v>-10391360</v>
      </c>
      <c r="D3255" s="1">
        <v>0</v>
      </c>
      <c r="E3255" s="1">
        <v>182978640</v>
      </c>
      <c r="F3255" s="1">
        <v>0</v>
      </c>
      <c r="G3255" s="1">
        <v>182978640</v>
      </c>
      <c r="H3255" s="1">
        <v>182978640</v>
      </c>
      <c r="I3255" s="1">
        <v>182978640</v>
      </c>
      <c r="J3255" s="1">
        <v>0</v>
      </c>
      <c r="K3255" s="1">
        <v>182978640</v>
      </c>
      <c r="L3255" s="1">
        <v>83220093</v>
      </c>
      <c r="M3255" s="1">
        <v>0</v>
      </c>
      <c r="N3255" s="1">
        <v>99758547</v>
      </c>
      <c r="O3255" s="1">
        <v>99758547</v>
      </c>
      <c r="P3255" s="1">
        <v>0</v>
      </c>
      <c r="Q3255" s="1">
        <v>0</v>
      </c>
      <c r="R3255" s="1">
        <v>100</v>
      </c>
    </row>
    <row r="3256" spans="1:18" hidden="1" x14ac:dyDescent="0.25">
      <c r="A3256" t="s">
        <v>1459</v>
      </c>
      <c r="B3256" s="1">
        <v>263844000</v>
      </c>
      <c r="C3256" s="1">
        <v>-41889256</v>
      </c>
      <c r="D3256" s="1">
        <v>0</v>
      </c>
      <c r="E3256" s="1">
        <v>221954744</v>
      </c>
      <c r="F3256" s="1">
        <v>0</v>
      </c>
      <c r="G3256" s="1">
        <v>221954744</v>
      </c>
      <c r="H3256" s="1">
        <v>221954744</v>
      </c>
      <c r="I3256" s="1">
        <v>221954744</v>
      </c>
      <c r="J3256" s="1">
        <v>0</v>
      </c>
      <c r="K3256" s="1">
        <v>221954744</v>
      </c>
      <c r="L3256" s="1">
        <v>72632424</v>
      </c>
      <c r="M3256" s="1">
        <v>0</v>
      </c>
      <c r="N3256" s="1">
        <v>149322320</v>
      </c>
      <c r="O3256" s="1">
        <v>149322320</v>
      </c>
      <c r="P3256" s="1">
        <v>0</v>
      </c>
      <c r="Q3256" s="1">
        <v>0</v>
      </c>
      <c r="R3256" s="1">
        <v>100</v>
      </c>
    </row>
    <row r="3257" spans="1:18" hidden="1" x14ac:dyDescent="0.25">
      <c r="A3257" t="s">
        <v>1420</v>
      </c>
      <c r="B3257" s="1">
        <v>263844000</v>
      </c>
      <c r="C3257" s="1">
        <v>-41889256</v>
      </c>
      <c r="D3257" s="1">
        <v>0</v>
      </c>
      <c r="E3257" s="1">
        <v>221954744</v>
      </c>
      <c r="F3257" s="1">
        <v>0</v>
      </c>
      <c r="G3257" s="1">
        <v>221954744</v>
      </c>
      <c r="H3257" s="1">
        <v>221954744</v>
      </c>
      <c r="I3257" s="1">
        <v>221954744</v>
      </c>
      <c r="J3257" s="1">
        <v>0</v>
      </c>
      <c r="K3257" s="1">
        <v>221954744</v>
      </c>
      <c r="L3257" s="1">
        <v>72632424</v>
      </c>
      <c r="M3257" s="1">
        <v>0</v>
      </c>
      <c r="N3257" s="1">
        <v>149322320</v>
      </c>
      <c r="O3257" s="1">
        <v>149322320</v>
      </c>
      <c r="P3257" s="1">
        <v>0</v>
      </c>
      <c r="Q3257" s="1">
        <v>0</v>
      </c>
      <c r="R3257" s="1">
        <v>100</v>
      </c>
    </row>
    <row r="3258" spans="1:18" hidden="1" x14ac:dyDescent="0.25">
      <c r="A3258" t="s">
        <v>1458</v>
      </c>
      <c r="B3258" s="1">
        <v>263844000</v>
      </c>
      <c r="C3258" s="1">
        <v>-41889256</v>
      </c>
      <c r="D3258" s="1">
        <v>0</v>
      </c>
      <c r="E3258" s="1">
        <v>221954744</v>
      </c>
      <c r="F3258" s="1">
        <v>0</v>
      </c>
      <c r="G3258" s="1">
        <v>221954744</v>
      </c>
      <c r="H3258" s="1">
        <v>221954744</v>
      </c>
      <c r="I3258" s="1">
        <v>221954744</v>
      </c>
      <c r="J3258" s="1">
        <v>0</v>
      </c>
      <c r="K3258" s="1">
        <v>221954744</v>
      </c>
      <c r="L3258" s="1">
        <v>72632424</v>
      </c>
      <c r="M3258" s="1">
        <v>0</v>
      </c>
      <c r="N3258" s="1">
        <v>149322320</v>
      </c>
      <c r="O3258" s="1">
        <v>149322320</v>
      </c>
      <c r="P3258" s="1">
        <v>0</v>
      </c>
      <c r="Q3258" s="1">
        <v>0</v>
      </c>
      <c r="R3258" s="1">
        <v>100</v>
      </c>
    </row>
    <row r="3259" spans="1:18" hidden="1" x14ac:dyDescent="0.25">
      <c r="A3259" t="s">
        <v>1442</v>
      </c>
      <c r="B3259" s="1">
        <v>263844000</v>
      </c>
      <c r="C3259" s="1">
        <v>-41889256</v>
      </c>
      <c r="D3259" s="1">
        <v>0</v>
      </c>
      <c r="E3259" s="1">
        <v>221954744</v>
      </c>
      <c r="F3259" s="1">
        <v>0</v>
      </c>
      <c r="G3259" s="1">
        <v>221954744</v>
      </c>
      <c r="H3259" s="1">
        <v>221954744</v>
      </c>
      <c r="I3259" s="1">
        <v>221954744</v>
      </c>
      <c r="J3259" s="1">
        <v>0</v>
      </c>
      <c r="K3259" s="1">
        <v>221954744</v>
      </c>
      <c r="L3259" s="1">
        <v>72632424</v>
      </c>
      <c r="M3259" s="1">
        <v>0</v>
      </c>
      <c r="N3259" s="1">
        <v>149322320</v>
      </c>
      <c r="O3259" s="1">
        <v>149322320</v>
      </c>
      <c r="P3259" s="1">
        <v>0</v>
      </c>
      <c r="Q3259" s="1">
        <v>0</v>
      </c>
      <c r="R3259" s="1">
        <v>100</v>
      </c>
    </row>
    <row r="3260" spans="1:18" hidden="1" x14ac:dyDescent="0.25">
      <c r="A3260" t="s">
        <v>1460</v>
      </c>
      <c r="B3260" s="1">
        <v>257880837</v>
      </c>
      <c r="C3260" s="1">
        <v>-123946659</v>
      </c>
      <c r="D3260" s="1">
        <v>0</v>
      </c>
      <c r="E3260" s="1">
        <v>133934178</v>
      </c>
      <c r="F3260" s="1">
        <v>0</v>
      </c>
      <c r="G3260" s="1">
        <v>133934178</v>
      </c>
      <c r="H3260" s="1">
        <v>133934178</v>
      </c>
      <c r="I3260" s="1">
        <v>133934178</v>
      </c>
      <c r="J3260" s="1">
        <v>0</v>
      </c>
      <c r="K3260" s="1">
        <v>133934178</v>
      </c>
      <c r="L3260" s="1">
        <v>47459713</v>
      </c>
      <c r="M3260" s="1">
        <v>0</v>
      </c>
      <c r="N3260" s="1">
        <v>86474465</v>
      </c>
      <c r="O3260" s="1">
        <v>86474465</v>
      </c>
      <c r="P3260" s="1">
        <v>0</v>
      </c>
      <c r="Q3260" s="1">
        <v>0</v>
      </c>
      <c r="R3260" s="1">
        <v>100</v>
      </c>
    </row>
    <row r="3261" spans="1:18" hidden="1" x14ac:dyDescent="0.25">
      <c r="A3261" t="s">
        <v>1420</v>
      </c>
      <c r="B3261" s="1">
        <v>257880837</v>
      </c>
      <c r="C3261" s="1">
        <v>-123946659</v>
      </c>
      <c r="D3261" s="1">
        <v>0</v>
      </c>
      <c r="E3261" s="1">
        <v>133934178</v>
      </c>
      <c r="F3261" s="1">
        <v>0</v>
      </c>
      <c r="G3261" s="1">
        <v>133934178</v>
      </c>
      <c r="H3261" s="1">
        <v>133934178</v>
      </c>
      <c r="I3261" s="1">
        <v>133934178</v>
      </c>
      <c r="J3261" s="1">
        <v>0</v>
      </c>
      <c r="K3261" s="1">
        <v>133934178</v>
      </c>
      <c r="L3261" s="1">
        <v>47459713</v>
      </c>
      <c r="M3261" s="1">
        <v>0</v>
      </c>
      <c r="N3261" s="1">
        <v>86474465</v>
      </c>
      <c r="O3261" s="1">
        <v>86474465</v>
      </c>
      <c r="P3261" s="1">
        <v>0</v>
      </c>
      <c r="Q3261" s="1">
        <v>0</v>
      </c>
      <c r="R3261" s="1">
        <v>100</v>
      </c>
    </row>
    <row r="3262" spans="1:18" hidden="1" x14ac:dyDescent="0.25">
      <c r="A3262" t="s">
        <v>1461</v>
      </c>
      <c r="B3262" s="1">
        <v>257880837</v>
      </c>
      <c r="C3262" s="1">
        <v>-123946659</v>
      </c>
      <c r="D3262" s="1">
        <v>0</v>
      </c>
      <c r="E3262" s="1">
        <v>133934178</v>
      </c>
      <c r="F3262" s="1">
        <v>0</v>
      </c>
      <c r="G3262" s="1">
        <v>133934178</v>
      </c>
      <c r="H3262" s="1">
        <v>133934178</v>
      </c>
      <c r="I3262" s="1">
        <v>133934178</v>
      </c>
      <c r="J3262" s="1">
        <v>0</v>
      </c>
      <c r="K3262" s="1">
        <v>133934178</v>
      </c>
      <c r="L3262" s="1">
        <v>47459713</v>
      </c>
      <c r="M3262" s="1">
        <v>0</v>
      </c>
      <c r="N3262" s="1">
        <v>86474465</v>
      </c>
      <c r="O3262" s="1">
        <v>86474465</v>
      </c>
      <c r="P3262" s="1">
        <v>0</v>
      </c>
      <c r="Q3262" s="1">
        <v>0</v>
      </c>
      <c r="R3262" s="1">
        <v>100</v>
      </c>
    </row>
    <row r="3263" spans="1:18" hidden="1" x14ac:dyDescent="0.25">
      <c r="A3263" t="s">
        <v>1462</v>
      </c>
      <c r="B3263" s="1">
        <v>257880837</v>
      </c>
      <c r="C3263" s="1">
        <v>-123946659</v>
      </c>
      <c r="D3263" s="1">
        <v>0</v>
      </c>
      <c r="E3263" s="1">
        <v>133934178</v>
      </c>
      <c r="F3263" s="1">
        <v>0</v>
      </c>
      <c r="G3263" s="1">
        <v>133934178</v>
      </c>
      <c r="H3263" s="1">
        <v>133934178</v>
      </c>
      <c r="I3263" s="1">
        <v>133934178</v>
      </c>
      <c r="J3263" s="1">
        <v>0</v>
      </c>
      <c r="K3263" s="1">
        <v>133934178</v>
      </c>
      <c r="L3263" s="1">
        <v>47459713</v>
      </c>
      <c r="M3263" s="1">
        <v>0</v>
      </c>
      <c r="N3263" s="1">
        <v>86474465</v>
      </c>
      <c r="O3263" s="1">
        <v>86474465</v>
      </c>
      <c r="P3263" s="1">
        <v>0</v>
      </c>
      <c r="Q3263" s="1">
        <v>0</v>
      </c>
      <c r="R3263" s="1">
        <v>100</v>
      </c>
    </row>
    <row r="3264" spans="1:18" hidden="1" x14ac:dyDescent="0.25">
      <c r="A3264" t="s">
        <v>1463</v>
      </c>
      <c r="B3264" s="1">
        <v>84411000</v>
      </c>
      <c r="C3264" s="1">
        <v>-10515780</v>
      </c>
      <c r="D3264" s="1">
        <v>0</v>
      </c>
      <c r="E3264" s="1">
        <v>73895220</v>
      </c>
      <c r="F3264" s="1">
        <v>0</v>
      </c>
      <c r="G3264" s="1">
        <v>73895220</v>
      </c>
      <c r="H3264" s="1">
        <v>73895220</v>
      </c>
      <c r="I3264" s="1">
        <v>73895220</v>
      </c>
      <c r="J3264" s="1">
        <v>0</v>
      </c>
      <c r="K3264" s="1">
        <v>73895220</v>
      </c>
      <c r="L3264" s="1">
        <v>36771669</v>
      </c>
      <c r="M3264" s="1">
        <v>0</v>
      </c>
      <c r="N3264" s="1">
        <v>37123551</v>
      </c>
      <c r="O3264" s="1">
        <v>37123551</v>
      </c>
      <c r="P3264" s="1">
        <v>0</v>
      </c>
      <c r="Q3264" s="1">
        <v>0</v>
      </c>
      <c r="R3264" s="1">
        <v>100</v>
      </c>
    </row>
    <row r="3265" spans="1:18" hidden="1" x14ac:dyDescent="0.25">
      <c r="A3265" t="s">
        <v>1420</v>
      </c>
      <c r="B3265" s="1">
        <v>84411000</v>
      </c>
      <c r="C3265" s="1">
        <v>-10515780</v>
      </c>
      <c r="D3265" s="1">
        <v>0</v>
      </c>
      <c r="E3265" s="1">
        <v>73895220</v>
      </c>
      <c r="F3265" s="1">
        <v>0</v>
      </c>
      <c r="G3265" s="1">
        <v>73895220</v>
      </c>
      <c r="H3265" s="1">
        <v>73895220</v>
      </c>
      <c r="I3265" s="1">
        <v>73895220</v>
      </c>
      <c r="J3265" s="1">
        <v>0</v>
      </c>
      <c r="K3265" s="1">
        <v>73895220</v>
      </c>
      <c r="L3265" s="1">
        <v>36771669</v>
      </c>
      <c r="M3265" s="1">
        <v>0</v>
      </c>
      <c r="N3265" s="1">
        <v>37123551</v>
      </c>
      <c r="O3265" s="1">
        <v>37123551</v>
      </c>
      <c r="P3265" s="1">
        <v>0</v>
      </c>
      <c r="Q3265" s="1">
        <v>0</v>
      </c>
      <c r="R3265" s="1">
        <v>100</v>
      </c>
    </row>
    <row r="3266" spans="1:18" hidden="1" x14ac:dyDescent="0.25">
      <c r="A3266" t="s">
        <v>244</v>
      </c>
      <c r="B3266" s="1">
        <v>84411000</v>
      </c>
      <c r="C3266" s="1">
        <v>-10515780</v>
      </c>
      <c r="D3266" s="1">
        <v>0</v>
      </c>
      <c r="E3266" s="1">
        <v>73895220</v>
      </c>
      <c r="F3266" s="1">
        <v>0</v>
      </c>
      <c r="G3266" s="1">
        <v>73895220</v>
      </c>
      <c r="H3266" s="1">
        <v>73895220</v>
      </c>
      <c r="I3266" s="1">
        <v>73895220</v>
      </c>
      <c r="J3266" s="1">
        <v>0</v>
      </c>
      <c r="K3266" s="1">
        <v>73895220</v>
      </c>
      <c r="L3266" s="1">
        <v>36771669</v>
      </c>
      <c r="M3266" s="1">
        <v>0</v>
      </c>
      <c r="N3266" s="1">
        <v>37123551</v>
      </c>
      <c r="O3266" s="1">
        <v>37123551</v>
      </c>
      <c r="P3266" s="1">
        <v>0</v>
      </c>
      <c r="Q3266" s="1">
        <v>0</v>
      </c>
      <c r="R3266" s="1">
        <v>100</v>
      </c>
    </row>
    <row r="3267" spans="1:18" hidden="1" x14ac:dyDescent="0.25">
      <c r="A3267" t="s">
        <v>1442</v>
      </c>
      <c r="B3267" s="1">
        <v>84411000</v>
      </c>
      <c r="C3267" s="1">
        <v>-10515780</v>
      </c>
      <c r="D3267" s="1">
        <v>0</v>
      </c>
      <c r="E3267" s="1">
        <v>73895220</v>
      </c>
      <c r="F3267" s="1">
        <v>0</v>
      </c>
      <c r="G3267" s="1">
        <v>73895220</v>
      </c>
      <c r="H3267" s="1">
        <v>73895220</v>
      </c>
      <c r="I3267" s="1">
        <v>73895220</v>
      </c>
      <c r="J3267" s="1">
        <v>0</v>
      </c>
      <c r="K3267" s="1">
        <v>73895220</v>
      </c>
      <c r="L3267" s="1">
        <v>36771669</v>
      </c>
      <c r="M3267" s="1">
        <v>0</v>
      </c>
      <c r="N3267" s="1">
        <v>37123551</v>
      </c>
      <c r="O3267" s="1">
        <v>37123551</v>
      </c>
      <c r="P3267" s="1">
        <v>0</v>
      </c>
      <c r="Q3267" s="1">
        <v>0</v>
      </c>
      <c r="R3267" s="1">
        <v>100</v>
      </c>
    </row>
    <row r="3268" spans="1:18" hidden="1" x14ac:dyDescent="0.25">
      <c r="A3268" t="s">
        <v>1464</v>
      </c>
      <c r="B3268" s="1">
        <v>353580000</v>
      </c>
      <c r="C3268" s="1">
        <v>-186386226</v>
      </c>
      <c r="D3268" s="1">
        <v>0</v>
      </c>
      <c r="E3268" s="1">
        <v>167193774</v>
      </c>
      <c r="F3268" s="1">
        <v>0</v>
      </c>
      <c r="G3268" s="1">
        <v>167193774</v>
      </c>
      <c r="H3268" s="1">
        <v>167193774</v>
      </c>
      <c r="I3268" s="1">
        <v>167193774</v>
      </c>
      <c r="J3268" s="1">
        <v>0</v>
      </c>
      <c r="K3268" s="1">
        <v>167193774</v>
      </c>
      <c r="L3268" s="1">
        <v>85385154</v>
      </c>
      <c r="M3268" s="1">
        <v>0</v>
      </c>
      <c r="N3268" s="1">
        <v>81808620</v>
      </c>
      <c r="O3268" s="1">
        <v>81808620</v>
      </c>
      <c r="P3268" s="1">
        <v>0</v>
      </c>
      <c r="Q3268" s="1">
        <v>0</v>
      </c>
      <c r="R3268" s="1">
        <v>100</v>
      </c>
    </row>
    <row r="3269" spans="1:18" hidden="1" x14ac:dyDescent="0.25">
      <c r="A3269" t="s">
        <v>1420</v>
      </c>
      <c r="B3269" s="1">
        <v>353580000</v>
      </c>
      <c r="C3269" s="1">
        <v>-186386226</v>
      </c>
      <c r="D3269" s="1">
        <v>0</v>
      </c>
      <c r="E3269" s="1">
        <v>167193774</v>
      </c>
      <c r="F3269" s="1">
        <v>0</v>
      </c>
      <c r="G3269" s="1">
        <v>167193774</v>
      </c>
      <c r="H3269" s="1">
        <v>167193774</v>
      </c>
      <c r="I3269" s="1">
        <v>167193774</v>
      </c>
      <c r="J3269" s="1">
        <v>0</v>
      </c>
      <c r="K3269" s="1">
        <v>167193774</v>
      </c>
      <c r="L3269" s="1">
        <v>85385154</v>
      </c>
      <c r="M3269" s="1">
        <v>0</v>
      </c>
      <c r="N3269" s="1">
        <v>81808620</v>
      </c>
      <c r="O3269" s="1">
        <v>81808620</v>
      </c>
      <c r="P3269" s="1">
        <v>0</v>
      </c>
      <c r="Q3269" s="1">
        <v>0</v>
      </c>
      <c r="R3269" s="1">
        <v>100</v>
      </c>
    </row>
    <row r="3270" spans="1:18" hidden="1" x14ac:dyDescent="0.25">
      <c r="A3270" t="s">
        <v>1465</v>
      </c>
      <c r="B3270" s="1">
        <v>353580000</v>
      </c>
      <c r="C3270" s="1">
        <v>-186386226</v>
      </c>
      <c r="D3270" s="1">
        <v>0</v>
      </c>
      <c r="E3270" s="1">
        <v>167193774</v>
      </c>
      <c r="F3270" s="1">
        <v>0</v>
      </c>
      <c r="G3270" s="1">
        <v>167193774</v>
      </c>
      <c r="H3270" s="1">
        <v>167193774</v>
      </c>
      <c r="I3270" s="1">
        <v>167193774</v>
      </c>
      <c r="J3270" s="1">
        <v>0</v>
      </c>
      <c r="K3270" s="1">
        <v>167193774</v>
      </c>
      <c r="L3270" s="1">
        <v>85385154</v>
      </c>
      <c r="M3270" s="1">
        <v>0</v>
      </c>
      <c r="N3270" s="1">
        <v>81808620</v>
      </c>
      <c r="O3270" s="1">
        <v>81808620</v>
      </c>
      <c r="P3270" s="1">
        <v>0</v>
      </c>
      <c r="Q3270" s="1">
        <v>0</v>
      </c>
      <c r="R3270" s="1">
        <v>100</v>
      </c>
    </row>
    <row r="3271" spans="1:18" hidden="1" x14ac:dyDescent="0.25">
      <c r="A3271" t="s">
        <v>1466</v>
      </c>
      <c r="B3271" s="1">
        <v>353580000</v>
      </c>
      <c r="C3271" s="1">
        <v>-186386226</v>
      </c>
      <c r="D3271" s="1">
        <v>0</v>
      </c>
      <c r="E3271" s="1">
        <v>167193774</v>
      </c>
      <c r="F3271" s="1">
        <v>0</v>
      </c>
      <c r="G3271" s="1">
        <v>167193774</v>
      </c>
      <c r="H3271" s="1">
        <v>167193774</v>
      </c>
      <c r="I3271" s="1">
        <v>167193774</v>
      </c>
      <c r="J3271" s="1">
        <v>0</v>
      </c>
      <c r="K3271" s="1">
        <v>167193774</v>
      </c>
      <c r="L3271" s="1">
        <v>85385154</v>
      </c>
      <c r="M3271" s="1">
        <v>0</v>
      </c>
      <c r="N3271" s="1">
        <v>81808620</v>
      </c>
      <c r="O3271" s="1">
        <v>81808620</v>
      </c>
      <c r="P3271" s="1">
        <v>0</v>
      </c>
      <c r="Q3271" s="1">
        <v>0</v>
      </c>
      <c r="R3271" s="1">
        <v>100</v>
      </c>
    </row>
    <row r="3272" spans="1:18" hidden="1" x14ac:dyDescent="0.25">
      <c r="A3272" t="s">
        <v>1467</v>
      </c>
      <c r="B3272" s="1">
        <v>500790000</v>
      </c>
      <c r="C3272" s="1">
        <v>-337956239</v>
      </c>
      <c r="D3272" s="1">
        <v>0</v>
      </c>
      <c r="E3272" s="1">
        <v>162833761</v>
      </c>
      <c r="F3272" s="1">
        <v>0</v>
      </c>
      <c r="G3272" s="1">
        <v>162833761</v>
      </c>
      <c r="H3272" s="1">
        <v>162833761</v>
      </c>
      <c r="I3272" s="1">
        <v>162833761</v>
      </c>
      <c r="J3272" s="1">
        <v>0</v>
      </c>
      <c r="K3272" s="1">
        <v>162833761</v>
      </c>
      <c r="L3272" s="1">
        <v>120075475</v>
      </c>
      <c r="M3272" s="1">
        <v>0</v>
      </c>
      <c r="N3272" s="1">
        <v>42758286</v>
      </c>
      <c r="O3272" s="1">
        <v>42758286</v>
      </c>
      <c r="P3272" s="1">
        <v>0</v>
      </c>
      <c r="Q3272" s="1">
        <v>0</v>
      </c>
      <c r="R3272" s="1">
        <v>100</v>
      </c>
    </row>
    <row r="3273" spans="1:18" hidden="1" x14ac:dyDescent="0.25">
      <c r="A3273" t="s">
        <v>1420</v>
      </c>
      <c r="B3273" s="1">
        <v>500790000</v>
      </c>
      <c r="C3273" s="1">
        <v>-337956239</v>
      </c>
      <c r="D3273" s="1">
        <v>0</v>
      </c>
      <c r="E3273" s="1">
        <v>162833761</v>
      </c>
      <c r="F3273" s="1">
        <v>0</v>
      </c>
      <c r="G3273" s="1">
        <v>162833761</v>
      </c>
      <c r="H3273" s="1">
        <v>162833761</v>
      </c>
      <c r="I3273" s="1">
        <v>162833761</v>
      </c>
      <c r="J3273" s="1">
        <v>0</v>
      </c>
      <c r="K3273" s="1">
        <v>162833761</v>
      </c>
      <c r="L3273" s="1">
        <v>120075475</v>
      </c>
      <c r="M3273" s="1">
        <v>0</v>
      </c>
      <c r="N3273" s="1">
        <v>42758286</v>
      </c>
      <c r="O3273" s="1">
        <v>42758286</v>
      </c>
      <c r="P3273" s="1">
        <v>0</v>
      </c>
      <c r="Q3273" s="1">
        <v>0</v>
      </c>
      <c r="R3273" s="1">
        <v>100</v>
      </c>
    </row>
    <row r="3274" spans="1:18" hidden="1" x14ac:dyDescent="0.25">
      <c r="A3274" t="s">
        <v>1444</v>
      </c>
      <c r="B3274" s="1">
        <v>500790000</v>
      </c>
      <c r="C3274" s="1">
        <v>-337956239</v>
      </c>
      <c r="D3274" s="1">
        <v>0</v>
      </c>
      <c r="E3274" s="1">
        <v>162833761</v>
      </c>
      <c r="F3274" s="1">
        <v>0</v>
      </c>
      <c r="G3274" s="1">
        <v>162833761</v>
      </c>
      <c r="H3274" s="1">
        <v>162833761</v>
      </c>
      <c r="I3274" s="1">
        <v>162833761</v>
      </c>
      <c r="J3274" s="1">
        <v>0</v>
      </c>
      <c r="K3274" s="1">
        <v>162833761</v>
      </c>
      <c r="L3274" s="1">
        <v>120075475</v>
      </c>
      <c r="M3274" s="1">
        <v>0</v>
      </c>
      <c r="N3274" s="1">
        <v>42758286</v>
      </c>
      <c r="O3274" s="1">
        <v>42758286</v>
      </c>
      <c r="P3274" s="1">
        <v>0</v>
      </c>
      <c r="Q3274" s="1">
        <v>0</v>
      </c>
      <c r="R3274" s="1">
        <v>100</v>
      </c>
    </row>
    <row r="3275" spans="1:18" hidden="1" x14ac:dyDescent="0.25">
      <c r="A3275" t="s">
        <v>1445</v>
      </c>
      <c r="B3275" s="1">
        <v>500790000</v>
      </c>
      <c r="C3275" s="1">
        <v>-337956239</v>
      </c>
      <c r="D3275" s="1">
        <v>0</v>
      </c>
      <c r="E3275" s="1">
        <v>162833761</v>
      </c>
      <c r="F3275" s="1">
        <v>0</v>
      </c>
      <c r="G3275" s="1">
        <v>162833761</v>
      </c>
      <c r="H3275" s="1">
        <v>162833761</v>
      </c>
      <c r="I3275" s="1">
        <v>162833761</v>
      </c>
      <c r="J3275" s="1">
        <v>0</v>
      </c>
      <c r="K3275" s="1">
        <v>162833761</v>
      </c>
      <c r="L3275" s="1">
        <v>120075475</v>
      </c>
      <c r="M3275" s="1">
        <v>0</v>
      </c>
      <c r="N3275" s="1">
        <v>42758286</v>
      </c>
      <c r="O3275" s="1">
        <v>42758286</v>
      </c>
      <c r="P3275" s="1">
        <v>0</v>
      </c>
      <c r="Q3275" s="1">
        <v>0</v>
      </c>
      <c r="R3275" s="1">
        <v>100</v>
      </c>
    </row>
    <row r="3276" spans="1:18" hidden="1" x14ac:dyDescent="0.25">
      <c r="A3276" t="s">
        <v>1468</v>
      </c>
      <c r="B3276" s="1">
        <v>425331000</v>
      </c>
      <c r="C3276" s="1">
        <v>-63180412</v>
      </c>
      <c r="D3276" s="1">
        <v>0</v>
      </c>
      <c r="E3276" s="1">
        <v>362150588</v>
      </c>
      <c r="F3276" s="1">
        <v>0</v>
      </c>
      <c r="G3276" s="1">
        <v>362150588</v>
      </c>
      <c r="H3276" s="1">
        <v>362150588</v>
      </c>
      <c r="I3276" s="1">
        <v>362150588</v>
      </c>
      <c r="J3276" s="1">
        <v>0</v>
      </c>
      <c r="K3276" s="1">
        <v>362150588</v>
      </c>
      <c r="L3276" s="1">
        <v>154344303</v>
      </c>
      <c r="M3276" s="1">
        <v>0</v>
      </c>
      <c r="N3276" s="1">
        <v>207806285</v>
      </c>
      <c r="O3276" s="1">
        <v>207806285</v>
      </c>
      <c r="P3276" s="1">
        <v>0</v>
      </c>
      <c r="Q3276" s="1">
        <v>0</v>
      </c>
      <c r="R3276" s="1">
        <v>100</v>
      </c>
    </row>
    <row r="3277" spans="1:18" hidden="1" x14ac:dyDescent="0.25">
      <c r="A3277" t="s">
        <v>1420</v>
      </c>
      <c r="B3277" s="1">
        <v>425331000</v>
      </c>
      <c r="C3277" s="1">
        <v>-63180412</v>
      </c>
      <c r="D3277" s="1">
        <v>0</v>
      </c>
      <c r="E3277" s="1">
        <v>362150588</v>
      </c>
      <c r="F3277" s="1">
        <v>0</v>
      </c>
      <c r="G3277" s="1">
        <v>362150588</v>
      </c>
      <c r="H3277" s="1">
        <v>362150588</v>
      </c>
      <c r="I3277" s="1">
        <v>362150588</v>
      </c>
      <c r="J3277" s="1">
        <v>0</v>
      </c>
      <c r="K3277" s="1">
        <v>362150588</v>
      </c>
      <c r="L3277" s="1">
        <v>154344303</v>
      </c>
      <c r="M3277" s="1">
        <v>0</v>
      </c>
      <c r="N3277" s="1">
        <v>207806285</v>
      </c>
      <c r="O3277" s="1">
        <v>207806285</v>
      </c>
      <c r="P3277" s="1">
        <v>0</v>
      </c>
      <c r="Q3277" s="1">
        <v>0</v>
      </c>
      <c r="R3277" s="1">
        <v>100</v>
      </c>
    </row>
    <row r="3278" spans="1:18" hidden="1" x14ac:dyDescent="0.25">
      <c r="A3278" t="s">
        <v>1469</v>
      </c>
      <c r="B3278" s="1">
        <v>425331000</v>
      </c>
      <c r="C3278" s="1">
        <v>-63180412</v>
      </c>
      <c r="D3278" s="1">
        <v>0</v>
      </c>
      <c r="E3278" s="1">
        <v>362150588</v>
      </c>
      <c r="F3278" s="1">
        <v>0</v>
      </c>
      <c r="G3278" s="1">
        <v>362150588</v>
      </c>
      <c r="H3278" s="1">
        <v>362150588</v>
      </c>
      <c r="I3278" s="1">
        <v>362150588</v>
      </c>
      <c r="J3278" s="1">
        <v>0</v>
      </c>
      <c r="K3278" s="1">
        <v>362150588</v>
      </c>
      <c r="L3278" s="1">
        <v>154344303</v>
      </c>
      <c r="M3278" s="1">
        <v>0</v>
      </c>
      <c r="N3278" s="1">
        <v>207806285</v>
      </c>
      <c r="O3278" s="1">
        <v>207806285</v>
      </c>
      <c r="P3278" s="1">
        <v>0</v>
      </c>
      <c r="Q3278" s="1">
        <v>0</v>
      </c>
      <c r="R3278" s="1">
        <v>100</v>
      </c>
    </row>
    <row r="3279" spans="1:18" hidden="1" x14ac:dyDescent="0.25">
      <c r="A3279" t="s">
        <v>1419</v>
      </c>
      <c r="B3279" s="1">
        <v>425331000</v>
      </c>
      <c r="C3279" s="1">
        <v>-63180412</v>
      </c>
      <c r="D3279" s="1">
        <v>0</v>
      </c>
      <c r="E3279" s="1">
        <v>362150588</v>
      </c>
      <c r="F3279" s="1">
        <v>0</v>
      </c>
      <c r="G3279" s="1">
        <v>362150588</v>
      </c>
      <c r="H3279" s="1">
        <v>362150588</v>
      </c>
      <c r="I3279" s="1">
        <v>362150588</v>
      </c>
      <c r="J3279" s="1">
        <v>0</v>
      </c>
      <c r="K3279" s="1">
        <v>362150588</v>
      </c>
      <c r="L3279" s="1">
        <v>154344303</v>
      </c>
      <c r="M3279" s="1">
        <v>0</v>
      </c>
      <c r="N3279" s="1">
        <v>207806285</v>
      </c>
      <c r="O3279" s="1">
        <v>207806285</v>
      </c>
      <c r="P3279" s="1">
        <v>0</v>
      </c>
      <c r="Q3279" s="1">
        <v>0</v>
      </c>
      <c r="R3279" s="1">
        <v>100</v>
      </c>
    </row>
    <row r="3280" spans="1:18" hidden="1" x14ac:dyDescent="0.25">
      <c r="A3280" t="s">
        <v>1470</v>
      </c>
      <c r="B3280" s="1">
        <v>568844000</v>
      </c>
      <c r="C3280" s="1">
        <v>-215212140</v>
      </c>
      <c r="D3280" s="1">
        <v>0</v>
      </c>
      <c r="E3280" s="1">
        <v>353631860</v>
      </c>
      <c r="F3280" s="1">
        <v>0</v>
      </c>
      <c r="G3280" s="1">
        <v>353631860</v>
      </c>
      <c r="H3280" s="1">
        <v>353631860</v>
      </c>
      <c r="I3280" s="1">
        <v>353631860</v>
      </c>
      <c r="J3280" s="1">
        <v>0</v>
      </c>
      <c r="K3280" s="1">
        <v>353631860</v>
      </c>
      <c r="L3280" s="1">
        <v>237380634</v>
      </c>
      <c r="M3280" s="1">
        <v>0</v>
      </c>
      <c r="N3280" s="1">
        <v>116251226</v>
      </c>
      <c r="O3280" s="1">
        <v>116251226</v>
      </c>
      <c r="P3280" s="1">
        <v>0</v>
      </c>
      <c r="Q3280" s="1">
        <v>0</v>
      </c>
      <c r="R3280" s="1">
        <v>100</v>
      </c>
    </row>
    <row r="3281" spans="1:18" hidden="1" x14ac:dyDescent="0.25">
      <c r="A3281" t="s">
        <v>1420</v>
      </c>
      <c r="B3281" s="1">
        <v>568844000</v>
      </c>
      <c r="C3281" s="1">
        <v>-215212140</v>
      </c>
      <c r="D3281" s="1">
        <v>0</v>
      </c>
      <c r="E3281" s="1">
        <v>353631860</v>
      </c>
      <c r="F3281" s="1">
        <v>0</v>
      </c>
      <c r="G3281" s="1">
        <v>353631860</v>
      </c>
      <c r="H3281" s="1">
        <v>353631860</v>
      </c>
      <c r="I3281" s="1">
        <v>353631860</v>
      </c>
      <c r="J3281" s="1">
        <v>0</v>
      </c>
      <c r="K3281" s="1">
        <v>353631860</v>
      </c>
      <c r="L3281" s="1">
        <v>237380634</v>
      </c>
      <c r="M3281" s="1">
        <v>0</v>
      </c>
      <c r="N3281" s="1">
        <v>116251226</v>
      </c>
      <c r="O3281" s="1">
        <v>116251226</v>
      </c>
      <c r="P3281" s="1">
        <v>0</v>
      </c>
      <c r="Q3281" s="1">
        <v>0</v>
      </c>
      <c r="R3281" s="1">
        <v>100</v>
      </c>
    </row>
    <row r="3282" spans="1:18" hidden="1" x14ac:dyDescent="0.25">
      <c r="A3282" t="s">
        <v>1461</v>
      </c>
      <c r="B3282" s="1">
        <v>568844000</v>
      </c>
      <c r="C3282" s="1">
        <v>-215212140</v>
      </c>
      <c r="D3282" s="1">
        <v>0</v>
      </c>
      <c r="E3282" s="1">
        <v>353631860</v>
      </c>
      <c r="F3282" s="1">
        <v>0</v>
      </c>
      <c r="G3282" s="1">
        <v>353631860</v>
      </c>
      <c r="H3282" s="1">
        <v>353631860</v>
      </c>
      <c r="I3282" s="1">
        <v>353631860</v>
      </c>
      <c r="J3282" s="1">
        <v>0</v>
      </c>
      <c r="K3282" s="1">
        <v>353631860</v>
      </c>
      <c r="L3282" s="1">
        <v>237380634</v>
      </c>
      <c r="M3282" s="1">
        <v>0</v>
      </c>
      <c r="N3282" s="1">
        <v>116251226</v>
      </c>
      <c r="O3282" s="1">
        <v>116251226</v>
      </c>
      <c r="P3282" s="1">
        <v>0</v>
      </c>
      <c r="Q3282" s="1">
        <v>0</v>
      </c>
      <c r="R3282" s="1">
        <v>100</v>
      </c>
    </row>
    <row r="3283" spans="1:18" hidden="1" x14ac:dyDescent="0.25">
      <c r="A3283" t="s">
        <v>1462</v>
      </c>
      <c r="B3283" s="1">
        <v>568844000</v>
      </c>
      <c r="C3283" s="1">
        <v>-215212140</v>
      </c>
      <c r="D3283" s="1">
        <v>0</v>
      </c>
      <c r="E3283" s="1">
        <v>353631860</v>
      </c>
      <c r="F3283" s="1">
        <v>0</v>
      </c>
      <c r="G3283" s="1">
        <v>353631860</v>
      </c>
      <c r="H3283" s="1">
        <v>353631860</v>
      </c>
      <c r="I3283" s="1">
        <v>353631860</v>
      </c>
      <c r="J3283" s="1">
        <v>0</v>
      </c>
      <c r="K3283" s="1">
        <v>353631860</v>
      </c>
      <c r="L3283" s="1">
        <v>237380634</v>
      </c>
      <c r="M3283" s="1">
        <v>0</v>
      </c>
      <c r="N3283" s="1">
        <v>116251226</v>
      </c>
      <c r="O3283" s="1">
        <v>116251226</v>
      </c>
      <c r="P3283" s="1">
        <v>0</v>
      </c>
      <c r="Q3283" s="1">
        <v>0</v>
      </c>
      <c r="R3283" s="1">
        <v>100</v>
      </c>
    </row>
    <row r="3284" spans="1:18" hidden="1" x14ac:dyDescent="0.25">
      <c r="A3284" t="s">
        <v>1471</v>
      </c>
      <c r="B3284" s="1">
        <v>1159400000</v>
      </c>
      <c r="C3284" s="1">
        <v>3435017681</v>
      </c>
      <c r="D3284" s="1">
        <v>0</v>
      </c>
      <c r="E3284" s="1">
        <v>4594417681</v>
      </c>
      <c r="F3284" s="1">
        <v>0</v>
      </c>
      <c r="G3284" s="1">
        <v>4594417681</v>
      </c>
      <c r="H3284" s="1">
        <v>4594417681</v>
      </c>
      <c r="I3284" s="1">
        <v>4594417681</v>
      </c>
      <c r="J3284" s="1">
        <v>0</v>
      </c>
      <c r="K3284" s="1">
        <v>4594417681</v>
      </c>
      <c r="L3284" s="1">
        <v>3245816766</v>
      </c>
      <c r="M3284" s="1">
        <v>0</v>
      </c>
      <c r="N3284" s="1">
        <v>1348600915</v>
      </c>
      <c r="O3284" s="1">
        <v>1322634352</v>
      </c>
      <c r="P3284" s="1">
        <v>25966563</v>
      </c>
      <c r="Q3284" s="1">
        <v>0</v>
      </c>
      <c r="R3284" s="1">
        <v>100</v>
      </c>
    </row>
    <row r="3285" spans="1:18" hidden="1" x14ac:dyDescent="0.25">
      <c r="A3285" t="s">
        <v>31</v>
      </c>
      <c r="B3285" s="1">
        <v>0</v>
      </c>
      <c r="C3285" s="1">
        <v>0</v>
      </c>
      <c r="D3285" s="1">
        <v>0</v>
      </c>
      <c r="E3285" s="1">
        <v>0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</row>
    <row r="3286" spans="1:18" hidden="1" x14ac:dyDescent="0.25">
      <c r="A3286" t="s">
        <v>1472</v>
      </c>
      <c r="B3286" s="1">
        <v>0</v>
      </c>
      <c r="C3286" s="1">
        <v>0</v>
      </c>
      <c r="D3286" s="1">
        <v>0</v>
      </c>
      <c r="E3286" s="1">
        <v>0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</row>
    <row r="3287" spans="1:18" hidden="1" x14ac:dyDescent="0.25">
      <c r="A3287" t="s">
        <v>1473</v>
      </c>
      <c r="B3287" s="1">
        <v>0</v>
      </c>
      <c r="C3287" s="1">
        <v>0</v>
      </c>
      <c r="D3287" s="1">
        <v>0</v>
      </c>
      <c r="E3287" s="1">
        <v>0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</row>
    <row r="3288" spans="1:18" hidden="1" x14ac:dyDescent="0.25">
      <c r="A3288" t="s">
        <v>287</v>
      </c>
      <c r="B3288" s="1">
        <v>0</v>
      </c>
      <c r="C3288" s="1">
        <v>359476008</v>
      </c>
      <c r="D3288" s="1">
        <v>0</v>
      </c>
      <c r="E3288" s="1">
        <v>359476008</v>
      </c>
      <c r="F3288" s="1">
        <v>0</v>
      </c>
      <c r="G3288" s="1">
        <v>359476008</v>
      </c>
      <c r="H3288" s="1">
        <v>359476008</v>
      </c>
      <c r="I3288" s="1">
        <v>359476008</v>
      </c>
      <c r="J3288" s="1">
        <v>0</v>
      </c>
      <c r="K3288" s="1">
        <v>359476008</v>
      </c>
      <c r="L3288" s="1">
        <v>58437283</v>
      </c>
      <c r="M3288" s="1">
        <v>0</v>
      </c>
      <c r="N3288" s="1">
        <v>301038725</v>
      </c>
      <c r="O3288" s="1">
        <v>299102993</v>
      </c>
      <c r="P3288" s="1">
        <v>1935732</v>
      </c>
      <c r="Q3288" s="1">
        <v>0</v>
      </c>
      <c r="R3288" s="1">
        <v>100</v>
      </c>
    </row>
    <row r="3289" spans="1:18" hidden="1" x14ac:dyDescent="0.25">
      <c r="A3289" t="s">
        <v>1472</v>
      </c>
      <c r="B3289" s="1">
        <v>0</v>
      </c>
      <c r="C3289" s="1">
        <v>359476008</v>
      </c>
      <c r="D3289" s="1">
        <v>0</v>
      </c>
      <c r="E3289" s="1">
        <v>359476008</v>
      </c>
      <c r="F3289" s="1">
        <v>0</v>
      </c>
      <c r="G3289" s="1">
        <v>359476008</v>
      </c>
      <c r="H3289" s="1">
        <v>359476008</v>
      </c>
      <c r="I3289" s="1">
        <v>359476008</v>
      </c>
      <c r="J3289" s="1">
        <v>0</v>
      </c>
      <c r="K3289" s="1">
        <v>359476008</v>
      </c>
      <c r="L3289" s="1">
        <v>58437283</v>
      </c>
      <c r="M3289" s="1">
        <v>0</v>
      </c>
      <c r="N3289" s="1">
        <v>301038725</v>
      </c>
      <c r="O3289" s="1">
        <v>299102993</v>
      </c>
      <c r="P3289" s="1">
        <v>1935732</v>
      </c>
      <c r="Q3289" s="1">
        <v>0</v>
      </c>
      <c r="R3289" s="1">
        <v>100</v>
      </c>
    </row>
    <row r="3290" spans="1:18" hidden="1" x14ac:dyDescent="0.25">
      <c r="A3290" t="s">
        <v>1473</v>
      </c>
      <c r="B3290" s="1">
        <v>0</v>
      </c>
      <c r="C3290" s="1">
        <v>359476008</v>
      </c>
      <c r="D3290" s="1">
        <v>0</v>
      </c>
      <c r="E3290" s="1">
        <v>359476008</v>
      </c>
      <c r="F3290" s="1">
        <v>0</v>
      </c>
      <c r="G3290" s="1">
        <v>359476008</v>
      </c>
      <c r="H3290" s="1">
        <v>359476008</v>
      </c>
      <c r="I3290" s="1">
        <v>359476008</v>
      </c>
      <c r="J3290" s="1">
        <v>0</v>
      </c>
      <c r="K3290" s="1">
        <v>359476008</v>
      </c>
      <c r="L3290" s="1">
        <v>58437283</v>
      </c>
      <c r="M3290" s="1">
        <v>0</v>
      </c>
      <c r="N3290" s="1">
        <v>301038725</v>
      </c>
      <c r="O3290" s="1">
        <v>299102993</v>
      </c>
      <c r="P3290" s="1">
        <v>1935732</v>
      </c>
      <c r="Q3290" s="1">
        <v>0</v>
      </c>
      <c r="R3290" s="1">
        <v>100</v>
      </c>
    </row>
    <row r="3291" spans="1:18" hidden="1" x14ac:dyDescent="0.25">
      <c r="A3291" t="s">
        <v>33</v>
      </c>
      <c r="B3291" s="1">
        <v>0</v>
      </c>
      <c r="C3291" s="1">
        <v>0</v>
      </c>
      <c r="D3291" s="1">
        <v>0</v>
      </c>
      <c r="E3291" s="1">
        <v>0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</row>
    <row r="3292" spans="1:18" hidden="1" x14ac:dyDescent="0.25">
      <c r="A3292" t="s">
        <v>1428</v>
      </c>
      <c r="B3292" s="1">
        <v>0</v>
      </c>
      <c r="C3292" s="1">
        <v>47333334</v>
      </c>
      <c r="D3292" s="1">
        <v>0</v>
      </c>
      <c r="E3292" s="1">
        <v>47333334</v>
      </c>
      <c r="F3292" s="1">
        <v>0</v>
      </c>
      <c r="G3292" s="1">
        <v>47333334</v>
      </c>
      <c r="H3292" s="1">
        <v>47333334</v>
      </c>
      <c r="I3292" s="1">
        <v>47333334</v>
      </c>
      <c r="J3292" s="1">
        <v>0</v>
      </c>
      <c r="K3292" s="1">
        <v>47333334</v>
      </c>
      <c r="L3292" s="1">
        <v>35600001</v>
      </c>
      <c r="M3292" s="1">
        <v>0</v>
      </c>
      <c r="N3292" s="1">
        <v>11733333</v>
      </c>
      <c r="O3292" s="1">
        <v>11733333</v>
      </c>
      <c r="P3292" s="1">
        <v>0</v>
      </c>
      <c r="Q3292" s="1">
        <v>0</v>
      </c>
      <c r="R3292" s="1">
        <v>100</v>
      </c>
    </row>
    <row r="3293" spans="1:18" hidden="1" x14ac:dyDescent="0.25">
      <c r="A3293" t="s">
        <v>1472</v>
      </c>
      <c r="B3293" s="1">
        <v>0</v>
      </c>
      <c r="C3293" s="1">
        <v>47333334</v>
      </c>
      <c r="D3293" s="1">
        <v>0</v>
      </c>
      <c r="E3293" s="1">
        <v>47333334</v>
      </c>
      <c r="F3293" s="1">
        <v>0</v>
      </c>
      <c r="G3293" s="1">
        <v>47333334</v>
      </c>
      <c r="H3293" s="1">
        <v>47333334</v>
      </c>
      <c r="I3293" s="1">
        <v>47333334</v>
      </c>
      <c r="J3293" s="1">
        <v>0</v>
      </c>
      <c r="K3293" s="1">
        <v>47333334</v>
      </c>
      <c r="L3293" s="1">
        <v>35600001</v>
      </c>
      <c r="M3293" s="1">
        <v>0</v>
      </c>
      <c r="N3293" s="1">
        <v>11733333</v>
      </c>
      <c r="O3293" s="1">
        <v>11733333</v>
      </c>
      <c r="P3293" s="1">
        <v>0</v>
      </c>
      <c r="Q3293" s="1">
        <v>0</v>
      </c>
      <c r="R3293" s="1">
        <v>100</v>
      </c>
    </row>
    <row r="3294" spans="1:18" hidden="1" x14ac:dyDescent="0.25">
      <c r="A3294" t="s">
        <v>1473</v>
      </c>
      <c r="B3294" s="1">
        <v>0</v>
      </c>
      <c r="C3294" s="1">
        <v>47333334</v>
      </c>
      <c r="D3294" s="1">
        <v>0</v>
      </c>
      <c r="E3294" s="1">
        <v>47333334</v>
      </c>
      <c r="F3294" s="1">
        <v>0</v>
      </c>
      <c r="G3294" s="1">
        <v>47333334</v>
      </c>
      <c r="H3294" s="1">
        <v>47333334</v>
      </c>
      <c r="I3294" s="1">
        <v>47333334</v>
      </c>
      <c r="J3294" s="1">
        <v>0</v>
      </c>
      <c r="K3294" s="1">
        <v>47333334</v>
      </c>
      <c r="L3294" s="1">
        <v>35600001</v>
      </c>
      <c r="M3294" s="1">
        <v>0</v>
      </c>
      <c r="N3294" s="1">
        <v>11733333</v>
      </c>
      <c r="O3294" s="1">
        <v>11733333</v>
      </c>
      <c r="P3294" s="1">
        <v>0</v>
      </c>
      <c r="Q3294" s="1">
        <v>0</v>
      </c>
      <c r="R3294" s="1">
        <v>100</v>
      </c>
    </row>
    <row r="3295" spans="1:18" hidden="1" x14ac:dyDescent="0.25">
      <c r="A3295" t="s">
        <v>1420</v>
      </c>
      <c r="B3295" s="1">
        <v>1159400000</v>
      </c>
      <c r="C3295" s="1">
        <v>-386720758</v>
      </c>
      <c r="D3295" s="1">
        <v>0</v>
      </c>
      <c r="E3295" s="1">
        <v>772679242</v>
      </c>
      <c r="F3295" s="1">
        <v>0</v>
      </c>
      <c r="G3295" s="1">
        <v>772679242</v>
      </c>
      <c r="H3295" s="1">
        <v>772679242</v>
      </c>
      <c r="I3295" s="1">
        <v>772679242</v>
      </c>
      <c r="J3295" s="1">
        <v>0</v>
      </c>
      <c r="K3295" s="1">
        <v>772679242</v>
      </c>
      <c r="L3295" s="1">
        <v>243838505</v>
      </c>
      <c r="M3295" s="1">
        <v>0</v>
      </c>
      <c r="N3295" s="1">
        <v>528840737</v>
      </c>
      <c r="O3295" s="1">
        <v>528840737</v>
      </c>
      <c r="P3295" s="1">
        <v>0</v>
      </c>
      <c r="Q3295" s="1">
        <v>0</v>
      </c>
      <c r="R3295" s="1">
        <v>100</v>
      </c>
    </row>
    <row r="3296" spans="1:18" hidden="1" x14ac:dyDescent="0.25">
      <c r="A3296" t="s">
        <v>1472</v>
      </c>
      <c r="B3296" s="1">
        <v>1159400000</v>
      </c>
      <c r="C3296" s="1">
        <v>-386720758</v>
      </c>
      <c r="D3296" s="1">
        <v>0</v>
      </c>
      <c r="E3296" s="1">
        <v>772679242</v>
      </c>
      <c r="F3296" s="1">
        <v>0</v>
      </c>
      <c r="G3296" s="1">
        <v>772679242</v>
      </c>
      <c r="H3296" s="1">
        <v>772679242</v>
      </c>
      <c r="I3296" s="1">
        <v>772679242</v>
      </c>
      <c r="J3296" s="1">
        <v>0</v>
      </c>
      <c r="K3296" s="1">
        <v>772679242</v>
      </c>
      <c r="L3296" s="1">
        <v>243838505</v>
      </c>
      <c r="M3296" s="1">
        <v>0</v>
      </c>
      <c r="N3296" s="1">
        <v>528840737</v>
      </c>
      <c r="O3296" s="1">
        <v>528840737</v>
      </c>
      <c r="P3296" s="1">
        <v>0</v>
      </c>
      <c r="Q3296" s="1">
        <v>0</v>
      </c>
      <c r="R3296" s="1">
        <v>100</v>
      </c>
    </row>
    <row r="3297" spans="1:18" hidden="1" x14ac:dyDescent="0.25">
      <c r="A3297" t="s">
        <v>1473</v>
      </c>
      <c r="B3297" s="1">
        <v>1159400000</v>
      </c>
      <c r="C3297" s="1">
        <v>-386720758</v>
      </c>
      <c r="D3297" s="1">
        <v>0</v>
      </c>
      <c r="E3297" s="1">
        <v>772679242</v>
      </c>
      <c r="F3297" s="1">
        <v>0</v>
      </c>
      <c r="G3297" s="1">
        <v>772679242</v>
      </c>
      <c r="H3297" s="1">
        <v>772679242</v>
      </c>
      <c r="I3297" s="1">
        <v>772679242</v>
      </c>
      <c r="J3297" s="1">
        <v>0</v>
      </c>
      <c r="K3297" s="1">
        <v>772679242</v>
      </c>
      <c r="L3297" s="1">
        <v>243838505</v>
      </c>
      <c r="M3297" s="1">
        <v>0</v>
      </c>
      <c r="N3297" s="1">
        <v>528840737</v>
      </c>
      <c r="O3297" s="1">
        <v>528840737</v>
      </c>
      <c r="P3297" s="1">
        <v>0</v>
      </c>
      <c r="Q3297" s="1">
        <v>0</v>
      </c>
      <c r="R3297" s="1">
        <v>100</v>
      </c>
    </row>
    <row r="3298" spans="1:18" hidden="1" x14ac:dyDescent="0.25">
      <c r="A3298" t="s">
        <v>1474</v>
      </c>
      <c r="B3298" s="1">
        <v>0</v>
      </c>
      <c r="C3298" s="1">
        <v>1510200686</v>
      </c>
      <c r="D3298" s="1">
        <v>0</v>
      </c>
      <c r="E3298" s="1">
        <v>1510200686</v>
      </c>
      <c r="F3298" s="1">
        <v>0</v>
      </c>
      <c r="G3298" s="1">
        <v>1510200686</v>
      </c>
      <c r="H3298" s="1">
        <v>1510200686</v>
      </c>
      <c r="I3298" s="1">
        <v>1510200686</v>
      </c>
      <c r="J3298" s="1">
        <v>0</v>
      </c>
      <c r="K3298" s="1">
        <v>1510200686</v>
      </c>
      <c r="L3298" s="1">
        <v>1239798520</v>
      </c>
      <c r="M3298" s="1">
        <v>0</v>
      </c>
      <c r="N3298" s="1">
        <v>270402166</v>
      </c>
      <c r="O3298" s="1">
        <v>246371335</v>
      </c>
      <c r="P3298" s="1">
        <v>24030831</v>
      </c>
      <c r="Q3298" s="1">
        <v>0</v>
      </c>
      <c r="R3298" s="1">
        <v>100</v>
      </c>
    </row>
    <row r="3299" spans="1:18" hidden="1" x14ac:dyDescent="0.25">
      <c r="A3299" t="s">
        <v>1472</v>
      </c>
      <c r="B3299" s="1">
        <v>0</v>
      </c>
      <c r="C3299" s="1">
        <v>1510200686</v>
      </c>
      <c r="D3299" s="1">
        <v>0</v>
      </c>
      <c r="E3299" s="1">
        <v>1510200686</v>
      </c>
      <c r="F3299" s="1">
        <v>0</v>
      </c>
      <c r="G3299" s="1">
        <v>1510200686</v>
      </c>
      <c r="H3299" s="1">
        <v>1510200686</v>
      </c>
      <c r="I3299" s="1">
        <v>1510200686</v>
      </c>
      <c r="J3299" s="1">
        <v>0</v>
      </c>
      <c r="K3299" s="1">
        <v>1510200686</v>
      </c>
      <c r="L3299" s="1">
        <v>1239798520</v>
      </c>
      <c r="M3299" s="1">
        <v>0</v>
      </c>
      <c r="N3299" s="1">
        <v>270402166</v>
      </c>
      <c r="O3299" s="1">
        <v>246371335</v>
      </c>
      <c r="P3299" s="1">
        <v>24030831</v>
      </c>
      <c r="Q3299" s="1">
        <v>0</v>
      </c>
      <c r="R3299" s="1">
        <v>100</v>
      </c>
    </row>
    <row r="3300" spans="1:18" hidden="1" x14ac:dyDescent="0.25">
      <c r="A3300" t="s">
        <v>1473</v>
      </c>
      <c r="B3300" s="1">
        <v>0</v>
      </c>
      <c r="C3300" s="1">
        <v>1510200686</v>
      </c>
      <c r="D3300" s="1">
        <v>0</v>
      </c>
      <c r="E3300" s="1">
        <v>1510200686</v>
      </c>
      <c r="F3300" s="1">
        <v>0</v>
      </c>
      <c r="G3300" s="1">
        <v>1510200686</v>
      </c>
      <c r="H3300" s="1">
        <v>1510200686</v>
      </c>
      <c r="I3300" s="1">
        <v>1510200686</v>
      </c>
      <c r="J3300" s="1">
        <v>0</v>
      </c>
      <c r="K3300" s="1">
        <v>1510200686</v>
      </c>
      <c r="L3300" s="1">
        <v>1239798520</v>
      </c>
      <c r="M3300" s="1">
        <v>0</v>
      </c>
      <c r="N3300" s="1">
        <v>270402166</v>
      </c>
      <c r="O3300" s="1">
        <v>246371335</v>
      </c>
      <c r="P3300" s="1">
        <v>24030831</v>
      </c>
      <c r="Q3300" s="1">
        <v>0</v>
      </c>
      <c r="R3300" s="1">
        <v>100</v>
      </c>
    </row>
    <row r="3301" spans="1:18" hidden="1" x14ac:dyDescent="0.25">
      <c r="A3301" t="s">
        <v>1475</v>
      </c>
      <c r="B3301" s="1">
        <v>0</v>
      </c>
      <c r="C3301" s="1">
        <v>1904728411</v>
      </c>
      <c r="D3301" s="1">
        <v>0</v>
      </c>
      <c r="E3301" s="1">
        <v>1904728411</v>
      </c>
      <c r="F3301" s="1">
        <v>0</v>
      </c>
      <c r="G3301" s="1">
        <v>1904728411</v>
      </c>
      <c r="H3301" s="1">
        <v>1904728411</v>
      </c>
      <c r="I3301" s="1">
        <v>1904728411</v>
      </c>
      <c r="J3301" s="1">
        <v>0</v>
      </c>
      <c r="K3301" s="1">
        <v>1904728411</v>
      </c>
      <c r="L3301" s="1">
        <v>1668142457</v>
      </c>
      <c r="M3301" s="1">
        <v>0</v>
      </c>
      <c r="N3301" s="1">
        <v>236585954</v>
      </c>
      <c r="O3301" s="1">
        <v>236585954</v>
      </c>
      <c r="P3301" s="1">
        <v>0</v>
      </c>
      <c r="Q3301" s="1">
        <v>0</v>
      </c>
      <c r="R3301" s="1">
        <v>100</v>
      </c>
    </row>
    <row r="3302" spans="1:18" hidden="1" x14ac:dyDescent="0.25">
      <c r="A3302" t="s">
        <v>1472</v>
      </c>
      <c r="B3302" s="1">
        <v>0</v>
      </c>
      <c r="C3302" s="1">
        <v>1904728411</v>
      </c>
      <c r="D3302" s="1">
        <v>0</v>
      </c>
      <c r="E3302" s="1">
        <v>1904728411</v>
      </c>
      <c r="F3302" s="1">
        <v>0</v>
      </c>
      <c r="G3302" s="1">
        <v>1904728411</v>
      </c>
      <c r="H3302" s="1">
        <v>1904728411</v>
      </c>
      <c r="I3302" s="1">
        <v>1904728411</v>
      </c>
      <c r="J3302" s="1">
        <v>0</v>
      </c>
      <c r="K3302" s="1">
        <v>1904728411</v>
      </c>
      <c r="L3302" s="1">
        <v>1668142457</v>
      </c>
      <c r="M3302" s="1">
        <v>0</v>
      </c>
      <c r="N3302" s="1">
        <v>236585954</v>
      </c>
      <c r="O3302" s="1">
        <v>236585954</v>
      </c>
      <c r="P3302" s="1">
        <v>0</v>
      </c>
      <c r="Q3302" s="1">
        <v>0</v>
      </c>
      <c r="R3302" s="1">
        <v>100</v>
      </c>
    </row>
    <row r="3303" spans="1:18" hidden="1" x14ac:dyDescent="0.25">
      <c r="A3303" t="s">
        <v>1473</v>
      </c>
      <c r="B3303" s="1">
        <v>0</v>
      </c>
      <c r="C3303" s="1">
        <v>1904728411</v>
      </c>
      <c r="D3303" s="1">
        <v>0</v>
      </c>
      <c r="E3303" s="1">
        <v>1904728411</v>
      </c>
      <c r="F3303" s="1">
        <v>0</v>
      </c>
      <c r="G3303" s="1">
        <v>1904728411</v>
      </c>
      <c r="H3303" s="1">
        <v>1904728411</v>
      </c>
      <c r="I3303" s="1">
        <v>1904728411</v>
      </c>
      <c r="J3303" s="1">
        <v>0</v>
      </c>
      <c r="K3303" s="1">
        <v>1904728411</v>
      </c>
      <c r="L3303" s="1">
        <v>1668142457</v>
      </c>
      <c r="M3303" s="1">
        <v>0</v>
      </c>
      <c r="N3303" s="1">
        <v>236585954</v>
      </c>
      <c r="O3303" s="1">
        <v>236585954</v>
      </c>
      <c r="P3303" s="1">
        <v>0</v>
      </c>
      <c r="Q3303" s="1">
        <v>0</v>
      </c>
      <c r="R3303" s="1">
        <v>100</v>
      </c>
    </row>
    <row r="3304" spans="1:18" hidden="1" x14ac:dyDescent="0.25">
      <c r="A3304" t="s">
        <v>1476</v>
      </c>
      <c r="B3304" s="1">
        <v>3110938869</v>
      </c>
      <c r="C3304" s="1">
        <v>-190272740</v>
      </c>
      <c r="D3304" s="1">
        <v>0</v>
      </c>
      <c r="E3304" s="1">
        <v>2920666129</v>
      </c>
      <c r="F3304" s="1">
        <v>0</v>
      </c>
      <c r="G3304" s="1">
        <v>2920666129</v>
      </c>
      <c r="H3304" s="1">
        <v>2920666129</v>
      </c>
      <c r="I3304" s="1">
        <v>2920666129</v>
      </c>
      <c r="J3304" s="1">
        <v>0</v>
      </c>
      <c r="K3304" s="1">
        <v>2920666129</v>
      </c>
      <c r="L3304" s="1">
        <v>2596193978</v>
      </c>
      <c r="M3304" s="1">
        <v>0</v>
      </c>
      <c r="N3304" s="1">
        <v>324472151</v>
      </c>
      <c r="O3304" s="1">
        <v>319759887</v>
      </c>
      <c r="P3304" s="1">
        <v>4712264</v>
      </c>
      <c r="Q3304" s="1">
        <v>0</v>
      </c>
      <c r="R3304" s="1">
        <v>100</v>
      </c>
    </row>
    <row r="3305" spans="1:18" hidden="1" x14ac:dyDescent="0.25">
      <c r="A3305" t="s">
        <v>1420</v>
      </c>
      <c r="B3305" s="1">
        <v>3047369001</v>
      </c>
      <c r="C3305" s="1">
        <v>-126702872</v>
      </c>
      <c r="D3305" s="1">
        <v>0</v>
      </c>
      <c r="E3305" s="1">
        <v>2920666129</v>
      </c>
      <c r="F3305" s="1">
        <v>0</v>
      </c>
      <c r="G3305" s="1">
        <v>2920666129</v>
      </c>
      <c r="H3305" s="1">
        <v>2920666129</v>
      </c>
      <c r="I3305" s="1">
        <v>2920666129</v>
      </c>
      <c r="J3305" s="1">
        <v>0</v>
      </c>
      <c r="K3305" s="1">
        <v>2920666129</v>
      </c>
      <c r="L3305" s="1">
        <v>2596193978</v>
      </c>
      <c r="M3305" s="1">
        <v>0</v>
      </c>
      <c r="N3305" s="1">
        <v>324472151</v>
      </c>
      <c r="O3305" s="1">
        <v>319759887</v>
      </c>
      <c r="P3305" s="1">
        <v>4712264</v>
      </c>
      <c r="Q3305" s="1">
        <v>0</v>
      </c>
      <c r="R3305" s="1">
        <v>100</v>
      </c>
    </row>
    <row r="3306" spans="1:18" hidden="1" x14ac:dyDescent="0.25">
      <c r="A3306" t="s">
        <v>1418</v>
      </c>
      <c r="B3306" s="1">
        <v>3047369001</v>
      </c>
      <c r="C3306" s="1">
        <v>-126702872</v>
      </c>
      <c r="D3306" s="1">
        <v>0</v>
      </c>
      <c r="E3306" s="1">
        <v>2920666129</v>
      </c>
      <c r="F3306" s="1">
        <v>0</v>
      </c>
      <c r="G3306" s="1">
        <v>2920666129</v>
      </c>
      <c r="H3306" s="1">
        <v>2920666129</v>
      </c>
      <c r="I3306" s="1">
        <v>2920666129</v>
      </c>
      <c r="J3306" s="1">
        <v>0</v>
      </c>
      <c r="K3306" s="1">
        <v>2920666129</v>
      </c>
      <c r="L3306" s="1">
        <v>2596193978</v>
      </c>
      <c r="M3306" s="1">
        <v>0</v>
      </c>
      <c r="N3306" s="1">
        <v>324472151</v>
      </c>
      <c r="O3306" s="1">
        <v>319759887</v>
      </c>
      <c r="P3306" s="1">
        <v>4712264</v>
      </c>
      <c r="Q3306" s="1">
        <v>0</v>
      </c>
      <c r="R3306" s="1">
        <v>100</v>
      </c>
    </row>
    <row r="3307" spans="1:18" hidden="1" x14ac:dyDescent="0.25">
      <c r="A3307" t="s">
        <v>1477</v>
      </c>
      <c r="B3307" s="1">
        <v>2727338001</v>
      </c>
      <c r="C3307" s="1">
        <v>-13731558</v>
      </c>
      <c r="D3307" s="1">
        <v>0</v>
      </c>
      <c r="E3307" s="1">
        <v>2713606443</v>
      </c>
      <c r="F3307" s="1">
        <v>0</v>
      </c>
      <c r="G3307" s="1">
        <v>2713606443</v>
      </c>
      <c r="H3307" s="1">
        <v>2713606443</v>
      </c>
      <c r="I3307" s="1">
        <v>2713606443</v>
      </c>
      <c r="J3307" s="1">
        <v>0</v>
      </c>
      <c r="K3307" s="1">
        <v>2713606443</v>
      </c>
      <c r="L3307" s="1">
        <v>2504881118</v>
      </c>
      <c r="M3307" s="1">
        <v>0</v>
      </c>
      <c r="N3307" s="1">
        <v>208725325</v>
      </c>
      <c r="O3307" s="1">
        <v>204013061</v>
      </c>
      <c r="P3307" s="1">
        <v>4712264</v>
      </c>
      <c r="Q3307" s="1">
        <v>0</v>
      </c>
      <c r="R3307" s="1">
        <v>100</v>
      </c>
    </row>
    <row r="3308" spans="1:18" hidden="1" x14ac:dyDescent="0.25">
      <c r="A3308" t="s">
        <v>1478</v>
      </c>
      <c r="B3308" s="1">
        <v>320031000</v>
      </c>
      <c r="C3308" s="1">
        <v>-112971314</v>
      </c>
      <c r="D3308" s="1">
        <v>0</v>
      </c>
      <c r="E3308" s="1">
        <v>207059686</v>
      </c>
      <c r="F3308" s="1">
        <v>0</v>
      </c>
      <c r="G3308" s="1">
        <v>207059686</v>
      </c>
      <c r="H3308" s="1">
        <v>207059686</v>
      </c>
      <c r="I3308" s="1">
        <v>207059686</v>
      </c>
      <c r="J3308" s="1">
        <v>0</v>
      </c>
      <c r="K3308" s="1">
        <v>207059686</v>
      </c>
      <c r="L3308" s="1">
        <v>91312860</v>
      </c>
      <c r="M3308" s="1">
        <v>0</v>
      </c>
      <c r="N3308" s="1">
        <v>115746826</v>
      </c>
      <c r="O3308" s="1">
        <v>115746826</v>
      </c>
      <c r="P3308" s="1">
        <v>0</v>
      </c>
      <c r="Q3308" s="1">
        <v>0</v>
      </c>
      <c r="R3308" s="1">
        <v>100</v>
      </c>
    </row>
    <row r="3309" spans="1:18" hidden="1" x14ac:dyDescent="0.25">
      <c r="A3309" t="s">
        <v>1437</v>
      </c>
      <c r="B3309" s="1">
        <v>63569868</v>
      </c>
      <c r="C3309" s="1">
        <v>-63569868</v>
      </c>
      <c r="D3309" s="1">
        <v>0</v>
      </c>
      <c r="E3309" s="1">
        <v>0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</row>
    <row r="3310" spans="1:18" hidden="1" x14ac:dyDescent="0.25">
      <c r="A3310" t="s">
        <v>1418</v>
      </c>
      <c r="B3310" s="1">
        <v>63569868</v>
      </c>
      <c r="C3310" s="1">
        <v>-63569868</v>
      </c>
      <c r="D3310" s="1">
        <v>0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</row>
    <row r="3311" spans="1:18" hidden="1" x14ac:dyDescent="0.25">
      <c r="A3311" t="s">
        <v>1477</v>
      </c>
      <c r="B3311" s="1">
        <v>63569868</v>
      </c>
      <c r="C3311" s="1">
        <v>-63569868</v>
      </c>
      <c r="D3311" s="1">
        <v>0</v>
      </c>
      <c r="E3311" s="1">
        <v>0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</row>
    <row r="3312" spans="1:18" hidden="1" x14ac:dyDescent="0.25">
      <c r="A3312" t="s">
        <v>1479</v>
      </c>
      <c r="B3312" s="1">
        <v>3289720000</v>
      </c>
      <c r="C3312" s="1">
        <v>-2136100428</v>
      </c>
      <c r="D3312" s="1">
        <v>0</v>
      </c>
      <c r="E3312" s="1">
        <v>1153619572</v>
      </c>
      <c r="F3312" s="1">
        <v>0</v>
      </c>
      <c r="G3312" s="1">
        <v>1153619572</v>
      </c>
      <c r="H3312" s="1">
        <v>1153619572</v>
      </c>
      <c r="I3312" s="1">
        <v>987995615</v>
      </c>
      <c r="J3312" s="1">
        <v>0</v>
      </c>
      <c r="K3312" s="1">
        <v>987995615</v>
      </c>
      <c r="L3312" s="1">
        <v>556769529</v>
      </c>
      <c r="M3312" s="1">
        <v>165623957</v>
      </c>
      <c r="N3312" s="1">
        <v>431226086</v>
      </c>
      <c r="O3312" s="1">
        <v>420067726</v>
      </c>
      <c r="P3312" s="1">
        <v>11158360</v>
      </c>
      <c r="Q3312" s="1">
        <v>0</v>
      </c>
      <c r="R3312" s="1">
        <v>85.64</v>
      </c>
    </row>
    <row r="3313" spans="1:18" hidden="1" x14ac:dyDescent="0.25">
      <c r="A3313" t="s">
        <v>31</v>
      </c>
      <c r="B3313" s="1">
        <v>212000000</v>
      </c>
      <c r="C3313" s="1">
        <v>-208707100</v>
      </c>
      <c r="D3313" s="1">
        <v>0</v>
      </c>
      <c r="E3313" s="1">
        <v>3292900</v>
      </c>
      <c r="F3313" s="1">
        <v>0</v>
      </c>
      <c r="G3313" s="1">
        <v>3292900</v>
      </c>
      <c r="H3313" s="1">
        <v>3292900</v>
      </c>
      <c r="I3313" s="1">
        <v>3292900</v>
      </c>
      <c r="J3313" s="1">
        <v>0</v>
      </c>
      <c r="K3313" s="1">
        <v>3292900</v>
      </c>
      <c r="L3313" s="1">
        <v>3292900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100</v>
      </c>
    </row>
    <row r="3314" spans="1:18" hidden="1" x14ac:dyDescent="0.25">
      <c r="A3314" t="s">
        <v>1480</v>
      </c>
      <c r="B3314" s="1">
        <v>212000000</v>
      </c>
      <c r="C3314" s="1">
        <v>-208707100</v>
      </c>
      <c r="D3314" s="1">
        <v>0</v>
      </c>
      <c r="E3314" s="1">
        <v>3292900</v>
      </c>
      <c r="F3314" s="1">
        <v>0</v>
      </c>
      <c r="G3314" s="1">
        <v>3292900</v>
      </c>
      <c r="H3314" s="1">
        <v>3292900</v>
      </c>
      <c r="I3314" s="1">
        <v>3292900</v>
      </c>
      <c r="J3314" s="1">
        <v>0</v>
      </c>
      <c r="K3314" s="1">
        <v>3292900</v>
      </c>
      <c r="L3314" s="1">
        <v>3292900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100</v>
      </c>
    </row>
    <row r="3315" spans="1:18" hidden="1" x14ac:dyDescent="0.25">
      <c r="A3315" t="s">
        <v>1481</v>
      </c>
      <c r="B3315" s="1">
        <v>212000000</v>
      </c>
      <c r="C3315" s="1">
        <v>-208707100</v>
      </c>
      <c r="D3315" s="1">
        <v>0</v>
      </c>
      <c r="E3315" s="1">
        <v>3292900</v>
      </c>
      <c r="F3315" s="1">
        <v>0</v>
      </c>
      <c r="G3315" s="1">
        <v>3292900</v>
      </c>
      <c r="H3315" s="1">
        <v>3292900</v>
      </c>
      <c r="I3315" s="1">
        <v>3292900</v>
      </c>
      <c r="J3315" s="1">
        <v>0</v>
      </c>
      <c r="K3315" s="1">
        <v>3292900</v>
      </c>
      <c r="L3315" s="1">
        <v>3292900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100</v>
      </c>
    </row>
    <row r="3316" spans="1:18" hidden="1" x14ac:dyDescent="0.25">
      <c r="A3316" t="s">
        <v>1428</v>
      </c>
      <c r="B3316" s="1">
        <v>0</v>
      </c>
      <c r="C3316" s="1">
        <v>0</v>
      </c>
      <c r="D3316" s="1">
        <v>0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</row>
    <row r="3317" spans="1:18" hidden="1" x14ac:dyDescent="0.25">
      <c r="A3317" t="s">
        <v>1480</v>
      </c>
      <c r="B3317" s="1">
        <v>0</v>
      </c>
      <c r="C3317" s="1">
        <v>0</v>
      </c>
      <c r="D3317" s="1">
        <v>0</v>
      </c>
      <c r="E3317" s="1">
        <v>0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</row>
    <row r="3318" spans="1:18" hidden="1" x14ac:dyDescent="0.25">
      <c r="A3318" t="s">
        <v>1481</v>
      </c>
      <c r="B3318" s="1">
        <v>0</v>
      </c>
      <c r="C3318" s="1">
        <v>0</v>
      </c>
      <c r="D3318" s="1">
        <v>0</v>
      </c>
      <c r="E3318" s="1">
        <v>0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</row>
    <row r="3319" spans="1:18" hidden="1" x14ac:dyDescent="0.25">
      <c r="A3319" t="s">
        <v>1420</v>
      </c>
      <c r="B3319" s="1">
        <v>3077720000</v>
      </c>
      <c r="C3319" s="1">
        <v>-1927393328</v>
      </c>
      <c r="D3319" s="1">
        <v>0</v>
      </c>
      <c r="E3319" s="1">
        <v>1150326672</v>
      </c>
      <c r="F3319" s="1">
        <v>0</v>
      </c>
      <c r="G3319" s="1">
        <v>1150326672</v>
      </c>
      <c r="H3319" s="1">
        <v>1150326672</v>
      </c>
      <c r="I3319" s="1">
        <v>984702715</v>
      </c>
      <c r="J3319" s="1">
        <v>0</v>
      </c>
      <c r="K3319" s="1">
        <v>984702715</v>
      </c>
      <c r="L3319" s="1">
        <v>553476629</v>
      </c>
      <c r="M3319" s="1">
        <v>165623957</v>
      </c>
      <c r="N3319" s="1">
        <v>431226086</v>
      </c>
      <c r="O3319" s="1">
        <v>420067726</v>
      </c>
      <c r="P3319" s="1">
        <v>11158360</v>
      </c>
      <c r="Q3319" s="1">
        <v>0</v>
      </c>
      <c r="R3319" s="1">
        <v>85.6</v>
      </c>
    </row>
    <row r="3320" spans="1:18" hidden="1" x14ac:dyDescent="0.25">
      <c r="A3320" t="s">
        <v>1480</v>
      </c>
      <c r="B3320" s="1">
        <v>3077720000</v>
      </c>
      <c r="C3320" s="1">
        <v>-1927393328</v>
      </c>
      <c r="D3320" s="1">
        <v>0</v>
      </c>
      <c r="E3320" s="1">
        <v>1150326672</v>
      </c>
      <c r="F3320" s="1">
        <v>0</v>
      </c>
      <c r="G3320" s="1">
        <v>1150326672</v>
      </c>
      <c r="H3320" s="1">
        <v>1150326672</v>
      </c>
      <c r="I3320" s="1">
        <v>984702715</v>
      </c>
      <c r="J3320" s="1">
        <v>0</v>
      </c>
      <c r="K3320" s="1">
        <v>984702715</v>
      </c>
      <c r="L3320" s="1">
        <v>553476629</v>
      </c>
      <c r="M3320" s="1">
        <v>165623957</v>
      </c>
      <c r="N3320" s="1">
        <v>431226086</v>
      </c>
      <c r="O3320" s="1">
        <v>420067726</v>
      </c>
      <c r="P3320" s="1">
        <v>11158360</v>
      </c>
      <c r="Q3320" s="1">
        <v>0</v>
      </c>
      <c r="R3320" s="1">
        <v>85.6</v>
      </c>
    </row>
    <row r="3321" spans="1:18" hidden="1" x14ac:dyDescent="0.25">
      <c r="A3321" t="s">
        <v>1481</v>
      </c>
      <c r="B3321" s="1">
        <v>3077720000</v>
      </c>
      <c r="C3321" s="1">
        <v>-1927393328</v>
      </c>
      <c r="D3321" s="1">
        <v>0</v>
      </c>
      <c r="E3321" s="1">
        <v>1150326672</v>
      </c>
      <c r="F3321" s="1">
        <v>0</v>
      </c>
      <c r="G3321" s="1">
        <v>1150326672</v>
      </c>
      <c r="H3321" s="1">
        <v>1150326672</v>
      </c>
      <c r="I3321" s="1">
        <v>984702715</v>
      </c>
      <c r="J3321" s="1">
        <v>0</v>
      </c>
      <c r="K3321" s="1">
        <v>984702715</v>
      </c>
      <c r="L3321" s="1">
        <v>553476629</v>
      </c>
      <c r="M3321" s="1">
        <v>165623957</v>
      </c>
      <c r="N3321" s="1">
        <v>431226086</v>
      </c>
      <c r="O3321" s="1">
        <v>420067726</v>
      </c>
      <c r="P3321" s="1">
        <v>11158360</v>
      </c>
      <c r="Q3321" s="1">
        <v>0</v>
      </c>
      <c r="R3321" s="1">
        <v>85.6</v>
      </c>
    </row>
    <row r="3322" spans="1:18" hidden="1" x14ac:dyDescent="0.25">
      <c r="A3322" t="s">
        <v>1482</v>
      </c>
      <c r="B3322" s="1">
        <v>2526931869</v>
      </c>
      <c r="C3322" s="1">
        <v>-517391258</v>
      </c>
      <c r="D3322" s="1">
        <v>0</v>
      </c>
      <c r="E3322" s="1">
        <v>2009540611</v>
      </c>
      <c r="F3322" s="1">
        <v>0</v>
      </c>
      <c r="G3322" s="1">
        <v>2009540611</v>
      </c>
      <c r="H3322" s="1">
        <v>2009540611</v>
      </c>
      <c r="I3322" s="1">
        <v>2009540611</v>
      </c>
      <c r="J3322" s="1">
        <v>0</v>
      </c>
      <c r="K3322" s="1">
        <v>2009540611</v>
      </c>
      <c r="L3322" s="1">
        <v>1105515080</v>
      </c>
      <c r="M3322" s="1">
        <v>0</v>
      </c>
      <c r="N3322" s="1">
        <v>904025531</v>
      </c>
      <c r="O3322" s="1">
        <v>879469104</v>
      </c>
      <c r="P3322" s="1">
        <v>24556427</v>
      </c>
      <c r="Q3322" s="1">
        <v>0</v>
      </c>
      <c r="R3322" s="1">
        <v>100</v>
      </c>
    </row>
    <row r="3323" spans="1:18" hidden="1" x14ac:dyDescent="0.25">
      <c r="A3323" t="s">
        <v>31</v>
      </c>
      <c r="B3323" s="1">
        <v>50000000</v>
      </c>
      <c r="C3323" s="1">
        <v>-6449900</v>
      </c>
      <c r="D3323" s="1">
        <v>0</v>
      </c>
      <c r="E3323" s="1">
        <v>43550100</v>
      </c>
      <c r="F3323" s="1">
        <v>0</v>
      </c>
      <c r="G3323" s="1">
        <v>43550100</v>
      </c>
      <c r="H3323" s="1">
        <v>43550100</v>
      </c>
      <c r="I3323" s="1">
        <v>43550100</v>
      </c>
      <c r="J3323" s="1">
        <v>0</v>
      </c>
      <c r="K3323" s="1">
        <v>43550100</v>
      </c>
      <c r="L3323" s="1">
        <v>27560567</v>
      </c>
      <c r="M3323" s="1">
        <v>0</v>
      </c>
      <c r="N3323" s="1">
        <v>15989533</v>
      </c>
      <c r="O3323" s="1">
        <v>15989533</v>
      </c>
      <c r="P3323" s="1">
        <v>0</v>
      </c>
      <c r="Q3323" s="1">
        <v>0</v>
      </c>
      <c r="R3323" s="1">
        <v>100</v>
      </c>
    </row>
    <row r="3324" spans="1:18" hidden="1" x14ac:dyDescent="0.25">
      <c r="A3324" t="s">
        <v>1483</v>
      </c>
      <c r="B3324" s="1">
        <v>50000000</v>
      </c>
      <c r="C3324" s="1">
        <v>-6449900</v>
      </c>
      <c r="D3324" s="1">
        <v>0</v>
      </c>
      <c r="E3324" s="1">
        <v>43550100</v>
      </c>
      <c r="F3324" s="1">
        <v>0</v>
      </c>
      <c r="G3324" s="1">
        <v>43550100</v>
      </c>
      <c r="H3324" s="1">
        <v>43550100</v>
      </c>
      <c r="I3324" s="1">
        <v>43550100</v>
      </c>
      <c r="J3324" s="1">
        <v>0</v>
      </c>
      <c r="K3324" s="1">
        <v>43550100</v>
      </c>
      <c r="L3324" s="1">
        <v>27560567</v>
      </c>
      <c r="M3324" s="1">
        <v>0</v>
      </c>
      <c r="N3324" s="1">
        <v>15989533</v>
      </c>
      <c r="O3324" s="1">
        <v>15989533</v>
      </c>
      <c r="P3324" s="1">
        <v>0</v>
      </c>
      <c r="Q3324" s="1">
        <v>0</v>
      </c>
      <c r="R3324" s="1">
        <v>100</v>
      </c>
    </row>
    <row r="3325" spans="1:18" hidden="1" x14ac:dyDescent="0.25">
      <c r="A3325" t="s">
        <v>1484</v>
      </c>
      <c r="B3325" s="1">
        <v>50000000</v>
      </c>
      <c r="C3325" s="1">
        <v>-6449900</v>
      </c>
      <c r="D3325" s="1">
        <v>0</v>
      </c>
      <c r="E3325" s="1">
        <v>43550100</v>
      </c>
      <c r="F3325" s="1">
        <v>0</v>
      </c>
      <c r="G3325" s="1">
        <v>43550100</v>
      </c>
      <c r="H3325" s="1">
        <v>43550100</v>
      </c>
      <c r="I3325" s="1">
        <v>43550100</v>
      </c>
      <c r="J3325" s="1">
        <v>0</v>
      </c>
      <c r="K3325" s="1">
        <v>43550100</v>
      </c>
      <c r="L3325" s="1">
        <v>27560567</v>
      </c>
      <c r="M3325" s="1">
        <v>0</v>
      </c>
      <c r="N3325" s="1">
        <v>15989533</v>
      </c>
      <c r="O3325" s="1">
        <v>15989533</v>
      </c>
      <c r="P3325" s="1">
        <v>0</v>
      </c>
      <c r="Q3325" s="1">
        <v>0</v>
      </c>
      <c r="R3325" s="1">
        <v>100</v>
      </c>
    </row>
    <row r="3326" spans="1:18" hidden="1" x14ac:dyDescent="0.25">
      <c r="A3326" t="s">
        <v>1428</v>
      </c>
      <c r="B3326" s="1">
        <v>0</v>
      </c>
      <c r="C3326" s="1">
        <v>153638649</v>
      </c>
      <c r="D3326" s="1">
        <v>0</v>
      </c>
      <c r="E3326" s="1">
        <v>153638649</v>
      </c>
      <c r="F3326" s="1">
        <v>0</v>
      </c>
      <c r="G3326" s="1">
        <v>153638649</v>
      </c>
      <c r="H3326" s="1">
        <v>153638649</v>
      </c>
      <c r="I3326" s="1">
        <v>153638649</v>
      </c>
      <c r="J3326" s="1">
        <v>0</v>
      </c>
      <c r="K3326" s="1">
        <v>153638649</v>
      </c>
      <c r="L3326" s="1">
        <v>102433544</v>
      </c>
      <c r="M3326" s="1">
        <v>0</v>
      </c>
      <c r="N3326" s="1">
        <v>51205105</v>
      </c>
      <c r="O3326" s="1">
        <v>49651865</v>
      </c>
      <c r="P3326" s="1">
        <v>1553240</v>
      </c>
      <c r="Q3326" s="1">
        <v>0</v>
      </c>
      <c r="R3326" s="1">
        <v>100</v>
      </c>
    </row>
    <row r="3327" spans="1:18" hidden="1" x14ac:dyDescent="0.25">
      <c r="A3327" t="s">
        <v>1483</v>
      </c>
      <c r="B3327" s="1">
        <v>0</v>
      </c>
      <c r="C3327" s="1">
        <v>153638649</v>
      </c>
      <c r="D3327" s="1">
        <v>0</v>
      </c>
      <c r="E3327" s="1">
        <v>153638649</v>
      </c>
      <c r="F3327" s="1">
        <v>0</v>
      </c>
      <c r="G3327" s="1">
        <v>153638649</v>
      </c>
      <c r="H3327" s="1">
        <v>153638649</v>
      </c>
      <c r="I3327" s="1">
        <v>153638649</v>
      </c>
      <c r="J3327" s="1">
        <v>0</v>
      </c>
      <c r="K3327" s="1">
        <v>153638649</v>
      </c>
      <c r="L3327" s="1">
        <v>102433544</v>
      </c>
      <c r="M3327" s="1">
        <v>0</v>
      </c>
      <c r="N3327" s="1">
        <v>51205105</v>
      </c>
      <c r="O3327" s="1">
        <v>49651865</v>
      </c>
      <c r="P3327" s="1">
        <v>1553240</v>
      </c>
      <c r="Q3327" s="1">
        <v>0</v>
      </c>
      <c r="R3327" s="1">
        <v>100</v>
      </c>
    </row>
    <row r="3328" spans="1:18" hidden="1" x14ac:dyDescent="0.25">
      <c r="A3328" t="s">
        <v>1484</v>
      </c>
      <c r="B3328" s="1">
        <v>0</v>
      </c>
      <c r="C3328" s="1">
        <v>153638649</v>
      </c>
      <c r="D3328" s="1">
        <v>0</v>
      </c>
      <c r="E3328" s="1">
        <v>153638649</v>
      </c>
      <c r="F3328" s="1">
        <v>0</v>
      </c>
      <c r="G3328" s="1">
        <v>153638649</v>
      </c>
      <c r="H3328" s="1">
        <v>153638649</v>
      </c>
      <c r="I3328" s="1">
        <v>153638649</v>
      </c>
      <c r="J3328" s="1">
        <v>0</v>
      </c>
      <c r="K3328" s="1">
        <v>153638649</v>
      </c>
      <c r="L3328" s="1">
        <v>102433544</v>
      </c>
      <c r="M3328" s="1">
        <v>0</v>
      </c>
      <c r="N3328" s="1">
        <v>51205105</v>
      </c>
      <c r="O3328" s="1">
        <v>49651865</v>
      </c>
      <c r="P3328" s="1">
        <v>1553240</v>
      </c>
      <c r="Q3328" s="1">
        <v>0</v>
      </c>
      <c r="R3328" s="1">
        <v>100</v>
      </c>
    </row>
    <row r="3329" spans="1:18" hidden="1" x14ac:dyDescent="0.25">
      <c r="A3329" t="s">
        <v>1420</v>
      </c>
      <c r="B3329" s="1">
        <v>2413362000</v>
      </c>
      <c r="C3329" s="1">
        <v>-601010138</v>
      </c>
      <c r="D3329" s="1">
        <v>0</v>
      </c>
      <c r="E3329" s="1">
        <v>1812351862</v>
      </c>
      <c r="F3329" s="1">
        <v>0</v>
      </c>
      <c r="G3329" s="1">
        <v>1812351862</v>
      </c>
      <c r="H3329" s="1">
        <v>1812351862</v>
      </c>
      <c r="I3329" s="1">
        <v>1812351862</v>
      </c>
      <c r="J3329" s="1">
        <v>0</v>
      </c>
      <c r="K3329" s="1">
        <v>1812351862</v>
      </c>
      <c r="L3329" s="1">
        <v>975520969</v>
      </c>
      <c r="M3329" s="1">
        <v>0</v>
      </c>
      <c r="N3329" s="1">
        <v>836830893</v>
      </c>
      <c r="O3329" s="1">
        <v>813827706</v>
      </c>
      <c r="P3329" s="1">
        <v>23003187</v>
      </c>
      <c r="Q3329" s="1">
        <v>0</v>
      </c>
      <c r="R3329" s="1">
        <v>100</v>
      </c>
    </row>
    <row r="3330" spans="1:18" hidden="1" x14ac:dyDescent="0.25">
      <c r="A3330" t="s">
        <v>1483</v>
      </c>
      <c r="B3330" s="1">
        <v>2413362000</v>
      </c>
      <c r="C3330" s="1">
        <v>-601010138</v>
      </c>
      <c r="D3330" s="1">
        <v>0</v>
      </c>
      <c r="E3330" s="1">
        <v>1812351862</v>
      </c>
      <c r="F3330" s="1">
        <v>0</v>
      </c>
      <c r="G3330" s="1">
        <v>1812351862</v>
      </c>
      <c r="H3330" s="1">
        <v>1812351862</v>
      </c>
      <c r="I3330" s="1">
        <v>1812351862</v>
      </c>
      <c r="J3330" s="1">
        <v>0</v>
      </c>
      <c r="K3330" s="1">
        <v>1812351862</v>
      </c>
      <c r="L3330" s="1">
        <v>975520969</v>
      </c>
      <c r="M3330" s="1">
        <v>0</v>
      </c>
      <c r="N3330" s="1">
        <v>836830893</v>
      </c>
      <c r="O3330" s="1">
        <v>813827706</v>
      </c>
      <c r="P3330" s="1">
        <v>23003187</v>
      </c>
      <c r="Q3330" s="1">
        <v>0</v>
      </c>
      <c r="R3330" s="1">
        <v>100</v>
      </c>
    </row>
    <row r="3331" spans="1:18" hidden="1" x14ac:dyDescent="0.25">
      <c r="A3331" t="s">
        <v>1484</v>
      </c>
      <c r="B3331" s="1">
        <v>2413362000</v>
      </c>
      <c r="C3331" s="1">
        <v>-601010138</v>
      </c>
      <c r="D3331" s="1">
        <v>0</v>
      </c>
      <c r="E3331" s="1">
        <v>1812351862</v>
      </c>
      <c r="F3331" s="1">
        <v>0</v>
      </c>
      <c r="G3331" s="1">
        <v>1812351862</v>
      </c>
      <c r="H3331" s="1">
        <v>1812351862</v>
      </c>
      <c r="I3331" s="1">
        <v>1812351862</v>
      </c>
      <c r="J3331" s="1">
        <v>0</v>
      </c>
      <c r="K3331" s="1">
        <v>1812351862</v>
      </c>
      <c r="L3331" s="1">
        <v>975520969</v>
      </c>
      <c r="M3331" s="1">
        <v>0</v>
      </c>
      <c r="N3331" s="1">
        <v>836830893</v>
      </c>
      <c r="O3331" s="1">
        <v>813827706</v>
      </c>
      <c r="P3331" s="1">
        <v>23003187</v>
      </c>
      <c r="Q3331" s="1">
        <v>0</v>
      </c>
      <c r="R3331" s="1">
        <v>100</v>
      </c>
    </row>
    <row r="3332" spans="1:18" hidden="1" x14ac:dyDescent="0.25">
      <c r="A3332" t="s">
        <v>1437</v>
      </c>
      <c r="B3332" s="1">
        <v>63569869</v>
      </c>
      <c r="C3332" s="1">
        <v>-63569869</v>
      </c>
      <c r="D3332" s="1">
        <v>0</v>
      </c>
      <c r="E3332" s="1">
        <v>0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</row>
    <row r="3333" spans="1:18" hidden="1" x14ac:dyDescent="0.25">
      <c r="A3333" t="s">
        <v>1483</v>
      </c>
      <c r="B3333" s="1">
        <v>63569869</v>
      </c>
      <c r="C3333" s="1">
        <v>-63569869</v>
      </c>
      <c r="D3333" s="1">
        <v>0</v>
      </c>
      <c r="E3333" s="1">
        <v>0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</row>
    <row r="3334" spans="1:18" hidden="1" x14ac:dyDescent="0.25">
      <c r="A3334" t="s">
        <v>1484</v>
      </c>
      <c r="B3334" s="1">
        <v>63569869</v>
      </c>
      <c r="C3334" s="1">
        <v>-63569869</v>
      </c>
      <c r="D3334" s="1">
        <v>0</v>
      </c>
      <c r="E3334" s="1">
        <v>0</v>
      </c>
      <c r="F3334" s="1">
        <v>0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</row>
    <row r="3335" spans="1:18" hidden="1" x14ac:dyDescent="0.25">
      <c r="A3335" t="s">
        <v>1485</v>
      </c>
      <c r="B3335" s="1">
        <v>0</v>
      </c>
      <c r="C3335" s="1">
        <v>129184557</v>
      </c>
      <c r="D3335" s="1">
        <v>0</v>
      </c>
      <c r="E3335" s="1">
        <v>129184557</v>
      </c>
      <c r="F3335" s="1">
        <v>0</v>
      </c>
      <c r="G3335" s="1">
        <v>6466221</v>
      </c>
      <c r="H3335" s="1">
        <v>6466221</v>
      </c>
      <c r="I3335" s="1">
        <v>0</v>
      </c>
      <c r="J3335" s="1">
        <v>0</v>
      </c>
      <c r="K3335" s="1">
        <v>0</v>
      </c>
      <c r="L3335" s="1">
        <v>0</v>
      </c>
      <c r="M3335" s="1">
        <v>6466221</v>
      </c>
      <c r="N3335" s="1">
        <v>0</v>
      </c>
      <c r="O3335" s="1">
        <v>0</v>
      </c>
      <c r="P3335" s="1">
        <v>0</v>
      </c>
      <c r="Q3335" s="1">
        <v>122718336</v>
      </c>
      <c r="R3335" s="1">
        <v>0</v>
      </c>
    </row>
    <row r="3336" spans="1:18" hidden="1" x14ac:dyDescent="0.25">
      <c r="A3336" t="s">
        <v>1420</v>
      </c>
      <c r="B3336" s="1">
        <v>0</v>
      </c>
      <c r="C3336" s="1">
        <v>129184557</v>
      </c>
      <c r="D3336" s="1">
        <v>0</v>
      </c>
      <c r="E3336" s="1">
        <v>129184557</v>
      </c>
      <c r="F3336" s="1">
        <v>0</v>
      </c>
      <c r="G3336" s="1">
        <v>6466221</v>
      </c>
      <c r="H3336" s="1">
        <v>6466221</v>
      </c>
      <c r="I3336" s="1">
        <v>0</v>
      </c>
      <c r="J3336" s="1">
        <v>0</v>
      </c>
      <c r="K3336" s="1">
        <v>0</v>
      </c>
      <c r="L3336" s="1">
        <v>0</v>
      </c>
      <c r="M3336" s="1">
        <v>6466221</v>
      </c>
      <c r="N3336" s="1">
        <v>0</v>
      </c>
      <c r="O3336" s="1">
        <v>0</v>
      </c>
      <c r="P3336" s="1">
        <v>0</v>
      </c>
      <c r="Q3336" s="1">
        <v>122718336</v>
      </c>
      <c r="R3336" s="1">
        <v>0</v>
      </c>
    </row>
    <row r="3337" spans="1:18" hidden="1" x14ac:dyDescent="0.25">
      <c r="A3337" t="s">
        <v>1465</v>
      </c>
      <c r="B3337" s="1">
        <v>0</v>
      </c>
      <c r="C3337" s="1">
        <v>129184557</v>
      </c>
      <c r="D3337" s="1">
        <v>0</v>
      </c>
      <c r="E3337" s="1">
        <v>129184557</v>
      </c>
      <c r="F3337" s="1">
        <v>0</v>
      </c>
      <c r="G3337" s="1">
        <v>6466221</v>
      </c>
      <c r="H3337" s="1">
        <v>6466221</v>
      </c>
      <c r="I3337" s="1">
        <v>0</v>
      </c>
      <c r="J3337" s="1">
        <v>0</v>
      </c>
      <c r="K3337" s="1">
        <v>0</v>
      </c>
      <c r="L3337" s="1">
        <v>0</v>
      </c>
      <c r="M3337" s="1">
        <v>6466221</v>
      </c>
      <c r="N3337" s="1">
        <v>0</v>
      </c>
      <c r="O3337" s="1">
        <v>0</v>
      </c>
      <c r="P3337" s="1">
        <v>0</v>
      </c>
      <c r="Q3337" s="1">
        <v>122718336</v>
      </c>
      <c r="R3337" s="1">
        <v>0</v>
      </c>
    </row>
    <row r="3338" spans="1:18" hidden="1" x14ac:dyDescent="0.25">
      <c r="A3338" t="s">
        <v>1486</v>
      </c>
      <c r="B3338" s="1">
        <v>0</v>
      </c>
      <c r="C3338" s="1">
        <v>129184557</v>
      </c>
      <c r="D3338" s="1">
        <v>0</v>
      </c>
      <c r="E3338" s="1">
        <v>129184557</v>
      </c>
      <c r="F3338" s="1">
        <v>0</v>
      </c>
      <c r="G3338" s="1">
        <v>6466221</v>
      </c>
      <c r="H3338" s="1">
        <v>6466221</v>
      </c>
      <c r="I3338" s="1">
        <v>0</v>
      </c>
      <c r="J3338" s="1">
        <v>0</v>
      </c>
      <c r="K3338" s="1">
        <v>0</v>
      </c>
      <c r="L3338" s="1">
        <v>0</v>
      </c>
      <c r="M3338" s="1">
        <v>6466221</v>
      </c>
      <c r="N3338" s="1">
        <v>0</v>
      </c>
      <c r="O3338" s="1">
        <v>0</v>
      </c>
      <c r="P3338" s="1">
        <v>0</v>
      </c>
      <c r="Q3338" s="1">
        <v>122718336</v>
      </c>
      <c r="R3338" s="1">
        <v>0</v>
      </c>
    </row>
    <row r="3339" spans="1:18" hidden="1" x14ac:dyDescent="0.25">
      <c r="A3339" t="s">
        <v>1487</v>
      </c>
      <c r="B3339" s="1">
        <v>0</v>
      </c>
      <c r="C3339" s="1">
        <v>679634566</v>
      </c>
      <c r="D3339" s="1">
        <v>0</v>
      </c>
      <c r="E3339" s="1">
        <v>679634566</v>
      </c>
      <c r="F3339" s="1">
        <v>0</v>
      </c>
      <c r="G3339" s="1">
        <v>195026529</v>
      </c>
      <c r="H3339" s="1">
        <v>195026529</v>
      </c>
      <c r="I3339" s="1">
        <v>9330374</v>
      </c>
      <c r="J3339" s="1">
        <v>0</v>
      </c>
      <c r="K3339" s="1">
        <v>9330374</v>
      </c>
      <c r="L3339" s="1">
        <v>9330374</v>
      </c>
      <c r="M3339" s="1">
        <v>185696155</v>
      </c>
      <c r="N3339" s="1">
        <v>0</v>
      </c>
      <c r="O3339" s="1">
        <v>0</v>
      </c>
      <c r="P3339" s="1">
        <v>0</v>
      </c>
      <c r="Q3339" s="1">
        <v>484608037</v>
      </c>
      <c r="R3339" s="1">
        <v>1.37</v>
      </c>
    </row>
    <row r="3340" spans="1:18" hidden="1" x14ac:dyDescent="0.25">
      <c r="A3340" t="s">
        <v>31</v>
      </c>
      <c r="B3340" s="1">
        <v>0</v>
      </c>
      <c r="C3340" s="1">
        <v>37449900</v>
      </c>
      <c r="D3340" s="1">
        <v>0</v>
      </c>
      <c r="E3340" s="1">
        <v>37449900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37449900</v>
      </c>
      <c r="R3340" s="1">
        <v>0</v>
      </c>
    </row>
    <row r="3341" spans="1:18" hidden="1" x14ac:dyDescent="0.25">
      <c r="A3341" t="s">
        <v>1483</v>
      </c>
      <c r="B3341" s="1">
        <v>0</v>
      </c>
      <c r="C3341" s="1">
        <v>37449900</v>
      </c>
      <c r="D3341" s="1">
        <v>0</v>
      </c>
      <c r="E3341" s="1">
        <v>37449900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37449900</v>
      </c>
      <c r="R3341" s="1">
        <v>0</v>
      </c>
    </row>
    <row r="3342" spans="1:18" hidden="1" x14ac:dyDescent="0.25">
      <c r="A3342" t="s">
        <v>1488</v>
      </c>
      <c r="B3342" s="1">
        <v>0</v>
      </c>
      <c r="C3342" s="1">
        <v>37449900</v>
      </c>
      <c r="D3342" s="1">
        <v>0</v>
      </c>
      <c r="E3342" s="1">
        <v>37449900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37449900</v>
      </c>
      <c r="R3342" s="1">
        <v>0</v>
      </c>
    </row>
    <row r="3343" spans="1:18" hidden="1" x14ac:dyDescent="0.25">
      <c r="A3343" t="s">
        <v>1428</v>
      </c>
      <c r="B3343" s="1">
        <v>0</v>
      </c>
      <c r="C3343" s="1">
        <v>270161351</v>
      </c>
      <c r="D3343" s="1">
        <v>0</v>
      </c>
      <c r="E3343" s="1">
        <v>270161351</v>
      </c>
      <c r="F3343" s="1">
        <v>0</v>
      </c>
      <c r="G3343" s="1">
        <v>74525100</v>
      </c>
      <c r="H3343" s="1">
        <v>74525100</v>
      </c>
      <c r="I3343" s="1">
        <v>8361860</v>
      </c>
      <c r="J3343" s="1">
        <v>0</v>
      </c>
      <c r="K3343" s="1">
        <v>8361860</v>
      </c>
      <c r="L3343" s="1">
        <v>8361860</v>
      </c>
      <c r="M3343" s="1">
        <v>66163240</v>
      </c>
      <c r="N3343" s="1">
        <v>0</v>
      </c>
      <c r="O3343" s="1">
        <v>0</v>
      </c>
      <c r="P3343" s="1">
        <v>0</v>
      </c>
      <c r="Q3343" s="1">
        <v>195636251</v>
      </c>
      <c r="R3343" s="1">
        <v>3.1</v>
      </c>
    </row>
    <row r="3344" spans="1:18" hidden="1" x14ac:dyDescent="0.25">
      <c r="A3344" t="s">
        <v>1483</v>
      </c>
      <c r="B3344" s="1">
        <v>0</v>
      </c>
      <c r="C3344" s="1">
        <v>270161351</v>
      </c>
      <c r="D3344" s="1">
        <v>0</v>
      </c>
      <c r="E3344" s="1">
        <v>270161351</v>
      </c>
      <c r="F3344" s="1">
        <v>0</v>
      </c>
      <c r="G3344" s="1">
        <v>74525100</v>
      </c>
      <c r="H3344" s="1">
        <v>74525100</v>
      </c>
      <c r="I3344" s="1">
        <v>8361860</v>
      </c>
      <c r="J3344" s="1">
        <v>0</v>
      </c>
      <c r="K3344" s="1">
        <v>8361860</v>
      </c>
      <c r="L3344" s="1">
        <v>8361860</v>
      </c>
      <c r="M3344" s="1">
        <v>66163240</v>
      </c>
      <c r="N3344" s="1">
        <v>0</v>
      </c>
      <c r="O3344" s="1">
        <v>0</v>
      </c>
      <c r="P3344" s="1">
        <v>0</v>
      </c>
      <c r="Q3344" s="1">
        <v>195636251</v>
      </c>
      <c r="R3344" s="1">
        <v>3.1</v>
      </c>
    </row>
    <row r="3345" spans="1:18" hidden="1" x14ac:dyDescent="0.25">
      <c r="A3345" t="s">
        <v>1488</v>
      </c>
      <c r="B3345" s="1">
        <v>0</v>
      </c>
      <c r="C3345" s="1">
        <v>270161351</v>
      </c>
      <c r="D3345" s="1">
        <v>0</v>
      </c>
      <c r="E3345" s="1">
        <v>270161351</v>
      </c>
      <c r="F3345" s="1">
        <v>0</v>
      </c>
      <c r="G3345" s="1">
        <v>74525100</v>
      </c>
      <c r="H3345" s="1">
        <v>74525100</v>
      </c>
      <c r="I3345" s="1">
        <v>8361860</v>
      </c>
      <c r="J3345" s="1">
        <v>0</v>
      </c>
      <c r="K3345" s="1">
        <v>8361860</v>
      </c>
      <c r="L3345" s="1">
        <v>8361860</v>
      </c>
      <c r="M3345" s="1">
        <v>66163240</v>
      </c>
      <c r="N3345" s="1">
        <v>0</v>
      </c>
      <c r="O3345" s="1">
        <v>0</v>
      </c>
      <c r="P3345" s="1">
        <v>0</v>
      </c>
      <c r="Q3345" s="1">
        <v>195636251</v>
      </c>
      <c r="R3345" s="1">
        <v>3.1</v>
      </c>
    </row>
    <row r="3346" spans="1:18" hidden="1" x14ac:dyDescent="0.25">
      <c r="A3346" t="s">
        <v>1420</v>
      </c>
      <c r="B3346" s="1">
        <v>0</v>
      </c>
      <c r="C3346" s="1">
        <v>372023315</v>
      </c>
      <c r="D3346" s="1">
        <v>0</v>
      </c>
      <c r="E3346" s="1">
        <v>372023315</v>
      </c>
      <c r="F3346" s="1">
        <v>0</v>
      </c>
      <c r="G3346" s="1">
        <v>120501429</v>
      </c>
      <c r="H3346" s="1">
        <v>120501429</v>
      </c>
      <c r="I3346" s="1">
        <v>968514</v>
      </c>
      <c r="J3346" s="1">
        <v>0</v>
      </c>
      <c r="K3346" s="1">
        <v>968514</v>
      </c>
      <c r="L3346" s="1">
        <v>968514</v>
      </c>
      <c r="M3346" s="1">
        <v>119532915</v>
      </c>
      <c r="N3346" s="1">
        <v>0</v>
      </c>
      <c r="O3346" s="1">
        <v>0</v>
      </c>
      <c r="P3346" s="1">
        <v>0</v>
      </c>
      <c r="Q3346" s="1">
        <v>251521886</v>
      </c>
      <c r="R3346" s="1">
        <v>0.26</v>
      </c>
    </row>
    <row r="3347" spans="1:18" hidden="1" x14ac:dyDescent="0.25">
      <c r="A3347" t="s">
        <v>1483</v>
      </c>
      <c r="B3347" s="1">
        <v>0</v>
      </c>
      <c r="C3347" s="1">
        <v>372023315</v>
      </c>
      <c r="D3347" s="1">
        <v>0</v>
      </c>
      <c r="E3347" s="1">
        <v>372023315</v>
      </c>
      <c r="F3347" s="1">
        <v>0</v>
      </c>
      <c r="G3347" s="1">
        <v>120501429</v>
      </c>
      <c r="H3347" s="1">
        <v>120501429</v>
      </c>
      <c r="I3347" s="1">
        <v>968514</v>
      </c>
      <c r="J3347" s="1">
        <v>0</v>
      </c>
      <c r="K3347" s="1">
        <v>968514</v>
      </c>
      <c r="L3347" s="1">
        <v>968514</v>
      </c>
      <c r="M3347" s="1">
        <v>119532915</v>
      </c>
      <c r="N3347" s="1">
        <v>0</v>
      </c>
      <c r="O3347" s="1">
        <v>0</v>
      </c>
      <c r="P3347" s="1">
        <v>0</v>
      </c>
      <c r="Q3347" s="1">
        <v>251521886</v>
      </c>
      <c r="R3347" s="1">
        <v>0.26</v>
      </c>
    </row>
    <row r="3348" spans="1:18" hidden="1" x14ac:dyDescent="0.25">
      <c r="A3348" t="s">
        <v>1488</v>
      </c>
      <c r="B3348" s="1">
        <v>0</v>
      </c>
      <c r="C3348" s="1">
        <v>372023315</v>
      </c>
      <c r="D3348" s="1">
        <v>0</v>
      </c>
      <c r="E3348" s="1">
        <v>372023315</v>
      </c>
      <c r="F3348" s="1">
        <v>0</v>
      </c>
      <c r="G3348" s="1">
        <v>120501429</v>
      </c>
      <c r="H3348" s="1">
        <v>120501429</v>
      </c>
      <c r="I3348" s="1">
        <v>968514</v>
      </c>
      <c r="J3348" s="1">
        <v>0</v>
      </c>
      <c r="K3348" s="1">
        <v>968514</v>
      </c>
      <c r="L3348" s="1">
        <v>968514</v>
      </c>
      <c r="M3348" s="1">
        <v>119532915</v>
      </c>
      <c r="N3348" s="1">
        <v>0</v>
      </c>
      <c r="O3348" s="1">
        <v>0</v>
      </c>
      <c r="P3348" s="1">
        <v>0</v>
      </c>
      <c r="Q3348" s="1">
        <v>251521886</v>
      </c>
      <c r="R3348" s="1">
        <v>0.26</v>
      </c>
    </row>
    <row r="3349" spans="1:18" hidden="1" x14ac:dyDescent="0.25">
      <c r="A3349" t="s">
        <v>1489</v>
      </c>
      <c r="B3349" s="1">
        <v>0</v>
      </c>
      <c r="C3349" s="1">
        <v>204611226</v>
      </c>
      <c r="D3349" s="1">
        <v>0</v>
      </c>
      <c r="E3349" s="1">
        <v>204611226</v>
      </c>
      <c r="F3349" s="1">
        <v>0</v>
      </c>
      <c r="G3349" s="1">
        <v>121685260</v>
      </c>
      <c r="H3349" s="1">
        <v>121685260</v>
      </c>
      <c r="I3349" s="1">
        <v>32548566</v>
      </c>
      <c r="J3349" s="1">
        <v>0</v>
      </c>
      <c r="K3349" s="1">
        <v>32548566</v>
      </c>
      <c r="L3349" s="1">
        <v>32548566</v>
      </c>
      <c r="M3349" s="1">
        <v>89136694</v>
      </c>
      <c r="N3349" s="1">
        <v>0</v>
      </c>
      <c r="O3349" s="1">
        <v>0</v>
      </c>
      <c r="P3349" s="1">
        <v>0</v>
      </c>
      <c r="Q3349" s="1">
        <v>82925966</v>
      </c>
      <c r="R3349" s="1">
        <v>15.91</v>
      </c>
    </row>
    <row r="3350" spans="1:18" hidden="1" x14ac:dyDescent="0.25">
      <c r="A3350" t="s">
        <v>31</v>
      </c>
      <c r="B3350" s="1">
        <v>0</v>
      </c>
      <c r="C3350" s="1">
        <v>86717565</v>
      </c>
      <c r="D3350" s="1">
        <v>0</v>
      </c>
      <c r="E3350" s="1">
        <v>86717565</v>
      </c>
      <c r="F3350" s="1">
        <v>0</v>
      </c>
      <c r="G3350" s="1">
        <v>62066241</v>
      </c>
      <c r="H3350" s="1">
        <v>62066241</v>
      </c>
      <c r="I3350" s="1">
        <v>32548566</v>
      </c>
      <c r="J3350" s="1">
        <v>0</v>
      </c>
      <c r="K3350" s="1">
        <v>32548566</v>
      </c>
      <c r="L3350" s="1">
        <v>32548566</v>
      </c>
      <c r="M3350" s="1">
        <v>29517675</v>
      </c>
      <c r="N3350" s="1">
        <v>0</v>
      </c>
      <c r="O3350" s="1">
        <v>0</v>
      </c>
      <c r="P3350" s="1">
        <v>0</v>
      </c>
      <c r="Q3350" s="1">
        <v>24651324</v>
      </c>
      <c r="R3350" s="1">
        <v>37.53</v>
      </c>
    </row>
    <row r="3351" spans="1:18" hidden="1" x14ac:dyDescent="0.25">
      <c r="A3351" t="s">
        <v>1424</v>
      </c>
      <c r="B3351" s="1">
        <v>0</v>
      </c>
      <c r="C3351" s="1">
        <v>86717565</v>
      </c>
      <c r="D3351" s="1">
        <v>0</v>
      </c>
      <c r="E3351" s="1">
        <v>86717565</v>
      </c>
      <c r="F3351" s="1">
        <v>0</v>
      </c>
      <c r="G3351" s="1">
        <v>62066241</v>
      </c>
      <c r="H3351" s="1">
        <v>62066241</v>
      </c>
      <c r="I3351" s="1">
        <v>32548566</v>
      </c>
      <c r="J3351" s="1">
        <v>0</v>
      </c>
      <c r="K3351" s="1">
        <v>32548566</v>
      </c>
      <c r="L3351" s="1">
        <v>32548566</v>
      </c>
      <c r="M3351" s="1">
        <v>29517675</v>
      </c>
      <c r="N3351" s="1">
        <v>0</v>
      </c>
      <c r="O3351" s="1">
        <v>0</v>
      </c>
      <c r="P3351" s="1">
        <v>0</v>
      </c>
      <c r="Q3351" s="1">
        <v>24651324</v>
      </c>
      <c r="R3351" s="1">
        <v>37.53</v>
      </c>
    </row>
    <row r="3352" spans="1:18" hidden="1" x14ac:dyDescent="0.25">
      <c r="A3352" t="s">
        <v>1490</v>
      </c>
      <c r="B3352" s="1">
        <v>0</v>
      </c>
      <c r="C3352" s="1">
        <v>86717565</v>
      </c>
      <c r="D3352" s="1">
        <v>0</v>
      </c>
      <c r="E3352" s="1">
        <v>86717565</v>
      </c>
      <c r="F3352" s="1">
        <v>0</v>
      </c>
      <c r="G3352" s="1">
        <v>62066241</v>
      </c>
      <c r="H3352" s="1">
        <v>62066241</v>
      </c>
      <c r="I3352" s="1">
        <v>32548566</v>
      </c>
      <c r="J3352" s="1">
        <v>0</v>
      </c>
      <c r="K3352" s="1">
        <v>32548566</v>
      </c>
      <c r="L3352" s="1">
        <v>32548566</v>
      </c>
      <c r="M3352" s="1">
        <v>29517675</v>
      </c>
      <c r="N3352" s="1">
        <v>0</v>
      </c>
      <c r="O3352" s="1">
        <v>0</v>
      </c>
      <c r="P3352" s="1">
        <v>0</v>
      </c>
      <c r="Q3352" s="1">
        <v>24651324</v>
      </c>
      <c r="R3352" s="1">
        <v>37.53</v>
      </c>
    </row>
    <row r="3353" spans="1:18" hidden="1" x14ac:dyDescent="0.25">
      <c r="A3353" t="s">
        <v>1420</v>
      </c>
      <c r="B3353" s="1">
        <v>0</v>
      </c>
      <c r="C3353" s="1">
        <v>117893661</v>
      </c>
      <c r="D3353" s="1">
        <v>0</v>
      </c>
      <c r="E3353" s="1">
        <v>117893661</v>
      </c>
      <c r="F3353" s="1">
        <v>0</v>
      </c>
      <c r="G3353" s="1">
        <v>59619019</v>
      </c>
      <c r="H3353" s="1">
        <v>59619019</v>
      </c>
      <c r="I3353" s="1">
        <v>0</v>
      </c>
      <c r="J3353" s="1">
        <v>0</v>
      </c>
      <c r="K3353" s="1">
        <v>0</v>
      </c>
      <c r="L3353" s="1">
        <v>0</v>
      </c>
      <c r="M3353" s="1">
        <v>59619019</v>
      </c>
      <c r="N3353" s="1">
        <v>0</v>
      </c>
      <c r="O3353" s="1">
        <v>0</v>
      </c>
      <c r="P3353" s="1">
        <v>0</v>
      </c>
      <c r="Q3353" s="1">
        <v>58274642</v>
      </c>
      <c r="R3353" s="1">
        <v>0</v>
      </c>
    </row>
    <row r="3354" spans="1:18" hidden="1" x14ac:dyDescent="0.25">
      <c r="A3354" t="s">
        <v>1424</v>
      </c>
      <c r="B3354" s="1">
        <v>0</v>
      </c>
      <c r="C3354" s="1">
        <v>117893661</v>
      </c>
      <c r="D3354" s="1">
        <v>0</v>
      </c>
      <c r="E3354" s="1">
        <v>117893661</v>
      </c>
      <c r="F3354" s="1">
        <v>0</v>
      </c>
      <c r="G3354" s="1">
        <v>59619019</v>
      </c>
      <c r="H3354" s="1">
        <v>59619019</v>
      </c>
      <c r="I3354" s="1">
        <v>0</v>
      </c>
      <c r="J3354" s="1">
        <v>0</v>
      </c>
      <c r="K3354" s="1">
        <v>0</v>
      </c>
      <c r="L3354" s="1">
        <v>0</v>
      </c>
      <c r="M3354" s="1">
        <v>59619019</v>
      </c>
      <c r="N3354" s="1">
        <v>0</v>
      </c>
      <c r="O3354" s="1">
        <v>0</v>
      </c>
      <c r="P3354" s="1">
        <v>0</v>
      </c>
      <c r="Q3354" s="1">
        <v>58274642</v>
      </c>
      <c r="R3354" s="1">
        <v>0</v>
      </c>
    </row>
    <row r="3355" spans="1:18" hidden="1" x14ac:dyDescent="0.25">
      <c r="A3355" t="s">
        <v>1490</v>
      </c>
      <c r="B3355" s="1">
        <v>0</v>
      </c>
      <c r="C3355" s="1">
        <v>117893661</v>
      </c>
      <c r="D3355" s="1">
        <v>0</v>
      </c>
      <c r="E3355" s="1">
        <v>117893661</v>
      </c>
      <c r="F3355" s="1">
        <v>0</v>
      </c>
      <c r="G3355" s="1">
        <v>59619019</v>
      </c>
      <c r="H3355" s="1">
        <v>59619019</v>
      </c>
      <c r="I3355" s="1">
        <v>0</v>
      </c>
      <c r="J3355" s="1">
        <v>0</v>
      </c>
      <c r="K3355" s="1">
        <v>0</v>
      </c>
      <c r="L3355" s="1">
        <v>0</v>
      </c>
      <c r="M3355" s="1">
        <v>59619019</v>
      </c>
      <c r="N3355" s="1">
        <v>0</v>
      </c>
      <c r="O3355" s="1">
        <v>0</v>
      </c>
      <c r="P3355" s="1">
        <v>0</v>
      </c>
      <c r="Q3355" s="1">
        <v>58274642</v>
      </c>
      <c r="R3355" s="1">
        <v>0</v>
      </c>
    </row>
    <row r="3356" spans="1:18" hidden="1" x14ac:dyDescent="0.25">
      <c r="A3356" t="s">
        <v>1491</v>
      </c>
      <c r="B3356" s="1">
        <v>0</v>
      </c>
      <c r="C3356" s="1">
        <v>49963134</v>
      </c>
      <c r="D3356" s="1">
        <v>0</v>
      </c>
      <c r="E3356" s="1">
        <v>49963134</v>
      </c>
      <c r="F3356" s="1">
        <v>0</v>
      </c>
      <c r="G3356" s="1">
        <v>46873104</v>
      </c>
      <c r="H3356" s="1">
        <v>46873104</v>
      </c>
      <c r="I3356" s="1">
        <v>19353510</v>
      </c>
      <c r="J3356" s="1">
        <v>0</v>
      </c>
      <c r="K3356" s="1">
        <v>19353510</v>
      </c>
      <c r="L3356" s="1">
        <v>19353510</v>
      </c>
      <c r="M3356" s="1">
        <v>27519594</v>
      </c>
      <c r="N3356" s="1">
        <v>0</v>
      </c>
      <c r="O3356" s="1">
        <v>0</v>
      </c>
      <c r="P3356" s="1">
        <v>0</v>
      </c>
      <c r="Q3356" s="1">
        <v>3090030</v>
      </c>
      <c r="R3356" s="1">
        <v>38.74</v>
      </c>
    </row>
    <row r="3357" spans="1:18" hidden="1" x14ac:dyDescent="0.25">
      <c r="A3357" t="s">
        <v>1428</v>
      </c>
      <c r="B3357" s="1">
        <v>0</v>
      </c>
      <c r="C3357" s="1">
        <v>16963134</v>
      </c>
      <c r="D3357" s="1">
        <v>0</v>
      </c>
      <c r="E3357" s="1">
        <v>16963134</v>
      </c>
      <c r="F3357" s="1">
        <v>0</v>
      </c>
      <c r="G3357" s="1">
        <v>16963134</v>
      </c>
      <c r="H3357" s="1">
        <v>16963134</v>
      </c>
      <c r="I3357" s="1">
        <v>0</v>
      </c>
      <c r="J3357" s="1">
        <v>0</v>
      </c>
      <c r="K3357" s="1">
        <v>0</v>
      </c>
      <c r="L3357" s="1">
        <v>0</v>
      </c>
      <c r="M3357" s="1">
        <v>16963134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</row>
    <row r="3358" spans="1:18" hidden="1" x14ac:dyDescent="0.25">
      <c r="A3358" t="s">
        <v>1429</v>
      </c>
      <c r="B3358" s="1">
        <v>0</v>
      </c>
      <c r="C3358" s="1">
        <v>16963134</v>
      </c>
      <c r="D3358" s="1">
        <v>0</v>
      </c>
      <c r="E3358" s="1">
        <v>16963134</v>
      </c>
      <c r="F3358" s="1">
        <v>0</v>
      </c>
      <c r="G3358" s="1">
        <v>16963134</v>
      </c>
      <c r="H3358" s="1">
        <v>16963134</v>
      </c>
      <c r="I3358" s="1">
        <v>0</v>
      </c>
      <c r="J3358" s="1">
        <v>0</v>
      </c>
      <c r="K3358" s="1">
        <v>0</v>
      </c>
      <c r="L3358" s="1">
        <v>0</v>
      </c>
      <c r="M3358" s="1">
        <v>16963134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</row>
    <row r="3359" spans="1:18" hidden="1" x14ac:dyDescent="0.25">
      <c r="A3359" t="s">
        <v>1492</v>
      </c>
      <c r="B3359" s="1">
        <v>0</v>
      </c>
      <c r="C3359" s="1">
        <v>16963134</v>
      </c>
      <c r="D3359" s="1">
        <v>0</v>
      </c>
      <c r="E3359" s="1">
        <v>16963134</v>
      </c>
      <c r="F3359" s="1">
        <v>0</v>
      </c>
      <c r="G3359" s="1">
        <v>16963134</v>
      </c>
      <c r="H3359" s="1">
        <v>16963134</v>
      </c>
      <c r="I3359" s="1">
        <v>0</v>
      </c>
      <c r="J3359" s="1">
        <v>0</v>
      </c>
      <c r="K3359" s="1">
        <v>0</v>
      </c>
      <c r="L3359" s="1">
        <v>0</v>
      </c>
      <c r="M3359" s="1">
        <v>16963134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</row>
    <row r="3360" spans="1:18" hidden="1" x14ac:dyDescent="0.25">
      <c r="A3360" t="s">
        <v>1420</v>
      </c>
      <c r="B3360" s="1">
        <v>0</v>
      </c>
      <c r="C3360" s="1">
        <v>33000000</v>
      </c>
      <c r="D3360" s="1">
        <v>0</v>
      </c>
      <c r="E3360" s="1">
        <v>33000000</v>
      </c>
      <c r="F3360" s="1">
        <v>0</v>
      </c>
      <c r="G3360" s="1">
        <v>29909970</v>
      </c>
      <c r="H3360" s="1">
        <v>29909970</v>
      </c>
      <c r="I3360" s="1">
        <v>19353510</v>
      </c>
      <c r="J3360" s="1">
        <v>0</v>
      </c>
      <c r="K3360" s="1">
        <v>19353510</v>
      </c>
      <c r="L3360" s="1">
        <v>19353510</v>
      </c>
      <c r="M3360" s="1">
        <v>10556460</v>
      </c>
      <c r="N3360" s="1">
        <v>0</v>
      </c>
      <c r="O3360" s="1">
        <v>0</v>
      </c>
      <c r="P3360" s="1">
        <v>0</v>
      </c>
      <c r="Q3360" s="1">
        <v>3090030</v>
      </c>
      <c r="R3360" s="1">
        <v>58.65</v>
      </c>
    </row>
    <row r="3361" spans="1:18" hidden="1" x14ac:dyDescent="0.25">
      <c r="A3361" t="s">
        <v>1429</v>
      </c>
      <c r="B3361" s="1">
        <v>0</v>
      </c>
      <c r="C3361" s="1">
        <v>33000000</v>
      </c>
      <c r="D3361" s="1">
        <v>0</v>
      </c>
      <c r="E3361" s="1">
        <v>33000000</v>
      </c>
      <c r="F3361" s="1">
        <v>0</v>
      </c>
      <c r="G3361" s="1">
        <v>29909970</v>
      </c>
      <c r="H3361" s="1">
        <v>29909970</v>
      </c>
      <c r="I3361" s="1">
        <v>19353510</v>
      </c>
      <c r="J3361" s="1">
        <v>0</v>
      </c>
      <c r="K3361" s="1">
        <v>19353510</v>
      </c>
      <c r="L3361" s="1">
        <v>19353510</v>
      </c>
      <c r="M3361" s="1">
        <v>10556460</v>
      </c>
      <c r="N3361" s="1">
        <v>0</v>
      </c>
      <c r="O3361" s="1">
        <v>0</v>
      </c>
      <c r="P3361" s="1">
        <v>0</v>
      </c>
      <c r="Q3361" s="1">
        <v>3090030</v>
      </c>
      <c r="R3361" s="1">
        <v>58.65</v>
      </c>
    </row>
    <row r="3362" spans="1:18" hidden="1" x14ac:dyDescent="0.25">
      <c r="A3362" t="s">
        <v>1492</v>
      </c>
      <c r="B3362" s="1">
        <v>0</v>
      </c>
      <c r="C3362" s="1">
        <v>33000000</v>
      </c>
      <c r="D3362" s="1">
        <v>0</v>
      </c>
      <c r="E3362" s="1">
        <v>33000000</v>
      </c>
      <c r="F3362" s="1">
        <v>0</v>
      </c>
      <c r="G3362" s="1">
        <v>29909970</v>
      </c>
      <c r="H3362" s="1">
        <v>29909970</v>
      </c>
      <c r="I3362" s="1">
        <v>19353510</v>
      </c>
      <c r="J3362" s="1">
        <v>0</v>
      </c>
      <c r="K3362" s="1">
        <v>19353510</v>
      </c>
      <c r="L3362" s="1">
        <v>19353510</v>
      </c>
      <c r="M3362" s="1">
        <v>10556460</v>
      </c>
      <c r="N3362" s="1">
        <v>0</v>
      </c>
      <c r="O3362" s="1">
        <v>0</v>
      </c>
      <c r="P3362" s="1">
        <v>0</v>
      </c>
      <c r="Q3362" s="1">
        <v>3090030</v>
      </c>
      <c r="R3362" s="1">
        <v>58.65</v>
      </c>
    </row>
    <row r="3363" spans="1:18" hidden="1" x14ac:dyDescent="0.25">
      <c r="A3363" t="s">
        <v>1493</v>
      </c>
      <c r="B3363" s="1">
        <v>0</v>
      </c>
      <c r="C3363" s="1">
        <v>213565165</v>
      </c>
      <c r="D3363" s="1">
        <v>0</v>
      </c>
      <c r="E3363" s="1">
        <v>213565165</v>
      </c>
      <c r="F3363" s="1">
        <v>0</v>
      </c>
      <c r="G3363" s="1">
        <v>121394515</v>
      </c>
      <c r="H3363" s="1">
        <v>121394515</v>
      </c>
      <c r="I3363" s="1">
        <v>0</v>
      </c>
      <c r="J3363" s="1">
        <v>0</v>
      </c>
      <c r="K3363" s="1">
        <v>0</v>
      </c>
      <c r="L3363" s="1">
        <v>0</v>
      </c>
      <c r="M3363" s="1">
        <v>121394515</v>
      </c>
      <c r="N3363" s="1">
        <v>0</v>
      </c>
      <c r="O3363" s="1">
        <v>0</v>
      </c>
      <c r="P3363" s="1">
        <v>0</v>
      </c>
      <c r="Q3363" s="1">
        <v>92170650</v>
      </c>
      <c r="R3363" s="1">
        <v>0</v>
      </c>
    </row>
    <row r="3364" spans="1:18" hidden="1" x14ac:dyDescent="0.25">
      <c r="A3364" t="s">
        <v>1420</v>
      </c>
      <c r="B3364" s="1">
        <v>0</v>
      </c>
      <c r="C3364" s="1">
        <v>213565165</v>
      </c>
      <c r="D3364" s="1">
        <v>0</v>
      </c>
      <c r="E3364" s="1">
        <v>213565165</v>
      </c>
      <c r="F3364" s="1">
        <v>0</v>
      </c>
      <c r="G3364" s="1">
        <v>121394515</v>
      </c>
      <c r="H3364" s="1">
        <v>121394515</v>
      </c>
      <c r="I3364" s="1">
        <v>0</v>
      </c>
      <c r="J3364" s="1">
        <v>0</v>
      </c>
      <c r="K3364" s="1">
        <v>0</v>
      </c>
      <c r="L3364" s="1">
        <v>0</v>
      </c>
      <c r="M3364" s="1">
        <v>121394515</v>
      </c>
      <c r="N3364" s="1">
        <v>0</v>
      </c>
      <c r="O3364" s="1">
        <v>0</v>
      </c>
      <c r="P3364" s="1">
        <v>0</v>
      </c>
      <c r="Q3364" s="1">
        <v>92170650</v>
      </c>
      <c r="R3364" s="1">
        <v>0</v>
      </c>
    </row>
    <row r="3365" spans="1:18" hidden="1" x14ac:dyDescent="0.25">
      <c r="A3365" t="s">
        <v>1461</v>
      </c>
      <c r="B3365" s="1">
        <v>0</v>
      </c>
      <c r="C3365" s="1">
        <v>213565165</v>
      </c>
      <c r="D3365" s="1">
        <v>0</v>
      </c>
      <c r="E3365" s="1">
        <v>213565165</v>
      </c>
      <c r="F3365" s="1">
        <v>0</v>
      </c>
      <c r="G3365" s="1">
        <v>121394515</v>
      </c>
      <c r="H3365" s="1">
        <v>121394515</v>
      </c>
      <c r="I3365" s="1">
        <v>0</v>
      </c>
      <c r="J3365" s="1">
        <v>0</v>
      </c>
      <c r="K3365" s="1">
        <v>0</v>
      </c>
      <c r="L3365" s="1">
        <v>0</v>
      </c>
      <c r="M3365" s="1">
        <v>121394515</v>
      </c>
      <c r="N3365" s="1">
        <v>0</v>
      </c>
      <c r="O3365" s="1">
        <v>0</v>
      </c>
      <c r="P3365" s="1">
        <v>0</v>
      </c>
      <c r="Q3365" s="1">
        <v>92170650</v>
      </c>
      <c r="R3365" s="1">
        <v>0</v>
      </c>
    </row>
    <row r="3366" spans="1:18" hidden="1" x14ac:dyDescent="0.25">
      <c r="A3366" t="s">
        <v>1494</v>
      </c>
      <c r="B3366" s="1">
        <v>0</v>
      </c>
      <c r="C3366" s="1">
        <v>213565165</v>
      </c>
      <c r="D3366" s="1">
        <v>0</v>
      </c>
      <c r="E3366" s="1">
        <v>213565165</v>
      </c>
      <c r="F3366" s="1">
        <v>0</v>
      </c>
      <c r="G3366" s="1">
        <v>121394515</v>
      </c>
      <c r="H3366" s="1">
        <v>121394515</v>
      </c>
      <c r="I3366" s="1">
        <v>0</v>
      </c>
      <c r="J3366" s="1">
        <v>0</v>
      </c>
      <c r="K3366" s="1">
        <v>0</v>
      </c>
      <c r="L3366" s="1">
        <v>0</v>
      </c>
      <c r="M3366" s="1">
        <v>121394515</v>
      </c>
      <c r="N3366" s="1">
        <v>0</v>
      </c>
      <c r="O3366" s="1">
        <v>0</v>
      </c>
      <c r="P3366" s="1">
        <v>0</v>
      </c>
      <c r="Q3366" s="1">
        <v>92170650</v>
      </c>
      <c r="R3366" s="1">
        <v>0</v>
      </c>
    </row>
    <row r="3367" spans="1:18" hidden="1" x14ac:dyDescent="0.25">
      <c r="A3367" t="s">
        <v>1495</v>
      </c>
      <c r="B3367" s="1">
        <v>0</v>
      </c>
      <c r="C3367" s="1">
        <v>1402222395</v>
      </c>
      <c r="D3367" s="1">
        <v>0</v>
      </c>
      <c r="E3367" s="1">
        <v>1402222395</v>
      </c>
      <c r="F3367" s="1">
        <v>0</v>
      </c>
      <c r="G3367" s="1">
        <v>930459615</v>
      </c>
      <c r="H3367" s="1">
        <v>930459615</v>
      </c>
      <c r="I3367" s="1">
        <v>471080732</v>
      </c>
      <c r="J3367" s="1">
        <v>0</v>
      </c>
      <c r="K3367" s="1">
        <v>471080732</v>
      </c>
      <c r="L3367" s="1">
        <v>463501464</v>
      </c>
      <c r="M3367" s="1">
        <v>459378883</v>
      </c>
      <c r="N3367" s="1">
        <v>7579268</v>
      </c>
      <c r="O3367" s="1">
        <v>7579268</v>
      </c>
      <c r="P3367" s="1">
        <v>0</v>
      </c>
      <c r="Q3367" s="1">
        <v>471762780</v>
      </c>
      <c r="R3367" s="1">
        <v>33.6</v>
      </c>
    </row>
    <row r="3368" spans="1:18" hidden="1" x14ac:dyDescent="0.25">
      <c r="A3368" t="s">
        <v>31</v>
      </c>
      <c r="B3368" s="1">
        <v>0</v>
      </c>
      <c r="C3368" s="1">
        <v>528121114</v>
      </c>
      <c r="D3368" s="1">
        <v>0</v>
      </c>
      <c r="E3368" s="1">
        <v>528121114</v>
      </c>
      <c r="F3368" s="1">
        <v>0</v>
      </c>
      <c r="G3368" s="1">
        <v>483088314</v>
      </c>
      <c r="H3368" s="1">
        <v>483088314</v>
      </c>
      <c r="I3368" s="1">
        <v>314791494</v>
      </c>
      <c r="J3368" s="1">
        <v>0</v>
      </c>
      <c r="K3368" s="1">
        <v>314791494</v>
      </c>
      <c r="L3368" s="1">
        <v>307212226</v>
      </c>
      <c r="M3368" s="1">
        <v>168296820</v>
      </c>
      <c r="N3368" s="1">
        <v>7579268</v>
      </c>
      <c r="O3368" s="1">
        <v>7579268</v>
      </c>
      <c r="P3368" s="1">
        <v>0</v>
      </c>
      <c r="Q3368" s="1">
        <v>45032800</v>
      </c>
      <c r="R3368" s="1">
        <v>59.61</v>
      </c>
    </row>
    <row r="3369" spans="1:18" hidden="1" x14ac:dyDescent="0.25">
      <c r="A3369" t="s">
        <v>1472</v>
      </c>
      <c r="B3369" s="1">
        <v>0</v>
      </c>
      <c r="C3369" s="1">
        <v>528121114</v>
      </c>
      <c r="D3369" s="1">
        <v>0</v>
      </c>
      <c r="E3369" s="1">
        <v>528121114</v>
      </c>
      <c r="F3369" s="1">
        <v>0</v>
      </c>
      <c r="G3369" s="1">
        <v>483088314</v>
      </c>
      <c r="H3369" s="1">
        <v>483088314</v>
      </c>
      <c r="I3369" s="1">
        <v>314791494</v>
      </c>
      <c r="J3369" s="1">
        <v>0</v>
      </c>
      <c r="K3369" s="1">
        <v>314791494</v>
      </c>
      <c r="L3369" s="1">
        <v>307212226</v>
      </c>
      <c r="M3369" s="1">
        <v>168296820</v>
      </c>
      <c r="N3369" s="1">
        <v>7579268</v>
      </c>
      <c r="O3369" s="1">
        <v>7579268</v>
      </c>
      <c r="P3369" s="1">
        <v>0</v>
      </c>
      <c r="Q3369" s="1">
        <v>45032800</v>
      </c>
      <c r="R3369" s="1">
        <v>59.61</v>
      </c>
    </row>
    <row r="3370" spans="1:18" hidden="1" x14ac:dyDescent="0.25">
      <c r="A3370" t="s">
        <v>1496</v>
      </c>
      <c r="B3370" s="1">
        <v>0</v>
      </c>
      <c r="C3370" s="1">
        <v>528121114</v>
      </c>
      <c r="D3370" s="1">
        <v>0</v>
      </c>
      <c r="E3370" s="1">
        <v>528121114</v>
      </c>
      <c r="F3370" s="1">
        <v>0</v>
      </c>
      <c r="G3370" s="1">
        <v>483088314</v>
      </c>
      <c r="H3370" s="1">
        <v>483088314</v>
      </c>
      <c r="I3370" s="1">
        <v>314791494</v>
      </c>
      <c r="J3370" s="1">
        <v>0</v>
      </c>
      <c r="K3370" s="1">
        <v>314791494</v>
      </c>
      <c r="L3370" s="1">
        <v>307212226</v>
      </c>
      <c r="M3370" s="1">
        <v>168296820</v>
      </c>
      <c r="N3370" s="1">
        <v>7579268</v>
      </c>
      <c r="O3370" s="1">
        <v>7579268</v>
      </c>
      <c r="P3370" s="1">
        <v>0</v>
      </c>
      <c r="Q3370" s="1">
        <v>45032800</v>
      </c>
      <c r="R3370" s="1">
        <v>59.61</v>
      </c>
    </row>
    <row r="3371" spans="1:18" hidden="1" x14ac:dyDescent="0.25">
      <c r="A3371" t="s">
        <v>287</v>
      </c>
      <c r="B3371" s="1">
        <v>0</v>
      </c>
      <c r="C3371" s="1">
        <v>133096552</v>
      </c>
      <c r="D3371" s="1">
        <v>0</v>
      </c>
      <c r="E3371" s="1">
        <v>133096552</v>
      </c>
      <c r="F3371" s="1">
        <v>0</v>
      </c>
      <c r="G3371" s="1">
        <v>73888992</v>
      </c>
      <c r="H3371" s="1">
        <v>73888992</v>
      </c>
      <c r="I3371" s="1">
        <v>36944496</v>
      </c>
      <c r="J3371" s="1">
        <v>0</v>
      </c>
      <c r="K3371" s="1">
        <v>36944496</v>
      </c>
      <c r="L3371" s="1">
        <v>36944496</v>
      </c>
      <c r="M3371" s="1">
        <v>36944496</v>
      </c>
      <c r="N3371" s="1">
        <v>0</v>
      </c>
      <c r="O3371" s="1">
        <v>0</v>
      </c>
      <c r="P3371" s="1">
        <v>0</v>
      </c>
      <c r="Q3371" s="1">
        <v>59207560</v>
      </c>
      <c r="R3371" s="1">
        <v>27.76</v>
      </c>
    </row>
    <row r="3372" spans="1:18" hidden="1" x14ac:dyDescent="0.25">
      <c r="A3372" t="s">
        <v>1472</v>
      </c>
      <c r="B3372" s="1">
        <v>0</v>
      </c>
      <c r="C3372" s="1">
        <v>133096552</v>
      </c>
      <c r="D3372" s="1">
        <v>0</v>
      </c>
      <c r="E3372" s="1">
        <v>133096552</v>
      </c>
      <c r="F3372" s="1">
        <v>0</v>
      </c>
      <c r="G3372" s="1">
        <v>73888992</v>
      </c>
      <c r="H3372" s="1">
        <v>73888992</v>
      </c>
      <c r="I3372" s="1">
        <v>36944496</v>
      </c>
      <c r="J3372" s="1">
        <v>0</v>
      </c>
      <c r="K3372" s="1">
        <v>36944496</v>
      </c>
      <c r="L3372" s="1">
        <v>36944496</v>
      </c>
      <c r="M3372" s="1">
        <v>36944496</v>
      </c>
      <c r="N3372" s="1">
        <v>0</v>
      </c>
      <c r="O3372" s="1">
        <v>0</v>
      </c>
      <c r="P3372" s="1">
        <v>0</v>
      </c>
      <c r="Q3372" s="1">
        <v>59207560</v>
      </c>
      <c r="R3372" s="1">
        <v>27.76</v>
      </c>
    </row>
    <row r="3373" spans="1:18" hidden="1" x14ac:dyDescent="0.25">
      <c r="A3373" t="s">
        <v>1496</v>
      </c>
      <c r="B3373" s="1">
        <v>0</v>
      </c>
      <c r="C3373" s="1">
        <v>133096552</v>
      </c>
      <c r="D3373" s="1">
        <v>0</v>
      </c>
      <c r="E3373" s="1">
        <v>133096552</v>
      </c>
      <c r="F3373" s="1">
        <v>0</v>
      </c>
      <c r="G3373" s="1">
        <v>73888992</v>
      </c>
      <c r="H3373" s="1">
        <v>73888992</v>
      </c>
      <c r="I3373" s="1">
        <v>36944496</v>
      </c>
      <c r="J3373" s="1">
        <v>0</v>
      </c>
      <c r="K3373" s="1">
        <v>36944496</v>
      </c>
      <c r="L3373" s="1">
        <v>36944496</v>
      </c>
      <c r="M3373" s="1">
        <v>36944496</v>
      </c>
      <c r="N3373" s="1">
        <v>0</v>
      </c>
      <c r="O3373" s="1">
        <v>0</v>
      </c>
      <c r="P3373" s="1">
        <v>0</v>
      </c>
      <c r="Q3373" s="1">
        <v>59207560</v>
      </c>
      <c r="R3373" s="1">
        <v>27.76</v>
      </c>
    </row>
    <row r="3374" spans="1:18" hidden="1" x14ac:dyDescent="0.25">
      <c r="A3374" t="s">
        <v>1428</v>
      </c>
      <c r="B3374" s="1">
        <v>0</v>
      </c>
      <c r="C3374" s="1">
        <v>499666666</v>
      </c>
      <c r="D3374" s="1">
        <v>0</v>
      </c>
      <c r="E3374" s="1">
        <v>499666666</v>
      </c>
      <c r="F3374" s="1">
        <v>0</v>
      </c>
      <c r="G3374" s="1">
        <v>215833332</v>
      </c>
      <c r="H3374" s="1">
        <v>215833332</v>
      </c>
      <c r="I3374" s="1">
        <v>109999998</v>
      </c>
      <c r="J3374" s="1">
        <v>0</v>
      </c>
      <c r="K3374" s="1">
        <v>109999998</v>
      </c>
      <c r="L3374" s="1">
        <v>109999998</v>
      </c>
      <c r="M3374" s="1">
        <v>105833334</v>
      </c>
      <c r="N3374" s="1">
        <v>0</v>
      </c>
      <c r="O3374" s="1">
        <v>0</v>
      </c>
      <c r="P3374" s="1">
        <v>0</v>
      </c>
      <c r="Q3374" s="1">
        <v>283833334</v>
      </c>
      <c r="R3374" s="1">
        <v>22.01</v>
      </c>
    </row>
    <row r="3375" spans="1:18" hidden="1" x14ac:dyDescent="0.25">
      <c r="A3375" t="s">
        <v>1472</v>
      </c>
      <c r="B3375" s="1">
        <v>0</v>
      </c>
      <c r="C3375" s="1">
        <v>499666666</v>
      </c>
      <c r="D3375" s="1">
        <v>0</v>
      </c>
      <c r="E3375" s="1">
        <v>499666666</v>
      </c>
      <c r="F3375" s="1">
        <v>0</v>
      </c>
      <c r="G3375" s="1">
        <v>215833332</v>
      </c>
      <c r="H3375" s="1">
        <v>215833332</v>
      </c>
      <c r="I3375" s="1">
        <v>109999998</v>
      </c>
      <c r="J3375" s="1">
        <v>0</v>
      </c>
      <c r="K3375" s="1">
        <v>109999998</v>
      </c>
      <c r="L3375" s="1">
        <v>109999998</v>
      </c>
      <c r="M3375" s="1">
        <v>105833334</v>
      </c>
      <c r="N3375" s="1">
        <v>0</v>
      </c>
      <c r="O3375" s="1">
        <v>0</v>
      </c>
      <c r="P3375" s="1">
        <v>0</v>
      </c>
      <c r="Q3375" s="1">
        <v>283833334</v>
      </c>
      <c r="R3375" s="1">
        <v>22.01</v>
      </c>
    </row>
    <row r="3376" spans="1:18" hidden="1" x14ac:dyDescent="0.25">
      <c r="A3376" t="s">
        <v>1496</v>
      </c>
      <c r="B3376" s="1">
        <v>0</v>
      </c>
      <c r="C3376" s="1">
        <v>499666666</v>
      </c>
      <c r="D3376" s="1">
        <v>0</v>
      </c>
      <c r="E3376" s="1">
        <v>499666666</v>
      </c>
      <c r="F3376" s="1">
        <v>0</v>
      </c>
      <c r="G3376" s="1">
        <v>215833332</v>
      </c>
      <c r="H3376" s="1">
        <v>215833332</v>
      </c>
      <c r="I3376" s="1">
        <v>109999998</v>
      </c>
      <c r="J3376" s="1">
        <v>0</v>
      </c>
      <c r="K3376" s="1">
        <v>109999998</v>
      </c>
      <c r="L3376" s="1">
        <v>109999998</v>
      </c>
      <c r="M3376" s="1">
        <v>105833334</v>
      </c>
      <c r="N3376" s="1">
        <v>0</v>
      </c>
      <c r="O3376" s="1">
        <v>0</v>
      </c>
      <c r="P3376" s="1">
        <v>0</v>
      </c>
      <c r="Q3376" s="1">
        <v>283833334</v>
      </c>
      <c r="R3376" s="1">
        <v>22.01</v>
      </c>
    </row>
    <row r="3377" spans="1:18" hidden="1" x14ac:dyDescent="0.25">
      <c r="A3377" t="s">
        <v>1420</v>
      </c>
      <c r="B3377" s="1">
        <v>0</v>
      </c>
      <c r="C3377" s="1">
        <v>232855449</v>
      </c>
      <c r="D3377" s="1">
        <v>0</v>
      </c>
      <c r="E3377" s="1">
        <v>232855449</v>
      </c>
      <c r="F3377" s="1">
        <v>0</v>
      </c>
      <c r="G3377" s="1">
        <v>157648977</v>
      </c>
      <c r="H3377" s="1">
        <v>157648977</v>
      </c>
      <c r="I3377" s="1">
        <v>9344744</v>
      </c>
      <c r="J3377" s="1">
        <v>0</v>
      </c>
      <c r="K3377" s="1">
        <v>9344744</v>
      </c>
      <c r="L3377" s="1">
        <v>9344744</v>
      </c>
      <c r="M3377" s="1">
        <v>148304233</v>
      </c>
      <c r="N3377" s="1">
        <v>0</v>
      </c>
      <c r="O3377" s="1">
        <v>0</v>
      </c>
      <c r="P3377" s="1">
        <v>0</v>
      </c>
      <c r="Q3377" s="1">
        <v>75206472</v>
      </c>
      <c r="R3377" s="1">
        <v>4.01</v>
      </c>
    </row>
    <row r="3378" spans="1:18" hidden="1" x14ac:dyDescent="0.25">
      <c r="A3378" t="s">
        <v>1472</v>
      </c>
      <c r="B3378" s="1">
        <v>0</v>
      </c>
      <c r="C3378" s="1">
        <v>232855449</v>
      </c>
      <c r="D3378" s="1">
        <v>0</v>
      </c>
      <c r="E3378" s="1">
        <v>232855449</v>
      </c>
      <c r="F3378" s="1">
        <v>0</v>
      </c>
      <c r="G3378" s="1">
        <v>157648977</v>
      </c>
      <c r="H3378" s="1">
        <v>157648977</v>
      </c>
      <c r="I3378" s="1">
        <v>9344744</v>
      </c>
      <c r="J3378" s="1">
        <v>0</v>
      </c>
      <c r="K3378" s="1">
        <v>9344744</v>
      </c>
      <c r="L3378" s="1">
        <v>9344744</v>
      </c>
      <c r="M3378" s="1">
        <v>148304233</v>
      </c>
      <c r="N3378" s="1">
        <v>0</v>
      </c>
      <c r="O3378" s="1">
        <v>0</v>
      </c>
      <c r="P3378" s="1">
        <v>0</v>
      </c>
      <c r="Q3378" s="1">
        <v>75206472</v>
      </c>
      <c r="R3378" s="1">
        <v>4.01</v>
      </c>
    </row>
    <row r="3379" spans="1:18" hidden="1" x14ac:dyDescent="0.25">
      <c r="A3379" t="s">
        <v>1496</v>
      </c>
      <c r="B3379" s="1">
        <v>0</v>
      </c>
      <c r="C3379" s="1">
        <v>232855449</v>
      </c>
      <c r="D3379" s="1">
        <v>0</v>
      </c>
      <c r="E3379" s="1">
        <v>232855449</v>
      </c>
      <c r="F3379" s="1">
        <v>0</v>
      </c>
      <c r="G3379" s="1">
        <v>157648977</v>
      </c>
      <c r="H3379" s="1">
        <v>157648977</v>
      </c>
      <c r="I3379" s="1">
        <v>9344744</v>
      </c>
      <c r="J3379" s="1">
        <v>0</v>
      </c>
      <c r="K3379" s="1">
        <v>9344744</v>
      </c>
      <c r="L3379" s="1">
        <v>9344744</v>
      </c>
      <c r="M3379" s="1">
        <v>148304233</v>
      </c>
      <c r="N3379" s="1">
        <v>0</v>
      </c>
      <c r="O3379" s="1">
        <v>0</v>
      </c>
      <c r="P3379" s="1">
        <v>0</v>
      </c>
      <c r="Q3379" s="1">
        <v>75206472</v>
      </c>
      <c r="R3379" s="1">
        <v>4.01</v>
      </c>
    </row>
    <row r="3380" spans="1:18" hidden="1" x14ac:dyDescent="0.25">
      <c r="A3380" t="s">
        <v>1475</v>
      </c>
      <c r="B3380" s="1">
        <v>0</v>
      </c>
      <c r="C3380" s="1">
        <v>8482614</v>
      </c>
      <c r="D3380" s="1">
        <v>0</v>
      </c>
      <c r="E3380" s="1">
        <v>8482614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8482614</v>
      </c>
      <c r="R3380" s="1">
        <v>0</v>
      </c>
    </row>
    <row r="3381" spans="1:18" hidden="1" x14ac:dyDescent="0.25">
      <c r="A3381" t="s">
        <v>1472</v>
      </c>
      <c r="B3381" s="1">
        <v>0</v>
      </c>
      <c r="C3381" s="1">
        <v>8482614</v>
      </c>
      <c r="D3381" s="1">
        <v>0</v>
      </c>
      <c r="E3381" s="1">
        <v>8482614</v>
      </c>
      <c r="F3381" s="1">
        <v>0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8482614</v>
      </c>
      <c r="R3381" s="1">
        <v>0</v>
      </c>
    </row>
    <row r="3382" spans="1:18" hidden="1" x14ac:dyDescent="0.25">
      <c r="A3382" t="s">
        <v>1496</v>
      </c>
      <c r="B3382" s="1">
        <v>0</v>
      </c>
      <c r="C3382" s="1">
        <v>8482614</v>
      </c>
      <c r="D3382" s="1">
        <v>0</v>
      </c>
      <c r="E3382" s="1">
        <v>8482614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8482614</v>
      </c>
      <c r="R3382" s="1">
        <v>0</v>
      </c>
    </row>
    <row r="3383" spans="1:18" hidden="1" x14ac:dyDescent="0.25">
      <c r="A3383" t="s">
        <v>1497</v>
      </c>
      <c r="B3383" s="1">
        <v>0</v>
      </c>
      <c r="C3383" s="1">
        <v>639031240</v>
      </c>
      <c r="D3383" s="1">
        <v>0</v>
      </c>
      <c r="E3383" s="1">
        <v>639031240</v>
      </c>
      <c r="F3383" s="1">
        <v>0</v>
      </c>
      <c r="G3383" s="1">
        <v>635472803</v>
      </c>
      <c r="H3383" s="1">
        <v>635472803</v>
      </c>
      <c r="I3383" s="1">
        <v>51022890</v>
      </c>
      <c r="J3383" s="1">
        <v>0</v>
      </c>
      <c r="K3383" s="1">
        <v>51022890</v>
      </c>
      <c r="L3383" s="1">
        <v>51022890</v>
      </c>
      <c r="M3383" s="1">
        <v>584449913</v>
      </c>
      <c r="N3383" s="1">
        <v>0</v>
      </c>
      <c r="O3383" s="1">
        <v>0</v>
      </c>
      <c r="P3383" s="1">
        <v>0</v>
      </c>
      <c r="Q3383" s="1">
        <v>3558437</v>
      </c>
      <c r="R3383" s="1">
        <v>7.98</v>
      </c>
    </row>
    <row r="3384" spans="1:18" hidden="1" x14ac:dyDescent="0.25">
      <c r="A3384" t="s">
        <v>1420</v>
      </c>
      <c r="B3384" s="1">
        <v>0</v>
      </c>
      <c r="C3384" s="1">
        <v>639031240</v>
      </c>
      <c r="D3384" s="1">
        <v>0</v>
      </c>
      <c r="E3384" s="1">
        <v>639031240</v>
      </c>
      <c r="F3384" s="1">
        <v>0</v>
      </c>
      <c r="G3384" s="1">
        <v>635472803</v>
      </c>
      <c r="H3384" s="1">
        <v>635472803</v>
      </c>
      <c r="I3384" s="1">
        <v>51022890</v>
      </c>
      <c r="J3384" s="1">
        <v>0</v>
      </c>
      <c r="K3384" s="1">
        <v>51022890</v>
      </c>
      <c r="L3384" s="1">
        <v>51022890</v>
      </c>
      <c r="M3384" s="1">
        <v>584449913</v>
      </c>
      <c r="N3384" s="1">
        <v>0</v>
      </c>
      <c r="O3384" s="1">
        <v>0</v>
      </c>
      <c r="P3384" s="1">
        <v>0</v>
      </c>
      <c r="Q3384" s="1">
        <v>3558437</v>
      </c>
      <c r="R3384" s="1">
        <v>7.98</v>
      </c>
    </row>
    <row r="3385" spans="1:18" hidden="1" x14ac:dyDescent="0.25">
      <c r="A3385" t="s">
        <v>1444</v>
      </c>
      <c r="B3385" s="1">
        <v>0</v>
      </c>
      <c r="C3385" s="1">
        <v>639031240</v>
      </c>
      <c r="D3385" s="1">
        <v>0</v>
      </c>
      <c r="E3385" s="1">
        <v>639031240</v>
      </c>
      <c r="F3385" s="1">
        <v>0</v>
      </c>
      <c r="G3385" s="1">
        <v>635472803</v>
      </c>
      <c r="H3385" s="1">
        <v>635472803</v>
      </c>
      <c r="I3385" s="1">
        <v>51022890</v>
      </c>
      <c r="J3385" s="1">
        <v>0</v>
      </c>
      <c r="K3385" s="1">
        <v>51022890</v>
      </c>
      <c r="L3385" s="1">
        <v>51022890</v>
      </c>
      <c r="M3385" s="1">
        <v>584449913</v>
      </c>
      <c r="N3385" s="1">
        <v>0</v>
      </c>
      <c r="O3385" s="1">
        <v>0</v>
      </c>
      <c r="P3385" s="1">
        <v>0</v>
      </c>
      <c r="Q3385" s="1">
        <v>3558437</v>
      </c>
      <c r="R3385" s="1">
        <v>7.98</v>
      </c>
    </row>
    <row r="3386" spans="1:18" hidden="1" x14ac:dyDescent="0.25">
      <c r="A3386" t="s">
        <v>1498</v>
      </c>
      <c r="B3386" s="1">
        <v>0</v>
      </c>
      <c r="C3386" s="1">
        <v>639031240</v>
      </c>
      <c r="D3386" s="1">
        <v>0</v>
      </c>
      <c r="E3386" s="1">
        <v>639031240</v>
      </c>
      <c r="F3386" s="1">
        <v>0</v>
      </c>
      <c r="G3386" s="1">
        <v>635472803</v>
      </c>
      <c r="H3386" s="1">
        <v>635472803</v>
      </c>
      <c r="I3386" s="1">
        <v>51022890</v>
      </c>
      <c r="J3386" s="1">
        <v>0</v>
      </c>
      <c r="K3386" s="1">
        <v>51022890</v>
      </c>
      <c r="L3386" s="1">
        <v>51022890</v>
      </c>
      <c r="M3386" s="1">
        <v>584449913</v>
      </c>
      <c r="N3386" s="1">
        <v>0</v>
      </c>
      <c r="O3386" s="1">
        <v>0</v>
      </c>
      <c r="P3386" s="1">
        <v>0</v>
      </c>
      <c r="Q3386" s="1">
        <v>3558437</v>
      </c>
      <c r="R3386" s="1">
        <v>7.98</v>
      </c>
    </row>
    <row r="3387" spans="1:18" hidden="1" x14ac:dyDescent="0.25">
      <c r="A3387" t="s">
        <v>1499</v>
      </c>
      <c r="B3387" s="1">
        <v>0</v>
      </c>
      <c r="C3387" s="1">
        <v>22729605</v>
      </c>
      <c r="D3387" s="1">
        <v>0</v>
      </c>
      <c r="E3387" s="1">
        <v>22729605</v>
      </c>
      <c r="F3387" s="1">
        <v>0</v>
      </c>
      <c r="G3387" s="1">
        <v>22729605</v>
      </c>
      <c r="H3387" s="1">
        <v>22729605</v>
      </c>
      <c r="I3387" s="1">
        <v>17066277</v>
      </c>
      <c r="J3387" s="1">
        <v>0</v>
      </c>
      <c r="K3387" s="1">
        <v>17066277</v>
      </c>
      <c r="L3387" s="1">
        <v>17066277</v>
      </c>
      <c r="M3387" s="1">
        <v>5663328</v>
      </c>
      <c r="N3387" s="1">
        <v>0</v>
      </c>
      <c r="O3387" s="1">
        <v>0</v>
      </c>
      <c r="P3387" s="1">
        <v>0</v>
      </c>
      <c r="Q3387" s="1">
        <v>0</v>
      </c>
      <c r="R3387" s="1">
        <v>75.08</v>
      </c>
    </row>
    <row r="3388" spans="1:18" hidden="1" x14ac:dyDescent="0.25">
      <c r="A3388" t="s">
        <v>1420</v>
      </c>
      <c r="B3388" s="1">
        <v>0</v>
      </c>
      <c r="C3388" s="1">
        <v>22729605</v>
      </c>
      <c r="D3388" s="1">
        <v>0</v>
      </c>
      <c r="E3388" s="1">
        <v>22729605</v>
      </c>
      <c r="F3388" s="1">
        <v>0</v>
      </c>
      <c r="G3388" s="1">
        <v>22729605</v>
      </c>
      <c r="H3388" s="1">
        <v>22729605</v>
      </c>
      <c r="I3388" s="1">
        <v>17066277</v>
      </c>
      <c r="J3388" s="1">
        <v>0</v>
      </c>
      <c r="K3388" s="1">
        <v>17066277</v>
      </c>
      <c r="L3388" s="1">
        <v>17066277</v>
      </c>
      <c r="M3388" s="1">
        <v>5663328</v>
      </c>
      <c r="N3388" s="1">
        <v>0</v>
      </c>
      <c r="O3388" s="1">
        <v>0</v>
      </c>
      <c r="P3388" s="1">
        <v>0</v>
      </c>
      <c r="Q3388" s="1">
        <v>0</v>
      </c>
      <c r="R3388" s="1">
        <v>75.08</v>
      </c>
    </row>
    <row r="3389" spans="1:18" hidden="1" x14ac:dyDescent="0.25">
      <c r="A3389" t="s">
        <v>1444</v>
      </c>
      <c r="B3389" s="1">
        <v>0</v>
      </c>
      <c r="C3389" s="1">
        <v>22729605</v>
      </c>
      <c r="D3389" s="1">
        <v>0</v>
      </c>
      <c r="E3389" s="1">
        <v>22729605</v>
      </c>
      <c r="F3389" s="1">
        <v>0</v>
      </c>
      <c r="G3389" s="1">
        <v>22729605</v>
      </c>
      <c r="H3389" s="1">
        <v>22729605</v>
      </c>
      <c r="I3389" s="1">
        <v>17066277</v>
      </c>
      <c r="J3389" s="1">
        <v>0</v>
      </c>
      <c r="K3389" s="1">
        <v>17066277</v>
      </c>
      <c r="L3389" s="1">
        <v>17066277</v>
      </c>
      <c r="M3389" s="1">
        <v>5663328</v>
      </c>
      <c r="N3389" s="1">
        <v>0</v>
      </c>
      <c r="O3389" s="1">
        <v>0</v>
      </c>
      <c r="P3389" s="1">
        <v>0</v>
      </c>
      <c r="Q3389" s="1">
        <v>0</v>
      </c>
      <c r="R3389" s="1">
        <v>75.08</v>
      </c>
    </row>
    <row r="3390" spans="1:18" hidden="1" x14ac:dyDescent="0.25">
      <c r="A3390" t="s">
        <v>1500</v>
      </c>
      <c r="B3390" s="1">
        <v>0</v>
      </c>
      <c r="C3390" s="1">
        <v>22729605</v>
      </c>
      <c r="D3390" s="1">
        <v>0</v>
      </c>
      <c r="E3390" s="1">
        <v>22729605</v>
      </c>
      <c r="F3390" s="1">
        <v>0</v>
      </c>
      <c r="G3390" s="1">
        <v>22729605</v>
      </c>
      <c r="H3390" s="1">
        <v>22729605</v>
      </c>
      <c r="I3390" s="1">
        <v>17066277</v>
      </c>
      <c r="J3390" s="1">
        <v>0</v>
      </c>
      <c r="K3390" s="1">
        <v>17066277</v>
      </c>
      <c r="L3390" s="1">
        <v>17066277</v>
      </c>
      <c r="M3390" s="1">
        <v>5663328</v>
      </c>
      <c r="N3390" s="1">
        <v>0</v>
      </c>
      <c r="O3390" s="1">
        <v>0</v>
      </c>
      <c r="P3390" s="1">
        <v>0</v>
      </c>
      <c r="Q3390" s="1">
        <v>0</v>
      </c>
      <c r="R3390" s="1">
        <v>75.08</v>
      </c>
    </row>
    <row r="3391" spans="1:18" hidden="1" x14ac:dyDescent="0.25">
      <c r="A3391" t="s">
        <v>1501</v>
      </c>
      <c r="B3391" s="1">
        <v>0</v>
      </c>
      <c r="C3391" s="1">
        <v>243700000</v>
      </c>
      <c r="D3391" s="1">
        <v>0</v>
      </c>
      <c r="E3391" s="1">
        <v>243700000</v>
      </c>
      <c r="F3391" s="1">
        <v>0</v>
      </c>
      <c r="G3391" s="1">
        <v>169236072</v>
      </c>
      <c r="H3391" s="1">
        <v>169236072</v>
      </c>
      <c r="I3391" s="1">
        <v>0</v>
      </c>
      <c r="J3391" s="1">
        <v>0</v>
      </c>
      <c r="K3391" s="1">
        <v>0</v>
      </c>
      <c r="L3391" s="1">
        <v>0</v>
      </c>
      <c r="M3391" s="1">
        <v>169236072</v>
      </c>
      <c r="N3391" s="1">
        <v>0</v>
      </c>
      <c r="O3391" s="1">
        <v>0</v>
      </c>
      <c r="P3391" s="1">
        <v>0</v>
      </c>
      <c r="Q3391" s="1">
        <v>74463928</v>
      </c>
      <c r="R3391" s="1">
        <v>0</v>
      </c>
    </row>
    <row r="3392" spans="1:18" hidden="1" x14ac:dyDescent="0.25">
      <c r="A3392" t="s">
        <v>1420</v>
      </c>
      <c r="B3392" s="1">
        <v>0</v>
      </c>
      <c r="C3392" s="1">
        <v>243700000</v>
      </c>
      <c r="D3392" s="1">
        <v>0</v>
      </c>
      <c r="E3392" s="1">
        <v>243700000</v>
      </c>
      <c r="F3392" s="1">
        <v>0</v>
      </c>
      <c r="G3392" s="1">
        <v>169236072</v>
      </c>
      <c r="H3392" s="1">
        <v>169236072</v>
      </c>
      <c r="I3392" s="1">
        <v>0</v>
      </c>
      <c r="J3392" s="1">
        <v>0</v>
      </c>
      <c r="K3392" s="1">
        <v>0</v>
      </c>
      <c r="L3392" s="1">
        <v>0</v>
      </c>
      <c r="M3392" s="1">
        <v>169236072</v>
      </c>
      <c r="N3392" s="1">
        <v>0</v>
      </c>
      <c r="O3392" s="1">
        <v>0</v>
      </c>
      <c r="P3392" s="1">
        <v>0</v>
      </c>
      <c r="Q3392" s="1">
        <v>74463928</v>
      </c>
      <c r="R3392" s="1">
        <v>0</v>
      </c>
    </row>
    <row r="3393" spans="1:18" hidden="1" x14ac:dyDescent="0.25">
      <c r="A3393" t="s">
        <v>1447</v>
      </c>
      <c r="B3393" s="1">
        <v>0</v>
      </c>
      <c r="C3393" s="1">
        <v>243700000</v>
      </c>
      <c r="D3393" s="1">
        <v>0</v>
      </c>
      <c r="E3393" s="1">
        <v>243700000</v>
      </c>
      <c r="F3393" s="1">
        <v>0</v>
      </c>
      <c r="G3393" s="1">
        <v>169236072</v>
      </c>
      <c r="H3393" s="1">
        <v>169236072</v>
      </c>
      <c r="I3393" s="1">
        <v>0</v>
      </c>
      <c r="J3393" s="1">
        <v>0</v>
      </c>
      <c r="K3393" s="1">
        <v>0</v>
      </c>
      <c r="L3393" s="1">
        <v>0</v>
      </c>
      <c r="M3393" s="1">
        <v>169236072</v>
      </c>
      <c r="N3393" s="1">
        <v>0</v>
      </c>
      <c r="O3393" s="1">
        <v>0</v>
      </c>
      <c r="P3393" s="1">
        <v>0</v>
      </c>
      <c r="Q3393" s="1">
        <v>74463928</v>
      </c>
      <c r="R3393" s="1">
        <v>0</v>
      </c>
    </row>
    <row r="3394" spans="1:18" hidden="1" x14ac:dyDescent="0.25">
      <c r="A3394" t="s">
        <v>1502</v>
      </c>
      <c r="B3394" s="1">
        <v>0</v>
      </c>
      <c r="C3394" s="1">
        <v>15600000</v>
      </c>
      <c r="D3394" s="1">
        <v>0</v>
      </c>
      <c r="E3394" s="1">
        <v>15600000</v>
      </c>
      <c r="F3394" s="1">
        <v>0</v>
      </c>
      <c r="G3394" s="1">
        <v>7917345</v>
      </c>
      <c r="H3394" s="1">
        <v>7917345</v>
      </c>
      <c r="I3394" s="1">
        <v>0</v>
      </c>
      <c r="J3394" s="1">
        <v>0</v>
      </c>
      <c r="K3394" s="1">
        <v>0</v>
      </c>
      <c r="L3394" s="1">
        <v>0</v>
      </c>
      <c r="M3394" s="1">
        <v>7917345</v>
      </c>
      <c r="N3394" s="1">
        <v>0</v>
      </c>
      <c r="O3394" s="1">
        <v>0</v>
      </c>
      <c r="P3394" s="1">
        <v>0</v>
      </c>
      <c r="Q3394" s="1">
        <v>7682655</v>
      </c>
      <c r="R3394" s="1">
        <v>0</v>
      </c>
    </row>
    <row r="3395" spans="1:18" hidden="1" x14ac:dyDescent="0.25">
      <c r="A3395" t="s">
        <v>1503</v>
      </c>
      <c r="B3395" s="1">
        <v>0</v>
      </c>
      <c r="C3395" s="1">
        <v>228100000</v>
      </c>
      <c r="D3395" s="1">
        <v>0</v>
      </c>
      <c r="E3395" s="1">
        <v>228100000</v>
      </c>
      <c r="F3395" s="1">
        <v>0</v>
      </c>
      <c r="G3395" s="1">
        <v>161318727</v>
      </c>
      <c r="H3395" s="1">
        <v>161318727</v>
      </c>
      <c r="I3395" s="1">
        <v>0</v>
      </c>
      <c r="J3395" s="1">
        <v>0</v>
      </c>
      <c r="K3395" s="1">
        <v>0</v>
      </c>
      <c r="L3395" s="1">
        <v>0</v>
      </c>
      <c r="M3395" s="1">
        <v>161318727</v>
      </c>
      <c r="N3395" s="1">
        <v>0</v>
      </c>
      <c r="O3395" s="1">
        <v>0</v>
      </c>
      <c r="P3395" s="1">
        <v>0</v>
      </c>
      <c r="Q3395" s="1">
        <v>66781273</v>
      </c>
      <c r="R3395" s="1">
        <v>0</v>
      </c>
    </row>
    <row r="3396" spans="1:18" hidden="1" x14ac:dyDescent="0.25">
      <c r="A3396" t="s">
        <v>1504</v>
      </c>
      <c r="B3396" s="1">
        <v>0</v>
      </c>
      <c r="C3396" s="1">
        <v>30052695</v>
      </c>
      <c r="D3396" s="1">
        <v>0</v>
      </c>
      <c r="E3396" s="1">
        <v>30052695</v>
      </c>
      <c r="F3396" s="1">
        <v>0</v>
      </c>
      <c r="G3396" s="1">
        <v>30052695</v>
      </c>
      <c r="H3396" s="1">
        <v>30052695</v>
      </c>
      <c r="I3396" s="1">
        <v>24723776</v>
      </c>
      <c r="J3396" s="1">
        <v>0</v>
      </c>
      <c r="K3396" s="1">
        <v>24723776</v>
      </c>
      <c r="L3396" s="1">
        <v>24723776</v>
      </c>
      <c r="M3396" s="1">
        <v>5328919</v>
      </c>
      <c r="N3396" s="1">
        <v>0</v>
      </c>
      <c r="O3396" s="1">
        <v>0</v>
      </c>
      <c r="P3396" s="1">
        <v>0</v>
      </c>
      <c r="Q3396" s="1">
        <v>0</v>
      </c>
      <c r="R3396" s="1">
        <v>82.27</v>
      </c>
    </row>
    <row r="3397" spans="1:18" hidden="1" x14ac:dyDescent="0.25">
      <c r="A3397" t="s">
        <v>1420</v>
      </c>
      <c r="B3397" s="1">
        <v>0</v>
      </c>
      <c r="C3397" s="1">
        <v>30052695</v>
      </c>
      <c r="D3397" s="1">
        <v>0</v>
      </c>
      <c r="E3397" s="1">
        <v>30052695</v>
      </c>
      <c r="F3397" s="1">
        <v>0</v>
      </c>
      <c r="G3397" s="1">
        <v>30052695</v>
      </c>
      <c r="H3397" s="1">
        <v>30052695</v>
      </c>
      <c r="I3397" s="1">
        <v>24723776</v>
      </c>
      <c r="J3397" s="1">
        <v>0</v>
      </c>
      <c r="K3397" s="1">
        <v>24723776</v>
      </c>
      <c r="L3397" s="1">
        <v>24723776</v>
      </c>
      <c r="M3397" s="1">
        <v>5328919</v>
      </c>
      <c r="N3397" s="1">
        <v>0</v>
      </c>
      <c r="O3397" s="1">
        <v>0</v>
      </c>
      <c r="P3397" s="1">
        <v>0</v>
      </c>
      <c r="Q3397" s="1">
        <v>0</v>
      </c>
      <c r="R3397" s="1">
        <v>82.27</v>
      </c>
    </row>
    <row r="3398" spans="1:18" hidden="1" x14ac:dyDescent="0.25">
      <c r="A3398" t="s">
        <v>1432</v>
      </c>
      <c r="B3398" s="1">
        <v>0</v>
      </c>
      <c r="C3398" s="1">
        <v>30052695</v>
      </c>
      <c r="D3398" s="1">
        <v>0</v>
      </c>
      <c r="E3398" s="1">
        <v>30052695</v>
      </c>
      <c r="F3398" s="1">
        <v>0</v>
      </c>
      <c r="G3398" s="1">
        <v>30052695</v>
      </c>
      <c r="H3398" s="1">
        <v>30052695</v>
      </c>
      <c r="I3398" s="1">
        <v>24723776</v>
      </c>
      <c r="J3398" s="1">
        <v>0</v>
      </c>
      <c r="K3398" s="1">
        <v>24723776</v>
      </c>
      <c r="L3398" s="1">
        <v>24723776</v>
      </c>
      <c r="M3398" s="1">
        <v>5328919</v>
      </c>
      <c r="N3398" s="1">
        <v>0</v>
      </c>
      <c r="O3398" s="1">
        <v>0</v>
      </c>
      <c r="P3398" s="1">
        <v>0</v>
      </c>
      <c r="Q3398" s="1">
        <v>0</v>
      </c>
      <c r="R3398" s="1">
        <v>82.27</v>
      </c>
    </row>
    <row r="3399" spans="1:18" hidden="1" x14ac:dyDescent="0.25">
      <c r="A3399" t="s">
        <v>1505</v>
      </c>
      <c r="B3399" s="1">
        <v>0</v>
      </c>
      <c r="C3399" s="1">
        <v>30052695</v>
      </c>
      <c r="D3399" s="1">
        <v>0</v>
      </c>
      <c r="E3399" s="1">
        <v>30052695</v>
      </c>
      <c r="F3399" s="1">
        <v>0</v>
      </c>
      <c r="G3399" s="1">
        <v>30052695</v>
      </c>
      <c r="H3399" s="1">
        <v>30052695</v>
      </c>
      <c r="I3399" s="1">
        <v>24723776</v>
      </c>
      <c r="J3399" s="1">
        <v>0</v>
      </c>
      <c r="K3399" s="1">
        <v>24723776</v>
      </c>
      <c r="L3399" s="1">
        <v>24723776</v>
      </c>
      <c r="M3399" s="1">
        <v>5328919</v>
      </c>
      <c r="N3399" s="1">
        <v>0</v>
      </c>
      <c r="O3399" s="1">
        <v>0</v>
      </c>
      <c r="P3399" s="1">
        <v>0</v>
      </c>
      <c r="Q3399" s="1">
        <v>0</v>
      </c>
      <c r="R3399" s="1">
        <v>82.27</v>
      </c>
    </row>
    <row r="3400" spans="1:18" hidden="1" x14ac:dyDescent="0.25">
      <c r="A3400" t="s">
        <v>1506</v>
      </c>
      <c r="B3400" s="1">
        <v>0</v>
      </c>
      <c r="C3400" s="1">
        <v>487000000</v>
      </c>
      <c r="D3400" s="1">
        <v>0</v>
      </c>
      <c r="E3400" s="1">
        <v>487000000</v>
      </c>
      <c r="F3400" s="1">
        <v>0</v>
      </c>
      <c r="G3400" s="1">
        <v>449819748</v>
      </c>
      <c r="H3400" s="1">
        <v>449819748</v>
      </c>
      <c r="I3400" s="1">
        <v>0</v>
      </c>
      <c r="J3400" s="1">
        <v>0</v>
      </c>
      <c r="K3400" s="1">
        <v>0</v>
      </c>
      <c r="L3400" s="1">
        <v>0</v>
      </c>
      <c r="M3400" s="1">
        <v>449819748</v>
      </c>
      <c r="N3400" s="1">
        <v>0</v>
      </c>
      <c r="O3400" s="1">
        <v>0</v>
      </c>
      <c r="P3400" s="1">
        <v>0</v>
      </c>
      <c r="Q3400" s="1">
        <v>37180252</v>
      </c>
      <c r="R3400" s="1">
        <v>0</v>
      </c>
    </row>
    <row r="3401" spans="1:18" hidden="1" x14ac:dyDescent="0.25">
      <c r="A3401" t="s">
        <v>1420</v>
      </c>
      <c r="B3401" s="1">
        <v>0</v>
      </c>
      <c r="C3401" s="1">
        <v>487000000</v>
      </c>
      <c r="D3401" s="1">
        <v>0</v>
      </c>
      <c r="E3401" s="1">
        <v>487000000</v>
      </c>
      <c r="F3401" s="1">
        <v>0</v>
      </c>
      <c r="G3401" s="1">
        <v>449819748</v>
      </c>
      <c r="H3401" s="1">
        <v>449819748</v>
      </c>
      <c r="I3401" s="1">
        <v>0</v>
      </c>
      <c r="J3401" s="1">
        <v>0</v>
      </c>
      <c r="K3401" s="1">
        <v>0</v>
      </c>
      <c r="L3401" s="1">
        <v>0</v>
      </c>
      <c r="M3401" s="1">
        <v>449819748</v>
      </c>
      <c r="N3401" s="1">
        <v>0</v>
      </c>
      <c r="O3401" s="1">
        <v>0</v>
      </c>
      <c r="P3401" s="1">
        <v>0</v>
      </c>
      <c r="Q3401" s="1">
        <v>37180252</v>
      </c>
      <c r="R3401" s="1">
        <v>0</v>
      </c>
    </row>
    <row r="3402" spans="1:18" hidden="1" x14ac:dyDescent="0.25">
      <c r="A3402" t="s">
        <v>1432</v>
      </c>
      <c r="B3402" s="1">
        <v>0</v>
      </c>
      <c r="C3402" s="1">
        <v>487000000</v>
      </c>
      <c r="D3402" s="1">
        <v>0</v>
      </c>
      <c r="E3402" s="1">
        <v>487000000</v>
      </c>
      <c r="F3402" s="1">
        <v>0</v>
      </c>
      <c r="G3402" s="1">
        <v>449819748</v>
      </c>
      <c r="H3402" s="1">
        <v>449819748</v>
      </c>
      <c r="I3402" s="1">
        <v>0</v>
      </c>
      <c r="J3402" s="1">
        <v>0</v>
      </c>
      <c r="K3402" s="1">
        <v>0</v>
      </c>
      <c r="L3402" s="1">
        <v>0</v>
      </c>
      <c r="M3402" s="1">
        <v>449819748</v>
      </c>
      <c r="N3402" s="1">
        <v>0</v>
      </c>
      <c r="O3402" s="1">
        <v>0</v>
      </c>
      <c r="P3402" s="1">
        <v>0</v>
      </c>
      <c r="Q3402" s="1">
        <v>37180252</v>
      </c>
      <c r="R3402" s="1">
        <v>0</v>
      </c>
    </row>
    <row r="3403" spans="1:18" hidden="1" x14ac:dyDescent="0.25">
      <c r="A3403" t="s">
        <v>1507</v>
      </c>
      <c r="B3403" s="1">
        <v>0</v>
      </c>
      <c r="C3403" s="1">
        <v>487000000</v>
      </c>
      <c r="D3403" s="1">
        <v>0</v>
      </c>
      <c r="E3403" s="1">
        <v>487000000</v>
      </c>
      <c r="F3403" s="1">
        <v>0</v>
      </c>
      <c r="G3403" s="1">
        <v>449819748</v>
      </c>
      <c r="H3403" s="1">
        <v>449819748</v>
      </c>
      <c r="I3403" s="1">
        <v>0</v>
      </c>
      <c r="J3403" s="1">
        <v>0</v>
      </c>
      <c r="K3403" s="1">
        <v>0</v>
      </c>
      <c r="L3403" s="1">
        <v>0</v>
      </c>
      <c r="M3403" s="1">
        <v>449819748</v>
      </c>
      <c r="N3403" s="1">
        <v>0</v>
      </c>
      <c r="O3403" s="1">
        <v>0</v>
      </c>
      <c r="P3403" s="1">
        <v>0</v>
      </c>
      <c r="Q3403" s="1">
        <v>37180252</v>
      </c>
      <c r="R3403" s="1">
        <v>0</v>
      </c>
    </row>
    <row r="3404" spans="1:18" hidden="1" x14ac:dyDescent="0.25">
      <c r="A3404" t="s">
        <v>1508</v>
      </c>
      <c r="B3404" s="1">
        <v>0</v>
      </c>
      <c r="C3404" s="1">
        <v>9000000</v>
      </c>
      <c r="D3404" s="1">
        <v>0</v>
      </c>
      <c r="E3404" s="1">
        <v>9000000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9000000</v>
      </c>
      <c r="R3404" s="1">
        <v>0</v>
      </c>
    </row>
    <row r="3405" spans="1:18" hidden="1" x14ac:dyDescent="0.25">
      <c r="A3405" t="s">
        <v>1420</v>
      </c>
      <c r="B3405" s="1">
        <v>0</v>
      </c>
      <c r="C3405" s="1">
        <v>9000000</v>
      </c>
      <c r="D3405" s="1">
        <v>0</v>
      </c>
      <c r="E3405" s="1">
        <v>9000000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9000000</v>
      </c>
      <c r="R3405" s="1">
        <v>0</v>
      </c>
    </row>
    <row r="3406" spans="1:18" hidden="1" x14ac:dyDescent="0.25">
      <c r="A3406" t="s">
        <v>1432</v>
      </c>
      <c r="B3406" s="1">
        <v>0</v>
      </c>
      <c r="C3406" s="1">
        <v>9000000</v>
      </c>
      <c r="D3406" s="1">
        <v>0</v>
      </c>
      <c r="E3406" s="1">
        <v>9000000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9000000</v>
      </c>
      <c r="R3406" s="1">
        <v>0</v>
      </c>
    </row>
    <row r="3407" spans="1:18" hidden="1" x14ac:dyDescent="0.25">
      <c r="A3407" t="s">
        <v>1509</v>
      </c>
      <c r="B3407" s="1">
        <v>0</v>
      </c>
      <c r="C3407" s="1">
        <v>9000000</v>
      </c>
      <c r="D3407" s="1">
        <v>0</v>
      </c>
      <c r="E3407" s="1">
        <v>9000000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9000000</v>
      </c>
      <c r="R3407" s="1">
        <v>0</v>
      </c>
    </row>
    <row r="3408" spans="1:18" hidden="1" x14ac:dyDescent="0.25">
      <c r="A3408" t="s">
        <v>1510</v>
      </c>
      <c r="B3408" s="1">
        <v>0</v>
      </c>
      <c r="C3408" s="1">
        <v>193063879</v>
      </c>
      <c r="D3408" s="1">
        <v>0</v>
      </c>
      <c r="E3408" s="1">
        <v>193063879</v>
      </c>
      <c r="F3408" s="1">
        <v>0</v>
      </c>
      <c r="G3408" s="1">
        <v>38000000</v>
      </c>
      <c r="H3408" s="1">
        <v>38000000</v>
      </c>
      <c r="I3408" s="1">
        <v>0</v>
      </c>
      <c r="J3408" s="1">
        <v>0</v>
      </c>
      <c r="K3408" s="1">
        <v>0</v>
      </c>
      <c r="L3408" s="1">
        <v>0</v>
      </c>
      <c r="M3408" s="1">
        <v>38000000</v>
      </c>
      <c r="N3408" s="1">
        <v>0</v>
      </c>
      <c r="O3408" s="1">
        <v>0</v>
      </c>
      <c r="P3408" s="1">
        <v>0</v>
      </c>
      <c r="Q3408" s="1">
        <v>155063879</v>
      </c>
      <c r="R3408" s="1">
        <v>0</v>
      </c>
    </row>
    <row r="3409" spans="1:18" hidden="1" x14ac:dyDescent="0.25">
      <c r="A3409" t="s">
        <v>31</v>
      </c>
      <c r="B3409" s="1">
        <v>0</v>
      </c>
      <c r="C3409" s="1">
        <v>38000000</v>
      </c>
      <c r="D3409" s="1">
        <v>0</v>
      </c>
      <c r="E3409" s="1">
        <v>38000000</v>
      </c>
      <c r="F3409" s="1">
        <v>0</v>
      </c>
      <c r="G3409" s="1">
        <v>38000000</v>
      </c>
      <c r="H3409" s="1">
        <v>38000000</v>
      </c>
      <c r="I3409" s="1">
        <v>0</v>
      </c>
      <c r="J3409" s="1">
        <v>0</v>
      </c>
      <c r="K3409" s="1">
        <v>0</v>
      </c>
      <c r="L3409" s="1">
        <v>0</v>
      </c>
      <c r="M3409" s="1">
        <v>38000000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</row>
    <row r="3410" spans="1:18" hidden="1" x14ac:dyDescent="0.25">
      <c r="A3410" t="s">
        <v>1435</v>
      </c>
      <c r="B3410" s="1">
        <v>0</v>
      </c>
      <c r="C3410" s="1">
        <v>38000000</v>
      </c>
      <c r="D3410" s="1">
        <v>0</v>
      </c>
      <c r="E3410" s="1">
        <v>38000000</v>
      </c>
      <c r="F3410" s="1">
        <v>0</v>
      </c>
      <c r="G3410" s="1">
        <v>38000000</v>
      </c>
      <c r="H3410" s="1">
        <v>38000000</v>
      </c>
      <c r="I3410" s="1">
        <v>0</v>
      </c>
      <c r="J3410" s="1">
        <v>0</v>
      </c>
      <c r="K3410" s="1">
        <v>0</v>
      </c>
      <c r="L3410" s="1">
        <v>0</v>
      </c>
      <c r="M3410" s="1">
        <v>38000000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</row>
    <row r="3411" spans="1:18" hidden="1" x14ac:dyDescent="0.25">
      <c r="A3411" t="s">
        <v>1511</v>
      </c>
      <c r="B3411" s="1">
        <v>0</v>
      </c>
      <c r="C3411" s="1">
        <v>38000000</v>
      </c>
      <c r="D3411" s="1">
        <v>0</v>
      </c>
      <c r="E3411" s="1">
        <v>38000000</v>
      </c>
      <c r="F3411" s="1">
        <v>0</v>
      </c>
      <c r="G3411" s="1">
        <v>38000000</v>
      </c>
      <c r="H3411" s="1">
        <v>38000000</v>
      </c>
      <c r="I3411" s="1">
        <v>0</v>
      </c>
      <c r="J3411" s="1">
        <v>0</v>
      </c>
      <c r="K3411" s="1">
        <v>0</v>
      </c>
      <c r="L3411" s="1">
        <v>0</v>
      </c>
      <c r="M3411" s="1">
        <v>38000000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</row>
    <row r="3412" spans="1:18" hidden="1" x14ac:dyDescent="0.25">
      <c r="A3412" t="s">
        <v>1420</v>
      </c>
      <c r="B3412" s="1">
        <v>0</v>
      </c>
      <c r="C3412" s="1">
        <v>155063879</v>
      </c>
      <c r="D3412" s="1">
        <v>0</v>
      </c>
      <c r="E3412" s="1">
        <v>155063879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155063879</v>
      </c>
      <c r="R3412" s="1">
        <v>0</v>
      </c>
    </row>
    <row r="3413" spans="1:18" hidden="1" x14ac:dyDescent="0.25">
      <c r="A3413" t="s">
        <v>1435</v>
      </c>
      <c r="B3413" s="1">
        <v>0</v>
      </c>
      <c r="C3413" s="1">
        <v>155063879</v>
      </c>
      <c r="D3413" s="1">
        <v>0</v>
      </c>
      <c r="E3413" s="1">
        <v>155063879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155063879</v>
      </c>
      <c r="R3413" s="1">
        <v>0</v>
      </c>
    </row>
    <row r="3414" spans="1:18" hidden="1" x14ac:dyDescent="0.25">
      <c r="A3414" t="s">
        <v>1511</v>
      </c>
      <c r="B3414" s="1">
        <v>0</v>
      </c>
      <c r="C3414" s="1">
        <v>155063879</v>
      </c>
      <c r="D3414" s="1">
        <v>0</v>
      </c>
      <c r="E3414" s="1">
        <v>155063879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155063879</v>
      </c>
      <c r="R3414" s="1">
        <v>0</v>
      </c>
    </row>
    <row r="3415" spans="1:18" hidden="1" x14ac:dyDescent="0.25">
      <c r="A3415" t="s">
        <v>1512</v>
      </c>
      <c r="B3415" s="1">
        <v>0</v>
      </c>
      <c r="C3415" s="1">
        <v>223500000</v>
      </c>
      <c r="D3415" s="1">
        <v>0</v>
      </c>
      <c r="E3415" s="1">
        <v>223500000</v>
      </c>
      <c r="F3415" s="1">
        <v>0</v>
      </c>
      <c r="G3415" s="1">
        <v>162919002</v>
      </c>
      <c r="H3415" s="1">
        <v>162919002</v>
      </c>
      <c r="I3415" s="1">
        <v>39582054</v>
      </c>
      <c r="J3415" s="1">
        <v>0</v>
      </c>
      <c r="K3415" s="1">
        <v>39582054</v>
      </c>
      <c r="L3415" s="1">
        <v>39582054</v>
      </c>
      <c r="M3415" s="1">
        <v>123336948</v>
      </c>
      <c r="N3415" s="1">
        <v>0</v>
      </c>
      <c r="O3415" s="1">
        <v>0</v>
      </c>
      <c r="P3415" s="1">
        <v>0</v>
      </c>
      <c r="Q3415" s="1">
        <v>60580998</v>
      </c>
      <c r="R3415" s="1">
        <v>17.71</v>
      </c>
    </row>
    <row r="3416" spans="1:18" hidden="1" x14ac:dyDescent="0.25">
      <c r="A3416" t="s">
        <v>1420</v>
      </c>
      <c r="B3416" s="1">
        <v>0</v>
      </c>
      <c r="C3416" s="1">
        <v>223500000</v>
      </c>
      <c r="D3416" s="1">
        <v>0</v>
      </c>
      <c r="E3416" s="1">
        <v>223500000</v>
      </c>
      <c r="F3416" s="1">
        <v>0</v>
      </c>
      <c r="G3416" s="1">
        <v>162919002</v>
      </c>
      <c r="H3416" s="1">
        <v>162919002</v>
      </c>
      <c r="I3416" s="1">
        <v>39582054</v>
      </c>
      <c r="J3416" s="1">
        <v>0</v>
      </c>
      <c r="K3416" s="1">
        <v>39582054</v>
      </c>
      <c r="L3416" s="1">
        <v>39582054</v>
      </c>
      <c r="M3416" s="1">
        <v>123336948</v>
      </c>
      <c r="N3416" s="1">
        <v>0</v>
      </c>
      <c r="O3416" s="1">
        <v>0</v>
      </c>
      <c r="P3416" s="1">
        <v>0</v>
      </c>
      <c r="Q3416" s="1">
        <v>60580998</v>
      </c>
      <c r="R3416" s="1">
        <v>17.71</v>
      </c>
    </row>
    <row r="3417" spans="1:18" hidden="1" x14ac:dyDescent="0.25">
      <c r="A3417" t="s">
        <v>1440</v>
      </c>
      <c r="B3417" s="1">
        <v>0</v>
      </c>
      <c r="C3417" s="1">
        <v>223500000</v>
      </c>
      <c r="D3417" s="1">
        <v>0</v>
      </c>
      <c r="E3417" s="1">
        <v>223500000</v>
      </c>
      <c r="F3417" s="1">
        <v>0</v>
      </c>
      <c r="G3417" s="1">
        <v>162919002</v>
      </c>
      <c r="H3417" s="1">
        <v>162919002</v>
      </c>
      <c r="I3417" s="1">
        <v>39582054</v>
      </c>
      <c r="J3417" s="1">
        <v>0</v>
      </c>
      <c r="K3417" s="1">
        <v>39582054</v>
      </c>
      <c r="L3417" s="1">
        <v>39582054</v>
      </c>
      <c r="M3417" s="1">
        <v>123336948</v>
      </c>
      <c r="N3417" s="1">
        <v>0</v>
      </c>
      <c r="O3417" s="1">
        <v>0</v>
      </c>
      <c r="P3417" s="1">
        <v>0</v>
      </c>
      <c r="Q3417" s="1">
        <v>60580998</v>
      </c>
      <c r="R3417" s="1">
        <v>17.71</v>
      </c>
    </row>
    <row r="3418" spans="1:18" hidden="1" x14ac:dyDescent="0.25">
      <c r="A3418" t="s">
        <v>1513</v>
      </c>
      <c r="B3418" s="1">
        <v>0</v>
      </c>
      <c r="C3418" s="1">
        <v>147000000</v>
      </c>
      <c r="D3418" s="1">
        <v>0</v>
      </c>
      <c r="E3418" s="1">
        <v>147000000</v>
      </c>
      <c r="F3418" s="1">
        <v>0</v>
      </c>
      <c r="G3418" s="1">
        <v>113419002</v>
      </c>
      <c r="H3418" s="1">
        <v>113419002</v>
      </c>
      <c r="I3418" s="1">
        <v>39582054</v>
      </c>
      <c r="J3418" s="1">
        <v>0</v>
      </c>
      <c r="K3418" s="1">
        <v>39582054</v>
      </c>
      <c r="L3418" s="1">
        <v>39582054</v>
      </c>
      <c r="M3418" s="1">
        <v>73836948</v>
      </c>
      <c r="N3418" s="1">
        <v>0</v>
      </c>
      <c r="O3418" s="1">
        <v>0</v>
      </c>
      <c r="P3418" s="1">
        <v>0</v>
      </c>
      <c r="Q3418" s="1">
        <v>33580998</v>
      </c>
      <c r="R3418" s="1">
        <v>26.93</v>
      </c>
    </row>
    <row r="3419" spans="1:18" hidden="1" x14ac:dyDescent="0.25">
      <c r="A3419" t="s">
        <v>1514</v>
      </c>
      <c r="B3419" s="1">
        <v>0</v>
      </c>
      <c r="C3419" s="1">
        <v>76500000</v>
      </c>
      <c r="D3419" s="1">
        <v>0</v>
      </c>
      <c r="E3419" s="1">
        <v>76500000</v>
      </c>
      <c r="F3419" s="1">
        <v>0</v>
      </c>
      <c r="G3419" s="1">
        <v>49500000</v>
      </c>
      <c r="H3419" s="1">
        <v>49500000</v>
      </c>
      <c r="I3419" s="1">
        <v>0</v>
      </c>
      <c r="J3419" s="1">
        <v>0</v>
      </c>
      <c r="K3419" s="1">
        <v>0</v>
      </c>
      <c r="L3419" s="1">
        <v>0</v>
      </c>
      <c r="M3419" s="1">
        <v>49500000</v>
      </c>
      <c r="N3419" s="1">
        <v>0</v>
      </c>
      <c r="O3419" s="1">
        <v>0</v>
      </c>
      <c r="P3419" s="1">
        <v>0</v>
      </c>
      <c r="Q3419" s="1">
        <v>27000000</v>
      </c>
      <c r="R3419" s="1">
        <v>0</v>
      </c>
    </row>
    <row r="3420" spans="1:18" hidden="1" x14ac:dyDescent="0.25">
      <c r="A3420" t="s">
        <v>1515</v>
      </c>
      <c r="B3420" s="1">
        <v>0</v>
      </c>
      <c r="C3420" s="1">
        <v>311565089</v>
      </c>
      <c r="D3420" s="1">
        <v>0</v>
      </c>
      <c r="E3420" s="1">
        <v>311565089</v>
      </c>
      <c r="F3420" s="1">
        <v>0</v>
      </c>
      <c r="G3420" s="1">
        <v>311565089</v>
      </c>
      <c r="H3420" s="1">
        <v>311565089</v>
      </c>
      <c r="I3420" s="1">
        <v>0</v>
      </c>
      <c r="J3420" s="1">
        <v>0</v>
      </c>
      <c r="K3420" s="1">
        <v>0</v>
      </c>
      <c r="L3420" s="1">
        <v>0</v>
      </c>
      <c r="M3420" s="1">
        <v>311565089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</row>
    <row r="3421" spans="1:18" hidden="1" x14ac:dyDescent="0.25">
      <c r="A3421" t="s">
        <v>1420</v>
      </c>
      <c r="B3421" s="1">
        <v>0</v>
      </c>
      <c r="C3421" s="1">
        <v>311565089</v>
      </c>
      <c r="D3421" s="1">
        <v>0</v>
      </c>
      <c r="E3421" s="1">
        <v>311565089</v>
      </c>
      <c r="F3421" s="1">
        <v>0</v>
      </c>
      <c r="G3421" s="1">
        <v>311565089</v>
      </c>
      <c r="H3421" s="1">
        <v>311565089</v>
      </c>
      <c r="I3421" s="1">
        <v>0</v>
      </c>
      <c r="J3421" s="1">
        <v>0</v>
      </c>
      <c r="K3421" s="1">
        <v>0</v>
      </c>
      <c r="L3421" s="1">
        <v>0</v>
      </c>
      <c r="M3421" s="1">
        <v>311565089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</row>
    <row r="3422" spans="1:18" hidden="1" x14ac:dyDescent="0.25">
      <c r="A3422" t="s">
        <v>1444</v>
      </c>
      <c r="B3422" s="1">
        <v>0</v>
      </c>
      <c r="C3422" s="1">
        <v>311565089</v>
      </c>
      <c r="D3422" s="1">
        <v>0</v>
      </c>
      <c r="E3422" s="1">
        <v>311565089</v>
      </c>
      <c r="F3422" s="1">
        <v>0</v>
      </c>
      <c r="G3422" s="1">
        <v>311565089</v>
      </c>
      <c r="H3422" s="1">
        <v>311565089</v>
      </c>
      <c r="I3422" s="1">
        <v>0</v>
      </c>
      <c r="J3422" s="1">
        <v>0</v>
      </c>
      <c r="K3422" s="1">
        <v>0</v>
      </c>
      <c r="L3422" s="1">
        <v>0</v>
      </c>
      <c r="M3422" s="1">
        <v>311565089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</row>
    <row r="3423" spans="1:18" hidden="1" x14ac:dyDescent="0.25">
      <c r="A3423" t="s">
        <v>1516</v>
      </c>
      <c r="B3423" s="1">
        <v>0</v>
      </c>
      <c r="C3423" s="1">
        <v>311565089</v>
      </c>
      <c r="D3423" s="1">
        <v>0</v>
      </c>
      <c r="E3423" s="1">
        <v>311565089</v>
      </c>
      <c r="F3423" s="1">
        <v>0</v>
      </c>
      <c r="G3423" s="1">
        <v>311565089</v>
      </c>
      <c r="H3423" s="1">
        <v>311565089</v>
      </c>
      <c r="I3423" s="1">
        <v>0</v>
      </c>
      <c r="J3423" s="1">
        <v>0</v>
      </c>
      <c r="K3423" s="1">
        <v>0</v>
      </c>
      <c r="L3423" s="1">
        <v>0</v>
      </c>
      <c r="M3423" s="1">
        <v>311565089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</row>
    <row r="3424" spans="1:18" hidden="1" x14ac:dyDescent="0.25">
      <c r="A3424" t="s">
        <v>1517</v>
      </c>
      <c r="B3424" s="1">
        <v>0</v>
      </c>
      <c r="C3424" s="1">
        <v>1005100000</v>
      </c>
      <c r="D3424" s="1">
        <v>0</v>
      </c>
      <c r="E3424" s="1">
        <v>1005100000</v>
      </c>
      <c r="F3424" s="1">
        <v>0</v>
      </c>
      <c r="G3424" s="1">
        <v>930696882</v>
      </c>
      <c r="H3424" s="1">
        <v>930696882</v>
      </c>
      <c r="I3424" s="1">
        <v>19353510</v>
      </c>
      <c r="J3424" s="1">
        <v>0</v>
      </c>
      <c r="K3424" s="1">
        <v>19353510</v>
      </c>
      <c r="L3424" s="1">
        <v>19353510</v>
      </c>
      <c r="M3424" s="1">
        <v>911343372</v>
      </c>
      <c r="N3424" s="1">
        <v>0</v>
      </c>
      <c r="O3424" s="1">
        <v>0</v>
      </c>
      <c r="P3424" s="1">
        <v>0</v>
      </c>
      <c r="Q3424" s="1">
        <v>74403118</v>
      </c>
      <c r="R3424" s="1">
        <v>1.93</v>
      </c>
    </row>
    <row r="3425" spans="1:18" hidden="1" x14ac:dyDescent="0.25">
      <c r="A3425" t="s">
        <v>1420</v>
      </c>
      <c r="B3425" s="1">
        <v>0</v>
      </c>
      <c r="C3425" s="1">
        <v>880802090</v>
      </c>
      <c r="D3425" s="1">
        <v>0</v>
      </c>
      <c r="E3425" s="1">
        <v>880802090</v>
      </c>
      <c r="F3425" s="1">
        <v>0</v>
      </c>
      <c r="G3425" s="1">
        <v>843249252</v>
      </c>
      <c r="H3425" s="1">
        <v>843249252</v>
      </c>
      <c r="I3425" s="1">
        <v>19353510</v>
      </c>
      <c r="J3425" s="1">
        <v>0</v>
      </c>
      <c r="K3425" s="1">
        <v>19353510</v>
      </c>
      <c r="L3425" s="1">
        <v>19353510</v>
      </c>
      <c r="M3425" s="1">
        <v>823895742</v>
      </c>
      <c r="N3425" s="1">
        <v>0</v>
      </c>
      <c r="O3425" s="1">
        <v>0</v>
      </c>
      <c r="P3425" s="1">
        <v>0</v>
      </c>
      <c r="Q3425" s="1">
        <v>37552838</v>
      </c>
      <c r="R3425" s="1">
        <v>2.2000000000000002</v>
      </c>
    </row>
    <row r="3426" spans="1:18" hidden="1" x14ac:dyDescent="0.25">
      <c r="A3426" t="s">
        <v>1043</v>
      </c>
      <c r="B3426" s="1">
        <v>0</v>
      </c>
      <c r="C3426" s="1">
        <v>880802090</v>
      </c>
      <c r="D3426" s="1">
        <v>0</v>
      </c>
      <c r="E3426" s="1">
        <v>880802090</v>
      </c>
      <c r="F3426" s="1">
        <v>0</v>
      </c>
      <c r="G3426" s="1">
        <v>843249252</v>
      </c>
      <c r="H3426" s="1">
        <v>843249252</v>
      </c>
      <c r="I3426" s="1">
        <v>19353510</v>
      </c>
      <c r="J3426" s="1">
        <v>0</v>
      </c>
      <c r="K3426" s="1">
        <v>19353510</v>
      </c>
      <c r="L3426" s="1">
        <v>19353510</v>
      </c>
      <c r="M3426" s="1">
        <v>823895742</v>
      </c>
      <c r="N3426" s="1">
        <v>0</v>
      </c>
      <c r="O3426" s="1">
        <v>0</v>
      </c>
      <c r="P3426" s="1">
        <v>0</v>
      </c>
      <c r="Q3426" s="1">
        <v>37552838</v>
      </c>
      <c r="R3426" s="1">
        <v>2.2000000000000002</v>
      </c>
    </row>
    <row r="3427" spans="1:18" hidden="1" x14ac:dyDescent="0.25">
      <c r="A3427" t="s">
        <v>1518</v>
      </c>
      <c r="B3427" s="1">
        <v>0</v>
      </c>
      <c r="C3427" s="1">
        <v>880802090</v>
      </c>
      <c r="D3427" s="1">
        <v>0</v>
      </c>
      <c r="E3427" s="1">
        <v>880802090</v>
      </c>
      <c r="F3427" s="1">
        <v>0</v>
      </c>
      <c r="G3427" s="1">
        <v>843249252</v>
      </c>
      <c r="H3427" s="1">
        <v>843249252</v>
      </c>
      <c r="I3427" s="1">
        <v>19353510</v>
      </c>
      <c r="J3427" s="1">
        <v>0</v>
      </c>
      <c r="K3427" s="1">
        <v>19353510</v>
      </c>
      <c r="L3427" s="1">
        <v>19353510</v>
      </c>
      <c r="M3427" s="1">
        <v>823895742</v>
      </c>
      <c r="N3427" s="1">
        <v>0</v>
      </c>
      <c r="O3427" s="1">
        <v>0</v>
      </c>
      <c r="P3427" s="1">
        <v>0</v>
      </c>
      <c r="Q3427" s="1">
        <v>37552838</v>
      </c>
      <c r="R3427" s="1">
        <v>2.2000000000000002</v>
      </c>
    </row>
    <row r="3428" spans="1:18" hidden="1" x14ac:dyDescent="0.25">
      <c r="A3428" t="s">
        <v>1437</v>
      </c>
      <c r="B3428" s="1">
        <v>0</v>
      </c>
      <c r="C3428" s="1">
        <v>124297910</v>
      </c>
      <c r="D3428" s="1">
        <v>0</v>
      </c>
      <c r="E3428" s="1">
        <v>124297910</v>
      </c>
      <c r="F3428" s="1">
        <v>0</v>
      </c>
      <c r="G3428" s="1">
        <v>87447630</v>
      </c>
      <c r="H3428" s="1">
        <v>87447630</v>
      </c>
      <c r="I3428" s="1">
        <v>0</v>
      </c>
      <c r="J3428" s="1">
        <v>0</v>
      </c>
      <c r="K3428" s="1">
        <v>0</v>
      </c>
      <c r="L3428" s="1">
        <v>0</v>
      </c>
      <c r="M3428" s="1">
        <v>87447630</v>
      </c>
      <c r="N3428" s="1">
        <v>0</v>
      </c>
      <c r="O3428" s="1">
        <v>0</v>
      </c>
      <c r="P3428" s="1">
        <v>0</v>
      </c>
      <c r="Q3428" s="1">
        <v>36850280</v>
      </c>
      <c r="R3428" s="1">
        <v>0</v>
      </c>
    </row>
    <row r="3429" spans="1:18" hidden="1" x14ac:dyDescent="0.25">
      <c r="A3429" t="s">
        <v>1043</v>
      </c>
      <c r="B3429" s="1">
        <v>0</v>
      </c>
      <c r="C3429" s="1">
        <v>124297910</v>
      </c>
      <c r="D3429" s="1">
        <v>0</v>
      </c>
      <c r="E3429" s="1">
        <v>124297910</v>
      </c>
      <c r="F3429" s="1">
        <v>0</v>
      </c>
      <c r="G3429" s="1">
        <v>87447630</v>
      </c>
      <c r="H3429" s="1">
        <v>87447630</v>
      </c>
      <c r="I3429" s="1">
        <v>0</v>
      </c>
      <c r="J3429" s="1">
        <v>0</v>
      </c>
      <c r="K3429" s="1">
        <v>0</v>
      </c>
      <c r="L3429" s="1">
        <v>0</v>
      </c>
      <c r="M3429" s="1">
        <v>87447630</v>
      </c>
      <c r="N3429" s="1">
        <v>0</v>
      </c>
      <c r="O3429" s="1">
        <v>0</v>
      </c>
      <c r="P3429" s="1">
        <v>0</v>
      </c>
      <c r="Q3429" s="1">
        <v>36850280</v>
      </c>
      <c r="R3429" s="1">
        <v>0</v>
      </c>
    </row>
    <row r="3430" spans="1:18" hidden="1" x14ac:dyDescent="0.25">
      <c r="A3430" t="s">
        <v>1518</v>
      </c>
      <c r="B3430" s="1">
        <v>0</v>
      </c>
      <c r="C3430" s="1">
        <v>124297910</v>
      </c>
      <c r="D3430" s="1">
        <v>0</v>
      </c>
      <c r="E3430" s="1">
        <v>124297910</v>
      </c>
      <c r="F3430" s="1">
        <v>0</v>
      </c>
      <c r="G3430" s="1">
        <v>87447630</v>
      </c>
      <c r="H3430" s="1">
        <v>87447630</v>
      </c>
      <c r="I3430" s="1">
        <v>0</v>
      </c>
      <c r="J3430" s="1">
        <v>0</v>
      </c>
      <c r="K3430" s="1">
        <v>0</v>
      </c>
      <c r="L3430" s="1">
        <v>0</v>
      </c>
      <c r="M3430" s="1">
        <v>87447630</v>
      </c>
      <c r="N3430" s="1">
        <v>0</v>
      </c>
      <c r="O3430" s="1">
        <v>0</v>
      </c>
      <c r="P3430" s="1">
        <v>0</v>
      </c>
      <c r="Q3430" s="1">
        <v>36850280</v>
      </c>
      <c r="R3430" s="1">
        <v>0</v>
      </c>
    </row>
    <row r="3431" spans="1:18" hidden="1" x14ac:dyDescent="0.25">
      <c r="A3431" t="s">
        <v>1519</v>
      </c>
      <c r="B3431" s="1">
        <v>0</v>
      </c>
      <c r="C3431" s="1">
        <v>151882300</v>
      </c>
      <c r="D3431" s="1">
        <v>0</v>
      </c>
      <c r="E3431" s="1">
        <v>151882300</v>
      </c>
      <c r="F3431" s="1">
        <v>0</v>
      </c>
      <c r="G3431" s="1">
        <v>95280615</v>
      </c>
      <c r="H3431" s="1">
        <v>95280615</v>
      </c>
      <c r="I3431" s="1">
        <v>18473805</v>
      </c>
      <c r="J3431" s="1">
        <v>0</v>
      </c>
      <c r="K3431" s="1">
        <v>18473805</v>
      </c>
      <c r="L3431" s="1">
        <v>18473805</v>
      </c>
      <c r="M3431" s="1">
        <v>76806810</v>
      </c>
      <c r="N3431" s="1">
        <v>0</v>
      </c>
      <c r="O3431" s="1">
        <v>0</v>
      </c>
      <c r="P3431" s="1">
        <v>0</v>
      </c>
      <c r="Q3431" s="1">
        <v>56601685</v>
      </c>
      <c r="R3431" s="1">
        <v>12.16</v>
      </c>
    </row>
    <row r="3432" spans="1:18" hidden="1" x14ac:dyDescent="0.25">
      <c r="A3432" t="s">
        <v>1420</v>
      </c>
      <c r="B3432" s="1">
        <v>0</v>
      </c>
      <c r="C3432" s="1">
        <v>151882300</v>
      </c>
      <c r="D3432" s="1">
        <v>0</v>
      </c>
      <c r="E3432" s="1">
        <v>151882300</v>
      </c>
      <c r="F3432" s="1">
        <v>0</v>
      </c>
      <c r="G3432" s="1">
        <v>95280615</v>
      </c>
      <c r="H3432" s="1">
        <v>95280615</v>
      </c>
      <c r="I3432" s="1">
        <v>18473805</v>
      </c>
      <c r="J3432" s="1">
        <v>0</v>
      </c>
      <c r="K3432" s="1">
        <v>18473805</v>
      </c>
      <c r="L3432" s="1">
        <v>18473805</v>
      </c>
      <c r="M3432" s="1">
        <v>76806810</v>
      </c>
      <c r="N3432" s="1">
        <v>0</v>
      </c>
      <c r="O3432" s="1">
        <v>0</v>
      </c>
      <c r="P3432" s="1">
        <v>0</v>
      </c>
      <c r="Q3432" s="1">
        <v>56601685</v>
      </c>
      <c r="R3432" s="1">
        <v>12.16</v>
      </c>
    </row>
    <row r="3433" spans="1:18" hidden="1" x14ac:dyDescent="0.25">
      <c r="A3433" t="s">
        <v>1447</v>
      </c>
      <c r="B3433" s="1">
        <v>0</v>
      </c>
      <c r="C3433" s="1">
        <v>151882300</v>
      </c>
      <c r="D3433" s="1">
        <v>0</v>
      </c>
      <c r="E3433" s="1">
        <v>151882300</v>
      </c>
      <c r="F3433" s="1">
        <v>0</v>
      </c>
      <c r="G3433" s="1">
        <v>95280615</v>
      </c>
      <c r="H3433" s="1">
        <v>95280615</v>
      </c>
      <c r="I3433" s="1">
        <v>18473805</v>
      </c>
      <c r="J3433" s="1">
        <v>0</v>
      </c>
      <c r="K3433" s="1">
        <v>18473805</v>
      </c>
      <c r="L3433" s="1">
        <v>18473805</v>
      </c>
      <c r="M3433" s="1">
        <v>76806810</v>
      </c>
      <c r="N3433" s="1">
        <v>0</v>
      </c>
      <c r="O3433" s="1">
        <v>0</v>
      </c>
      <c r="P3433" s="1">
        <v>0</v>
      </c>
      <c r="Q3433" s="1">
        <v>56601685</v>
      </c>
      <c r="R3433" s="1">
        <v>12.16</v>
      </c>
    </row>
    <row r="3434" spans="1:18" hidden="1" x14ac:dyDescent="0.25">
      <c r="A3434" t="s">
        <v>1520</v>
      </c>
      <c r="B3434" s="1">
        <v>0</v>
      </c>
      <c r="C3434" s="1">
        <v>151882300</v>
      </c>
      <c r="D3434" s="1">
        <v>0</v>
      </c>
      <c r="E3434" s="1">
        <v>151882300</v>
      </c>
      <c r="F3434" s="1">
        <v>0</v>
      </c>
      <c r="G3434" s="1">
        <v>95280615</v>
      </c>
      <c r="H3434" s="1">
        <v>95280615</v>
      </c>
      <c r="I3434" s="1">
        <v>18473805</v>
      </c>
      <c r="J3434" s="1">
        <v>0</v>
      </c>
      <c r="K3434" s="1">
        <v>18473805</v>
      </c>
      <c r="L3434" s="1">
        <v>18473805</v>
      </c>
      <c r="M3434" s="1">
        <v>76806810</v>
      </c>
      <c r="N3434" s="1">
        <v>0</v>
      </c>
      <c r="O3434" s="1">
        <v>0</v>
      </c>
      <c r="P3434" s="1">
        <v>0</v>
      </c>
      <c r="Q3434" s="1">
        <v>56601685</v>
      </c>
      <c r="R3434" s="1">
        <v>12.16</v>
      </c>
    </row>
    <row r="3435" spans="1:18" hidden="1" x14ac:dyDescent="0.25">
      <c r="A3435" t="s">
        <v>1521</v>
      </c>
      <c r="B3435" s="1">
        <v>0</v>
      </c>
      <c r="C3435" s="1">
        <v>26391150</v>
      </c>
      <c r="D3435" s="1">
        <v>0</v>
      </c>
      <c r="E3435" s="1">
        <v>26391150</v>
      </c>
      <c r="F3435" s="1">
        <v>0</v>
      </c>
      <c r="G3435" s="1">
        <v>0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26391150</v>
      </c>
      <c r="R3435" s="1">
        <v>0</v>
      </c>
    </row>
    <row r="3436" spans="1:18" hidden="1" x14ac:dyDescent="0.25">
      <c r="A3436" t="s">
        <v>1420</v>
      </c>
      <c r="B3436" s="1">
        <v>0</v>
      </c>
      <c r="C3436" s="1">
        <v>26391150</v>
      </c>
      <c r="D3436" s="1">
        <v>0</v>
      </c>
      <c r="E3436" s="1">
        <v>26391150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26391150</v>
      </c>
      <c r="R3436" s="1">
        <v>0</v>
      </c>
    </row>
    <row r="3437" spans="1:18" hidden="1" x14ac:dyDescent="0.25">
      <c r="A3437" t="s">
        <v>1447</v>
      </c>
      <c r="B3437" s="1">
        <v>0</v>
      </c>
      <c r="C3437" s="1">
        <v>26391150</v>
      </c>
      <c r="D3437" s="1">
        <v>0</v>
      </c>
      <c r="E3437" s="1">
        <v>26391150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26391150</v>
      </c>
      <c r="R3437" s="1">
        <v>0</v>
      </c>
    </row>
    <row r="3438" spans="1:18" hidden="1" x14ac:dyDescent="0.25">
      <c r="A3438" t="s">
        <v>1522</v>
      </c>
      <c r="B3438" s="1">
        <v>0</v>
      </c>
      <c r="C3438" s="1">
        <v>26391150</v>
      </c>
      <c r="D3438" s="1">
        <v>0</v>
      </c>
      <c r="E3438" s="1">
        <v>26391150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26391150</v>
      </c>
      <c r="R3438" s="1">
        <v>0</v>
      </c>
    </row>
    <row r="3439" spans="1:18" hidden="1" x14ac:dyDescent="0.25">
      <c r="A3439" t="s">
        <v>1523</v>
      </c>
      <c r="B3439" s="1">
        <v>0</v>
      </c>
      <c r="C3439" s="1">
        <v>23100000</v>
      </c>
      <c r="D3439" s="1">
        <v>0</v>
      </c>
      <c r="E3439" s="1">
        <v>23100000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23100000</v>
      </c>
      <c r="R3439" s="1">
        <v>0</v>
      </c>
    </row>
    <row r="3440" spans="1:18" hidden="1" x14ac:dyDescent="0.25">
      <c r="A3440" t="s">
        <v>1420</v>
      </c>
      <c r="B3440" s="1">
        <v>0</v>
      </c>
      <c r="C3440" s="1">
        <v>23100000</v>
      </c>
      <c r="D3440" s="1">
        <v>0</v>
      </c>
      <c r="E3440" s="1">
        <v>23100000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23100000</v>
      </c>
      <c r="R3440" s="1">
        <v>0</v>
      </c>
    </row>
    <row r="3441" spans="1:18" hidden="1" x14ac:dyDescent="0.25">
      <c r="A3441" t="s">
        <v>1424</v>
      </c>
      <c r="B3441" s="1">
        <v>0</v>
      </c>
      <c r="C3441" s="1">
        <v>23100000</v>
      </c>
      <c r="D3441" s="1">
        <v>0</v>
      </c>
      <c r="E3441" s="1">
        <v>23100000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23100000</v>
      </c>
      <c r="R3441" s="1">
        <v>0</v>
      </c>
    </row>
    <row r="3442" spans="1:18" hidden="1" x14ac:dyDescent="0.25">
      <c r="A3442" t="s">
        <v>1513</v>
      </c>
      <c r="B3442" s="1">
        <v>0</v>
      </c>
      <c r="C3442" s="1">
        <v>2500000</v>
      </c>
      <c r="D3442" s="1">
        <v>0</v>
      </c>
      <c r="E3442" s="1">
        <v>2500000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2500000</v>
      </c>
      <c r="R3442" s="1">
        <v>0</v>
      </c>
    </row>
    <row r="3443" spans="1:18" hidden="1" x14ac:dyDescent="0.25">
      <c r="A3443" t="s">
        <v>1524</v>
      </c>
      <c r="B3443" s="1">
        <v>0</v>
      </c>
      <c r="C3443" s="1">
        <v>20600000</v>
      </c>
      <c r="D3443" s="1">
        <v>0</v>
      </c>
      <c r="E3443" s="1">
        <v>20600000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20600000</v>
      </c>
      <c r="R3443" s="1">
        <v>0</v>
      </c>
    </row>
    <row r="3444" spans="1:18" hidden="1" x14ac:dyDescent="0.25">
      <c r="A3444" t="s">
        <v>1525</v>
      </c>
      <c r="B3444" s="1">
        <v>0</v>
      </c>
      <c r="C3444" s="1">
        <v>30393643</v>
      </c>
      <c r="D3444" s="1">
        <v>0</v>
      </c>
      <c r="E3444" s="1">
        <v>30393643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30393643</v>
      </c>
      <c r="R3444" s="1">
        <v>0</v>
      </c>
    </row>
    <row r="3445" spans="1:18" hidden="1" x14ac:dyDescent="0.25">
      <c r="A3445" t="s">
        <v>1420</v>
      </c>
      <c r="B3445" s="1">
        <v>0</v>
      </c>
      <c r="C3445" s="1">
        <v>30393643</v>
      </c>
      <c r="D3445" s="1">
        <v>0</v>
      </c>
      <c r="E3445" s="1">
        <v>30393643</v>
      </c>
      <c r="F3445" s="1">
        <v>0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30393643</v>
      </c>
      <c r="R3445" s="1">
        <v>0</v>
      </c>
    </row>
    <row r="3446" spans="1:18" hidden="1" x14ac:dyDescent="0.25">
      <c r="A3446" t="s">
        <v>1461</v>
      </c>
      <c r="B3446" s="1">
        <v>0</v>
      </c>
      <c r="C3446" s="1">
        <v>30393643</v>
      </c>
      <c r="D3446" s="1">
        <v>0</v>
      </c>
      <c r="E3446" s="1">
        <v>30393643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30393643</v>
      </c>
      <c r="R3446" s="1">
        <v>0</v>
      </c>
    </row>
    <row r="3447" spans="1:18" hidden="1" x14ac:dyDescent="0.25">
      <c r="A3447" t="s">
        <v>1526</v>
      </c>
      <c r="B3447" s="1">
        <v>0</v>
      </c>
      <c r="C3447" s="1">
        <v>30393643</v>
      </c>
      <c r="D3447" s="1">
        <v>0</v>
      </c>
      <c r="E3447" s="1">
        <v>30393643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30393643</v>
      </c>
      <c r="R3447" s="1">
        <v>0</v>
      </c>
    </row>
    <row r="3448" spans="1:18" hidden="1" x14ac:dyDescent="0.25">
      <c r="A3448" t="s">
        <v>1527</v>
      </c>
      <c r="B3448" s="1">
        <v>0</v>
      </c>
      <c r="C3448" s="1">
        <v>140491150</v>
      </c>
      <c r="D3448" s="1">
        <v>0</v>
      </c>
      <c r="E3448" s="1">
        <v>140491150</v>
      </c>
      <c r="F3448" s="1">
        <v>0</v>
      </c>
      <c r="G3448" s="1">
        <v>92943540</v>
      </c>
      <c r="H3448" s="1">
        <v>92943540</v>
      </c>
      <c r="I3448" s="1">
        <v>0</v>
      </c>
      <c r="J3448" s="1">
        <v>0</v>
      </c>
      <c r="K3448" s="1">
        <v>0</v>
      </c>
      <c r="L3448" s="1">
        <v>0</v>
      </c>
      <c r="M3448" s="1">
        <v>92943540</v>
      </c>
      <c r="N3448" s="1">
        <v>0</v>
      </c>
      <c r="O3448" s="1">
        <v>0</v>
      </c>
      <c r="P3448" s="1">
        <v>0</v>
      </c>
      <c r="Q3448" s="1">
        <v>47547610</v>
      </c>
      <c r="R3448" s="1">
        <v>0</v>
      </c>
    </row>
    <row r="3449" spans="1:18" hidden="1" x14ac:dyDescent="0.25">
      <c r="A3449" t="s">
        <v>1420</v>
      </c>
      <c r="B3449" s="1">
        <v>0</v>
      </c>
      <c r="C3449" s="1">
        <v>140491150</v>
      </c>
      <c r="D3449" s="1">
        <v>0</v>
      </c>
      <c r="E3449" s="1">
        <v>140491150</v>
      </c>
      <c r="F3449" s="1">
        <v>0</v>
      </c>
      <c r="G3449" s="1">
        <v>92943540</v>
      </c>
      <c r="H3449" s="1">
        <v>92943540</v>
      </c>
      <c r="I3449" s="1">
        <v>0</v>
      </c>
      <c r="J3449" s="1">
        <v>0</v>
      </c>
      <c r="K3449" s="1">
        <v>0</v>
      </c>
      <c r="L3449" s="1">
        <v>0</v>
      </c>
      <c r="M3449" s="1">
        <v>92943540</v>
      </c>
      <c r="N3449" s="1">
        <v>0</v>
      </c>
      <c r="O3449" s="1">
        <v>0</v>
      </c>
      <c r="P3449" s="1">
        <v>0</v>
      </c>
      <c r="Q3449" s="1">
        <v>47547610</v>
      </c>
      <c r="R3449" s="1">
        <v>0</v>
      </c>
    </row>
    <row r="3450" spans="1:18" hidden="1" x14ac:dyDescent="0.25">
      <c r="A3450" t="s">
        <v>1447</v>
      </c>
      <c r="B3450" s="1">
        <v>0</v>
      </c>
      <c r="C3450" s="1">
        <v>140491150</v>
      </c>
      <c r="D3450" s="1">
        <v>0</v>
      </c>
      <c r="E3450" s="1">
        <v>140491150</v>
      </c>
      <c r="F3450" s="1">
        <v>0</v>
      </c>
      <c r="G3450" s="1">
        <v>92943540</v>
      </c>
      <c r="H3450" s="1">
        <v>92943540</v>
      </c>
      <c r="I3450" s="1">
        <v>0</v>
      </c>
      <c r="J3450" s="1">
        <v>0</v>
      </c>
      <c r="K3450" s="1">
        <v>0</v>
      </c>
      <c r="L3450" s="1">
        <v>0</v>
      </c>
      <c r="M3450" s="1">
        <v>92943540</v>
      </c>
      <c r="N3450" s="1">
        <v>0</v>
      </c>
      <c r="O3450" s="1">
        <v>0</v>
      </c>
      <c r="P3450" s="1">
        <v>0</v>
      </c>
      <c r="Q3450" s="1">
        <v>47547610</v>
      </c>
      <c r="R3450" s="1">
        <v>0</v>
      </c>
    </row>
    <row r="3451" spans="1:18" hidden="1" x14ac:dyDescent="0.25">
      <c r="A3451" t="s">
        <v>1528</v>
      </c>
      <c r="B3451" s="1">
        <v>0</v>
      </c>
      <c r="C3451" s="1">
        <v>140491150</v>
      </c>
      <c r="D3451" s="1">
        <v>0</v>
      </c>
      <c r="E3451" s="1">
        <v>140491150</v>
      </c>
      <c r="F3451" s="1">
        <v>0</v>
      </c>
      <c r="G3451" s="1">
        <v>92943540</v>
      </c>
      <c r="H3451" s="1">
        <v>92943540</v>
      </c>
      <c r="I3451" s="1">
        <v>0</v>
      </c>
      <c r="J3451" s="1">
        <v>0</v>
      </c>
      <c r="K3451" s="1">
        <v>0</v>
      </c>
      <c r="L3451" s="1">
        <v>0</v>
      </c>
      <c r="M3451" s="1">
        <v>92943540</v>
      </c>
      <c r="N3451" s="1">
        <v>0</v>
      </c>
      <c r="O3451" s="1">
        <v>0</v>
      </c>
      <c r="P3451" s="1">
        <v>0</v>
      </c>
      <c r="Q3451" s="1">
        <v>47547610</v>
      </c>
      <c r="R3451" s="1">
        <v>0</v>
      </c>
    </row>
    <row r="3452" spans="1:18" hidden="1" x14ac:dyDescent="0.25">
      <c r="A3452" t="s">
        <v>1529</v>
      </c>
      <c r="B3452" s="1">
        <v>0</v>
      </c>
      <c r="C3452" s="1">
        <v>141121991</v>
      </c>
      <c r="D3452" s="1">
        <v>0</v>
      </c>
      <c r="E3452" s="1">
        <v>141121991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141121991</v>
      </c>
      <c r="R3452" s="1">
        <v>0</v>
      </c>
    </row>
    <row r="3453" spans="1:18" hidden="1" x14ac:dyDescent="0.25">
      <c r="A3453" t="s">
        <v>1420</v>
      </c>
      <c r="B3453" s="1">
        <v>0</v>
      </c>
      <c r="C3453" s="1">
        <v>53193348</v>
      </c>
      <c r="D3453" s="1">
        <v>0</v>
      </c>
      <c r="E3453" s="1">
        <v>53193348</v>
      </c>
      <c r="F3453" s="1">
        <v>0</v>
      </c>
      <c r="G3453" s="1">
        <v>0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53193348</v>
      </c>
      <c r="R3453" s="1">
        <v>0</v>
      </c>
    </row>
    <row r="3454" spans="1:18" hidden="1" x14ac:dyDescent="0.25">
      <c r="A3454" t="s">
        <v>244</v>
      </c>
      <c r="B3454" s="1">
        <v>0</v>
      </c>
      <c r="C3454" s="1">
        <v>53193348</v>
      </c>
      <c r="D3454" s="1">
        <v>0</v>
      </c>
      <c r="E3454" s="1">
        <v>53193348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53193348</v>
      </c>
      <c r="R3454" s="1">
        <v>0</v>
      </c>
    </row>
    <row r="3455" spans="1:18" hidden="1" x14ac:dyDescent="0.25">
      <c r="A3455" t="s">
        <v>1513</v>
      </c>
      <c r="B3455" s="1">
        <v>0</v>
      </c>
      <c r="C3455" s="1">
        <v>24500000</v>
      </c>
      <c r="D3455" s="1">
        <v>0</v>
      </c>
      <c r="E3455" s="1">
        <v>24500000</v>
      </c>
      <c r="F3455" s="1">
        <v>0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24500000</v>
      </c>
      <c r="R3455" s="1">
        <v>0</v>
      </c>
    </row>
    <row r="3456" spans="1:18" hidden="1" x14ac:dyDescent="0.25">
      <c r="A3456" t="s">
        <v>1524</v>
      </c>
      <c r="B3456" s="1">
        <v>0</v>
      </c>
      <c r="C3456" s="1">
        <v>28693348</v>
      </c>
      <c r="D3456" s="1">
        <v>0</v>
      </c>
      <c r="E3456" s="1">
        <v>28693348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28693348</v>
      </c>
      <c r="R3456" s="1">
        <v>0</v>
      </c>
    </row>
    <row r="3457" spans="1:18" hidden="1" x14ac:dyDescent="0.25">
      <c r="A3457" t="s">
        <v>1437</v>
      </c>
      <c r="B3457" s="1">
        <v>0</v>
      </c>
      <c r="C3457" s="1">
        <v>87928643</v>
      </c>
      <c r="D3457" s="1">
        <v>0</v>
      </c>
      <c r="E3457" s="1">
        <v>87928643</v>
      </c>
      <c r="F3457" s="1">
        <v>0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87928643</v>
      </c>
      <c r="R3457" s="1">
        <v>0</v>
      </c>
    </row>
    <row r="3458" spans="1:18" hidden="1" x14ac:dyDescent="0.25">
      <c r="A3458" t="s">
        <v>244</v>
      </c>
      <c r="B3458" s="1">
        <v>0</v>
      </c>
      <c r="C3458" s="1">
        <v>87928643</v>
      </c>
      <c r="D3458" s="1">
        <v>0</v>
      </c>
      <c r="E3458" s="1">
        <v>87928643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87928643</v>
      </c>
      <c r="R3458" s="1">
        <v>0</v>
      </c>
    </row>
    <row r="3459" spans="1:18" hidden="1" x14ac:dyDescent="0.25">
      <c r="A3459" t="s">
        <v>1524</v>
      </c>
      <c r="B3459" s="1">
        <v>0</v>
      </c>
      <c r="C3459" s="1">
        <v>87928643</v>
      </c>
      <c r="D3459" s="1">
        <v>0</v>
      </c>
      <c r="E3459" s="1">
        <v>87928643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87928643</v>
      </c>
      <c r="R3459" s="1">
        <v>0</v>
      </c>
    </row>
    <row r="3460" spans="1:18" hidden="1" x14ac:dyDescent="0.25">
      <c r="A3460" t="s">
        <v>1530</v>
      </c>
      <c r="B3460" s="1">
        <v>0</v>
      </c>
      <c r="C3460" s="1">
        <v>34500000</v>
      </c>
      <c r="D3460" s="1">
        <v>0</v>
      </c>
      <c r="E3460" s="1">
        <v>34500000</v>
      </c>
      <c r="F3460" s="1">
        <v>0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34500000</v>
      </c>
      <c r="R3460" s="1">
        <v>0</v>
      </c>
    </row>
    <row r="3461" spans="1:18" hidden="1" x14ac:dyDescent="0.25">
      <c r="A3461" t="s">
        <v>1420</v>
      </c>
      <c r="B3461" s="1">
        <v>0</v>
      </c>
      <c r="C3461" s="1">
        <v>23389256</v>
      </c>
      <c r="D3461" s="1">
        <v>0</v>
      </c>
      <c r="E3461" s="1">
        <v>23389256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23389256</v>
      </c>
      <c r="R3461" s="1">
        <v>0</v>
      </c>
    </row>
    <row r="3462" spans="1:18" hidden="1" x14ac:dyDescent="0.25">
      <c r="A3462" t="s">
        <v>1458</v>
      </c>
      <c r="B3462" s="1">
        <v>0</v>
      </c>
      <c r="C3462" s="1">
        <v>23389256</v>
      </c>
      <c r="D3462" s="1">
        <v>0</v>
      </c>
      <c r="E3462" s="1">
        <v>23389256</v>
      </c>
      <c r="F3462" s="1">
        <v>0</v>
      </c>
      <c r="G3462" s="1">
        <v>0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23389256</v>
      </c>
      <c r="R3462" s="1">
        <v>0</v>
      </c>
    </row>
    <row r="3463" spans="1:18" hidden="1" x14ac:dyDescent="0.25">
      <c r="A3463" t="s">
        <v>1513</v>
      </c>
      <c r="B3463" s="1">
        <v>0</v>
      </c>
      <c r="C3463" s="1">
        <v>23389256</v>
      </c>
      <c r="D3463" s="1">
        <v>0</v>
      </c>
      <c r="E3463" s="1">
        <v>23389256</v>
      </c>
      <c r="F3463" s="1">
        <v>0</v>
      </c>
      <c r="G3463" s="1">
        <v>0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23389256</v>
      </c>
      <c r="R3463" s="1">
        <v>0</v>
      </c>
    </row>
    <row r="3464" spans="1:18" hidden="1" x14ac:dyDescent="0.25">
      <c r="A3464" t="s">
        <v>1437</v>
      </c>
      <c r="B3464" s="1">
        <v>0</v>
      </c>
      <c r="C3464" s="1">
        <v>11110744</v>
      </c>
      <c r="D3464" s="1">
        <v>0</v>
      </c>
      <c r="E3464" s="1">
        <v>11110744</v>
      </c>
      <c r="F3464" s="1">
        <v>0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11110744</v>
      </c>
      <c r="R3464" s="1">
        <v>0</v>
      </c>
    </row>
    <row r="3465" spans="1:18" hidden="1" x14ac:dyDescent="0.25">
      <c r="A3465" t="s">
        <v>1458</v>
      </c>
      <c r="B3465" s="1">
        <v>0</v>
      </c>
      <c r="C3465" s="1">
        <v>11110744</v>
      </c>
      <c r="D3465" s="1">
        <v>0</v>
      </c>
      <c r="E3465" s="1">
        <v>11110744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11110744</v>
      </c>
      <c r="R3465" s="1">
        <v>0</v>
      </c>
    </row>
    <row r="3466" spans="1:18" hidden="1" x14ac:dyDescent="0.25">
      <c r="A3466" t="s">
        <v>1513</v>
      </c>
      <c r="B3466" s="1">
        <v>0</v>
      </c>
      <c r="C3466" s="1">
        <v>11110744</v>
      </c>
      <c r="D3466" s="1">
        <v>0</v>
      </c>
      <c r="E3466" s="1">
        <v>11110744</v>
      </c>
      <c r="F3466" s="1">
        <v>0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11110744</v>
      </c>
      <c r="R3466" s="1">
        <v>0</v>
      </c>
    </row>
    <row r="3467" spans="1:18" hidden="1" x14ac:dyDescent="0.25">
      <c r="A3467" t="s">
        <v>1531</v>
      </c>
      <c r="B3467" s="1">
        <v>0</v>
      </c>
      <c r="C3467" s="1">
        <v>96344046</v>
      </c>
      <c r="D3467" s="1">
        <v>0</v>
      </c>
      <c r="E3467" s="1">
        <v>96344046</v>
      </c>
      <c r="F3467" s="1">
        <v>0</v>
      </c>
      <c r="G3467" s="1">
        <v>96344046</v>
      </c>
      <c r="H3467" s="1">
        <v>96344046</v>
      </c>
      <c r="I3467" s="1">
        <v>19353510</v>
      </c>
      <c r="J3467" s="1">
        <v>0</v>
      </c>
      <c r="K3467" s="1">
        <v>19353510</v>
      </c>
      <c r="L3467" s="1">
        <v>19353510</v>
      </c>
      <c r="M3467" s="1">
        <v>76990536</v>
      </c>
      <c r="N3467" s="1">
        <v>0</v>
      </c>
      <c r="O3467" s="1">
        <v>0</v>
      </c>
      <c r="P3467" s="1">
        <v>0</v>
      </c>
      <c r="Q3467" s="1">
        <v>0</v>
      </c>
      <c r="R3467" s="1">
        <v>20.09</v>
      </c>
    </row>
    <row r="3468" spans="1:18" hidden="1" x14ac:dyDescent="0.25">
      <c r="A3468" t="s">
        <v>1420</v>
      </c>
      <c r="B3468" s="1">
        <v>0</v>
      </c>
      <c r="C3468" s="1">
        <v>96344046</v>
      </c>
      <c r="D3468" s="1">
        <v>0</v>
      </c>
      <c r="E3468" s="1">
        <v>96344046</v>
      </c>
      <c r="F3468" s="1">
        <v>0</v>
      </c>
      <c r="G3468" s="1">
        <v>96344046</v>
      </c>
      <c r="H3468" s="1">
        <v>96344046</v>
      </c>
      <c r="I3468" s="1">
        <v>19353510</v>
      </c>
      <c r="J3468" s="1">
        <v>0</v>
      </c>
      <c r="K3468" s="1">
        <v>19353510</v>
      </c>
      <c r="L3468" s="1">
        <v>19353510</v>
      </c>
      <c r="M3468" s="1">
        <v>76990536</v>
      </c>
      <c r="N3468" s="1">
        <v>0</v>
      </c>
      <c r="O3468" s="1">
        <v>0</v>
      </c>
      <c r="P3468" s="1">
        <v>0</v>
      </c>
      <c r="Q3468" s="1">
        <v>0</v>
      </c>
      <c r="R3468" s="1">
        <v>20.09</v>
      </c>
    </row>
    <row r="3469" spans="1:18" hidden="1" x14ac:dyDescent="0.25">
      <c r="A3469" t="s">
        <v>1469</v>
      </c>
      <c r="B3469" s="1">
        <v>0</v>
      </c>
      <c r="C3469" s="1">
        <v>96344046</v>
      </c>
      <c r="D3469" s="1">
        <v>0</v>
      </c>
      <c r="E3469" s="1">
        <v>96344046</v>
      </c>
      <c r="F3469" s="1">
        <v>0</v>
      </c>
      <c r="G3469" s="1">
        <v>96344046</v>
      </c>
      <c r="H3469" s="1">
        <v>96344046</v>
      </c>
      <c r="I3469" s="1">
        <v>19353510</v>
      </c>
      <c r="J3469" s="1">
        <v>0</v>
      </c>
      <c r="K3469" s="1">
        <v>19353510</v>
      </c>
      <c r="L3469" s="1">
        <v>19353510</v>
      </c>
      <c r="M3469" s="1">
        <v>76990536</v>
      </c>
      <c r="N3469" s="1">
        <v>0</v>
      </c>
      <c r="O3469" s="1">
        <v>0</v>
      </c>
      <c r="P3469" s="1">
        <v>0</v>
      </c>
      <c r="Q3469" s="1">
        <v>0</v>
      </c>
      <c r="R3469" s="1">
        <v>20.09</v>
      </c>
    </row>
    <row r="3470" spans="1:18" hidden="1" x14ac:dyDescent="0.25">
      <c r="A3470" t="s">
        <v>1532</v>
      </c>
      <c r="B3470" s="1">
        <v>0</v>
      </c>
      <c r="C3470" s="1">
        <v>96344046</v>
      </c>
      <c r="D3470" s="1">
        <v>0</v>
      </c>
      <c r="E3470" s="1">
        <v>96344046</v>
      </c>
      <c r="F3470" s="1">
        <v>0</v>
      </c>
      <c r="G3470" s="1">
        <v>96344046</v>
      </c>
      <c r="H3470" s="1">
        <v>96344046</v>
      </c>
      <c r="I3470" s="1">
        <v>19353510</v>
      </c>
      <c r="J3470" s="1">
        <v>0</v>
      </c>
      <c r="K3470" s="1">
        <v>19353510</v>
      </c>
      <c r="L3470" s="1">
        <v>19353510</v>
      </c>
      <c r="M3470" s="1">
        <v>76990536</v>
      </c>
      <c r="N3470" s="1">
        <v>0</v>
      </c>
      <c r="O3470" s="1">
        <v>0</v>
      </c>
      <c r="P3470" s="1">
        <v>0</v>
      </c>
      <c r="Q3470" s="1">
        <v>0</v>
      </c>
      <c r="R3470" s="1">
        <v>20.09</v>
      </c>
    </row>
    <row r="3471" spans="1:18" hidden="1" x14ac:dyDescent="0.25">
      <c r="A3471" t="s">
        <v>1533</v>
      </c>
      <c r="B3471" s="1">
        <v>0</v>
      </c>
      <c r="C3471" s="1">
        <v>21464802</v>
      </c>
      <c r="D3471" s="1">
        <v>0</v>
      </c>
      <c r="E3471" s="1">
        <v>21464802</v>
      </c>
      <c r="F3471" s="1">
        <v>0</v>
      </c>
      <c r="G3471" s="1">
        <v>15834690</v>
      </c>
      <c r="H3471" s="1">
        <v>15834690</v>
      </c>
      <c r="I3471" s="1">
        <v>0</v>
      </c>
      <c r="J3471" s="1">
        <v>0</v>
      </c>
      <c r="K3471" s="1">
        <v>0</v>
      </c>
      <c r="L3471" s="1">
        <v>0</v>
      </c>
      <c r="M3471" s="1">
        <v>15834690</v>
      </c>
      <c r="N3471" s="1">
        <v>0</v>
      </c>
      <c r="O3471" s="1">
        <v>0</v>
      </c>
      <c r="P3471" s="1">
        <v>0</v>
      </c>
      <c r="Q3471" s="1">
        <v>5630112</v>
      </c>
      <c r="R3471" s="1">
        <v>0</v>
      </c>
    </row>
    <row r="3472" spans="1:18" hidden="1" x14ac:dyDescent="0.25">
      <c r="A3472" t="s">
        <v>31</v>
      </c>
      <c r="B3472" s="1">
        <v>0</v>
      </c>
      <c r="C3472" s="1">
        <v>527823</v>
      </c>
      <c r="D3472" s="1">
        <v>0</v>
      </c>
      <c r="E3472" s="1">
        <v>527823</v>
      </c>
      <c r="F3472" s="1">
        <v>0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527823</v>
      </c>
      <c r="R3472" s="1">
        <v>0</v>
      </c>
    </row>
    <row r="3473" spans="1:18" hidden="1" x14ac:dyDescent="0.25">
      <c r="A3473" t="s">
        <v>1418</v>
      </c>
      <c r="B3473" s="1">
        <v>0</v>
      </c>
      <c r="C3473" s="1">
        <v>527823</v>
      </c>
      <c r="D3473" s="1">
        <v>0</v>
      </c>
      <c r="E3473" s="1">
        <v>527823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527823</v>
      </c>
      <c r="R3473" s="1">
        <v>0</v>
      </c>
    </row>
    <row r="3474" spans="1:18" hidden="1" x14ac:dyDescent="0.25">
      <c r="A3474" t="s">
        <v>1534</v>
      </c>
      <c r="B3474" s="1">
        <v>0</v>
      </c>
      <c r="C3474" s="1">
        <v>527823</v>
      </c>
      <c r="D3474" s="1">
        <v>0</v>
      </c>
      <c r="E3474" s="1">
        <v>527823</v>
      </c>
      <c r="F3474" s="1">
        <v>0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527823</v>
      </c>
      <c r="R3474" s="1">
        <v>0</v>
      </c>
    </row>
    <row r="3475" spans="1:18" hidden="1" x14ac:dyDescent="0.25">
      <c r="A3475" t="s">
        <v>1420</v>
      </c>
      <c r="B3475" s="1">
        <v>0</v>
      </c>
      <c r="C3475" s="1">
        <v>20936979</v>
      </c>
      <c r="D3475" s="1">
        <v>0</v>
      </c>
      <c r="E3475" s="1">
        <v>20936979</v>
      </c>
      <c r="F3475" s="1">
        <v>0</v>
      </c>
      <c r="G3475" s="1">
        <v>15834690</v>
      </c>
      <c r="H3475" s="1">
        <v>15834690</v>
      </c>
      <c r="I3475" s="1">
        <v>0</v>
      </c>
      <c r="J3475" s="1">
        <v>0</v>
      </c>
      <c r="K3475" s="1">
        <v>0</v>
      </c>
      <c r="L3475" s="1">
        <v>0</v>
      </c>
      <c r="M3475" s="1">
        <v>15834690</v>
      </c>
      <c r="N3475" s="1">
        <v>0</v>
      </c>
      <c r="O3475" s="1">
        <v>0</v>
      </c>
      <c r="P3475" s="1">
        <v>0</v>
      </c>
      <c r="Q3475" s="1">
        <v>5102289</v>
      </c>
      <c r="R3475" s="1">
        <v>0</v>
      </c>
    </row>
    <row r="3476" spans="1:18" hidden="1" x14ac:dyDescent="0.25">
      <c r="A3476" t="s">
        <v>1418</v>
      </c>
      <c r="B3476" s="1">
        <v>0</v>
      </c>
      <c r="C3476" s="1">
        <v>20936979</v>
      </c>
      <c r="D3476" s="1">
        <v>0</v>
      </c>
      <c r="E3476" s="1">
        <v>20936979</v>
      </c>
      <c r="F3476" s="1">
        <v>0</v>
      </c>
      <c r="G3476" s="1">
        <v>15834690</v>
      </c>
      <c r="H3476" s="1">
        <v>15834690</v>
      </c>
      <c r="I3476" s="1">
        <v>0</v>
      </c>
      <c r="J3476" s="1">
        <v>0</v>
      </c>
      <c r="K3476" s="1">
        <v>0</v>
      </c>
      <c r="L3476" s="1">
        <v>0</v>
      </c>
      <c r="M3476" s="1">
        <v>15834690</v>
      </c>
      <c r="N3476" s="1">
        <v>0</v>
      </c>
      <c r="O3476" s="1">
        <v>0</v>
      </c>
      <c r="P3476" s="1">
        <v>0</v>
      </c>
      <c r="Q3476" s="1">
        <v>5102289</v>
      </c>
      <c r="R3476" s="1">
        <v>0</v>
      </c>
    </row>
    <row r="3477" spans="1:18" hidden="1" x14ac:dyDescent="0.25">
      <c r="A3477" t="s">
        <v>1534</v>
      </c>
      <c r="B3477" s="1">
        <v>0</v>
      </c>
      <c r="C3477" s="1">
        <v>20936979</v>
      </c>
      <c r="D3477" s="1">
        <v>0</v>
      </c>
      <c r="E3477" s="1">
        <v>20936979</v>
      </c>
      <c r="F3477" s="1">
        <v>0</v>
      </c>
      <c r="G3477" s="1">
        <v>15834690</v>
      </c>
      <c r="H3477" s="1">
        <v>15834690</v>
      </c>
      <c r="I3477" s="1">
        <v>0</v>
      </c>
      <c r="J3477" s="1">
        <v>0</v>
      </c>
      <c r="K3477" s="1">
        <v>0</v>
      </c>
      <c r="L3477" s="1">
        <v>0</v>
      </c>
      <c r="M3477" s="1">
        <v>15834690</v>
      </c>
      <c r="N3477" s="1">
        <v>0</v>
      </c>
      <c r="O3477" s="1">
        <v>0</v>
      </c>
      <c r="P3477" s="1">
        <v>0</v>
      </c>
      <c r="Q3477" s="1">
        <v>5102289</v>
      </c>
      <c r="R3477" s="1">
        <v>0</v>
      </c>
    </row>
    <row r="3478" spans="1:18" hidden="1" x14ac:dyDescent="0.25">
      <c r="A3478" t="s">
        <v>1535</v>
      </c>
      <c r="B3478" s="1">
        <v>0</v>
      </c>
      <c r="C3478" s="1">
        <v>140233215</v>
      </c>
      <c r="D3478" s="1">
        <v>0</v>
      </c>
      <c r="E3478" s="1">
        <v>140233215</v>
      </c>
      <c r="F3478" s="1">
        <v>0</v>
      </c>
      <c r="G3478" s="1">
        <v>136186572</v>
      </c>
      <c r="H3478" s="1">
        <v>136186572</v>
      </c>
      <c r="I3478" s="1">
        <v>0</v>
      </c>
      <c r="J3478" s="1">
        <v>0</v>
      </c>
      <c r="K3478" s="1">
        <v>0</v>
      </c>
      <c r="L3478" s="1">
        <v>0</v>
      </c>
      <c r="M3478" s="1">
        <v>136186572</v>
      </c>
      <c r="N3478" s="1">
        <v>0</v>
      </c>
      <c r="O3478" s="1">
        <v>0</v>
      </c>
      <c r="P3478" s="1">
        <v>0</v>
      </c>
      <c r="Q3478" s="1">
        <v>4046643</v>
      </c>
      <c r="R3478" s="1">
        <v>0</v>
      </c>
    </row>
    <row r="3479" spans="1:18" hidden="1" x14ac:dyDescent="0.25">
      <c r="A3479" t="s">
        <v>1420</v>
      </c>
      <c r="B3479" s="1">
        <v>0</v>
      </c>
      <c r="C3479" s="1">
        <v>140233215</v>
      </c>
      <c r="D3479" s="1">
        <v>0</v>
      </c>
      <c r="E3479" s="1">
        <v>140233215</v>
      </c>
      <c r="F3479" s="1">
        <v>0</v>
      </c>
      <c r="G3479" s="1">
        <v>136186572</v>
      </c>
      <c r="H3479" s="1">
        <v>136186572</v>
      </c>
      <c r="I3479" s="1">
        <v>0</v>
      </c>
      <c r="J3479" s="1">
        <v>0</v>
      </c>
      <c r="K3479" s="1">
        <v>0</v>
      </c>
      <c r="L3479" s="1">
        <v>0</v>
      </c>
      <c r="M3479" s="1">
        <v>136186572</v>
      </c>
      <c r="N3479" s="1">
        <v>0</v>
      </c>
      <c r="O3479" s="1">
        <v>0</v>
      </c>
      <c r="P3479" s="1">
        <v>0</v>
      </c>
      <c r="Q3479" s="1">
        <v>4046643</v>
      </c>
      <c r="R3479" s="1">
        <v>0</v>
      </c>
    </row>
    <row r="3480" spans="1:18" hidden="1" x14ac:dyDescent="0.25">
      <c r="A3480" t="s">
        <v>1483</v>
      </c>
      <c r="B3480" s="1">
        <v>0</v>
      </c>
      <c r="C3480" s="1">
        <v>140233215</v>
      </c>
      <c r="D3480" s="1">
        <v>0</v>
      </c>
      <c r="E3480" s="1">
        <v>140233215</v>
      </c>
      <c r="F3480" s="1">
        <v>0</v>
      </c>
      <c r="G3480" s="1">
        <v>136186572</v>
      </c>
      <c r="H3480" s="1">
        <v>136186572</v>
      </c>
      <c r="I3480" s="1">
        <v>0</v>
      </c>
      <c r="J3480" s="1">
        <v>0</v>
      </c>
      <c r="K3480" s="1">
        <v>0</v>
      </c>
      <c r="L3480" s="1">
        <v>0</v>
      </c>
      <c r="M3480" s="1">
        <v>136186572</v>
      </c>
      <c r="N3480" s="1">
        <v>0</v>
      </c>
      <c r="O3480" s="1">
        <v>0</v>
      </c>
      <c r="P3480" s="1">
        <v>0</v>
      </c>
      <c r="Q3480" s="1">
        <v>4046643</v>
      </c>
      <c r="R3480" s="1">
        <v>0</v>
      </c>
    </row>
    <row r="3481" spans="1:18" hidden="1" x14ac:dyDescent="0.25">
      <c r="A3481" t="s">
        <v>1488</v>
      </c>
      <c r="B3481" s="1">
        <v>0</v>
      </c>
      <c r="C3481" s="1">
        <v>140233215</v>
      </c>
      <c r="D3481" s="1">
        <v>0</v>
      </c>
      <c r="E3481" s="1">
        <v>140233215</v>
      </c>
      <c r="F3481" s="1">
        <v>0</v>
      </c>
      <c r="G3481" s="1">
        <v>136186572</v>
      </c>
      <c r="H3481" s="1">
        <v>136186572</v>
      </c>
      <c r="I3481" s="1">
        <v>0</v>
      </c>
      <c r="J3481" s="1">
        <v>0</v>
      </c>
      <c r="K3481" s="1">
        <v>0</v>
      </c>
      <c r="L3481" s="1">
        <v>0</v>
      </c>
      <c r="M3481" s="1">
        <v>136186572</v>
      </c>
      <c r="N3481" s="1">
        <v>0</v>
      </c>
      <c r="O3481" s="1">
        <v>0</v>
      </c>
      <c r="P3481" s="1">
        <v>0</v>
      </c>
      <c r="Q3481" s="1">
        <v>4046643</v>
      </c>
      <c r="R3481" s="1">
        <v>0</v>
      </c>
    </row>
    <row r="3482" spans="1:18" hidden="1" x14ac:dyDescent="0.25">
      <c r="A3482" t="s">
        <v>1536</v>
      </c>
      <c r="B3482" s="1">
        <v>0</v>
      </c>
      <c r="C3482" s="1">
        <v>2404941781</v>
      </c>
      <c r="D3482" s="1">
        <v>0</v>
      </c>
      <c r="E3482" s="1">
        <v>2404941781</v>
      </c>
      <c r="F3482" s="1">
        <v>0</v>
      </c>
      <c r="G3482" s="1">
        <v>1964652138</v>
      </c>
      <c r="H3482" s="1">
        <v>1964652138</v>
      </c>
      <c r="I3482" s="1">
        <v>56672724</v>
      </c>
      <c r="J3482" s="1">
        <v>0</v>
      </c>
      <c r="K3482" s="1">
        <v>56672724</v>
      </c>
      <c r="L3482" s="1">
        <v>56672724</v>
      </c>
      <c r="M3482" s="1">
        <v>1907979414</v>
      </c>
      <c r="N3482" s="1">
        <v>0</v>
      </c>
      <c r="O3482" s="1">
        <v>0</v>
      </c>
      <c r="P3482" s="1">
        <v>0</v>
      </c>
      <c r="Q3482" s="1">
        <v>440289643</v>
      </c>
      <c r="R3482" s="1">
        <v>2.36</v>
      </c>
    </row>
    <row r="3483" spans="1:18" hidden="1" x14ac:dyDescent="0.25">
      <c r="A3483" t="s">
        <v>31</v>
      </c>
      <c r="B3483" s="1">
        <v>0</v>
      </c>
      <c r="C3483" s="1">
        <v>371741781</v>
      </c>
      <c r="D3483" s="1">
        <v>0</v>
      </c>
      <c r="E3483" s="1">
        <v>371741781</v>
      </c>
      <c r="F3483" s="1">
        <v>0</v>
      </c>
      <c r="G3483" s="1">
        <v>118738719</v>
      </c>
      <c r="H3483" s="1">
        <v>118738719</v>
      </c>
      <c r="I3483" s="1">
        <v>8797050</v>
      </c>
      <c r="J3483" s="1">
        <v>0</v>
      </c>
      <c r="K3483" s="1">
        <v>8797050</v>
      </c>
      <c r="L3483" s="1">
        <v>8797050</v>
      </c>
      <c r="M3483" s="1">
        <v>109941669</v>
      </c>
      <c r="N3483" s="1">
        <v>0</v>
      </c>
      <c r="O3483" s="1">
        <v>0</v>
      </c>
      <c r="P3483" s="1">
        <v>0</v>
      </c>
      <c r="Q3483" s="1">
        <v>253003062</v>
      </c>
      <c r="R3483" s="1">
        <v>2.37</v>
      </c>
    </row>
    <row r="3484" spans="1:18" hidden="1" x14ac:dyDescent="0.25">
      <c r="A3484" t="s">
        <v>1480</v>
      </c>
      <c r="B3484" s="1">
        <v>0</v>
      </c>
      <c r="C3484" s="1">
        <v>371741781</v>
      </c>
      <c r="D3484" s="1">
        <v>0</v>
      </c>
      <c r="E3484" s="1">
        <v>371741781</v>
      </c>
      <c r="F3484" s="1">
        <v>0</v>
      </c>
      <c r="G3484" s="1">
        <v>118738719</v>
      </c>
      <c r="H3484" s="1">
        <v>118738719</v>
      </c>
      <c r="I3484" s="1">
        <v>8797050</v>
      </c>
      <c r="J3484" s="1">
        <v>0</v>
      </c>
      <c r="K3484" s="1">
        <v>8797050</v>
      </c>
      <c r="L3484" s="1">
        <v>8797050</v>
      </c>
      <c r="M3484" s="1">
        <v>109941669</v>
      </c>
      <c r="N3484" s="1">
        <v>0</v>
      </c>
      <c r="O3484" s="1">
        <v>0</v>
      </c>
      <c r="P3484" s="1">
        <v>0</v>
      </c>
      <c r="Q3484" s="1">
        <v>253003062</v>
      </c>
      <c r="R3484" s="1">
        <v>2.37</v>
      </c>
    </row>
    <row r="3485" spans="1:18" hidden="1" x14ac:dyDescent="0.25">
      <c r="A3485" t="s">
        <v>1537</v>
      </c>
      <c r="B3485" s="1">
        <v>0</v>
      </c>
      <c r="C3485" s="1">
        <v>371741781</v>
      </c>
      <c r="D3485" s="1">
        <v>0</v>
      </c>
      <c r="E3485" s="1">
        <v>371741781</v>
      </c>
      <c r="F3485" s="1">
        <v>0</v>
      </c>
      <c r="G3485" s="1">
        <v>118738719</v>
      </c>
      <c r="H3485" s="1">
        <v>118738719</v>
      </c>
      <c r="I3485" s="1">
        <v>8797050</v>
      </c>
      <c r="J3485" s="1">
        <v>0</v>
      </c>
      <c r="K3485" s="1">
        <v>8797050</v>
      </c>
      <c r="L3485" s="1">
        <v>8797050</v>
      </c>
      <c r="M3485" s="1">
        <v>109941669</v>
      </c>
      <c r="N3485" s="1">
        <v>0</v>
      </c>
      <c r="O3485" s="1">
        <v>0</v>
      </c>
      <c r="P3485" s="1">
        <v>0</v>
      </c>
      <c r="Q3485" s="1">
        <v>253003062</v>
      </c>
      <c r="R3485" s="1">
        <v>2.37</v>
      </c>
    </row>
    <row r="3486" spans="1:18" hidden="1" x14ac:dyDescent="0.25">
      <c r="A3486" t="s">
        <v>1428</v>
      </c>
      <c r="B3486" s="1">
        <v>0</v>
      </c>
      <c r="C3486" s="1">
        <v>95200000</v>
      </c>
      <c r="D3486" s="1">
        <v>0</v>
      </c>
      <c r="E3486" s="1">
        <v>95200000</v>
      </c>
      <c r="F3486" s="1">
        <v>0</v>
      </c>
      <c r="G3486" s="1">
        <v>43000000</v>
      </c>
      <c r="H3486" s="1">
        <v>43000000</v>
      </c>
      <c r="I3486" s="1">
        <v>16500000</v>
      </c>
      <c r="J3486" s="1">
        <v>0</v>
      </c>
      <c r="K3486" s="1">
        <v>16500000</v>
      </c>
      <c r="L3486" s="1">
        <v>16500000</v>
      </c>
      <c r="M3486" s="1">
        <v>26500000</v>
      </c>
      <c r="N3486" s="1">
        <v>0</v>
      </c>
      <c r="O3486" s="1">
        <v>0</v>
      </c>
      <c r="P3486" s="1">
        <v>0</v>
      </c>
      <c r="Q3486" s="1">
        <v>52200000</v>
      </c>
      <c r="R3486" s="1">
        <v>17.329999999999998</v>
      </c>
    </row>
    <row r="3487" spans="1:18" hidden="1" x14ac:dyDescent="0.25">
      <c r="A3487" t="s">
        <v>1480</v>
      </c>
      <c r="B3487" s="1">
        <v>0</v>
      </c>
      <c r="C3487" s="1">
        <v>95200000</v>
      </c>
      <c r="D3487" s="1">
        <v>0</v>
      </c>
      <c r="E3487" s="1">
        <v>95200000</v>
      </c>
      <c r="F3487" s="1">
        <v>0</v>
      </c>
      <c r="G3487" s="1">
        <v>43000000</v>
      </c>
      <c r="H3487" s="1">
        <v>43000000</v>
      </c>
      <c r="I3487" s="1">
        <v>16500000</v>
      </c>
      <c r="J3487" s="1">
        <v>0</v>
      </c>
      <c r="K3487" s="1">
        <v>16500000</v>
      </c>
      <c r="L3487" s="1">
        <v>16500000</v>
      </c>
      <c r="M3487" s="1">
        <v>26500000</v>
      </c>
      <c r="N3487" s="1">
        <v>0</v>
      </c>
      <c r="O3487" s="1">
        <v>0</v>
      </c>
      <c r="P3487" s="1">
        <v>0</v>
      </c>
      <c r="Q3487" s="1">
        <v>52200000</v>
      </c>
      <c r="R3487" s="1">
        <v>17.329999999999998</v>
      </c>
    </row>
    <row r="3488" spans="1:18" hidden="1" x14ac:dyDescent="0.25">
      <c r="A3488" t="s">
        <v>1537</v>
      </c>
      <c r="B3488" s="1">
        <v>0</v>
      </c>
      <c r="C3488" s="1">
        <v>95200000</v>
      </c>
      <c r="D3488" s="1">
        <v>0</v>
      </c>
      <c r="E3488" s="1">
        <v>95200000</v>
      </c>
      <c r="F3488" s="1">
        <v>0</v>
      </c>
      <c r="G3488" s="1">
        <v>43000000</v>
      </c>
      <c r="H3488" s="1">
        <v>43000000</v>
      </c>
      <c r="I3488" s="1">
        <v>16500000</v>
      </c>
      <c r="J3488" s="1">
        <v>0</v>
      </c>
      <c r="K3488" s="1">
        <v>16500000</v>
      </c>
      <c r="L3488" s="1">
        <v>16500000</v>
      </c>
      <c r="M3488" s="1">
        <v>26500000</v>
      </c>
      <c r="N3488" s="1">
        <v>0</v>
      </c>
      <c r="O3488" s="1">
        <v>0</v>
      </c>
      <c r="P3488" s="1">
        <v>0</v>
      </c>
      <c r="Q3488" s="1">
        <v>52200000</v>
      </c>
      <c r="R3488" s="1">
        <v>17.329999999999998</v>
      </c>
    </row>
    <row r="3489" spans="1:18" hidden="1" x14ac:dyDescent="0.25">
      <c r="A3489" t="s">
        <v>1420</v>
      </c>
      <c r="B3489" s="1">
        <v>0</v>
      </c>
      <c r="C3489" s="1">
        <v>1938000000</v>
      </c>
      <c r="D3489" s="1">
        <v>0</v>
      </c>
      <c r="E3489" s="1">
        <v>1938000000</v>
      </c>
      <c r="F3489" s="1">
        <v>0</v>
      </c>
      <c r="G3489" s="1">
        <v>1802913419</v>
      </c>
      <c r="H3489" s="1">
        <v>1802913419</v>
      </c>
      <c r="I3489" s="1">
        <v>31375674</v>
      </c>
      <c r="J3489" s="1">
        <v>0</v>
      </c>
      <c r="K3489" s="1">
        <v>31375674</v>
      </c>
      <c r="L3489" s="1">
        <v>31375674</v>
      </c>
      <c r="M3489" s="1">
        <v>1771537745</v>
      </c>
      <c r="N3489" s="1">
        <v>0</v>
      </c>
      <c r="O3489" s="1">
        <v>0</v>
      </c>
      <c r="P3489" s="1">
        <v>0</v>
      </c>
      <c r="Q3489" s="1">
        <v>135086581</v>
      </c>
      <c r="R3489" s="1">
        <v>1.62</v>
      </c>
    </row>
    <row r="3490" spans="1:18" hidden="1" x14ac:dyDescent="0.25">
      <c r="A3490" t="s">
        <v>1480</v>
      </c>
      <c r="B3490" s="1">
        <v>0</v>
      </c>
      <c r="C3490" s="1">
        <v>1938000000</v>
      </c>
      <c r="D3490" s="1">
        <v>0</v>
      </c>
      <c r="E3490" s="1">
        <v>1938000000</v>
      </c>
      <c r="F3490" s="1">
        <v>0</v>
      </c>
      <c r="G3490" s="1">
        <v>1802913419</v>
      </c>
      <c r="H3490" s="1">
        <v>1802913419</v>
      </c>
      <c r="I3490" s="1">
        <v>31375674</v>
      </c>
      <c r="J3490" s="1">
        <v>0</v>
      </c>
      <c r="K3490" s="1">
        <v>31375674</v>
      </c>
      <c r="L3490" s="1">
        <v>31375674</v>
      </c>
      <c r="M3490" s="1">
        <v>1771537745</v>
      </c>
      <c r="N3490" s="1">
        <v>0</v>
      </c>
      <c r="O3490" s="1">
        <v>0</v>
      </c>
      <c r="P3490" s="1">
        <v>0</v>
      </c>
      <c r="Q3490" s="1">
        <v>135086581</v>
      </c>
      <c r="R3490" s="1">
        <v>1.62</v>
      </c>
    </row>
    <row r="3491" spans="1:18" hidden="1" x14ac:dyDescent="0.25">
      <c r="A3491" t="s">
        <v>1537</v>
      </c>
      <c r="B3491" s="1">
        <v>0</v>
      </c>
      <c r="C3491" s="1">
        <v>1938000000</v>
      </c>
      <c r="D3491" s="1">
        <v>0</v>
      </c>
      <c r="E3491" s="1">
        <v>1938000000</v>
      </c>
      <c r="F3491" s="1">
        <v>0</v>
      </c>
      <c r="G3491" s="1">
        <v>1802913419</v>
      </c>
      <c r="H3491" s="1">
        <v>1802913419</v>
      </c>
      <c r="I3491" s="1">
        <v>31375674</v>
      </c>
      <c r="J3491" s="1">
        <v>0</v>
      </c>
      <c r="K3491" s="1">
        <v>31375674</v>
      </c>
      <c r="L3491" s="1">
        <v>31375674</v>
      </c>
      <c r="M3491" s="1">
        <v>1771537745</v>
      </c>
      <c r="N3491" s="1">
        <v>0</v>
      </c>
      <c r="O3491" s="1">
        <v>0</v>
      </c>
      <c r="P3491" s="1">
        <v>0</v>
      </c>
      <c r="Q3491" s="1">
        <v>135086581</v>
      </c>
      <c r="R3491" s="1">
        <v>1.62</v>
      </c>
    </row>
    <row r="3492" spans="1:18" hidden="1" x14ac:dyDescent="0.25">
      <c r="A3492" t="s">
        <v>1538</v>
      </c>
      <c r="B3492" s="1">
        <v>0</v>
      </c>
      <c r="C3492" s="1">
        <v>1298000000</v>
      </c>
      <c r="D3492" s="1">
        <v>0</v>
      </c>
      <c r="E3492" s="1">
        <v>1298000000</v>
      </c>
      <c r="F3492" s="1">
        <v>0</v>
      </c>
      <c r="G3492" s="1">
        <v>1108212112</v>
      </c>
      <c r="H3492" s="1">
        <v>1108212112</v>
      </c>
      <c r="I3492" s="1">
        <v>738008214</v>
      </c>
      <c r="J3492" s="1">
        <v>0</v>
      </c>
      <c r="K3492" s="1">
        <v>738008214</v>
      </c>
      <c r="L3492" s="1">
        <v>738008214</v>
      </c>
      <c r="M3492" s="1">
        <v>370203898</v>
      </c>
      <c r="N3492" s="1">
        <v>0</v>
      </c>
      <c r="O3492" s="1">
        <v>0</v>
      </c>
      <c r="P3492" s="1">
        <v>0</v>
      </c>
      <c r="Q3492" s="1">
        <v>189787888</v>
      </c>
      <c r="R3492" s="1">
        <v>56.86</v>
      </c>
    </row>
    <row r="3493" spans="1:18" hidden="1" x14ac:dyDescent="0.25">
      <c r="A3493" t="s">
        <v>1420</v>
      </c>
      <c r="B3493" s="1">
        <v>0</v>
      </c>
      <c r="C3493" s="1">
        <v>1298000000</v>
      </c>
      <c r="D3493" s="1">
        <v>0</v>
      </c>
      <c r="E3493" s="1">
        <v>1298000000</v>
      </c>
      <c r="F3493" s="1">
        <v>0</v>
      </c>
      <c r="G3493" s="1">
        <v>1108212112</v>
      </c>
      <c r="H3493" s="1">
        <v>1108212112</v>
      </c>
      <c r="I3493" s="1">
        <v>738008214</v>
      </c>
      <c r="J3493" s="1">
        <v>0</v>
      </c>
      <c r="K3493" s="1">
        <v>738008214</v>
      </c>
      <c r="L3493" s="1">
        <v>738008214</v>
      </c>
      <c r="M3493" s="1">
        <v>370203898</v>
      </c>
      <c r="N3493" s="1">
        <v>0</v>
      </c>
      <c r="O3493" s="1">
        <v>0</v>
      </c>
      <c r="P3493" s="1">
        <v>0</v>
      </c>
      <c r="Q3493" s="1">
        <v>189787888</v>
      </c>
      <c r="R3493" s="1">
        <v>56.86</v>
      </c>
    </row>
    <row r="3494" spans="1:18" hidden="1" x14ac:dyDescent="0.25">
      <c r="A3494" t="s">
        <v>1418</v>
      </c>
      <c r="B3494" s="1">
        <v>0</v>
      </c>
      <c r="C3494" s="1">
        <v>1298000000</v>
      </c>
      <c r="D3494" s="1">
        <v>0</v>
      </c>
      <c r="E3494" s="1">
        <v>1298000000</v>
      </c>
      <c r="F3494" s="1">
        <v>0</v>
      </c>
      <c r="G3494" s="1">
        <v>1108212112</v>
      </c>
      <c r="H3494" s="1">
        <v>1108212112</v>
      </c>
      <c r="I3494" s="1">
        <v>738008214</v>
      </c>
      <c r="J3494" s="1">
        <v>0</v>
      </c>
      <c r="K3494" s="1">
        <v>738008214</v>
      </c>
      <c r="L3494" s="1">
        <v>738008214</v>
      </c>
      <c r="M3494" s="1">
        <v>370203898</v>
      </c>
      <c r="N3494" s="1">
        <v>0</v>
      </c>
      <c r="O3494" s="1">
        <v>0</v>
      </c>
      <c r="P3494" s="1">
        <v>0</v>
      </c>
      <c r="Q3494" s="1">
        <v>189787888</v>
      </c>
      <c r="R3494" s="1">
        <v>56.86</v>
      </c>
    </row>
    <row r="3495" spans="1:18" hidden="1" x14ac:dyDescent="0.25">
      <c r="A3495" t="s">
        <v>1532</v>
      </c>
      <c r="B3495" s="1">
        <v>0</v>
      </c>
      <c r="C3495" s="1">
        <v>1298000000</v>
      </c>
      <c r="D3495" s="1">
        <v>0</v>
      </c>
      <c r="E3495" s="1">
        <v>1298000000</v>
      </c>
      <c r="F3495" s="1">
        <v>0</v>
      </c>
      <c r="G3495" s="1">
        <v>1108212112</v>
      </c>
      <c r="H3495" s="1">
        <v>1108212112</v>
      </c>
      <c r="I3495" s="1">
        <v>738008214</v>
      </c>
      <c r="J3495" s="1">
        <v>0</v>
      </c>
      <c r="K3495" s="1">
        <v>738008214</v>
      </c>
      <c r="L3495" s="1">
        <v>738008214</v>
      </c>
      <c r="M3495" s="1">
        <v>370203898</v>
      </c>
      <c r="N3495" s="1">
        <v>0</v>
      </c>
      <c r="O3495" s="1">
        <v>0</v>
      </c>
      <c r="P3495" s="1">
        <v>0</v>
      </c>
      <c r="Q3495" s="1">
        <v>189787888</v>
      </c>
      <c r="R3495" s="1">
        <v>56.86</v>
      </c>
    </row>
    <row r="3496" spans="1:18" hidden="1" x14ac:dyDescent="0.25">
      <c r="A3496" s="4" t="s">
        <v>1539</v>
      </c>
      <c r="B3496" s="5">
        <v>24063380547</v>
      </c>
      <c r="C3496" s="5">
        <v>39278574395</v>
      </c>
      <c r="D3496" s="5">
        <v>0</v>
      </c>
      <c r="E3496" s="5">
        <v>63341954942</v>
      </c>
      <c r="F3496" s="5">
        <v>0</v>
      </c>
      <c r="G3496" s="5">
        <v>51738059121</v>
      </c>
      <c r="H3496" s="5">
        <v>51738059121</v>
      </c>
      <c r="I3496" s="5">
        <v>44431192304</v>
      </c>
      <c r="J3496" s="5">
        <v>0</v>
      </c>
      <c r="K3496" s="5">
        <v>44431192304</v>
      </c>
      <c r="L3496" s="5">
        <v>19472912980</v>
      </c>
      <c r="M3496" s="5">
        <v>7306866817</v>
      </c>
      <c r="N3496" s="5">
        <v>24958279324</v>
      </c>
      <c r="O3496" s="5">
        <v>24958279324</v>
      </c>
      <c r="P3496" s="5">
        <v>0</v>
      </c>
      <c r="Q3496" s="5">
        <v>11603895821</v>
      </c>
      <c r="R3496" s="5">
        <v>70.150000000000006</v>
      </c>
    </row>
    <row r="3497" spans="1:18" hidden="1" x14ac:dyDescent="0.25">
      <c r="A3497" t="s">
        <v>1540</v>
      </c>
      <c r="B3497" s="1">
        <v>24063380547</v>
      </c>
      <c r="C3497" s="1">
        <v>4781582052</v>
      </c>
      <c r="D3497" s="1">
        <v>0</v>
      </c>
      <c r="E3497" s="1">
        <v>28844962599</v>
      </c>
      <c r="F3497" s="1">
        <v>0</v>
      </c>
      <c r="G3497" s="1">
        <v>28844962599</v>
      </c>
      <c r="H3497" s="1">
        <v>28844962599</v>
      </c>
      <c r="I3497" s="1">
        <v>27430588099</v>
      </c>
      <c r="J3497" s="1">
        <v>0</v>
      </c>
      <c r="K3497" s="1">
        <v>27430588099</v>
      </c>
      <c r="L3497" s="1">
        <v>2627735544</v>
      </c>
      <c r="M3497" s="1">
        <v>1414374500</v>
      </c>
      <c r="N3497" s="1">
        <v>24802852555</v>
      </c>
      <c r="O3497" s="1">
        <v>24802852555</v>
      </c>
      <c r="P3497" s="1">
        <v>0</v>
      </c>
      <c r="Q3497" s="1">
        <v>0</v>
      </c>
      <c r="R3497" s="1">
        <v>95.1</v>
      </c>
    </row>
    <row r="3498" spans="1:18" hidden="1" x14ac:dyDescent="0.25">
      <c r="A3498" t="s">
        <v>1541</v>
      </c>
      <c r="B3498" s="1">
        <v>660128000</v>
      </c>
      <c r="C3498" s="1">
        <v>-537940500</v>
      </c>
      <c r="D3498" s="1">
        <v>0</v>
      </c>
      <c r="E3498" s="1">
        <v>122187500</v>
      </c>
      <c r="F3498" s="1">
        <v>0</v>
      </c>
      <c r="G3498" s="1">
        <v>122187500</v>
      </c>
      <c r="H3498" s="1">
        <v>122187500</v>
      </c>
      <c r="I3498" s="1">
        <v>115000000</v>
      </c>
      <c r="J3498" s="1">
        <v>0</v>
      </c>
      <c r="K3498" s="1">
        <v>115000000</v>
      </c>
      <c r="L3498" s="1">
        <v>0</v>
      </c>
      <c r="M3498" s="1">
        <v>7187500</v>
      </c>
      <c r="N3498" s="1">
        <v>115000000</v>
      </c>
      <c r="O3498" s="1">
        <v>115000000</v>
      </c>
      <c r="P3498" s="1">
        <v>0</v>
      </c>
      <c r="Q3498" s="1">
        <v>0</v>
      </c>
      <c r="R3498" s="1">
        <v>94.12</v>
      </c>
    </row>
    <row r="3499" spans="1:18" hidden="1" x14ac:dyDescent="0.25">
      <c r="A3499" t="s">
        <v>1542</v>
      </c>
      <c r="B3499" s="1">
        <v>660128000</v>
      </c>
      <c r="C3499" s="1">
        <v>-537940500</v>
      </c>
      <c r="D3499" s="1">
        <v>0</v>
      </c>
      <c r="E3499" s="1">
        <v>122187500</v>
      </c>
      <c r="F3499" s="1">
        <v>0</v>
      </c>
      <c r="G3499" s="1">
        <v>122187500</v>
      </c>
      <c r="H3499" s="1">
        <v>122187500</v>
      </c>
      <c r="I3499" s="1">
        <v>115000000</v>
      </c>
      <c r="J3499" s="1">
        <v>0</v>
      </c>
      <c r="K3499" s="1">
        <v>115000000</v>
      </c>
      <c r="L3499" s="1">
        <v>0</v>
      </c>
      <c r="M3499" s="1">
        <v>7187500</v>
      </c>
      <c r="N3499" s="1">
        <v>115000000</v>
      </c>
      <c r="O3499" s="1">
        <v>115000000</v>
      </c>
      <c r="P3499" s="1">
        <v>0</v>
      </c>
      <c r="Q3499" s="1">
        <v>0</v>
      </c>
      <c r="R3499" s="1">
        <v>94.12</v>
      </c>
    </row>
    <row r="3500" spans="1:18" hidden="1" x14ac:dyDescent="0.25">
      <c r="A3500" t="s">
        <v>1543</v>
      </c>
      <c r="B3500" s="1">
        <v>660128000</v>
      </c>
      <c r="C3500" s="1">
        <v>-537940500</v>
      </c>
      <c r="D3500" s="1">
        <v>0</v>
      </c>
      <c r="E3500" s="1">
        <v>122187500</v>
      </c>
      <c r="F3500" s="1">
        <v>0</v>
      </c>
      <c r="G3500" s="1">
        <v>122187500</v>
      </c>
      <c r="H3500" s="1">
        <v>122187500</v>
      </c>
      <c r="I3500" s="1">
        <v>115000000</v>
      </c>
      <c r="J3500" s="1">
        <v>0</v>
      </c>
      <c r="K3500" s="1">
        <v>115000000</v>
      </c>
      <c r="L3500" s="1">
        <v>0</v>
      </c>
      <c r="M3500" s="1">
        <v>7187500</v>
      </c>
      <c r="N3500" s="1">
        <v>115000000</v>
      </c>
      <c r="O3500" s="1">
        <v>115000000</v>
      </c>
      <c r="P3500" s="1">
        <v>0</v>
      </c>
      <c r="Q3500" s="1">
        <v>0</v>
      </c>
      <c r="R3500" s="1">
        <v>94.12</v>
      </c>
    </row>
    <row r="3501" spans="1:18" hidden="1" x14ac:dyDescent="0.25">
      <c r="A3501" t="s">
        <v>1544</v>
      </c>
      <c r="B3501" s="1">
        <v>252375250</v>
      </c>
      <c r="C3501" s="1">
        <v>-147049750</v>
      </c>
      <c r="D3501" s="1">
        <v>0</v>
      </c>
      <c r="E3501" s="1">
        <v>105325500</v>
      </c>
      <c r="F3501" s="1">
        <v>0</v>
      </c>
      <c r="G3501" s="1">
        <v>105325500</v>
      </c>
      <c r="H3501" s="1">
        <v>105325500</v>
      </c>
      <c r="I3501" s="1">
        <v>80000000</v>
      </c>
      <c r="J3501" s="1">
        <v>0</v>
      </c>
      <c r="K3501" s="1">
        <v>80000000</v>
      </c>
      <c r="L3501" s="1">
        <v>0</v>
      </c>
      <c r="M3501" s="1">
        <v>25325500</v>
      </c>
      <c r="N3501" s="1">
        <v>80000000</v>
      </c>
      <c r="O3501" s="1">
        <v>80000000</v>
      </c>
      <c r="P3501" s="1">
        <v>0</v>
      </c>
      <c r="Q3501" s="1">
        <v>0</v>
      </c>
      <c r="R3501" s="1">
        <v>75.959999999999994</v>
      </c>
    </row>
    <row r="3502" spans="1:18" hidden="1" x14ac:dyDescent="0.25">
      <c r="A3502" t="s">
        <v>1542</v>
      </c>
      <c r="B3502" s="1">
        <v>252375250</v>
      </c>
      <c r="C3502" s="1">
        <v>-147049750</v>
      </c>
      <c r="D3502" s="1">
        <v>0</v>
      </c>
      <c r="E3502" s="1">
        <v>105325500</v>
      </c>
      <c r="F3502" s="1">
        <v>0</v>
      </c>
      <c r="G3502" s="1">
        <v>105325500</v>
      </c>
      <c r="H3502" s="1">
        <v>105325500</v>
      </c>
      <c r="I3502" s="1">
        <v>80000000</v>
      </c>
      <c r="J3502" s="1">
        <v>0</v>
      </c>
      <c r="K3502" s="1">
        <v>80000000</v>
      </c>
      <c r="L3502" s="1">
        <v>0</v>
      </c>
      <c r="M3502" s="1">
        <v>25325500</v>
      </c>
      <c r="N3502" s="1">
        <v>80000000</v>
      </c>
      <c r="O3502" s="1">
        <v>80000000</v>
      </c>
      <c r="P3502" s="1">
        <v>0</v>
      </c>
      <c r="Q3502" s="1">
        <v>0</v>
      </c>
      <c r="R3502" s="1">
        <v>75.959999999999994</v>
      </c>
    </row>
    <row r="3503" spans="1:18" hidden="1" x14ac:dyDescent="0.25">
      <c r="A3503" t="s">
        <v>1543</v>
      </c>
      <c r="B3503" s="1">
        <v>252375250</v>
      </c>
      <c r="C3503" s="1">
        <v>-147049750</v>
      </c>
      <c r="D3503" s="1">
        <v>0</v>
      </c>
      <c r="E3503" s="1">
        <v>105325500</v>
      </c>
      <c r="F3503" s="1">
        <v>0</v>
      </c>
      <c r="G3503" s="1">
        <v>105325500</v>
      </c>
      <c r="H3503" s="1">
        <v>105325500</v>
      </c>
      <c r="I3503" s="1">
        <v>80000000</v>
      </c>
      <c r="J3503" s="1">
        <v>0</v>
      </c>
      <c r="K3503" s="1">
        <v>80000000</v>
      </c>
      <c r="L3503" s="1">
        <v>0</v>
      </c>
      <c r="M3503" s="1">
        <v>25325500</v>
      </c>
      <c r="N3503" s="1">
        <v>80000000</v>
      </c>
      <c r="O3503" s="1">
        <v>80000000</v>
      </c>
      <c r="P3503" s="1">
        <v>0</v>
      </c>
      <c r="Q3503" s="1">
        <v>0</v>
      </c>
      <c r="R3503" s="1">
        <v>75.959999999999994</v>
      </c>
    </row>
    <row r="3504" spans="1:18" hidden="1" x14ac:dyDescent="0.25">
      <c r="A3504" t="s">
        <v>1545</v>
      </c>
      <c r="B3504" s="1">
        <v>3132209250</v>
      </c>
      <c r="C3504" s="1">
        <v>-1614096500</v>
      </c>
      <c r="D3504" s="1">
        <v>0</v>
      </c>
      <c r="E3504" s="1">
        <v>1518112750</v>
      </c>
      <c r="F3504" s="1">
        <v>0</v>
      </c>
      <c r="G3504" s="1">
        <v>1518112750</v>
      </c>
      <c r="H3504" s="1">
        <v>1518112750</v>
      </c>
      <c r="I3504" s="1">
        <v>1200000000</v>
      </c>
      <c r="J3504" s="1">
        <v>0</v>
      </c>
      <c r="K3504" s="1">
        <v>1200000000</v>
      </c>
      <c r="L3504" s="1">
        <v>797192957</v>
      </c>
      <c r="M3504" s="1">
        <v>318112750</v>
      </c>
      <c r="N3504" s="1">
        <v>402807043</v>
      </c>
      <c r="O3504" s="1">
        <v>402807043</v>
      </c>
      <c r="P3504" s="1">
        <v>0</v>
      </c>
      <c r="Q3504" s="1">
        <v>0</v>
      </c>
      <c r="R3504" s="1">
        <v>79.05</v>
      </c>
    </row>
    <row r="3505" spans="1:18" hidden="1" x14ac:dyDescent="0.25">
      <c r="A3505" t="s">
        <v>1542</v>
      </c>
      <c r="B3505" s="1">
        <v>3132209250</v>
      </c>
      <c r="C3505" s="1">
        <v>-1614096500</v>
      </c>
      <c r="D3505" s="1">
        <v>0</v>
      </c>
      <c r="E3505" s="1">
        <v>1518112750</v>
      </c>
      <c r="F3505" s="1">
        <v>0</v>
      </c>
      <c r="G3505" s="1">
        <v>1518112750</v>
      </c>
      <c r="H3505" s="1">
        <v>1518112750</v>
      </c>
      <c r="I3505" s="1">
        <v>1200000000</v>
      </c>
      <c r="J3505" s="1">
        <v>0</v>
      </c>
      <c r="K3505" s="1">
        <v>1200000000</v>
      </c>
      <c r="L3505" s="1">
        <v>797192957</v>
      </c>
      <c r="M3505" s="1">
        <v>318112750</v>
      </c>
      <c r="N3505" s="1">
        <v>402807043</v>
      </c>
      <c r="O3505" s="1">
        <v>402807043</v>
      </c>
      <c r="P3505" s="1">
        <v>0</v>
      </c>
      <c r="Q3505" s="1">
        <v>0</v>
      </c>
      <c r="R3505" s="1">
        <v>79.05</v>
      </c>
    </row>
    <row r="3506" spans="1:18" hidden="1" x14ac:dyDescent="0.25">
      <c r="A3506" t="s">
        <v>1543</v>
      </c>
      <c r="B3506" s="1">
        <v>3132209250</v>
      </c>
      <c r="C3506" s="1">
        <v>-1614096500</v>
      </c>
      <c r="D3506" s="1">
        <v>0</v>
      </c>
      <c r="E3506" s="1">
        <v>1518112750</v>
      </c>
      <c r="F3506" s="1">
        <v>0</v>
      </c>
      <c r="G3506" s="1">
        <v>1518112750</v>
      </c>
      <c r="H3506" s="1">
        <v>1518112750</v>
      </c>
      <c r="I3506" s="1">
        <v>1200000000</v>
      </c>
      <c r="J3506" s="1">
        <v>0</v>
      </c>
      <c r="K3506" s="1">
        <v>1200000000</v>
      </c>
      <c r="L3506" s="1">
        <v>797192957</v>
      </c>
      <c r="M3506" s="1">
        <v>318112750</v>
      </c>
      <c r="N3506" s="1">
        <v>402807043</v>
      </c>
      <c r="O3506" s="1">
        <v>402807043</v>
      </c>
      <c r="P3506" s="1">
        <v>0</v>
      </c>
      <c r="Q3506" s="1">
        <v>0</v>
      </c>
      <c r="R3506" s="1">
        <v>79.05</v>
      </c>
    </row>
    <row r="3507" spans="1:18" hidden="1" x14ac:dyDescent="0.25">
      <c r="A3507" t="s">
        <v>1546</v>
      </c>
      <c r="B3507" s="1">
        <v>9182473000</v>
      </c>
      <c r="C3507" s="1">
        <v>-7418724250</v>
      </c>
      <c r="D3507" s="1">
        <v>0</v>
      </c>
      <c r="E3507" s="1">
        <v>1763748750</v>
      </c>
      <c r="F3507" s="1">
        <v>0</v>
      </c>
      <c r="G3507" s="1">
        <v>1763748750</v>
      </c>
      <c r="H3507" s="1">
        <v>1763748750</v>
      </c>
      <c r="I3507" s="1">
        <v>700000000</v>
      </c>
      <c r="J3507" s="1">
        <v>0</v>
      </c>
      <c r="K3507" s="1">
        <v>700000000</v>
      </c>
      <c r="L3507" s="1">
        <v>700000000</v>
      </c>
      <c r="M3507" s="1">
        <v>1063748750</v>
      </c>
      <c r="N3507" s="1">
        <v>0</v>
      </c>
      <c r="O3507" s="1">
        <v>0</v>
      </c>
      <c r="P3507" s="1">
        <v>0</v>
      </c>
      <c r="Q3507" s="1">
        <v>0</v>
      </c>
      <c r="R3507" s="1">
        <v>39.69</v>
      </c>
    </row>
    <row r="3508" spans="1:18" hidden="1" x14ac:dyDescent="0.25">
      <c r="A3508" t="s">
        <v>1542</v>
      </c>
      <c r="B3508" s="1">
        <v>9182473000</v>
      </c>
      <c r="C3508" s="1">
        <v>-7418724250</v>
      </c>
      <c r="D3508" s="1">
        <v>0</v>
      </c>
      <c r="E3508" s="1">
        <v>1763748750</v>
      </c>
      <c r="F3508" s="1">
        <v>0</v>
      </c>
      <c r="G3508" s="1">
        <v>1763748750</v>
      </c>
      <c r="H3508" s="1">
        <v>1763748750</v>
      </c>
      <c r="I3508" s="1">
        <v>700000000</v>
      </c>
      <c r="J3508" s="1">
        <v>0</v>
      </c>
      <c r="K3508" s="1">
        <v>700000000</v>
      </c>
      <c r="L3508" s="1">
        <v>700000000</v>
      </c>
      <c r="M3508" s="1">
        <v>1063748750</v>
      </c>
      <c r="N3508" s="1">
        <v>0</v>
      </c>
      <c r="O3508" s="1">
        <v>0</v>
      </c>
      <c r="P3508" s="1">
        <v>0</v>
      </c>
      <c r="Q3508" s="1">
        <v>0</v>
      </c>
      <c r="R3508" s="1">
        <v>39.69</v>
      </c>
    </row>
    <row r="3509" spans="1:18" hidden="1" x14ac:dyDescent="0.25">
      <c r="A3509" t="s">
        <v>1543</v>
      </c>
      <c r="B3509" s="1">
        <v>9182473000</v>
      </c>
      <c r="C3509" s="1">
        <v>-7418724250</v>
      </c>
      <c r="D3509" s="1">
        <v>0</v>
      </c>
      <c r="E3509" s="1">
        <v>1763748750</v>
      </c>
      <c r="F3509" s="1">
        <v>0</v>
      </c>
      <c r="G3509" s="1">
        <v>1763748750</v>
      </c>
      <c r="H3509" s="1">
        <v>1763748750</v>
      </c>
      <c r="I3509" s="1">
        <v>700000000</v>
      </c>
      <c r="J3509" s="1">
        <v>0</v>
      </c>
      <c r="K3509" s="1">
        <v>700000000</v>
      </c>
      <c r="L3509" s="1">
        <v>700000000</v>
      </c>
      <c r="M3509" s="1">
        <v>1063748750</v>
      </c>
      <c r="N3509" s="1">
        <v>0</v>
      </c>
      <c r="O3509" s="1">
        <v>0</v>
      </c>
      <c r="P3509" s="1">
        <v>0</v>
      </c>
      <c r="Q3509" s="1">
        <v>0</v>
      </c>
      <c r="R3509" s="1">
        <v>39.69</v>
      </c>
    </row>
    <row r="3510" spans="1:18" hidden="1" x14ac:dyDescent="0.25">
      <c r="A3510" t="s">
        <v>1547</v>
      </c>
      <c r="B3510" s="1">
        <v>9567005062</v>
      </c>
      <c r="C3510" s="1">
        <v>-6967005062</v>
      </c>
      <c r="D3510" s="1">
        <v>0</v>
      </c>
      <c r="E3510" s="1">
        <v>2600000000</v>
      </c>
      <c r="F3510" s="1">
        <v>0</v>
      </c>
      <c r="G3510" s="1">
        <v>2600000000</v>
      </c>
      <c r="H3510" s="1">
        <v>2600000000</v>
      </c>
      <c r="I3510" s="1">
        <v>2600000000</v>
      </c>
      <c r="J3510" s="1">
        <v>0</v>
      </c>
      <c r="K3510" s="1">
        <v>2600000000</v>
      </c>
      <c r="L3510" s="1">
        <v>1130492079</v>
      </c>
      <c r="M3510" s="1">
        <v>0</v>
      </c>
      <c r="N3510" s="1">
        <v>1469507921</v>
      </c>
      <c r="O3510" s="1">
        <v>1469507921</v>
      </c>
      <c r="P3510" s="1">
        <v>0</v>
      </c>
      <c r="Q3510" s="1">
        <v>0</v>
      </c>
      <c r="R3510" s="1">
        <v>100</v>
      </c>
    </row>
    <row r="3511" spans="1:18" hidden="1" x14ac:dyDescent="0.25">
      <c r="A3511" t="s">
        <v>1542</v>
      </c>
      <c r="B3511" s="1">
        <v>9567005062</v>
      </c>
      <c r="C3511" s="1">
        <v>-6967005062</v>
      </c>
      <c r="D3511" s="1">
        <v>0</v>
      </c>
      <c r="E3511" s="1">
        <v>2600000000</v>
      </c>
      <c r="F3511" s="1">
        <v>0</v>
      </c>
      <c r="G3511" s="1">
        <v>2600000000</v>
      </c>
      <c r="H3511" s="1">
        <v>2600000000</v>
      </c>
      <c r="I3511" s="1">
        <v>2600000000</v>
      </c>
      <c r="J3511" s="1">
        <v>0</v>
      </c>
      <c r="K3511" s="1">
        <v>2600000000</v>
      </c>
      <c r="L3511" s="1">
        <v>1130492079</v>
      </c>
      <c r="M3511" s="1">
        <v>0</v>
      </c>
      <c r="N3511" s="1">
        <v>1469507921</v>
      </c>
      <c r="O3511" s="1">
        <v>1469507921</v>
      </c>
      <c r="P3511" s="1">
        <v>0</v>
      </c>
      <c r="Q3511" s="1">
        <v>0</v>
      </c>
      <c r="R3511" s="1">
        <v>100</v>
      </c>
    </row>
    <row r="3512" spans="1:18" hidden="1" x14ac:dyDescent="0.25">
      <c r="A3512" t="s">
        <v>1543</v>
      </c>
      <c r="B3512" s="1">
        <v>9567005062</v>
      </c>
      <c r="C3512" s="1">
        <v>-6967005062</v>
      </c>
      <c r="D3512" s="1">
        <v>0</v>
      </c>
      <c r="E3512" s="1">
        <v>2600000000</v>
      </c>
      <c r="F3512" s="1">
        <v>0</v>
      </c>
      <c r="G3512" s="1">
        <v>2600000000</v>
      </c>
      <c r="H3512" s="1">
        <v>2600000000</v>
      </c>
      <c r="I3512" s="1">
        <v>2600000000</v>
      </c>
      <c r="J3512" s="1">
        <v>0</v>
      </c>
      <c r="K3512" s="1">
        <v>2600000000</v>
      </c>
      <c r="L3512" s="1">
        <v>1130492079</v>
      </c>
      <c r="M3512" s="1">
        <v>0</v>
      </c>
      <c r="N3512" s="1">
        <v>1469507921</v>
      </c>
      <c r="O3512" s="1">
        <v>1469507921</v>
      </c>
      <c r="P3512" s="1">
        <v>0</v>
      </c>
      <c r="Q3512" s="1">
        <v>0</v>
      </c>
      <c r="R3512" s="1">
        <v>100</v>
      </c>
    </row>
    <row r="3513" spans="1:18" hidden="1" x14ac:dyDescent="0.25">
      <c r="A3513" t="s">
        <v>1548</v>
      </c>
      <c r="B3513" s="1">
        <v>373852810</v>
      </c>
      <c r="C3513" s="1">
        <v>-353173559</v>
      </c>
      <c r="D3513" s="1">
        <v>0</v>
      </c>
      <c r="E3513" s="1">
        <v>20679251</v>
      </c>
      <c r="F3513" s="1">
        <v>0</v>
      </c>
      <c r="G3513" s="1">
        <v>20679251</v>
      </c>
      <c r="H3513" s="1">
        <v>20679251</v>
      </c>
      <c r="I3513" s="1">
        <v>20679251</v>
      </c>
      <c r="J3513" s="1">
        <v>0</v>
      </c>
      <c r="K3513" s="1">
        <v>20679251</v>
      </c>
      <c r="L3513" s="1">
        <v>0</v>
      </c>
      <c r="M3513" s="1">
        <v>0</v>
      </c>
      <c r="N3513" s="1">
        <v>20679251</v>
      </c>
      <c r="O3513" s="1">
        <v>20679251</v>
      </c>
      <c r="P3513" s="1">
        <v>0</v>
      </c>
      <c r="Q3513" s="1">
        <v>0</v>
      </c>
      <c r="R3513" s="1">
        <v>100</v>
      </c>
    </row>
    <row r="3514" spans="1:18" hidden="1" x14ac:dyDescent="0.25">
      <c r="A3514" t="s">
        <v>1542</v>
      </c>
      <c r="B3514" s="1">
        <v>373852810</v>
      </c>
      <c r="C3514" s="1">
        <v>-353173559</v>
      </c>
      <c r="D3514" s="1">
        <v>0</v>
      </c>
      <c r="E3514" s="1">
        <v>20679251</v>
      </c>
      <c r="F3514" s="1">
        <v>0</v>
      </c>
      <c r="G3514" s="1">
        <v>20679251</v>
      </c>
      <c r="H3514" s="1">
        <v>20679251</v>
      </c>
      <c r="I3514" s="1">
        <v>20679251</v>
      </c>
      <c r="J3514" s="1">
        <v>0</v>
      </c>
      <c r="K3514" s="1">
        <v>20679251</v>
      </c>
      <c r="L3514" s="1">
        <v>0</v>
      </c>
      <c r="M3514" s="1">
        <v>0</v>
      </c>
      <c r="N3514" s="1">
        <v>20679251</v>
      </c>
      <c r="O3514" s="1">
        <v>20679251</v>
      </c>
      <c r="P3514" s="1">
        <v>0</v>
      </c>
      <c r="Q3514" s="1">
        <v>0</v>
      </c>
      <c r="R3514" s="1">
        <v>100</v>
      </c>
    </row>
    <row r="3515" spans="1:18" hidden="1" x14ac:dyDescent="0.25">
      <c r="A3515" t="s">
        <v>1543</v>
      </c>
      <c r="B3515" s="1">
        <v>373852810</v>
      </c>
      <c r="C3515" s="1">
        <v>-353173559</v>
      </c>
      <c r="D3515" s="1">
        <v>0</v>
      </c>
      <c r="E3515" s="1">
        <v>20679251</v>
      </c>
      <c r="F3515" s="1">
        <v>0</v>
      </c>
      <c r="G3515" s="1">
        <v>20679251</v>
      </c>
      <c r="H3515" s="1">
        <v>20679251</v>
      </c>
      <c r="I3515" s="1">
        <v>20679251</v>
      </c>
      <c r="J3515" s="1">
        <v>0</v>
      </c>
      <c r="K3515" s="1">
        <v>20679251</v>
      </c>
      <c r="L3515" s="1">
        <v>0</v>
      </c>
      <c r="M3515" s="1">
        <v>0</v>
      </c>
      <c r="N3515" s="1">
        <v>20679251</v>
      </c>
      <c r="O3515" s="1">
        <v>20679251</v>
      </c>
      <c r="P3515" s="1">
        <v>0</v>
      </c>
      <c r="Q3515" s="1">
        <v>0</v>
      </c>
      <c r="R3515" s="1">
        <v>100</v>
      </c>
    </row>
    <row r="3516" spans="1:18" hidden="1" x14ac:dyDescent="0.25">
      <c r="A3516" t="s">
        <v>1549</v>
      </c>
      <c r="B3516" s="1">
        <v>588576301</v>
      </c>
      <c r="C3516" s="1">
        <v>1745496761</v>
      </c>
      <c r="D3516" s="1">
        <v>0</v>
      </c>
      <c r="E3516" s="1">
        <v>2334073062</v>
      </c>
      <c r="F3516" s="1">
        <v>0</v>
      </c>
      <c r="G3516" s="1">
        <v>2334073062</v>
      </c>
      <c r="H3516" s="1">
        <v>2334073062</v>
      </c>
      <c r="I3516" s="1">
        <v>2334073062</v>
      </c>
      <c r="J3516" s="1">
        <v>0</v>
      </c>
      <c r="K3516" s="1">
        <v>2334073062</v>
      </c>
      <c r="L3516" s="1">
        <v>0</v>
      </c>
      <c r="M3516" s="1">
        <v>0</v>
      </c>
      <c r="N3516" s="1">
        <v>2334073062</v>
      </c>
      <c r="O3516" s="1">
        <v>2334073062</v>
      </c>
      <c r="P3516" s="1">
        <v>0</v>
      </c>
      <c r="Q3516" s="1">
        <v>0</v>
      </c>
      <c r="R3516" s="1">
        <v>100</v>
      </c>
    </row>
    <row r="3517" spans="1:18" hidden="1" x14ac:dyDescent="0.25">
      <c r="A3517" t="s">
        <v>1542</v>
      </c>
      <c r="B3517" s="1">
        <v>588576301</v>
      </c>
      <c r="C3517" s="1">
        <v>1745496761</v>
      </c>
      <c r="D3517" s="1">
        <v>0</v>
      </c>
      <c r="E3517" s="1">
        <v>2334073062</v>
      </c>
      <c r="F3517" s="1">
        <v>0</v>
      </c>
      <c r="G3517" s="1">
        <v>2334073062</v>
      </c>
      <c r="H3517" s="1">
        <v>2334073062</v>
      </c>
      <c r="I3517" s="1">
        <v>2334073062</v>
      </c>
      <c r="J3517" s="1">
        <v>0</v>
      </c>
      <c r="K3517" s="1">
        <v>2334073062</v>
      </c>
      <c r="L3517" s="1">
        <v>0</v>
      </c>
      <c r="M3517" s="1">
        <v>0</v>
      </c>
      <c r="N3517" s="1">
        <v>2334073062</v>
      </c>
      <c r="O3517" s="1">
        <v>2334073062</v>
      </c>
      <c r="P3517" s="1">
        <v>0</v>
      </c>
      <c r="Q3517" s="1">
        <v>0</v>
      </c>
      <c r="R3517" s="1">
        <v>100</v>
      </c>
    </row>
    <row r="3518" spans="1:18" hidden="1" x14ac:dyDescent="0.25">
      <c r="A3518" t="s">
        <v>1543</v>
      </c>
      <c r="B3518" s="1">
        <v>588576301</v>
      </c>
      <c r="C3518" s="1">
        <v>1745496761</v>
      </c>
      <c r="D3518" s="1">
        <v>0</v>
      </c>
      <c r="E3518" s="1">
        <v>2334073062</v>
      </c>
      <c r="F3518" s="1">
        <v>0</v>
      </c>
      <c r="G3518" s="1">
        <v>2334073062</v>
      </c>
      <c r="H3518" s="1">
        <v>2334073062</v>
      </c>
      <c r="I3518" s="1">
        <v>2334073062</v>
      </c>
      <c r="J3518" s="1">
        <v>0</v>
      </c>
      <c r="K3518" s="1">
        <v>2334073062</v>
      </c>
      <c r="L3518" s="1">
        <v>0</v>
      </c>
      <c r="M3518" s="1">
        <v>0</v>
      </c>
      <c r="N3518" s="1">
        <v>2334073062</v>
      </c>
      <c r="O3518" s="1">
        <v>2334073062</v>
      </c>
      <c r="P3518" s="1">
        <v>0</v>
      </c>
      <c r="Q3518" s="1">
        <v>0</v>
      </c>
      <c r="R3518" s="1">
        <v>100</v>
      </c>
    </row>
    <row r="3519" spans="1:18" hidden="1" x14ac:dyDescent="0.25">
      <c r="A3519" t="s">
        <v>1550</v>
      </c>
      <c r="B3519" s="1">
        <v>0</v>
      </c>
      <c r="C3519" s="1">
        <v>396451000</v>
      </c>
      <c r="D3519" s="1">
        <v>0</v>
      </c>
      <c r="E3519" s="1">
        <v>396451000</v>
      </c>
      <c r="F3519" s="1">
        <v>0</v>
      </c>
      <c r="G3519" s="1">
        <v>396451000</v>
      </c>
      <c r="H3519" s="1">
        <v>396451000</v>
      </c>
      <c r="I3519" s="1">
        <v>396451000</v>
      </c>
      <c r="J3519" s="1">
        <v>0</v>
      </c>
      <c r="K3519" s="1">
        <v>396451000</v>
      </c>
      <c r="L3519" s="1">
        <v>0</v>
      </c>
      <c r="M3519" s="1">
        <v>0</v>
      </c>
      <c r="N3519" s="1">
        <v>396451000</v>
      </c>
      <c r="O3519" s="1">
        <v>396451000</v>
      </c>
      <c r="P3519" s="1">
        <v>0</v>
      </c>
      <c r="Q3519" s="1">
        <v>0</v>
      </c>
      <c r="R3519" s="1">
        <v>100</v>
      </c>
    </row>
    <row r="3520" spans="1:18" hidden="1" x14ac:dyDescent="0.25">
      <c r="A3520" t="s">
        <v>1542</v>
      </c>
      <c r="B3520" s="1">
        <v>0</v>
      </c>
      <c r="C3520" s="1">
        <v>396451000</v>
      </c>
      <c r="D3520" s="1">
        <v>0</v>
      </c>
      <c r="E3520" s="1">
        <v>396451000</v>
      </c>
      <c r="F3520" s="1">
        <v>0</v>
      </c>
      <c r="G3520" s="1">
        <v>396451000</v>
      </c>
      <c r="H3520" s="1">
        <v>396451000</v>
      </c>
      <c r="I3520" s="1">
        <v>396451000</v>
      </c>
      <c r="J3520" s="1">
        <v>0</v>
      </c>
      <c r="K3520" s="1">
        <v>396451000</v>
      </c>
      <c r="L3520" s="1">
        <v>0</v>
      </c>
      <c r="M3520" s="1">
        <v>0</v>
      </c>
      <c r="N3520" s="1">
        <v>396451000</v>
      </c>
      <c r="O3520" s="1">
        <v>396451000</v>
      </c>
      <c r="P3520" s="1">
        <v>0</v>
      </c>
      <c r="Q3520" s="1">
        <v>0</v>
      </c>
      <c r="R3520" s="1">
        <v>100</v>
      </c>
    </row>
    <row r="3521" spans="1:18" hidden="1" x14ac:dyDescent="0.25">
      <c r="A3521" t="s">
        <v>1543</v>
      </c>
      <c r="B3521" s="1">
        <v>0</v>
      </c>
      <c r="C3521" s="1">
        <v>396451000</v>
      </c>
      <c r="D3521" s="1">
        <v>0</v>
      </c>
      <c r="E3521" s="1">
        <v>396451000</v>
      </c>
      <c r="F3521" s="1">
        <v>0</v>
      </c>
      <c r="G3521" s="1">
        <v>396451000</v>
      </c>
      <c r="H3521" s="1">
        <v>396451000</v>
      </c>
      <c r="I3521" s="1">
        <v>396451000</v>
      </c>
      <c r="J3521" s="1">
        <v>0</v>
      </c>
      <c r="K3521" s="1">
        <v>396451000</v>
      </c>
      <c r="L3521" s="1">
        <v>0</v>
      </c>
      <c r="M3521" s="1">
        <v>0</v>
      </c>
      <c r="N3521" s="1">
        <v>396451000</v>
      </c>
      <c r="O3521" s="1">
        <v>396451000</v>
      </c>
      <c r="P3521" s="1">
        <v>0</v>
      </c>
      <c r="Q3521" s="1">
        <v>0</v>
      </c>
      <c r="R3521" s="1">
        <v>100</v>
      </c>
    </row>
    <row r="3522" spans="1:18" hidden="1" x14ac:dyDescent="0.25">
      <c r="A3522" t="s">
        <v>1474</v>
      </c>
      <c r="B3522" s="1">
        <v>0</v>
      </c>
      <c r="C3522" s="1">
        <v>0</v>
      </c>
      <c r="D3522" s="1">
        <v>0</v>
      </c>
      <c r="E3522" s="1">
        <v>0</v>
      </c>
      <c r="F3522" s="1">
        <v>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</row>
    <row r="3523" spans="1:18" hidden="1" x14ac:dyDescent="0.25">
      <c r="A3523" t="s">
        <v>1542</v>
      </c>
      <c r="B3523" s="1">
        <v>0</v>
      </c>
      <c r="C3523" s="1">
        <v>0</v>
      </c>
      <c r="D3523" s="1">
        <v>0</v>
      </c>
      <c r="E3523" s="1">
        <v>0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</row>
    <row r="3524" spans="1:18" hidden="1" x14ac:dyDescent="0.25">
      <c r="A3524" t="s">
        <v>1543</v>
      </c>
      <c r="B3524" s="1">
        <v>0</v>
      </c>
      <c r="C3524" s="1">
        <v>0</v>
      </c>
      <c r="D3524" s="1">
        <v>0</v>
      </c>
      <c r="E3524" s="1">
        <v>0</v>
      </c>
      <c r="F3524" s="1">
        <v>0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</row>
    <row r="3525" spans="1:18" hidden="1" x14ac:dyDescent="0.25">
      <c r="A3525" t="s">
        <v>1551</v>
      </c>
      <c r="B3525" s="1">
        <v>0</v>
      </c>
      <c r="C3525" s="1">
        <v>3756528811</v>
      </c>
      <c r="D3525" s="1">
        <v>0</v>
      </c>
      <c r="E3525" s="1">
        <v>3756528811</v>
      </c>
      <c r="F3525" s="1">
        <v>0</v>
      </c>
      <c r="G3525" s="1">
        <v>3756528811</v>
      </c>
      <c r="H3525" s="1">
        <v>3756528811</v>
      </c>
      <c r="I3525" s="1">
        <v>3756528811</v>
      </c>
      <c r="J3525" s="1">
        <v>0</v>
      </c>
      <c r="K3525" s="1">
        <v>3756528811</v>
      </c>
      <c r="L3525" s="1">
        <v>0</v>
      </c>
      <c r="M3525" s="1">
        <v>0</v>
      </c>
      <c r="N3525" s="1">
        <v>3756528811</v>
      </c>
      <c r="O3525" s="1">
        <v>3756528811</v>
      </c>
      <c r="P3525" s="1">
        <v>0</v>
      </c>
      <c r="Q3525" s="1">
        <v>0</v>
      </c>
      <c r="R3525" s="1">
        <v>100</v>
      </c>
    </row>
    <row r="3526" spans="1:18" hidden="1" x14ac:dyDescent="0.25">
      <c r="A3526" t="s">
        <v>1542</v>
      </c>
      <c r="B3526" s="1">
        <v>0</v>
      </c>
      <c r="C3526" s="1">
        <v>3756528811</v>
      </c>
      <c r="D3526" s="1">
        <v>0</v>
      </c>
      <c r="E3526" s="1">
        <v>3756528811</v>
      </c>
      <c r="F3526" s="1">
        <v>0</v>
      </c>
      <c r="G3526" s="1">
        <v>3756528811</v>
      </c>
      <c r="H3526" s="1">
        <v>3756528811</v>
      </c>
      <c r="I3526" s="1">
        <v>3756528811</v>
      </c>
      <c r="J3526" s="1">
        <v>0</v>
      </c>
      <c r="K3526" s="1">
        <v>3756528811</v>
      </c>
      <c r="L3526" s="1">
        <v>0</v>
      </c>
      <c r="M3526" s="1">
        <v>0</v>
      </c>
      <c r="N3526" s="1">
        <v>3756528811</v>
      </c>
      <c r="O3526" s="1">
        <v>3756528811</v>
      </c>
      <c r="P3526" s="1">
        <v>0</v>
      </c>
      <c r="Q3526" s="1">
        <v>0</v>
      </c>
      <c r="R3526" s="1">
        <v>100</v>
      </c>
    </row>
    <row r="3527" spans="1:18" hidden="1" x14ac:dyDescent="0.25">
      <c r="A3527" t="s">
        <v>1543</v>
      </c>
      <c r="B3527" s="1">
        <v>0</v>
      </c>
      <c r="C3527" s="1">
        <v>3756528811</v>
      </c>
      <c r="D3527" s="1">
        <v>0</v>
      </c>
      <c r="E3527" s="1">
        <v>3756528811</v>
      </c>
      <c r="F3527" s="1">
        <v>0</v>
      </c>
      <c r="G3527" s="1">
        <v>3756528811</v>
      </c>
      <c r="H3527" s="1">
        <v>3756528811</v>
      </c>
      <c r="I3527" s="1">
        <v>3756528811</v>
      </c>
      <c r="J3527" s="1">
        <v>0</v>
      </c>
      <c r="K3527" s="1">
        <v>3756528811</v>
      </c>
      <c r="L3527" s="1">
        <v>0</v>
      </c>
      <c r="M3527" s="1">
        <v>0</v>
      </c>
      <c r="N3527" s="1">
        <v>3756528811</v>
      </c>
      <c r="O3527" s="1">
        <v>3756528811</v>
      </c>
      <c r="P3527" s="1">
        <v>0</v>
      </c>
      <c r="Q3527" s="1">
        <v>0</v>
      </c>
      <c r="R3527" s="1">
        <v>100</v>
      </c>
    </row>
    <row r="3528" spans="1:18" hidden="1" x14ac:dyDescent="0.25">
      <c r="A3528" t="s">
        <v>1552</v>
      </c>
      <c r="B3528" s="1">
        <v>0</v>
      </c>
      <c r="C3528" s="1">
        <v>1648279728</v>
      </c>
      <c r="D3528" s="1">
        <v>0</v>
      </c>
      <c r="E3528" s="1">
        <v>1648279728</v>
      </c>
      <c r="F3528" s="1">
        <v>0</v>
      </c>
      <c r="G3528" s="1">
        <v>1648279728</v>
      </c>
      <c r="H3528" s="1">
        <v>1648279728</v>
      </c>
      <c r="I3528" s="1">
        <v>1648279728</v>
      </c>
      <c r="J3528" s="1">
        <v>0</v>
      </c>
      <c r="K3528" s="1">
        <v>1648279728</v>
      </c>
      <c r="L3528" s="1">
        <v>0</v>
      </c>
      <c r="M3528" s="1">
        <v>0</v>
      </c>
      <c r="N3528" s="1">
        <v>1648279728</v>
      </c>
      <c r="O3528" s="1">
        <v>1648279728</v>
      </c>
      <c r="P3528" s="1">
        <v>0</v>
      </c>
      <c r="Q3528" s="1">
        <v>0</v>
      </c>
      <c r="R3528" s="1">
        <v>100</v>
      </c>
    </row>
    <row r="3529" spans="1:18" hidden="1" x14ac:dyDescent="0.25">
      <c r="A3529" t="s">
        <v>1542</v>
      </c>
      <c r="B3529" s="1">
        <v>0</v>
      </c>
      <c r="C3529" s="1">
        <v>1648279728</v>
      </c>
      <c r="D3529" s="1">
        <v>0</v>
      </c>
      <c r="E3529" s="1">
        <v>1648279728</v>
      </c>
      <c r="F3529" s="1">
        <v>0</v>
      </c>
      <c r="G3529" s="1">
        <v>1648279728</v>
      </c>
      <c r="H3529" s="1">
        <v>1648279728</v>
      </c>
      <c r="I3529" s="1">
        <v>1648279728</v>
      </c>
      <c r="J3529" s="1">
        <v>0</v>
      </c>
      <c r="K3529" s="1">
        <v>1648279728</v>
      </c>
      <c r="L3529" s="1">
        <v>0</v>
      </c>
      <c r="M3529" s="1">
        <v>0</v>
      </c>
      <c r="N3529" s="1">
        <v>1648279728</v>
      </c>
      <c r="O3529" s="1">
        <v>1648279728</v>
      </c>
      <c r="P3529" s="1">
        <v>0</v>
      </c>
      <c r="Q3529" s="1">
        <v>0</v>
      </c>
      <c r="R3529" s="1">
        <v>100</v>
      </c>
    </row>
    <row r="3530" spans="1:18" hidden="1" x14ac:dyDescent="0.25">
      <c r="A3530" t="s">
        <v>1543</v>
      </c>
      <c r="B3530" s="1">
        <v>0</v>
      </c>
      <c r="C3530" s="1">
        <v>1648279728</v>
      </c>
      <c r="D3530" s="1">
        <v>0</v>
      </c>
      <c r="E3530" s="1">
        <v>1648279728</v>
      </c>
      <c r="F3530" s="1">
        <v>0</v>
      </c>
      <c r="G3530" s="1">
        <v>1648279728</v>
      </c>
      <c r="H3530" s="1">
        <v>1648279728</v>
      </c>
      <c r="I3530" s="1">
        <v>1648279728</v>
      </c>
      <c r="J3530" s="1">
        <v>0</v>
      </c>
      <c r="K3530" s="1">
        <v>1648279728</v>
      </c>
      <c r="L3530" s="1">
        <v>0</v>
      </c>
      <c r="M3530" s="1">
        <v>0</v>
      </c>
      <c r="N3530" s="1">
        <v>1648279728</v>
      </c>
      <c r="O3530" s="1">
        <v>1648279728</v>
      </c>
      <c r="P3530" s="1">
        <v>0</v>
      </c>
      <c r="Q3530" s="1">
        <v>0</v>
      </c>
      <c r="R3530" s="1">
        <v>100</v>
      </c>
    </row>
    <row r="3531" spans="1:18" hidden="1" x14ac:dyDescent="0.25">
      <c r="A3531" t="s">
        <v>1553</v>
      </c>
      <c r="B3531" s="1">
        <v>0</v>
      </c>
      <c r="C3531" s="1">
        <v>4914434658</v>
      </c>
      <c r="D3531" s="1">
        <v>0</v>
      </c>
      <c r="E3531" s="1">
        <v>4914434658</v>
      </c>
      <c r="F3531" s="1">
        <v>0</v>
      </c>
      <c r="G3531" s="1">
        <v>4914434658</v>
      </c>
      <c r="H3531" s="1">
        <v>4914434658</v>
      </c>
      <c r="I3531" s="1">
        <v>4914434658</v>
      </c>
      <c r="J3531" s="1">
        <v>0</v>
      </c>
      <c r="K3531" s="1">
        <v>4914434658</v>
      </c>
      <c r="L3531" s="1">
        <v>50508</v>
      </c>
      <c r="M3531" s="1">
        <v>0</v>
      </c>
      <c r="N3531" s="1">
        <v>4914384150</v>
      </c>
      <c r="O3531" s="1">
        <v>4914384150</v>
      </c>
      <c r="P3531" s="1">
        <v>0</v>
      </c>
      <c r="Q3531" s="1">
        <v>0</v>
      </c>
      <c r="R3531" s="1">
        <v>100</v>
      </c>
    </row>
    <row r="3532" spans="1:18" hidden="1" x14ac:dyDescent="0.25">
      <c r="A3532" t="s">
        <v>1542</v>
      </c>
      <c r="B3532" s="1">
        <v>0</v>
      </c>
      <c r="C3532" s="1">
        <v>4914434658</v>
      </c>
      <c r="D3532" s="1">
        <v>0</v>
      </c>
      <c r="E3532" s="1">
        <v>4914434658</v>
      </c>
      <c r="F3532" s="1">
        <v>0</v>
      </c>
      <c r="G3532" s="1">
        <v>4914434658</v>
      </c>
      <c r="H3532" s="1">
        <v>4914434658</v>
      </c>
      <c r="I3532" s="1">
        <v>4914434658</v>
      </c>
      <c r="J3532" s="1">
        <v>0</v>
      </c>
      <c r="K3532" s="1">
        <v>4914434658</v>
      </c>
      <c r="L3532" s="1">
        <v>50508</v>
      </c>
      <c r="M3532" s="1">
        <v>0</v>
      </c>
      <c r="N3532" s="1">
        <v>4914384150</v>
      </c>
      <c r="O3532" s="1">
        <v>4914384150</v>
      </c>
      <c r="P3532" s="1">
        <v>0</v>
      </c>
      <c r="Q3532" s="1">
        <v>0</v>
      </c>
      <c r="R3532" s="1">
        <v>100</v>
      </c>
    </row>
    <row r="3533" spans="1:18" hidden="1" x14ac:dyDescent="0.25">
      <c r="A3533" t="s">
        <v>1543</v>
      </c>
      <c r="B3533" s="1">
        <v>0</v>
      </c>
      <c r="C3533" s="1">
        <v>4914434658</v>
      </c>
      <c r="D3533" s="1">
        <v>0</v>
      </c>
      <c r="E3533" s="1">
        <v>4914434658</v>
      </c>
      <c r="F3533" s="1">
        <v>0</v>
      </c>
      <c r="G3533" s="1">
        <v>4914434658</v>
      </c>
      <c r="H3533" s="1">
        <v>4914434658</v>
      </c>
      <c r="I3533" s="1">
        <v>4914434658</v>
      </c>
      <c r="J3533" s="1">
        <v>0</v>
      </c>
      <c r="K3533" s="1">
        <v>4914434658</v>
      </c>
      <c r="L3533" s="1">
        <v>50508</v>
      </c>
      <c r="M3533" s="1">
        <v>0</v>
      </c>
      <c r="N3533" s="1">
        <v>4914384150</v>
      </c>
      <c r="O3533" s="1">
        <v>4914384150</v>
      </c>
      <c r="P3533" s="1">
        <v>0</v>
      </c>
      <c r="Q3533" s="1">
        <v>0</v>
      </c>
      <c r="R3533" s="1">
        <v>100</v>
      </c>
    </row>
    <row r="3534" spans="1:18" hidden="1" x14ac:dyDescent="0.25">
      <c r="A3534" t="s">
        <v>1554</v>
      </c>
      <c r="B3534" s="1">
        <v>0</v>
      </c>
      <c r="C3534" s="1">
        <v>8550106749</v>
      </c>
      <c r="D3534" s="1">
        <v>0</v>
      </c>
      <c r="E3534" s="1">
        <v>8550106749</v>
      </c>
      <c r="F3534" s="1">
        <v>0</v>
      </c>
      <c r="G3534" s="1">
        <v>8550106749</v>
      </c>
      <c r="H3534" s="1">
        <v>8550106749</v>
      </c>
      <c r="I3534" s="1">
        <v>8550106749</v>
      </c>
      <c r="J3534" s="1">
        <v>0</v>
      </c>
      <c r="K3534" s="1">
        <v>8550106749</v>
      </c>
      <c r="L3534" s="1">
        <v>0</v>
      </c>
      <c r="M3534" s="1">
        <v>0</v>
      </c>
      <c r="N3534" s="1">
        <v>8550106749</v>
      </c>
      <c r="O3534" s="1">
        <v>8550106749</v>
      </c>
      <c r="P3534" s="1">
        <v>0</v>
      </c>
      <c r="Q3534" s="1">
        <v>0</v>
      </c>
      <c r="R3534" s="1">
        <v>100</v>
      </c>
    </row>
    <row r="3535" spans="1:18" hidden="1" x14ac:dyDescent="0.25">
      <c r="A3535" t="s">
        <v>1542</v>
      </c>
      <c r="B3535" s="1">
        <v>0</v>
      </c>
      <c r="C3535" s="1">
        <v>8550106749</v>
      </c>
      <c r="D3535" s="1">
        <v>0</v>
      </c>
      <c r="E3535" s="1">
        <v>8550106749</v>
      </c>
      <c r="F3535" s="1">
        <v>0</v>
      </c>
      <c r="G3535" s="1">
        <v>8550106749</v>
      </c>
      <c r="H3535" s="1">
        <v>8550106749</v>
      </c>
      <c r="I3535" s="1">
        <v>8550106749</v>
      </c>
      <c r="J3535" s="1">
        <v>0</v>
      </c>
      <c r="K3535" s="1">
        <v>8550106749</v>
      </c>
      <c r="L3535" s="1">
        <v>0</v>
      </c>
      <c r="M3535" s="1">
        <v>0</v>
      </c>
      <c r="N3535" s="1">
        <v>8550106749</v>
      </c>
      <c r="O3535" s="1">
        <v>8550106749</v>
      </c>
      <c r="P3535" s="1">
        <v>0</v>
      </c>
      <c r="Q3535" s="1">
        <v>0</v>
      </c>
      <c r="R3535" s="1">
        <v>100</v>
      </c>
    </row>
    <row r="3536" spans="1:18" hidden="1" x14ac:dyDescent="0.25">
      <c r="A3536" t="s">
        <v>1543</v>
      </c>
      <c r="B3536" s="1">
        <v>0</v>
      </c>
      <c r="C3536" s="1">
        <v>8550106749</v>
      </c>
      <c r="D3536" s="1">
        <v>0</v>
      </c>
      <c r="E3536" s="1">
        <v>8550106749</v>
      </c>
      <c r="F3536" s="1">
        <v>0</v>
      </c>
      <c r="G3536" s="1">
        <v>8550106749</v>
      </c>
      <c r="H3536" s="1">
        <v>8550106749</v>
      </c>
      <c r="I3536" s="1">
        <v>8550106749</v>
      </c>
      <c r="J3536" s="1">
        <v>0</v>
      </c>
      <c r="K3536" s="1">
        <v>8550106749</v>
      </c>
      <c r="L3536" s="1">
        <v>0</v>
      </c>
      <c r="M3536" s="1">
        <v>0</v>
      </c>
      <c r="N3536" s="1">
        <v>8550106749</v>
      </c>
      <c r="O3536" s="1">
        <v>8550106749</v>
      </c>
      <c r="P3536" s="1">
        <v>0</v>
      </c>
      <c r="Q3536" s="1">
        <v>0</v>
      </c>
      <c r="R3536" s="1">
        <v>100</v>
      </c>
    </row>
    <row r="3537" spans="1:18" hidden="1" x14ac:dyDescent="0.25">
      <c r="A3537" t="s">
        <v>1555</v>
      </c>
      <c r="B3537" s="1">
        <v>0</v>
      </c>
      <c r="C3537" s="1">
        <v>438964462</v>
      </c>
      <c r="D3537" s="1">
        <v>0</v>
      </c>
      <c r="E3537" s="1">
        <v>438964462</v>
      </c>
      <c r="F3537" s="1">
        <v>0</v>
      </c>
      <c r="G3537" s="1">
        <v>438964462</v>
      </c>
      <c r="H3537" s="1">
        <v>438964462</v>
      </c>
      <c r="I3537" s="1">
        <v>438964462</v>
      </c>
      <c r="J3537" s="1">
        <v>0</v>
      </c>
      <c r="K3537" s="1">
        <v>438964462</v>
      </c>
      <c r="L3537" s="1">
        <v>0</v>
      </c>
      <c r="M3537" s="1">
        <v>0</v>
      </c>
      <c r="N3537" s="1">
        <v>438964462</v>
      </c>
      <c r="O3537" s="1">
        <v>438964462</v>
      </c>
      <c r="P3537" s="1">
        <v>0</v>
      </c>
      <c r="Q3537" s="1">
        <v>0</v>
      </c>
      <c r="R3537" s="1">
        <v>100</v>
      </c>
    </row>
    <row r="3538" spans="1:18" hidden="1" x14ac:dyDescent="0.25">
      <c r="A3538" t="s">
        <v>1542</v>
      </c>
      <c r="B3538" s="1">
        <v>0</v>
      </c>
      <c r="C3538" s="1">
        <v>438964462</v>
      </c>
      <c r="D3538" s="1">
        <v>0</v>
      </c>
      <c r="E3538" s="1">
        <v>438964462</v>
      </c>
      <c r="F3538" s="1">
        <v>0</v>
      </c>
      <c r="G3538" s="1">
        <v>438964462</v>
      </c>
      <c r="H3538" s="1">
        <v>438964462</v>
      </c>
      <c r="I3538" s="1">
        <v>438964462</v>
      </c>
      <c r="J3538" s="1">
        <v>0</v>
      </c>
      <c r="K3538" s="1">
        <v>438964462</v>
      </c>
      <c r="L3538" s="1">
        <v>0</v>
      </c>
      <c r="M3538" s="1">
        <v>0</v>
      </c>
      <c r="N3538" s="1">
        <v>438964462</v>
      </c>
      <c r="O3538" s="1">
        <v>438964462</v>
      </c>
      <c r="P3538" s="1">
        <v>0</v>
      </c>
      <c r="Q3538" s="1">
        <v>0</v>
      </c>
      <c r="R3538" s="1">
        <v>100</v>
      </c>
    </row>
    <row r="3539" spans="1:18" hidden="1" x14ac:dyDescent="0.25">
      <c r="A3539" t="s">
        <v>1543</v>
      </c>
      <c r="B3539" s="1">
        <v>0</v>
      </c>
      <c r="C3539" s="1">
        <v>438964462</v>
      </c>
      <c r="D3539" s="1">
        <v>0</v>
      </c>
      <c r="E3539" s="1">
        <v>438964462</v>
      </c>
      <c r="F3539" s="1">
        <v>0</v>
      </c>
      <c r="G3539" s="1">
        <v>438964462</v>
      </c>
      <c r="H3539" s="1">
        <v>438964462</v>
      </c>
      <c r="I3539" s="1">
        <v>438964462</v>
      </c>
      <c r="J3539" s="1">
        <v>0</v>
      </c>
      <c r="K3539" s="1">
        <v>438964462</v>
      </c>
      <c r="L3539" s="1">
        <v>0</v>
      </c>
      <c r="M3539" s="1">
        <v>0</v>
      </c>
      <c r="N3539" s="1">
        <v>438964462</v>
      </c>
      <c r="O3539" s="1">
        <v>438964462</v>
      </c>
      <c r="P3539" s="1">
        <v>0</v>
      </c>
      <c r="Q3539" s="1">
        <v>0</v>
      </c>
      <c r="R3539" s="1">
        <v>100</v>
      </c>
    </row>
    <row r="3540" spans="1:18" hidden="1" x14ac:dyDescent="0.25">
      <c r="A3540" t="s">
        <v>1556</v>
      </c>
      <c r="B3540" s="1">
        <v>0</v>
      </c>
      <c r="C3540" s="1">
        <v>109026378</v>
      </c>
      <c r="D3540" s="1">
        <v>0</v>
      </c>
      <c r="E3540" s="1">
        <v>109026378</v>
      </c>
      <c r="F3540" s="1">
        <v>0</v>
      </c>
      <c r="G3540" s="1">
        <v>109026378</v>
      </c>
      <c r="H3540" s="1">
        <v>109026378</v>
      </c>
      <c r="I3540" s="1">
        <v>109026378</v>
      </c>
      <c r="J3540" s="1">
        <v>0</v>
      </c>
      <c r="K3540" s="1">
        <v>109026378</v>
      </c>
      <c r="L3540" s="1">
        <v>0</v>
      </c>
      <c r="M3540" s="1">
        <v>0</v>
      </c>
      <c r="N3540" s="1">
        <v>109026378</v>
      </c>
      <c r="O3540" s="1">
        <v>109026378</v>
      </c>
      <c r="P3540" s="1">
        <v>0</v>
      </c>
      <c r="Q3540" s="1">
        <v>0</v>
      </c>
      <c r="R3540" s="1">
        <v>100</v>
      </c>
    </row>
    <row r="3541" spans="1:18" hidden="1" x14ac:dyDescent="0.25">
      <c r="A3541" t="s">
        <v>1542</v>
      </c>
      <c r="B3541" s="1">
        <v>0</v>
      </c>
      <c r="C3541" s="1">
        <v>109026378</v>
      </c>
      <c r="D3541" s="1">
        <v>0</v>
      </c>
      <c r="E3541" s="1">
        <v>109026378</v>
      </c>
      <c r="F3541" s="1">
        <v>0</v>
      </c>
      <c r="G3541" s="1">
        <v>109026378</v>
      </c>
      <c r="H3541" s="1">
        <v>109026378</v>
      </c>
      <c r="I3541" s="1">
        <v>109026378</v>
      </c>
      <c r="J3541" s="1">
        <v>0</v>
      </c>
      <c r="K3541" s="1">
        <v>109026378</v>
      </c>
      <c r="L3541" s="1">
        <v>0</v>
      </c>
      <c r="M3541" s="1">
        <v>0</v>
      </c>
      <c r="N3541" s="1">
        <v>109026378</v>
      </c>
      <c r="O3541" s="1">
        <v>109026378</v>
      </c>
      <c r="P3541" s="1">
        <v>0</v>
      </c>
      <c r="Q3541" s="1">
        <v>0</v>
      </c>
      <c r="R3541" s="1">
        <v>100</v>
      </c>
    </row>
    <row r="3542" spans="1:18" hidden="1" x14ac:dyDescent="0.25">
      <c r="A3542" t="s">
        <v>1543</v>
      </c>
      <c r="B3542" s="1">
        <v>0</v>
      </c>
      <c r="C3542" s="1">
        <v>109026378</v>
      </c>
      <c r="D3542" s="1">
        <v>0</v>
      </c>
      <c r="E3542" s="1">
        <v>109026378</v>
      </c>
      <c r="F3542" s="1">
        <v>0</v>
      </c>
      <c r="G3542" s="1">
        <v>109026378</v>
      </c>
      <c r="H3542" s="1">
        <v>109026378</v>
      </c>
      <c r="I3542" s="1">
        <v>109026378</v>
      </c>
      <c r="J3542" s="1">
        <v>0</v>
      </c>
      <c r="K3542" s="1">
        <v>109026378</v>
      </c>
      <c r="L3542" s="1">
        <v>0</v>
      </c>
      <c r="M3542" s="1">
        <v>0</v>
      </c>
      <c r="N3542" s="1">
        <v>109026378</v>
      </c>
      <c r="O3542" s="1">
        <v>109026378</v>
      </c>
      <c r="P3542" s="1">
        <v>0</v>
      </c>
      <c r="Q3542" s="1">
        <v>0</v>
      </c>
      <c r="R3542" s="1">
        <v>100</v>
      </c>
    </row>
    <row r="3543" spans="1:18" hidden="1" x14ac:dyDescent="0.25">
      <c r="A3543" t="s">
        <v>1557</v>
      </c>
      <c r="B3543" s="1">
        <v>0</v>
      </c>
      <c r="C3543" s="1">
        <v>258840612</v>
      </c>
      <c r="D3543" s="1">
        <v>0</v>
      </c>
      <c r="E3543" s="1">
        <v>258840612</v>
      </c>
      <c r="F3543" s="1">
        <v>0</v>
      </c>
      <c r="G3543" s="1">
        <v>258840612</v>
      </c>
      <c r="H3543" s="1">
        <v>258840612</v>
      </c>
      <c r="I3543" s="1">
        <v>258840612</v>
      </c>
      <c r="J3543" s="1">
        <v>0</v>
      </c>
      <c r="K3543" s="1">
        <v>258840612</v>
      </c>
      <c r="L3543" s="1">
        <v>0</v>
      </c>
      <c r="M3543" s="1">
        <v>0</v>
      </c>
      <c r="N3543" s="1">
        <v>258840612</v>
      </c>
      <c r="O3543" s="1">
        <v>258840612</v>
      </c>
      <c r="P3543" s="1">
        <v>0</v>
      </c>
      <c r="Q3543" s="1">
        <v>0</v>
      </c>
      <c r="R3543" s="1">
        <v>100</v>
      </c>
    </row>
    <row r="3544" spans="1:18" hidden="1" x14ac:dyDescent="0.25">
      <c r="A3544" t="s">
        <v>1542</v>
      </c>
      <c r="B3544" s="1">
        <v>0</v>
      </c>
      <c r="C3544" s="1">
        <v>258840612</v>
      </c>
      <c r="D3544" s="1">
        <v>0</v>
      </c>
      <c r="E3544" s="1">
        <v>258840612</v>
      </c>
      <c r="F3544" s="1">
        <v>0</v>
      </c>
      <c r="G3544" s="1">
        <v>258840612</v>
      </c>
      <c r="H3544" s="1">
        <v>258840612</v>
      </c>
      <c r="I3544" s="1">
        <v>258840612</v>
      </c>
      <c r="J3544" s="1">
        <v>0</v>
      </c>
      <c r="K3544" s="1">
        <v>258840612</v>
      </c>
      <c r="L3544" s="1">
        <v>0</v>
      </c>
      <c r="M3544" s="1">
        <v>0</v>
      </c>
      <c r="N3544" s="1">
        <v>258840612</v>
      </c>
      <c r="O3544" s="1">
        <v>258840612</v>
      </c>
      <c r="P3544" s="1">
        <v>0</v>
      </c>
      <c r="Q3544" s="1">
        <v>0</v>
      </c>
      <c r="R3544" s="1">
        <v>100</v>
      </c>
    </row>
    <row r="3545" spans="1:18" hidden="1" x14ac:dyDescent="0.25">
      <c r="A3545" t="s">
        <v>1543</v>
      </c>
      <c r="B3545" s="1">
        <v>0</v>
      </c>
      <c r="C3545" s="1">
        <v>258840612</v>
      </c>
      <c r="D3545" s="1">
        <v>0</v>
      </c>
      <c r="E3545" s="1">
        <v>258840612</v>
      </c>
      <c r="F3545" s="1">
        <v>0</v>
      </c>
      <c r="G3545" s="1">
        <v>258840612</v>
      </c>
      <c r="H3545" s="1">
        <v>258840612</v>
      </c>
      <c r="I3545" s="1">
        <v>258840612</v>
      </c>
      <c r="J3545" s="1">
        <v>0</v>
      </c>
      <c r="K3545" s="1">
        <v>258840612</v>
      </c>
      <c r="L3545" s="1">
        <v>0</v>
      </c>
      <c r="M3545" s="1">
        <v>0</v>
      </c>
      <c r="N3545" s="1">
        <v>258840612</v>
      </c>
      <c r="O3545" s="1">
        <v>258840612</v>
      </c>
      <c r="P3545" s="1">
        <v>0</v>
      </c>
      <c r="Q3545" s="1">
        <v>0</v>
      </c>
      <c r="R3545" s="1">
        <v>100</v>
      </c>
    </row>
    <row r="3546" spans="1:18" hidden="1" x14ac:dyDescent="0.25">
      <c r="A3546" t="s">
        <v>1558</v>
      </c>
      <c r="B3546" s="1">
        <v>306760874</v>
      </c>
      <c r="C3546" s="1">
        <v>1442514</v>
      </c>
      <c r="D3546" s="1">
        <v>0</v>
      </c>
      <c r="E3546" s="1">
        <v>308203388</v>
      </c>
      <c r="F3546" s="1">
        <v>0</v>
      </c>
      <c r="G3546" s="1">
        <v>308203388</v>
      </c>
      <c r="H3546" s="1">
        <v>308203388</v>
      </c>
      <c r="I3546" s="1">
        <v>308203388</v>
      </c>
      <c r="J3546" s="1">
        <v>0</v>
      </c>
      <c r="K3546" s="1">
        <v>308203388</v>
      </c>
      <c r="L3546" s="1">
        <v>0</v>
      </c>
      <c r="M3546" s="1">
        <v>0</v>
      </c>
      <c r="N3546" s="1">
        <v>308203388</v>
      </c>
      <c r="O3546" s="1">
        <v>308203388</v>
      </c>
      <c r="P3546" s="1">
        <v>0</v>
      </c>
      <c r="Q3546" s="1">
        <v>0</v>
      </c>
      <c r="R3546" s="1">
        <v>100</v>
      </c>
    </row>
    <row r="3547" spans="1:18" hidden="1" x14ac:dyDescent="0.25">
      <c r="A3547" t="s">
        <v>1542</v>
      </c>
      <c r="B3547" s="1">
        <v>306760874</v>
      </c>
      <c r="C3547" s="1">
        <v>1442514</v>
      </c>
      <c r="D3547" s="1">
        <v>0</v>
      </c>
      <c r="E3547" s="1">
        <v>308203388</v>
      </c>
      <c r="F3547" s="1">
        <v>0</v>
      </c>
      <c r="G3547" s="1">
        <v>308203388</v>
      </c>
      <c r="H3547" s="1">
        <v>308203388</v>
      </c>
      <c r="I3547" s="1">
        <v>308203388</v>
      </c>
      <c r="J3547" s="1">
        <v>0</v>
      </c>
      <c r="K3547" s="1">
        <v>308203388</v>
      </c>
      <c r="L3547" s="1">
        <v>0</v>
      </c>
      <c r="M3547" s="1">
        <v>0</v>
      </c>
      <c r="N3547" s="1">
        <v>308203388</v>
      </c>
      <c r="O3547" s="1">
        <v>308203388</v>
      </c>
      <c r="P3547" s="1">
        <v>0</v>
      </c>
      <c r="Q3547" s="1">
        <v>0</v>
      </c>
      <c r="R3547" s="1">
        <v>100</v>
      </c>
    </row>
    <row r="3548" spans="1:18" hidden="1" x14ac:dyDescent="0.25">
      <c r="A3548" t="s">
        <v>1543</v>
      </c>
      <c r="B3548" s="1">
        <v>306760874</v>
      </c>
      <c r="C3548" s="1">
        <v>1442514</v>
      </c>
      <c r="D3548" s="1">
        <v>0</v>
      </c>
      <c r="E3548" s="1">
        <v>308203388</v>
      </c>
      <c r="F3548" s="1">
        <v>0</v>
      </c>
      <c r="G3548" s="1">
        <v>308203388</v>
      </c>
      <c r="H3548" s="1">
        <v>308203388</v>
      </c>
      <c r="I3548" s="1">
        <v>308203388</v>
      </c>
      <c r="J3548" s="1">
        <v>0</v>
      </c>
      <c r="K3548" s="1">
        <v>308203388</v>
      </c>
      <c r="L3548" s="1">
        <v>0</v>
      </c>
      <c r="M3548" s="1">
        <v>0</v>
      </c>
      <c r="N3548" s="1">
        <v>308203388</v>
      </c>
      <c r="O3548" s="1">
        <v>308203388</v>
      </c>
      <c r="P3548" s="1">
        <v>0</v>
      </c>
      <c r="Q3548" s="1">
        <v>0</v>
      </c>
      <c r="R3548" s="1">
        <v>100</v>
      </c>
    </row>
    <row r="3549" spans="1:18" hidden="1" x14ac:dyDescent="0.25">
      <c r="A3549" t="s">
        <v>1559</v>
      </c>
      <c r="B3549" s="1">
        <v>0</v>
      </c>
      <c r="C3549" s="1">
        <v>34496992343</v>
      </c>
      <c r="D3549" s="1">
        <v>0</v>
      </c>
      <c r="E3549" s="1">
        <v>34496992343</v>
      </c>
      <c r="F3549" s="1">
        <v>0</v>
      </c>
      <c r="G3549" s="1">
        <v>22893096522</v>
      </c>
      <c r="H3549" s="1">
        <v>22893096522</v>
      </c>
      <c r="I3549" s="1">
        <v>17000604205</v>
      </c>
      <c r="J3549" s="1">
        <v>0</v>
      </c>
      <c r="K3549" s="1">
        <v>17000604205</v>
      </c>
      <c r="L3549" s="1">
        <v>16845177436</v>
      </c>
      <c r="M3549" s="1">
        <v>5892492317</v>
      </c>
      <c r="N3549" s="1">
        <v>155426769</v>
      </c>
      <c r="O3549" s="1">
        <v>155426769</v>
      </c>
      <c r="P3549" s="1">
        <v>0</v>
      </c>
      <c r="Q3549" s="1">
        <v>11603895821</v>
      </c>
      <c r="R3549" s="1">
        <v>49.28</v>
      </c>
    </row>
    <row r="3550" spans="1:18" hidden="1" x14ac:dyDescent="0.25">
      <c r="A3550" t="s">
        <v>1541</v>
      </c>
      <c r="B3550" s="1">
        <v>0</v>
      </c>
      <c r="C3550" s="1">
        <v>537940500</v>
      </c>
      <c r="D3550" s="1">
        <v>0</v>
      </c>
      <c r="E3550" s="1">
        <v>537940500</v>
      </c>
      <c r="F3550" s="1">
        <v>0</v>
      </c>
      <c r="G3550" s="1">
        <v>337940500</v>
      </c>
      <c r="H3550" s="1">
        <v>337940500</v>
      </c>
      <c r="I3550" s="1">
        <v>68809223</v>
      </c>
      <c r="J3550" s="1">
        <v>0</v>
      </c>
      <c r="K3550" s="1">
        <v>68809223</v>
      </c>
      <c r="L3550" s="1">
        <v>0</v>
      </c>
      <c r="M3550" s="1">
        <v>269131277</v>
      </c>
      <c r="N3550" s="1">
        <v>68809223</v>
      </c>
      <c r="O3550" s="1">
        <v>68809223</v>
      </c>
      <c r="P3550" s="1">
        <v>0</v>
      </c>
      <c r="Q3550" s="1">
        <v>200000000</v>
      </c>
      <c r="R3550" s="1">
        <v>12.79</v>
      </c>
    </row>
    <row r="3551" spans="1:18" hidden="1" x14ac:dyDescent="0.25">
      <c r="A3551" t="s">
        <v>1542</v>
      </c>
      <c r="B3551" s="1">
        <v>0</v>
      </c>
      <c r="C3551" s="1">
        <v>537940500</v>
      </c>
      <c r="D3551" s="1">
        <v>0</v>
      </c>
      <c r="E3551" s="1">
        <v>537940500</v>
      </c>
      <c r="F3551" s="1">
        <v>0</v>
      </c>
      <c r="G3551" s="1">
        <v>337940500</v>
      </c>
      <c r="H3551" s="1">
        <v>337940500</v>
      </c>
      <c r="I3551" s="1">
        <v>68809223</v>
      </c>
      <c r="J3551" s="1">
        <v>0</v>
      </c>
      <c r="K3551" s="1">
        <v>68809223</v>
      </c>
      <c r="L3551" s="1">
        <v>0</v>
      </c>
      <c r="M3551" s="1">
        <v>269131277</v>
      </c>
      <c r="N3551" s="1">
        <v>68809223</v>
      </c>
      <c r="O3551" s="1">
        <v>68809223</v>
      </c>
      <c r="P3551" s="1">
        <v>0</v>
      </c>
      <c r="Q3551" s="1">
        <v>200000000</v>
      </c>
      <c r="R3551" s="1">
        <v>12.79</v>
      </c>
    </row>
    <row r="3552" spans="1:18" hidden="1" x14ac:dyDescent="0.25">
      <c r="A3552" t="s">
        <v>1560</v>
      </c>
      <c r="B3552" s="1">
        <v>0</v>
      </c>
      <c r="C3552" s="1">
        <v>537940500</v>
      </c>
      <c r="D3552" s="1">
        <v>0</v>
      </c>
      <c r="E3552" s="1">
        <v>537940500</v>
      </c>
      <c r="F3552" s="1">
        <v>0</v>
      </c>
      <c r="G3552" s="1">
        <v>337940500</v>
      </c>
      <c r="H3552" s="1">
        <v>337940500</v>
      </c>
      <c r="I3552" s="1">
        <v>68809223</v>
      </c>
      <c r="J3552" s="1">
        <v>0</v>
      </c>
      <c r="K3552" s="1">
        <v>68809223</v>
      </c>
      <c r="L3552" s="1">
        <v>0</v>
      </c>
      <c r="M3552" s="1">
        <v>269131277</v>
      </c>
      <c r="N3552" s="1">
        <v>68809223</v>
      </c>
      <c r="O3552" s="1">
        <v>68809223</v>
      </c>
      <c r="P3552" s="1">
        <v>0</v>
      </c>
      <c r="Q3552" s="1">
        <v>200000000</v>
      </c>
      <c r="R3552" s="1">
        <v>12.79</v>
      </c>
    </row>
    <row r="3553" spans="1:18" hidden="1" x14ac:dyDescent="0.25">
      <c r="A3553" t="s">
        <v>1544</v>
      </c>
      <c r="B3553" s="1">
        <v>0</v>
      </c>
      <c r="C3553" s="1">
        <v>147049750</v>
      </c>
      <c r="D3553" s="1">
        <v>0</v>
      </c>
      <c r="E3553" s="1">
        <v>147049750</v>
      </c>
      <c r="F3553" s="1">
        <v>0</v>
      </c>
      <c r="G3553" s="1">
        <v>147049750</v>
      </c>
      <c r="H3553" s="1">
        <v>147049750</v>
      </c>
      <c r="I3553" s="1">
        <v>66187127</v>
      </c>
      <c r="J3553" s="1">
        <v>0</v>
      </c>
      <c r="K3553" s="1">
        <v>66187127</v>
      </c>
      <c r="L3553" s="1">
        <v>0</v>
      </c>
      <c r="M3553" s="1">
        <v>80862623</v>
      </c>
      <c r="N3553" s="1">
        <v>66187127</v>
      </c>
      <c r="O3553" s="1">
        <v>66187127</v>
      </c>
      <c r="P3553" s="1">
        <v>0</v>
      </c>
      <c r="Q3553" s="1">
        <v>0</v>
      </c>
      <c r="R3553" s="1">
        <v>45.01</v>
      </c>
    </row>
    <row r="3554" spans="1:18" hidden="1" x14ac:dyDescent="0.25">
      <c r="A3554" t="s">
        <v>1542</v>
      </c>
      <c r="B3554" s="1">
        <v>0</v>
      </c>
      <c r="C3554" s="1">
        <v>147049750</v>
      </c>
      <c r="D3554" s="1">
        <v>0</v>
      </c>
      <c r="E3554" s="1">
        <v>147049750</v>
      </c>
      <c r="F3554" s="1">
        <v>0</v>
      </c>
      <c r="G3554" s="1">
        <v>147049750</v>
      </c>
      <c r="H3554" s="1">
        <v>147049750</v>
      </c>
      <c r="I3554" s="1">
        <v>66187127</v>
      </c>
      <c r="J3554" s="1">
        <v>0</v>
      </c>
      <c r="K3554" s="1">
        <v>66187127</v>
      </c>
      <c r="L3554" s="1">
        <v>0</v>
      </c>
      <c r="M3554" s="1">
        <v>80862623</v>
      </c>
      <c r="N3554" s="1">
        <v>66187127</v>
      </c>
      <c r="O3554" s="1">
        <v>66187127</v>
      </c>
      <c r="P3554" s="1">
        <v>0</v>
      </c>
      <c r="Q3554" s="1">
        <v>0</v>
      </c>
      <c r="R3554" s="1">
        <v>45.01</v>
      </c>
    </row>
    <row r="3555" spans="1:18" hidden="1" x14ac:dyDescent="0.25">
      <c r="A3555" t="s">
        <v>1560</v>
      </c>
      <c r="B3555" s="1">
        <v>0</v>
      </c>
      <c r="C3555" s="1">
        <v>147049750</v>
      </c>
      <c r="D3555" s="1">
        <v>0</v>
      </c>
      <c r="E3555" s="1">
        <v>147049750</v>
      </c>
      <c r="F3555" s="1">
        <v>0</v>
      </c>
      <c r="G3555" s="1">
        <v>147049750</v>
      </c>
      <c r="H3555" s="1">
        <v>147049750</v>
      </c>
      <c r="I3555" s="1">
        <v>66187127</v>
      </c>
      <c r="J3555" s="1">
        <v>0</v>
      </c>
      <c r="K3555" s="1">
        <v>66187127</v>
      </c>
      <c r="L3555" s="1">
        <v>0</v>
      </c>
      <c r="M3555" s="1">
        <v>80862623</v>
      </c>
      <c r="N3555" s="1">
        <v>66187127</v>
      </c>
      <c r="O3555" s="1">
        <v>66187127</v>
      </c>
      <c r="P3555" s="1">
        <v>0</v>
      </c>
      <c r="Q3555" s="1">
        <v>0</v>
      </c>
      <c r="R3555" s="1">
        <v>45.01</v>
      </c>
    </row>
    <row r="3556" spans="1:18" hidden="1" x14ac:dyDescent="0.25">
      <c r="A3556" t="s">
        <v>1545</v>
      </c>
      <c r="B3556" s="1">
        <v>0</v>
      </c>
      <c r="C3556" s="1">
        <v>1614096500</v>
      </c>
      <c r="D3556" s="1">
        <v>0</v>
      </c>
      <c r="E3556" s="1">
        <v>1614096500</v>
      </c>
      <c r="F3556" s="1">
        <v>0</v>
      </c>
      <c r="G3556" s="1">
        <v>1590000000</v>
      </c>
      <c r="H3556" s="1">
        <v>1590000000</v>
      </c>
      <c r="I3556" s="1">
        <v>1250000000</v>
      </c>
      <c r="J3556" s="1">
        <v>0</v>
      </c>
      <c r="K3556" s="1">
        <v>1250000000</v>
      </c>
      <c r="L3556" s="1">
        <v>1250000000</v>
      </c>
      <c r="M3556" s="1">
        <v>340000000</v>
      </c>
      <c r="N3556" s="1">
        <v>0</v>
      </c>
      <c r="O3556" s="1">
        <v>0</v>
      </c>
      <c r="P3556" s="1">
        <v>0</v>
      </c>
      <c r="Q3556" s="1">
        <v>24096500</v>
      </c>
      <c r="R3556" s="1">
        <v>77.44</v>
      </c>
    </row>
    <row r="3557" spans="1:18" hidden="1" x14ac:dyDescent="0.25">
      <c r="A3557" t="s">
        <v>1542</v>
      </c>
      <c r="B3557" s="1">
        <v>0</v>
      </c>
      <c r="C3557" s="1">
        <v>1614096500</v>
      </c>
      <c r="D3557" s="1">
        <v>0</v>
      </c>
      <c r="E3557" s="1">
        <v>1614096500</v>
      </c>
      <c r="F3557" s="1">
        <v>0</v>
      </c>
      <c r="G3557" s="1">
        <v>1590000000</v>
      </c>
      <c r="H3557" s="1">
        <v>1590000000</v>
      </c>
      <c r="I3557" s="1">
        <v>1250000000</v>
      </c>
      <c r="J3557" s="1">
        <v>0</v>
      </c>
      <c r="K3557" s="1">
        <v>1250000000</v>
      </c>
      <c r="L3557" s="1">
        <v>1250000000</v>
      </c>
      <c r="M3557" s="1">
        <v>340000000</v>
      </c>
      <c r="N3557" s="1">
        <v>0</v>
      </c>
      <c r="O3557" s="1">
        <v>0</v>
      </c>
      <c r="P3557" s="1">
        <v>0</v>
      </c>
      <c r="Q3557" s="1">
        <v>24096500</v>
      </c>
      <c r="R3557" s="1">
        <v>77.44</v>
      </c>
    </row>
    <row r="3558" spans="1:18" hidden="1" x14ac:dyDescent="0.25">
      <c r="A3558" t="s">
        <v>1560</v>
      </c>
      <c r="B3558" s="1">
        <v>0</v>
      </c>
      <c r="C3558" s="1">
        <v>1614096500</v>
      </c>
      <c r="D3558" s="1">
        <v>0</v>
      </c>
      <c r="E3558" s="1">
        <v>1614096500</v>
      </c>
      <c r="F3558" s="1">
        <v>0</v>
      </c>
      <c r="G3558" s="1">
        <v>1590000000</v>
      </c>
      <c r="H3558" s="1">
        <v>1590000000</v>
      </c>
      <c r="I3558" s="1">
        <v>1250000000</v>
      </c>
      <c r="J3558" s="1">
        <v>0</v>
      </c>
      <c r="K3558" s="1">
        <v>1250000000</v>
      </c>
      <c r="L3558" s="1">
        <v>1250000000</v>
      </c>
      <c r="M3558" s="1">
        <v>340000000</v>
      </c>
      <c r="N3558" s="1">
        <v>0</v>
      </c>
      <c r="O3558" s="1">
        <v>0</v>
      </c>
      <c r="P3558" s="1">
        <v>0</v>
      </c>
      <c r="Q3558" s="1">
        <v>24096500</v>
      </c>
      <c r="R3558" s="1">
        <v>77.44</v>
      </c>
    </row>
    <row r="3559" spans="1:18" hidden="1" x14ac:dyDescent="0.25">
      <c r="A3559" t="s">
        <v>1546</v>
      </c>
      <c r="B3559" s="1">
        <v>0</v>
      </c>
      <c r="C3559" s="1">
        <v>7418724250</v>
      </c>
      <c r="D3559" s="1">
        <v>0</v>
      </c>
      <c r="E3559" s="1">
        <v>7418724250</v>
      </c>
      <c r="F3559" s="1">
        <v>0</v>
      </c>
      <c r="G3559" s="1">
        <v>3110000000</v>
      </c>
      <c r="H3559" s="1">
        <v>3110000000</v>
      </c>
      <c r="I3559" s="1">
        <v>0</v>
      </c>
      <c r="J3559" s="1">
        <v>0</v>
      </c>
      <c r="K3559" s="1">
        <v>0</v>
      </c>
      <c r="L3559" s="1">
        <v>0</v>
      </c>
      <c r="M3559" s="1">
        <v>3110000000</v>
      </c>
      <c r="N3559" s="1">
        <v>0</v>
      </c>
      <c r="O3559" s="1">
        <v>0</v>
      </c>
      <c r="P3559" s="1">
        <v>0</v>
      </c>
      <c r="Q3559" s="1">
        <v>4308724250</v>
      </c>
      <c r="R3559" s="1">
        <v>0</v>
      </c>
    </row>
    <row r="3560" spans="1:18" hidden="1" x14ac:dyDescent="0.25">
      <c r="A3560" t="s">
        <v>1542</v>
      </c>
      <c r="B3560" s="1">
        <v>0</v>
      </c>
      <c r="C3560" s="1">
        <v>7418724250</v>
      </c>
      <c r="D3560" s="1">
        <v>0</v>
      </c>
      <c r="E3560" s="1">
        <v>7418724250</v>
      </c>
      <c r="F3560" s="1">
        <v>0</v>
      </c>
      <c r="G3560" s="1">
        <v>3110000000</v>
      </c>
      <c r="H3560" s="1">
        <v>3110000000</v>
      </c>
      <c r="I3560" s="1">
        <v>0</v>
      </c>
      <c r="J3560" s="1">
        <v>0</v>
      </c>
      <c r="K3560" s="1">
        <v>0</v>
      </c>
      <c r="L3560" s="1">
        <v>0</v>
      </c>
      <c r="M3560" s="1">
        <v>3110000000</v>
      </c>
      <c r="N3560" s="1">
        <v>0</v>
      </c>
      <c r="O3560" s="1">
        <v>0</v>
      </c>
      <c r="P3560" s="1">
        <v>0</v>
      </c>
      <c r="Q3560" s="1">
        <v>4308724250</v>
      </c>
      <c r="R3560" s="1">
        <v>0</v>
      </c>
    </row>
    <row r="3561" spans="1:18" hidden="1" x14ac:dyDescent="0.25">
      <c r="A3561" t="s">
        <v>1560</v>
      </c>
      <c r="B3561" s="1">
        <v>0</v>
      </c>
      <c r="C3561" s="1">
        <v>7418724250</v>
      </c>
      <c r="D3561" s="1">
        <v>0</v>
      </c>
      <c r="E3561" s="1">
        <v>7418724250</v>
      </c>
      <c r="F3561" s="1">
        <v>0</v>
      </c>
      <c r="G3561" s="1">
        <v>3110000000</v>
      </c>
      <c r="H3561" s="1">
        <v>3110000000</v>
      </c>
      <c r="I3561" s="1">
        <v>0</v>
      </c>
      <c r="J3561" s="1">
        <v>0</v>
      </c>
      <c r="K3561" s="1">
        <v>0</v>
      </c>
      <c r="L3561" s="1">
        <v>0</v>
      </c>
      <c r="M3561" s="1">
        <v>3110000000</v>
      </c>
      <c r="N3561" s="1">
        <v>0</v>
      </c>
      <c r="O3561" s="1">
        <v>0</v>
      </c>
      <c r="P3561" s="1">
        <v>0</v>
      </c>
      <c r="Q3561" s="1">
        <v>4308724250</v>
      </c>
      <c r="R3561" s="1">
        <v>0</v>
      </c>
    </row>
    <row r="3562" spans="1:18" hidden="1" x14ac:dyDescent="0.25">
      <c r="A3562" t="s">
        <v>1547</v>
      </c>
      <c r="B3562" s="1">
        <v>0</v>
      </c>
      <c r="C3562" s="1">
        <v>6967005062</v>
      </c>
      <c r="D3562" s="1">
        <v>0</v>
      </c>
      <c r="E3562" s="1">
        <v>6967005062</v>
      </c>
      <c r="F3562" s="1">
        <v>0</v>
      </c>
      <c r="G3562" s="1">
        <v>2670000000</v>
      </c>
      <c r="H3562" s="1">
        <v>2670000000</v>
      </c>
      <c r="I3562" s="1">
        <v>2500000000</v>
      </c>
      <c r="J3562" s="1">
        <v>0</v>
      </c>
      <c r="K3562" s="1">
        <v>2500000000</v>
      </c>
      <c r="L3562" s="1">
        <v>2500000000</v>
      </c>
      <c r="M3562" s="1">
        <v>170000000</v>
      </c>
      <c r="N3562" s="1">
        <v>0</v>
      </c>
      <c r="O3562" s="1">
        <v>0</v>
      </c>
      <c r="P3562" s="1">
        <v>0</v>
      </c>
      <c r="Q3562" s="1">
        <v>4297005062</v>
      </c>
      <c r="R3562" s="1">
        <v>35.880000000000003</v>
      </c>
    </row>
    <row r="3563" spans="1:18" hidden="1" x14ac:dyDescent="0.25">
      <c r="A3563" t="s">
        <v>1542</v>
      </c>
      <c r="B3563" s="1">
        <v>0</v>
      </c>
      <c r="C3563" s="1">
        <v>6967005062</v>
      </c>
      <c r="D3563" s="1">
        <v>0</v>
      </c>
      <c r="E3563" s="1">
        <v>6967005062</v>
      </c>
      <c r="F3563" s="1">
        <v>0</v>
      </c>
      <c r="G3563" s="1">
        <v>2670000000</v>
      </c>
      <c r="H3563" s="1">
        <v>2670000000</v>
      </c>
      <c r="I3563" s="1">
        <v>2500000000</v>
      </c>
      <c r="J3563" s="1">
        <v>0</v>
      </c>
      <c r="K3563" s="1">
        <v>2500000000</v>
      </c>
      <c r="L3563" s="1">
        <v>2500000000</v>
      </c>
      <c r="M3563" s="1">
        <v>170000000</v>
      </c>
      <c r="N3563" s="1">
        <v>0</v>
      </c>
      <c r="O3563" s="1">
        <v>0</v>
      </c>
      <c r="P3563" s="1">
        <v>0</v>
      </c>
      <c r="Q3563" s="1">
        <v>4297005062</v>
      </c>
      <c r="R3563" s="1">
        <v>35.880000000000003</v>
      </c>
    </row>
    <row r="3564" spans="1:18" hidden="1" x14ac:dyDescent="0.25">
      <c r="A3564" t="s">
        <v>1560</v>
      </c>
      <c r="B3564" s="1">
        <v>0</v>
      </c>
      <c r="C3564" s="1">
        <v>6967005062</v>
      </c>
      <c r="D3564" s="1">
        <v>0</v>
      </c>
      <c r="E3564" s="1">
        <v>6967005062</v>
      </c>
      <c r="F3564" s="1">
        <v>0</v>
      </c>
      <c r="G3564" s="1">
        <v>2670000000</v>
      </c>
      <c r="H3564" s="1">
        <v>2670000000</v>
      </c>
      <c r="I3564" s="1">
        <v>2500000000</v>
      </c>
      <c r="J3564" s="1">
        <v>0</v>
      </c>
      <c r="K3564" s="1">
        <v>2500000000</v>
      </c>
      <c r="L3564" s="1">
        <v>2500000000</v>
      </c>
      <c r="M3564" s="1">
        <v>170000000</v>
      </c>
      <c r="N3564" s="1">
        <v>0</v>
      </c>
      <c r="O3564" s="1">
        <v>0</v>
      </c>
      <c r="P3564" s="1">
        <v>0</v>
      </c>
      <c r="Q3564" s="1">
        <v>4297005062</v>
      </c>
      <c r="R3564" s="1">
        <v>35.880000000000003</v>
      </c>
    </row>
    <row r="3565" spans="1:18" hidden="1" x14ac:dyDescent="0.25">
      <c r="A3565" t="s">
        <v>1548</v>
      </c>
      <c r="B3565" s="1">
        <v>0</v>
      </c>
      <c r="C3565" s="1">
        <v>353173559</v>
      </c>
      <c r="D3565" s="1">
        <v>0</v>
      </c>
      <c r="E3565" s="1">
        <v>353173559</v>
      </c>
      <c r="F3565" s="1">
        <v>0</v>
      </c>
      <c r="G3565" s="1">
        <v>100000000</v>
      </c>
      <c r="H3565" s="1">
        <v>100000000</v>
      </c>
      <c r="I3565" s="1">
        <v>24917892</v>
      </c>
      <c r="J3565" s="1">
        <v>0</v>
      </c>
      <c r="K3565" s="1">
        <v>24917892</v>
      </c>
      <c r="L3565" s="1">
        <v>4487473</v>
      </c>
      <c r="M3565" s="1">
        <v>75082108</v>
      </c>
      <c r="N3565" s="1">
        <v>20430419</v>
      </c>
      <c r="O3565" s="1">
        <v>20430419</v>
      </c>
      <c r="P3565" s="1">
        <v>0</v>
      </c>
      <c r="Q3565" s="1">
        <v>253173559</v>
      </c>
      <c r="R3565" s="1">
        <v>7.06</v>
      </c>
    </row>
    <row r="3566" spans="1:18" hidden="1" x14ac:dyDescent="0.25">
      <c r="A3566" t="s">
        <v>1542</v>
      </c>
      <c r="B3566" s="1">
        <v>0</v>
      </c>
      <c r="C3566" s="1">
        <v>353173559</v>
      </c>
      <c r="D3566" s="1">
        <v>0</v>
      </c>
      <c r="E3566" s="1">
        <v>353173559</v>
      </c>
      <c r="F3566" s="1">
        <v>0</v>
      </c>
      <c r="G3566" s="1">
        <v>100000000</v>
      </c>
      <c r="H3566" s="1">
        <v>100000000</v>
      </c>
      <c r="I3566" s="1">
        <v>24917892</v>
      </c>
      <c r="J3566" s="1">
        <v>0</v>
      </c>
      <c r="K3566" s="1">
        <v>24917892</v>
      </c>
      <c r="L3566" s="1">
        <v>4487473</v>
      </c>
      <c r="M3566" s="1">
        <v>75082108</v>
      </c>
      <c r="N3566" s="1">
        <v>20430419</v>
      </c>
      <c r="O3566" s="1">
        <v>20430419</v>
      </c>
      <c r="P3566" s="1">
        <v>0</v>
      </c>
      <c r="Q3566" s="1">
        <v>253173559</v>
      </c>
      <c r="R3566" s="1">
        <v>7.06</v>
      </c>
    </row>
    <row r="3567" spans="1:18" hidden="1" x14ac:dyDescent="0.25">
      <c r="A3567" t="s">
        <v>1560</v>
      </c>
      <c r="B3567" s="1">
        <v>0</v>
      </c>
      <c r="C3567" s="1">
        <v>353173559</v>
      </c>
      <c r="D3567" s="1">
        <v>0</v>
      </c>
      <c r="E3567" s="1">
        <v>353173559</v>
      </c>
      <c r="F3567" s="1">
        <v>0</v>
      </c>
      <c r="G3567" s="1">
        <v>100000000</v>
      </c>
      <c r="H3567" s="1">
        <v>100000000</v>
      </c>
      <c r="I3567" s="1">
        <v>24917892</v>
      </c>
      <c r="J3567" s="1">
        <v>0</v>
      </c>
      <c r="K3567" s="1">
        <v>24917892</v>
      </c>
      <c r="L3567" s="1">
        <v>4487473</v>
      </c>
      <c r="M3567" s="1">
        <v>75082108</v>
      </c>
      <c r="N3567" s="1">
        <v>20430419</v>
      </c>
      <c r="O3567" s="1">
        <v>20430419</v>
      </c>
      <c r="P3567" s="1">
        <v>0</v>
      </c>
      <c r="Q3567" s="1">
        <v>253173559</v>
      </c>
      <c r="R3567" s="1">
        <v>7.06</v>
      </c>
    </row>
    <row r="3568" spans="1:18" hidden="1" x14ac:dyDescent="0.25">
      <c r="A3568" t="s">
        <v>1549</v>
      </c>
      <c r="B3568" s="1">
        <v>0</v>
      </c>
      <c r="C3568" s="1">
        <v>14938106272</v>
      </c>
      <c r="D3568" s="1">
        <v>0</v>
      </c>
      <c r="E3568" s="1">
        <v>14938106272</v>
      </c>
      <c r="F3568" s="1">
        <v>0</v>
      </c>
      <c r="G3568" s="1">
        <v>14938106272</v>
      </c>
      <c r="H3568" s="1">
        <v>14938106272</v>
      </c>
      <c r="I3568" s="1">
        <v>13090689963</v>
      </c>
      <c r="J3568" s="1">
        <v>0</v>
      </c>
      <c r="K3568" s="1">
        <v>13090689963</v>
      </c>
      <c r="L3568" s="1">
        <v>13090689963</v>
      </c>
      <c r="M3568" s="1">
        <v>1847416309</v>
      </c>
      <c r="N3568" s="1">
        <v>0</v>
      </c>
      <c r="O3568" s="1">
        <v>0</v>
      </c>
      <c r="P3568" s="1">
        <v>0</v>
      </c>
      <c r="Q3568" s="1">
        <v>0</v>
      </c>
      <c r="R3568" s="1">
        <v>87.63</v>
      </c>
    </row>
    <row r="3569" spans="1:18" hidden="1" x14ac:dyDescent="0.25">
      <c r="A3569" t="s">
        <v>1542</v>
      </c>
      <c r="B3569" s="1">
        <v>0</v>
      </c>
      <c r="C3569" s="1">
        <v>14938106272</v>
      </c>
      <c r="D3569" s="1">
        <v>0</v>
      </c>
      <c r="E3569" s="1">
        <v>14938106272</v>
      </c>
      <c r="F3569" s="1">
        <v>0</v>
      </c>
      <c r="G3569" s="1">
        <v>14938106272</v>
      </c>
      <c r="H3569" s="1">
        <v>14938106272</v>
      </c>
      <c r="I3569" s="1">
        <v>13090689963</v>
      </c>
      <c r="J3569" s="1">
        <v>0</v>
      </c>
      <c r="K3569" s="1">
        <v>13090689963</v>
      </c>
      <c r="L3569" s="1">
        <v>13090689963</v>
      </c>
      <c r="M3569" s="1">
        <v>1847416309</v>
      </c>
      <c r="N3569" s="1">
        <v>0</v>
      </c>
      <c r="O3569" s="1">
        <v>0</v>
      </c>
      <c r="P3569" s="1">
        <v>0</v>
      </c>
      <c r="Q3569" s="1">
        <v>0</v>
      </c>
      <c r="R3569" s="1">
        <v>87.63</v>
      </c>
    </row>
    <row r="3570" spans="1:18" hidden="1" x14ac:dyDescent="0.25">
      <c r="A3570" t="s">
        <v>1560</v>
      </c>
      <c r="B3570" s="1">
        <v>0</v>
      </c>
      <c r="C3570" s="1">
        <v>14938106272</v>
      </c>
      <c r="D3570" s="1">
        <v>0</v>
      </c>
      <c r="E3570" s="1">
        <v>14938106272</v>
      </c>
      <c r="F3570" s="1">
        <v>0</v>
      </c>
      <c r="G3570" s="1">
        <v>14938106272</v>
      </c>
      <c r="H3570" s="1">
        <v>14938106272</v>
      </c>
      <c r="I3570" s="1">
        <v>13090689963</v>
      </c>
      <c r="J3570" s="1">
        <v>0</v>
      </c>
      <c r="K3570" s="1">
        <v>13090689963</v>
      </c>
      <c r="L3570" s="1">
        <v>13090689963</v>
      </c>
      <c r="M3570" s="1">
        <v>1847416309</v>
      </c>
      <c r="N3570" s="1">
        <v>0</v>
      </c>
      <c r="O3570" s="1">
        <v>0</v>
      </c>
      <c r="P3570" s="1">
        <v>0</v>
      </c>
      <c r="Q3570" s="1">
        <v>0</v>
      </c>
      <c r="R3570" s="1">
        <v>87.63</v>
      </c>
    </row>
    <row r="3571" spans="1:18" hidden="1" x14ac:dyDescent="0.25">
      <c r="A3571" t="s">
        <v>1550</v>
      </c>
      <c r="B3571" s="1">
        <v>0</v>
      </c>
      <c r="C3571" s="1">
        <v>751684250</v>
      </c>
      <c r="D3571" s="1">
        <v>0</v>
      </c>
      <c r="E3571" s="1">
        <v>751684250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751684250</v>
      </c>
      <c r="R3571" s="1">
        <v>0</v>
      </c>
    </row>
    <row r="3572" spans="1:18" hidden="1" x14ac:dyDescent="0.25">
      <c r="A3572" t="s">
        <v>1542</v>
      </c>
      <c r="B3572" s="1">
        <v>0</v>
      </c>
      <c r="C3572" s="1">
        <v>751684250</v>
      </c>
      <c r="D3572" s="1">
        <v>0</v>
      </c>
      <c r="E3572" s="1">
        <v>751684250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751684250</v>
      </c>
      <c r="R3572" s="1">
        <v>0</v>
      </c>
    </row>
    <row r="3573" spans="1:18" hidden="1" x14ac:dyDescent="0.25">
      <c r="A3573" t="s">
        <v>1560</v>
      </c>
      <c r="B3573" s="1">
        <v>0</v>
      </c>
      <c r="C3573" s="1">
        <v>751684250</v>
      </c>
      <c r="D3573" s="1">
        <v>0</v>
      </c>
      <c r="E3573" s="1">
        <v>751684250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751684250</v>
      </c>
      <c r="R3573" s="1">
        <v>0</v>
      </c>
    </row>
    <row r="3574" spans="1:18" hidden="1" x14ac:dyDescent="0.25">
      <c r="A3574" t="s">
        <v>1474</v>
      </c>
      <c r="B3574" s="1">
        <v>0</v>
      </c>
      <c r="C3574" s="1">
        <v>1769212200</v>
      </c>
      <c r="D3574" s="1">
        <v>0</v>
      </c>
      <c r="E3574" s="1">
        <v>1769212200</v>
      </c>
      <c r="F3574" s="1">
        <v>0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1769212200</v>
      </c>
      <c r="R3574" s="1">
        <v>0</v>
      </c>
    </row>
    <row r="3575" spans="1:18" hidden="1" x14ac:dyDescent="0.25">
      <c r="A3575" t="s">
        <v>1542</v>
      </c>
      <c r="B3575" s="1">
        <v>0</v>
      </c>
      <c r="C3575" s="1">
        <v>1769212200</v>
      </c>
      <c r="D3575" s="1">
        <v>0</v>
      </c>
      <c r="E3575" s="1">
        <v>1769212200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1769212200</v>
      </c>
      <c r="R3575" s="1">
        <v>0</v>
      </c>
    </row>
    <row r="3576" spans="1:18" hidden="1" x14ac:dyDescent="0.25">
      <c r="A3576" t="s">
        <v>1560</v>
      </c>
      <c r="B3576" s="1">
        <v>0</v>
      </c>
      <c r="C3576" s="1">
        <v>1769212200</v>
      </c>
      <c r="D3576" s="1">
        <v>0</v>
      </c>
      <c r="E3576" s="1">
        <v>1769212200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1769212200</v>
      </c>
      <c r="R3576" s="1">
        <v>0</v>
      </c>
    </row>
    <row r="3577" spans="1:18" hidden="1" x14ac:dyDescent="0.25">
      <c r="A3577" s="4" t="s">
        <v>1561</v>
      </c>
      <c r="B3577" s="5">
        <v>101767336030</v>
      </c>
      <c r="C3577" s="5">
        <v>52028205449</v>
      </c>
      <c r="D3577" s="5">
        <v>0</v>
      </c>
      <c r="E3577" s="5">
        <v>153795541479</v>
      </c>
      <c r="F3577" s="5">
        <v>0</v>
      </c>
      <c r="G3577" s="5">
        <v>121030599588</v>
      </c>
      <c r="H3577" s="5">
        <v>121030599588</v>
      </c>
      <c r="I3577" s="5">
        <v>52581224767</v>
      </c>
      <c r="J3577" s="5">
        <v>0</v>
      </c>
      <c r="K3577" s="5">
        <v>52581224767</v>
      </c>
      <c r="L3577" s="5">
        <v>2425366820</v>
      </c>
      <c r="M3577" s="5">
        <v>68449374821</v>
      </c>
      <c r="N3577" s="5">
        <v>50155857947</v>
      </c>
      <c r="O3577" s="5">
        <v>49025749740</v>
      </c>
      <c r="P3577" s="5">
        <v>1130108207</v>
      </c>
      <c r="Q3577" s="5">
        <v>32764941891</v>
      </c>
      <c r="R3577" s="5">
        <v>34.19</v>
      </c>
    </row>
    <row r="3578" spans="1:18" hidden="1" x14ac:dyDescent="0.25">
      <c r="A3578" t="s">
        <v>1562</v>
      </c>
      <c r="B3578" s="1">
        <v>101767336030</v>
      </c>
      <c r="C3578" s="1">
        <v>-62972450638</v>
      </c>
      <c r="D3578" s="1">
        <v>0</v>
      </c>
      <c r="E3578" s="1">
        <v>38794885392</v>
      </c>
      <c r="F3578" s="1">
        <v>0</v>
      </c>
      <c r="G3578" s="1">
        <v>38794885392</v>
      </c>
      <c r="H3578" s="1">
        <v>38794885392</v>
      </c>
      <c r="I3578" s="1">
        <v>35952557392</v>
      </c>
      <c r="J3578" s="1">
        <v>0</v>
      </c>
      <c r="K3578" s="1">
        <v>35952557392</v>
      </c>
      <c r="L3578" s="1">
        <v>1404409883</v>
      </c>
      <c r="M3578" s="1">
        <v>2842328000</v>
      </c>
      <c r="N3578" s="1">
        <v>34548147509</v>
      </c>
      <c r="O3578" s="1">
        <v>33418039302</v>
      </c>
      <c r="P3578" s="1">
        <v>1130108207</v>
      </c>
      <c r="Q3578" s="1">
        <v>0</v>
      </c>
      <c r="R3578" s="1">
        <v>92.67</v>
      </c>
    </row>
    <row r="3579" spans="1:18" hidden="1" x14ac:dyDescent="0.25">
      <c r="A3579" t="s">
        <v>1541</v>
      </c>
      <c r="B3579" s="1">
        <v>1320256000</v>
      </c>
      <c r="C3579" s="1">
        <v>-1002398251</v>
      </c>
      <c r="D3579" s="1">
        <v>0</v>
      </c>
      <c r="E3579" s="1">
        <v>317857749</v>
      </c>
      <c r="F3579" s="1">
        <v>0</v>
      </c>
      <c r="G3579" s="1">
        <v>317857749</v>
      </c>
      <c r="H3579" s="1">
        <v>317857749</v>
      </c>
      <c r="I3579" s="1">
        <v>303482749</v>
      </c>
      <c r="J3579" s="1">
        <v>0</v>
      </c>
      <c r="K3579" s="1">
        <v>303482749</v>
      </c>
      <c r="L3579" s="1">
        <v>0</v>
      </c>
      <c r="M3579" s="1">
        <v>14375000</v>
      </c>
      <c r="N3579" s="1">
        <v>303482749</v>
      </c>
      <c r="O3579" s="1">
        <v>303482749</v>
      </c>
      <c r="P3579" s="1">
        <v>0</v>
      </c>
      <c r="Q3579" s="1">
        <v>0</v>
      </c>
      <c r="R3579" s="1">
        <v>95.48</v>
      </c>
    </row>
    <row r="3580" spans="1:18" hidden="1" x14ac:dyDescent="0.25">
      <c r="A3580" t="s">
        <v>1563</v>
      </c>
      <c r="B3580" s="1">
        <v>1320256000</v>
      </c>
      <c r="C3580" s="1">
        <v>-1002398251</v>
      </c>
      <c r="D3580" s="1">
        <v>0</v>
      </c>
      <c r="E3580" s="1">
        <v>317857749</v>
      </c>
      <c r="F3580" s="1">
        <v>0</v>
      </c>
      <c r="G3580" s="1">
        <v>317857749</v>
      </c>
      <c r="H3580" s="1">
        <v>317857749</v>
      </c>
      <c r="I3580" s="1">
        <v>303482749</v>
      </c>
      <c r="J3580" s="1">
        <v>0</v>
      </c>
      <c r="K3580" s="1">
        <v>303482749</v>
      </c>
      <c r="L3580" s="1">
        <v>0</v>
      </c>
      <c r="M3580" s="1">
        <v>14375000</v>
      </c>
      <c r="N3580" s="1">
        <v>303482749</v>
      </c>
      <c r="O3580" s="1">
        <v>303482749</v>
      </c>
      <c r="P3580" s="1">
        <v>0</v>
      </c>
      <c r="Q3580" s="1">
        <v>0</v>
      </c>
      <c r="R3580" s="1">
        <v>95.48</v>
      </c>
    </row>
    <row r="3581" spans="1:18" hidden="1" x14ac:dyDescent="0.25">
      <c r="A3581" t="s">
        <v>1564</v>
      </c>
      <c r="B3581" s="1">
        <v>1320256000</v>
      </c>
      <c r="C3581" s="1">
        <v>-1002398251</v>
      </c>
      <c r="D3581" s="1">
        <v>0</v>
      </c>
      <c r="E3581" s="1">
        <v>317857749</v>
      </c>
      <c r="F3581" s="1">
        <v>0</v>
      </c>
      <c r="G3581" s="1">
        <v>317857749</v>
      </c>
      <c r="H3581" s="1">
        <v>317857749</v>
      </c>
      <c r="I3581" s="1">
        <v>303482749</v>
      </c>
      <c r="J3581" s="1">
        <v>0</v>
      </c>
      <c r="K3581" s="1">
        <v>303482749</v>
      </c>
      <c r="L3581" s="1">
        <v>0</v>
      </c>
      <c r="M3581" s="1">
        <v>14375000</v>
      </c>
      <c r="N3581" s="1">
        <v>303482749</v>
      </c>
      <c r="O3581" s="1">
        <v>303482749</v>
      </c>
      <c r="P3581" s="1">
        <v>0</v>
      </c>
      <c r="Q3581" s="1">
        <v>0</v>
      </c>
      <c r="R3581" s="1">
        <v>95.48</v>
      </c>
    </row>
    <row r="3582" spans="1:18" hidden="1" x14ac:dyDescent="0.25">
      <c r="A3582" t="s">
        <v>1544</v>
      </c>
      <c r="B3582" s="1">
        <v>504750500</v>
      </c>
      <c r="C3582" s="1">
        <v>-240924007</v>
      </c>
      <c r="D3582" s="1">
        <v>0</v>
      </c>
      <c r="E3582" s="1">
        <v>263826493</v>
      </c>
      <c r="F3582" s="1">
        <v>0</v>
      </c>
      <c r="G3582" s="1">
        <v>263826493</v>
      </c>
      <c r="H3582" s="1">
        <v>263826493</v>
      </c>
      <c r="I3582" s="1">
        <v>213175493</v>
      </c>
      <c r="J3582" s="1">
        <v>0</v>
      </c>
      <c r="K3582" s="1">
        <v>213175493</v>
      </c>
      <c r="L3582" s="1">
        <v>0</v>
      </c>
      <c r="M3582" s="1">
        <v>50651000</v>
      </c>
      <c r="N3582" s="1">
        <v>213175493</v>
      </c>
      <c r="O3582" s="1">
        <v>213175493</v>
      </c>
      <c r="P3582" s="1">
        <v>0</v>
      </c>
      <c r="Q3582" s="1">
        <v>0</v>
      </c>
      <c r="R3582" s="1">
        <v>80.8</v>
      </c>
    </row>
    <row r="3583" spans="1:18" hidden="1" x14ac:dyDescent="0.25">
      <c r="A3583" t="s">
        <v>1563</v>
      </c>
      <c r="B3583" s="1">
        <v>504750500</v>
      </c>
      <c r="C3583" s="1">
        <v>-240924007</v>
      </c>
      <c r="D3583" s="1">
        <v>0</v>
      </c>
      <c r="E3583" s="1">
        <v>263826493</v>
      </c>
      <c r="F3583" s="1">
        <v>0</v>
      </c>
      <c r="G3583" s="1">
        <v>263826493</v>
      </c>
      <c r="H3583" s="1">
        <v>263826493</v>
      </c>
      <c r="I3583" s="1">
        <v>213175493</v>
      </c>
      <c r="J3583" s="1">
        <v>0</v>
      </c>
      <c r="K3583" s="1">
        <v>213175493</v>
      </c>
      <c r="L3583" s="1">
        <v>0</v>
      </c>
      <c r="M3583" s="1">
        <v>50651000</v>
      </c>
      <c r="N3583" s="1">
        <v>213175493</v>
      </c>
      <c r="O3583" s="1">
        <v>213175493</v>
      </c>
      <c r="P3583" s="1">
        <v>0</v>
      </c>
      <c r="Q3583" s="1">
        <v>0</v>
      </c>
      <c r="R3583" s="1">
        <v>80.8</v>
      </c>
    </row>
    <row r="3584" spans="1:18" hidden="1" x14ac:dyDescent="0.25">
      <c r="A3584" t="s">
        <v>1564</v>
      </c>
      <c r="B3584" s="1">
        <v>504750500</v>
      </c>
      <c r="C3584" s="1">
        <v>-240924007</v>
      </c>
      <c r="D3584" s="1">
        <v>0</v>
      </c>
      <c r="E3584" s="1">
        <v>263826493</v>
      </c>
      <c r="F3584" s="1">
        <v>0</v>
      </c>
      <c r="G3584" s="1">
        <v>263826493</v>
      </c>
      <c r="H3584" s="1">
        <v>263826493</v>
      </c>
      <c r="I3584" s="1">
        <v>213175493</v>
      </c>
      <c r="J3584" s="1">
        <v>0</v>
      </c>
      <c r="K3584" s="1">
        <v>213175493</v>
      </c>
      <c r="L3584" s="1">
        <v>0</v>
      </c>
      <c r="M3584" s="1">
        <v>50651000</v>
      </c>
      <c r="N3584" s="1">
        <v>213175493</v>
      </c>
      <c r="O3584" s="1">
        <v>213175493</v>
      </c>
      <c r="P3584" s="1">
        <v>0</v>
      </c>
      <c r="Q3584" s="1">
        <v>0</v>
      </c>
      <c r="R3584" s="1">
        <v>80.8</v>
      </c>
    </row>
    <row r="3585" spans="1:18" hidden="1" x14ac:dyDescent="0.25">
      <c r="A3585" t="s">
        <v>1565</v>
      </c>
      <c r="B3585" s="1">
        <v>565238501</v>
      </c>
      <c r="C3585" s="1">
        <v>-565238501</v>
      </c>
      <c r="D3585" s="1">
        <v>0</v>
      </c>
      <c r="E3585" s="1">
        <v>0</v>
      </c>
      <c r="F3585" s="1">
        <v>0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</row>
    <row r="3586" spans="1:18" hidden="1" x14ac:dyDescent="0.25">
      <c r="A3586" t="s">
        <v>1563</v>
      </c>
      <c r="B3586" s="1">
        <v>565238501</v>
      </c>
      <c r="C3586" s="1">
        <v>-565238501</v>
      </c>
      <c r="D3586" s="1">
        <v>0</v>
      </c>
      <c r="E3586" s="1">
        <v>0</v>
      </c>
      <c r="F3586" s="1">
        <v>0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</row>
    <row r="3587" spans="1:18" hidden="1" x14ac:dyDescent="0.25">
      <c r="A3587" t="s">
        <v>1564</v>
      </c>
      <c r="B3587" s="1">
        <v>565238501</v>
      </c>
      <c r="C3587" s="1">
        <v>-565238501</v>
      </c>
      <c r="D3587" s="1">
        <v>0</v>
      </c>
      <c r="E3587" s="1">
        <v>0</v>
      </c>
      <c r="F3587" s="1">
        <v>0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</row>
    <row r="3588" spans="1:18" hidden="1" x14ac:dyDescent="0.25">
      <c r="A3588" t="s">
        <v>1566</v>
      </c>
      <c r="B3588" s="1">
        <v>25172268754</v>
      </c>
      <c r="C3588" s="1">
        <v>-25172268754</v>
      </c>
      <c r="D3588" s="1">
        <v>0</v>
      </c>
      <c r="E3588" s="1">
        <v>0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</row>
    <row r="3589" spans="1:18" hidden="1" x14ac:dyDescent="0.25">
      <c r="A3589" t="s">
        <v>1563</v>
      </c>
      <c r="B3589" s="1">
        <v>25172268754</v>
      </c>
      <c r="C3589" s="1">
        <v>-25172268754</v>
      </c>
      <c r="D3589" s="1">
        <v>0</v>
      </c>
      <c r="E3589" s="1">
        <v>0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</row>
    <row r="3590" spans="1:18" hidden="1" x14ac:dyDescent="0.25">
      <c r="A3590" t="s">
        <v>1564</v>
      </c>
      <c r="B3590" s="1">
        <v>25172268754</v>
      </c>
      <c r="C3590" s="1">
        <v>-25172268754</v>
      </c>
      <c r="D3590" s="1">
        <v>0</v>
      </c>
      <c r="E3590" s="1">
        <v>0</v>
      </c>
      <c r="F3590" s="1">
        <v>0</v>
      </c>
      <c r="G3590" s="1">
        <v>0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</row>
    <row r="3591" spans="1:18" hidden="1" x14ac:dyDescent="0.25">
      <c r="A3591" t="s">
        <v>1567</v>
      </c>
      <c r="B3591" s="1">
        <v>18364946000</v>
      </c>
      <c r="C3591" s="1">
        <v>-16237448500</v>
      </c>
      <c r="D3591" s="1">
        <v>0</v>
      </c>
      <c r="E3591" s="1">
        <v>2127497500</v>
      </c>
      <c r="F3591" s="1">
        <v>0</v>
      </c>
      <c r="G3591" s="1">
        <v>2127497500</v>
      </c>
      <c r="H3591" s="1">
        <v>2127497500</v>
      </c>
      <c r="I3591" s="1">
        <v>0</v>
      </c>
      <c r="J3591" s="1">
        <v>0</v>
      </c>
      <c r="K3591" s="1">
        <v>0</v>
      </c>
      <c r="L3591" s="1">
        <v>0</v>
      </c>
      <c r="M3591" s="1">
        <v>2127497500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</row>
    <row r="3592" spans="1:18" hidden="1" x14ac:dyDescent="0.25">
      <c r="A3592" t="s">
        <v>1563</v>
      </c>
      <c r="B3592" s="1">
        <v>18364946000</v>
      </c>
      <c r="C3592" s="1">
        <v>-16237448500</v>
      </c>
      <c r="D3592" s="1">
        <v>0</v>
      </c>
      <c r="E3592" s="1">
        <v>2127497500</v>
      </c>
      <c r="F3592" s="1">
        <v>0</v>
      </c>
      <c r="G3592" s="1">
        <v>2127497500</v>
      </c>
      <c r="H3592" s="1">
        <v>2127497500</v>
      </c>
      <c r="I3592" s="1">
        <v>0</v>
      </c>
      <c r="J3592" s="1">
        <v>0</v>
      </c>
      <c r="K3592" s="1">
        <v>0</v>
      </c>
      <c r="L3592" s="1">
        <v>0</v>
      </c>
      <c r="M3592" s="1">
        <v>2127497500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</row>
    <row r="3593" spans="1:18" hidden="1" x14ac:dyDescent="0.25">
      <c r="A3593" t="s">
        <v>1564</v>
      </c>
      <c r="B3593" s="1">
        <v>18364946000</v>
      </c>
      <c r="C3593" s="1">
        <v>-16237448500</v>
      </c>
      <c r="D3593" s="1">
        <v>0</v>
      </c>
      <c r="E3593" s="1">
        <v>2127497500</v>
      </c>
      <c r="F3593" s="1">
        <v>0</v>
      </c>
      <c r="G3593" s="1">
        <v>2127497500</v>
      </c>
      <c r="H3593" s="1">
        <v>2127497500</v>
      </c>
      <c r="I3593" s="1">
        <v>0</v>
      </c>
      <c r="J3593" s="1">
        <v>0</v>
      </c>
      <c r="K3593" s="1">
        <v>0</v>
      </c>
      <c r="L3593" s="1">
        <v>0</v>
      </c>
      <c r="M3593" s="1">
        <v>2127497500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</row>
    <row r="3594" spans="1:18" hidden="1" x14ac:dyDescent="0.25">
      <c r="A3594" t="s">
        <v>1568</v>
      </c>
      <c r="B3594" s="1">
        <v>6264418500</v>
      </c>
      <c r="C3594" s="1">
        <v>-5628193000</v>
      </c>
      <c r="D3594" s="1">
        <v>0</v>
      </c>
      <c r="E3594" s="1">
        <v>636225500</v>
      </c>
      <c r="F3594" s="1">
        <v>0</v>
      </c>
      <c r="G3594" s="1">
        <v>636225500</v>
      </c>
      <c r="H3594" s="1">
        <v>636225500</v>
      </c>
      <c r="I3594" s="1">
        <v>0</v>
      </c>
      <c r="J3594" s="1">
        <v>0</v>
      </c>
      <c r="K3594" s="1">
        <v>0</v>
      </c>
      <c r="L3594" s="1">
        <v>0</v>
      </c>
      <c r="M3594" s="1">
        <v>636225500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</row>
    <row r="3595" spans="1:18" hidden="1" x14ac:dyDescent="0.25">
      <c r="A3595" t="s">
        <v>1563</v>
      </c>
      <c r="B3595" s="1">
        <v>6264418500</v>
      </c>
      <c r="C3595" s="1">
        <v>-5628193000</v>
      </c>
      <c r="D3595" s="1">
        <v>0</v>
      </c>
      <c r="E3595" s="1">
        <v>636225500</v>
      </c>
      <c r="F3595" s="1">
        <v>0</v>
      </c>
      <c r="G3595" s="1">
        <v>636225500</v>
      </c>
      <c r="H3595" s="1">
        <v>636225500</v>
      </c>
      <c r="I3595" s="1">
        <v>0</v>
      </c>
      <c r="J3595" s="1">
        <v>0</v>
      </c>
      <c r="K3595" s="1">
        <v>0</v>
      </c>
      <c r="L3595" s="1">
        <v>0</v>
      </c>
      <c r="M3595" s="1">
        <v>636225500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</row>
    <row r="3596" spans="1:18" hidden="1" x14ac:dyDescent="0.25">
      <c r="A3596" t="s">
        <v>1564</v>
      </c>
      <c r="B3596" s="1">
        <v>6264418500</v>
      </c>
      <c r="C3596" s="1">
        <v>-5628193000</v>
      </c>
      <c r="D3596" s="1">
        <v>0</v>
      </c>
      <c r="E3596" s="1">
        <v>636225500</v>
      </c>
      <c r="F3596" s="1">
        <v>0</v>
      </c>
      <c r="G3596" s="1">
        <v>636225500</v>
      </c>
      <c r="H3596" s="1">
        <v>636225500</v>
      </c>
      <c r="I3596" s="1">
        <v>0</v>
      </c>
      <c r="J3596" s="1">
        <v>0</v>
      </c>
      <c r="K3596" s="1">
        <v>0</v>
      </c>
      <c r="L3596" s="1">
        <v>0</v>
      </c>
      <c r="M3596" s="1">
        <v>636225500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</row>
    <row r="3597" spans="1:18" hidden="1" x14ac:dyDescent="0.25">
      <c r="A3597" t="s">
        <v>1547</v>
      </c>
      <c r="B3597" s="1">
        <v>19134010123</v>
      </c>
      <c r="C3597" s="1">
        <v>-11754305789</v>
      </c>
      <c r="D3597" s="1">
        <v>0</v>
      </c>
      <c r="E3597" s="1">
        <v>7379704334</v>
      </c>
      <c r="F3597" s="1">
        <v>0</v>
      </c>
      <c r="G3597" s="1">
        <v>7379704334</v>
      </c>
      <c r="H3597" s="1">
        <v>7379704334</v>
      </c>
      <c r="I3597" s="1">
        <v>7379704334</v>
      </c>
      <c r="J3597" s="1">
        <v>0</v>
      </c>
      <c r="K3597" s="1">
        <v>7379704334</v>
      </c>
      <c r="L3597" s="1">
        <v>0</v>
      </c>
      <c r="M3597" s="1">
        <v>0</v>
      </c>
      <c r="N3597" s="1">
        <v>7379704334</v>
      </c>
      <c r="O3597" s="1">
        <v>6373502834</v>
      </c>
      <c r="P3597" s="1">
        <v>1006201500</v>
      </c>
      <c r="Q3597" s="1">
        <v>0</v>
      </c>
      <c r="R3597" s="1">
        <v>100</v>
      </c>
    </row>
    <row r="3598" spans="1:18" hidden="1" x14ac:dyDescent="0.25">
      <c r="A3598" t="s">
        <v>1563</v>
      </c>
      <c r="B3598" s="1">
        <v>19134010123</v>
      </c>
      <c r="C3598" s="1">
        <v>-11754305789</v>
      </c>
      <c r="D3598" s="1">
        <v>0</v>
      </c>
      <c r="E3598" s="1">
        <v>7379704334</v>
      </c>
      <c r="F3598" s="1">
        <v>0</v>
      </c>
      <c r="G3598" s="1">
        <v>7379704334</v>
      </c>
      <c r="H3598" s="1">
        <v>7379704334</v>
      </c>
      <c r="I3598" s="1">
        <v>7379704334</v>
      </c>
      <c r="J3598" s="1">
        <v>0</v>
      </c>
      <c r="K3598" s="1">
        <v>7379704334</v>
      </c>
      <c r="L3598" s="1">
        <v>0</v>
      </c>
      <c r="M3598" s="1">
        <v>0</v>
      </c>
      <c r="N3598" s="1">
        <v>7379704334</v>
      </c>
      <c r="O3598" s="1">
        <v>6373502834</v>
      </c>
      <c r="P3598" s="1">
        <v>1006201500</v>
      </c>
      <c r="Q3598" s="1">
        <v>0</v>
      </c>
      <c r="R3598" s="1">
        <v>100</v>
      </c>
    </row>
    <row r="3599" spans="1:18" hidden="1" x14ac:dyDescent="0.25">
      <c r="A3599" t="s">
        <v>1564</v>
      </c>
      <c r="B3599" s="1">
        <v>19134010123</v>
      </c>
      <c r="C3599" s="1">
        <v>-11754305789</v>
      </c>
      <c r="D3599" s="1">
        <v>0</v>
      </c>
      <c r="E3599" s="1">
        <v>7379704334</v>
      </c>
      <c r="F3599" s="1">
        <v>0</v>
      </c>
      <c r="G3599" s="1">
        <v>7379704334</v>
      </c>
      <c r="H3599" s="1">
        <v>7379704334</v>
      </c>
      <c r="I3599" s="1">
        <v>7379704334</v>
      </c>
      <c r="J3599" s="1">
        <v>0</v>
      </c>
      <c r="K3599" s="1">
        <v>7379704334</v>
      </c>
      <c r="L3599" s="1">
        <v>0</v>
      </c>
      <c r="M3599" s="1">
        <v>0</v>
      </c>
      <c r="N3599" s="1">
        <v>7379704334</v>
      </c>
      <c r="O3599" s="1">
        <v>6373502834</v>
      </c>
      <c r="P3599" s="1">
        <v>1006201500</v>
      </c>
      <c r="Q3599" s="1">
        <v>0</v>
      </c>
      <c r="R3599" s="1">
        <v>100</v>
      </c>
    </row>
    <row r="3600" spans="1:18" hidden="1" x14ac:dyDescent="0.25">
      <c r="A3600" t="s">
        <v>1569</v>
      </c>
      <c r="B3600" s="1">
        <v>747705621</v>
      </c>
      <c r="C3600" s="1">
        <v>-747705621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</row>
    <row r="3601" spans="1:18" hidden="1" x14ac:dyDescent="0.25">
      <c r="A3601" t="s">
        <v>1563</v>
      </c>
      <c r="B3601" s="1">
        <v>747705621</v>
      </c>
      <c r="C3601" s="1">
        <v>-747705621</v>
      </c>
      <c r="D3601" s="1">
        <v>0</v>
      </c>
      <c r="E3601" s="1">
        <v>0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</row>
    <row r="3602" spans="1:18" hidden="1" x14ac:dyDescent="0.25">
      <c r="A3602" t="s">
        <v>1564</v>
      </c>
      <c r="B3602" s="1">
        <v>747705621</v>
      </c>
      <c r="C3602" s="1">
        <v>-747705621</v>
      </c>
      <c r="D3602" s="1">
        <v>0</v>
      </c>
      <c r="E3602" s="1">
        <v>0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</row>
    <row r="3603" spans="1:18" hidden="1" x14ac:dyDescent="0.25">
      <c r="A3603" t="s">
        <v>1570</v>
      </c>
      <c r="B3603" s="1">
        <v>0</v>
      </c>
      <c r="C3603" s="1">
        <v>11138815879</v>
      </c>
      <c r="D3603" s="1">
        <v>0</v>
      </c>
      <c r="E3603" s="1">
        <v>11138815879</v>
      </c>
      <c r="F3603" s="1">
        <v>0</v>
      </c>
      <c r="G3603" s="1">
        <v>11138815879</v>
      </c>
      <c r="H3603" s="1">
        <v>11138815879</v>
      </c>
      <c r="I3603" s="1">
        <v>11138815879</v>
      </c>
      <c r="J3603" s="1">
        <v>0</v>
      </c>
      <c r="K3603" s="1">
        <v>11138815879</v>
      </c>
      <c r="L3603" s="1">
        <v>0</v>
      </c>
      <c r="M3603" s="1">
        <v>0</v>
      </c>
      <c r="N3603" s="1">
        <v>11138815879</v>
      </c>
      <c r="O3603" s="1">
        <v>11138815879</v>
      </c>
      <c r="P3603" s="1">
        <v>0</v>
      </c>
      <c r="Q3603" s="1">
        <v>0</v>
      </c>
      <c r="R3603" s="1">
        <v>100</v>
      </c>
    </row>
    <row r="3604" spans="1:18" hidden="1" x14ac:dyDescent="0.25">
      <c r="A3604" t="s">
        <v>1563</v>
      </c>
      <c r="B3604" s="1">
        <v>0</v>
      </c>
      <c r="C3604" s="1">
        <v>11138815879</v>
      </c>
      <c r="D3604" s="1">
        <v>0</v>
      </c>
      <c r="E3604" s="1">
        <v>11138815879</v>
      </c>
      <c r="F3604" s="1">
        <v>0</v>
      </c>
      <c r="G3604" s="1">
        <v>11138815879</v>
      </c>
      <c r="H3604" s="1">
        <v>11138815879</v>
      </c>
      <c r="I3604" s="1">
        <v>11138815879</v>
      </c>
      <c r="J3604" s="1">
        <v>0</v>
      </c>
      <c r="K3604" s="1">
        <v>11138815879</v>
      </c>
      <c r="L3604" s="1">
        <v>0</v>
      </c>
      <c r="M3604" s="1">
        <v>0</v>
      </c>
      <c r="N3604" s="1">
        <v>11138815879</v>
      </c>
      <c r="O3604" s="1">
        <v>11138815879</v>
      </c>
      <c r="P3604" s="1">
        <v>0</v>
      </c>
      <c r="Q3604" s="1">
        <v>0</v>
      </c>
      <c r="R3604" s="1">
        <v>100</v>
      </c>
    </row>
    <row r="3605" spans="1:18" hidden="1" x14ac:dyDescent="0.25">
      <c r="A3605" t="s">
        <v>1564</v>
      </c>
      <c r="B3605" s="1">
        <v>0</v>
      </c>
      <c r="C3605" s="1">
        <v>11138815879</v>
      </c>
      <c r="D3605" s="1">
        <v>0</v>
      </c>
      <c r="E3605" s="1">
        <v>11138815879</v>
      </c>
      <c r="F3605" s="1">
        <v>0</v>
      </c>
      <c r="G3605" s="1">
        <v>11138815879</v>
      </c>
      <c r="H3605" s="1">
        <v>11138815879</v>
      </c>
      <c r="I3605" s="1">
        <v>11138815879</v>
      </c>
      <c r="J3605" s="1">
        <v>0</v>
      </c>
      <c r="K3605" s="1">
        <v>11138815879</v>
      </c>
      <c r="L3605" s="1">
        <v>0</v>
      </c>
      <c r="M3605" s="1">
        <v>0</v>
      </c>
      <c r="N3605" s="1">
        <v>11138815879</v>
      </c>
      <c r="O3605" s="1">
        <v>11138815879</v>
      </c>
      <c r="P3605" s="1">
        <v>0</v>
      </c>
      <c r="Q3605" s="1">
        <v>0</v>
      </c>
      <c r="R3605" s="1">
        <v>100</v>
      </c>
    </row>
    <row r="3606" spans="1:18" hidden="1" x14ac:dyDescent="0.25">
      <c r="A3606" t="s">
        <v>1571</v>
      </c>
      <c r="B3606" s="1">
        <v>0</v>
      </c>
      <c r="C3606" s="1">
        <v>0</v>
      </c>
      <c r="D3606" s="1">
        <v>0</v>
      </c>
      <c r="E3606" s="1">
        <v>0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</row>
    <row r="3607" spans="1:18" hidden="1" x14ac:dyDescent="0.25">
      <c r="A3607" t="s">
        <v>1563</v>
      </c>
      <c r="B3607" s="1">
        <v>0</v>
      </c>
      <c r="C3607" s="1">
        <v>0</v>
      </c>
      <c r="D3607" s="1">
        <v>0</v>
      </c>
      <c r="E3607" s="1">
        <v>0</v>
      </c>
      <c r="F3607" s="1">
        <v>0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</row>
    <row r="3608" spans="1:18" hidden="1" x14ac:dyDescent="0.25">
      <c r="A3608" t="s">
        <v>1564</v>
      </c>
      <c r="B3608" s="1">
        <v>0</v>
      </c>
      <c r="C3608" s="1">
        <v>0</v>
      </c>
      <c r="D3608" s="1">
        <v>0</v>
      </c>
      <c r="E3608" s="1">
        <v>0</v>
      </c>
      <c r="F3608" s="1">
        <v>0</v>
      </c>
      <c r="G3608" s="1">
        <v>0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</row>
    <row r="3609" spans="1:18" hidden="1" x14ac:dyDescent="0.25">
      <c r="A3609" t="s">
        <v>1572</v>
      </c>
      <c r="B3609" s="1">
        <v>2984158670</v>
      </c>
      <c r="C3609" s="1">
        <v>-2984158670</v>
      </c>
      <c r="D3609" s="1">
        <v>0</v>
      </c>
      <c r="E3609" s="1">
        <v>0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</row>
    <row r="3610" spans="1:18" hidden="1" x14ac:dyDescent="0.25">
      <c r="A3610" t="s">
        <v>1563</v>
      </c>
      <c r="B3610" s="1">
        <v>2984158670</v>
      </c>
      <c r="C3610" s="1">
        <v>-2984158670</v>
      </c>
      <c r="D3610" s="1">
        <v>0</v>
      </c>
      <c r="E3610" s="1">
        <v>0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</row>
    <row r="3611" spans="1:18" hidden="1" x14ac:dyDescent="0.25">
      <c r="A3611" t="s">
        <v>1564</v>
      </c>
      <c r="B3611" s="1">
        <v>2984158670</v>
      </c>
      <c r="C3611" s="1">
        <v>-2984158670</v>
      </c>
      <c r="D3611" s="1">
        <v>0</v>
      </c>
      <c r="E3611" s="1">
        <v>0</v>
      </c>
      <c r="F3611" s="1">
        <v>0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</row>
    <row r="3612" spans="1:18" hidden="1" x14ac:dyDescent="0.25">
      <c r="A3612" t="s">
        <v>1573</v>
      </c>
      <c r="B3612" s="1">
        <v>12873996119</v>
      </c>
      <c r="C3612" s="1">
        <v>-12873996119</v>
      </c>
      <c r="D3612" s="1">
        <v>0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</row>
    <row r="3613" spans="1:18" hidden="1" x14ac:dyDescent="0.25">
      <c r="A3613" t="s">
        <v>1563</v>
      </c>
      <c r="B3613" s="1">
        <v>12873996119</v>
      </c>
      <c r="C3613" s="1">
        <v>-12873996119</v>
      </c>
      <c r="D3613" s="1">
        <v>0</v>
      </c>
      <c r="E3613" s="1">
        <v>0</v>
      </c>
      <c r="F3613" s="1">
        <v>0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</row>
    <row r="3614" spans="1:18" hidden="1" x14ac:dyDescent="0.25">
      <c r="A3614" t="s">
        <v>1564</v>
      </c>
      <c r="B3614" s="1">
        <v>12873996119</v>
      </c>
      <c r="C3614" s="1">
        <v>-12873996119</v>
      </c>
      <c r="D3614" s="1">
        <v>0</v>
      </c>
      <c r="E3614" s="1">
        <v>0</v>
      </c>
      <c r="F3614" s="1">
        <v>0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</row>
    <row r="3615" spans="1:18" hidden="1" x14ac:dyDescent="0.25">
      <c r="A3615" t="s">
        <v>1574</v>
      </c>
      <c r="B3615" s="1">
        <v>3681930304</v>
      </c>
      <c r="C3615" s="1">
        <v>-3681930304</v>
      </c>
      <c r="D3615" s="1">
        <v>0</v>
      </c>
      <c r="E3615" s="1">
        <v>0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</row>
    <row r="3616" spans="1:18" hidden="1" x14ac:dyDescent="0.25">
      <c r="A3616" t="s">
        <v>1563</v>
      </c>
      <c r="B3616" s="1">
        <v>3681930304</v>
      </c>
      <c r="C3616" s="1">
        <v>-3681930304</v>
      </c>
      <c r="D3616" s="1">
        <v>0</v>
      </c>
      <c r="E3616" s="1">
        <v>0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</row>
    <row r="3617" spans="1:18" hidden="1" x14ac:dyDescent="0.25">
      <c r="A3617" t="s">
        <v>1564</v>
      </c>
      <c r="B3617" s="1">
        <v>3681930304</v>
      </c>
      <c r="C3617" s="1">
        <v>-3681930304</v>
      </c>
      <c r="D3617" s="1">
        <v>0</v>
      </c>
      <c r="E3617" s="1">
        <v>0</v>
      </c>
      <c r="F3617" s="1">
        <v>0</v>
      </c>
      <c r="G3617" s="1">
        <v>0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</row>
    <row r="3618" spans="1:18" hidden="1" x14ac:dyDescent="0.25">
      <c r="A3618" t="s">
        <v>1575</v>
      </c>
      <c r="B3618" s="1">
        <v>1210729579</v>
      </c>
      <c r="C3618" s="1">
        <v>-130412199</v>
      </c>
      <c r="D3618" s="1">
        <v>0</v>
      </c>
      <c r="E3618" s="1">
        <v>1080317380</v>
      </c>
      <c r="F3618" s="1">
        <v>0</v>
      </c>
      <c r="G3618" s="1">
        <v>1080317380</v>
      </c>
      <c r="H3618" s="1">
        <v>1080317380</v>
      </c>
      <c r="I3618" s="1">
        <v>1080317380</v>
      </c>
      <c r="J3618" s="1">
        <v>0</v>
      </c>
      <c r="K3618" s="1">
        <v>1080317380</v>
      </c>
      <c r="L3618" s="1">
        <v>0</v>
      </c>
      <c r="M3618" s="1">
        <v>0</v>
      </c>
      <c r="N3618" s="1">
        <v>1080317380</v>
      </c>
      <c r="O3618" s="1">
        <v>1080317380</v>
      </c>
      <c r="P3618" s="1">
        <v>0</v>
      </c>
      <c r="Q3618" s="1">
        <v>0</v>
      </c>
      <c r="R3618" s="1">
        <v>100</v>
      </c>
    </row>
    <row r="3619" spans="1:18" hidden="1" x14ac:dyDescent="0.25">
      <c r="A3619" t="s">
        <v>1563</v>
      </c>
      <c r="B3619" s="1">
        <v>1210729579</v>
      </c>
      <c r="C3619" s="1">
        <v>-130412199</v>
      </c>
      <c r="D3619" s="1">
        <v>0</v>
      </c>
      <c r="E3619" s="1">
        <v>1080317380</v>
      </c>
      <c r="F3619" s="1">
        <v>0</v>
      </c>
      <c r="G3619" s="1">
        <v>1080317380</v>
      </c>
      <c r="H3619" s="1">
        <v>1080317380</v>
      </c>
      <c r="I3619" s="1">
        <v>1080317380</v>
      </c>
      <c r="J3619" s="1">
        <v>0</v>
      </c>
      <c r="K3619" s="1">
        <v>1080317380</v>
      </c>
      <c r="L3619" s="1">
        <v>0</v>
      </c>
      <c r="M3619" s="1">
        <v>0</v>
      </c>
      <c r="N3619" s="1">
        <v>1080317380</v>
      </c>
      <c r="O3619" s="1">
        <v>1080317380</v>
      </c>
      <c r="P3619" s="1">
        <v>0</v>
      </c>
      <c r="Q3619" s="1">
        <v>0</v>
      </c>
      <c r="R3619" s="1">
        <v>100</v>
      </c>
    </row>
    <row r="3620" spans="1:18" hidden="1" x14ac:dyDescent="0.25">
      <c r="A3620" t="s">
        <v>1564</v>
      </c>
      <c r="B3620" s="1">
        <v>1210729579</v>
      </c>
      <c r="C3620" s="1">
        <v>-130412199</v>
      </c>
      <c r="D3620" s="1">
        <v>0</v>
      </c>
      <c r="E3620" s="1">
        <v>1080317380</v>
      </c>
      <c r="F3620" s="1">
        <v>0</v>
      </c>
      <c r="G3620" s="1">
        <v>1080317380</v>
      </c>
      <c r="H3620" s="1">
        <v>1080317380</v>
      </c>
      <c r="I3620" s="1">
        <v>1080317380</v>
      </c>
      <c r="J3620" s="1">
        <v>0</v>
      </c>
      <c r="K3620" s="1">
        <v>1080317380</v>
      </c>
      <c r="L3620" s="1">
        <v>0</v>
      </c>
      <c r="M3620" s="1">
        <v>0</v>
      </c>
      <c r="N3620" s="1">
        <v>1080317380</v>
      </c>
      <c r="O3620" s="1">
        <v>1080317380</v>
      </c>
      <c r="P3620" s="1">
        <v>0</v>
      </c>
      <c r="Q3620" s="1">
        <v>0</v>
      </c>
      <c r="R3620" s="1">
        <v>100</v>
      </c>
    </row>
    <row r="3621" spans="1:18" hidden="1" x14ac:dyDescent="0.25">
      <c r="A3621" t="s">
        <v>1576</v>
      </c>
      <c r="B3621" s="1">
        <v>3632188735</v>
      </c>
      <c r="C3621" s="1">
        <v>-3632188735</v>
      </c>
      <c r="D3621" s="1">
        <v>0</v>
      </c>
      <c r="E3621" s="1">
        <v>0</v>
      </c>
      <c r="F3621" s="1">
        <v>0</v>
      </c>
      <c r="G3621" s="1">
        <v>0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</row>
    <row r="3622" spans="1:18" hidden="1" x14ac:dyDescent="0.25">
      <c r="A3622" t="s">
        <v>1563</v>
      </c>
      <c r="B3622" s="1">
        <v>3632188735</v>
      </c>
      <c r="C3622" s="1">
        <v>-3632188735</v>
      </c>
      <c r="D3622" s="1">
        <v>0</v>
      </c>
      <c r="E3622" s="1">
        <v>0</v>
      </c>
      <c r="F3622" s="1">
        <v>0</v>
      </c>
      <c r="G3622" s="1">
        <v>0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</row>
    <row r="3623" spans="1:18" hidden="1" x14ac:dyDescent="0.25">
      <c r="A3623" t="s">
        <v>1564</v>
      </c>
      <c r="B3623" s="1">
        <v>3632188735</v>
      </c>
      <c r="C3623" s="1">
        <v>-3632188735</v>
      </c>
      <c r="D3623" s="1">
        <v>0</v>
      </c>
      <c r="E3623" s="1">
        <v>0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</row>
    <row r="3624" spans="1:18" hidden="1" x14ac:dyDescent="0.25">
      <c r="A3624" t="s">
        <v>1577</v>
      </c>
      <c r="B3624" s="1">
        <v>5310738624</v>
      </c>
      <c r="C3624" s="1">
        <v>-5310738624</v>
      </c>
      <c r="D3624" s="1">
        <v>0</v>
      </c>
      <c r="E3624" s="1">
        <v>0</v>
      </c>
      <c r="F3624" s="1">
        <v>0</v>
      </c>
      <c r="G3624" s="1">
        <v>0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</row>
    <row r="3625" spans="1:18" hidden="1" x14ac:dyDescent="0.25">
      <c r="A3625" t="s">
        <v>1563</v>
      </c>
      <c r="B3625" s="1">
        <v>5310738624</v>
      </c>
      <c r="C3625" s="1">
        <v>-5310738624</v>
      </c>
      <c r="D3625" s="1">
        <v>0</v>
      </c>
      <c r="E3625" s="1">
        <v>0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</row>
    <row r="3626" spans="1:18" hidden="1" x14ac:dyDescent="0.25">
      <c r="A3626" t="s">
        <v>1564</v>
      </c>
      <c r="B3626" s="1">
        <v>5310738624</v>
      </c>
      <c r="C3626" s="1">
        <v>-5310738624</v>
      </c>
      <c r="D3626" s="1">
        <v>0</v>
      </c>
      <c r="E3626" s="1">
        <v>0</v>
      </c>
      <c r="F3626" s="1">
        <v>0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</row>
    <row r="3627" spans="1:18" hidden="1" x14ac:dyDescent="0.25">
      <c r="A3627" t="s">
        <v>1578</v>
      </c>
      <c r="B3627" s="1">
        <v>0</v>
      </c>
      <c r="C3627" s="1">
        <v>13579000</v>
      </c>
      <c r="D3627" s="1">
        <v>0</v>
      </c>
      <c r="E3627" s="1">
        <v>13579000</v>
      </c>
      <c r="F3627" s="1">
        <v>0</v>
      </c>
      <c r="G3627" s="1">
        <v>13579000</v>
      </c>
      <c r="H3627" s="1">
        <v>13579000</v>
      </c>
      <c r="I3627" s="1">
        <v>0</v>
      </c>
      <c r="J3627" s="1">
        <v>0</v>
      </c>
      <c r="K3627" s="1">
        <v>0</v>
      </c>
      <c r="L3627" s="1">
        <v>0</v>
      </c>
      <c r="M3627" s="1">
        <v>13579000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</row>
    <row r="3628" spans="1:18" hidden="1" x14ac:dyDescent="0.25">
      <c r="A3628" t="s">
        <v>1563</v>
      </c>
      <c r="B3628" s="1">
        <v>0</v>
      </c>
      <c r="C3628" s="1">
        <v>13579000</v>
      </c>
      <c r="D3628" s="1">
        <v>0</v>
      </c>
      <c r="E3628" s="1">
        <v>13579000</v>
      </c>
      <c r="F3628" s="1">
        <v>0</v>
      </c>
      <c r="G3628" s="1">
        <v>13579000</v>
      </c>
      <c r="H3628" s="1">
        <v>13579000</v>
      </c>
      <c r="I3628" s="1">
        <v>0</v>
      </c>
      <c r="J3628" s="1">
        <v>0</v>
      </c>
      <c r="K3628" s="1">
        <v>0</v>
      </c>
      <c r="L3628" s="1">
        <v>0</v>
      </c>
      <c r="M3628" s="1">
        <v>13579000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</row>
    <row r="3629" spans="1:18" hidden="1" x14ac:dyDescent="0.25">
      <c r="A3629" t="s">
        <v>1564</v>
      </c>
      <c r="B3629" s="1">
        <v>0</v>
      </c>
      <c r="C3629" s="1">
        <v>13579000</v>
      </c>
      <c r="D3629" s="1">
        <v>0</v>
      </c>
      <c r="E3629" s="1">
        <v>13579000</v>
      </c>
      <c r="F3629" s="1">
        <v>0</v>
      </c>
      <c r="G3629" s="1">
        <v>13579000</v>
      </c>
      <c r="H3629" s="1">
        <v>13579000</v>
      </c>
      <c r="I3629" s="1">
        <v>0</v>
      </c>
      <c r="J3629" s="1">
        <v>0</v>
      </c>
      <c r="K3629" s="1">
        <v>0</v>
      </c>
      <c r="L3629" s="1">
        <v>0</v>
      </c>
      <c r="M3629" s="1">
        <v>13579000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</row>
    <row r="3630" spans="1:18" hidden="1" x14ac:dyDescent="0.25">
      <c r="A3630" t="s">
        <v>1579</v>
      </c>
      <c r="B3630" s="1">
        <v>0</v>
      </c>
      <c r="C3630" s="1">
        <v>248472000</v>
      </c>
      <c r="D3630" s="1">
        <v>0</v>
      </c>
      <c r="E3630" s="1">
        <v>248472000</v>
      </c>
      <c r="F3630" s="1">
        <v>0</v>
      </c>
      <c r="G3630" s="1">
        <v>248472000</v>
      </c>
      <c r="H3630" s="1">
        <v>248472000</v>
      </c>
      <c r="I3630" s="1">
        <v>248472000</v>
      </c>
      <c r="J3630" s="1">
        <v>0</v>
      </c>
      <c r="K3630" s="1">
        <v>248472000</v>
      </c>
      <c r="L3630" s="1">
        <v>0</v>
      </c>
      <c r="M3630" s="1">
        <v>0</v>
      </c>
      <c r="N3630" s="1">
        <v>248472000</v>
      </c>
      <c r="O3630" s="1">
        <v>248472000</v>
      </c>
      <c r="P3630" s="1">
        <v>0</v>
      </c>
      <c r="Q3630" s="1">
        <v>0</v>
      </c>
      <c r="R3630" s="1">
        <v>100</v>
      </c>
    </row>
    <row r="3631" spans="1:18" hidden="1" x14ac:dyDescent="0.25">
      <c r="A3631" t="s">
        <v>1563</v>
      </c>
      <c r="B3631" s="1">
        <v>0</v>
      </c>
      <c r="C3631" s="1">
        <v>248472000</v>
      </c>
      <c r="D3631" s="1">
        <v>0</v>
      </c>
      <c r="E3631" s="1">
        <v>248472000</v>
      </c>
      <c r="F3631" s="1">
        <v>0</v>
      </c>
      <c r="G3631" s="1">
        <v>248472000</v>
      </c>
      <c r="H3631" s="1">
        <v>248472000</v>
      </c>
      <c r="I3631" s="1">
        <v>248472000</v>
      </c>
      <c r="J3631" s="1">
        <v>0</v>
      </c>
      <c r="K3631" s="1">
        <v>248472000</v>
      </c>
      <c r="L3631" s="1">
        <v>0</v>
      </c>
      <c r="M3631" s="1">
        <v>0</v>
      </c>
      <c r="N3631" s="1">
        <v>248472000</v>
      </c>
      <c r="O3631" s="1">
        <v>248472000</v>
      </c>
      <c r="P3631" s="1">
        <v>0</v>
      </c>
      <c r="Q3631" s="1">
        <v>0</v>
      </c>
      <c r="R3631" s="1">
        <v>100</v>
      </c>
    </row>
    <row r="3632" spans="1:18" hidden="1" x14ac:dyDescent="0.25">
      <c r="A3632" t="s">
        <v>1564</v>
      </c>
      <c r="B3632" s="1">
        <v>0</v>
      </c>
      <c r="C3632" s="1">
        <v>248472000</v>
      </c>
      <c r="D3632" s="1">
        <v>0</v>
      </c>
      <c r="E3632" s="1">
        <v>248472000</v>
      </c>
      <c r="F3632" s="1">
        <v>0</v>
      </c>
      <c r="G3632" s="1">
        <v>248472000</v>
      </c>
      <c r="H3632" s="1">
        <v>248472000</v>
      </c>
      <c r="I3632" s="1">
        <v>248472000</v>
      </c>
      <c r="J3632" s="1">
        <v>0</v>
      </c>
      <c r="K3632" s="1">
        <v>248472000</v>
      </c>
      <c r="L3632" s="1">
        <v>0</v>
      </c>
      <c r="M3632" s="1">
        <v>0</v>
      </c>
      <c r="N3632" s="1">
        <v>248472000</v>
      </c>
      <c r="O3632" s="1">
        <v>248472000</v>
      </c>
      <c r="P3632" s="1">
        <v>0</v>
      </c>
      <c r="Q3632" s="1">
        <v>0</v>
      </c>
      <c r="R3632" s="1">
        <v>100</v>
      </c>
    </row>
    <row r="3633" spans="1:18" hidden="1" x14ac:dyDescent="0.25">
      <c r="A3633" t="s">
        <v>1580</v>
      </c>
      <c r="B3633" s="1">
        <v>0</v>
      </c>
      <c r="C3633" s="1">
        <v>492320968</v>
      </c>
      <c r="D3633" s="1">
        <v>0</v>
      </c>
      <c r="E3633" s="1">
        <v>492320968</v>
      </c>
      <c r="F3633" s="1">
        <v>0</v>
      </c>
      <c r="G3633" s="1">
        <v>492320968</v>
      </c>
      <c r="H3633" s="1">
        <v>492320968</v>
      </c>
      <c r="I3633" s="1">
        <v>492320968</v>
      </c>
      <c r="J3633" s="1">
        <v>0</v>
      </c>
      <c r="K3633" s="1">
        <v>492320968</v>
      </c>
      <c r="L3633" s="1">
        <v>18800822</v>
      </c>
      <c r="M3633" s="1">
        <v>0</v>
      </c>
      <c r="N3633" s="1">
        <v>473520146</v>
      </c>
      <c r="O3633" s="1">
        <v>472397773</v>
      </c>
      <c r="P3633" s="1">
        <v>1122373</v>
      </c>
      <c r="Q3633" s="1">
        <v>0</v>
      </c>
      <c r="R3633" s="1">
        <v>100</v>
      </c>
    </row>
    <row r="3634" spans="1:18" hidden="1" x14ac:dyDescent="0.25">
      <c r="A3634" t="s">
        <v>1563</v>
      </c>
      <c r="B3634" s="1">
        <v>0</v>
      </c>
      <c r="C3634" s="1">
        <v>492320968</v>
      </c>
      <c r="D3634" s="1">
        <v>0</v>
      </c>
      <c r="E3634" s="1">
        <v>492320968</v>
      </c>
      <c r="F3634" s="1">
        <v>0</v>
      </c>
      <c r="G3634" s="1">
        <v>492320968</v>
      </c>
      <c r="H3634" s="1">
        <v>492320968</v>
      </c>
      <c r="I3634" s="1">
        <v>492320968</v>
      </c>
      <c r="J3634" s="1">
        <v>0</v>
      </c>
      <c r="K3634" s="1">
        <v>492320968</v>
      </c>
      <c r="L3634" s="1">
        <v>18800822</v>
      </c>
      <c r="M3634" s="1">
        <v>0</v>
      </c>
      <c r="N3634" s="1">
        <v>473520146</v>
      </c>
      <c r="O3634" s="1">
        <v>472397773</v>
      </c>
      <c r="P3634" s="1">
        <v>1122373</v>
      </c>
      <c r="Q3634" s="1">
        <v>0</v>
      </c>
      <c r="R3634" s="1">
        <v>100</v>
      </c>
    </row>
    <row r="3635" spans="1:18" hidden="1" x14ac:dyDescent="0.25">
      <c r="A3635" t="s">
        <v>1564</v>
      </c>
      <c r="B3635" s="1">
        <v>0</v>
      </c>
      <c r="C3635" s="1">
        <v>492320968</v>
      </c>
      <c r="D3635" s="1">
        <v>0</v>
      </c>
      <c r="E3635" s="1">
        <v>492320968</v>
      </c>
      <c r="F3635" s="1">
        <v>0</v>
      </c>
      <c r="G3635" s="1">
        <v>492320968</v>
      </c>
      <c r="H3635" s="1">
        <v>492320968</v>
      </c>
      <c r="I3635" s="1">
        <v>492320968</v>
      </c>
      <c r="J3635" s="1">
        <v>0</v>
      </c>
      <c r="K3635" s="1">
        <v>492320968</v>
      </c>
      <c r="L3635" s="1">
        <v>18800822</v>
      </c>
      <c r="M3635" s="1">
        <v>0</v>
      </c>
      <c r="N3635" s="1">
        <v>473520146</v>
      </c>
      <c r="O3635" s="1">
        <v>472397773</v>
      </c>
      <c r="P3635" s="1">
        <v>1122373</v>
      </c>
      <c r="Q3635" s="1">
        <v>0</v>
      </c>
      <c r="R3635" s="1">
        <v>100</v>
      </c>
    </row>
    <row r="3636" spans="1:18" hidden="1" x14ac:dyDescent="0.25">
      <c r="A3636" t="s">
        <v>1581</v>
      </c>
      <c r="B3636" s="1">
        <v>0</v>
      </c>
      <c r="C3636" s="1">
        <v>15594101</v>
      </c>
      <c r="D3636" s="1">
        <v>0</v>
      </c>
      <c r="E3636" s="1">
        <v>15594101</v>
      </c>
      <c r="F3636" s="1">
        <v>0</v>
      </c>
      <c r="G3636" s="1">
        <v>15594101</v>
      </c>
      <c r="H3636" s="1">
        <v>15594101</v>
      </c>
      <c r="I3636" s="1">
        <v>15594101</v>
      </c>
      <c r="J3636" s="1">
        <v>0</v>
      </c>
      <c r="K3636" s="1">
        <v>15594101</v>
      </c>
      <c r="L3636" s="1">
        <v>0</v>
      </c>
      <c r="M3636" s="1">
        <v>0</v>
      </c>
      <c r="N3636" s="1">
        <v>15594101</v>
      </c>
      <c r="O3636" s="1">
        <v>15594101</v>
      </c>
      <c r="P3636" s="1">
        <v>0</v>
      </c>
      <c r="Q3636" s="1">
        <v>0</v>
      </c>
      <c r="R3636" s="1">
        <v>100</v>
      </c>
    </row>
    <row r="3637" spans="1:18" hidden="1" x14ac:dyDescent="0.25">
      <c r="A3637" t="s">
        <v>1563</v>
      </c>
      <c r="B3637" s="1">
        <v>0</v>
      </c>
      <c r="C3637" s="1">
        <v>15594101</v>
      </c>
      <c r="D3637" s="1">
        <v>0</v>
      </c>
      <c r="E3637" s="1">
        <v>15594101</v>
      </c>
      <c r="F3637" s="1">
        <v>0</v>
      </c>
      <c r="G3637" s="1">
        <v>15594101</v>
      </c>
      <c r="H3637" s="1">
        <v>15594101</v>
      </c>
      <c r="I3637" s="1">
        <v>15594101</v>
      </c>
      <c r="J3637" s="1">
        <v>0</v>
      </c>
      <c r="K3637" s="1">
        <v>15594101</v>
      </c>
      <c r="L3637" s="1">
        <v>0</v>
      </c>
      <c r="M3637" s="1">
        <v>0</v>
      </c>
      <c r="N3637" s="1">
        <v>15594101</v>
      </c>
      <c r="O3637" s="1">
        <v>15594101</v>
      </c>
      <c r="P3637" s="1">
        <v>0</v>
      </c>
      <c r="Q3637" s="1">
        <v>0</v>
      </c>
      <c r="R3637" s="1">
        <v>100</v>
      </c>
    </row>
    <row r="3638" spans="1:18" hidden="1" x14ac:dyDescent="0.25">
      <c r="A3638" t="s">
        <v>1564</v>
      </c>
      <c r="B3638" s="1">
        <v>0</v>
      </c>
      <c r="C3638" s="1">
        <v>15594101</v>
      </c>
      <c r="D3638" s="1">
        <v>0</v>
      </c>
      <c r="E3638" s="1">
        <v>15594101</v>
      </c>
      <c r="F3638" s="1">
        <v>0</v>
      </c>
      <c r="G3638" s="1">
        <v>15594101</v>
      </c>
      <c r="H3638" s="1">
        <v>15594101</v>
      </c>
      <c r="I3638" s="1">
        <v>15594101</v>
      </c>
      <c r="J3638" s="1">
        <v>0</v>
      </c>
      <c r="K3638" s="1">
        <v>15594101</v>
      </c>
      <c r="L3638" s="1">
        <v>0</v>
      </c>
      <c r="M3638" s="1">
        <v>0</v>
      </c>
      <c r="N3638" s="1">
        <v>15594101</v>
      </c>
      <c r="O3638" s="1">
        <v>15594101</v>
      </c>
      <c r="P3638" s="1">
        <v>0</v>
      </c>
      <c r="Q3638" s="1">
        <v>0</v>
      </c>
      <c r="R3638" s="1">
        <v>100</v>
      </c>
    </row>
    <row r="3639" spans="1:18" hidden="1" x14ac:dyDescent="0.25">
      <c r="A3639" t="s">
        <v>1582</v>
      </c>
      <c r="B3639" s="1">
        <v>0</v>
      </c>
      <c r="C3639" s="1">
        <v>2401929935</v>
      </c>
      <c r="D3639" s="1">
        <v>0</v>
      </c>
      <c r="E3639" s="1">
        <v>2401929935</v>
      </c>
      <c r="F3639" s="1">
        <v>0</v>
      </c>
      <c r="G3639" s="1">
        <v>2401929935</v>
      </c>
      <c r="H3639" s="1">
        <v>2401929935</v>
      </c>
      <c r="I3639" s="1">
        <v>2401929935</v>
      </c>
      <c r="J3639" s="1">
        <v>0</v>
      </c>
      <c r="K3639" s="1">
        <v>2401929935</v>
      </c>
      <c r="L3639" s="1">
        <v>266743949</v>
      </c>
      <c r="M3639" s="1">
        <v>0</v>
      </c>
      <c r="N3639" s="1">
        <v>2135185986</v>
      </c>
      <c r="O3639" s="1">
        <v>2114637350</v>
      </c>
      <c r="P3639" s="1">
        <v>20548636</v>
      </c>
      <c r="Q3639" s="1">
        <v>0</v>
      </c>
      <c r="R3639" s="1">
        <v>100</v>
      </c>
    </row>
    <row r="3640" spans="1:18" hidden="1" x14ac:dyDescent="0.25">
      <c r="A3640" t="s">
        <v>1563</v>
      </c>
      <c r="B3640" s="1">
        <v>0</v>
      </c>
      <c r="C3640" s="1">
        <v>2401929935</v>
      </c>
      <c r="D3640" s="1">
        <v>0</v>
      </c>
      <c r="E3640" s="1">
        <v>2401929935</v>
      </c>
      <c r="F3640" s="1">
        <v>0</v>
      </c>
      <c r="G3640" s="1">
        <v>2401929935</v>
      </c>
      <c r="H3640" s="1">
        <v>2401929935</v>
      </c>
      <c r="I3640" s="1">
        <v>2401929935</v>
      </c>
      <c r="J3640" s="1">
        <v>0</v>
      </c>
      <c r="K3640" s="1">
        <v>2401929935</v>
      </c>
      <c r="L3640" s="1">
        <v>266743949</v>
      </c>
      <c r="M3640" s="1">
        <v>0</v>
      </c>
      <c r="N3640" s="1">
        <v>2135185986</v>
      </c>
      <c r="O3640" s="1">
        <v>2114637350</v>
      </c>
      <c r="P3640" s="1">
        <v>20548636</v>
      </c>
      <c r="Q3640" s="1">
        <v>0</v>
      </c>
      <c r="R3640" s="1">
        <v>100</v>
      </c>
    </row>
    <row r="3641" spans="1:18" hidden="1" x14ac:dyDescent="0.25">
      <c r="A3641" t="s">
        <v>1564</v>
      </c>
      <c r="B3641" s="1">
        <v>0</v>
      </c>
      <c r="C3641" s="1">
        <v>2401929935</v>
      </c>
      <c r="D3641" s="1">
        <v>0</v>
      </c>
      <c r="E3641" s="1">
        <v>2401929935</v>
      </c>
      <c r="F3641" s="1">
        <v>0</v>
      </c>
      <c r="G3641" s="1">
        <v>2401929935</v>
      </c>
      <c r="H3641" s="1">
        <v>2401929935</v>
      </c>
      <c r="I3641" s="1">
        <v>2401929935</v>
      </c>
      <c r="J3641" s="1">
        <v>0</v>
      </c>
      <c r="K3641" s="1">
        <v>2401929935</v>
      </c>
      <c r="L3641" s="1">
        <v>266743949</v>
      </c>
      <c r="M3641" s="1">
        <v>0</v>
      </c>
      <c r="N3641" s="1">
        <v>2135185986</v>
      </c>
      <c r="O3641" s="1">
        <v>2114637350</v>
      </c>
      <c r="P3641" s="1">
        <v>20548636</v>
      </c>
      <c r="Q3641" s="1">
        <v>0</v>
      </c>
      <c r="R3641" s="1">
        <v>100</v>
      </c>
    </row>
    <row r="3642" spans="1:18" hidden="1" x14ac:dyDescent="0.25">
      <c r="A3642" t="s">
        <v>1583</v>
      </c>
      <c r="B3642" s="1">
        <v>0</v>
      </c>
      <c r="C3642" s="1">
        <v>594900736</v>
      </c>
      <c r="D3642" s="1">
        <v>0</v>
      </c>
      <c r="E3642" s="1">
        <v>594900736</v>
      </c>
      <c r="F3642" s="1">
        <v>0</v>
      </c>
      <c r="G3642" s="1">
        <v>594900736</v>
      </c>
      <c r="H3642" s="1">
        <v>594900736</v>
      </c>
      <c r="I3642" s="1">
        <v>594900736</v>
      </c>
      <c r="J3642" s="1">
        <v>0</v>
      </c>
      <c r="K3642" s="1">
        <v>594900736</v>
      </c>
      <c r="L3642" s="1">
        <v>84503758</v>
      </c>
      <c r="M3642" s="1">
        <v>0</v>
      </c>
      <c r="N3642" s="1">
        <v>510396978</v>
      </c>
      <c r="O3642" s="1">
        <v>503065695</v>
      </c>
      <c r="P3642" s="1">
        <v>7331283</v>
      </c>
      <c r="Q3642" s="1">
        <v>0</v>
      </c>
      <c r="R3642" s="1">
        <v>100</v>
      </c>
    </row>
    <row r="3643" spans="1:18" hidden="1" x14ac:dyDescent="0.25">
      <c r="A3643" t="s">
        <v>1563</v>
      </c>
      <c r="B3643" s="1">
        <v>0</v>
      </c>
      <c r="C3643" s="1">
        <v>594900736</v>
      </c>
      <c r="D3643" s="1">
        <v>0</v>
      </c>
      <c r="E3643" s="1">
        <v>594900736</v>
      </c>
      <c r="F3643" s="1">
        <v>0</v>
      </c>
      <c r="G3643" s="1">
        <v>594900736</v>
      </c>
      <c r="H3643" s="1">
        <v>594900736</v>
      </c>
      <c r="I3643" s="1">
        <v>594900736</v>
      </c>
      <c r="J3643" s="1">
        <v>0</v>
      </c>
      <c r="K3643" s="1">
        <v>594900736</v>
      </c>
      <c r="L3643" s="1">
        <v>84503758</v>
      </c>
      <c r="M3643" s="1">
        <v>0</v>
      </c>
      <c r="N3643" s="1">
        <v>510396978</v>
      </c>
      <c r="O3643" s="1">
        <v>503065695</v>
      </c>
      <c r="P3643" s="1">
        <v>7331283</v>
      </c>
      <c r="Q3643" s="1">
        <v>0</v>
      </c>
      <c r="R3643" s="1">
        <v>100</v>
      </c>
    </row>
    <row r="3644" spans="1:18" hidden="1" x14ac:dyDescent="0.25">
      <c r="A3644" t="s">
        <v>1564</v>
      </c>
      <c r="B3644" s="1">
        <v>0</v>
      </c>
      <c r="C3644" s="1">
        <v>594900736</v>
      </c>
      <c r="D3644" s="1">
        <v>0</v>
      </c>
      <c r="E3644" s="1">
        <v>594900736</v>
      </c>
      <c r="F3644" s="1">
        <v>0</v>
      </c>
      <c r="G3644" s="1">
        <v>594900736</v>
      </c>
      <c r="H3644" s="1">
        <v>594900736</v>
      </c>
      <c r="I3644" s="1">
        <v>594900736</v>
      </c>
      <c r="J3644" s="1">
        <v>0</v>
      </c>
      <c r="K3644" s="1">
        <v>594900736</v>
      </c>
      <c r="L3644" s="1">
        <v>84503758</v>
      </c>
      <c r="M3644" s="1">
        <v>0</v>
      </c>
      <c r="N3644" s="1">
        <v>510396978</v>
      </c>
      <c r="O3644" s="1">
        <v>503065695</v>
      </c>
      <c r="P3644" s="1">
        <v>7331283</v>
      </c>
      <c r="Q3644" s="1">
        <v>0</v>
      </c>
      <c r="R3644" s="1">
        <v>100</v>
      </c>
    </row>
    <row r="3645" spans="1:18" hidden="1" x14ac:dyDescent="0.25">
      <c r="A3645" t="s">
        <v>1584</v>
      </c>
      <c r="B3645" s="1">
        <v>0</v>
      </c>
      <c r="C3645" s="1">
        <v>2666576304</v>
      </c>
      <c r="D3645" s="1">
        <v>0</v>
      </c>
      <c r="E3645" s="1">
        <v>2666576304</v>
      </c>
      <c r="F3645" s="1">
        <v>0</v>
      </c>
      <c r="G3645" s="1">
        <v>2666576304</v>
      </c>
      <c r="H3645" s="1">
        <v>2666576304</v>
      </c>
      <c r="I3645" s="1">
        <v>2666576304</v>
      </c>
      <c r="J3645" s="1">
        <v>0</v>
      </c>
      <c r="K3645" s="1">
        <v>2666576304</v>
      </c>
      <c r="L3645" s="1">
        <v>351101504</v>
      </c>
      <c r="M3645" s="1">
        <v>0</v>
      </c>
      <c r="N3645" s="1">
        <v>2315474800</v>
      </c>
      <c r="O3645" s="1">
        <v>2306405276</v>
      </c>
      <c r="P3645" s="1">
        <v>9069524</v>
      </c>
      <c r="Q3645" s="1">
        <v>0</v>
      </c>
      <c r="R3645" s="1">
        <v>100</v>
      </c>
    </row>
    <row r="3646" spans="1:18" hidden="1" x14ac:dyDescent="0.25">
      <c r="A3646" t="s">
        <v>1563</v>
      </c>
      <c r="B3646" s="1">
        <v>0</v>
      </c>
      <c r="C3646" s="1">
        <v>2666576304</v>
      </c>
      <c r="D3646" s="1">
        <v>0</v>
      </c>
      <c r="E3646" s="1">
        <v>2666576304</v>
      </c>
      <c r="F3646" s="1">
        <v>0</v>
      </c>
      <c r="G3646" s="1">
        <v>2666576304</v>
      </c>
      <c r="H3646" s="1">
        <v>2666576304</v>
      </c>
      <c r="I3646" s="1">
        <v>2666576304</v>
      </c>
      <c r="J3646" s="1">
        <v>0</v>
      </c>
      <c r="K3646" s="1">
        <v>2666576304</v>
      </c>
      <c r="L3646" s="1">
        <v>351101504</v>
      </c>
      <c r="M3646" s="1">
        <v>0</v>
      </c>
      <c r="N3646" s="1">
        <v>2315474800</v>
      </c>
      <c r="O3646" s="1">
        <v>2306405276</v>
      </c>
      <c r="P3646" s="1">
        <v>9069524</v>
      </c>
      <c r="Q3646" s="1">
        <v>0</v>
      </c>
      <c r="R3646" s="1">
        <v>100</v>
      </c>
    </row>
    <row r="3647" spans="1:18" hidden="1" x14ac:dyDescent="0.25">
      <c r="A3647" t="s">
        <v>1564</v>
      </c>
      <c r="B3647" s="1">
        <v>0</v>
      </c>
      <c r="C3647" s="1">
        <v>2666576304</v>
      </c>
      <c r="D3647" s="1">
        <v>0</v>
      </c>
      <c r="E3647" s="1">
        <v>2666576304</v>
      </c>
      <c r="F3647" s="1">
        <v>0</v>
      </c>
      <c r="G3647" s="1">
        <v>2666576304</v>
      </c>
      <c r="H3647" s="1">
        <v>2666576304</v>
      </c>
      <c r="I3647" s="1">
        <v>2666576304</v>
      </c>
      <c r="J3647" s="1">
        <v>0</v>
      </c>
      <c r="K3647" s="1">
        <v>2666576304</v>
      </c>
      <c r="L3647" s="1">
        <v>351101504</v>
      </c>
      <c r="M3647" s="1">
        <v>0</v>
      </c>
      <c r="N3647" s="1">
        <v>2315474800</v>
      </c>
      <c r="O3647" s="1">
        <v>2306405276</v>
      </c>
      <c r="P3647" s="1">
        <v>9069524</v>
      </c>
      <c r="Q3647" s="1">
        <v>0</v>
      </c>
      <c r="R3647" s="1">
        <v>100</v>
      </c>
    </row>
    <row r="3648" spans="1:18" hidden="1" x14ac:dyDescent="0.25">
      <c r="A3648" t="s">
        <v>1585</v>
      </c>
      <c r="B3648" s="1">
        <v>0</v>
      </c>
      <c r="C3648" s="1">
        <v>242978183</v>
      </c>
      <c r="D3648" s="1">
        <v>0</v>
      </c>
      <c r="E3648" s="1">
        <v>242978183</v>
      </c>
      <c r="F3648" s="1">
        <v>0</v>
      </c>
      <c r="G3648" s="1">
        <v>242978183</v>
      </c>
      <c r="H3648" s="1">
        <v>242978183</v>
      </c>
      <c r="I3648" s="1">
        <v>242978183</v>
      </c>
      <c r="J3648" s="1">
        <v>0</v>
      </c>
      <c r="K3648" s="1">
        <v>242978183</v>
      </c>
      <c r="L3648" s="1">
        <v>73794343</v>
      </c>
      <c r="M3648" s="1">
        <v>0</v>
      </c>
      <c r="N3648" s="1">
        <v>169183840</v>
      </c>
      <c r="O3648" s="1">
        <v>169088155</v>
      </c>
      <c r="P3648" s="1">
        <v>95685</v>
      </c>
      <c r="Q3648" s="1">
        <v>0</v>
      </c>
      <c r="R3648" s="1">
        <v>100</v>
      </c>
    </row>
    <row r="3649" spans="1:18" hidden="1" x14ac:dyDescent="0.25">
      <c r="A3649" t="s">
        <v>1563</v>
      </c>
      <c r="B3649" s="1">
        <v>0</v>
      </c>
      <c r="C3649" s="1">
        <v>242978183</v>
      </c>
      <c r="D3649" s="1">
        <v>0</v>
      </c>
      <c r="E3649" s="1">
        <v>242978183</v>
      </c>
      <c r="F3649" s="1">
        <v>0</v>
      </c>
      <c r="G3649" s="1">
        <v>242978183</v>
      </c>
      <c r="H3649" s="1">
        <v>242978183</v>
      </c>
      <c r="I3649" s="1">
        <v>242978183</v>
      </c>
      <c r="J3649" s="1">
        <v>0</v>
      </c>
      <c r="K3649" s="1">
        <v>242978183</v>
      </c>
      <c r="L3649" s="1">
        <v>73794343</v>
      </c>
      <c r="M3649" s="1">
        <v>0</v>
      </c>
      <c r="N3649" s="1">
        <v>169183840</v>
      </c>
      <c r="O3649" s="1">
        <v>169088155</v>
      </c>
      <c r="P3649" s="1">
        <v>95685</v>
      </c>
      <c r="Q3649" s="1">
        <v>0</v>
      </c>
      <c r="R3649" s="1">
        <v>100</v>
      </c>
    </row>
    <row r="3650" spans="1:18" hidden="1" x14ac:dyDescent="0.25">
      <c r="A3650" t="s">
        <v>1564</v>
      </c>
      <c r="B3650" s="1">
        <v>0</v>
      </c>
      <c r="C3650" s="1">
        <v>242978183</v>
      </c>
      <c r="D3650" s="1">
        <v>0</v>
      </c>
      <c r="E3650" s="1">
        <v>242978183</v>
      </c>
      <c r="F3650" s="1">
        <v>0</v>
      </c>
      <c r="G3650" s="1">
        <v>242978183</v>
      </c>
      <c r="H3650" s="1">
        <v>242978183</v>
      </c>
      <c r="I3650" s="1">
        <v>242978183</v>
      </c>
      <c r="J3650" s="1">
        <v>0</v>
      </c>
      <c r="K3650" s="1">
        <v>242978183</v>
      </c>
      <c r="L3650" s="1">
        <v>73794343</v>
      </c>
      <c r="M3650" s="1">
        <v>0</v>
      </c>
      <c r="N3650" s="1">
        <v>169183840</v>
      </c>
      <c r="O3650" s="1">
        <v>169088155</v>
      </c>
      <c r="P3650" s="1">
        <v>95685</v>
      </c>
      <c r="Q3650" s="1">
        <v>0</v>
      </c>
      <c r="R3650" s="1">
        <v>100</v>
      </c>
    </row>
    <row r="3651" spans="1:18" hidden="1" x14ac:dyDescent="0.25">
      <c r="A3651" t="s">
        <v>1586</v>
      </c>
      <c r="B3651" s="1">
        <v>0</v>
      </c>
      <c r="C3651" s="1">
        <v>7946352159</v>
      </c>
      <c r="D3651" s="1">
        <v>0</v>
      </c>
      <c r="E3651" s="1">
        <v>7946352159</v>
      </c>
      <c r="F3651" s="1">
        <v>0</v>
      </c>
      <c r="G3651" s="1">
        <v>7946352159</v>
      </c>
      <c r="H3651" s="1">
        <v>7946352159</v>
      </c>
      <c r="I3651" s="1">
        <v>7946352159</v>
      </c>
      <c r="J3651" s="1">
        <v>0</v>
      </c>
      <c r="K3651" s="1">
        <v>7946352159</v>
      </c>
      <c r="L3651" s="1">
        <v>404394993</v>
      </c>
      <c r="M3651" s="1">
        <v>0</v>
      </c>
      <c r="N3651" s="1">
        <v>7541957166</v>
      </c>
      <c r="O3651" s="1">
        <v>7463532480</v>
      </c>
      <c r="P3651" s="1">
        <v>78424686</v>
      </c>
      <c r="Q3651" s="1">
        <v>0</v>
      </c>
      <c r="R3651" s="1">
        <v>100</v>
      </c>
    </row>
    <row r="3652" spans="1:18" hidden="1" x14ac:dyDescent="0.25">
      <c r="A3652" t="s">
        <v>1563</v>
      </c>
      <c r="B3652" s="1">
        <v>0</v>
      </c>
      <c r="C3652" s="1">
        <v>7946352159</v>
      </c>
      <c r="D3652" s="1">
        <v>0</v>
      </c>
      <c r="E3652" s="1">
        <v>7946352159</v>
      </c>
      <c r="F3652" s="1">
        <v>0</v>
      </c>
      <c r="G3652" s="1">
        <v>7946352159</v>
      </c>
      <c r="H3652" s="1">
        <v>7946352159</v>
      </c>
      <c r="I3652" s="1">
        <v>7946352159</v>
      </c>
      <c r="J3652" s="1">
        <v>0</v>
      </c>
      <c r="K3652" s="1">
        <v>7946352159</v>
      </c>
      <c r="L3652" s="1">
        <v>404394993</v>
      </c>
      <c r="M3652" s="1">
        <v>0</v>
      </c>
      <c r="N3652" s="1">
        <v>7541957166</v>
      </c>
      <c r="O3652" s="1">
        <v>7463532480</v>
      </c>
      <c r="P3652" s="1">
        <v>78424686</v>
      </c>
      <c r="Q3652" s="1">
        <v>0</v>
      </c>
      <c r="R3652" s="1">
        <v>100</v>
      </c>
    </row>
    <row r="3653" spans="1:18" hidden="1" x14ac:dyDescent="0.25">
      <c r="A3653" t="s">
        <v>1564</v>
      </c>
      <c r="B3653" s="1">
        <v>0</v>
      </c>
      <c r="C3653" s="1">
        <v>7946352159</v>
      </c>
      <c r="D3653" s="1">
        <v>0</v>
      </c>
      <c r="E3653" s="1">
        <v>7946352159</v>
      </c>
      <c r="F3653" s="1">
        <v>0</v>
      </c>
      <c r="G3653" s="1">
        <v>7946352159</v>
      </c>
      <c r="H3653" s="1">
        <v>7946352159</v>
      </c>
      <c r="I3653" s="1">
        <v>7946352159</v>
      </c>
      <c r="J3653" s="1">
        <v>0</v>
      </c>
      <c r="K3653" s="1">
        <v>7946352159</v>
      </c>
      <c r="L3653" s="1">
        <v>404394993</v>
      </c>
      <c r="M3653" s="1">
        <v>0</v>
      </c>
      <c r="N3653" s="1">
        <v>7541957166</v>
      </c>
      <c r="O3653" s="1">
        <v>7463532480</v>
      </c>
      <c r="P3653" s="1">
        <v>78424686</v>
      </c>
      <c r="Q3653" s="1">
        <v>0</v>
      </c>
      <c r="R3653" s="1">
        <v>100</v>
      </c>
    </row>
    <row r="3654" spans="1:18" hidden="1" x14ac:dyDescent="0.25">
      <c r="A3654" t="s">
        <v>1587</v>
      </c>
      <c r="B3654" s="1">
        <v>0</v>
      </c>
      <c r="C3654" s="1">
        <v>929777361</v>
      </c>
      <c r="D3654" s="1">
        <v>0</v>
      </c>
      <c r="E3654" s="1">
        <v>929777361</v>
      </c>
      <c r="F3654" s="1">
        <v>0</v>
      </c>
      <c r="G3654" s="1">
        <v>929777361</v>
      </c>
      <c r="H3654" s="1">
        <v>929777361</v>
      </c>
      <c r="I3654" s="1">
        <v>929777361</v>
      </c>
      <c r="J3654" s="1">
        <v>0</v>
      </c>
      <c r="K3654" s="1">
        <v>929777361</v>
      </c>
      <c r="L3654" s="1">
        <v>125662339</v>
      </c>
      <c r="M3654" s="1">
        <v>0</v>
      </c>
      <c r="N3654" s="1">
        <v>804115022</v>
      </c>
      <c r="O3654" s="1">
        <v>800623138</v>
      </c>
      <c r="P3654" s="1">
        <v>3491884</v>
      </c>
      <c r="Q3654" s="1">
        <v>0</v>
      </c>
      <c r="R3654" s="1">
        <v>100</v>
      </c>
    </row>
    <row r="3655" spans="1:18" hidden="1" x14ac:dyDescent="0.25">
      <c r="A3655" t="s">
        <v>1563</v>
      </c>
      <c r="B3655" s="1">
        <v>0</v>
      </c>
      <c r="C3655" s="1">
        <v>929777361</v>
      </c>
      <c r="D3655" s="1">
        <v>0</v>
      </c>
      <c r="E3655" s="1">
        <v>929777361</v>
      </c>
      <c r="F3655" s="1">
        <v>0</v>
      </c>
      <c r="G3655" s="1">
        <v>929777361</v>
      </c>
      <c r="H3655" s="1">
        <v>929777361</v>
      </c>
      <c r="I3655" s="1">
        <v>929777361</v>
      </c>
      <c r="J3655" s="1">
        <v>0</v>
      </c>
      <c r="K3655" s="1">
        <v>929777361</v>
      </c>
      <c r="L3655" s="1">
        <v>125662339</v>
      </c>
      <c r="M3655" s="1">
        <v>0</v>
      </c>
      <c r="N3655" s="1">
        <v>804115022</v>
      </c>
      <c r="O3655" s="1">
        <v>800623138</v>
      </c>
      <c r="P3655" s="1">
        <v>3491884</v>
      </c>
      <c r="Q3655" s="1">
        <v>0</v>
      </c>
      <c r="R3655" s="1">
        <v>100</v>
      </c>
    </row>
    <row r="3656" spans="1:18" hidden="1" x14ac:dyDescent="0.25">
      <c r="A3656" t="s">
        <v>1564</v>
      </c>
      <c r="B3656" s="1">
        <v>0</v>
      </c>
      <c r="C3656" s="1">
        <v>929777361</v>
      </c>
      <c r="D3656" s="1">
        <v>0</v>
      </c>
      <c r="E3656" s="1">
        <v>929777361</v>
      </c>
      <c r="F3656" s="1">
        <v>0</v>
      </c>
      <c r="G3656" s="1">
        <v>929777361</v>
      </c>
      <c r="H3656" s="1">
        <v>929777361</v>
      </c>
      <c r="I3656" s="1">
        <v>929777361</v>
      </c>
      <c r="J3656" s="1">
        <v>0</v>
      </c>
      <c r="K3656" s="1">
        <v>929777361</v>
      </c>
      <c r="L3656" s="1">
        <v>125662339</v>
      </c>
      <c r="M3656" s="1">
        <v>0</v>
      </c>
      <c r="N3656" s="1">
        <v>804115022</v>
      </c>
      <c r="O3656" s="1">
        <v>800623138</v>
      </c>
      <c r="P3656" s="1">
        <v>3491884</v>
      </c>
      <c r="Q3656" s="1">
        <v>0</v>
      </c>
      <c r="R3656" s="1">
        <v>100</v>
      </c>
    </row>
    <row r="3657" spans="1:18" hidden="1" x14ac:dyDescent="0.25">
      <c r="A3657" t="s">
        <v>1588</v>
      </c>
      <c r="B3657" s="1">
        <v>0</v>
      </c>
      <c r="C3657" s="1">
        <v>4124450</v>
      </c>
      <c r="D3657" s="1">
        <v>0</v>
      </c>
      <c r="E3657" s="1">
        <v>4124450</v>
      </c>
      <c r="F3657" s="1">
        <v>0</v>
      </c>
      <c r="G3657" s="1">
        <v>4124450</v>
      </c>
      <c r="H3657" s="1">
        <v>4124450</v>
      </c>
      <c r="I3657" s="1">
        <v>4124450</v>
      </c>
      <c r="J3657" s="1">
        <v>0</v>
      </c>
      <c r="K3657" s="1">
        <v>4124450</v>
      </c>
      <c r="L3657" s="1">
        <v>0</v>
      </c>
      <c r="M3657" s="1">
        <v>0</v>
      </c>
      <c r="N3657" s="1">
        <v>4124450</v>
      </c>
      <c r="O3657" s="1">
        <v>4124450</v>
      </c>
      <c r="P3657" s="1">
        <v>0</v>
      </c>
      <c r="Q3657" s="1">
        <v>0</v>
      </c>
      <c r="R3657" s="1">
        <v>100</v>
      </c>
    </row>
    <row r="3658" spans="1:18" hidden="1" x14ac:dyDescent="0.25">
      <c r="A3658" t="s">
        <v>1563</v>
      </c>
      <c r="B3658" s="1">
        <v>0</v>
      </c>
      <c r="C3658" s="1">
        <v>4124450</v>
      </c>
      <c r="D3658" s="1">
        <v>0</v>
      </c>
      <c r="E3658" s="1">
        <v>4124450</v>
      </c>
      <c r="F3658" s="1">
        <v>0</v>
      </c>
      <c r="G3658" s="1">
        <v>4124450</v>
      </c>
      <c r="H3658" s="1">
        <v>4124450</v>
      </c>
      <c r="I3658" s="1">
        <v>4124450</v>
      </c>
      <c r="J3658" s="1">
        <v>0</v>
      </c>
      <c r="K3658" s="1">
        <v>4124450</v>
      </c>
      <c r="L3658" s="1">
        <v>0</v>
      </c>
      <c r="M3658" s="1">
        <v>0</v>
      </c>
      <c r="N3658" s="1">
        <v>4124450</v>
      </c>
      <c r="O3658" s="1">
        <v>4124450</v>
      </c>
      <c r="P3658" s="1">
        <v>0</v>
      </c>
      <c r="Q3658" s="1">
        <v>0</v>
      </c>
      <c r="R3658" s="1">
        <v>100</v>
      </c>
    </row>
    <row r="3659" spans="1:18" hidden="1" x14ac:dyDescent="0.25">
      <c r="A3659" t="s">
        <v>1564</v>
      </c>
      <c r="B3659" s="1">
        <v>0</v>
      </c>
      <c r="C3659" s="1">
        <v>4124450</v>
      </c>
      <c r="D3659" s="1">
        <v>0</v>
      </c>
      <c r="E3659" s="1">
        <v>4124450</v>
      </c>
      <c r="F3659" s="1">
        <v>0</v>
      </c>
      <c r="G3659" s="1">
        <v>4124450</v>
      </c>
      <c r="H3659" s="1">
        <v>4124450</v>
      </c>
      <c r="I3659" s="1">
        <v>4124450</v>
      </c>
      <c r="J3659" s="1">
        <v>0</v>
      </c>
      <c r="K3659" s="1">
        <v>4124450</v>
      </c>
      <c r="L3659" s="1">
        <v>0</v>
      </c>
      <c r="M3659" s="1">
        <v>0</v>
      </c>
      <c r="N3659" s="1">
        <v>4124450</v>
      </c>
      <c r="O3659" s="1">
        <v>4124450</v>
      </c>
      <c r="P3659" s="1">
        <v>0</v>
      </c>
      <c r="Q3659" s="1">
        <v>0</v>
      </c>
      <c r="R3659" s="1">
        <v>100</v>
      </c>
    </row>
    <row r="3660" spans="1:18" hidden="1" x14ac:dyDescent="0.25">
      <c r="A3660" t="s">
        <v>1589</v>
      </c>
      <c r="B3660" s="1">
        <v>0</v>
      </c>
      <c r="C3660" s="1">
        <v>294035360</v>
      </c>
      <c r="D3660" s="1">
        <v>0</v>
      </c>
      <c r="E3660" s="1">
        <v>294035360</v>
      </c>
      <c r="F3660" s="1">
        <v>0</v>
      </c>
      <c r="G3660" s="1">
        <v>294035360</v>
      </c>
      <c r="H3660" s="1">
        <v>294035360</v>
      </c>
      <c r="I3660" s="1">
        <v>294035360</v>
      </c>
      <c r="J3660" s="1">
        <v>0</v>
      </c>
      <c r="K3660" s="1">
        <v>294035360</v>
      </c>
      <c r="L3660" s="1">
        <v>79408175</v>
      </c>
      <c r="M3660" s="1">
        <v>0</v>
      </c>
      <c r="N3660" s="1">
        <v>214627185</v>
      </c>
      <c r="O3660" s="1">
        <v>210804549</v>
      </c>
      <c r="P3660" s="1">
        <v>3822636</v>
      </c>
      <c r="Q3660" s="1">
        <v>0</v>
      </c>
      <c r="R3660" s="1">
        <v>100</v>
      </c>
    </row>
    <row r="3661" spans="1:18" hidden="1" x14ac:dyDescent="0.25">
      <c r="A3661" t="s">
        <v>1563</v>
      </c>
      <c r="B3661" s="1">
        <v>0</v>
      </c>
      <c r="C3661" s="1">
        <v>294035360</v>
      </c>
      <c r="D3661" s="1">
        <v>0</v>
      </c>
      <c r="E3661" s="1">
        <v>294035360</v>
      </c>
      <c r="F3661" s="1">
        <v>0</v>
      </c>
      <c r="G3661" s="1">
        <v>294035360</v>
      </c>
      <c r="H3661" s="1">
        <v>294035360</v>
      </c>
      <c r="I3661" s="1">
        <v>294035360</v>
      </c>
      <c r="J3661" s="1">
        <v>0</v>
      </c>
      <c r="K3661" s="1">
        <v>294035360</v>
      </c>
      <c r="L3661" s="1">
        <v>79408175</v>
      </c>
      <c r="M3661" s="1">
        <v>0</v>
      </c>
      <c r="N3661" s="1">
        <v>214627185</v>
      </c>
      <c r="O3661" s="1">
        <v>210804549</v>
      </c>
      <c r="P3661" s="1">
        <v>3822636</v>
      </c>
      <c r="Q3661" s="1">
        <v>0</v>
      </c>
      <c r="R3661" s="1">
        <v>100</v>
      </c>
    </row>
    <row r="3662" spans="1:18" hidden="1" x14ac:dyDescent="0.25">
      <c r="A3662" t="s">
        <v>1564</v>
      </c>
      <c r="B3662" s="1">
        <v>0</v>
      </c>
      <c r="C3662" s="1">
        <v>294035360</v>
      </c>
      <c r="D3662" s="1">
        <v>0</v>
      </c>
      <c r="E3662" s="1">
        <v>294035360</v>
      </c>
      <c r="F3662" s="1">
        <v>0</v>
      </c>
      <c r="G3662" s="1">
        <v>294035360</v>
      </c>
      <c r="H3662" s="1">
        <v>294035360</v>
      </c>
      <c r="I3662" s="1">
        <v>294035360</v>
      </c>
      <c r="J3662" s="1">
        <v>0</v>
      </c>
      <c r="K3662" s="1">
        <v>294035360</v>
      </c>
      <c r="L3662" s="1">
        <v>79408175</v>
      </c>
      <c r="M3662" s="1">
        <v>0</v>
      </c>
      <c r="N3662" s="1">
        <v>214627185</v>
      </c>
      <c r="O3662" s="1">
        <v>210804549</v>
      </c>
      <c r="P3662" s="1">
        <v>3822636</v>
      </c>
      <c r="Q3662" s="1">
        <v>0</v>
      </c>
      <c r="R3662" s="1">
        <v>100</v>
      </c>
    </row>
    <row r="3663" spans="1:18" hidden="1" x14ac:dyDescent="0.25">
      <c r="A3663" t="s">
        <v>1590</v>
      </c>
      <c r="B3663" s="1">
        <v>0</v>
      </c>
      <c r="C3663" s="1">
        <v>115000656087</v>
      </c>
      <c r="D3663" s="1">
        <v>0</v>
      </c>
      <c r="E3663" s="1">
        <v>115000656087</v>
      </c>
      <c r="F3663" s="1">
        <v>0</v>
      </c>
      <c r="G3663" s="1">
        <v>82235714196</v>
      </c>
      <c r="H3663" s="1">
        <v>82235714196</v>
      </c>
      <c r="I3663" s="1">
        <v>16628667375</v>
      </c>
      <c r="J3663" s="1">
        <v>0</v>
      </c>
      <c r="K3663" s="1">
        <v>16628667375</v>
      </c>
      <c r="L3663" s="1">
        <v>1020956937</v>
      </c>
      <c r="M3663" s="1">
        <v>65607046821</v>
      </c>
      <c r="N3663" s="1">
        <v>15607710438</v>
      </c>
      <c r="O3663" s="1">
        <v>15607710438</v>
      </c>
      <c r="P3663" s="1">
        <v>0</v>
      </c>
      <c r="Q3663" s="1">
        <v>32764941891</v>
      </c>
      <c r="R3663" s="1">
        <v>14.46</v>
      </c>
    </row>
    <row r="3664" spans="1:18" hidden="1" x14ac:dyDescent="0.25">
      <c r="A3664" t="s">
        <v>1541</v>
      </c>
      <c r="B3664" s="1">
        <v>0</v>
      </c>
      <c r="C3664" s="1">
        <v>1002398251</v>
      </c>
      <c r="D3664" s="1">
        <v>0</v>
      </c>
      <c r="E3664" s="1">
        <v>1002398251</v>
      </c>
      <c r="F3664" s="1">
        <v>0</v>
      </c>
      <c r="G3664" s="1">
        <v>1002398251</v>
      </c>
      <c r="H3664" s="1">
        <v>1002398251</v>
      </c>
      <c r="I3664" s="1">
        <v>392524348</v>
      </c>
      <c r="J3664" s="1">
        <v>0</v>
      </c>
      <c r="K3664" s="1">
        <v>392524348</v>
      </c>
      <c r="L3664" s="1">
        <v>0</v>
      </c>
      <c r="M3664" s="1">
        <v>609873903</v>
      </c>
      <c r="N3664" s="1">
        <v>392524348</v>
      </c>
      <c r="O3664" s="1">
        <v>392524348</v>
      </c>
      <c r="P3664" s="1">
        <v>0</v>
      </c>
      <c r="Q3664" s="1">
        <v>0</v>
      </c>
      <c r="R3664" s="1">
        <v>39.159999999999997</v>
      </c>
    </row>
    <row r="3665" spans="1:18" hidden="1" x14ac:dyDescent="0.25">
      <c r="A3665" t="s">
        <v>1563</v>
      </c>
      <c r="B3665" s="1">
        <v>0</v>
      </c>
      <c r="C3665" s="1">
        <v>1002398251</v>
      </c>
      <c r="D3665" s="1">
        <v>0</v>
      </c>
      <c r="E3665" s="1">
        <v>1002398251</v>
      </c>
      <c r="F3665" s="1">
        <v>0</v>
      </c>
      <c r="G3665" s="1">
        <v>1002398251</v>
      </c>
      <c r="H3665" s="1">
        <v>1002398251</v>
      </c>
      <c r="I3665" s="1">
        <v>392524348</v>
      </c>
      <c r="J3665" s="1">
        <v>0</v>
      </c>
      <c r="K3665" s="1">
        <v>392524348</v>
      </c>
      <c r="L3665" s="1">
        <v>0</v>
      </c>
      <c r="M3665" s="1">
        <v>609873903</v>
      </c>
      <c r="N3665" s="1">
        <v>392524348</v>
      </c>
      <c r="O3665" s="1">
        <v>392524348</v>
      </c>
      <c r="P3665" s="1">
        <v>0</v>
      </c>
      <c r="Q3665" s="1">
        <v>0</v>
      </c>
      <c r="R3665" s="1">
        <v>39.159999999999997</v>
      </c>
    </row>
    <row r="3666" spans="1:18" hidden="1" x14ac:dyDescent="0.25">
      <c r="A3666" t="s">
        <v>1591</v>
      </c>
      <c r="B3666" s="1">
        <v>0</v>
      </c>
      <c r="C3666" s="1">
        <v>1002398251</v>
      </c>
      <c r="D3666" s="1">
        <v>0</v>
      </c>
      <c r="E3666" s="1">
        <v>1002398251</v>
      </c>
      <c r="F3666" s="1">
        <v>0</v>
      </c>
      <c r="G3666" s="1">
        <v>1002398251</v>
      </c>
      <c r="H3666" s="1">
        <v>1002398251</v>
      </c>
      <c r="I3666" s="1">
        <v>392524348</v>
      </c>
      <c r="J3666" s="1">
        <v>0</v>
      </c>
      <c r="K3666" s="1">
        <v>392524348</v>
      </c>
      <c r="L3666" s="1">
        <v>0</v>
      </c>
      <c r="M3666" s="1">
        <v>609873903</v>
      </c>
      <c r="N3666" s="1">
        <v>392524348</v>
      </c>
      <c r="O3666" s="1">
        <v>392524348</v>
      </c>
      <c r="P3666" s="1">
        <v>0</v>
      </c>
      <c r="Q3666" s="1">
        <v>0</v>
      </c>
      <c r="R3666" s="1">
        <v>39.159999999999997</v>
      </c>
    </row>
    <row r="3667" spans="1:18" hidden="1" x14ac:dyDescent="0.25">
      <c r="A3667" t="s">
        <v>1544</v>
      </c>
      <c r="B3667" s="1">
        <v>0</v>
      </c>
      <c r="C3667" s="1">
        <v>240924007</v>
      </c>
      <c r="D3667" s="1">
        <v>0</v>
      </c>
      <c r="E3667" s="1">
        <v>240924007</v>
      </c>
      <c r="F3667" s="1">
        <v>0</v>
      </c>
      <c r="G3667" s="1">
        <v>240924007</v>
      </c>
      <c r="H3667" s="1">
        <v>240924007</v>
      </c>
      <c r="I3667" s="1">
        <v>240924007</v>
      </c>
      <c r="J3667" s="1">
        <v>0</v>
      </c>
      <c r="K3667" s="1">
        <v>240924007</v>
      </c>
      <c r="L3667" s="1">
        <v>0</v>
      </c>
      <c r="M3667" s="1">
        <v>0</v>
      </c>
      <c r="N3667" s="1">
        <v>240924007</v>
      </c>
      <c r="O3667" s="1">
        <v>240924007</v>
      </c>
      <c r="P3667" s="1">
        <v>0</v>
      </c>
      <c r="Q3667" s="1">
        <v>0</v>
      </c>
      <c r="R3667" s="1">
        <v>100</v>
      </c>
    </row>
    <row r="3668" spans="1:18" hidden="1" x14ac:dyDescent="0.25">
      <c r="A3668" t="s">
        <v>1563</v>
      </c>
      <c r="B3668" s="1">
        <v>0</v>
      </c>
      <c r="C3668" s="1">
        <v>240924007</v>
      </c>
      <c r="D3668" s="1">
        <v>0</v>
      </c>
      <c r="E3668" s="1">
        <v>240924007</v>
      </c>
      <c r="F3668" s="1">
        <v>0</v>
      </c>
      <c r="G3668" s="1">
        <v>240924007</v>
      </c>
      <c r="H3668" s="1">
        <v>240924007</v>
      </c>
      <c r="I3668" s="1">
        <v>240924007</v>
      </c>
      <c r="J3668" s="1">
        <v>0</v>
      </c>
      <c r="K3668" s="1">
        <v>240924007</v>
      </c>
      <c r="L3668" s="1">
        <v>0</v>
      </c>
      <c r="M3668" s="1">
        <v>0</v>
      </c>
      <c r="N3668" s="1">
        <v>240924007</v>
      </c>
      <c r="O3668" s="1">
        <v>240924007</v>
      </c>
      <c r="P3668" s="1">
        <v>0</v>
      </c>
      <c r="Q3668" s="1">
        <v>0</v>
      </c>
      <c r="R3668" s="1">
        <v>100</v>
      </c>
    </row>
    <row r="3669" spans="1:18" hidden="1" x14ac:dyDescent="0.25">
      <c r="A3669" t="s">
        <v>1591</v>
      </c>
      <c r="B3669" s="1">
        <v>0</v>
      </c>
      <c r="C3669" s="1">
        <v>240924007</v>
      </c>
      <c r="D3669" s="1">
        <v>0</v>
      </c>
      <c r="E3669" s="1">
        <v>240924007</v>
      </c>
      <c r="F3669" s="1">
        <v>0</v>
      </c>
      <c r="G3669" s="1">
        <v>240924007</v>
      </c>
      <c r="H3669" s="1">
        <v>240924007</v>
      </c>
      <c r="I3669" s="1">
        <v>240924007</v>
      </c>
      <c r="J3669" s="1">
        <v>0</v>
      </c>
      <c r="K3669" s="1">
        <v>240924007</v>
      </c>
      <c r="L3669" s="1">
        <v>0</v>
      </c>
      <c r="M3669" s="1">
        <v>0</v>
      </c>
      <c r="N3669" s="1">
        <v>240924007</v>
      </c>
      <c r="O3669" s="1">
        <v>240924007</v>
      </c>
      <c r="P3669" s="1">
        <v>0</v>
      </c>
      <c r="Q3669" s="1">
        <v>0</v>
      </c>
      <c r="R3669" s="1">
        <v>100</v>
      </c>
    </row>
    <row r="3670" spans="1:18" hidden="1" x14ac:dyDescent="0.25">
      <c r="A3670" t="s">
        <v>1565</v>
      </c>
      <c r="B3670" s="1">
        <v>0</v>
      </c>
      <c r="C3670" s="1">
        <v>565238501</v>
      </c>
      <c r="D3670" s="1">
        <v>0</v>
      </c>
      <c r="E3670" s="1">
        <v>565238501</v>
      </c>
      <c r="F3670" s="1">
        <v>0</v>
      </c>
      <c r="G3670" s="1">
        <v>565238501</v>
      </c>
      <c r="H3670" s="1">
        <v>565238501</v>
      </c>
      <c r="I3670" s="1">
        <v>0</v>
      </c>
      <c r="J3670" s="1">
        <v>0</v>
      </c>
      <c r="K3670" s="1">
        <v>0</v>
      </c>
      <c r="L3670" s="1">
        <v>0</v>
      </c>
      <c r="M3670" s="1">
        <v>565238501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</row>
    <row r="3671" spans="1:18" hidden="1" x14ac:dyDescent="0.25">
      <c r="A3671" t="s">
        <v>1563</v>
      </c>
      <c r="B3671" s="1">
        <v>0</v>
      </c>
      <c r="C3671" s="1">
        <v>565238501</v>
      </c>
      <c r="D3671" s="1">
        <v>0</v>
      </c>
      <c r="E3671" s="1">
        <v>565238501</v>
      </c>
      <c r="F3671" s="1">
        <v>0</v>
      </c>
      <c r="G3671" s="1">
        <v>565238501</v>
      </c>
      <c r="H3671" s="1">
        <v>565238501</v>
      </c>
      <c r="I3671" s="1">
        <v>0</v>
      </c>
      <c r="J3671" s="1">
        <v>0</v>
      </c>
      <c r="K3671" s="1">
        <v>0</v>
      </c>
      <c r="L3671" s="1">
        <v>0</v>
      </c>
      <c r="M3671" s="1">
        <v>565238501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</row>
    <row r="3672" spans="1:18" hidden="1" x14ac:dyDescent="0.25">
      <c r="A3672" t="s">
        <v>1591</v>
      </c>
      <c r="B3672" s="1">
        <v>0</v>
      </c>
      <c r="C3672" s="1">
        <v>565238501</v>
      </c>
      <c r="D3672" s="1">
        <v>0</v>
      </c>
      <c r="E3672" s="1">
        <v>565238501</v>
      </c>
      <c r="F3672" s="1">
        <v>0</v>
      </c>
      <c r="G3672" s="1">
        <v>565238501</v>
      </c>
      <c r="H3672" s="1">
        <v>565238501</v>
      </c>
      <c r="I3672" s="1">
        <v>0</v>
      </c>
      <c r="J3672" s="1">
        <v>0</v>
      </c>
      <c r="K3672" s="1">
        <v>0</v>
      </c>
      <c r="L3672" s="1">
        <v>0</v>
      </c>
      <c r="M3672" s="1">
        <v>565238501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</row>
    <row r="3673" spans="1:18" hidden="1" x14ac:dyDescent="0.25">
      <c r="A3673" t="s">
        <v>1566</v>
      </c>
      <c r="B3673" s="1">
        <v>0</v>
      </c>
      <c r="C3673" s="1">
        <v>25172268754</v>
      </c>
      <c r="D3673" s="1">
        <v>0</v>
      </c>
      <c r="E3673" s="1">
        <v>25172268754</v>
      </c>
      <c r="F3673" s="1">
        <v>0</v>
      </c>
      <c r="G3673" s="1">
        <v>25172268754</v>
      </c>
      <c r="H3673" s="1">
        <v>25172268754</v>
      </c>
      <c r="I3673" s="1">
        <v>0</v>
      </c>
      <c r="J3673" s="1">
        <v>0</v>
      </c>
      <c r="K3673" s="1">
        <v>0</v>
      </c>
      <c r="L3673" s="1">
        <v>0</v>
      </c>
      <c r="M3673" s="1">
        <v>25172268754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</row>
    <row r="3674" spans="1:18" hidden="1" x14ac:dyDescent="0.25">
      <c r="A3674" t="s">
        <v>1563</v>
      </c>
      <c r="B3674" s="1">
        <v>0</v>
      </c>
      <c r="C3674" s="1">
        <v>25172268754</v>
      </c>
      <c r="D3674" s="1">
        <v>0</v>
      </c>
      <c r="E3674" s="1">
        <v>25172268754</v>
      </c>
      <c r="F3674" s="1">
        <v>0</v>
      </c>
      <c r="G3674" s="1">
        <v>25172268754</v>
      </c>
      <c r="H3674" s="1">
        <v>25172268754</v>
      </c>
      <c r="I3674" s="1">
        <v>0</v>
      </c>
      <c r="J3674" s="1">
        <v>0</v>
      </c>
      <c r="K3674" s="1">
        <v>0</v>
      </c>
      <c r="L3674" s="1">
        <v>0</v>
      </c>
      <c r="M3674" s="1">
        <v>25172268754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</row>
    <row r="3675" spans="1:18" hidden="1" x14ac:dyDescent="0.25">
      <c r="A3675" t="s">
        <v>1591</v>
      </c>
      <c r="B3675" s="1">
        <v>0</v>
      </c>
      <c r="C3675" s="1">
        <v>25172268754</v>
      </c>
      <c r="D3675" s="1">
        <v>0</v>
      </c>
      <c r="E3675" s="1">
        <v>25172268754</v>
      </c>
      <c r="F3675" s="1">
        <v>0</v>
      </c>
      <c r="G3675" s="1">
        <v>25172268754</v>
      </c>
      <c r="H3675" s="1">
        <v>25172268754</v>
      </c>
      <c r="I3675" s="1">
        <v>0</v>
      </c>
      <c r="J3675" s="1">
        <v>0</v>
      </c>
      <c r="K3675" s="1">
        <v>0</v>
      </c>
      <c r="L3675" s="1">
        <v>0</v>
      </c>
      <c r="M3675" s="1">
        <v>25172268754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</row>
    <row r="3676" spans="1:18" hidden="1" x14ac:dyDescent="0.25">
      <c r="A3676" t="s">
        <v>1567</v>
      </c>
      <c r="B3676" s="1">
        <v>0</v>
      </c>
      <c r="C3676" s="1">
        <v>16237448500</v>
      </c>
      <c r="D3676" s="1">
        <v>0</v>
      </c>
      <c r="E3676" s="1">
        <v>16237448500</v>
      </c>
      <c r="F3676" s="1">
        <v>0</v>
      </c>
      <c r="G3676" s="1">
        <v>8579475631</v>
      </c>
      <c r="H3676" s="1">
        <v>8579475631</v>
      </c>
      <c r="I3676" s="1">
        <v>0</v>
      </c>
      <c r="J3676" s="1">
        <v>0</v>
      </c>
      <c r="K3676" s="1">
        <v>0</v>
      </c>
      <c r="L3676" s="1">
        <v>0</v>
      </c>
      <c r="M3676" s="1">
        <v>8579475631</v>
      </c>
      <c r="N3676" s="1">
        <v>0</v>
      </c>
      <c r="O3676" s="1">
        <v>0</v>
      </c>
      <c r="P3676" s="1">
        <v>0</v>
      </c>
      <c r="Q3676" s="1">
        <v>7657972869</v>
      </c>
      <c r="R3676" s="1">
        <v>0</v>
      </c>
    </row>
    <row r="3677" spans="1:18" hidden="1" x14ac:dyDescent="0.25">
      <c r="A3677" t="s">
        <v>1563</v>
      </c>
      <c r="B3677" s="1">
        <v>0</v>
      </c>
      <c r="C3677" s="1">
        <v>16237448500</v>
      </c>
      <c r="D3677" s="1">
        <v>0</v>
      </c>
      <c r="E3677" s="1">
        <v>16237448500</v>
      </c>
      <c r="F3677" s="1">
        <v>0</v>
      </c>
      <c r="G3677" s="1">
        <v>8579475631</v>
      </c>
      <c r="H3677" s="1">
        <v>8579475631</v>
      </c>
      <c r="I3677" s="1">
        <v>0</v>
      </c>
      <c r="J3677" s="1">
        <v>0</v>
      </c>
      <c r="K3677" s="1">
        <v>0</v>
      </c>
      <c r="L3677" s="1">
        <v>0</v>
      </c>
      <c r="M3677" s="1">
        <v>8579475631</v>
      </c>
      <c r="N3677" s="1">
        <v>0</v>
      </c>
      <c r="O3677" s="1">
        <v>0</v>
      </c>
      <c r="P3677" s="1">
        <v>0</v>
      </c>
      <c r="Q3677" s="1">
        <v>7657972869</v>
      </c>
      <c r="R3677" s="1">
        <v>0</v>
      </c>
    </row>
    <row r="3678" spans="1:18" hidden="1" x14ac:dyDescent="0.25">
      <c r="A3678" t="s">
        <v>1591</v>
      </c>
      <c r="B3678" s="1">
        <v>0</v>
      </c>
      <c r="C3678" s="1">
        <v>16237448500</v>
      </c>
      <c r="D3678" s="1">
        <v>0</v>
      </c>
      <c r="E3678" s="1">
        <v>16237448500</v>
      </c>
      <c r="F3678" s="1">
        <v>0</v>
      </c>
      <c r="G3678" s="1">
        <v>8579475631</v>
      </c>
      <c r="H3678" s="1">
        <v>8579475631</v>
      </c>
      <c r="I3678" s="1">
        <v>0</v>
      </c>
      <c r="J3678" s="1">
        <v>0</v>
      </c>
      <c r="K3678" s="1">
        <v>0</v>
      </c>
      <c r="L3678" s="1">
        <v>0</v>
      </c>
      <c r="M3678" s="1">
        <v>8579475631</v>
      </c>
      <c r="N3678" s="1">
        <v>0</v>
      </c>
      <c r="O3678" s="1">
        <v>0</v>
      </c>
      <c r="P3678" s="1">
        <v>0</v>
      </c>
      <c r="Q3678" s="1">
        <v>7657972869</v>
      </c>
      <c r="R3678" s="1">
        <v>0</v>
      </c>
    </row>
    <row r="3679" spans="1:18" hidden="1" x14ac:dyDescent="0.25">
      <c r="A3679" t="s">
        <v>1568</v>
      </c>
      <c r="B3679" s="1">
        <v>0</v>
      </c>
      <c r="C3679" s="1">
        <v>5628193000</v>
      </c>
      <c r="D3679" s="1">
        <v>0</v>
      </c>
      <c r="E3679" s="1">
        <v>5628193000</v>
      </c>
      <c r="F3679" s="1">
        <v>0</v>
      </c>
      <c r="G3679" s="1">
        <v>5628193000</v>
      </c>
      <c r="H3679" s="1">
        <v>5628193000</v>
      </c>
      <c r="I3679" s="1">
        <v>0</v>
      </c>
      <c r="J3679" s="1">
        <v>0</v>
      </c>
      <c r="K3679" s="1">
        <v>0</v>
      </c>
      <c r="L3679" s="1">
        <v>0</v>
      </c>
      <c r="M3679" s="1">
        <v>5628193000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</row>
    <row r="3680" spans="1:18" hidden="1" x14ac:dyDescent="0.25">
      <c r="A3680" t="s">
        <v>1563</v>
      </c>
      <c r="B3680" s="1">
        <v>0</v>
      </c>
      <c r="C3680" s="1">
        <v>5628193000</v>
      </c>
      <c r="D3680" s="1">
        <v>0</v>
      </c>
      <c r="E3680" s="1">
        <v>5628193000</v>
      </c>
      <c r="F3680" s="1">
        <v>0</v>
      </c>
      <c r="G3680" s="1">
        <v>5628193000</v>
      </c>
      <c r="H3680" s="1">
        <v>5628193000</v>
      </c>
      <c r="I3680" s="1">
        <v>0</v>
      </c>
      <c r="J3680" s="1">
        <v>0</v>
      </c>
      <c r="K3680" s="1">
        <v>0</v>
      </c>
      <c r="L3680" s="1">
        <v>0</v>
      </c>
      <c r="M3680" s="1">
        <v>5628193000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</row>
    <row r="3681" spans="1:18" hidden="1" x14ac:dyDescent="0.25">
      <c r="A3681" t="s">
        <v>1591</v>
      </c>
      <c r="B3681" s="1">
        <v>0</v>
      </c>
      <c r="C3681" s="1">
        <v>5628193000</v>
      </c>
      <c r="D3681" s="1">
        <v>0</v>
      </c>
      <c r="E3681" s="1">
        <v>5628193000</v>
      </c>
      <c r="F3681" s="1">
        <v>0</v>
      </c>
      <c r="G3681" s="1">
        <v>5628193000</v>
      </c>
      <c r="H3681" s="1">
        <v>5628193000</v>
      </c>
      <c r="I3681" s="1">
        <v>0</v>
      </c>
      <c r="J3681" s="1">
        <v>0</v>
      </c>
      <c r="K3681" s="1">
        <v>0</v>
      </c>
      <c r="L3681" s="1">
        <v>0</v>
      </c>
      <c r="M3681" s="1">
        <v>5628193000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</row>
    <row r="3682" spans="1:18" hidden="1" x14ac:dyDescent="0.25">
      <c r="A3682" t="s">
        <v>1547</v>
      </c>
      <c r="B3682" s="1">
        <v>0</v>
      </c>
      <c r="C3682" s="1">
        <v>11754305789</v>
      </c>
      <c r="D3682" s="1">
        <v>0</v>
      </c>
      <c r="E3682" s="1">
        <v>11754305789</v>
      </c>
      <c r="F3682" s="1">
        <v>0</v>
      </c>
      <c r="G3682" s="1">
        <v>11754305789</v>
      </c>
      <c r="H3682" s="1">
        <v>11754305789</v>
      </c>
      <c r="I3682" s="1">
        <v>4587081645</v>
      </c>
      <c r="J3682" s="1">
        <v>0</v>
      </c>
      <c r="K3682" s="1">
        <v>4587081645</v>
      </c>
      <c r="L3682" s="1">
        <v>0</v>
      </c>
      <c r="M3682" s="1">
        <v>7167224144</v>
      </c>
      <c r="N3682" s="1">
        <v>4587081645</v>
      </c>
      <c r="O3682" s="1">
        <v>4587081645</v>
      </c>
      <c r="P3682" s="1">
        <v>0</v>
      </c>
      <c r="Q3682" s="1">
        <v>0</v>
      </c>
      <c r="R3682" s="1">
        <v>39.020000000000003</v>
      </c>
    </row>
    <row r="3683" spans="1:18" hidden="1" x14ac:dyDescent="0.25">
      <c r="A3683" t="s">
        <v>1563</v>
      </c>
      <c r="B3683" s="1">
        <v>0</v>
      </c>
      <c r="C3683" s="1">
        <v>11754305789</v>
      </c>
      <c r="D3683" s="1">
        <v>0</v>
      </c>
      <c r="E3683" s="1">
        <v>11754305789</v>
      </c>
      <c r="F3683" s="1">
        <v>0</v>
      </c>
      <c r="G3683" s="1">
        <v>11754305789</v>
      </c>
      <c r="H3683" s="1">
        <v>11754305789</v>
      </c>
      <c r="I3683" s="1">
        <v>4587081645</v>
      </c>
      <c r="J3683" s="1">
        <v>0</v>
      </c>
      <c r="K3683" s="1">
        <v>4587081645</v>
      </c>
      <c r="L3683" s="1">
        <v>0</v>
      </c>
      <c r="M3683" s="1">
        <v>7167224144</v>
      </c>
      <c r="N3683" s="1">
        <v>4587081645</v>
      </c>
      <c r="O3683" s="1">
        <v>4587081645</v>
      </c>
      <c r="P3683" s="1">
        <v>0</v>
      </c>
      <c r="Q3683" s="1">
        <v>0</v>
      </c>
      <c r="R3683" s="1">
        <v>39.020000000000003</v>
      </c>
    </row>
    <row r="3684" spans="1:18" hidden="1" x14ac:dyDescent="0.25">
      <c r="A3684" t="s">
        <v>1591</v>
      </c>
      <c r="B3684" s="1">
        <v>0</v>
      </c>
      <c r="C3684" s="1">
        <v>11754305789</v>
      </c>
      <c r="D3684" s="1">
        <v>0</v>
      </c>
      <c r="E3684" s="1">
        <v>11754305789</v>
      </c>
      <c r="F3684" s="1">
        <v>0</v>
      </c>
      <c r="G3684" s="1">
        <v>11754305789</v>
      </c>
      <c r="H3684" s="1">
        <v>11754305789</v>
      </c>
      <c r="I3684" s="1">
        <v>4587081645</v>
      </c>
      <c r="J3684" s="1">
        <v>0</v>
      </c>
      <c r="K3684" s="1">
        <v>4587081645</v>
      </c>
      <c r="L3684" s="1">
        <v>0</v>
      </c>
      <c r="M3684" s="1">
        <v>7167224144</v>
      </c>
      <c r="N3684" s="1">
        <v>4587081645</v>
      </c>
      <c r="O3684" s="1">
        <v>4587081645</v>
      </c>
      <c r="P3684" s="1">
        <v>0</v>
      </c>
      <c r="Q3684" s="1">
        <v>0</v>
      </c>
      <c r="R3684" s="1">
        <v>39.020000000000003</v>
      </c>
    </row>
    <row r="3685" spans="1:18" hidden="1" x14ac:dyDescent="0.25">
      <c r="A3685" t="s">
        <v>1569</v>
      </c>
      <c r="B3685" s="1">
        <v>0</v>
      </c>
      <c r="C3685" s="1">
        <v>747705621</v>
      </c>
      <c r="D3685" s="1">
        <v>0</v>
      </c>
      <c r="E3685" s="1">
        <v>747705621</v>
      </c>
      <c r="F3685" s="1">
        <v>0</v>
      </c>
      <c r="G3685" s="1">
        <v>147123959</v>
      </c>
      <c r="H3685" s="1">
        <v>147123959</v>
      </c>
      <c r="I3685" s="1">
        <v>0</v>
      </c>
      <c r="J3685" s="1">
        <v>0</v>
      </c>
      <c r="K3685" s="1">
        <v>0</v>
      </c>
      <c r="L3685" s="1">
        <v>0</v>
      </c>
      <c r="M3685" s="1">
        <v>147123959</v>
      </c>
      <c r="N3685" s="1">
        <v>0</v>
      </c>
      <c r="O3685" s="1">
        <v>0</v>
      </c>
      <c r="P3685" s="1">
        <v>0</v>
      </c>
      <c r="Q3685" s="1">
        <v>600581662</v>
      </c>
      <c r="R3685" s="1">
        <v>0</v>
      </c>
    </row>
    <row r="3686" spans="1:18" hidden="1" x14ac:dyDescent="0.25">
      <c r="A3686" t="s">
        <v>1563</v>
      </c>
      <c r="B3686" s="1">
        <v>0</v>
      </c>
      <c r="C3686" s="1">
        <v>747705621</v>
      </c>
      <c r="D3686" s="1">
        <v>0</v>
      </c>
      <c r="E3686" s="1">
        <v>747705621</v>
      </c>
      <c r="F3686" s="1">
        <v>0</v>
      </c>
      <c r="G3686" s="1">
        <v>147123959</v>
      </c>
      <c r="H3686" s="1">
        <v>147123959</v>
      </c>
      <c r="I3686" s="1">
        <v>0</v>
      </c>
      <c r="J3686" s="1">
        <v>0</v>
      </c>
      <c r="K3686" s="1">
        <v>0</v>
      </c>
      <c r="L3686" s="1">
        <v>0</v>
      </c>
      <c r="M3686" s="1">
        <v>147123959</v>
      </c>
      <c r="N3686" s="1">
        <v>0</v>
      </c>
      <c r="O3686" s="1">
        <v>0</v>
      </c>
      <c r="P3686" s="1">
        <v>0</v>
      </c>
      <c r="Q3686" s="1">
        <v>600581662</v>
      </c>
      <c r="R3686" s="1">
        <v>0</v>
      </c>
    </row>
    <row r="3687" spans="1:18" hidden="1" x14ac:dyDescent="0.25">
      <c r="A3687" t="s">
        <v>1591</v>
      </c>
      <c r="B3687" s="1">
        <v>0</v>
      </c>
      <c r="C3687" s="1">
        <v>747705621</v>
      </c>
      <c r="D3687" s="1">
        <v>0</v>
      </c>
      <c r="E3687" s="1">
        <v>747705621</v>
      </c>
      <c r="F3687" s="1">
        <v>0</v>
      </c>
      <c r="G3687" s="1">
        <v>147123959</v>
      </c>
      <c r="H3687" s="1">
        <v>147123959</v>
      </c>
      <c r="I3687" s="1">
        <v>0</v>
      </c>
      <c r="J3687" s="1">
        <v>0</v>
      </c>
      <c r="K3687" s="1">
        <v>0</v>
      </c>
      <c r="L3687" s="1">
        <v>0</v>
      </c>
      <c r="M3687" s="1">
        <v>147123959</v>
      </c>
      <c r="N3687" s="1">
        <v>0</v>
      </c>
      <c r="O3687" s="1">
        <v>0</v>
      </c>
      <c r="P3687" s="1">
        <v>0</v>
      </c>
      <c r="Q3687" s="1">
        <v>600581662</v>
      </c>
      <c r="R3687" s="1">
        <v>0</v>
      </c>
    </row>
    <row r="3688" spans="1:18" hidden="1" x14ac:dyDescent="0.25">
      <c r="A3688" t="s">
        <v>1570</v>
      </c>
      <c r="B3688" s="1">
        <v>0</v>
      </c>
      <c r="C3688" s="1">
        <v>11431772717</v>
      </c>
      <c r="D3688" s="1">
        <v>0</v>
      </c>
      <c r="E3688" s="1">
        <v>11431772717</v>
      </c>
      <c r="F3688" s="1">
        <v>0</v>
      </c>
      <c r="G3688" s="1">
        <v>11431772717</v>
      </c>
      <c r="H3688" s="1">
        <v>11431772717</v>
      </c>
      <c r="I3688" s="1">
        <v>11270813656</v>
      </c>
      <c r="J3688" s="1">
        <v>0</v>
      </c>
      <c r="K3688" s="1">
        <v>11270813656</v>
      </c>
      <c r="L3688" s="1">
        <v>1020956937</v>
      </c>
      <c r="M3688" s="1">
        <v>160959061</v>
      </c>
      <c r="N3688" s="1">
        <v>10249856719</v>
      </c>
      <c r="O3688" s="1">
        <v>10249856719</v>
      </c>
      <c r="P3688" s="1">
        <v>0</v>
      </c>
      <c r="Q3688" s="1">
        <v>0</v>
      </c>
      <c r="R3688" s="1">
        <v>98.59</v>
      </c>
    </row>
    <row r="3689" spans="1:18" hidden="1" x14ac:dyDescent="0.25">
      <c r="A3689" t="s">
        <v>1563</v>
      </c>
      <c r="B3689" s="1">
        <v>0</v>
      </c>
      <c r="C3689" s="1">
        <v>11431772717</v>
      </c>
      <c r="D3689" s="1">
        <v>0</v>
      </c>
      <c r="E3689" s="1">
        <v>11431772717</v>
      </c>
      <c r="F3689" s="1">
        <v>0</v>
      </c>
      <c r="G3689" s="1">
        <v>11431772717</v>
      </c>
      <c r="H3689" s="1">
        <v>11431772717</v>
      </c>
      <c r="I3689" s="1">
        <v>11270813656</v>
      </c>
      <c r="J3689" s="1">
        <v>0</v>
      </c>
      <c r="K3689" s="1">
        <v>11270813656</v>
      </c>
      <c r="L3689" s="1">
        <v>1020956937</v>
      </c>
      <c r="M3689" s="1">
        <v>160959061</v>
      </c>
      <c r="N3689" s="1">
        <v>10249856719</v>
      </c>
      <c r="O3689" s="1">
        <v>10249856719</v>
      </c>
      <c r="P3689" s="1">
        <v>0</v>
      </c>
      <c r="Q3689" s="1">
        <v>0</v>
      </c>
      <c r="R3689" s="1">
        <v>98.59</v>
      </c>
    </row>
    <row r="3690" spans="1:18" hidden="1" x14ac:dyDescent="0.25">
      <c r="A3690" t="s">
        <v>1591</v>
      </c>
      <c r="B3690" s="1">
        <v>0</v>
      </c>
      <c r="C3690" s="1">
        <v>11431772717</v>
      </c>
      <c r="D3690" s="1">
        <v>0</v>
      </c>
      <c r="E3690" s="1">
        <v>11431772717</v>
      </c>
      <c r="F3690" s="1">
        <v>0</v>
      </c>
      <c r="G3690" s="1">
        <v>11431772717</v>
      </c>
      <c r="H3690" s="1">
        <v>11431772717</v>
      </c>
      <c r="I3690" s="1">
        <v>11270813656</v>
      </c>
      <c r="J3690" s="1">
        <v>0</v>
      </c>
      <c r="K3690" s="1">
        <v>11270813656</v>
      </c>
      <c r="L3690" s="1">
        <v>1020956937</v>
      </c>
      <c r="M3690" s="1">
        <v>160959061</v>
      </c>
      <c r="N3690" s="1">
        <v>10249856719</v>
      </c>
      <c r="O3690" s="1">
        <v>10249856719</v>
      </c>
      <c r="P3690" s="1">
        <v>0</v>
      </c>
      <c r="Q3690" s="1">
        <v>0</v>
      </c>
      <c r="R3690" s="1">
        <v>98.59</v>
      </c>
    </row>
    <row r="3691" spans="1:18" hidden="1" x14ac:dyDescent="0.25">
      <c r="A3691" t="s">
        <v>1571</v>
      </c>
      <c r="B3691" s="1">
        <v>0</v>
      </c>
      <c r="C3691" s="1">
        <v>13498219296</v>
      </c>
      <c r="D3691" s="1">
        <v>0</v>
      </c>
      <c r="E3691" s="1">
        <v>13498219296</v>
      </c>
      <c r="F3691" s="1">
        <v>0</v>
      </c>
      <c r="G3691" s="1">
        <v>7110640054</v>
      </c>
      <c r="H3691" s="1">
        <v>7110640054</v>
      </c>
      <c r="I3691" s="1">
        <v>0</v>
      </c>
      <c r="J3691" s="1">
        <v>0</v>
      </c>
      <c r="K3691" s="1">
        <v>0</v>
      </c>
      <c r="L3691" s="1">
        <v>0</v>
      </c>
      <c r="M3691" s="1">
        <v>7110640054</v>
      </c>
      <c r="N3691" s="1">
        <v>0</v>
      </c>
      <c r="O3691" s="1">
        <v>0</v>
      </c>
      <c r="P3691" s="1">
        <v>0</v>
      </c>
      <c r="Q3691" s="1">
        <v>6387579242</v>
      </c>
      <c r="R3691" s="1">
        <v>0</v>
      </c>
    </row>
    <row r="3692" spans="1:18" hidden="1" x14ac:dyDescent="0.25">
      <c r="A3692" t="s">
        <v>1563</v>
      </c>
      <c r="B3692" s="1">
        <v>0</v>
      </c>
      <c r="C3692" s="1">
        <v>13498219296</v>
      </c>
      <c r="D3692" s="1">
        <v>0</v>
      </c>
      <c r="E3692" s="1">
        <v>13498219296</v>
      </c>
      <c r="F3692" s="1">
        <v>0</v>
      </c>
      <c r="G3692" s="1">
        <v>7110640054</v>
      </c>
      <c r="H3692" s="1">
        <v>7110640054</v>
      </c>
      <c r="I3692" s="1">
        <v>0</v>
      </c>
      <c r="J3692" s="1">
        <v>0</v>
      </c>
      <c r="K3692" s="1">
        <v>0</v>
      </c>
      <c r="L3692" s="1">
        <v>0</v>
      </c>
      <c r="M3692" s="1">
        <v>7110640054</v>
      </c>
      <c r="N3692" s="1">
        <v>0</v>
      </c>
      <c r="O3692" s="1">
        <v>0</v>
      </c>
      <c r="P3692" s="1">
        <v>0</v>
      </c>
      <c r="Q3692" s="1">
        <v>6387579242</v>
      </c>
      <c r="R3692" s="1">
        <v>0</v>
      </c>
    </row>
    <row r="3693" spans="1:18" hidden="1" x14ac:dyDescent="0.25">
      <c r="A3693" t="s">
        <v>1591</v>
      </c>
      <c r="B3693" s="1">
        <v>0</v>
      </c>
      <c r="C3693" s="1">
        <v>13498219296</v>
      </c>
      <c r="D3693" s="1">
        <v>0</v>
      </c>
      <c r="E3693" s="1">
        <v>13498219296</v>
      </c>
      <c r="F3693" s="1">
        <v>0</v>
      </c>
      <c r="G3693" s="1">
        <v>7110640054</v>
      </c>
      <c r="H3693" s="1">
        <v>7110640054</v>
      </c>
      <c r="I3693" s="1">
        <v>0</v>
      </c>
      <c r="J3693" s="1">
        <v>0</v>
      </c>
      <c r="K3693" s="1">
        <v>0</v>
      </c>
      <c r="L3693" s="1">
        <v>0</v>
      </c>
      <c r="M3693" s="1">
        <v>7110640054</v>
      </c>
      <c r="N3693" s="1">
        <v>0</v>
      </c>
      <c r="O3693" s="1">
        <v>0</v>
      </c>
      <c r="P3693" s="1">
        <v>0</v>
      </c>
      <c r="Q3693" s="1">
        <v>6387579242</v>
      </c>
      <c r="R3693" s="1">
        <v>0</v>
      </c>
    </row>
    <row r="3694" spans="1:18" hidden="1" x14ac:dyDescent="0.25">
      <c r="A3694" t="s">
        <v>1572</v>
      </c>
      <c r="B3694" s="1">
        <v>0</v>
      </c>
      <c r="C3694" s="1">
        <v>2984158670</v>
      </c>
      <c r="D3694" s="1">
        <v>0</v>
      </c>
      <c r="E3694" s="1">
        <v>2984158670</v>
      </c>
      <c r="F3694" s="1">
        <v>0</v>
      </c>
      <c r="G3694" s="1">
        <v>558509284</v>
      </c>
      <c r="H3694" s="1">
        <v>558509284</v>
      </c>
      <c r="I3694" s="1">
        <v>0</v>
      </c>
      <c r="J3694" s="1">
        <v>0</v>
      </c>
      <c r="K3694" s="1">
        <v>0</v>
      </c>
      <c r="L3694" s="1">
        <v>0</v>
      </c>
      <c r="M3694" s="1">
        <v>558509284</v>
      </c>
      <c r="N3694" s="1">
        <v>0</v>
      </c>
      <c r="O3694" s="1">
        <v>0</v>
      </c>
      <c r="P3694" s="1">
        <v>0</v>
      </c>
      <c r="Q3694" s="1">
        <v>2425649386</v>
      </c>
      <c r="R3694" s="1">
        <v>0</v>
      </c>
    </row>
    <row r="3695" spans="1:18" hidden="1" x14ac:dyDescent="0.25">
      <c r="A3695" t="s">
        <v>1563</v>
      </c>
      <c r="B3695" s="1">
        <v>0</v>
      </c>
      <c r="C3695" s="1">
        <v>2984158670</v>
      </c>
      <c r="D3695" s="1">
        <v>0</v>
      </c>
      <c r="E3695" s="1">
        <v>2984158670</v>
      </c>
      <c r="F3695" s="1">
        <v>0</v>
      </c>
      <c r="G3695" s="1">
        <v>558509284</v>
      </c>
      <c r="H3695" s="1">
        <v>558509284</v>
      </c>
      <c r="I3695" s="1">
        <v>0</v>
      </c>
      <c r="J3695" s="1">
        <v>0</v>
      </c>
      <c r="K3695" s="1">
        <v>0</v>
      </c>
      <c r="L3695" s="1">
        <v>0</v>
      </c>
      <c r="M3695" s="1">
        <v>558509284</v>
      </c>
      <c r="N3695" s="1">
        <v>0</v>
      </c>
      <c r="O3695" s="1">
        <v>0</v>
      </c>
      <c r="P3695" s="1">
        <v>0</v>
      </c>
      <c r="Q3695" s="1">
        <v>2425649386</v>
      </c>
      <c r="R3695" s="1">
        <v>0</v>
      </c>
    </row>
    <row r="3696" spans="1:18" hidden="1" x14ac:dyDescent="0.25">
      <c r="A3696" t="s">
        <v>1591</v>
      </c>
      <c r="B3696" s="1">
        <v>0</v>
      </c>
      <c r="C3696" s="1">
        <v>2984158670</v>
      </c>
      <c r="D3696" s="1">
        <v>0</v>
      </c>
      <c r="E3696" s="1">
        <v>2984158670</v>
      </c>
      <c r="F3696" s="1">
        <v>0</v>
      </c>
      <c r="G3696" s="1">
        <v>558509284</v>
      </c>
      <c r="H3696" s="1">
        <v>558509284</v>
      </c>
      <c r="I3696" s="1">
        <v>0</v>
      </c>
      <c r="J3696" s="1">
        <v>0</v>
      </c>
      <c r="K3696" s="1">
        <v>0</v>
      </c>
      <c r="L3696" s="1">
        <v>0</v>
      </c>
      <c r="M3696" s="1">
        <v>558509284</v>
      </c>
      <c r="N3696" s="1">
        <v>0</v>
      </c>
      <c r="O3696" s="1">
        <v>0</v>
      </c>
      <c r="P3696" s="1">
        <v>0</v>
      </c>
      <c r="Q3696" s="1">
        <v>2425649386</v>
      </c>
      <c r="R3696" s="1">
        <v>0</v>
      </c>
    </row>
    <row r="3697" spans="1:18" hidden="1" x14ac:dyDescent="0.25">
      <c r="A3697" t="s">
        <v>1573</v>
      </c>
      <c r="B3697" s="1">
        <v>0</v>
      </c>
      <c r="C3697" s="1">
        <v>12873996119</v>
      </c>
      <c r="D3697" s="1">
        <v>0</v>
      </c>
      <c r="E3697" s="1">
        <v>12873996119</v>
      </c>
      <c r="F3697" s="1">
        <v>0</v>
      </c>
      <c r="G3697" s="1">
        <v>3829503868</v>
      </c>
      <c r="H3697" s="1">
        <v>3829503868</v>
      </c>
      <c r="I3697" s="1">
        <v>0</v>
      </c>
      <c r="J3697" s="1">
        <v>0</v>
      </c>
      <c r="K3697" s="1">
        <v>0</v>
      </c>
      <c r="L3697" s="1">
        <v>0</v>
      </c>
      <c r="M3697" s="1">
        <v>3829503868</v>
      </c>
      <c r="N3697" s="1">
        <v>0</v>
      </c>
      <c r="O3697" s="1">
        <v>0</v>
      </c>
      <c r="P3697" s="1">
        <v>0</v>
      </c>
      <c r="Q3697" s="1">
        <v>9044492251</v>
      </c>
      <c r="R3697" s="1">
        <v>0</v>
      </c>
    </row>
    <row r="3698" spans="1:18" hidden="1" x14ac:dyDescent="0.25">
      <c r="A3698" t="s">
        <v>1563</v>
      </c>
      <c r="B3698" s="1">
        <v>0</v>
      </c>
      <c r="C3698" s="1">
        <v>12873996119</v>
      </c>
      <c r="D3698" s="1">
        <v>0</v>
      </c>
      <c r="E3698" s="1">
        <v>12873996119</v>
      </c>
      <c r="F3698" s="1">
        <v>0</v>
      </c>
      <c r="G3698" s="1">
        <v>3829503868</v>
      </c>
      <c r="H3698" s="1">
        <v>3829503868</v>
      </c>
      <c r="I3698" s="1">
        <v>0</v>
      </c>
      <c r="J3698" s="1">
        <v>0</v>
      </c>
      <c r="K3698" s="1">
        <v>0</v>
      </c>
      <c r="L3698" s="1">
        <v>0</v>
      </c>
      <c r="M3698" s="1">
        <v>3829503868</v>
      </c>
      <c r="N3698" s="1">
        <v>0</v>
      </c>
      <c r="O3698" s="1">
        <v>0</v>
      </c>
      <c r="P3698" s="1">
        <v>0</v>
      </c>
      <c r="Q3698" s="1">
        <v>9044492251</v>
      </c>
      <c r="R3698" s="1">
        <v>0</v>
      </c>
    </row>
    <row r="3699" spans="1:18" hidden="1" x14ac:dyDescent="0.25">
      <c r="A3699" t="s">
        <v>1591</v>
      </c>
      <c r="B3699" s="1">
        <v>0</v>
      </c>
      <c r="C3699" s="1">
        <v>12873996119</v>
      </c>
      <c r="D3699" s="1">
        <v>0</v>
      </c>
      <c r="E3699" s="1">
        <v>12873996119</v>
      </c>
      <c r="F3699" s="1">
        <v>0</v>
      </c>
      <c r="G3699" s="1">
        <v>3829503868</v>
      </c>
      <c r="H3699" s="1">
        <v>3829503868</v>
      </c>
      <c r="I3699" s="1">
        <v>0</v>
      </c>
      <c r="J3699" s="1">
        <v>0</v>
      </c>
      <c r="K3699" s="1">
        <v>0</v>
      </c>
      <c r="L3699" s="1">
        <v>0</v>
      </c>
      <c r="M3699" s="1">
        <v>3829503868</v>
      </c>
      <c r="N3699" s="1">
        <v>0</v>
      </c>
      <c r="O3699" s="1">
        <v>0</v>
      </c>
      <c r="P3699" s="1">
        <v>0</v>
      </c>
      <c r="Q3699" s="1">
        <v>9044492251</v>
      </c>
      <c r="R3699" s="1">
        <v>0</v>
      </c>
    </row>
    <row r="3700" spans="1:18" hidden="1" x14ac:dyDescent="0.25">
      <c r="A3700" t="s">
        <v>1574</v>
      </c>
      <c r="B3700" s="1">
        <v>0</v>
      </c>
      <c r="C3700" s="1">
        <v>3681930304</v>
      </c>
      <c r="D3700" s="1">
        <v>0</v>
      </c>
      <c r="E3700" s="1">
        <v>3681930304</v>
      </c>
      <c r="F3700" s="1">
        <v>0</v>
      </c>
      <c r="G3700" s="1">
        <v>1051163198</v>
      </c>
      <c r="H3700" s="1">
        <v>1051163198</v>
      </c>
      <c r="I3700" s="1">
        <v>0</v>
      </c>
      <c r="J3700" s="1">
        <v>0</v>
      </c>
      <c r="K3700" s="1">
        <v>0</v>
      </c>
      <c r="L3700" s="1">
        <v>0</v>
      </c>
      <c r="M3700" s="1">
        <v>1051163198</v>
      </c>
      <c r="N3700" s="1">
        <v>0</v>
      </c>
      <c r="O3700" s="1">
        <v>0</v>
      </c>
      <c r="P3700" s="1">
        <v>0</v>
      </c>
      <c r="Q3700" s="1">
        <v>2630767106</v>
      </c>
      <c r="R3700" s="1">
        <v>0</v>
      </c>
    </row>
    <row r="3701" spans="1:18" hidden="1" x14ac:dyDescent="0.25">
      <c r="A3701" t="s">
        <v>1563</v>
      </c>
      <c r="B3701" s="1">
        <v>0</v>
      </c>
      <c r="C3701" s="1">
        <v>3681930304</v>
      </c>
      <c r="D3701" s="1">
        <v>0</v>
      </c>
      <c r="E3701" s="1">
        <v>3681930304</v>
      </c>
      <c r="F3701" s="1">
        <v>0</v>
      </c>
      <c r="G3701" s="1">
        <v>1051163198</v>
      </c>
      <c r="H3701" s="1">
        <v>1051163198</v>
      </c>
      <c r="I3701" s="1">
        <v>0</v>
      </c>
      <c r="J3701" s="1">
        <v>0</v>
      </c>
      <c r="K3701" s="1">
        <v>0</v>
      </c>
      <c r="L3701" s="1">
        <v>0</v>
      </c>
      <c r="M3701" s="1">
        <v>1051163198</v>
      </c>
      <c r="N3701" s="1">
        <v>0</v>
      </c>
      <c r="O3701" s="1">
        <v>0</v>
      </c>
      <c r="P3701" s="1">
        <v>0</v>
      </c>
      <c r="Q3701" s="1">
        <v>2630767106</v>
      </c>
      <c r="R3701" s="1">
        <v>0</v>
      </c>
    </row>
    <row r="3702" spans="1:18" hidden="1" x14ac:dyDescent="0.25">
      <c r="A3702" t="s">
        <v>1591</v>
      </c>
      <c r="B3702" s="1">
        <v>0</v>
      </c>
      <c r="C3702" s="1">
        <v>3681930304</v>
      </c>
      <c r="D3702" s="1">
        <v>0</v>
      </c>
      <c r="E3702" s="1">
        <v>3681930304</v>
      </c>
      <c r="F3702" s="1">
        <v>0</v>
      </c>
      <c r="G3702" s="1">
        <v>1051163198</v>
      </c>
      <c r="H3702" s="1">
        <v>1051163198</v>
      </c>
      <c r="I3702" s="1">
        <v>0</v>
      </c>
      <c r="J3702" s="1">
        <v>0</v>
      </c>
      <c r="K3702" s="1">
        <v>0</v>
      </c>
      <c r="L3702" s="1">
        <v>0</v>
      </c>
      <c r="M3702" s="1">
        <v>1051163198</v>
      </c>
      <c r="N3702" s="1">
        <v>0</v>
      </c>
      <c r="O3702" s="1">
        <v>0</v>
      </c>
      <c r="P3702" s="1">
        <v>0</v>
      </c>
      <c r="Q3702" s="1">
        <v>2630767106</v>
      </c>
      <c r="R3702" s="1">
        <v>0</v>
      </c>
    </row>
    <row r="3703" spans="1:18" hidden="1" x14ac:dyDescent="0.25">
      <c r="A3703" t="s">
        <v>1575</v>
      </c>
      <c r="B3703" s="1">
        <v>0</v>
      </c>
      <c r="C3703" s="1">
        <v>130412199</v>
      </c>
      <c r="D3703" s="1">
        <v>0</v>
      </c>
      <c r="E3703" s="1">
        <v>130412199</v>
      </c>
      <c r="F3703" s="1">
        <v>0</v>
      </c>
      <c r="G3703" s="1">
        <v>130412199</v>
      </c>
      <c r="H3703" s="1">
        <v>130412199</v>
      </c>
      <c r="I3703" s="1">
        <v>130412199</v>
      </c>
      <c r="J3703" s="1">
        <v>0</v>
      </c>
      <c r="K3703" s="1">
        <v>130412199</v>
      </c>
      <c r="L3703" s="1">
        <v>0</v>
      </c>
      <c r="M3703" s="1">
        <v>0</v>
      </c>
      <c r="N3703" s="1">
        <v>130412199</v>
      </c>
      <c r="O3703" s="1">
        <v>130412199</v>
      </c>
      <c r="P3703" s="1">
        <v>0</v>
      </c>
      <c r="Q3703" s="1">
        <v>0</v>
      </c>
      <c r="R3703" s="1">
        <v>100</v>
      </c>
    </row>
    <row r="3704" spans="1:18" hidden="1" x14ac:dyDescent="0.25">
      <c r="A3704" t="s">
        <v>1563</v>
      </c>
      <c r="B3704" s="1">
        <v>0</v>
      </c>
      <c r="C3704" s="1">
        <v>130412199</v>
      </c>
      <c r="D3704" s="1">
        <v>0</v>
      </c>
      <c r="E3704" s="1">
        <v>130412199</v>
      </c>
      <c r="F3704" s="1">
        <v>0</v>
      </c>
      <c r="G3704" s="1">
        <v>130412199</v>
      </c>
      <c r="H3704" s="1">
        <v>130412199</v>
      </c>
      <c r="I3704" s="1">
        <v>130412199</v>
      </c>
      <c r="J3704" s="1">
        <v>0</v>
      </c>
      <c r="K3704" s="1">
        <v>130412199</v>
      </c>
      <c r="L3704" s="1">
        <v>0</v>
      </c>
      <c r="M3704" s="1">
        <v>0</v>
      </c>
      <c r="N3704" s="1">
        <v>130412199</v>
      </c>
      <c r="O3704" s="1">
        <v>130412199</v>
      </c>
      <c r="P3704" s="1">
        <v>0</v>
      </c>
      <c r="Q3704" s="1">
        <v>0</v>
      </c>
      <c r="R3704" s="1">
        <v>100</v>
      </c>
    </row>
    <row r="3705" spans="1:18" hidden="1" x14ac:dyDescent="0.25">
      <c r="A3705" t="s">
        <v>1591</v>
      </c>
      <c r="B3705" s="1">
        <v>0</v>
      </c>
      <c r="C3705" s="1">
        <v>130412199</v>
      </c>
      <c r="D3705" s="1">
        <v>0</v>
      </c>
      <c r="E3705" s="1">
        <v>130412199</v>
      </c>
      <c r="F3705" s="1">
        <v>0</v>
      </c>
      <c r="G3705" s="1">
        <v>130412199</v>
      </c>
      <c r="H3705" s="1">
        <v>130412199</v>
      </c>
      <c r="I3705" s="1">
        <v>130412199</v>
      </c>
      <c r="J3705" s="1">
        <v>0</v>
      </c>
      <c r="K3705" s="1">
        <v>130412199</v>
      </c>
      <c r="L3705" s="1">
        <v>0</v>
      </c>
      <c r="M3705" s="1">
        <v>0</v>
      </c>
      <c r="N3705" s="1">
        <v>130412199</v>
      </c>
      <c r="O3705" s="1">
        <v>130412199</v>
      </c>
      <c r="P3705" s="1">
        <v>0</v>
      </c>
      <c r="Q3705" s="1">
        <v>0</v>
      </c>
      <c r="R3705" s="1">
        <v>100</v>
      </c>
    </row>
    <row r="3706" spans="1:18" hidden="1" x14ac:dyDescent="0.25">
      <c r="A3706" t="s">
        <v>1576</v>
      </c>
      <c r="B3706" s="1">
        <v>0</v>
      </c>
      <c r="C3706" s="1">
        <v>3632188735</v>
      </c>
      <c r="D3706" s="1">
        <v>0</v>
      </c>
      <c r="E3706" s="1">
        <v>3632188735</v>
      </c>
      <c r="F3706" s="1">
        <v>0</v>
      </c>
      <c r="G3706" s="1">
        <v>3429493814</v>
      </c>
      <c r="H3706" s="1">
        <v>3429493814</v>
      </c>
      <c r="I3706" s="1">
        <v>0</v>
      </c>
      <c r="J3706" s="1">
        <v>0</v>
      </c>
      <c r="K3706" s="1">
        <v>0</v>
      </c>
      <c r="L3706" s="1">
        <v>0</v>
      </c>
      <c r="M3706" s="1">
        <v>3429493814</v>
      </c>
      <c r="N3706" s="1">
        <v>0</v>
      </c>
      <c r="O3706" s="1">
        <v>0</v>
      </c>
      <c r="P3706" s="1">
        <v>0</v>
      </c>
      <c r="Q3706" s="1">
        <v>202694921</v>
      </c>
      <c r="R3706" s="1">
        <v>0</v>
      </c>
    </row>
    <row r="3707" spans="1:18" hidden="1" x14ac:dyDescent="0.25">
      <c r="A3707" t="s">
        <v>1563</v>
      </c>
      <c r="B3707" s="1">
        <v>0</v>
      </c>
      <c r="C3707" s="1">
        <v>3632188735</v>
      </c>
      <c r="D3707" s="1">
        <v>0</v>
      </c>
      <c r="E3707" s="1">
        <v>3632188735</v>
      </c>
      <c r="F3707" s="1">
        <v>0</v>
      </c>
      <c r="G3707" s="1">
        <v>3429493814</v>
      </c>
      <c r="H3707" s="1">
        <v>3429493814</v>
      </c>
      <c r="I3707" s="1">
        <v>0</v>
      </c>
      <c r="J3707" s="1">
        <v>0</v>
      </c>
      <c r="K3707" s="1">
        <v>0</v>
      </c>
      <c r="L3707" s="1">
        <v>0</v>
      </c>
      <c r="M3707" s="1">
        <v>3429493814</v>
      </c>
      <c r="N3707" s="1">
        <v>0</v>
      </c>
      <c r="O3707" s="1">
        <v>0</v>
      </c>
      <c r="P3707" s="1">
        <v>0</v>
      </c>
      <c r="Q3707" s="1">
        <v>202694921</v>
      </c>
      <c r="R3707" s="1">
        <v>0</v>
      </c>
    </row>
    <row r="3708" spans="1:18" hidden="1" x14ac:dyDescent="0.25">
      <c r="A3708" t="s">
        <v>1591</v>
      </c>
      <c r="B3708" s="1">
        <v>0</v>
      </c>
      <c r="C3708" s="1">
        <v>3632188735</v>
      </c>
      <c r="D3708" s="1">
        <v>0</v>
      </c>
      <c r="E3708" s="1">
        <v>3632188735</v>
      </c>
      <c r="F3708" s="1">
        <v>0</v>
      </c>
      <c r="G3708" s="1">
        <v>3429493814</v>
      </c>
      <c r="H3708" s="1">
        <v>3429493814</v>
      </c>
      <c r="I3708" s="1">
        <v>0</v>
      </c>
      <c r="J3708" s="1">
        <v>0</v>
      </c>
      <c r="K3708" s="1">
        <v>0</v>
      </c>
      <c r="L3708" s="1">
        <v>0</v>
      </c>
      <c r="M3708" s="1">
        <v>3429493814</v>
      </c>
      <c r="N3708" s="1">
        <v>0</v>
      </c>
      <c r="O3708" s="1">
        <v>0</v>
      </c>
      <c r="P3708" s="1">
        <v>0</v>
      </c>
      <c r="Q3708" s="1">
        <v>202694921</v>
      </c>
      <c r="R3708" s="1">
        <v>0</v>
      </c>
    </row>
    <row r="3709" spans="1:18" hidden="1" x14ac:dyDescent="0.25">
      <c r="A3709" t="s">
        <v>1577</v>
      </c>
      <c r="B3709" s="1">
        <v>0</v>
      </c>
      <c r="C3709" s="1">
        <v>5310738624</v>
      </c>
      <c r="D3709" s="1">
        <v>0</v>
      </c>
      <c r="E3709" s="1">
        <v>5310738624</v>
      </c>
      <c r="F3709" s="1">
        <v>0</v>
      </c>
      <c r="G3709" s="1">
        <v>1585534170</v>
      </c>
      <c r="H3709" s="1">
        <v>1585534170</v>
      </c>
      <c r="I3709" s="1">
        <v>0</v>
      </c>
      <c r="J3709" s="1">
        <v>0</v>
      </c>
      <c r="K3709" s="1">
        <v>0</v>
      </c>
      <c r="L3709" s="1">
        <v>0</v>
      </c>
      <c r="M3709" s="1">
        <v>1585534170</v>
      </c>
      <c r="N3709" s="1">
        <v>0</v>
      </c>
      <c r="O3709" s="1">
        <v>0</v>
      </c>
      <c r="P3709" s="1">
        <v>0</v>
      </c>
      <c r="Q3709" s="1">
        <v>3725204454</v>
      </c>
      <c r="R3709" s="1">
        <v>0</v>
      </c>
    </row>
    <row r="3710" spans="1:18" hidden="1" x14ac:dyDescent="0.25">
      <c r="A3710" t="s">
        <v>1563</v>
      </c>
      <c r="B3710" s="1">
        <v>0</v>
      </c>
      <c r="C3710" s="1">
        <v>5310738624</v>
      </c>
      <c r="D3710" s="1">
        <v>0</v>
      </c>
      <c r="E3710" s="1">
        <v>5310738624</v>
      </c>
      <c r="F3710" s="1">
        <v>0</v>
      </c>
      <c r="G3710" s="1">
        <v>1585534170</v>
      </c>
      <c r="H3710" s="1">
        <v>1585534170</v>
      </c>
      <c r="I3710" s="1">
        <v>0</v>
      </c>
      <c r="J3710" s="1">
        <v>0</v>
      </c>
      <c r="K3710" s="1">
        <v>0</v>
      </c>
      <c r="L3710" s="1">
        <v>0</v>
      </c>
      <c r="M3710" s="1">
        <v>1585534170</v>
      </c>
      <c r="N3710" s="1">
        <v>0</v>
      </c>
      <c r="O3710" s="1">
        <v>0</v>
      </c>
      <c r="P3710" s="1">
        <v>0</v>
      </c>
      <c r="Q3710" s="1">
        <v>3725204454</v>
      </c>
      <c r="R3710" s="1">
        <v>0</v>
      </c>
    </row>
    <row r="3711" spans="1:18" hidden="1" x14ac:dyDescent="0.25">
      <c r="A3711" t="s">
        <v>1591</v>
      </c>
      <c r="B3711" s="1">
        <v>0</v>
      </c>
      <c r="C3711" s="1">
        <v>5310738624</v>
      </c>
      <c r="D3711" s="1">
        <v>0</v>
      </c>
      <c r="E3711" s="1">
        <v>5310738624</v>
      </c>
      <c r="F3711" s="1">
        <v>0</v>
      </c>
      <c r="G3711" s="1">
        <v>1585534170</v>
      </c>
      <c r="H3711" s="1">
        <v>1585534170</v>
      </c>
      <c r="I3711" s="1">
        <v>0</v>
      </c>
      <c r="J3711" s="1">
        <v>0</v>
      </c>
      <c r="K3711" s="1">
        <v>0</v>
      </c>
      <c r="L3711" s="1">
        <v>0</v>
      </c>
      <c r="M3711" s="1">
        <v>1585534170</v>
      </c>
      <c r="N3711" s="1">
        <v>0</v>
      </c>
      <c r="O3711" s="1">
        <v>0</v>
      </c>
      <c r="P3711" s="1">
        <v>0</v>
      </c>
      <c r="Q3711" s="1">
        <v>3725204454</v>
      </c>
      <c r="R3711" s="1">
        <v>0</v>
      </c>
    </row>
    <row r="3712" spans="1:18" hidden="1" x14ac:dyDescent="0.25">
      <c r="A3712" t="s">
        <v>1578</v>
      </c>
      <c r="B3712" s="1">
        <v>0</v>
      </c>
      <c r="C3712" s="1">
        <v>108757000</v>
      </c>
      <c r="D3712" s="1">
        <v>0</v>
      </c>
      <c r="E3712" s="1">
        <v>108757000</v>
      </c>
      <c r="F3712" s="1">
        <v>0</v>
      </c>
      <c r="G3712" s="1">
        <v>18757000</v>
      </c>
      <c r="H3712" s="1">
        <v>18757000</v>
      </c>
      <c r="I3712" s="1">
        <v>6911520</v>
      </c>
      <c r="J3712" s="1">
        <v>0</v>
      </c>
      <c r="K3712" s="1">
        <v>6911520</v>
      </c>
      <c r="L3712" s="1">
        <v>0</v>
      </c>
      <c r="M3712" s="1">
        <v>11845480</v>
      </c>
      <c r="N3712" s="1">
        <v>6911520</v>
      </c>
      <c r="O3712" s="1">
        <v>6911520</v>
      </c>
      <c r="P3712" s="1">
        <v>0</v>
      </c>
      <c r="Q3712" s="1">
        <v>90000000</v>
      </c>
      <c r="R3712" s="1">
        <v>6.36</v>
      </c>
    </row>
    <row r="3713" spans="1:18" hidden="1" x14ac:dyDescent="0.25">
      <c r="A3713" t="s">
        <v>1563</v>
      </c>
      <c r="B3713" s="1">
        <v>0</v>
      </c>
      <c r="C3713" s="1">
        <v>108757000</v>
      </c>
      <c r="D3713" s="1">
        <v>0</v>
      </c>
      <c r="E3713" s="1">
        <v>108757000</v>
      </c>
      <c r="F3713" s="1">
        <v>0</v>
      </c>
      <c r="G3713" s="1">
        <v>18757000</v>
      </c>
      <c r="H3713" s="1">
        <v>18757000</v>
      </c>
      <c r="I3713" s="1">
        <v>6911520</v>
      </c>
      <c r="J3713" s="1">
        <v>0</v>
      </c>
      <c r="K3713" s="1">
        <v>6911520</v>
      </c>
      <c r="L3713" s="1">
        <v>0</v>
      </c>
      <c r="M3713" s="1">
        <v>11845480</v>
      </c>
      <c r="N3713" s="1">
        <v>6911520</v>
      </c>
      <c r="O3713" s="1">
        <v>6911520</v>
      </c>
      <c r="P3713" s="1">
        <v>0</v>
      </c>
      <c r="Q3713" s="1">
        <v>90000000</v>
      </c>
      <c r="R3713" s="1">
        <v>6.36</v>
      </c>
    </row>
    <row r="3714" spans="1:18" hidden="1" x14ac:dyDescent="0.25">
      <c r="A3714" t="s">
        <v>1591</v>
      </c>
      <c r="B3714" s="1">
        <v>0</v>
      </c>
      <c r="C3714" s="1">
        <v>108757000</v>
      </c>
      <c r="D3714" s="1">
        <v>0</v>
      </c>
      <c r="E3714" s="1">
        <v>108757000</v>
      </c>
      <c r="F3714" s="1">
        <v>0</v>
      </c>
      <c r="G3714" s="1">
        <v>18757000</v>
      </c>
      <c r="H3714" s="1">
        <v>18757000</v>
      </c>
      <c r="I3714" s="1">
        <v>6911520</v>
      </c>
      <c r="J3714" s="1">
        <v>0</v>
      </c>
      <c r="K3714" s="1">
        <v>6911520</v>
      </c>
      <c r="L3714" s="1">
        <v>0</v>
      </c>
      <c r="M3714" s="1">
        <v>11845480</v>
      </c>
      <c r="N3714" s="1">
        <v>6911520</v>
      </c>
      <c r="O3714" s="1">
        <v>6911520</v>
      </c>
      <c r="P3714" s="1">
        <v>0</v>
      </c>
      <c r="Q3714" s="1">
        <v>90000000</v>
      </c>
      <c r="R3714" s="1">
        <v>6.36</v>
      </c>
    </row>
    <row r="3715" spans="1:18" hidden="1" x14ac:dyDescent="0.25">
      <c r="A3715" s="4" t="s">
        <v>1592</v>
      </c>
      <c r="B3715" s="5">
        <v>467259624</v>
      </c>
      <c r="C3715" s="5">
        <v>21108249</v>
      </c>
      <c r="D3715" s="5">
        <v>0</v>
      </c>
      <c r="E3715" s="5">
        <v>488367873</v>
      </c>
      <c r="F3715" s="5">
        <v>0</v>
      </c>
      <c r="G3715" s="5">
        <v>17199314</v>
      </c>
      <c r="H3715" s="5">
        <v>17199314</v>
      </c>
      <c r="I3715" s="5">
        <v>17199314</v>
      </c>
      <c r="J3715" s="5">
        <v>0</v>
      </c>
      <c r="K3715" s="5">
        <v>17199314</v>
      </c>
      <c r="L3715" s="5">
        <v>17199314</v>
      </c>
      <c r="M3715" s="5">
        <v>0</v>
      </c>
      <c r="N3715" s="5">
        <v>0</v>
      </c>
      <c r="O3715" s="5">
        <v>0</v>
      </c>
      <c r="P3715" s="5">
        <v>0</v>
      </c>
      <c r="Q3715" s="5">
        <v>471168559</v>
      </c>
      <c r="R3715" s="5">
        <v>3.52</v>
      </c>
    </row>
    <row r="3716" spans="1:18" hidden="1" x14ac:dyDescent="0.25">
      <c r="A3716" t="s">
        <v>1471</v>
      </c>
      <c r="B3716" s="1">
        <v>467259624</v>
      </c>
      <c r="C3716" s="1">
        <v>-467259624</v>
      </c>
      <c r="D3716" s="1">
        <v>0</v>
      </c>
      <c r="E3716" s="1">
        <v>0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</row>
    <row r="3717" spans="1:18" hidden="1" x14ac:dyDescent="0.25">
      <c r="A3717" t="s">
        <v>1593</v>
      </c>
      <c r="B3717" s="1">
        <v>467259624</v>
      </c>
      <c r="C3717" s="1">
        <v>-467259624</v>
      </c>
      <c r="D3717" s="1">
        <v>0</v>
      </c>
      <c r="E3717" s="1">
        <v>0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</row>
    <row r="3718" spans="1:18" hidden="1" x14ac:dyDescent="0.25">
      <c r="A3718" t="s">
        <v>1594</v>
      </c>
      <c r="B3718" s="1">
        <v>467259624</v>
      </c>
      <c r="C3718" s="1">
        <v>-467259624</v>
      </c>
      <c r="D3718" s="1">
        <v>0</v>
      </c>
      <c r="E3718" s="1">
        <v>0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</row>
    <row r="3719" spans="1:18" hidden="1" x14ac:dyDescent="0.25">
      <c r="A3719" t="s">
        <v>1595</v>
      </c>
      <c r="B3719" s="1">
        <v>467259624</v>
      </c>
      <c r="C3719" s="1">
        <v>-467259624</v>
      </c>
      <c r="D3719" s="1">
        <v>0</v>
      </c>
      <c r="E3719" s="1">
        <v>0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</row>
    <row r="3720" spans="1:18" hidden="1" x14ac:dyDescent="0.25">
      <c r="A3720" t="s">
        <v>1596</v>
      </c>
      <c r="B3720" s="1">
        <v>0</v>
      </c>
      <c r="C3720" s="1">
        <v>488367873</v>
      </c>
      <c r="D3720" s="1">
        <v>0</v>
      </c>
      <c r="E3720" s="1">
        <v>488367873</v>
      </c>
      <c r="F3720" s="1">
        <v>0</v>
      </c>
      <c r="G3720" s="1">
        <v>17199314</v>
      </c>
      <c r="H3720" s="1">
        <v>17199314</v>
      </c>
      <c r="I3720" s="1">
        <v>17199314</v>
      </c>
      <c r="J3720" s="1">
        <v>0</v>
      </c>
      <c r="K3720" s="1">
        <v>17199314</v>
      </c>
      <c r="L3720" s="1">
        <v>17199314</v>
      </c>
      <c r="M3720" s="1">
        <v>0</v>
      </c>
      <c r="N3720" s="1">
        <v>0</v>
      </c>
      <c r="O3720" s="1">
        <v>0</v>
      </c>
      <c r="P3720" s="1">
        <v>0</v>
      </c>
      <c r="Q3720" s="1">
        <v>471168559</v>
      </c>
      <c r="R3720" s="1">
        <v>3.52</v>
      </c>
    </row>
    <row r="3721" spans="1:18" hidden="1" x14ac:dyDescent="0.25">
      <c r="A3721" t="s">
        <v>31</v>
      </c>
      <c r="B3721" s="1">
        <v>0</v>
      </c>
      <c r="C3721" s="1">
        <v>21108249</v>
      </c>
      <c r="D3721" s="1">
        <v>0</v>
      </c>
      <c r="E3721" s="1">
        <v>21108249</v>
      </c>
      <c r="F3721" s="1">
        <v>0</v>
      </c>
      <c r="G3721" s="1">
        <v>17199314</v>
      </c>
      <c r="H3721" s="1">
        <v>17199314</v>
      </c>
      <c r="I3721" s="1">
        <v>17199314</v>
      </c>
      <c r="J3721" s="1">
        <v>0</v>
      </c>
      <c r="K3721" s="1">
        <v>17199314</v>
      </c>
      <c r="L3721" s="1">
        <v>17199314</v>
      </c>
      <c r="M3721" s="1">
        <v>0</v>
      </c>
      <c r="N3721" s="1">
        <v>0</v>
      </c>
      <c r="O3721" s="1">
        <v>0</v>
      </c>
      <c r="P3721" s="1">
        <v>0</v>
      </c>
      <c r="Q3721" s="1">
        <v>3908935</v>
      </c>
      <c r="R3721" s="1">
        <v>81.48</v>
      </c>
    </row>
    <row r="3722" spans="1:18" hidden="1" x14ac:dyDescent="0.25">
      <c r="A3722" t="s">
        <v>1594</v>
      </c>
      <c r="B3722" s="1">
        <v>0</v>
      </c>
      <c r="C3722" s="1">
        <v>21108249</v>
      </c>
      <c r="D3722" s="1">
        <v>0</v>
      </c>
      <c r="E3722" s="1">
        <v>21108249</v>
      </c>
      <c r="F3722" s="1">
        <v>0</v>
      </c>
      <c r="G3722" s="1">
        <v>17199314</v>
      </c>
      <c r="H3722" s="1">
        <v>17199314</v>
      </c>
      <c r="I3722" s="1">
        <v>17199314</v>
      </c>
      <c r="J3722" s="1">
        <v>0</v>
      </c>
      <c r="K3722" s="1">
        <v>17199314</v>
      </c>
      <c r="L3722" s="1">
        <v>17199314</v>
      </c>
      <c r="M3722" s="1">
        <v>0</v>
      </c>
      <c r="N3722" s="1">
        <v>0</v>
      </c>
      <c r="O3722" s="1">
        <v>0</v>
      </c>
      <c r="P3722" s="1">
        <v>0</v>
      </c>
      <c r="Q3722" s="1">
        <v>3908935</v>
      </c>
      <c r="R3722" s="1">
        <v>81.48</v>
      </c>
    </row>
    <row r="3723" spans="1:18" hidden="1" x14ac:dyDescent="0.25">
      <c r="A3723" t="s">
        <v>1597</v>
      </c>
      <c r="B3723" s="1">
        <v>0</v>
      </c>
      <c r="C3723" s="1">
        <v>21108249</v>
      </c>
      <c r="D3723" s="1">
        <v>0</v>
      </c>
      <c r="E3723" s="1">
        <v>21108249</v>
      </c>
      <c r="F3723" s="1">
        <v>0</v>
      </c>
      <c r="G3723" s="1">
        <v>17199314</v>
      </c>
      <c r="H3723" s="1">
        <v>17199314</v>
      </c>
      <c r="I3723" s="1">
        <v>17199314</v>
      </c>
      <c r="J3723" s="1">
        <v>0</v>
      </c>
      <c r="K3723" s="1">
        <v>17199314</v>
      </c>
      <c r="L3723" s="1">
        <v>17199314</v>
      </c>
      <c r="M3723" s="1">
        <v>0</v>
      </c>
      <c r="N3723" s="1">
        <v>0</v>
      </c>
      <c r="O3723" s="1">
        <v>0</v>
      </c>
      <c r="P3723" s="1">
        <v>0</v>
      </c>
      <c r="Q3723" s="1">
        <v>3908935</v>
      </c>
      <c r="R3723" s="1">
        <v>81.48</v>
      </c>
    </row>
    <row r="3724" spans="1:18" hidden="1" x14ac:dyDescent="0.25">
      <c r="A3724" t="s">
        <v>1593</v>
      </c>
      <c r="B3724" s="1">
        <v>0</v>
      </c>
      <c r="C3724" s="1">
        <v>467259624</v>
      </c>
      <c r="D3724" s="1">
        <v>0</v>
      </c>
      <c r="E3724" s="1">
        <v>467259624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467259624</v>
      </c>
      <c r="R3724" s="1">
        <v>0</v>
      </c>
    </row>
    <row r="3725" spans="1:18" hidden="1" x14ac:dyDescent="0.25">
      <c r="A3725" t="s">
        <v>1594</v>
      </c>
      <c r="B3725" s="1">
        <v>0</v>
      </c>
      <c r="C3725" s="1">
        <v>467259624</v>
      </c>
      <c r="D3725" s="1">
        <v>0</v>
      </c>
      <c r="E3725" s="1">
        <v>467259624</v>
      </c>
      <c r="F3725" s="1">
        <v>0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467259624</v>
      </c>
      <c r="R3725" s="1">
        <v>0</v>
      </c>
    </row>
    <row r="3726" spans="1:18" hidden="1" x14ac:dyDescent="0.25">
      <c r="A3726" t="s">
        <v>1597</v>
      </c>
      <c r="B3726" s="1">
        <v>0</v>
      </c>
      <c r="C3726" s="1">
        <v>467259624</v>
      </c>
      <c r="D3726" s="1">
        <v>0</v>
      </c>
      <c r="E3726" s="1">
        <v>467259624</v>
      </c>
      <c r="F3726" s="1">
        <v>0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467259624</v>
      </c>
      <c r="R3726" s="1">
        <v>0</v>
      </c>
    </row>
    <row r="3727" spans="1:18" hidden="1" x14ac:dyDescent="0.25">
      <c r="A3727" s="4" t="s">
        <v>1598</v>
      </c>
      <c r="B3727" s="5">
        <v>132315182270</v>
      </c>
      <c r="C3727" s="5">
        <v>35046074045</v>
      </c>
      <c r="D3727" s="5">
        <v>0</v>
      </c>
      <c r="E3727" s="5">
        <v>167361256315</v>
      </c>
      <c r="F3727" s="5">
        <v>0</v>
      </c>
      <c r="G3727" s="5">
        <v>113548421464</v>
      </c>
      <c r="H3727" s="5">
        <v>113548421464</v>
      </c>
      <c r="I3727" s="5">
        <v>76993823715</v>
      </c>
      <c r="J3727" s="5">
        <v>0</v>
      </c>
      <c r="K3727" s="5">
        <v>76993823715</v>
      </c>
      <c r="L3727" s="5">
        <v>35816425815</v>
      </c>
      <c r="M3727" s="5">
        <v>36554597749</v>
      </c>
      <c r="N3727" s="5">
        <v>41177397900</v>
      </c>
      <c r="O3727" s="5">
        <v>41119679624</v>
      </c>
      <c r="P3727" s="5">
        <v>57718276</v>
      </c>
      <c r="Q3727" s="5">
        <v>53812834851</v>
      </c>
      <c r="R3727" s="5">
        <v>46</v>
      </c>
    </row>
    <row r="3728" spans="1:18" hidden="1" x14ac:dyDescent="0.25">
      <c r="A3728" t="s">
        <v>1562</v>
      </c>
      <c r="B3728" s="1">
        <v>106668000</v>
      </c>
      <c r="C3728" s="1">
        <v>13877916</v>
      </c>
      <c r="D3728" s="1">
        <v>0</v>
      </c>
      <c r="E3728" s="1">
        <v>120545916</v>
      </c>
      <c r="F3728" s="1">
        <v>0</v>
      </c>
      <c r="G3728" s="1">
        <v>120545916</v>
      </c>
      <c r="H3728" s="1">
        <v>120545916</v>
      </c>
      <c r="I3728" s="1">
        <v>120545916</v>
      </c>
      <c r="J3728" s="1">
        <v>0</v>
      </c>
      <c r="K3728" s="1">
        <v>120545916</v>
      </c>
      <c r="L3728" s="1">
        <v>25890766</v>
      </c>
      <c r="M3728" s="1">
        <v>0</v>
      </c>
      <c r="N3728" s="1">
        <v>94655150</v>
      </c>
      <c r="O3728" s="1">
        <v>91840094</v>
      </c>
      <c r="P3728" s="1">
        <v>2815056</v>
      </c>
      <c r="Q3728" s="1">
        <v>0</v>
      </c>
      <c r="R3728" s="1">
        <v>100</v>
      </c>
    </row>
    <row r="3729" spans="1:18" hidden="1" x14ac:dyDescent="0.25">
      <c r="A3729" t="s">
        <v>31</v>
      </c>
      <c r="B3729" s="1">
        <v>106668000</v>
      </c>
      <c r="C3729" s="1">
        <v>13877916</v>
      </c>
      <c r="D3729" s="1">
        <v>0</v>
      </c>
      <c r="E3729" s="1">
        <v>120545916</v>
      </c>
      <c r="F3729" s="1">
        <v>0</v>
      </c>
      <c r="G3729" s="1">
        <v>120545916</v>
      </c>
      <c r="H3729" s="1">
        <v>120545916</v>
      </c>
      <c r="I3729" s="1">
        <v>120545916</v>
      </c>
      <c r="J3729" s="1">
        <v>0</v>
      </c>
      <c r="K3729" s="1">
        <v>120545916</v>
      </c>
      <c r="L3729" s="1">
        <v>25890766</v>
      </c>
      <c r="M3729" s="1">
        <v>0</v>
      </c>
      <c r="N3729" s="1">
        <v>94655150</v>
      </c>
      <c r="O3729" s="1">
        <v>91840094</v>
      </c>
      <c r="P3729" s="1">
        <v>2815056</v>
      </c>
      <c r="Q3729" s="1">
        <v>0</v>
      </c>
      <c r="R3729" s="1">
        <v>100</v>
      </c>
    </row>
    <row r="3730" spans="1:18" hidden="1" x14ac:dyDescent="0.25">
      <c r="A3730" t="s">
        <v>1594</v>
      </c>
      <c r="B3730" s="1">
        <v>106668000</v>
      </c>
      <c r="C3730" s="1">
        <v>13877916</v>
      </c>
      <c r="D3730" s="1">
        <v>0</v>
      </c>
      <c r="E3730" s="1">
        <v>120545916</v>
      </c>
      <c r="F3730" s="1">
        <v>0</v>
      </c>
      <c r="G3730" s="1">
        <v>120545916</v>
      </c>
      <c r="H3730" s="1">
        <v>120545916</v>
      </c>
      <c r="I3730" s="1">
        <v>120545916</v>
      </c>
      <c r="J3730" s="1">
        <v>0</v>
      </c>
      <c r="K3730" s="1">
        <v>120545916</v>
      </c>
      <c r="L3730" s="1">
        <v>25890766</v>
      </c>
      <c r="M3730" s="1">
        <v>0</v>
      </c>
      <c r="N3730" s="1">
        <v>94655150</v>
      </c>
      <c r="O3730" s="1">
        <v>91840094</v>
      </c>
      <c r="P3730" s="1">
        <v>2815056</v>
      </c>
      <c r="Q3730" s="1">
        <v>0</v>
      </c>
      <c r="R3730" s="1">
        <v>100</v>
      </c>
    </row>
    <row r="3731" spans="1:18" hidden="1" x14ac:dyDescent="0.25">
      <c r="A3731" t="s">
        <v>1564</v>
      </c>
      <c r="B3731" s="1">
        <v>106668000</v>
      </c>
      <c r="C3731" s="1">
        <v>13877916</v>
      </c>
      <c r="D3731" s="1">
        <v>0</v>
      </c>
      <c r="E3731" s="1">
        <v>120545916</v>
      </c>
      <c r="F3731" s="1">
        <v>0</v>
      </c>
      <c r="G3731" s="1">
        <v>120545916</v>
      </c>
      <c r="H3731" s="1">
        <v>120545916</v>
      </c>
      <c r="I3731" s="1">
        <v>120545916</v>
      </c>
      <c r="J3731" s="1">
        <v>0</v>
      </c>
      <c r="K3731" s="1">
        <v>120545916</v>
      </c>
      <c r="L3731" s="1">
        <v>25890766</v>
      </c>
      <c r="M3731" s="1">
        <v>0</v>
      </c>
      <c r="N3731" s="1">
        <v>94655150</v>
      </c>
      <c r="O3731" s="1">
        <v>91840094</v>
      </c>
      <c r="P3731" s="1">
        <v>2815056</v>
      </c>
      <c r="Q3731" s="1">
        <v>0</v>
      </c>
      <c r="R3731" s="1">
        <v>100</v>
      </c>
    </row>
    <row r="3732" spans="1:18" hidden="1" x14ac:dyDescent="0.25">
      <c r="A3732" t="s">
        <v>1540</v>
      </c>
      <c r="B3732" s="1">
        <v>615780000</v>
      </c>
      <c r="C3732" s="1">
        <v>1908422912</v>
      </c>
      <c r="D3732" s="1">
        <v>0</v>
      </c>
      <c r="E3732" s="1">
        <v>2524202912</v>
      </c>
      <c r="F3732" s="1">
        <v>0</v>
      </c>
      <c r="G3732" s="1">
        <v>2524202912</v>
      </c>
      <c r="H3732" s="1">
        <v>2524202912</v>
      </c>
      <c r="I3732" s="1">
        <v>2524140494</v>
      </c>
      <c r="J3732" s="1">
        <v>0</v>
      </c>
      <c r="K3732" s="1">
        <v>2524140494</v>
      </c>
      <c r="L3732" s="1">
        <v>1648251478</v>
      </c>
      <c r="M3732" s="1">
        <v>62418</v>
      </c>
      <c r="N3732" s="1">
        <v>875889016</v>
      </c>
      <c r="O3732" s="1">
        <v>874657429</v>
      </c>
      <c r="P3732" s="1">
        <v>1231587</v>
      </c>
      <c r="Q3732" s="1">
        <v>0</v>
      </c>
      <c r="R3732" s="1">
        <v>100</v>
      </c>
    </row>
    <row r="3733" spans="1:18" hidden="1" x14ac:dyDescent="0.25">
      <c r="A3733" t="s">
        <v>31</v>
      </c>
      <c r="B3733" s="1">
        <v>615780000</v>
      </c>
      <c r="C3733" s="1">
        <v>1908422912</v>
      </c>
      <c r="D3733" s="1">
        <v>0</v>
      </c>
      <c r="E3733" s="1">
        <v>2524202912</v>
      </c>
      <c r="F3733" s="1">
        <v>0</v>
      </c>
      <c r="G3733" s="1">
        <v>2524202912</v>
      </c>
      <c r="H3733" s="1">
        <v>2524202912</v>
      </c>
      <c r="I3733" s="1">
        <v>2524140494</v>
      </c>
      <c r="J3733" s="1">
        <v>0</v>
      </c>
      <c r="K3733" s="1">
        <v>2524140494</v>
      </c>
      <c r="L3733" s="1">
        <v>1648251478</v>
      </c>
      <c r="M3733" s="1">
        <v>62418</v>
      </c>
      <c r="N3733" s="1">
        <v>875889016</v>
      </c>
      <c r="O3733" s="1">
        <v>874657429</v>
      </c>
      <c r="P3733" s="1">
        <v>1231587</v>
      </c>
      <c r="Q3733" s="1">
        <v>0</v>
      </c>
      <c r="R3733" s="1">
        <v>100</v>
      </c>
    </row>
    <row r="3734" spans="1:18" hidden="1" x14ac:dyDescent="0.25">
      <c r="A3734" t="s">
        <v>1594</v>
      </c>
      <c r="B3734" s="1">
        <v>615780000</v>
      </c>
      <c r="C3734" s="1">
        <v>1908422912</v>
      </c>
      <c r="D3734" s="1">
        <v>0</v>
      </c>
      <c r="E3734" s="1">
        <v>2524202912</v>
      </c>
      <c r="F3734" s="1">
        <v>0</v>
      </c>
      <c r="G3734" s="1">
        <v>2524202912</v>
      </c>
      <c r="H3734" s="1">
        <v>2524202912</v>
      </c>
      <c r="I3734" s="1">
        <v>2524140494</v>
      </c>
      <c r="J3734" s="1">
        <v>0</v>
      </c>
      <c r="K3734" s="1">
        <v>2524140494</v>
      </c>
      <c r="L3734" s="1">
        <v>1648251478</v>
      </c>
      <c r="M3734" s="1">
        <v>62418</v>
      </c>
      <c r="N3734" s="1">
        <v>875889016</v>
      </c>
      <c r="O3734" s="1">
        <v>874657429</v>
      </c>
      <c r="P3734" s="1">
        <v>1231587</v>
      </c>
      <c r="Q3734" s="1">
        <v>0</v>
      </c>
      <c r="R3734" s="1">
        <v>100</v>
      </c>
    </row>
    <row r="3735" spans="1:18" hidden="1" x14ac:dyDescent="0.25">
      <c r="A3735" t="s">
        <v>1543</v>
      </c>
      <c r="B3735" s="1">
        <v>615780000</v>
      </c>
      <c r="C3735" s="1">
        <v>1908422912</v>
      </c>
      <c r="D3735" s="1">
        <v>0</v>
      </c>
      <c r="E3735" s="1">
        <v>2524202912</v>
      </c>
      <c r="F3735" s="1">
        <v>0</v>
      </c>
      <c r="G3735" s="1">
        <v>2524202912</v>
      </c>
      <c r="H3735" s="1">
        <v>2524202912</v>
      </c>
      <c r="I3735" s="1">
        <v>2524140494</v>
      </c>
      <c r="J3735" s="1">
        <v>0</v>
      </c>
      <c r="K3735" s="1">
        <v>2524140494</v>
      </c>
      <c r="L3735" s="1">
        <v>1648251478</v>
      </c>
      <c r="M3735" s="1">
        <v>62418</v>
      </c>
      <c r="N3735" s="1">
        <v>875889016</v>
      </c>
      <c r="O3735" s="1">
        <v>874657429</v>
      </c>
      <c r="P3735" s="1">
        <v>1231587</v>
      </c>
      <c r="Q3735" s="1">
        <v>0</v>
      </c>
      <c r="R3735" s="1">
        <v>100</v>
      </c>
    </row>
    <row r="3736" spans="1:18" hidden="1" x14ac:dyDescent="0.25">
      <c r="A3736" t="s">
        <v>1599</v>
      </c>
      <c r="B3736" s="1">
        <v>166310000</v>
      </c>
      <c r="C3736" s="1">
        <v>32458817</v>
      </c>
      <c r="D3736" s="1">
        <v>0</v>
      </c>
      <c r="E3736" s="1">
        <v>198768817</v>
      </c>
      <c r="F3736" s="1">
        <v>0</v>
      </c>
      <c r="G3736" s="1">
        <v>198768817</v>
      </c>
      <c r="H3736" s="1">
        <v>198768817</v>
      </c>
      <c r="I3736" s="1">
        <v>198768817</v>
      </c>
      <c r="J3736" s="1">
        <v>0</v>
      </c>
      <c r="K3736" s="1">
        <v>198768817</v>
      </c>
      <c r="L3736" s="1">
        <v>71665224</v>
      </c>
      <c r="M3736" s="1">
        <v>0</v>
      </c>
      <c r="N3736" s="1">
        <v>127103593</v>
      </c>
      <c r="O3736" s="1">
        <v>127103593</v>
      </c>
      <c r="P3736" s="1">
        <v>0</v>
      </c>
      <c r="Q3736" s="1">
        <v>0</v>
      </c>
      <c r="R3736" s="1">
        <v>100</v>
      </c>
    </row>
    <row r="3737" spans="1:18" hidden="1" x14ac:dyDescent="0.25">
      <c r="A3737" t="s">
        <v>31</v>
      </c>
      <c r="B3737" s="1">
        <v>166310000</v>
      </c>
      <c r="C3737" s="1">
        <v>32458817</v>
      </c>
      <c r="D3737" s="1">
        <v>0</v>
      </c>
      <c r="E3737" s="1">
        <v>198768817</v>
      </c>
      <c r="F3737" s="1">
        <v>0</v>
      </c>
      <c r="G3737" s="1">
        <v>198768817</v>
      </c>
      <c r="H3737" s="1">
        <v>198768817</v>
      </c>
      <c r="I3737" s="1">
        <v>198768817</v>
      </c>
      <c r="J3737" s="1">
        <v>0</v>
      </c>
      <c r="K3737" s="1">
        <v>198768817</v>
      </c>
      <c r="L3737" s="1">
        <v>71665224</v>
      </c>
      <c r="M3737" s="1">
        <v>0</v>
      </c>
      <c r="N3737" s="1">
        <v>127103593</v>
      </c>
      <c r="O3737" s="1">
        <v>127103593</v>
      </c>
      <c r="P3737" s="1">
        <v>0</v>
      </c>
      <c r="Q3737" s="1">
        <v>0</v>
      </c>
      <c r="R3737" s="1">
        <v>100</v>
      </c>
    </row>
    <row r="3738" spans="1:18" hidden="1" x14ac:dyDescent="0.25">
      <c r="A3738" t="s">
        <v>1594</v>
      </c>
      <c r="B3738" s="1">
        <v>166310000</v>
      </c>
      <c r="C3738" s="1">
        <v>32458817</v>
      </c>
      <c r="D3738" s="1">
        <v>0</v>
      </c>
      <c r="E3738" s="1">
        <v>198768817</v>
      </c>
      <c r="F3738" s="1">
        <v>0</v>
      </c>
      <c r="G3738" s="1">
        <v>198768817</v>
      </c>
      <c r="H3738" s="1">
        <v>198768817</v>
      </c>
      <c r="I3738" s="1">
        <v>198768817</v>
      </c>
      <c r="J3738" s="1">
        <v>0</v>
      </c>
      <c r="K3738" s="1">
        <v>198768817</v>
      </c>
      <c r="L3738" s="1">
        <v>71665224</v>
      </c>
      <c r="M3738" s="1">
        <v>0</v>
      </c>
      <c r="N3738" s="1">
        <v>127103593</v>
      </c>
      <c r="O3738" s="1">
        <v>127103593</v>
      </c>
      <c r="P3738" s="1">
        <v>0</v>
      </c>
      <c r="Q3738" s="1">
        <v>0</v>
      </c>
      <c r="R3738" s="1">
        <v>100</v>
      </c>
    </row>
    <row r="3739" spans="1:18" hidden="1" x14ac:dyDescent="0.25">
      <c r="A3739" t="s">
        <v>1600</v>
      </c>
      <c r="B3739" s="1">
        <v>166310000</v>
      </c>
      <c r="C3739" s="1">
        <v>32458817</v>
      </c>
      <c r="D3739" s="1">
        <v>0</v>
      </c>
      <c r="E3739" s="1">
        <v>198768817</v>
      </c>
      <c r="F3739" s="1">
        <v>0</v>
      </c>
      <c r="G3739" s="1">
        <v>198768817</v>
      </c>
      <c r="H3739" s="1">
        <v>198768817</v>
      </c>
      <c r="I3739" s="1">
        <v>198768817</v>
      </c>
      <c r="J3739" s="1">
        <v>0</v>
      </c>
      <c r="K3739" s="1">
        <v>198768817</v>
      </c>
      <c r="L3739" s="1">
        <v>71665224</v>
      </c>
      <c r="M3739" s="1">
        <v>0</v>
      </c>
      <c r="N3739" s="1">
        <v>127103593</v>
      </c>
      <c r="O3739" s="1">
        <v>127103593</v>
      </c>
      <c r="P3739" s="1">
        <v>0</v>
      </c>
      <c r="Q3739" s="1">
        <v>0</v>
      </c>
      <c r="R3739" s="1">
        <v>100</v>
      </c>
    </row>
    <row r="3740" spans="1:18" hidden="1" x14ac:dyDescent="0.25">
      <c r="A3740" t="s">
        <v>1601</v>
      </c>
      <c r="B3740" s="1">
        <v>178422000</v>
      </c>
      <c r="C3740" s="1">
        <v>70037036</v>
      </c>
      <c r="D3740" s="1">
        <v>0</v>
      </c>
      <c r="E3740" s="1">
        <v>248459036</v>
      </c>
      <c r="F3740" s="1">
        <v>0</v>
      </c>
      <c r="G3740" s="1">
        <v>248459036</v>
      </c>
      <c r="H3740" s="1">
        <v>248459036</v>
      </c>
      <c r="I3740" s="1">
        <v>248459036</v>
      </c>
      <c r="J3740" s="1">
        <v>0</v>
      </c>
      <c r="K3740" s="1">
        <v>248459036</v>
      </c>
      <c r="L3740" s="1">
        <v>84176437</v>
      </c>
      <c r="M3740" s="1">
        <v>0</v>
      </c>
      <c r="N3740" s="1">
        <v>164282599</v>
      </c>
      <c r="O3740" s="1">
        <v>164282599</v>
      </c>
      <c r="P3740" s="1">
        <v>0</v>
      </c>
      <c r="Q3740" s="1">
        <v>0</v>
      </c>
      <c r="R3740" s="1">
        <v>100</v>
      </c>
    </row>
    <row r="3741" spans="1:18" hidden="1" x14ac:dyDescent="0.25">
      <c r="A3741" t="s">
        <v>31</v>
      </c>
      <c r="B3741" s="1">
        <v>178422000</v>
      </c>
      <c r="C3741" s="1">
        <v>70037036</v>
      </c>
      <c r="D3741" s="1">
        <v>0</v>
      </c>
      <c r="E3741" s="1">
        <v>248459036</v>
      </c>
      <c r="F3741" s="1">
        <v>0</v>
      </c>
      <c r="G3741" s="1">
        <v>248459036</v>
      </c>
      <c r="H3741" s="1">
        <v>248459036</v>
      </c>
      <c r="I3741" s="1">
        <v>248459036</v>
      </c>
      <c r="J3741" s="1">
        <v>0</v>
      </c>
      <c r="K3741" s="1">
        <v>248459036</v>
      </c>
      <c r="L3741" s="1">
        <v>84176437</v>
      </c>
      <c r="M3741" s="1">
        <v>0</v>
      </c>
      <c r="N3741" s="1">
        <v>164282599</v>
      </c>
      <c r="O3741" s="1">
        <v>164282599</v>
      </c>
      <c r="P3741" s="1">
        <v>0</v>
      </c>
      <c r="Q3741" s="1">
        <v>0</v>
      </c>
      <c r="R3741" s="1">
        <v>100</v>
      </c>
    </row>
    <row r="3742" spans="1:18" hidden="1" x14ac:dyDescent="0.25">
      <c r="A3742" t="s">
        <v>1594</v>
      </c>
      <c r="B3742" s="1">
        <v>178422000</v>
      </c>
      <c r="C3742" s="1">
        <v>70037036</v>
      </c>
      <c r="D3742" s="1">
        <v>0</v>
      </c>
      <c r="E3742" s="1">
        <v>248459036</v>
      </c>
      <c r="F3742" s="1">
        <v>0</v>
      </c>
      <c r="G3742" s="1">
        <v>248459036</v>
      </c>
      <c r="H3742" s="1">
        <v>248459036</v>
      </c>
      <c r="I3742" s="1">
        <v>248459036</v>
      </c>
      <c r="J3742" s="1">
        <v>0</v>
      </c>
      <c r="K3742" s="1">
        <v>248459036</v>
      </c>
      <c r="L3742" s="1">
        <v>84176437</v>
      </c>
      <c r="M3742" s="1">
        <v>0</v>
      </c>
      <c r="N3742" s="1">
        <v>164282599</v>
      </c>
      <c r="O3742" s="1">
        <v>164282599</v>
      </c>
      <c r="P3742" s="1">
        <v>0</v>
      </c>
      <c r="Q3742" s="1">
        <v>0</v>
      </c>
      <c r="R3742" s="1">
        <v>100</v>
      </c>
    </row>
    <row r="3743" spans="1:18" hidden="1" x14ac:dyDescent="0.25">
      <c r="A3743" t="s">
        <v>1602</v>
      </c>
      <c r="B3743" s="1">
        <v>178422000</v>
      </c>
      <c r="C3743" s="1">
        <v>70037036</v>
      </c>
      <c r="D3743" s="1">
        <v>0</v>
      </c>
      <c r="E3743" s="1">
        <v>248459036</v>
      </c>
      <c r="F3743" s="1">
        <v>0</v>
      </c>
      <c r="G3743" s="1">
        <v>248459036</v>
      </c>
      <c r="H3743" s="1">
        <v>248459036</v>
      </c>
      <c r="I3743" s="1">
        <v>248459036</v>
      </c>
      <c r="J3743" s="1">
        <v>0</v>
      </c>
      <c r="K3743" s="1">
        <v>248459036</v>
      </c>
      <c r="L3743" s="1">
        <v>84176437</v>
      </c>
      <c r="M3743" s="1">
        <v>0</v>
      </c>
      <c r="N3743" s="1">
        <v>164282599</v>
      </c>
      <c r="O3743" s="1">
        <v>164282599</v>
      </c>
      <c r="P3743" s="1">
        <v>0</v>
      </c>
      <c r="Q3743" s="1">
        <v>0</v>
      </c>
      <c r="R3743" s="1">
        <v>100</v>
      </c>
    </row>
    <row r="3744" spans="1:18" hidden="1" x14ac:dyDescent="0.25">
      <c r="A3744" t="s">
        <v>1603</v>
      </c>
      <c r="B3744" s="1">
        <v>128811313270</v>
      </c>
      <c r="C3744" s="1">
        <v>-94069336296</v>
      </c>
      <c r="D3744" s="1">
        <v>0</v>
      </c>
      <c r="E3744" s="1">
        <v>34741976974</v>
      </c>
      <c r="F3744" s="1">
        <v>0</v>
      </c>
      <c r="G3744" s="1">
        <v>34741976974</v>
      </c>
      <c r="H3744" s="1">
        <v>34741976974</v>
      </c>
      <c r="I3744" s="1">
        <v>26754469474</v>
      </c>
      <c r="J3744" s="1">
        <v>0</v>
      </c>
      <c r="K3744" s="1">
        <v>26754469474</v>
      </c>
      <c r="L3744" s="1">
        <v>1189027127</v>
      </c>
      <c r="M3744" s="1">
        <v>7987507500</v>
      </c>
      <c r="N3744" s="1">
        <v>25565442347</v>
      </c>
      <c r="O3744" s="1">
        <v>25542385209</v>
      </c>
      <c r="P3744" s="1">
        <v>23057138</v>
      </c>
      <c r="Q3744" s="1">
        <v>0</v>
      </c>
      <c r="R3744" s="1">
        <v>77.010000000000005</v>
      </c>
    </row>
    <row r="3745" spans="1:18" hidden="1" x14ac:dyDescent="0.25">
      <c r="A3745" t="s">
        <v>31</v>
      </c>
      <c r="B3745" s="1">
        <v>22237164711</v>
      </c>
      <c r="C3745" s="1">
        <v>-20471076061</v>
      </c>
      <c r="D3745" s="1">
        <v>0</v>
      </c>
      <c r="E3745" s="1">
        <v>1766088650</v>
      </c>
      <c r="F3745" s="1">
        <v>0</v>
      </c>
      <c r="G3745" s="1">
        <v>1766088650</v>
      </c>
      <c r="H3745" s="1">
        <v>1766088650</v>
      </c>
      <c r="I3745" s="1">
        <v>1766088650</v>
      </c>
      <c r="J3745" s="1">
        <v>0</v>
      </c>
      <c r="K3745" s="1">
        <v>1766088650</v>
      </c>
      <c r="L3745" s="1">
        <v>588819341</v>
      </c>
      <c r="M3745" s="1">
        <v>0</v>
      </c>
      <c r="N3745" s="1">
        <v>1177269309</v>
      </c>
      <c r="O3745" s="1">
        <v>1177269309</v>
      </c>
      <c r="P3745" s="1">
        <v>0</v>
      </c>
      <c r="Q3745" s="1">
        <v>0</v>
      </c>
      <c r="R3745" s="1">
        <v>100</v>
      </c>
    </row>
    <row r="3746" spans="1:18" hidden="1" x14ac:dyDescent="0.25">
      <c r="A3746" t="s">
        <v>1594</v>
      </c>
      <c r="B3746" s="1">
        <v>22237164711</v>
      </c>
      <c r="C3746" s="1">
        <v>-20471076061</v>
      </c>
      <c r="D3746" s="1">
        <v>0</v>
      </c>
      <c r="E3746" s="1">
        <v>1766088650</v>
      </c>
      <c r="F3746" s="1">
        <v>0</v>
      </c>
      <c r="G3746" s="1">
        <v>1766088650</v>
      </c>
      <c r="H3746" s="1">
        <v>1766088650</v>
      </c>
      <c r="I3746" s="1">
        <v>1766088650</v>
      </c>
      <c r="J3746" s="1">
        <v>0</v>
      </c>
      <c r="K3746" s="1">
        <v>1766088650</v>
      </c>
      <c r="L3746" s="1">
        <v>588819341</v>
      </c>
      <c r="M3746" s="1">
        <v>0</v>
      </c>
      <c r="N3746" s="1">
        <v>1177269309</v>
      </c>
      <c r="O3746" s="1">
        <v>1177269309</v>
      </c>
      <c r="P3746" s="1">
        <v>0</v>
      </c>
      <c r="Q3746" s="1">
        <v>0</v>
      </c>
      <c r="R3746" s="1">
        <v>100</v>
      </c>
    </row>
    <row r="3747" spans="1:18" hidden="1" x14ac:dyDescent="0.25">
      <c r="A3747" t="s">
        <v>1604</v>
      </c>
      <c r="B3747" s="1">
        <v>20000000000</v>
      </c>
      <c r="C3747" s="1">
        <v>-20000000000</v>
      </c>
      <c r="D3747" s="1">
        <v>0</v>
      </c>
      <c r="E3747" s="1">
        <v>0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</row>
    <row r="3748" spans="1:18" hidden="1" x14ac:dyDescent="0.25">
      <c r="A3748" t="s">
        <v>1605</v>
      </c>
      <c r="B3748" s="1">
        <v>1659150781</v>
      </c>
      <c r="C3748" s="1">
        <v>-414129839</v>
      </c>
      <c r="D3748" s="1">
        <v>0</v>
      </c>
      <c r="E3748" s="1">
        <v>1245020942</v>
      </c>
      <c r="F3748" s="1">
        <v>0</v>
      </c>
      <c r="G3748" s="1">
        <v>1245020942</v>
      </c>
      <c r="H3748" s="1">
        <v>1245020942</v>
      </c>
      <c r="I3748" s="1">
        <v>1245020942</v>
      </c>
      <c r="J3748" s="1">
        <v>0</v>
      </c>
      <c r="K3748" s="1">
        <v>1245020942</v>
      </c>
      <c r="L3748" s="1">
        <v>459108521</v>
      </c>
      <c r="M3748" s="1">
        <v>0</v>
      </c>
      <c r="N3748" s="1">
        <v>785912421</v>
      </c>
      <c r="O3748" s="1">
        <v>785912421</v>
      </c>
      <c r="P3748" s="1">
        <v>0</v>
      </c>
      <c r="Q3748" s="1">
        <v>0</v>
      </c>
      <c r="R3748" s="1">
        <v>100</v>
      </c>
    </row>
    <row r="3749" spans="1:18" hidden="1" x14ac:dyDescent="0.25">
      <c r="A3749" t="s">
        <v>1606</v>
      </c>
      <c r="B3749" s="1">
        <v>394191930</v>
      </c>
      <c r="C3749" s="1">
        <v>0</v>
      </c>
      <c r="D3749" s="1">
        <v>0</v>
      </c>
      <c r="E3749" s="1">
        <v>394191930</v>
      </c>
      <c r="F3749" s="1">
        <v>0</v>
      </c>
      <c r="G3749" s="1">
        <v>394191930</v>
      </c>
      <c r="H3749" s="1">
        <v>394191930</v>
      </c>
      <c r="I3749" s="1">
        <v>394191930</v>
      </c>
      <c r="J3749" s="1">
        <v>0</v>
      </c>
      <c r="K3749" s="1">
        <v>394191930</v>
      </c>
      <c r="L3749" s="1">
        <v>98547984</v>
      </c>
      <c r="M3749" s="1">
        <v>0</v>
      </c>
      <c r="N3749" s="1">
        <v>295643946</v>
      </c>
      <c r="O3749" s="1">
        <v>295643946</v>
      </c>
      <c r="P3749" s="1">
        <v>0</v>
      </c>
      <c r="Q3749" s="1">
        <v>0</v>
      </c>
      <c r="R3749" s="1">
        <v>100</v>
      </c>
    </row>
    <row r="3750" spans="1:18" hidden="1" x14ac:dyDescent="0.25">
      <c r="A3750" t="s">
        <v>1607</v>
      </c>
      <c r="B3750" s="1">
        <v>183822000</v>
      </c>
      <c r="C3750" s="1">
        <v>-56946222</v>
      </c>
      <c r="D3750" s="1">
        <v>0</v>
      </c>
      <c r="E3750" s="1">
        <v>126875778</v>
      </c>
      <c r="F3750" s="1">
        <v>0</v>
      </c>
      <c r="G3750" s="1">
        <v>126875778</v>
      </c>
      <c r="H3750" s="1">
        <v>126875778</v>
      </c>
      <c r="I3750" s="1">
        <v>126875778</v>
      </c>
      <c r="J3750" s="1">
        <v>0</v>
      </c>
      <c r="K3750" s="1">
        <v>126875778</v>
      </c>
      <c r="L3750" s="1">
        <v>31162836</v>
      </c>
      <c r="M3750" s="1">
        <v>0</v>
      </c>
      <c r="N3750" s="1">
        <v>95712942</v>
      </c>
      <c r="O3750" s="1">
        <v>95712942</v>
      </c>
      <c r="P3750" s="1">
        <v>0</v>
      </c>
      <c r="Q3750" s="1">
        <v>0</v>
      </c>
      <c r="R3750" s="1">
        <v>100</v>
      </c>
    </row>
    <row r="3751" spans="1:18" hidden="1" x14ac:dyDescent="0.25">
      <c r="A3751" t="s">
        <v>1608</v>
      </c>
      <c r="B3751" s="1">
        <v>5682648000</v>
      </c>
      <c r="C3751" s="1">
        <v>-2979337037</v>
      </c>
      <c r="D3751" s="1">
        <v>0</v>
      </c>
      <c r="E3751" s="1">
        <v>2703310963</v>
      </c>
      <c r="F3751" s="1">
        <v>0</v>
      </c>
      <c r="G3751" s="1">
        <v>2703310963</v>
      </c>
      <c r="H3751" s="1">
        <v>2703310963</v>
      </c>
      <c r="I3751" s="1">
        <v>2561244963</v>
      </c>
      <c r="J3751" s="1">
        <v>0</v>
      </c>
      <c r="K3751" s="1">
        <v>2561244963</v>
      </c>
      <c r="L3751" s="1">
        <v>0</v>
      </c>
      <c r="M3751" s="1">
        <v>142066000</v>
      </c>
      <c r="N3751" s="1">
        <v>2561244963</v>
      </c>
      <c r="O3751" s="1">
        <v>2561244963</v>
      </c>
      <c r="P3751" s="1">
        <v>0</v>
      </c>
      <c r="Q3751" s="1">
        <v>0</v>
      </c>
      <c r="R3751" s="1">
        <v>94.74</v>
      </c>
    </row>
    <row r="3752" spans="1:18" hidden="1" x14ac:dyDescent="0.25">
      <c r="A3752" t="s">
        <v>1594</v>
      </c>
      <c r="B3752" s="1">
        <v>5682648000</v>
      </c>
      <c r="C3752" s="1">
        <v>-2979337037</v>
      </c>
      <c r="D3752" s="1">
        <v>0</v>
      </c>
      <c r="E3752" s="1">
        <v>2703310963</v>
      </c>
      <c r="F3752" s="1">
        <v>0</v>
      </c>
      <c r="G3752" s="1">
        <v>2703310963</v>
      </c>
      <c r="H3752" s="1">
        <v>2703310963</v>
      </c>
      <c r="I3752" s="1">
        <v>2561244963</v>
      </c>
      <c r="J3752" s="1">
        <v>0</v>
      </c>
      <c r="K3752" s="1">
        <v>2561244963</v>
      </c>
      <c r="L3752" s="1">
        <v>0</v>
      </c>
      <c r="M3752" s="1">
        <v>142066000</v>
      </c>
      <c r="N3752" s="1">
        <v>2561244963</v>
      </c>
      <c r="O3752" s="1">
        <v>2561244963</v>
      </c>
      <c r="P3752" s="1">
        <v>0</v>
      </c>
      <c r="Q3752" s="1">
        <v>0</v>
      </c>
      <c r="R3752" s="1">
        <v>94.74</v>
      </c>
    </row>
    <row r="3753" spans="1:18" hidden="1" x14ac:dyDescent="0.25">
      <c r="A3753" t="s">
        <v>1605</v>
      </c>
      <c r="B3753" s="1">
        <v>5682648000</v>
      </c>
      <c r="C3753" s="1">
        <v>-2979337037</v>
      </c>
      <c r="D3753" s="1">
        <v>0</v>
      </c>
      <c r="E3753" s="1">
        <v>2703310963</v>
      </c>
      <c r="F3753" s="1">
        <v>0</v>
      </c>
      <c r="G3753" s="1">
        <v>2703310963</v>
      </c>
      <c r="H3753" s="1">
        <v>2703310963</v>
      </c>
      <c r="I3753" s="1">
        <v>2561244963</v>
      </c>
      <c r="J3753" s="1">
        <v>0</v>
      </c>
      <c r="K3753" s="1">
        <v>2561244963</v>
      </c>
      <c r="L3753" s="1">
        <v>0</v>
      </c>
      <c r="M3753" s="1">
        <v>142066000</v>
      </c>
      <c r="N3753" s="1">
        <v>2561244963</v>
      </c>
      <c r="O3753" s="1">
        <v>2561244963</v>
      </c>
      <c r="P3753" s="1">
        <v>0</v>
      </c>
      <c r="Q3753" s="1">
        <v>0</v>
      </c>
      <c r="R3753" s="1">
        <v>94.74</v>
      </c>
    </row>
    <row r="3754" spans="1:18" hidden="1" x14ac:dyDescent="0.25">
      <c r="A3754" t="s">
        <v>1609</v>
      </c>
      <c r="B3754" s="1">
        <v>0</v>
      </c>
      <c r="C3754" s="1">
        <v>190470048</v>
      </c>
      <c r="D3754" s="1">
        <v>0</v>
      </c>
      <c r="E3754" s="1">
        <v>190470048</v>
      </c>
      <c r="F3754" s="1">
        <v>0</v>
      </c>
      <c r="G3754" s="1">
        <v>190470048</v>
      </c>
      <c r="H3754" s="1">
        <v>190470048</v>
      </c>
      <c r="I3754" s="1">
        <v>190470048</v>
      </c>
      <c r="J3754" s="1">
        <v>0</v>
      </c>
      <c r="K3754" s="1">
        <v>190470048</v>
      </c>
      <c r="L3754" s="1">
        <v>0</v>
      </c>
      <c r="M3754" s="1">
        <v>0</v>
      </c>
      <c r="N3754" s="1">
        <v>190470048</v>
      </c>
      <c r="O3754" s="1">
        <v>190470048</v>
      </c>
      <c r="P3754" s="1">
        <v>0</v>
      </c>
      <c r="Q3754" s="1">
        <v>0</v>
      </c>
      <c r="R3754" s="1">
        <v>100</v>
      </c>
    </row>
    <row r="3755" spans="1:18" hidden="1" x14ac:dyDescent="0.25">
      <c r="A3755" t="s">
        <v>1594</v>
      </c>
      <c r="B3755" s="1">
        <v>0</v>
      </c>
      <c r="C3755" s="1">
        <v>190470048</v>
      </c>
      <c r="D3755" s="1">
        <v>0</v>
      </c>
      <c r="E3755" s="1">
        <v>190470048</v>
      </c>
      <c r="F3755" s="1">
        <v>0</v>
      </c>
      <c r="G3755" s="1">
        <v>190470048</v>
      </c>
      <c r="H3755" s="1">
        <v>190470048</v>
      </c>
      <c r="I3755" s="1">
        <v>190470048</v>
      </c>
      <c r="J3755" s="1">
        <v>0</v>
      </c>
      <c r="K3755" s="1">
        <v>190470048</v>
      </c>
      <c r="L3755" s="1">
        <v>0</v>
      </c>
      <c r="M3755" s="1">
        <v>0</v>
      </c>
      <c r="N3755" s="1">
        <v>190470048</v>
      </c>
      <c r="O3755" s="1">
        <v>190470048</v>
      </c>
      <c r="P3755" s="1">
        <v>0</v>
      </c>
      <c r="Q3755" s="1">
        <v>0</v>
      </c>
      <c r="R3755" s="1">
        <v>100</v>
      </c>
    </row>
    <row r="3756" spans="1:18" hidden="1" x14ac:dyDescent="0.25">
      <c r="A3756" t="s">
        <v>1605</v>
      </c>
      <c r="B3756" s="1">
        <v>0</v>
      </c>
      <c r="C3756" s="1">
        <v>190470048</v>
      </c>
      <c r="D3756" s="1">
        <v>0</v>
      </c>
      <c r="E3756" s="1">
        <v>190470048</v>
      </c>
      <c r="F3756" s="1">
        <v>0</v>
      </c>
      <c r="G3756" s="1">
        <v>190470048</v>
      </c>
      <c r="H3756" s="1">
        <v>190470048</v>
      </c>
      <c r="I3756" s="1">
        <v>190470048</v>
      </c>
      <c r="J3756" s="1">
        <v>0</v>
      </c>
      <c r="K3756" s="1">
        <v>190470048</v>
      </c>
      <c r="L3756" s="1">
        <v>0</v>
      </c>
      <c r="M3756" s="1">
        <v>0</v>
      </c>
      <c r="N3756" s="1">
        <v>190470048</v>
      </c>
      <c r="O3756" s="1">
        <v>190470048</v>
      </c>
      <c r="P3756" s="1">
        <v>0</v>
      </c>
      <c r="Q3756" s="1">
        <v>0</v>
      </c>
      <c r="R3756" s="1">
        <v>100</v>
      </c>
    </row>
    <row r="3757" spans="1:18" hidden="1" x14ac:dyDescent="0.25">
      <c r="A3757" t="s">
        <v>1610</v>
      </c>
      <c r="B3757" s="1">
        <v>1000000000</v>
      </c>
      <c r="C3757" s="1">
        <v>-248216357</v>
      </c>
      <c r="D3757" s="1">
        <v>0</v>
      </c>
      <c r="E3757" s="1">
        <v>751783643</v>
      </c>
      <c r="F3757" s="1">
        <v>0</v>
      </c>
      <c r="G3757" s="1">
        <v>751783643</v>
      </c>
      <c r="H3757" s="1">
        <v>751783643</v>
      </c>
      <c r="I3757" s="1">
        <v>618488643</v>
      </c>
      <c r="J3757" s="1">
        <v>0</v>
      </c>
      <c r="K3757" s="1">
        <v>618488643</v>
      </c>
      <c r="L3757" s="1">
        <v>483745786</v>
      </c>
      <c r="M3757" s="1">
        <v>133295000</v>
      </c>
      <c r="N3757" s="1">
        <v>134742857</v>
      </c>
      <c r="O3757" s="1">
        <v>134742857</v>
      </c>
      <c r="P3757" s="1">
        <v>0</v>
      </c>
      <c r="Q3757" s="1">
        <v>0</v>
      </c>
      <c r="R3757" s="1">
        <v>82.27</v>
      </c>
    </row>
    <row r="3758" spans="1:18" hidden="1" x14ac:dyDescent="0.25">
      <c r="A3758" t="s">
        <v>1594</v>
      </c>
      <c r="B3758" s="1">
        <v>1000000000</v>
      </c>
      <c r="C3758" s="1">
        <v>-248216357</v>
      </c>
      <c r="D3758" s="1">
        <v>0</v>
      </c>
      <c r="E3758" s="1">
        <v>751783643</v>
      </c>
      <c r="F3758" s="1">
        <v>0</v>
      </c>
      <c r="G3758" s="1">
        <v>751783643</v>
      </c>
      <c r="H3758" s="1">
        <v>751783643</v>
      </c>
      <c r="I3758" s="1">
        <v>618488643</v>
      </c>
      <c r="J3758" s="1">
        <v>0</v>
      </c>
      <c r="K3758" s="1">
        <v>618488643</v>
      </c>
      <c r="L3758" s="1">
        <v>483745786</v>
      </c>
      <c r="M3758" s="1">
        <v>133295000</v>
      </c>
      <c r="N3758" s="1">
        <v>134742857</v>
      </c>
      <c r="O3758" s="1">
        <v>134742857</v>
      </c>
      <c r="P3758" s="1">
        <v>0</v>
      </c>
      <c r="Q3758" s="1">
        <v>0</v>
      </c>
      <c r="R3758" s="1">
        <v>82.27</v>
      </c>
    </row>
    <row r="3759" spans="1:18" hidden="1" x14ac:dyDescent="0.25">
      <c r="A3759" t="s">
        <v>1605</v>
      </c>
      <c r="B3759" s="1">
        <v>1000000000</v>
      </c>
      <c r="C3759" s="1">
        <v>-248216357</v>
      </c>
      <c r="D3759" s="1">
        <v>0</v>
      </c>
      <c r="E3759" s="1">
        <v>751783643</v>
      </c>
      <c r="F3759" s="1">
        <v>0</v>
      </c>
      <c r="G3759" s="1">
        <v>751783643</v>
      </c>
      <c r="H3759" s="1">
        <v>751783643</v>
      </c>
      <c r="I3759" s="1">
        <v>618488643</v>
      </c>
      <c r="J3759" s="1">
        <v>0</v>
      </c>
      <c r="K3759" s="1">
        <v>618488643</v>
      </c>
      <c r="L3759" s="1">
        <v>483745786</v>
      </c>
      <c r="M3759" s="1">
        <v>133295000</v>
      </c>
      <c r="N3759" s="1">
        <v>134742857</v>
      </c>
      <c r="O3759" s="1">
        <v>134742857</v>
      </c>
      <c r="P3759" s="1">
        <v>0</v>
      </c>
      <c r="Q3759" s="1">
        <v>0</v>
      </c>
      <c r="R3759" s="1">
        <v>82.27</v>
      </c>
    </row>
    <row r="3760" spans="1:18" hidden="1" x14ac:dyDescent="0.25">
      <c r="A3760" t="s">
        <v>1541</v>
      </c>
      <c r="B3760" s="1">
        <v>660128000</v>
      </c>
      <c r="C3760" s="1">
        <v>-652940500</v>
      </c>
      <c r="D3760" s="1">
        <v>0</v>
      </c>
      <c r="E3760" s="1">
        <v>7187500</v>
      </c>
      <c r="F3760" s="1">
        <v>0</v>
      </c>
      <c r="G3760" s="1">
        <v>7187500</v>
      </c>
      <c r="H3760" s="1">
        <v>7187500</v>
      </c>
      <c r="I3760" s="1">
        <v>0</v>
      </c>
      <c r="J3760" s="1">
        <v>0</v>
      </c>
      <c r="K3760" s="1">
        <v>0</v>
      </c>
      <c r="L3760" s="1">
        <v>0</v>
      </c>
      <c r="M3760" s="1">
        <v>7187500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</row>
    <row r="3761" spans="1:18" hidden="1" x14ac:dyDescent="0.25">
      <c r="A3761" t="s">
        <v>1594</v>
      </c>
      <c r="B3761" s="1">
        <v>660128000</v>
      </c>
      <c r="C3761" s="1">
        <v>-652940500</v>
      </c>
      <c r="D3761" s="1">
        <v>0</v>
      </c>
      <c r="E3761" s="1">
        <v>7187500</v>
      </c>
      <c r="F3761" s="1">
        <v>0</v>
      </c>
      <c r="G3761" s="1">
        <v>7187500</v>
      </c>
      <c r="H3761" s="1">
        <v>7187500</v>
      </c>
      <c r="I3761" s="1">
        <v>0</v>
      </c>
      <c r="J3761" s="1">
        <v>0</v>
      </c>
      <c r="K3761" s="1">
        <v>0</v>
      </c>
      <c r="L3761" s="1">
        <v>0</v>
      </c>
      <c r="M3761" s="1">
        <v>7187500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</row>
    <row r="3762" spans="1:18" hidden="1" x14ac:dyDescent="0.25">
      <c r="A3762" t="s">
        <v>1605</v>
      </c>
      <c r="B3762" s="1">
        <v>660128000</v>
      </c>
      <c r="C3762" s="1">
        <v>-652940500</v>
      </c>
      <c r="D3762" s="1">
        <v>0</v>
      </c>
      <c r="E3762" s="1">
        <v>7187500</v>
      </c>
      <c r="F3762" s="1">
        <v>0</v>
      </c>
      <c r="G3762" s="1">
        <v>7187500</v>
      </c>
      <c r="H3762" s="1">
        <v>7187500</v>
      </c>
      <c r="I3762" s="1">
        <v>0</v>
      </c>
      <c r="J3762" s="1">
        <v>0</v>
      </c>
      <c r="K3762" s="1">
        <v>0</v>
      </c>
      <c r="L3762" s="1">
        <v>0</v>
      </c>
      <c r="M3762" s="1">
        <v>7187500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</row>
    <row r="3763" spans="1:18" hidden="1" x14ac:dyDescent="0.25">
      <c r="A3763" t="s">
        <v>1611</v>
      </c>
      <c r="B3763" s="1">
        <v>188412833</v>
      </c>
      <c r="C3763" s="1">
        <v>-30081307</v>
      </c>
      <c r="D3763" s="1">
        <v>0</v>
      </c>
      <c r="E3763" s="1">
        <v>158331526</v>
      </c>
      <c r="F3763" s="1">
        <v>0</v>
      </c>
      <c r="G3763" s="1">
        <v>158331526</v>
      </c>
      <c r="H3763" s="1">
        <v>158331526</v>
      </c>
      <c r="I3763" s="1">
        <v>158331526</v>
      </c>
      <c r="J3763" s="1">
        <v>0</v>
      </c>
      <c r="K3763" s="1">
        <v>158331526</v>
      </c>
      <c r="L3763" s="1">
        <v>0</v>
      </c>
      <c r="M3763" s="1">
        <v>0</v>
      </c>
      <c r="N3763" s="1">
        <v>158331526</v>
      </c>
      <c r="O3763" s="1">
        <v>158331526</v>
      </c>
      <c r="P3763" s="1">
        <v>0</v>
      </c>
      <c r="Q3763" s="1">
        <v>0</v>
      </c>
      <c r="R3763" s="1">
        <v>100</v>
      </c>
    </row>
    <row r="3764" spans="1:18" hidden="1" x14ac:dyDescent="0.25">
      <c r="A3764" t="s">
        <v>1594</v>
      </c>
      <c r="B3764" s="1">
        <v>188412833</v>
      </c>
      <c r="C3764" s="1">
        <v>-30081307</v>
      </c>
      <c r="D3764" s="1">
        <v>0</v>
      </c>
      <c r="E3764" s="1">
        <v>158331526</v>
      </c>
      <c r="F3764" s="1">
        <v>0</v>
      </c>
      <c r="G3764" s="1">
        <v>158331526</v>
      </c>
      <c r="H3764" s="1">
        <v>158331526</v>
      </c>
      <c r="I3764" s="1">
        <v>158331526</v>
      </c>
      <c r="J3764" s="1">
        <v>0</v>
      </c>
      <c r="K3764" s="1">
        <v>158331526</v>
      </c>
      <c r="L3764" s="1">
        <v>0</v>
      </c>
      <c r="M3764" s="1">
        <v>0</v>
      </c>
      <c r="N3764" s="1">
        <v>158331526</v>
      </c>
      <c r="O3764" s="1">
        <v>158331526</v>
      </c>
      <c r="P3764" s="1">
        <v>0</v>
      </c>
      <c r="Q3764" s="1">
        <v>0</v>
      </c>
      <c r="R3764" s="1">
        <v>100</v>
      </c>
    </row>
    <row r="3765" spans="1:18" hidden="1" x14ac:dyDescent="0.25">
      <c r="A3765" t="s">
        <v>1605</v>
      </c>
      <c r="B3765" s="1">
        <v>188412833</v>
      </c>
      <c r="C3765" s="1">
        <v>-30081307</v>
      </c>
      <c r="D3765" s="1">
        <v>0</v>
      </c>
      <c r="E3765" s="1">
        <v>158331526</v>
      </c>
      <c r="F3765" s="1">
        <v>0</v>
      </c>
      <c r="G3765" s="1">
        <v>158331526</v>
      </c>
      <c r="H3765" s="1">
        <v>158331526</v>
      </c>
      <c r="I3765" s="1">
        <v>158331526</v>
      </c>
      <c r="J3765" s="1">
        <v>0</v>
      </c>
      <c r="K3765" s="1">
        <v>158331526</v>
      </c>
      <c r="L3765" s="1">
        <v>0</v>
      </c>
      <c r="M3765" s="1">
        <v>0</v>
      </c>
      <c r="N3765" s="1">
        <v>158331526</v>
      </c>
      <c r="O3765" s="1">
        <v>158331526</v>
      </c>
      <c r="P3765" s="1">
        <v>0</v>
      </c>
      <c r="Q3765" s="1">
        <v>0</v>
      </c>
      <c r="R3765" s="1">
        <v>100</v>
      </c>
    </row>
    <row r="3766" spans="1:18" hidden="1" x14ac:dyDescent="0.25">
      <c r="A3766" t="s">
        <v>1544</v>
      </c>
      <c r="B3766" s="1">
        <v>252375250</v>
      </c>
      <c r="C3766" s="1">
        <v>-155792747</v>
      </c>
      <c r="D3766" s="1">
        <v>0</v>
      </c>
      <c r="E3766" s="1">
        <v>96582503</v>
      </c>
      <c r="F3766" s="1">
        <v>0</v>
      </c>
      <c r="G3766" s="1">
        <v>96582503</v>
      </c>
      <c r="H3766" s="1">
        <v>96582503</v>
      </c>
      <c r="I3766" s="1">
        <v>71257003</v>
      </c>
      <c r="J3766" s="1">
        <v>0</v>
      </c>
      <c r="K3766" s="1">
        <v>71257003</v>
      </c>
      <c r="L3766" s="1">
        <v>0</v>
      </c>
      <c r="M3766" s="1">
        <v>25325500</v>
      </c>
      <c r="N3766" s="1">
        <v>71257003</v>
      </c>
      <c r="O3766" s="1">
        <v>71257003</v>
      </c>
      <c r="P3766" s="1">
        <v>0</v>
      </c>
      <c r="Q3766" s="1">
        <v>0</v>
      </c>
      <c r="R3766" s="1">
        <v>73.78</v>
      </c>
    </row>
    <row r="3767" spans="1:18" hidden="1" x14ac:dyDescent="0.25">
      <c r="A3767" t="s">
        <v>1594</v>
      </c>
      <c r="B3767" s="1">
        <v>252375250</v>
      </c>
      <c r="C3767" s="1">
        <v>-155792747</v>
      </c>
      <c r="D3767" s="1">
        <v>0</v>
      </c>
      <c r="E3767" s="1">
        <v>96582503</v>
      </c>
      <c r="F3767" s="1">
        <v>0</v>
      </c>
      <c r="G3767" s="1">
        <v>96582503</v>
      </c>
      <c r="H3767" s="1">
        <v>96582503</v>
      </c>
      <c r="I3767" s="1">
        <v>71257003</v>
      </c>
      <c r="J3767" s="1">
        <v>0</v>
      </c>
      <c r="K3767" s="1">
        <v>71257003</v>
      </c>
      <c r="L3767" s="1">
        <v>0</v>
      </c>
      <c r="M3767" s="1">
        <v>25325500</v>
      </c>
      <c r="N3767" s="1">
        <v>71257003</v>
      </c>
      <c r="O3767" s="1">
        <v>71257003</v>
      </c>
      <c r="P3767" s="1">
        <v>0</v>
      </c>
      <c r="Q3767" s="1">
        <v>0</v>
      </c>
      <c r="R3767" s="1">
        <v>73.78</v>
      </c>
    </row>
    <row r="3768" spans="1:18" hidden="1" x14ac:dyDescent="0.25">
      <c r="A3768" t="s">
        <v>1605</v>
      </c>
      <c r="B3768" s="1">
        <v>252375250</v>
      </c>
      <c r="C3768" s="1">
        <v>-155792747</v>
      </c>
      <c r="D3768" s="1">
        <v>0</v>
      </c>
      <c r="E3768" s="1">
        <v>96582503</v>
      </c>
      <c r="F3768" s="1">
        <v>0</v>
      </c>
      <c r="G3768" s="1">
        <v>96582503</v>
      </c>
      <c r="H3768" s="1">
        <v>96582503</v>
      </c>
      <c r="I3768" s="1">
        <v>71257003</v>
      </c>
      <c r="J3768" s="1">
        <v>0</v>
      </c>
      <c r="K3768" s="1">
        <v>71257003</v>
      </c>
      <c r="L3768" s="1">
        <v>0</v>
      </c>
      <c r="M3768" s="1">
        <v>25325500</v>
      </c>
      <c r="N3768" s="1">
        <v>71257003</v>
      </c>
      <c r="O3768" s="1">
        <v>71257003</v>
      </c>
      <c r="P3768" s="1">
        <v>0</v>
      </c>
      <c r="Q3768" s="1">
        <v>0</v>
      </c>
      <c r="R3768" s="1">
        <v>73.78</v>
      </c>
    </row>
    <row r="3769" spans="1:18" hidden="1" x14ac:dyDescent="0.25">
      <c r="A3769" t="s">
        <v>1545</v>
      </c>
      <c r="B3769" s="1">
        <v>3132209250</v>
      </c>
      <c r="C3769" s="1">
        <v>-2814096500</v>
      </c>
      <c r="D3769" s="1">
        <v>0</v>
      </c>
      <c r="E3769" s="1">
        <v>318112750</v>
      </c>
      <c r="F3769" s="1">
        <v>0</v>
      </c>
      <c r="G3769" s="1">
        <v>318112750</v>
      </c>
      <c r="H3769" s="1">
        <v>318112750</v>
      </c>
      <c r="I3769" s="1">
        <v>0</v>
      </c>
      <c r="J3769" s="1">
        <v>0</v>
      </c>
      <c r="K3769" s="1">
        <v>0</v>
      </c>
      <c r="L3769" s="1">
        <v>0</v>
      </c>
      <c r="M3769" s="1">
        <v>318112750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</row>
    <row r="3770" spans="1:18" hidden="1" x14ac:dyDescent="0.25">
      <c r="A3770" t="s">
        <v>1594</v>
      </c>
      <c r="B3770" s="1">
        <v>3132209250</v>
      </c>
      <c r="C3770" s="1">
        <v>-2814096500</v>
      </c>
      <c r="D3770" s="1">
        <v>0</v>
      </c>
      <c r="E3770" s="1">
        <v>318112750</v>
      </c>
      <c r="F3770" s="1">
        <v>0</v>
      </c>
      <c r="G3770" s="1">
        <v>318112750</v>
      </c>
      <c r="H3770" s="1">
        <v>318112750</v>
      </c>
      <c r="I3770" s="1">
        <v>0</v>
      </c>
      <c r="J3770" s="1">
        <v>0</v>
      </c>
      <c r="K3770" s="1">
        <v>0</v>
      </c>
      <c r="L3770" s="1">
        <v>0</v>
      </c>
      <c r="M3770" s="1">
        <v>318112750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</row>
    <row r="3771" spans="1:18" hidden="1" x14ac:dyDescent="0.25">
      <c r="A3771" t="s">
        <v>1604</v>
      </c>
      <c r="B3771" s="1">
        <v>0</v>
      </c>
      <c r="C3771" s="1">
        <v>0</v>
      </c>
      <c r="D3771" s="1">
        <v>0</v>
      </c>
      <c r="E3771" s="1">
        <v>0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</row>
    <row r="3772" spans="1:18" hidden="1" x14ac:dyDescent="0.25">
      <c r="A3772" t="s">
        <v>1605</v>
      </c>
      <c r="B3772" s="1">
        <v>3132209250</v>
      </c>
      <c r="C3772" s="1">
        <v>-2814096500</v>
      </c>
      <c r="D3772" s="1">
        <v>0</v>
      </c>
      <c r="E3772" s="1">
        <v>318112750</v>
      </c>
      <c r="F3772" s="1">
        <v>0</v>
      </c>
      <c r="G3772" s="1">
        <v>318112750</v>
      </c>
      <c r="H3772" s="1">
        <v>318112750</v>
      </c>
      <c r="I3772" s="1">
        <v>0</v>
      </c>
      <c r="J3772" s="1">
        <v>0</v>
      </c>
      <c r="K3772" s="1">
        <v>0</v>
      </c>
      <c r="L3772" s="1">
        <v>0</v>
      </c>
      <c r="M3772" s="1">
        <v>318112750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</row>
    <row r="3773" spans="1:18" hidden="1" x14ac:dyDescent="0.25">
      <c r="A3773" t="s">
        <v>1546</v>
      </c>
      <c r="B3773" s="1">
        <v>9182473000</v>
      </c>
      <c r="C3773" s="1">
        <v>-5355809588</v>
      </c>
      <c r="D3773" s="1">
        <v>0</v>
      </c>
      <c r="E3773" s="1">
        <v>3826663412</v>
      </c>
      <c r="F3773" s="1">
        <v>0</v>
      </c>
      <c r="G3773" s="1">
        <v>3826663412</v>
      </c>
      <c r="H3773" s="1">
        <v>3826663412</v>
      </c>
      <c r="I3773" s="1">
        <v>2762914662</v>
      </c>
      <c r="J3773" s="1">
        <v>0</v>
      </c>
      <c r="K3773" s="1">
        <v>2762914662</v>
      </c>
      <c r="L3773" s="1">
        <v>0</v>
      </c>
      <c r="M3773" s="1">
        <v>1063748750</v>
      </c>
      <c r="N3773" s="1">
        <v>2762914662</v>
      </c>
      <c r="O3773" s="1">
        <v>2762914662</v>
      </c>
      <c r="P3773" s="1">
        <v>0</v>
      </c>
      <c r="Q3773" s="1">
        <v>0</v>
      </c>
      <c r="R3773" s="1">
        <v>72.2</v>
      </c>
    </row>
    <row r="3774" spans="1:18" hidden="1" x14ac:dyDescent="0.25">
      <c r="A3774" t="s">
        <v>1594</v>
      </c>
      <c r="B3774" s="1">
        <v>9182473000</v>
      </c>
      <c r="C3774" s="1">
        <v>-5355809588</v>
      </c>
      <c r="D3774" s="1">
        <v>0</v>
      </c>
      <c r="E3774" s="1">
        <v>3826663412</v>
      </c>
      <c r="F3774" s="1">
        <v>0</v>
      </c>
      <c r="G3774" s="1">
        <v>3826663412</v>
      </c>
      <c r="H3774" s="1">
        <v>3826663412</v>
      </c>
      <c r="I3774" s="1">
        <v>2762914662</v>
      </c>
      <c r="J3774" s="1">
        <v>0</v>
      </c>
      <c r="K3774" s="1">
        <v>2762914662</v>
      </c>
      <c r="L3774" s="1">
        <v>0</v>
      </c>
      <c r="M3774" s="1">
        <v>1063748750</v>
      </c>
      <c r="N3774" s="1">
        <v>2762914662</v>
      </c>
      <c r="O3774" s="1">
        <v>2762914662</v>
      </c>
      <c r="P3774" s="1">
        <v>0</v>
      </c>
      <c r="Q3774" s="1">
        <v>0</v>
      </c>
      <c r="R3774" s="1">
        <v>72.2</v>
      </c>
    </row>
    <row r="3775" spans="1:18" hidden="1" x14ac:dyDescent="0.25">
      <c r="A3775" t="s">
        <v>1605</v>
      </c>
      <c r="B3775" s="1">
        <v>9182473000</v>
      </c>
      <c r="C3775" s="1">
        <v>-5355809588</v>
      </c>
      <c r="D3775" s="1">
        <v>0</v>
      </c>
      <c r="E3775" s="1">
        <v>3826663412</v>
      </c>
      <c r="F3775" s="1">
        <v>0</v>
      </c>
      <c r="G3775" s="1">
        <v>3826663412</v>
      </c>
      <c r="H3775" s="1">
        <v>3826663412</v>
      </c>
      <c r="I3775" s="1">
        <v>2762914662</v>
      </c>
      <c r="J3775" s="1">
        <v>0</v>
      </c>
      <c r="K3775" s="1">
        <v>2762914662</v>
      </c>
      <c r="L3775" s="1">
        <v>0</v>
      </c>
      <c r="M3775" s="1">
        <v>1063748750</v>
      </c>
      <c r="N3775" s="1">
        <v>2762914662</v>
      </c>
      <c r="O3775" s="1">
        <v>2762914662</v>
      </c>
      <c r="P3775" s="1">
        <v>0</v>
      </c>
      <c r="Q3775" s="1">
        <v>0</v>
      </c>
      <c r="R3775" s="1">
        <v>72.2</v>
      </c>
    </row>
    <row r="3776" spans="1:18" hidden="1" x14ac:dyDescent="0.25">
      <c r="A3776" t="s">
        <v>1547</v>
      </c>
      <c r="B3776" s="1">
        <v>9567005061</v>
      </c>
      <c r="C3776" s="1">
        <v>-6774176580</v>
      </c>
      <c r="D3776" s="1">
        <v>0</v>
      </c>
      <c r="E3776" s="1">
        <v>2792828481</v>
      </c>
      <c r="F3776" s="1">
        <v>0</v>
      </c>
      <c r="G3776" s="1">
        <v>2792828481</v>
      </c>
      <c r="H3776" s="1">
        <v>2792828481</v>
      </c>
      <c r="I3776" s="1">
        <v>2792828481</v>
      </c>
      <c r="J3776" s="1">
        <v>0</v>
      </c>
      <c r="K3776" s="1">
        <v>2792828481</v>
      </c>
      <c r="L3776" s="1">
        <v>0</v>
      </c>
      <c r="M3776" s="1">
        <v>0</v>
      </c>
      <c r="N3776" s="1">
        <v>2792828481</v>
      </c>
      <c r="O3776" s="1">
        <v>2792828481</v>
      </c>
      <c r="P3776" s="1">
        <v>0</v>
      </c>
      <c r="Q3776" s="1">
        <v>0</v>
      </c>
      <c r="R3776" s="1">
        <v>100</v>
      </c>
    </row>
    <row r="3777" spans="1:18" hidden="1" x14ac:dyDescent="0.25">
      <c r="A3777" t="s">
        <v>1594</v>
      </c>
      <c r="B3777" s="1">
        <v>9567005061</v>
      </c>
      <c r="C3777" s="1">
        <v>-6774176580</v>
      </c>
      <c r="D3777" s="1">
        <v>0</v>
      </c>
      <c r="E3777" s="1">
        <v>2792828481</v>
      </c>
      <c r="F3777" s="1">
        <v>0</v>
      </c>
      <c r="G3777" s="1">
        <v>2792828481</v>
      </c>
      <c r="H3777" s="1">
        <v>2792828481</v>
      </c>
      <c r="I3777" s="1">
        <v>2792828481</v>
      </c>
      <c r="J3777" s="1">
        <v>0</v>
      </c>
      <c r="K3777" s="1">
        <v>2792828481</v>
      </c>
      <c r="L3777" s="1">
        <v>0</v>
      </c>
      <c r="M3777" s="1">
        <v>0</v>
      </c>
      <c r="N3777" s="1">
        <v>2792828481</v>
      </c>
      <c r="O3777" s="1">
        <v>2792828481</v>
      </c>
      <c r="P3777" s="1">
        <v>0</v>
      </c>
      <c r="Q3777" s="1">
        <v>0</v>
      </c>
      <c r="R3777" s="1">
        <v>100</v>
      </c>
    </row>
    <row r="3778" spans="1:18" hidden="1" x14ac:dyDescent="0.25">
      <c r="A3778" t="s">
        <v>1604</v>
      </c>
      <c r="B3778" s="1">
        <v>0</v>
      </c>
      <c r="C3778" s="1">
        <v>873514218</v>
      </c>
      <c r="D3778" s="1">
        <v>0</v>
      </c>
      <c r="E3778" s="1">
        <v>873514218</v>
      </c>
      <c r="F3778" s="1">
        <v>0</v>
      </c>
      <c r="G3778" s="1">
        <v>873514218</v>
      </c>
      <c r="H3778" s="1">
        <v>873514218</v>
      </c>
      <c r="I3778" s="1">
        <v>873514218</v>
      </c>
      <c r="J3778" s="1">
        <v>0</v>
      </c>
      <c r="K3778" s="1">
        <v>873514218</v>
      </c>
      <c r="L3778" s="1">
        <v>0</v>
      </c>
      <c r="M3778" s="1">
        <v>0</v>
      </c>
      <c r="N3778" s="1">
        <v>873514218</v>
      </c>
      <c r="O3778" s="1">
        <v>873514218</v>
      </c>
      <c r="P3778" s="1">
        <v>0</v>
      </c>
      <c r="Q3778" s="1">
        <v>0</v>
      </c>
      <c r="R3778" s="1">
        <v>100</v>
      </c>
    </row>
    <row r="3779" spans="1:18" hidden="1" x14ac:dyDescent="0.25">
      <c r="A3779" t="s">
        <v>1605</v>
      </c>
      <c r="B3779" s="1">
        <v>9567005061</v>
      </c>
      <c r="C3779" s="1">
        <v>-7647690798</v>
      </c>
      <c r="D3779" s="1">
        <v>0</v>
      </c>
      <c r="E3779" s="1">
        <v>1919314263</v>
      </c>
      <c r="F3779" s="1">
        <v>0</v>
      </c>
      <c r="G3779" s="1">
        <v>1919314263</v>
      </c>
      <c r="H3779" s="1">
        <v>1919314263</v>
      </c>
      <c r="I3779" s="1">
        <v>1919314263</v>
      </c>
      <c r="J3779" s="1">
        <v>0</v>
      </c>
      <c r="K3779" s="1">
        <v>1919314263</v>
      </c>
      <c r="L3779" s="1">
        <v>0</v>
      </c>
      <c r="M3779" s="1">
        <v>0</v>
      </c>
      <c r="N3779" s="1">
        <v>1919314263</v>
      </c>
      <c r="O3779" s="1">
        <v>1919314263</v>
      </c>
      <c r="P3779" s="1">
        <v>0</v>
      </c>
      <c r="Q3779" s="1">
        <v>0</v>
      </c>
      <c r="R3779" s="1">
        <v>100</v>
      </c>
    </row>
    <row r="3780" spans="1:18" hidden="1" x14ac:dyDescent="0.25">
      <c r="A3780" t="s">
        <v>1548</v>
      </c>
      <c r="B3780" s="1">
        <v>373852810</v>
      </c>
      <c r="C3780" s="1">
        <v>-373852810</v>
      </c>
      <c r="D3780" s="1">
        <v>0</v>
      </c>
      <c r="E3780" s="1">
        <v>0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</row>
    <row r="3781" spans="1:18" hidden="1" x14ac:dyDescent="0.25">
      <c r="A3781" t="s">
        <v>1594</v>
      </c>
      <c r="B3781" s="1">
        <v>373852810</v>
      </c>
      <c r="C3781" s="1">
        <v>-373852810</v>
      </c>
      <c r="D3781" s="1">
        <v>0</v>
      </c>
      <c r="E3781" s="1">
        <v>0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</row>
    <row r="3782" spans="1:18" hidden="1" x14ac:dyDescent="0.25">
      <c r="A3782" t="s">
        <v>1605</v>
      </c>
      <c r="B3782" s="1">
        <v>373852810</v>
      </c>
      <c r="C3782" s="1">
        <v>-373852810</v>
      </c>
      <c r="D3782" s="1">
        <v>0</v>
      </c>
      <c r="E3782" s="1">
        <v>0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</row>
    <row r="3783" spans="1:18" hidden="1" x14ac:dyDescent="0.25">
      <c r="A3783" t="s">
        <v>1612</v>
      </c>
      <c r="B3783" s="1">
        <v>1404309962</v>
      </c>
      <c r="C3783" s="1">
        <v>-1351059610</v>
      </c>
      <c r="D3783" s="1">
        <v>0</v>
      </c>
      <c r="E3783" s="1">
        <v>53250352</v>
      </c>
      <c r="F3783" s="1">
        <v>0</v>
      </c>
      <c r="G3783" s="1">
        <v>53250352</v>
      </c>
      <c r="H3783" s="1">
        <v>53250352</v>
      </c>
      <c r="I3783" s="1">
        <v>53250352</v>
      </c>
      <c r="J3783" s="1">
        <v>0</v>
      </c>
      <c r="K3783" s="1">
        <v>53250352</v>
      </c>
      <c r="L3783" s="1">
        <v>0</v>
      </c>
      <c r="M3783" s="1">
        <v>0</v>
      </c>
      <c r="N3783" s="1">
        <v>53250352</v>
      </c>
      <c r="O3783" s="1">
        <v>53250352</v>
      </c>
      <c r="P3783" s="1">
        <v>0</v>
      </c>
      <c r="Q3783" s="1">
        <v>0</v>
      </c>
      <c r="R3783" s="1">
        <v>100</v>
      </c>
    </row>
    <row r="3784" spans="1:18" hidden="1" x14ac:dyDescent="0.25">
      <c r="A3784" t="s">
        <v>1594</v>
      </c>
      <c r="B3784" s="1">
        <v>1404309962</v>
      </c>
      <c r="C3784" s="1">
        <v>-1351059610</v>
      </c>
      <c r="D3784" s="1">
        <v>0</v>
      </c>
      <c r="E3784" s="1">
        <v>53250352</v>
      </c>
      <c r="F3784" s="1">
        <v>0</v>
      </c>
      <c r="G3784" s="1">
        <v>53250352</v>
      </c>
      <c r="H3784" s="1">
        <v>53250352</v>
      </c>
      <c r="I3784" s="1">
        <v>53250352</v>
      </c>
      <c r="J3784" s="1">
        <v>0</v>
      </c>
      <c r="K3784" s="1">
        <v>53250352</v>
      </c>
      <c r="L3784" s="1">
        <v>0</v>
      </c>
      <c r="M3784" s="1">
        <v>0</v>
      </c>
      <c r="N3784" s="1">
        <v>53250352</v>
      </c>
      <c r="O3784" s="1">
        <v>53250352</v>
      </c>
      <c r="P3784" s="1">
        <v>0</v>
      </c>
      <c r="Q3784" s="1">
        <v>0</v>
      </c>
      <c r="R3784" s="1">
        <v>100</v>
      </c>
    </row>
    <row r="3785" spans="1:18" hidden="1" x14ac:dyDescent="0.25">
      <c r="A3785" t="s">
        <v>1605</v>
      </c>
      <c r="B3785" s="1">
        <v>1404309962</v>
      </c>
      <c r="C3785" s="1">
        <v>-1351059610</v>
      </c>
      <c r="D3785" s="1">
        <v>0</v>
      </c>
      <c r="E3785" s="1">
        <v>53250352</v>
      </c>
      <c r="F3785" s="1">
        <v>0</v>
      </c>
      <c r="G3785" s="1">
        <v>53250352</v>
      </c>
      <c r="H3785" s="1">
        <v>53250352</v>
      </c>
      <c r="I3785" s="1">
        <v>53250352</v>
      </c>
      <c r="J3785" s="1">
        <v>0</v>
      </c>
      <c r="K3785" s="1">
        <v>53250352</v>
      </c>
      <c r="L3785" s="1">
        <v>0</v>
      </c>
      <c r="M3785" s="1">
        <v>0</v>
      </c>
      <c r="N3785" s="1">
        <v>53250352</v>
      </c>
      <c r="O3785" s="1">
        <v>53250352</v>
      </c>
      <c r="P3785" s="1">
        <v>0</v>
      </c>
      <c r="Q3785" s="1">
        <v>0</v>
      </c>
      <c r="R3785" s="1">
        <v>100</v>
      </c>
    </row>
    <row r="3786" spans="1:18" hidden="1" x14ac:dyDescent="0.25">
      <c r="A3786" t="s">
        <v>1613</v>
      </c>
      <c r="B3786" s="1">
        <v>4733086809</v>
      </c>
      <c r="C3786" s="1">
        <v>-3674023087</v>
      </c>
      <c r="D3786" s="1">
        <v>0</v>
      </c>
      <c r="E3786" s="1">
        <v>1059063722</v>
      </c>
      <c r="F3786" s="1">
        <v>0</v>
      </c>
      <c r="G3786" s="1">
        <v>1059063722</v>
      </c>
      <c r="H3786" s="1">
        <v>1059063722</v>
      </c>
      <c r="I3786" s="1">
        <v>1059063722</v>
      </c>
      <c r="J3786" s="1">
        <v>0</v>
      </c>
      <c r="K3786" s="1">
        <v>1059063722</v>
      </c>
      <c r="L3786" s="1">
        <v>0</v>
      </c>
      <c r="M3786" s="1">
        <v>0</v>
      </c>
      <c r="N3786" s="1">
        <v>1059063722</v>
      </c>
      <c r="O3786" s="1">
        <v>1059063722</v>
      </c>
      <c r="P3786" s="1">
        <v>0</v>
      </c>
      <c r="Q3786" s="1">
        <v>0</v>
      </c>
      <c r="R3786" s="1">
        <v>100</v>
      </c>
    </row>
    <row r="3787" spans="1:18" hidden="1" x14ac:dyDescent="0.25">
      <c r="A3787" t="s">
        <v>1594</v>
      </c>
      <c r="B3787" s="1">
        <v>4733086809</v>
      </c>
      <c r="C3787" s="1">
        <v>-3674023087</v>
      </c>
      <c r="D3787" s="1">
        <v>0</v>
      </c>
      <c r="E3787" s="1">
        <v>1059063722</v>
      </c>
      <c r="F3787" s="1">
        <v>0</v>
      </c>
      <c r="G3787" s="1">
        <v>1059063722</v>
      </c>
      <c r="H3787" s="1">
        <v>1059063722</v>
      </c>
      <c r="I3787" s="1">
        <v>1059063722</v>
      </c>
      <c r="J3787" s="1">
        <v>0</v>
      </c>
      <c r="K3787" s="1">
        <v>1059063722</v>
      </c>
      <c r="L3787" s="1">
        <v>0</v>
      </c>
      <c r="M3787" s="1">
        <v>0</v>
      </c>
      <c r="N3787" s="1">
        <v>1059063722</v>
      </c>
      <c r="O3787" s="1">
        <v>1059063722</v>
      </c>
      <c r="P3787" s="1">
        <v>0</v>
      </c>
      <c r="Q3787" s="1">
        <v>0</v>
      </c>
      <c r="R3787" s="1">
        <v>100</v>
      </c>
    </row>
    <row r="3788" spans="1:18" hidden="1" x14ac:dyDescent="0.25">
      <c r="A3788" t="s">
        <v>1605</v>
      </c>
      <c r="B3788" s="1">
        <v>4733086809</v>
      </c>
      <c r="C3788" s="1">
        <v>-3674023087</v>
      </c>
      <c r="D3788" s="1">
        <v>0</v>
      </c>
      <c r="E3788" s="1">
        <v>1059063722</v>
      </c>
      <c r="F3788" s="1">
        <v>0</v>
      </c>
      <c r="G3788" s="1">
        <v>1059063722</v>
      </c>
      <c r="H3788" s="1">
        <v>1059063722</v>
      </c>
      <c r="I3788" s="1">
        <v>1059063722</v>
      </c>
      <c r="J3788" s="1">
        <v>0</v>
      </c>
      <c r="K3788" s="1">
        <v>1059063722</v>
      </c>
      <c r="L3788" s="1">
        <v>0</v>
      </c>
      <c r="M3788" s="1">
        <v>0</v>
      </c>
      <c r="N3788" s="1">
        <v>1059063722</v>
      </c>
      <c r="O3788" s="1">
        <v>1059063722</v>
      </c>
      <c r="P3788" s="1">
        <v>0</v>
      </c>
      <c r="Q3788" s="1">
        <v>0</v>
      </c>
      <c r="R3788" s="1">
        <v>100</v>
      </c>
    </row>
    <row r="3789" spans="1:18" hidden="1" x14ac:dyDescent="0.25">
      <c r="A3789" t="s">
        <v>1573</v>
      </c>
      <c r="B3789" s="1">
        <v>1325264306</v>
      </c>
      <c r="C3789" s="1">
        <v>-969516134</v>
      </c>
      <c r="D3789" s="1">
        <v>0</v>
      </c>
      <c r="E3789" s="1">
        <v>355748172</v>
      </c>
      <c r="F3789" s="1">
        <v>0</v>
      </c>
      <c r="G3789" s="1">
        <v>355748172</v>
      </c>
      <c r="H3789" s="1">
        <v>355748172</v>
      </c>
      <c r="I3789" s="1">
        <v>355748172</v>
      </c>
      <c r="J3789" s="1">
        <v>0</v>
      </c>
      <c r="K3789" s="1">
        <v>355748172</v>
      </c>
      <c r="L3789" s="1">
        <v>116462000</v>
      </c>
      <c r="M3789" s="1">
        <v>0</v>
      </c>
      <c r="N3789" s="1">
        <v>239286172</v>
      </c>
      <c r="O3789" s="1">
        <v>216229034</v>
      </c>
      <c r="P3789" s="1">
        <v>23057138</v>
      </c>
      <c r="Q3789" s="1">
        <v>0</v>
      </c>
      <c r="R3789" s="1">
        <v>100</v>
      </c>
    </row>
    <row r="3790" spans="1:18" hidden="1" x14ac:dyDescent="0.25">
      <c r="A3790" t="s">
        <v>1594</v>
      </c>
      <c r="B3790" s="1">
        <v>1325264306</v>
      </c>
      <c r="C3790" s="1">
        <v>-969516134</v>
      </c>
      <c r="D3790" s="1">
        <v>0</v>
      </c>
      <c r="E3790" s="1">
        <v>355748172</v>
      </c>
      <c r="F3790" s="1">
        <v>0</v>
      </c>
      <c r="G3790" s="1">
        <v>355748172</v>
      </c>
      <c r="H3790" s="1">
        <v>355748172</v>
      </c>
      <c r="I3790" s="1">
        <v>355748172</v>
      </c>
      <c r="J3790" s="1">
        <v>0</v>
      </c>
      <c r="K3790" s="1">
        <v>355748172</v>
      </c>
      <c r="L3790" s="1">
        <v>116462000</v>
      </c>
      <c r="M3790" s="1">
        <v>0</v>
      </c>
      <c r="N3790" s="1">
        <v>239286172</v>
      </c>
      <c r="O3790" s="1">
        <v>216229034</v>
      </c>
      <c r="P3790" s="1">
        <v>23057138</v>
      </c>
      <c r="Q3790" s="1">
        <v>0</v>
      </c>
      <c r="R3790" s="1">
        <v>100</v>
      </c>
    </row>
    <row r="3791" spans="1:18" hidden="1" x14ac:dyDescent="0.25">
      <c r="A3791" t="s">
        <v>1605</v>
      </c>
      <c r="B3791" s="1">
        <v>1325264306</v>
      </c>
      <c r="C3791" s="1">
        <v>-969516134</v>
      </c>
      <c r="D3791" s="1">
        <v>0</v>
      </c>
      <c r="E3791" s="1">
        <v>355748172</v>
      </c>
      <c r="F3791" s="1">
        <v>0</v>
      </c>
      <c r="G3791" s="1">
        <v>355748172</v>
      </c>
      <c r="H3791" s="1">
        <v>355748172</v>
      </c>
      <c r="I3791" s="1">
        <v>355748172</v>
      </c>
      <c r="J3791" s="1">
        <v>0</v>
      </c>
      <c r="K3791" s="1">
        <v>355748172</v>
      </c>
      <c r="L3791" s="1">
        <v>116462000</v>
      </c>
      <c r="M3791" s="1">
        <v>0</v>
      </c>
      <c r="N3791" s="1">
        <v>239286172</v>
      </c>
      <c r="O3791" s="1">
        <v>216229034</v>
      </c>
      <c r="P3791" s="1">
        <v>23057138</v>
      </c>
      <c r="Q3791" s="1">
        <v>0</v>
      </c>
      <c r="R3791" s="1">
        <v>100</v>
      </c>
    </row>
    <row r="3792" spans="1:18" hidden="1" x14ac:dyDescent="0.25">
      <c r="A3792" t="s">
        <v>1614</v>
      </c>
      <c r="B3792" s="1">
        <v>2499171117</v>
      </c>
      <c r="C3792" s="1">
        <v>-2009771705</v>
      </c>
      <c r="D3792" s="1">
        <v>0</v>
      </c>
      <c r="E3792" s="1">
        <v>489399412</v>
      </c>
      <c r="F3792" s="1">
        <v>0</v>
      </c>
      <c r="G3792" s="1">
        <v>489399412</v>
      </c>
      <c r="H3792" s="1">
        <v>489399412</v>
      </c>
      <c r="I3792" s="1">
        <v>489399412</v>
      </c>
      <c r="J3792" s="1">
        <v>0</v>
      </c>
      <c r="K3792" s="1">
        <v>489399412</v>
      </c>
      <c r="L3792" s="1">
        <v>0</v>
      </c>
      <c r="M3792" s="1">
        <v>0</v>
      </c>
      <c r="N3792" s="1">
        <v>489399412</v>
      </c>
      <c r="O3792" s="1">
        <v>489399412</v>
      </c>
      <c r="P3792" s="1">
        <v>0</v>
      </c>
      <c r="Q3792" s="1">
        <v>0</v>
      </c>
      <c r="R3792" s="1">
        <v>100</v>
      </c>
    </row>
    <row r="3793" spans="1:18" hidden="1" x14ac:dyDescent="0.25">
      <c r="A3793" t="s">
        <v>1594</v>
      </c>
      <c r="B3793" s="1">
        <v>2499171117</v>
      </c>
      <c r="C3793" s="1">
        <v>-2009771705</v>
      </c>
      <c r="D3793" s="1">
        <v>0</v>
      </c>
      <c r="E3793" s="1">
        <v>489399412</v>
      </c>
      <c r="F3793" s="1">
        <v>0</v>
      </c>
      <c r="G3793" s="1">
        <v>489399412</v>
      </c>
      <c r="H3793" s="1">
        <v>489399412</v>
      </c>
      <c r="I3793" s="1">
        <v>489399412</v>
      </c>
      <c r="J3793" s="1">
        <v>0</v>
      </c>
      <c r="K3793" s="1">
        <v>489399412</v>
      </c>
      <c r="L3793" s="1">
        <v>0</v>
      </c>
      <c r="M3793" s="1">
        <v>0</v>
      </c>
      <c r="N3793" s="1">
        <v>489399412</v>
      </c>
      <c r="O3793" s="1">
        <v>489399412</v>
      </c>
      <c r="P3793" s="1">
        <v>0</v>
      </c>
      <c r="Q3793" s="1">
        <v>0</v>
      </c>
      <c r="R3793" s="1">
        <v>100</v>
      </c>
    </row>
    <row r="3794" spans="1:18" hidden="1" x14ac:dyDescent="0.25">
      <c r="A3794" t="s">
        <v>1605</v>
      </c>
      <c r="B3794" s="1">
        <v>2499171117</v>
      </c>
      <c r="C3794" s="1">
        <v>-2009771705</v>
      </c>
      <c r="D3794" s="1">
        <v>0</v>
      </c>
      <c r="E3794" s="1">
        <v>489399412</v>
      </c>
      <c r="F3794" s="1">
        <v>0</v>
      </c>
      <c r="G3794" s="1">
        <v>489399412</v>
      </c>
      <c r="H3794" s="1">
        <v>489399412</v>
      </c>
      <c r="I3794" s="1">
        <v>489399412</v>
      </c>
      <c r="J3794" s="1">
        <v>0</v>
      </c>
      <c r="K3794" s="1">
        <v>489399412</v>
      </c>
      <c r="L3794" s="1">
        <v>0</v>
      </c>
      <c r="M3794" s="1">
        <v>0</v>
      </c>
      <c r="N3794" s="1">
        <v>489399412</v>
      </c>
      <c r="O3794" s="1">
        <v>489399412</v>
      </c>
      <c r="P3794" s="1">
        <v>0</v>
      </c>
      <c r="Q3794" s="1">
        <v>0</v>
      </c>
      <c r="R3794" s="1">
        <v>100</v>
      </c>
    </row>
    <row r="3795" spans="1:18" hidden="1" x14ac:dyDescent="0.25">
      <c r="A3795" t="s">
        <v>1615</v>
      </c>
      <c r="B3795" s="1">
        <v>3794132773</v>
      </c>
      <c r="C3795" s="1">
        <v>-3794132773</v>
      </c>
      <c r="D3795" s="1">
        <v>0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</row>
    <row r="3796" spans="1:18" hidden="1" x14ac:dyDescent="0.25">
      <c r="A3796" t="s">
        <v>1594</v>
      </c>
      <c r="B3796" s="1">
        <v>3794132773</v>
      </c>
      <c r="C3796" s="1">
        <v>-3794132773</v>
      </c>
      <c r="D3796" s="1">
        <v>0</v>
      </c>
      <c r="E3796" s="1">
        <v>0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</row>
    <row r="3797" spans="1:18" hidden="1" x14ac:dyDescent="0.25">
      <c r="A3797" t="s">
        <v>1605</v>
      </c>
      <c r="B3797" s="1">
        <v>3794132773</v>
      </c>
      <c r="C3797" s="1">
        <v>-3794132773</v>
      </c>
      <c r="D3797" s="1">
        <v>0</v>
      </c>
      <c r="E3797" s="1">
        <v>0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</row>
    <row r="3798" spans="1:18" hidden="1" x14ac:dyDescent="0.25">
      <c r="A3798" t="s">
        <v>1616</v>
      </c>
      <c r="B3798" s="1">
        <v>38069042000</v>
      </c>
      <c r="C3798" s="1">
        <v>-27581577534</v>
      </c>
      <c r="D3798" s="1">
        <v>0</v>
      </c>
      <c r="E3798" s="1">
        <v>10487464466</v>
      </c>
      <c r="F3798" s="1">
        <v>0</v>
      </c>
      <c r="G3798" s="1">
        <v>10487464466</v>
      </c>
      <c r="H3798" s="1">
        <v>10487464466</v>
      </c>
      <c r="I3798" s="1">
        <v>6382005466</v>
      </c>
      <c r="J3798" s="1">
        <v>0</v>
      </c>
      <c r="K3798" s="1">
        <v>6382005466</v>
      </c>
      <c r="L3798" s="1">
        <v>0</v>
      </c>
      <c r="M3798" s="1">
        <v>4105459000</v>
      </c>
      <c r="N3798" s="1">
        <v>6382005466</v>
      </c>
      <c r="O3798" s="1">
        <v>6382005466</v>
      </c>
      <c r="P3798" s="1">
        <v>0</v>
      </c>
      <c r="Q3798" s="1">
        <v>0</v>
      </c>
      <c r="R3798" s="1">
        <v>60.85</v>
      </c>
    </row>
    <row r="3799" spans="1:18" hidden="1" x14ac:dyDescent="0.25">
      <c r="A3799" t="s">
        <v>1594</v>
      </c>
      <c r="B3799" s="1">
        <v>38069042000</v>
      </c>
      <c r="C3799" s="1">
        <v>-27581577534</v>
      </c>
      <c r="D3799" s="1">
        <v>0</v>
      </c>
      <c r="E3799" s="1">
        <v>10487464466</v>
      </c>
      <c r="F3799" s="1">
        <v>0</v>
      </c>
      <c r="G3799" s="1">
        <v>10487464466</v>
      </c>
      <c r="H3799" s="1">
        <v>10487464466</v>
      </c>
      <c r="I3799" s="1">
        <v>6382005466</v>
      </c>
      <c r="J3799" s="1">
        <v>0</v>
      </c>
      <c r="K3799" s="1">
        <v>6382005466</v>
      </c>
      <c r="L3799" s="1">
        <v>0</v>
      </c>
      <c r="M3799" s="1">
        <v>4105459000</v>
      </c>
      <c r="N3799" s="1">
        <v>6382005466</v>
      </c>
      <c r="O3799" s="1">
        <v>6382005466</v>
      </c>
      <c r="P3799" s="1">
        <v>0</v>
      </c>
      <c r="Q3799" s="1">
        <v>0</v>
      </c>
      <c r="R3799" s="1">
        <v>60.85</v>
      </c>
    </row>
    <row r="3800" spans="1:18" hidden="1" x14ac:dyDescent="0.25">
      <c r="A3800" t="s">
        <v>1604</v>
      </c>
      <c r="B3800" s="1">
        <v>0</v>
      </c>
      <c r="C3800" s="1">
        <v>1126485782</v>
      </c>
      <c r="D3800" s="1">
        <v>0</v>
      </c>
      <c r="E3800" s="1">
        <v>1126485782</v>
      </c>
      <c r="F3800" s="1">
        <v>0</v>
      </c>
      <c r="G3800" s="1">
        <v>1126485782</v>
      </c>
      <c r="H3800" s="1">
        <v>1126485782</v>
      </c>
      <c r="I3800" s="1">
        <v>1126485782</v>
      </c>
      <c r="J3800" s="1">
        <v>0</v>
      </c>
      <c r="K3800" s="1">
        <v>1126485782</v>
      </c>
      <c r="L3800" s="1">
        <v>0</v>
      </c>
      <c r="M3800" s="1">
        <v>0</v>
      </c>
      <c r="N3800" s="1">
        <v>1126485782</v>
      </c>
      <c r="O3800" s="1">
        <v>1126485782</v>
      </c>
      <c r="P3800" s="1">
        <v>0</v>
      </c>
      <c r="Q3800" s="1">
        <v>0</v>
      </c>
      <c r="R3800" s="1">
        <v>100</v>
      </c>
    </row>
    <row r="3801" spans="1:18" hidden="1" x14ac:dyDescent="0.25">
      <c r="A3801" t="s">
        <v>1605</v>
      </c>
      <c r="B3801" s="1">
        <v>38069042000</v>
      </c>
      <c r="C3801" s="1">
        <v>-28708063316</v>
      </c>
      <c r="D3801" s="1">
        <v>0</v>
      </c>
      <c r="E3801" s="1">
        <v>9360978684</v>
      </c>
      <c r="F3801" s="1">
        <v>0</v>
      </c>
      <c r="G3801" s="1">
        <v>9360978684</v>
      </c>
      <c r="H3801" s="1">
        <v>9360978684</v>
      </c>
      <c r="I3801" s="1">
        <v>5255519684</v>
      </c>
      <c r="J3801" s="1">
        <v>0</v>
      </c>
      <c r="K3801" s="1">
        <v>5255519684</v>
      </c>
      <c r="L3801" s="1">
        <v>0</v>
      </c>
      <c r="M3801" s="1">
        <v>4105459000</v>
      </c>
      <c r="N3801" s="1">
        <v>5255519684</v>
      </c>
      <c r="O3801" s="1">
        <v>5255519684</v>
      </c>
      <c r="P3801" s="1">
        <v>0</v>
      </c>
      <c r="Q3801" s="1">
        <v>0</v>
      </c>
      <c r="R3801" s="1">
        <v>56.14</v>
      </c>
    </row>
    <row r="3802" spans="1:18" hidden="1" x14ac:dyDescent="0.25">
      <c r="A3802" t="s">
        <v>1617</v>
      </c>
      <c r="B3802" s="1">
        <v>14829708000</v>
      </c>
      <c r="C3802" s="1">
        <v>-11120176994</v>
      </c>
      <c r="D3802" s="1">
        <v>0</v>
      </c>
      <c r="E3802" s="1">
        <v>3709531006</v>
      </c>
      <c r="F3802" s="1">
        <v>0</v>
      </c>
      <c r="G3802" s="1">
        <v>3709531006</v>
      </c>
      <c r="H3802" s="1">
        <v>3709531006</v>
      </c>
      <c r="I3802" s="1">
        <v>1677861006</v>
      </c>
      <c r="J3802" s="1">
        <v>0</v>
      </c>
      <c r="K3802" s="1">
        <v>1677861006</v>
      </c>
      <c r="L3802" s="1">
        <v>0</v>
      </c>
      <c r="M3802" s="1">
        <v>2031670000</v>
      </c>
      <c r="N3802" s="1">
        <v>1677861006</v>
      </c>
      <c r="O3802" s="1">
        <v>1677861006</v>
      </c>
      <c r="P3802" s="1">
        <v>0</v>
      </c>
      <c r="Q3802" s="1">
        <v>0</v>
      </c>
      <c r="R3802" s="1">
        <v>45.23</v>
      </c>
    </row>
    <row r="3803" spans="1:18" hidden="1" x14ac:dyDescent="0.25">
      <c r="A3803" t="s">
        <v>1594</v>
      </c>
      <c r="B3803" s="1">
        <v>14829708000</v>
      </c>
      <c r="C3803" s="1">
        <v>-11120176994</v>
      </c>
      <c r="D3803" s="1">
        <v>0</v>
      </c>
      <c r="E3803" s="1">
        <v>3709531006</v>
      </c>
      <c r="F3803" s="1">
        <v>0</v>
      </c>
      <c r="G3803" s="1">
        <v>3709531006</v>
      </c>
      <c r="H3803" s="1">
        <v>3709531006</v>
      </c>
      <c r="I3803" s="1">
        <v>1677861006</v>
      </c>
      <c r="J3803" s="1">
        <v>0</v>
      </c>
      <c r="K3803" s="1">
        <v>1677861006</v>
      </c>
      <c r="L3803" s="1">
        <v>0</v>
      </c>
      <c r="M3803" s="1">
        <v>2031670000</v>
      </c>
      <c r="N3803" s="1">
        <v>1677861006</v>
      </c>
      <c r="O3803" s="1">
        <v>1677861006</v>
      </c>
      <c r="P3803" s="1">
        <v>0</v>
      </c>
      <c r="Q3803" s="1">
        <v>0</v>
      </c>
      <c r="R3803" s="1">
        <v>45.23</v>
      </c>
    </row>
    <row r="3804" spans="1:18" hidden="1" x14ac:dyDescent="0.25">
      <c r="A3804" t="s">
        <v>1605</v>
      </c>
      <c r="B3804" s="1">
        <v>14829708000</v>
      </c>
      <c r="C3804" s="1">
        <v>-11120176994</v>
      </c>
      <c r="D3804" s="1">
        <v>0</v>
      </c>
      <c r="E3804" s="1">
        <v>3709531006</v>
      </c>
      <c r="F3804" s="1">
        <v>0</v>
      </c>
      <c r="G3804" s="1">
        <v>3709531006</v>
      </c>
      <c r="H3804" s="1">
        <v>3709531006</v>
      </c>
      <c r="I3804" s="1">
        <v>1677861006</v>
      </c>
      <c r="J3804" s="1">
        <v>0</v>
      </c>
      <c r="K3804" s="1">
        <v>1677861006</v>
      </c>
      <c r="L3804" s="1">
        <v>0</v>
      </c>
      <c r="M3804" s="1">
        <v>2031670000</v>
      </c>
      <c r="N3804" s="1">
        <v>1677861006</v>
      </c>
      <c r="O3804" s="1">
        <v>1677861006</v>
      </c>
      <c r="P3804" s="1">
        <v>0</v>
      </c>
      <c r="Q3804" s="1">
        <v>0</v>
      </c>
      <c r="R3804" s="1">
        <v>45.23</v>
      </c>
    </row>
    <row r="3805" spans="1:18" hidden="1" x14ac:dyDescent="0.25">
      <c r="A3805" t="s">
        <v>1618</v>
      </c>
      <c r="B3805" s="1">
        <v>3620450000</v>
      </c>
      <c r="C3805" s="1">
        <v>-3049697377</v>
      </c>
      <c r="D3805" s="1">
        <v>0</v>
      </c>
      <c r="E3805" s="1">
        <v>570752623</v>
      </c>
      <c r="F3805" s="1">
        <v>0</v>
      </c>
      <c r="G3805" s="1">
        <v>570752623</v>
      </c>
      <c r="H3805" s="1">
        <v>570752623</v>
      </c>
      <c r="I3805" s="1">
        <v>410109623</v>
      </c>
      <c r="J3805" s="1">
        <v>0</v>
      </c>
      <c r="K3805" s="1">
        <v>410109623</v>
      </c>
      <c r="L3805" s="1">
        <v>0</v>
      </c>
      <c r="M3805" s="1">
        <v>160643000</v>
      </c>
      <c r="N3805" s="1">
        <v>410109623</v>
      </c>
      <c r="O3805" s="1">
        <v>410109623</v>
      </c>
      <c r="P3805" s="1">
        <v>0</v>
      </c>
      <c r="Q3805" s="1">
        <v>0</v>
      </c>
      <c r="R3805" s="1">
        <v>71.849999999999994</v>
      </c>
    </row>
    <row r="3806" spans="1:18" hidden="1" x14ac:dyDescent="0.25">
      <c r="A3806" t="s">
        <v>1594</v>
      </c>
      <c r="B3806" s="1">
        <v>3620450000</v>
      </c>
      <c r="C3806" s="1">
        <v>-3049697377</v>
      </c>
      <c r="D3806" s="1">
        <v>0</v>
      </c>
      <c r="E3806" s="1">
        <v>570752623</v>
      </c>
      <c r="F3806" s="1">
        <v>0</v>
      </c>
      <c r="G3806" s="1">
        <v>570752623</v>
      </c>
      <c r="H3806" s="1">
        <v>570752623</v>
      </c>
      <c r="I3806" s="1">
        <v>410109623</v>
      </c>
      <c r="J3806" s="1">
        <v>0</v>
      </c>
      <c r="K3806" s="1">
        <v>410109623</v>
      </c>
      <c r="L3806" s="1">
        <v>0</v>
      </c>
      <c r="M3806" s="1">
        <v>160643000</v>
      </c>
      <c r="N3806" s="1">
        <v>410109623</v>
      </c>
      <c r="O3806" s="1">
        <v>410109623</v>
      </c>
      <c r="P3806" s="1">
        <v>0</v>
      </c>
      <c r="Q3806" s="1">
        <v>0</v>
      </c>
      <c r="R3806" s="1">
        <v>71.849999999999994</v>
      </c>
    </row>
    <row r="3807" spans="1:18" hidden="1" x14ac:dyDescent="0.25">
      <c r="A3807" t="s">
        <v>1605</v>
      </c>
      <c r="B3807" s="1">
        <v>3620450000</v>
      </c>
      <c r="C3807" s="1">
        <v>-3049697377</v>
      </c>
      <c r="D3807" s="1">
        <v>0</v>
      </c>
      <c r="E3807" s="1">
        <v>570752623</v>
      </c>
      <c r="F3807" s="1">
        <v>0</v>
      </c>
      <c r="G3807" s="1">
        <v>570752623</v>
      </c>
      <c r="H3807" s="1">
        <v>570752623</v>
      </c>
      <c r="I3807" s="1">
        <v>410109623</v>
      </c>
      <c r="J3807" s="1">
        <v>0</v>
      </c>
      <c r="K3807" s="1">
        <v>410109623</v>
      </c>
      <c r="L3807" s="1">
        <v>0</v>
      </c>
      <c r="M3807" s="1">
        <v>160643000</v>
      </c>
      <c r="N3807" s="1">
        <v>410109623</v>
      </c>
      <c r="O3807" s="1">
        <v>410109623</v>
      </c>
      <c r="P3807" s="1">
        <v>0</v>
      </c>
      <c r="Q3807" s="1">
        <v>0</v>
      </c>
      <c r="R3807" s="1">
        <v>71.849999999999994</v>
      </c>
    </row>
    <row r="3808" spans="1:18" hidden="1" x14ac:dyDescent="0.25">
      <c r="A3808" t="s">
        <v>1578</v>
      </c>
      <c r="B3808" s="1">
        <v>122336000</v>
      </c>
      <c r="C3808" s="1">
        <v>-122336000</v>
      </c>
      <c r="D3808" s="1">
        <v>0</v>
      </c>
      <c r="E3808" s="1">
        <v>0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</row>
    <row r="3809" spans="1:18" hidden="1" x14ac:dyDescent="0.25">
      <c r="A3809" t="s">
        <v>1594</v>
      </c>
      <c r="B3809" s="1">
        <v>122336000</v>
      </c>
      <c r="C3809" s="1">
        <v>-122336000</v>
      </c>
      <c r="D3809" s="1">
        <v>0</v>
      </c>
      <c r="E3809" s="1">
        <v>0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</row>
    <row r="3810" spans="1:18" hidden="1" x14ac:dyDescent="0.25">
      <c r="A3810" t="s">
        <v>1605</v>
      </c>
      <c r="B3810" s="1">
        <v>122336000</v>
      </c>
      <c r="C3810" s="1">
        <v>-122336000</v>
      </c>
      <c r="D3810" s="1">
        <v>0</v>
      </c>
      <c r="E3810" s="1">
        <v>0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</row>
    <row r="3811" spans="1:18" hidden="1" x14ac:dyDescent="0.25">
      <c r="A3811" t="s">
        <v>1579</v>
      </c>
      <c r="B3811" s="1">
        <v>248472000</v>
      </c>
      <c r="C3811" s="1">
        <v>-248472000</v>
      </c>
      <c r="D3811" s="1">
        <v>0</v>
      </c>
      <c r="E3811" s="1">
        <v>0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</row>
    <row r="3812" spans="1:18" hidden="1" x14ac:dyDescent="0.25">
      <c r="A3812" t="s">
        <v>1594</v>
      </c>
      <c r="B3812" s="1">
        <v>248472000</v>
      </c>
      <c r="C3812" s="1">
        <v>-248472000</v>
      </c>
      <c r="D3812" s="1">
        <v>0</v>
      </c>
      <c r="E3812" s="1">
        <v>0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</row>
    <row r="3813" spans="1:18" hidden="1" x14ac:dyDescent="0.25">
      <c r="A3813" t="s">
        <v>1605</v>
      </c>
      <c r="B3813" s="1">
        <v>248472000</v>
      </c>
      <c r="C3813" s="1">
        <v>-248472000</v>
      </c>
      <c r="D3813" s="1">
        <v>0</v>
      </c>
      <c r="E3813" s="1">
        <v>0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</row>
    <row r="3814" spans="1:18" hidden="1" x14ac:dyDescent="0.25">
      <c r="A3814" t="s">
        <v>1619</v>
      </c>
      <c r="B3814" s="1">
        <v>1337231258</v>
      </c>
      <c r="C3814" s="1">
        <v>-483663643</v>
      </c>
      <c r="D3814" s="1">
        <v>0</v>
      </c>
      <c r="E3814" s="1">
        <v>853567615</v>
      </c>
      <c r="F3814" s="1">
        <v>0</v>
      </c>
      <c r="G3814" s="1">
        <v>853567615</v>
      </c>
      <c r="H3814" s="1">
        <v>853567615</v>
      </c>
      <c r="I3814" s="1">
        <v>853567615</v>
      </c>
      <c r="J3814" s="1">
        <v>0</v>
      </c>
      <c r="K3814" s="1">
        <v>853567615</v>
      </c>
      <c r="L3814" s="1">
        <v>0</v>
      </c>
      <c r="M3814" s="1">
        <v>0</v>
      </c>
      <c r="N3814" s="1">
        <v>853567615</v>
      </c>
      <c r="O3814" s="1">
        <v>853567615</v>
      </c>
      <c r="P3814" s="1">
        <v>0</v>
      </c>
      <c r="Q3814" s="1">
        <v>0</v>
      </c>
      <c r="R3814" s="1">
        <v>100</v>
      </c>
    </row>
    <row r="3815" spans="1:18" hidden="1" x14ac:dyDescent="0.25">
      <c r="A3815" t="s">
        <v>1594</v>
      </c>
      <c r="B3815" s="1">
        <v>1337231258</v>
      </c>
      <c r="C3815" s="1">
        <v>-483663643</v>
      </c>
      <c r="D3815" s="1">
        <v>0</v>
      </c>
      <c r="E3815" s="1">
        <v>853567615</v>
      </c>
      <c r="F3815" s="1">
        <v>0</v>
      </c>
      <c r="G3815" s="1">
        <v>853567615</v>
      </c>
      <c r="H3815" s="1">
        <v>853567615</v>
      </c>
      <c r="I3815" s="1">
        <v>853567615</v>
      </c>
      <c r="J3815" s="1">
        <v>0</v>
      </c>
      <c r="K3815" s="1">
        <v>853567615</v>
      </c>
      <c r="L3815" s="1">
        <v>0</v>
      </c>
      <c r="M3815" s="1">
        <v>0</v>
      </c>
      <c r="N3815" s="1">
        <v>853567615</v>
      </c>
      <c r="O3815" s="1">
        <v>853567615</v>
      </c>
      <c r="P3815" s="1">
        <v>0</v>
      </c>
      <c r="Q3815" s="1">
        <v>0</v>
      </c>
      <c r="R3815" s="1">
        <v>100</v>
      </c>
    </row>
    <row r="3816" spans="1:18" hidden="1" x14ac:dyDescent="0.25">
      <c r="A3816" t="s">
        <v>1605</v>
      </c>
      <c r="B3816" s="1">
        <v>1337231258</v>
      </c>
      <c r="C3816" s="1">
        <v>-483663643</v>
      </c>
      <c r="D3816" s="1">
        <v>0</v>
      </c>
      <c r="E3816" s="1">
        <v>853567615</v>
      </c>
      <c r="F3816" s="1">
        <v>0</v>
      </c>
      <c r="G3816" s="1">
        <v>853567615</v>
      </c>
      <c r="H3816" s="1">
        <v>853567615</v>
      </c>
      <c r="I3816" s="1">
        <v>853567615</v>
      </c>
      <c r="J3816" s="1">
        <v>0</v>
      </c>
      <c r="K3816" s="1">
        <v>853567615</v>
      </c>
      <c r="L3816" s="1">
        <v>0</v>
      </c>
      <c r="M3816" s="1">
        <v>0</v>
      </c>
      <c r="N3816" s="1">
        <v>853567615</v>
      </c>
      <c r="O3816" s="1">
        <v>853567615</v>
      </c>
      <c r="P3816" s="1">
        <v>0</v>
      </c>
      <c r="Q3816" s="1">
        <v>0</v>
      </c>
      <c r="R3816" s="1">
        <v>100</v>
      </c>
    </row>
    <row r="3817" spans="1:18" hidden="1" x14ac:dyDescent="0.25">
      <c r="A3817" t="s">
        <v>1620</v>
      </c>
      <c r="B3817" s="1">
        <v>0</v>
      </c>
      <c r="C3817" s="1">
        <v>0</v>
      </c>
      <c r="D3817" s="1">
        <v>0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</row>
    <row r="3818" spans="1:18" hidden="1" x14ac:dyDescent="0.25">
      <c r="A3818" t="s">
        <v>1594</v>
      </c>
      <c r="B3818" s="1">
        <v>0</v>
      </c>
      <c r="C3818" s="1">
        <v>0</v>
      </c>
      <c r="D3818" s="1">
        <v>0</v>
      </c>
      <c r="E3818" s="1">
        <v>0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</row>
    <row r="3819" spans="1:18" hidden="1" x14ac:dyDescent="0.25">
      <c r="A3819" t="s">
        <v>1605</v>
      </c>
      <c r="B3819" s="1">
        <v>0</v>
      </c>
      <c r="C3819" s="1">
        <v>0</v>
      </c>
      <c r="D3819" s="1">
        <v>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</row>
    <row r="3820" spans="1:18" hidden="1" x14ac:dyDescent="0.25">
      <c r="A3820" t="s">
        <v>1621</v>
      </c>
      <c r="B3820" s="1">
        <v>4551840130</v>
      </c>
      <c r="C3820" s="1">
        <v>0</v>
      </c>
      <c r="D3820" s="1">
        <v>0</v>
      </c>
      <c r="E3820" s="1">
        <v>4551840130</v>
      </c>
      <c r="F3820" s="1">
        <v>0</v>
      </c>
      <c r="G3820" s="1">
        <v>4551840130</v>
      </c>
      <c r="H3820" s="1">
        <v>4551840130</v>
      </c>
      <c r="I3820" s="1">
        <v>4551840130</v>
      </c>
      <c r="J3820" s="1">
        <v>0</v>
      </c>
      <c r="K3820" s="1">
        <v>4551840130</v>
      </c>
      <c r="L3820" s="1">
        <v>0</v>
      </c>
      <c r="M3820" s="1">
        <v>0</v>
      </c>
      <c r="N3820" s="1">
        <v>4551840130</v>
      </c>
      <c r="O3820" s="1">
        <v>4551840130</v>
      </c>
      <c r="P3820" s="1">
        <v>0</v>
      </c>
      <c r="Q3820" s="1">
        <v>0</v>
      </c>
      <c r="R3820" s="1">
        <v>100</v>
      </c>
    </row>
    <row r="3821" spans="1:18" hidden="1" x14ac:dyDescent="0.25">
      <c r="A3821" t="s">
        <v>1594</v>
      </c>
      <c r="B3821" s="1">
        <v>4551840130</v>
      </c>
      <c r="C3821" s="1">
        <v>0</v>
      </c>
      <c r="D3821" s="1">
        <v>0</v>
      </c>
      <c r="E3821" s="1">
        <v>4551840130</v>
      </c>
      <c r="F3821" s="1">
        <v>0</v>
      </c>
      <c r="G3821" s="1">
        <v>4551840130</v>
      </c>
      <c r="H3821" s="1">
        <v>4551840130</v>
      </c>
      <c r="I3821" s="1">
        <v>4551840130</v>
      </c>
      <c r="J3821" s="1">
        <v>0</v>
      </c>
      <c r="K3821" s="1">
        <v>4551840130</v>
      </c>
      <c r="L3821" s="1">
        <v>0</v>
      </c>
      <c r="M3821" s="1">
        <v>0</v>
      </c>
      <c r="N3821" s="1">
        <v>4551840130</v>
      </c>
      <c r="O3821" s="1">
        <v>4551840130</v>
      </c>
      <c r="P3821" s="1">
        <v>0</v>
      </c>
      <c r="Q3821" s="1">
        <v>0</v>
      </c>
      <c r="R3821" s="1">
        <v>100</v>
      </c>
    </row>
    <row r="3822" spans="1:18" hidden="1" x14ac:dyDescent="0.25">
      <c r="A3822" t="s">
        <v>1605</v>
      </c>
      <c r="B3822" s="1">
        <v>4551840130</v>
      </c>
      <c r="C3822" s="1">
        <v>0</v>
      </c>
      <c r="D3822" s="1">
        <v>0</v>
      </c>
      <c r="E3822" s="1">
        <v>4551840130</v>
      </c>
      <c r="F3822" s="1">
        <v>0</v>
      </c>
      <c r="G3822" s="1">
        <v>4551840130</v>
      </c>
      <c r="H3822" s="1">
        <v>4551840130</v>
      </c>
      <c r="I3822" s="1">
        <v>4551840130</v>
      </c>
      <c r="J3822" s="1">
        <v>0</v>
      </c>
      <c r="K3822" s="1">
        <v>4551840130</v>
      </c>
      <c r="L3822" s="1">
        <v>0</v>
      </c>
      <c r="M3822" s="1">
        <v>0</v>
      </c>
      <c r="N3822" s="1">
        <v>4551840130</v>
      </c>
      <c r="O3822" s="1">
        <v>4551840130</v>
      </c>
      <c r="P3822" s="1">
        <v>0</v>
      </c>
      <c r="Q3822" s="1">
        <v>0</v>
      </c>
      <c r="R3822" s="1">
        <v>100</v>
      </c>
    </row>
    <row r="3823" spans="1:18" hidden="1" x14ac:dyDescent="0.25">
      <c r="A3823" t="s">
        <v>1622</v>
      </c>
      <c r="B3823" s="1">
        <v>211074000</v>
      </c>
      <c r="C3823" s="1">
        <v>-29865669</v>
      </c>
      <c r="D3823" s="1">
        <v>0</v>
      </c>
      <c r="E3823" s="1">
        <v>181208331</v>
      </c>
      <c r="F3823" s="1">
        <v>0</v>
      </c>
      <c r="G3823" s="1">
        <v>181208331</v>
      </c>
      <c r="H3823" s="1">
        <v>181208331</v>
      </c>
      <c r="I3823" s="1">
        <v>181208331</v>
      </c>
      <c r="J3823" s="1">
        <v>0</v>
      </c>
      <c r="K3823" s="1">
        <v>181208331</v>
      </c>
      <c r="L3823" s="1">
        <v>75426062</v>
      </c>
      <c r="M3823" s="1">
        <v>0</v>
      </c>
      <c r="N3823" s="1">
        <v>105782269</v>
      </c>
      <c r="O3823" s="1">
        <v>105782269</v>
      </c>
      <c r="P3823" s="1">
        <v>0</v>
      </c>
      <c r="Q3823" s="1">
        <v>0</v>
      </c>
      <c r="R3823" s="1">
        <v>100</v>
      </c>
    </row>
    <row r="3824" spans="1:18" hidden="1" x14ac:dyDescent="0.25">
      <c r="A3824" t="s">
        <v>31</v>
      </c>
      <c r="B3824" s="1">
        <v>211074000</v>
      </c>
      <c r="C3824" s="1">
        <v>-29865669</v>
      </c>
      <c r="D3824" s="1">
        <v>0</v>
      </c>
      <c r="E3824" s="1">
        <v>181208331</v>
      </c>
      <c r="F3824" s="1">
        <v>0</v>
      </c>
      <c r="G3824" s="1">
        <v>181208331</v>
      </c>
      <c r="H3824" s="1">
        <v>181208331</v>
      </c>
      <c r="I3824" s="1">
        <v>181208331</v>
      </c>
      <c r="J3824" s="1">
        <v>0</v>
      </c>
      <c r="K3824" s="1">
        <v>181208331</v>
      </c>
      <c r="L3824" s="1">
        <v>75426062</v>
      </c>
      <c r="M3824" s="1">
        <v>0</v>
      </c>
      <c r="N3824" s="1">
        <v>105782269</v>
      </c>
      <c r="O3824" s="1">
        <v>105782269</v>
      </c>
      <c r="P3824" s="1">
        <v>0</v>
      </c>
      <c r="Q3824" s="1">
        <v>0</v>
      </c>
      <c r="R3824" s="1">
        <v>100</v>
      </c>
    </row>
    <row r="3825" spans="1:18" hidden="1" x14ac:dyDescent="0.25">
      <c r="A3825" t="s">
        <v>1594</v>
      </c>
      <c r="B3825" s="1">
        <v>211074000</v>
      </c>
      <c r="C3825" s="1">
        <v>-29865669</v>
      </c>
      <c r="D3825" s="1">
        <v>0</v>
      </c>
      <c r="E3825" s="1">
        <v>181208331</v>
      </c>
      <c r="F3825" s="1">
        <v>0</v>
      </c>
      <c r="G3825" s="1">
        <v>181208331</v>
      </c>
      <c r="H3825" s="1">
        <v>181208331</v>
      </c>
      <c r="I3825" s="1">
        <v>181208331</v>
      </c>
      <c r="J3825" s="1">
        <v>0</v>
      </c>
      <c r="K3825" s="1">
        <v>181208331</v>
      </c>
      <c r="L3825" s="1">
        <v>75426062</v>
      </c>
      <c r="M3825" s="1">
        <v>0</v>
      </c>
      <c r="N3825" s="1">
        <v>105782269</v>
      </c>
      <c r="O3825" s="1">
        <v>105782269</v>
      </c>
      <c r="P3825" s="1">
        <v>0</v>
      </c>
      <c r="Q3825" s="1">
        <v>0</v>
      </c>
      <c r="R3825" s="1">
        <v>100</v>
      </c>
    </row>
    <row r="3826" spans="1:18" hidden="1" x14ac:dyDescent="0.25">
      <c r="A3826" t="s">
        <v>1623</v>
      </c>
      <c r="B3826" s="1">
        <v>211074000</v>
      </c>
      <c r="C3826" s="1">
        <v>-29865669</v>
      </c>
      <c r="D3826" s="1">
        <v>0</v>
      </c>
      <c r="E3826" s="1">
        <v>181208331</v>
      </c>
      <c r="F3826" s="1">
        <v>0</v>
      </c>
      <c r="G3826" s="1">
        <v>181208331</v>
      </c>
      <c r="H3826" s="1">
        <v>181208331</v>
      </c>
      <c r="I3826" s="1">
        <v>181208331</v>
      </c>
      <c r="J3826" s="1">
        <v>0</v>
      </c>
      <c r="K3826" s="1">
        <v>181208331</v>
      </c>
      <c r="L3826" s="1">
        <v>75426062</v>
      </c>
      <c r="M3826" s="1">
        <v>0</v>
      </c>
      <c r="N3826" s="1">
        <v>105782269</v>
      </c>
      <c r="O3826" s="1">
        <v>105782269</v>
      </c>
      <c r="P3826" s="1">
        <v>0</v>
      </c>
      <c r="Q3826" s="1">
        <v>0</v>
      </c>
      <c r="R3826" s="1">
        <v>100</v>
      </c>
    </row>
    <row r="3827" spans="1:18" hidden="1" x14ac:dyDescent="0.25">
      <c r="A3827" t="s">
        <v>1624</v>
      </c>
      <c r="B3827" s="1">
        <v>330208000</v>
      </c>
      <c r="C3827" s="1">
        <v>18353525691</v>
      </c>
      <c r="D3827" s="1">
        <v>0</v>
      </c>
      <c r="E3827" s="1">
        <v>18683733691</v>
      </c>
      <c r="F3827" s="1">
        <v>0</v>
      </c>
      <c r="G3827" s="1">
        <v>18683733691</v>
      </c>
      <c r="H3827" s="1">
        <v>18683733691</v>
      </c>
      <c r="I3827" s="1">
        <v>18613620573</v>
      </c>
      <c r="J3827" s="1">
        <v>0</v>
      </c>
      <c r="K3827" s="1">
        <v>18613620573</v>
      </c>
      <c r="L3827" s="1">
        <v>13108346490</v>
      </c>
      <c r="M3827" s="1">
        <v>70113118</v>
      </c>
      <c r="N3827" s="1">
        <v>5505274083</v>
      </c>
      <c r="O3827" s="1">
        <v>5493835669</v>
      </c>
      <c r="P3827" s="1">
        <v>11438414</v>
      </c>
      <c r="Q3827" s="1">
        <v>0</v>
      </c>
      <c r="R3827" s="1">
        <v>99.62</v>
      </c>
    </row>
    <row r="3828" spans="1:18" hidden="1" x14ac:dyDescent="0.25">
      <c r="A3828" t="s">
        <v>31</v>
      </c>
      <c r="B3828" s="1">
        <v>330208000</v>
      </c>
      <c r="C3828" s="1">
        <v>5745696426</v>
      </c>
      <c r="D3828" s="1">
        <v>0</v>
      </c>
      <c r="E3828" s="1">
        <v>6075904426</v>
      </c>
      <c r="F3828" s="1">
        <v>0</v>
      </c>
      <c r="G3828" s="1">
        <v>6075904426</v>
      </c>
      <c r="H3828" s="1">
        <v>6075904426</v>
      </c>
      <c r="I3828" s="1">
        <v>6075904426</v>
      </c>
      <c r="J3828" s="1">
        <v>0</v>
      </c>
      <c r="K3828" s="1">
        <v>6075904426</v>
      </c>
      <c r="L3828" s="1">
        <v>5643899563</v>
      </c>
      <c r="M3828" s="1">
        <v>0</v>
      </c>
      <c r="N3828" s="1">
        <v>432004863</v>
      </c>
      <c r="O3828" s="1">
        <v>432004863</v>
      </c>
      <c r="P3828" s="1">
        <v>0</v>
      </c>
      <c r="Q3828" s="1">
        <v>0</v>
      </c>
      <c r="R3828" s="1">
        <v>100</v>
      </c>
    </row>
    <row r="3829" spans="1:18" hidden="1" x14ac:dyDescent="0.25">
      <c r="A3829" t="s">
        <v>1594</v>
      </c>
      <c r="B3829" s="1">
        <v>330208000</v>
      </c>
      <c r="C3829" s="1">
        <v>5745696426</v>
      </c>
      <c r="D3829" s="1">
        <v>0</v>
      </c>
      <c r="E3829" s="1">
        <v>6075904426</v>
      </c>
      <c r="F3829" s="1">
        <v>0</v>
      </c>
      <c r="G3829" s="1">
        <v>6075904426</v>
      </c>
      <c r="H3829" s="1">
        <v>6075904426</v>
      </c>
      <c r="I3829" s="1">
        <v>6075904426</v>
      </c>
      <c r="J3829" s="1">
        <v>0</v>
      </c>
      <c r="K3829" s="1">
        <v>6075904426</v>
      </c>
      <c r="L3829" s="1">
        <v>5643899563</v>
      </c>
      <c r="M3829" s="1">
        <v>0</v>
      </c>
      <c r="N3829" s="1">
        <v>432004863</v>
      </c>
      <c r="O3829" s="1">
        <v>432004863</v>
      </c>
      <c r="P3829" s="1">
        <v>0</v>
      </c>
      <c r="Q3829" s="1">
        <v>0</v>
      </c>
      <c r="R3829" s="1">
        <v>100</v>
      </c>
    </row>
    <row r="3830" spans="1:18" hidden="1" x14ac:dyDescent="0.25">
      <c r="A3830" t="s">
        <v>1625</v>
      </c>
      <c r="B3830" s="1">
        <v>61000000</v>
      </c>
      <c r="C3830" s="1">
        <v>-463840</v>
      </c>
      <c r="D3830" s="1">
        <v>0</v>
      </c>
      <c r="E3830" s="1">
        <v>60536160</v>
      </c>
      <c r="F3830" s="1">
        <v>0</v>
      </c>
      <c r="G3830" s="1">
        <v>60536160</v>
      </c>
      <c r="H3830" s="1">
        <v>60536160</v>
      </c>
      <c r="I3830" s="1">
        <v>60536160</v>
      </c>
      <c r="J3830" s="1">
        <v>0</v>
      </c>
      <c r="K3830" s="1">
        <v>60536160</v>
      </c>
      <c r="L3830" s="1">
        <v>26545726</v>
      </c>
      <c r="M3830" s="1">
        <v>0</v>
      </c>
      <c r="N3830" s="1">
        <v>33990434</v>
      </c>
      <c r="O3830" s="1">
        <v>33990434</v>
      </c>
      <c r="P3830" s="1">
        <v>0</v>
      </c>
      <c r="Q3830" s="1">
        <v>0</v>
      </c>
      <c r="R3830" s="1">
        <v>100</v>
      </c>
    </row>
    <row r="3831" spans="1:18" hidden="1" x14ac:dyDescent="0.25">
      <c r="A3831" t="s">
        <v>1626</v>
      </c>
      <c r="B3831" s="1">
        <v>269208000</v>
      </c>
      <c r="C3831" s="1">
        <v>5746160266</v>
      </c>
      <c r="D3831" s="1">
        <v>0</v>
      </c>
      <c r="E3831" s="1">
        <v>6015368266</v>
      </c>
      <c r="F3831" s="1">
        <v>0</v>
      </c>
      <c r="G3831" s="1">
        <v>6015368266</v>
      </c>
      <c r="H3831" s="1">
        <v>6015368266</v>
      </c>
      <c r="I3831" s="1">
        <v>6015368266</v>
      </c>
      <c r="J3831" s="1">
        <v>0</v>
      </c>
      <c r="K3831" s="1">
        <v>6015368266</v>
      </c>
      <c r="L3831" s="1">
        <v>5617353837</v>
      </c>
      <c r="M3831" s="1">
        <v>0</v>
      </c>
      <c r="N3831" s="1">
        <v>398014429</v>
      </c>
      <c r="O3831" s="1">
        <v>398014429</v>
      </c>
      <c r="P3831" s="1">
        <v>0</v>
      </c>
      <c r="Q3831" s="1">
        <v>0</v>
      </c>
      <c r="R3831" s="1">
        <v>100</v>
      </c>
    </row>
    <row r="3832" spans="1:18" hidden="1" x14ac:dyDescent="0.25">
      <c r="A3832" t="s">
        <v>287</v>
      </c>
      <c r="B3832" s="1">
        <v>0</v>
      </c>
      <c r="C3832" s="1">
        <v>1471733267</v>
      </c>
      <c r="D3832" s="1">
        <v>0</v>
      </c>
      <c r="E3832" s="1">
        <v>1471733267</v>
      </c>
      <c r="F3832" s="1">
        <v>0</v>
      </c>
      <c r="G3832" s="1">
        <v>1471733267</v>
      </c>
      <c r="H3832" s="1">
        <v>1471733267</v>
      </c>
      <c r="I3832" s="1">
        <v>1471733267</v>
      </c>
      <c r="J3832" s="1">
        <v>0</v>
      </c>
      <c r="K3832" s="1">
        <v>1471733267</v>
      </c>
      <c r="L3832" s="1">
        <v>387002152</v>
      </c>
      <c r="M3832" s="1">
        <v>0</v>
      </c>
      <c r="N3832" s="1">
        <v>1084731115</v>
      </c>
      <c r="O3832" s="1">
        <v>1084731115</v>
      </c>
      <c r="P3832" s="1">
        <v>0</v>
      </c>
      <c r="Q3832" s="1">
        <v>0</v>
      </c>
      <c r="R3832" s="1">
        <v>100</v>
      </c>
    </row>
    <row r="3833" spans="1:18" hidden="1" x14ac:dyDescent="0.25">
      <c r="A3833" t="s">
        <v>1594</v>
      </c>
      <c r="B3833" s="1">
        <v>0</v>
      </c>
      <c r="C3833" s="1">
        <v>1471733267</v>
      </c>
      <c r="D3833" s="1">
        <v>0</v>
      </c>
      <c r="E3833" s="1">
        <v>1471733267</v>
      </c>
      <c r="F3833" s="1">
        <v>0</v>
      </c>
      <c r="G3833" s="1">
        <v>1471733267</v>
      </c>
      <c r="H3833" s="1">
        <v>1471733267</v>
      </c>
      <c r="I3833" s="1">
        <v>1471733267</v>
      </c>
      <c r="J3833" s="1">
        <v>0</v>
      </c>
      <c r="K3833" s="1">
        <v>1471733267</v>
      </c>
      <c r="L3833" s="1">
        <v>387002152</v>
      </c>
      <c r="M3833" s="1">
        <v>0</v>
      </c>
      <c r="N3833" s="1">
        <v>1084731115</v>
      </c>
      <c r="O3833" s="1">
        <v>1084731115</v>
      </c>
      <c r="P3833" s="1">
        <v>0</v>
      </c>
      <c r="Q3833" s="1">
        <v>0</v>
      </c>
      <c r="R3833" s="1">
        <v>100</v>
      </c>
    </row>
    <row r="3834" spans="1:18" hidden="1" x14ac:dyDescent="0.25">
      <c r="A3834" t="s">
        <v>1626</v>
      </c>
      <c r="B3834" s="1">
        <v>0</v>
      </c>
      <c r="C3834" s="1">
        <v>1471733267</v>
      </c>
      <c r="D3834" s="1">
        <v>0</v>
      </c>
      <c r="E3834" s="1">
        <v>1471733267</v>
      </c>
      <c r="F3834" s="1">
        <v>0</v>
      </c>
      <c r="G3834" s="1">
        <v>1471733267</v>
      </c>
      <c r="H3834" s="1">
        <v>1471733267</v>
      </c>
      <c r="I3834" s="1">
        <v>1471733267</v>
      </c>
      <c r="J3834" s="1">
        <v>0</v>
      </c>
      <c r="K3834" s="1">
        <v>1471733267</v>
      </c>
      <c r="L3834" s="1">
        <v>387002152</v>
      </c>
      <c r="M3834" s="1">
        <v>0</v>
      </c>
      <c r="N3834" s="1">
        <v>1084731115</v>
      </c>
      <c r="O3834" s="1">
        <v>1084731115</v>
      </c>
      <c r="P3834" s="1">
        <v>0</v>
      </c>
      <c r="Q3834" s="1">
        <v>0</v>
      </c>
      <c r="R3834" s="1">
        <v>100</v>
      </c>
    </row>
    <row r="3835" spans="1:18" hidden="1" x14ac:dyDescent="0.25">
      <c r="A3835" t="s">
        <v>777</v>
      </c>
      <c r="B3835" s="1">
        <v>0</v>
      </c>
      <c r="C3835" s="1">
        <v>356633469</v>
      </c>
      <c r="D3835" s="1">
        <v>0</v>
      </c>
      <c r="E3835" s="1">
        <v>356633469</v>
      </c>
      <c r="F3835" s="1">
        <v>0</v>
      </c>
      <c r="G3835" s="1">
        <v>356633469</v>
      </c>
      <c r="H3835" s="1">
        <v>356633469</v>
      </c>
      <c r="I3835" s="1">
        <v>356633469</v>
      </c>
      <c r="J3835" s="1">
        <v>0</v>
      </c>
      <c r="K3835" s="1">
        <v>356633469</v>
      </c>
      <c r="L3835" s="1">
        <v>0</v>
      </c>
      <c r="M3835" s="1">
        <v>0</v>
      </c>
      <c r="N3835" s="1">
        <v>356633469</v>
      </c>
      <c r="O3835" s="1">
        <v>356633469</v>
      </c>
      <c r="P3835" s="1">
        <v>0</v>
      </c>
      <c r="Q3835" s="1">
        <v>0</v>
      </c>
      <c r="R3835" s="1">
        <v>100</v>
      </c>
    </row>
    <row r="3836" spans="1:18" hidden="1" x14ac:dyDescent="0.25">
      <c r="A3836" t="s">
        <v>1594</v>
      </c>
      <c r="B3836" s="1">
        <v>0</v>
      </c>
      <c r="C3836" s="1">
        <v>356633469</v>
      </c>
      <c r="D3836" s="1">
        <v>0</v>
      </c>
      <c r="E3836" s="1">
        <v>356633469</v>
      </c>
      <c r="F3836" s="1">
        <v>0</v>
      </c>
      <c r="G3836" s="1">
        <v>356633469</v>
      </c>
      <c r="H3836" s="1">
        <v>356633469</v>
      </c>
      <c r="I3836" s="1">
        <v>356633469</v>
      </c>
      <c r="J3836" s="1">
        <v>0</v>
      </c>
      <c r="K3836" s="1">
        <v>356633469</v>
      </c>
      <c r="L3836" s="1">
        <v>0</v>
      </c>
      <c r="M3836" s="1">
        <v>0</v>
      </c>
      <c r="N3836" s="1">
        <v>356633469</v>
      </c>
      <c r="O3836" s="1">
        <v>356633469</v>
      </c>
      <c r="P3836" s="1">
        <v>0</v>
      </c>
      <c r="Q3836" s="1">
        <v>0</v>
      </c>
      <c r="R3836" s="1">
        <v>100</v>
      </c>
    </row>
    <row r="3837" spans="1:18" hidden="1" x14ac:dyDescent="0.25">
      <c r="A3837" t="s">
        <v>1626</v>
      </c>
      <c r="B3837" s="1">
        <v>0</v>
      </c>
      <c r="C3837" s="1">
        <v>356633469</v>
      </c>
      <c r="D3837" s="1">
        <v>0</v>
      </c>
      <c r="E3837" s="1">
        <v>356633469</v>
      </c>
      <c r="F3837" s="1">
        <v>0</v>
      </c>
      <c r="G3837" s="1">
        <v>356633469</v>
      </c>
      <c r="H3837" s="1">
        <v>356633469</v>
      </c>
      <c r="I3837" s="1">
        <v>356633469</v>
      </c>
      <c r="J3837" s="1">
        <v>0</v>
      </c>
      <c r="K3837" s="1">
        <v>356633469</v>
      </c>
      <c r="L3837" s="1">
        <v>0</v>
      </c>
      <c r="M3837" s="1">
        <v>0</v>
      </c>
      <c r="N3837" s="1">
        <v>356633469</v>
      </c>
      <c r="O3837" s="1">
        <v>356633469</v>
      </c>
      <c r="P3837" s="1">
        <v>0</v>
      </c>
      <c r="Q3837" s="1">
        <v>0</v>
      </c>
      <c r="R3837" s="1">
        <v>100</v>
      </c>
    </row>
    <row r="3838" spans="1:18" hidden="1" x14ac:dyDescent="0.25">
      <c r="A3838" t="s">
        <v>586</v>
      </c>
      <c r="B3838" s="1">
        <v>0</v>
      </c>
      <c r="C3838" s="1">
        <v>1638777199</v>
      </c>
      <c r="D3838" s="1">
        <v>0</v>
      </c>
      <c r="E3838" s="1">
        <v>1638777199</v>
      </c>
      <c r="F3838" s="1">
        <v>0</v>
      </c>
      <c r="G3838" s="1">
        <v>1638777199</v>
      </c>
      <c r="H3838" s="1">
        <v>1638777199</v>
      </c>
      <c r="I3838" s="1">
        <v>1574364081</v>
      </c>
      <c r="J3838" s="1">
        <v>0</v>
      </c>
      <c r="K3838" s="1">
        <v>1574364081</v>
      </c>
      <c r="L3838" s="1">
        <v>1103968129</v>
      </c>
      <c r="M3838" s="1">
        <v>64413118</v>
      </c>
      <c r="N3838" s="1">
        <v>470395952</v>
      </c>
      <c r="O3838" s="1">
        <v>462213087</v>
      </c>
      <c r="P3838" s="1">
        <v>8182865</v>
      </c>
      <c r="Q3838" s="1">
        <v>0</v>
      </c>
      <c r="R3838" s="1">
        <v>96.07</v>
      </c>
    </row>
    <row r="3839" spans="1:18" hidden="1" x14ac:dyDescent="0.25">
      <c r="A3839" t="s">
        <v>1594</v>
      </c>
      <c r="B3839" s="1">
        <v>0</v>
      </c>
      <c r="C3839" s="1">
        <v>1638777199</v>
      </c>
      <c r="D3839" s="1">
        <v>0</v>
      </c>
      <c r="E3839" s="1">
        <v>1638777199</v>
      </c>
      <c r="F3839" s="1">
        <v>0</v>
      </c>
      <c r="G3839" s="1">
        <v>1638777199</v>
      </c>
      <c r="H3839" s="1">
        <v>1638777199</v>
      </c>
      <c r="I3839" s="1">
        <v>1574364081</v>
      </c>
      <c r="J3839" s="1">
        <v>0</v>
      </c>
      <c r="K3839" s="1">
        <v>1574364081</v>
      </c>
      <c r="L3839" s="1">
        <v>1103968129</v>
      </c>
      <c r="M3839" s="1">
        <v>64413118</v>
      </c>
      <c r="N3839" s="1">
        <v>470395952</v>
      </c>
      <c r="O3839" s="1">
        <v>462213087</v>
      </c>
      <c r="P3839" s="1">
        <v>8182865</v>
      </c>
      <c r="Q3839" s="1">
        <v>0</v>
      </c>
      <c r="R3839" s="1">
        <v>96.07</v>
      </c>
    </row>
    <row r="3840" spans="1:18" hidden="1" x14ac:dyDescent="0.25">
      <c r="A3840" t="s">
        <v>1626</v>
      </c>
      <c r="B3840" s="1">
        <v>0</v>
      </c>
      <c r="C3840" s="1">
        <v>1638777199</v>
      </c>
      <c r="D3840" s="1">
        <v>0</v>
      </c>
      <c r="E3840" s="1">
        <v>1638777199</v>
      </c>
      <c r="F3840" s="1">
        <v>0</v>
      </c>
      <c r="G3840" s="1">
        <v>1638777199</v>
      </c>
      <c r="H3840" s="1">
        <v>1638777199</v>
      </c>
      <c r="I3840" s="1">
        <v>1574364081</v>
      </c>
      <c r="J3840" s="1">
        <v>0</v>
      </c>
      <c r="K3840" s="1">
        <v>1574364081</v>
      </c>
      <c r="L3840" s="1">
        <v>1103968129</v>
      </c>
      <c r="M3840" s="1">
        <v>64413118</v>
      </c>
      <c r="N3840" s="1">
        <v>470395952</v>
      </c>
      <c r="O3840" s="1">
        <v>462213087</v>
      </c>
      <c r="P3840" s="1">
        <v>8182865</v>
      </c>
      <c r="Q3840" s="1">
        <v>0</v>
      </c>
      <c r="R3840" s="1">
        <v>96.07</v>
      </c>
    </row>
    <row r="3841" spans="1:18" hidden="1" x14ac:dyDescent="0.25">
      <c r="A3841" t="s">
        <v>1382</v>
      </c>
      <c r="B3841" s="1">
        <v>0</v>
      </c>
      <c r="C3841" s="1">
        <v>224820786</v>
      </c>
      <c r="D3841" s="1">
        <v>0</v>
      </c>
      <c r="E3841" s="1">
        <v>224820786</v>
      </c>
      <c r="F3841" s="1">
        <v>0</v>
      </c>
      <c r="G3841" s="1">
        <v>224820786</v>
      </c>
      <c r="H3841" s="1">
        <v>224820786</v>
      </c>
      <c r="I3841" s="1">
        <v>219120786</v>
      </c>
      <c r="J3841" s="1">
        <v>0</v>
      </c>
      <c r="K3841" s="1">
        <v>219120786</v>
      </c>
      <c r="L3841" s="1">
        <v>2210786</v>
      </c>
      <c r="M3841" s="1">
        <v>5700000</v>
      </c>
      <c r="N3841" s="1">
        <v>216910000</v>
      </c>
      <c r="O3841" s="1">
        <v>216910000</v>
      </c>
      <c r="P3841" s="1">
        <v>0</v>
      </c>
      <c r="Q3841" s="1">
        <v>0</v>
      </c>
      <c r="R3841" s="1">
        <v>97.46</v>
      </c>
    </row>
    <row r="3842" spans="1:18" hidden="1" x14ac:dyDescent="0.25">
      <c r="A3842" t="s">
        <v>1594</v>
      </c>
      <c r="B3842" s="1">
        <v>0</v>
      </c>
      <c r="C3842" s="1">
        <v>224820786</v>
      </c>
      <c r="D3842" s="1">
        <v>0</v>
      </c>
      <c r="E3842" s="1">
        <v>224820786</v>
      </c>
      <c r="F3842" s="1">
        <v>0</v>
      </c>
      <c r="G3842" s="1">
        <v>224820786</v>
      </c>
      <c r="H3842" s="1">
        <v>224820786</v>
      </c>
      <c r="I3842" s="1">
        <v>219120786</v>
      </c>
      <c r="J3842" s="1">
        <v>0</v>
      </c>
      <c r="K3842" s="1">
        <v>219120786</v>
      </c>
      <c r="L3842" s="1">
        <v>2210786</v>
      </c>
      <c r="M3842" s="1">
        <v>5700000</v>
      </c>
      <c r="N3842" s="1">
        <v>216910000</v>
      </c>
      <c r="O3842" s="1">
        <v>216910000</v>
      </c>
      <c r="P3842" s="1">
        <v>0</v>
      </c>
      <c r="Q3842" s="1">
        <v>0</v>
      </c>
      <c r="R3842" s="1">
        <v>97.46</v>
      </c>
    </row>
    <row r="3843" spans="1:18" hidden="1" x14ac:dyDescent="0.25">
      <c r="A3843" t="s">
        <v>1626</v>
      </c>
      <c r="B3843" s="1">
        <v>0</v>
      </c>
      <c r="C3843" s="1">
        <v>224820786</v>
      </c>
      <c r="D3843" s="1">
        <v>0</v>
      </c>
      <c r="E3843" s="1">
        <v>224820786</v>
      </c>
      <c r="F3843" s="1">
        <v>0</v>
      </c>
      <c r="G3843" s="1">
        <v>224820786</v>
      </c>
      <c r="H3843" s="1">
        <v>224820786</v>
      </c>
      <c r="I3843" s="1">
        <v>219120786</v>
      </c>
      <c r="J3843" s="1">
        <v>0</v>
      </c>
      <c r="K3843" s="1">
        <v>219120786</v>
      </c>
      <c r="L3843" s="1">
        <v>2210786</v>
      </c>
      <c r="M3843" s="1">
        <v>5700000</v>
      </c>
      <c r="N3843" s="1">
        <v>216910000</v>
      </c>
      <c r="O3843" s="1">
        <v>216910000</v>
      </c>
      <c r="P3843" s="1">
        <v>0</v>
      </c>
      <c r="Q3843" s="1">
        <v>0</v>
      </c>
      <c r="R3843" s="1">
        <v>97.46</v>
      </c>
    </row>
    <row r="3844" spans="1:18" hidden="1" x14ac:dyDescent="0.25">
      <c r="A3844" t="s">
        <v>1349</v>
      </c>
      <c r="B3844" s="1">
        <v>0</v>
      </c>
      <c r="C3844" s="1">
        <v>614055413</v>
      </c>
      <c r="D3844" s="1">
        <v>0</v>
      </c>
      <c r="E3844" s="1">
        <v>614055413</v>
      </c>
      <c r="F3844" s="1">
        <v>0</v>
      </c>
      <c r="G3844" s="1">
        <v>614055413</v>
      </c>
      <c r="H3844" s="1">
        <v>614055413</v>
      </c>
      <c r="I3844" s="1">
        <v>614055413</v>
      </c>
      <c r="J3844" s="1">
        <v>0</v>
      </c>
      <c r="K3844" s="1">
        <v>614055413</v>
      </c>
      <c r="L3844" s="1">
        <v>52376039</v>
      </c>
      <c r="M3844" s="1">
        <v>0</v>
      </c>
      <c r="N3844" s="1">
        <v>561679374</v>
      </c>
      <c r="O3844" s="1">
        <v>561679374</v>
      </c>
      <c r="P3844" s="1">
        <v>0</v>
      </c>
      <c r="Q3844" s="1">
        <v>0</v>
      </c>
      <c r="R3844" s="1">
        <v>100</v>
      </c>
    </row>
    <row r="3845" spans="1:18" hidden="1" x14ac:dyDescent="0.25">
      <c r="A3845" t="s">
        <v>1594</v>
      </c>
      <c r="B3845" s="1">
        <v>0</v>
      </c>
      <c r="C3845" s="1">
        <v>614055413</v>
      </c>
      <c r="D3845" s="1">
        <v>0</v>
      </c>
      <c r="E3845" s="1">
        <v>614055413</v>
      </c>
      <c r="F3845" s="1">
        <v>0</v>
      </c>
      <c r="G3845" s="1">
        <v>614055413</v>
      </c>
      <c r="H3845" s="1">
        <v>614055413</v>
      </c>
      <c r="I3845" s="1">
        <v>614055413</v>
      </c>
      <c r="J3845" s="1">
        <v>0</v>
      </c>
      <c r="K3845" s="1">
        <v>614055413</v>
      </c>
      <c r="L3845" s="1">
        <v>52376039</v>
      </c>
      <c r="M3845" s="1">
        <v>0</v>
      </c>
      <c r="N3845" s="1">
        <v>561679374</v>
      </c>
      <c r="O3845" s="1">
        <v>561679374</v>
      </c>
      <c r="P3845" s="1">
        <v>0</v>
      </c>
      <c r="Q3845" s="1">
        <v>0</v>
      </c>
      <c r="R3845" s="1">
        <v>100</v>
      </c>
    </row>
    <row r="3846" spans="1:18" hidden="1" x14ac:dyDescent="0.25">
      <c r="A3846" t="s">
        <v>1626</v>
      </c>
      <c r="B3846" s="1">
        <v>0</v>
      </c>
      <c r="C3846" s="1">
        <v>614055413</v>
      </c>
      <c r="D3846" s="1">
        <v>0</v>
      </c>
      <c r="E3846" s="1">
        <v>614055413</v>
      </c>
      <c r="F3846" s="1">
        <v>0</v>
      </c>
      <c r="G3846" s="1">
        <v>614055413</v>
      </c>
      <c r="H3846" s="1">
        <v>614055413</v>
      </c>
      <c r="I3846" s="1">
        <v>614055413</v>
      </c>
      <c r="J3846" s="1">
        <v>0</v>
      </c>
      <c r="K3846" s="1">
        <v>614055413</v>
      </c>
      <c r="L3846" s="1">
        <v>52376039</v>
      </c>
      <c r="M3846" s="1">
        <v>0</v>
      </c>
      <c r="N3846" s="1">
        <v>561679374</v>
      </c>
      <c r="O3846" s="1">
        <v>561679374</v>
      </c>
      <c r="P3846" s="1">
        <v>0</v>
      </c>
      <c r="Q3846" s="1">
        <v>0</v>
      </c>
      <c r="R3846" s="1">
        <v>100</v>
      </c>
    </row>
    <row r="3847" spans="1:18" hidden="1" x14ac:dyDescent="0.25">
      <c r="A3847" t="s">
        <v>1609</v>
      </c>
      <c r="B3847" s="1">
        <v>0</v>
      </c>
      <c r="C3847" s="1">
        <v>4793955950</v>
      </c>
      <c r="D3847" s="1">
        <v>0</v>
      </c>
      <c r="E3847" s="1">
        <v>4793955950</v>
      </c>
      <c r="F3847" s="1">
        <v>0</v>
      </c>
      <c r="G3847" s="1">
        <v>4793955950</v>
      </c>
      <c r="H3847" s="1">
        <v>4793955950</v>
      </c>
      <c r="I3847" s="1">
        <v>4793955950</v>
      </c>
      <c r="J3847" s="1">
        <v>0</v>
      </c>
      <c r="K3847" s="1">
        <v>4793955950</v>
      </c>
      <c r="L3847" s="1">
        <v>4793955950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100</v>
      </c>
    </row>
    <row r="3848" spans="1:18" hidden="1" x14ac:dyDescent="0.25">
      <c r="A3848" t="s">
        <v>1594</v>
      </c>
      <c r="B3848" s="1">
        <v>0</v>
      </c>
      <c r="C3848" s="1">
        <v>4793955950</v>
      </c>
      <c r="D3848" s="1">
        <v>0</v>
      </c>
      <c r="E3848" s="1">
        <v>4793955950</v>
      </c>
      <c r="F3848" s="1">
        <v>0</v>
      </c>
      <c r="G3848" s="1">
        <v>4793955950</v>
      </c>
      <c r="H3848" s="1">
        <v>4793955950</v>
      </c>
      <c r="I3848" s="1">
        <v>4793955950</v>
      </c>
      <c r="J3848" s="1">
        <v>0</v>
      </c>
      <c r="K3848" s="1">
        <v>4793955950</v>
      </c>
      <c r="L3848" s="1">
        <v>4793955950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100</v>
      </c>
    </row>
    <row r="3849" spans="1:18" hidden="1" x14ac:dyDescent="0.25">
      <c r="A3849" t="s">
        <v>1626</v>
      </c>
      <c r="B3849" s="1">
        <v>0</v>
      </c>
      <c r="C3849" s="1">
        <v>4793955950</v>
      </c>
      <c r="D3849" s="1">
        <v>0</v>
      </c>
      <c r="E3849" s="1">
        <v>4793955950</v>
      </c>
      <c r="F3849" s="1">
        <v>0</v>
      </c>
      <c r="G3849" s="1">
        <v>4793955950</v>
      </c>
      <c r="H3849" s="1">
        <v>4793955950</v>
      </c>
      <c r="I3849" s="1">
        <v>4793955950</v>
      </c>
      <c r="J3849" s="1">
        <v>0</v>
      </c>
      <c r="K3849" s="1">
        <v>4793955950</v>
      </c>
      <c r="L3849" s="1">
        <v>4793955950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100</v>
      </c>
    </row>
    <row r="3850" spans="1:18" hidden="1" x14ac:dyDescent="0.25">
      <c r="A3850" t="s">
        <v>813</v>
      </c>
      <c r="B3850" s="1">
        <v>0</v>
      </c>
      <c r="C3850" s="1">
        <v>2488019506</v>
      </c>
      <c r="D3850" s="1">
        <v>0</v>
      </c>
      <c r="E3850" s="1">
        <v>2488019506</v>
      </c>
      <c r="F3850" s="1">
        <v>0</v>
      </c>
      <c r="G3850" s="1">
        <v>2488019506</v>
      </c>
      <c r="H3850" s="1">
        <v>2488019506</v>
      </c>
      <c r="I3850" s="1">
        <v>2488019506</v>
      </c>
      <c r="J3850" s="1">
        <v>0</v>
      </c>
      <c r="K3850" s="1">
        <v>2488019506</v>
      </c>
      <c r="L3850" s="1">
        <v>105100196</v>
      </c>
      <c r="M3850" s="1">
        <v>0</v>
      </c>
      <c r="N3850" s="1">
        <v>2382919310</v>
      </c>
      <c r="O3850" s="1">
        <v>2379663761</v>
      </c>
      <c r="P3850" s="1">
        <v>3255549</v>
      </c>
      <c r="Q3850" s="1">
        <v>0</v>
      </c>
      <c r="R3850" s="1">
        <v>100</v>
      </c>
    </row>
    <row r="3851" spans="1:18" hidden="1" x14ac:dyDescent="0.25">
      <c r="A3851" t="s">
        <v>1594</v>
      </c>
      <c r="B3851" s="1">
        <v>0</v>
      </c>
      <c r="C3851" s="1">
        <v>2488019506</v>
      </c>
      <c r="D3851" s="1">
        <v>0</v>
      </c>
      <c r="E3851" s="1">
        <v>2488019506</v>
      </c>
      <c r="F3851" s="1">
        <v>0</v>
      </c>
      <c r="G3851" s="1">
        <v>2488019506</v>
      </c>
      <c r="H3851" s="1">
        <v>2488019506</v>
      </c>
      <c r="I3851" s="1">
        <v>2488019506</v>
      </c>
      <c r="J3851" s="1">
        <v>0</v>
      </c>
      <c r="K3851" s="1">
        <v>2488019506</v>
      </c>
      <c r="L3851" s="1">
        <v>105100196</v>
      </c>
      <c r="M3851" s="1">
        <v>0</v>
      </c>
      <c r="N3851" s="1">
        <v>2382919310</v>
      </c>
      <c r="O3851" s="1">
        <v>2379663761</v>
      </c>
      <c r="P3851" s="1">
        <v>3255549</v>
      </c>
      <c r="Q3851" s="1">
        <v>0</v>
      </c>
      <c r="R3851" s="1">
        <v>100</v>
      </c>
    </row>
    <row r="3852" spans="1:18" hidden="1" x14ac:dyDescent="0.25">
      <c r="A3852" t="s">
        <v>1626</v>
      </c>
      <c r="B3852" s="1">
        <v>0</v>
      </c>
      <c r="C3852" s="1">
        <v>2488019506</v>
      </c>
      <c r="D3852" s="1">
        <v>0</v>
      </c>
      <c r="E3852" s="1">
        <v>2488019506</v>
      </c>
      <c r="F3852" s="1">
        <v>0</v>
      </c>
      <c r="G3852" s="1">
        <v>2488019506</v>
      </c>
      <c r="H3852" s="1">
        <v>2488019506</v>
      </c>
      <c r="I3852" s="1">
        <v>2488019506</v>
      </c>
      <c r="J3852" s="1">
        <v>0</v>
      </c>
      <c r="K3852" s="1">
        <v>2488019506</v>
      </c>
      <c r="L3852" s="1">
        <v>105100196</v>
      </c>
      <c r="M3852" s="1">
        <v>0</v>
      </c>
      <c r="N3852" s="1">
        <v>2382919310</v>
      </c>
      <c r="O3852" s="1">
        <v>2379663761</v>
      </c>
      <c r="P3852" s="1">
        <v>3255549</v>
      </c>
      <c r="Q3852" s="1">
        <v>0</v>
      </c>
      <c r="R3852" s="1">
        <v>100</v>
      </c>
    </row>
    <row r="3853" spans="1:18" hidden="1" x14ac:dyDescent="0.25">
      <c r="A3853" t="s">
        <v>1627</v>
      </c>
      <c r="B3853" s="1">
        <v>0</v>
      </c>
      <c r="C3853" s="1">
        <v>0</v>
      </c>
      <c r="D3853" s="1">
        <v>0</v>
      </c>
      <c r="E3853" s="1">
        <v>0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</row>
    <row r="3854" spans="1:18" hidden="1" x14ac:dyDescent="0.25">
      <c r="A3854" t="s">
        <v>1594</v>
      </c>
      <c r="B3854" s="1">
        <v>0</v>
      </c>
      <c r="C3854" s="1">
        <v>0</v>
      </c>
      <c r="D3854" s="1">
        <v>0</v>
      </c>
      <c r="E3854" s="1">
        <v>0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</row>
    <row r="3855" spans="1:18" hidden="1" x14ac:dyDescent="0.25">
      <c r="A3855" t="s">
        <v>1626</v>
      </c>
      <c r="B3855" s="1">
        <v>0</v>
      </c>
      <c r="C3855" s="1">
        <v>0</v>
      </c>
      <c r="D3855" s="1">
        <v>0</v>
      </c>
      <c r="E3855" s="1">
        <v>0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</row>
    <row r="3856" spans="1:18" hidden="1" x14ac:dyDescent="0.25">
      <c r="A3856" t="s">
        <v>1474</v>
      </c>
      <c r="B3856" s="1">
        <v>0</v>
      </c>
      <c r="C3856" s="1">
        <v>1019833675</v>
      </c>
      <c r="D3856" s="1">
        <v>0</v>
      </c>
      <c r="E3856" s="1">
        <v>1019833675</v>
      </c>
      <c r="F3856" s="1">
        <v>0</v>
      </c>
      <c r="G3856" s="1">
        <v>1019833675</v>
      </c>
      <c r="H3856" s="1">
        <v>1019833675</v>
      </c>
      <c r="I3856" s="1">
        <v>1019833675</v>
      </c>
      <c r="J3856" s="1">
        <v>0</v>
      </c>
      <c r="K3856" s="1">
        <v>1019833675</v>
      </c>
      <c r="L3856" s="1">
        <v>1019833675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100</v>
      </c>
    </row>
    <row r="3857" spans="1:18" hidden="1" x14ac:dyDescent="0.25">
      <c r="A3857" t="s">
        <v>1594</v>
      </c>
      <c r="B3857" s="1">
        <v>0</v>
      </c>
      <c r="C3857" s="1">
        <v>1019833675</v>
      </c>
      <c r="D3857" s="1">
        <v>0</v>
      </c>
      <c r="E3857" s="1">
        <v>1019833675</v>
      </c>
      <c r="F3857" s="1">
        <v>0</v>
      </c>
      <c r="G3857" s="1">
        <v>1019833675</v>
      </c>
      <c r="H3857" s="1">
        <v>1019833675</v>
      </c>
      <c r="I3857" s="1">
        <v>1019833675</v>
      </c>
      <c r="J3857" s="1">
        <v>0</v>
      </c>
      <c r="K3857" s="1">
        <v>1019833675</v>
      </c>
      <c r="L3857" s="1">
        <v>1019833675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100</v>
      </c>
    </row>
    <row r="3858" spans="1:18" hidden="1" x14ac:dyDescent="0.25">
      <c r="A3858" t="s">
        <v>1626</v>
      </c>
      <c r="B3858" s="1">
        <v>0</v>
      </c>
      <c r="C3858" s="1">
        <v>1019833675</v>
      </c>
      <c r="D3858" s="1">
        <v>0</v>
      </c>
      <c r="E3858" s="1">
        <v>1019833675</v>
      </c>
      <c r="F3858" s="1">
        <v>0</v>
      </c>
      <c r="G3858" s="1">
        <v>1019833675</v>
      </c>
      <c r="H3858" s="1">
        <v>1019833675</v>
      </c>
      <c r="I3858" s="1">
        <v>1019833675</v>
      </c>
      <c r="J3858" s="1">
        <v>0</v>
      </c>
      <c r="K3858" s="1">
        <v>1019833675</v>
      </c>
      <c r="L3858" s="1">
        <v>1019833675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100</v>
      </c>
    </row>
    <row r="3859" spans="1:18" hidden="1" x14ac:dyDescent="0.25">
      <c r="A3859" t="s">
        <v>1471</v>
      </c>
      <c r="B3859" s="1">
        <v>1192458000</v>
      </c>
      <c r="C3859" s="1">
        <v>-349712775</v>
      </c>
      <c r="D3859" s="1">
        <v>0</v>
      </c>
      <c r="E3859" s="1">
        <v>842745225</v>
      </c>
      <c r="F3859" s="1">
        <v>0</v>
      </c>
      <c r="G3859" s="1">
        <v>789650425</v>
      </c>
      <c r="H3859" s="1">
        <v>789650425</v>
      </c>
      <c r="I3859" s="1">
        <v>789650425</v>
      </c>
      <c r="J3859" s="1">
        <v>0</v>
      </c>
      <c r="K3859" s="1">
        <v>789650425</v>
      </c>
      <c r="L3859" s="1">
        <v>223745939</v>
      </c>
      <c r="M3859" s="1">
        <v>0</v>
      </c>
      <c r="N3859" s="1">
        <v>565904486</v>
      </c>
      <c r="O3859" s="1">
        <v>548986124</v>
      </c>
      <c r="P3859" s="1">
        <v>16918362</v>
      </c>
      <c r="Q3859" s="1">
        <v>53094800</v>
      </c>
      <c r="R3859" s="1">
        <v>93.7</v>
      </c>
    </row>
    <row r="3860" spans="1:18" hidden="1" x14ac:dyDescent="0.25">
      <c r="A3860" t="s">
        <v>31</v>
      </c>
      <c r="B3860" s="1">
        <v>1192458000</v>
      </c>
      <c r="C3860" s="1">
        <v>-349712775</v>
      </c>
      <c r="D3860" s="1">
        <v>0</v>
      </c>
      <c r="E3860" s="1">
        <v>842745225</v>
      </c>
      <c r="F3860" s="1">
        <v>0</v>
      </c>
      <c r="G3860" s="1">
        <v>789650425</v>
      </c>
      <c r="H3860" s="1">
        <v>789650425</v>
      </c>
      <c r="I3860" s="1">
        <v>789650425</v>
      </c>
      <c r="J3860" s="1">
        <v>0</v>
      </c>
      <c r="K3860" s="1">
        <v>789650425</v>
      </c>
      <c r="L3860" s="1">
        <v>223745939</v>
      </c>
      <c r="M3860" s="1">
        <v>0</v>
      </c>
      <c r="N3860" s="1">
        <v>565904486</v>
      </c>
      <c r="O3860" s="1">
        <v>548986124</v>
      </c>
      <c r="P3860" s="1">
        <v>16918362</v>
      </c>
      <c r="Q3860" s="1">
        <v>53094800</v>
      </c>
      <c r="R3860" s="1">
        <v>93.7</v>
      </c>
    </row>
    <row r="3861" spans="1:18" hidden="1" x14ac:dyDescent="0.25">
      <c r="A3861" t="s">
        <v>1594</v>
      </c>
      <c r="B3861" s="1">
        <v>1192458000</v>
      </c>
      <c r="C3861" s="1">
        <v>-349712775</v>
      </c>
      <c r="D3861" s="1">
        <v>0</v>
      </c>
      <c r="E3861" s="1">
        <v>842745225</v>
      </c>
      <c r="F3861" s="1">
        <v>0</v>
      </c>
      <c r="G3861" s="1">
        <v>789650425</v>
      </c>
      <c r="H3861" s="1">
        <v>789650425</v>
      </c>
      <c r="I3861" s="1">
        <v>789650425</v>
      </c>
      <c r="J3861" s="1">
        <v>0</v>
      </c>
      <c r="K3861" s="1">
        <v>789650425</v>
      </c>
      <c r="L3861" s="1">
        <v>223745939</v>
      </c>
      <c r="M3861" s="1">
        <v>0</v>
      </c>
      <c r="N3861" s="1">
        <v>565904486</v>
      </c>
      <c r="O3861" s="1">
        <v>548986124</v>
      </c>
      <c r="P3861" s="1">
        <v>16918362</v>
      </c>
      <c r="Q3861" s="1">
        <v>53094800</v>
      </c>
      <c r="R3861" s="1">
        <v>93.7</v>
      </c>
    </row>
    <row r="3862" spans="1:18" hidden="1" x14ac:dyDescent="0.25">
      <c r="A3862" t="s">
        <v>1628</v>
      </c>
      <c r="B3862" s="1">
        <v>898398000</v>
      </c>
      <c r="C3862" s="1">
        <v>-209593365</v>
      </c>
      <c r="D3862" s="1">
        <v>0</v>
      </c>
      <c r="E3862" s="1">
        <v>688804635</v>
      </c>
      <c r="F3862" s="1">
        <v>0</v>
      </c>
      <c r="G3862" s="1">
        <v>635709835</v>
      </c>
      <c r="H3862" s="1">
        <v>635709835</v>
      </c>
      <c r="I3862" s="1">
        <v>635709835</v>
      </c>
      <c r="J3862" s="1">
        <v>0</v>
      </c>
      <c r="K3862" s="1">
        <v>635709835</v>
      </c>
      <c r="L3862" s="1">
        <v>223745939</v>
      </c>
      <c r="M3862" s="1">
        <v>0</v>
      </c>
      <c r="N3862" s="1">
        <v>411963896</v>
      </c>
      <c r="O3862" s="1">
        <v>400323764</v>
      </c>
      <c r="P3862" s="1">
        <v>11640132</v>
      </c>
      <c r="Q3862" s="1">
        <v>53094800</v>
      </c>
      <c r="R3862" s="1">
        <v>92.29</v>
      </c>
    </row>
    <row r="3863" spans="1:18" hidden="1" x14ac:dyDescent="0.25">
      <c r="A3863" t="s">
        <v>1564</v>
      </c>
      <c r="B3863" s="1">
        <v>233112000</v>
      </c>
      <c r="C3863" s="1">
        <v>-79171410</v>
      </c>
      <c r="D3863" s="1">
        <v>0</v>
      </c>
      <c r="E3863" s="1">
        <v>153940590</v>
      </c>
      <c r="F3863" s="1">
        <v>0</v>
      </c>
      <c r="G3863" s="1">
        <v>153940590</v>
      </c>
      <c r="H3863" s="1">
        <v>153940590</v>
      </c>
      <c r="I3863" s="1">
        <v>153940590</v>
      </c>
      <c r="J3863" s="1">
        <v>0</v>
      </c>
      <c r="K3863" s="1">
        <v>153940590</v>
      </c>
      <c r="L3863" s="1">
        <v>0</v>
      </c>
      <c r="M3863" s="1">
        <v>0</v>
      </c>
      <c r="N3863" s="1">
        <v>153940590</v>
      </c>
      <c r="O3863" s="1">
        <v>148662360</v>
      </c>
      <c r="P3863" s="1">
        <v>5278230</v>
      </c>
      <c r="Q3863" s="1">
        <v>0</v>
      </c>
      <c r="R3863" s="1">
        <v>100</v>
      </c>
    </row>
    <row r="3864" spans="1:18" hidden="1" x14ac:dyDescent="0.25">
      <c r="A3864" t="s">
        <v>1626</v>
      </c>
      <c r="B3864" s="1">
        <v>60948000</v>
      </c>
      <c r="C3864" s="1">
        <v>-60948000</v>
      </c>
      <c r="D3864" s="1">
        <v>0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</row>
    <row r="3865" spans="1:18" hidden="1" x14ac:dyDescent="0.25">
      <c r="A3865" t="s">
        <v>1629</v>
      </c>
      <c r="B3865" s="1">
        <v>514711000</v>
      </c>
      <c r="C3865" s="1">
        <v>-137120284</v>
      </c>
      <c r="D3865" s="1">
        <v>0</v>
      </c>
      <c r="E3865" s="1">
        <v>377590716</v>
      </c>
      <c r="F3865" s="1">
        <v>0</v>
      </c>
      <c r="G3865" s="1">
        <v>377590716</v>
      </c>
      <c r="H3865" s="1">
        <v>377590716</v>
      </c>
      <c r="I3865" s="1">
        <v>377590716</v>
      </c>
      <c r="J3865" s="1">
        <v>0</v>
      </c>
      <c r="K3865" s="1">
        <v>377590716</v>
      </c>
      <c r="L3865" s="1">
        <v>153325370</v>
      </c>
      <c r="M3865" s="1">
        <v>0</v>
      </c>
      <c r="N3865" s="1">
        <v>224265346</v>
      </c>
      <c r="O3865" s="1">
        <v>224265346</v>
      </c>
      <c r="P3865" s="1">
        <v>0</v>
      </c>
      <c r="Q3865" s="1">
        <v>0</v>
      </c>
      <c r="R3865" s="1">
        <v>100</v>
      </c>
    </row>
    <row r="3866" spans="1:18" hidden="1" x14ac:dyDescent="0.25">
      <c r="A3866" t="s">
        <v>31</v>
      </c>
      <c r="B3866" s="1">
        <v>514711000</v>
      </c>
      <c r="C3866" s="1">
        <v>-137120284</v>
      </c>
      <c r="D3866" s="1">
        <v>0</v>
      </c>
      <c r="E3866" s="1">
        <v>377590716</v>
      </c>
      <c r="F3866" s="1">
        <v>0</v>
      </c>
      <c r="G3866" s="1">
        <v>377590716</v>
      </c>
      <c r="H3866" s="1">
        <v>377590716</v>
      </c>
      <c r="I3866" s="1">
        <v>377590716</v>
      </c>
      <c r="J3866" s="1">
        <v>0</v>
      </c>
      <c r="K3866" s="1">
        <v>377590716</v>
      </c>
      <c r="L3866" s="1">
        <v>153325370</v>
      </c>
      <c r="M3866" s="1">
        <v>0</v>
      </c>
      <c r="N3866" s="1">
        <v>224265346</v>
      </c>
      <c r="O3866" s="1">
        <v>224265346</v>
      </c>
      <c r="P3866" s="1">
        <v>0</v>
      </c>
      <c r="Q3866" s="1">
        <v>0</v>
      </c>
      <c r="R3866" s="1">
        <v>100</v>
      </c>
    </row>
    <row r="3867" spans="1:18" hidden="1" x14ac:dyDescent="0.25">
      <c r="A3867" t="s">
        <v>1594</v>
      </c>
      <c r="B3867" s="1">
        <v>514711000</v>
      </c>
      <c r="C3867" s="1">
        <v>-137120284</v>
      </c>
      <c r="D3867" s="1">
        <v>0</v>
      </c>
      <c r="E3867" s="1">
        <v>377590716</v>
      </c>
      <c r="F3867" s="1">
        <v>0</v>
      </c>
      <c r="G3867" s="1">
        <v>377590716</v>
      </c>
      <c r="H3867" s="1">
        <v>377590716</v>
      </c>
      <c r="I3867" s="1">
        <v>377590716</v>
      </c>
      <c r="J3867" s="1">
        <v>0</v>
      </c>
      <c r="K3867" s="1">
        <v>377590716</v>
      </c>
      <c r="L3867" s="1">
        <v>153325370</v>
      </c>
      <c r="M3867" s="1">
        <v>0</v>
      </c>
      <c r="N3867" s="1">
        <v>224265346</v>
      </c>
      <c r="O3867" s="1">
        <v>224265346</v>
      </c>
      <c r="P3867" s="1">
        <v>0</v>
      </c>
      <c r="Q3867" s="1">
        <v>0</v>
      </c>
      <c r="R3867" s="1">
        <v>100</v>
      </c>
    </row>
    <row r="3868" spans="1:18" hidden="1" x14ac:dyDescent="0.25">
      <c r="A3868" t="s">
        <v>1630</v>
      </c>
      <c r="B3868" s="1">
        <v>514711000</v>
      </c>
      <c r="C3868" s="1">
        <v>-137120284</v>
      </c>
      <c r="D3868" s="1">
        <v>0</v>
      </c>
      <c r="E3868" s="1">
        <v>377590716</v>
      </c>
      <c r="F3868" s="1">
        <v>0</v>
      </c>
      <c r="G3868" s="1">
        <v>377590716</v>
      </c>
      <c r="H3868" s="1">
        <v>377590716</v>
      </c>
      <c r="I3868" s="1">
        <v>377590716</v>
      </c>
      <c r="J3868" s="1">
        <v>0</v>
      </c>
      <c r="K3868" s="1">
        <v>377590716</v>
      </c>
      <c r="L3868" s="1">
        <v>153325370</v>
      </c>
      <c r="M3868" s="1">
        <v>0</v>
      </c>
      <c r="N3868" s="1">
        <v>224265346</v>
      </c>
      <c r="O3868" s="1">
        <v>224265346</v>
      </c>
      <c r="P3868" s="1">
        <v>0</v>
      </c>
      <c r="Q3868" s="1">
        <v>0</v>
      </c>
      <c r="R3868" s="1">
        <v>100</v>
      </c>
    </row>
    <row r="3869" spans="1:18" hidden="1" x14ac:dyDescent="0.25">
      <c r="A3869" t="s">
        <v>1631</v>
      </c>
      <c r="B3869" s="1">
        <v>188238000</v>
      </c>
      <c r="C3869" s="1">
        <v>-67150110</v>
      </c>
      <c r="D3869" s="1">
        <v>0</v>
      </c>
      <c r="E3869" s="1">
        <v>121087890</v>
      </c>
      <c r="F3869" s="1">
        <v>0</v>
      </c>
      <c r="G3869" s="1">
        <v>121087890</v>
      </c>
      <c r="H3869" s="1">
        <v>121087890</v>
      </c>
      <c r="I3869" s="1">
        <v>121087890</v>
      </c>
      <c r="J3869" s="1">
        <v>0</v>
      </c>
      <c r="K3869" s="1">
        <v>121087890</v>
      </c>
      <c r="L3869" s="1">
        <v>28918057</v>
      </c>
      <c r="M3869" s="1">
        <v>0</v>
      </c>
      <c r="N3869" s="1">
        <v>92169833</v>
      </c>
      <c r="O3869" s="1">
        <v>92169833</v>
      </c>
      <c r="P3869" s="1">
        <v>0</v>
      </c>
      <c r="Q3869" s="1">
        <v>0</v>
      </c>
      <c r="R3869" s="1">
        <v>100</v>
      </c>
    </row>
    <row r="3870" spans="1:18" hidden="1" x14ac:dyDescent="0.25">
      <c r="A3870" t="s">
        <v>31</v>
      </c>
      <c r="B3870" s="1">
        <v>188238000</v>
      </c>
      <c r="C3870" s="1">
        <v>-67150110</v>
      </c>
      <c r="D3870" s="1">
        <v>0</v>
      </c>
      <c r="E3870" s="1">
        <v>121087890</v>
      </c>
      <c r="F3870" s="1">
        <v>0</v>
      </c>
      <c r="G3870" s="1">
        <v>121087890</v>
      </c>
      <c r="H3870" s="1">
        <v>121087890</v>
      </c>
      <c r="I3870" s="1">
        <v>121087890</v>
      </c>
      <c r="J3870" s="1">
        <v>0</v>
      </c>
      <c r="K3870" s="1">
        <v>121087890</v>
      </c>
      <c r="L3870" s="1">
        <v>28918057</v>
      </c>
      <c r="M3870" s="1">
        <v>0</v>
      </c>
      <c r="N3870" s="1">
        <v>92169833</v>
      </c>
      <c r="O3870" s="1">
        <v>92169833</v>
      </c>
      <c r="P3870" s="1">
        <v>0</v>
      </c>
      <c r="Q3870" s="1">
        <v>0</v>
      </c>
      <c r="R3870" s="1">
        <v>100</v>
      </c>
    </row>
    <row r="3871" spans="1:18" hidden="1" x14ac:dyDescent="0.25">
      <c r="A3871" t="s">
        <v>1594</v>
      </c>
      <c r="B3871" s="1">
        <v>188238000</v>
      </c>
      <c r="C3871" s="1">
        <v>-67150110</v>
      </c>
      <c r="D3871" s="1">
        <v>0</v>
      </c>
      <c r="E3871" s="1">
        <v>121087890</v>
      </c>
      <c r="F3871" s="1">
        <v>0</v>
      </c>
      <c r="G3871" s="1">
        <v>121087890</v>
      </c>
      <c r="H3871" s="1">
        <v>121087890</v>
      </c>
      <c r="I3871" s="1">
        <v>121087890</v>
      </c>
      <c r="J3871" s="1">
        <v>0</v>
      </c>
      <c r="K3871" s="1">
        <v>121087890</v>
      </c>
      <c r="L3871" s="1">
        <v>28918057</v>
      </c>
      <c r="M3871" s="1">
        <v>0</v>
      </c>
      <c r="N3871" s="1">
        <v>92169833</v>
      </c>
      <c r="O3871" s="1">
        <v>92169833</v>
      </c>
      <c r="P3871" s="1">
        <v>0</v>
      </c>
      <c r="Q3871" s="1">
        <v>0</v>
      </c>
      <c r="R3871" s="1">
        <v>100</v>
      </c>
    </row>
    <row r="3872" spans="1:18" hidden="1" x14ac:dyDescent="0.25">
      <c r="A3872" t="s">
        <v>1632</v>
      </c>
      <c r="B3872" s="1">
        <v>188238000</v>
      </c>
      <c r="C3872" s="1">
        <v>-67150110</v>
      </c>
      <c r="D3872" s="1">
        <v>0</v>
      </c>
      <c r="E3872" s="1">
        <v>121087890</v>
      </c>
      <c r="F3872" s="1">
        <v>0</v>
      </c>
      <c r="G3872" s="1">
        <v>121087890</v>
      </c>
      <c r="H3872" s="1">
        <v>121087890</v>
      </c>
      <c r="I3872" s="1">
        <v>121087890</v>
      </c>
      <c r="J3872" s="1">
        <v>0</v>
      </c>
      <c r="K3872" s="1">
        <v>121087890</v>
      </c>
      <c r="L3872" s="1">
        <v>28918057</v>
      </c>
      <c r="M3872" s="1">
        <v>0</v>
      </c>
      <c r="N3872" s="1">
        <v>92169833</v>
      </c>
      <c r="O3872" s="1">
        <v>92169833</v>
      </c>
      <c r="P3872" s="1">
        <v>0</v>
      </c>
      <c r="Q3872" s="1">
        <v>0</v>
      </c>
      <c r="R3872" s="1">
        <v>100</v>
      </c>
    </row>
    <row r="3873" spans="1:18" hidden="1" x14ac:dyDescent="0.25">
      <c r="A3873" t="s">
        <v>1559</v>
      </c>
      <c r="B3873" s="1">
        <v>0</v>
      </c>
      <c r="C3873" s="1">
        <v>422699172</v>
      </c>
      <c r="D3873" s="1">
        <v>0</v>
      </c>
      <c r="E3873" s="1">
        <v>422699172</v>
      </c>
      <c r="F3873" s="1">
        <v>0</v>
      </c>
      <c r="G3873" s="1">
        <v>335778983</v>
      </c>
      <c r="H3873" s="1">
        <v>335778983</v>
      </c>
      <c r="I3873" s="1">
        <v>243719632</v>
      </c>
      <c r="J3873" s="1">
        <v>0</v>
      </c>
      <c r="K3873" s="1">
        <v>243719632</v>
      </c>
      <c r="L3873" s="1">
        <v>243719632</v>
      </c>
      <c r="M3873" s="1">
        <v>92059351</v>
      </c>
      <c r="N3873" s="1">
        <v>0</v>
      </c>
      <c r="O3873" s="1">
        <v>0</v>
      </c>
      <c r="P3873" s="1">
        <v>0</v>
      </c>
      <c r="Q3873" s="1">
        <v>86920189</v>
      </c>
      <c r="R3873" s="1">
        <v>57.66</v>
      </c>
    </row>
    <row r="3874" spans="1:18" hidden="1" x14ac:dyDescent="0.25">
      <c r="A3874" t="s">
        <v>31</v>
      </c>
      <c r="B3874" s="1">
        <v>0</v>
      </c>
      <c r="C3874" s="1">
        <v>422699172</v>
      </c>
      <c r="D3874" s="1">
        <v>0</v>
      </c>
      <c r="E3874" s="1">
        <v>422699172</v>
      </c>
      <c r="F3874" s="1">
        <v>0</v>
      </c>
      <c r="G3874" s="1">
        <v>335778983</v>
      </c>
      <c r="H3874" s="1">
        <v>335778983</v>
      </c>
      <c r="I3874" s="1">
        <v>243719632</v>
      </c>
      <c r="J3874" s="1">
        <v>0</v>
      </c>
      <c r="K3874" s="1">
        <v>243719632</v>
      </c>
      <c r="L3874" s="1">
        <v>243719632</v>
      </c>
      <c r="M3874" s="1">
        <v>92059351</v>
      </c>
      <c r="N3874" s="1">
        <v>0</v>
      </c>
      <c r="O3874" s="1">
        <v>0</v>
      </c>
      <c r="P3874" s="1">
        <v>0</v>
      </c>
      <c r="Q3874" s="1">
        <v>86920189</v>
      </c>
      <c r="R3874" s="1">
        <v>57.66</v>
      </c>
    </row>
    <row r="3875" spans="1:18" hidden="1" x14ac:dyDescent="0.25">
      <c r="A3875" t="s">
        <v>1594</v>
      </c>
      <c r="B3875" s="1">
        <v>0</v>
      </c>
      <c r="C3875" s="1">
        <v>422699172</v>
      </c>
      <c r="D3875" s="1">
        <v>0</v>
      </c>
      <c r="E3875" s="1">
        <v>422699172</v>
      </c>
      <c r="F3875" s="1">
        <v>0</v>
      </c>
      <c r="G3875" s="1">
        <v>335778983</v>
      </c>
      <c r="H3875" s="1">
        <v>335778983</v>
      </c>
      <c r="I3875" s="1">
        <v>243719632</v>
      </c>
      <c r="J3875" s="1">
        <v>0</v>
      </c>
      <c r="K3875" s="1">
        <v>243719632</v>
      </c>
      <c r="L3875" s="1">
        <v>243719632</v>
      </c>
      <c r="M3875" s="1">
        <v>92059351</v>
      </c>
      <c r="N3875" s="1">
        <v>0</v>
      </c>
      <c r="O3875" s="1">
        <v>0</v>
      </c>
      <c r="P3875" s="1">
        <v>0</v>
      </c>
      <c r="Q3875" s="1">
        <v>86920189</v>
      </c>
      <c r="R3875" s="1">
        <v>57.66</v>
      </c>
    </row>
    <row r="3876" spans="1:18" hidden="1" x14ac:dyDescent="0.25">
      <c r="A3876" t="s">
        <v>1560</v>
      </c>
      <c r="B3876" s="1">
        <v>0</v>
      </c>
      <c r="C3876" s="1">
        <v>422699172</v>
      </c>
      <c r="D3876" s="1">
        <v>0</v>
      </c>
      <c r="E3876" s="1">
        <v>422699172</v>
      </c>
      <c r="F3876" s="1">
        <v>0</v>
      </c>
      <c r="G3876" s="1">
        <v>335778983</v>
      </c>
      <c r="H3876" s="1">
        <v>335778983</v>
      </c>
      <c r="I3876" s="1">
        <v>243719632</v>
      </c>
      <c r="J3876" s="1">
        <v>0</v>
      </c>
      <c r="K3876" s="1">
        <v>243719632</v>
      </c>
      <c r="L3876" s="1">
        <v>243719632</v>
      </c>
      <c r="M3876" s="1">
        <v>92059351</v>
      </c>
      <c r="N3876" s="1">
        <v>0</v>
      </c>
      <c r="O3876" s="1">
        <v>0</v>
      </c>
      <c r="P3876" s="1">
        <v>0</v>
      </c>
      <c r="Q3876" s="1">
        <v>86920189</v>
      </c>
      <c r="R3876" s="1">
        <v>57.66</v>
      </c>
    </row>
    <row r="3877" spans="1:18" hidden="1" x14ac:dyDescent="0.25">
      <c r="A3877" t="s">
        <v>1633</v>
      </c>
      <c r="B3877" s="1">
        <v>0</v>
      </c>
      <c r="C3877" s="1">
        <v>198171410</v>
      </c>
      <c r="D3877" s="1">
        <v>0</v>
      </c>
      <c r="E3877" s="1">
        <v>198171410</v>
      </c>
      <c r="F3877" s="1">
        <v>0</v>
      </c>
      <c r="G3877" s="1">
        <v>124423157</v>
      </c>
      <c r="H3877" s="1">
        <v>124423157</v>
      </c>
      <c r="I3877" s="1">
        <v>110104293</v>
      </c>
      <c r="J3877" s="1">
        <v>0</v>
      </c>
      <c r="K3877" s="1">
        <v>110104293</v>
      </c>
      <c r="L3877" s="1">
        <v>110104293</v>
      </c>
      <c r="M3877" s="1">
        <v>14318864</v>
      </c>
      <c r="N3877" s="1">
        <v>0</v>
      </c>
      <c r="O3877" s="1">
        <v>0</v>
      </c>
      <c r="P3877" s="1">
        <v>0</v>
      </c>
      <c r="Q3877" s="1">
        <v>73748253</v>
      </c>
      <c r="R3877" s="1">
        <v>55.56</v>
      </c>
    </row>
    <row r="3878" spans="1:18" hidden="1" x14ac:dyDescent="0.25">
      <c r="A3878" t="s">
        <v>31</v>
      </c>
      <c r="B3878" s="1">
        <v>0</v>
      </c>
      <c r="C3878" s="1">
        <v>198171410</v>
      </c>
      <c r="D3878" s="1">
        <v>0</v>
      </c>
      <c r="E3878" s="1">
        <v>198171410</v>
      </c>
      <c r="F3878" s="1">
        <v>0</v>
      </c>
      <c r="G3878" s="1">
        <v>124423157</v>
      </c>
      <c r="H3878" s="1">
        <v>124423157</v>
      </c>
      <c r="I3878" s="1">
        <v>110104293</v>
      </c>
      <c r="J3878" s="1">
        <v>0</v>
      </c>
      <c r="K3878" s="1">
        <v>110104293</v>
      </c>
      <c r="L3878" s="1">
        <v>110104293</v>
      </c>
      <c r="M3878" s="1">
        <v>14318864</v>
      </c>
      <c r="N3878" s="1">
        <v>0</v>
      </c>
      <c r="O3878" s="1">
        <v>0</v>
      </c>
      <c r="P3878" s="1">
        <v>0</v>
      </c>
      <c r="Q3878" s="1">
        <v>73748253</v>
      </c>
      <c r="R3878" s="1">
        <v>55.56</v>
      </c>
    </row>
    <row r="3879" spans="1:18" hidden="1" x14ac:dyDescent="0.25">
      <c r="A3879" t="s">
        <v>1594</v>
      </c>
      <c r="B3879" s="1">
        <v>0</v>
      </c>
      <c r="C3879" s="1">
        <v>198171410</v>
      </c>
      <c r="D3879" s="1">
        <v>0</v>
      </c>
      <c r="E3879" s="1">
        <v>198171410</v>
      </c>
      <c r="F3879" s="1">
        <v>0</v>
      </c>
      <c r="G3879" s="1">
        <v>124423157</v>
      </c>
      <c r="H3879" s="1">
        <v>124423157</v>
      </c>
      <c r="I3879" s="1">
        <v>110104293</v>
      </c>
      <c r="J3879" s="1">
        <v>0</v>
      </c>
      <c r="K3879" s="1">
        <v>110104293</v>
      </c>
      <c r="L3879" s="1">
        <v>110104293</v>
      </c>
      <c r="M3879" s="1">
        <v>14318864</v>
      </c>
      <c r="N3879" s="1">
        <v>0</v>
      </c>
      <c r="O3879" s="1">
        <v>0</v>
      </c>
      <c r="P3879" s="1">
        <v>0</v>
      </c>
      <c r="Q3879" s="1">
        <v>73748253</v>
      </c>
      <c r="R3879" s="1">
        <v>55.56</v>
      </c>
    </row>
    <row r="3880" spans="1:18" hidden="1" x14ac:dyDescent="0.25">
      <c r="A3880" t="s">
        <v>1634</v>
      </c>
      <c r="B3880" s="1">
        <v>0</v>
      </c>
      <c r="C3880" s="1">
        <v>198171410</v>
      </c>
      <c r="D3880" s="1">
        <v>0</v>
      </c>
      <c r="E3880" s="1">
        <v>198171410</v>
      </c>
      <c r="F3880" s="1">
        <v>0</v>
      </c>
      <c r="G3880" s="1">
        <v>124423157</v>
      </c>
      <c r="H3880" s="1">
        <v>124423157</v>
      </c>
      <c r="I3880" s="1">
        <v>110104293</v>
      </c>
      <c r="J3880" s="1">
        <v>0</v>
      </c>
      <c r="K3880" s="1">
        <v>110104293</v>
      </c>
      <c r="L3880" s="1">
        <v>110104293</v>
      </c>
      <c r="M3880" s="1">
        <v>14318864</v>
      </c>
      <c r="N3880" s="1">
        <v>0</v>
      </c>
      <c r="O3880" s="1">
        <v>0</v>
      </c>
      <c r="P3880" s="1">
        <v>0</v>
      </c>
      <c r="Q3880" s="1">
        <v>73748253</v>
      </c>
      <c r="R3880" s="1">
        <v>55.56</v>
      </c>
    </row>
    <row r="3881" spans="1:18" hidden="1" x14ac:dyDescent="0.25">
      <c r="A3881" t="s">
        <v>1635</v>
      </c>
      <c r="B3881" s="1">
        <v>0</v>
      </c>
      <c r="C3881" s="1">
        <v>384541183</v>
      </c>
      <c r="D3881" s="1">
        <v>0</v>
      </c>
      <c r="E3881" s="1">
        <v>384541183</v>
      </c>
      <c r="F3881" s="1">
        <v>0</v>
      </c>
      <c r="G3881" s="1">
        <v>241316525</v>
      </c>
      <c r="H3881" s="1">
        <v>241316525</v>
      </c>
      <c r="I3881" s="1">
        <v>52153233</v>
      </c>
      <c r="J3881" s="1">
        <v>0</v>
      </c>
      <c r="K3881" s="1">
        <v>52153233</v>
      </c>
      <c r="L3881" s="1">
        <v>52153233</v>
      </c>
      <c r="M3881" s="1">
        <v>189163292</v>
      </c>
      <c r="N3881" s="1">
        <v>0</v>
      </c>
      <c r="O3881" s="1">
        <v>0</v>
      </c>
      <c r="P3881" s="1">
        <v>0</v>
      </c>
      <c r="Q3881" s="1">
        <v>143224658</v>
      </c>
      <c r="R3881" s="1">
        <v>13.56</v>
      </c>
    </row>
    <row r="3882" spans="1:18" hidden="1" x14ac:dyDescent="0.25">
      <c r="A3882" t="s">
        <v>31</v>
      </c>
      <c r="B3882" s="1">
        <v>0</v>
      </c>
      <c r="C3882" s="1">
        <v>384541183</v>
      </c>
      <c r="D3882" s="1">
        <v>0</v>
      </c>
      <c r="E3882" s="1">
        <v>384541183</v>
      </c>
      <c r="F3882" s="1">
        <v>0</v>
      </c>
      <c r="G3882" s="1">
        <v>241316525</v>
      </c>
      <c r="H3882" s="1">
        <v>241316525</v>
      </c>
      <c r="I3882" s="1">
        <v>52153233</v>
      </c>
      <c r="J3882" s="1">
        <v>0</v>
      </c>
      <c r="K3882" s="1">
        <v>52153233</v>
      </c>
      <c r="L3882" s="1">
        <v>52153233</v>
      </c>
      <c r="M3882" s="1">
        <v>189163292</v>
      </c>
      <c r="N3882" s="1">
        <v>0</v>
      </c>
      <c r="O3882" s="1">
        <v>0</v>
      </c>
      <c r="P3882" s="1">
        <v>0</v>
      </c>
      <c r="Q3882" s="1">
        <v>143224658</v>
      </c>
      <c r="R3882" s="1">
        <v>13.56</v>
      </c>
    </row>
    <row r="3883" spans="1:18" hidden="1" x14ac:dyDescent="0.25">
      <c r="A3883" t="s">
        <v>1594</v>
      </c>
      <c r="B3883" s="1">
        <v>0</v>
      </c>
      <c r="C3883" s="1">
        <v>384541183</v>
      </c>
      <c r="D3883" s="1">
        <v>0</v>
      </c>
      <c r="E3883" s="1">
        <v>384541183</v>
      </c>
      <c r="F3883" s="1">
        <v>0</v>
      </c>
      <c r="G3883" s="1">
        <v>241316525</v>
      </c>
      <c r="H3883" s="1">
        <v>241316525</v>
      </c>
      <c r="I3883" s="1">
        <v>52153233</v>
      </c>
      <c r="J3883" s="1">
        <v>0</v>
      </c>
      <c r="K3883" s="1">
        <v>52153233</v>
      </c>
      <c r="L3883" s="1">
        <v>52153233</v>
      </c>
      <c r="M3883" s="1">
        <v>189163292</v>
      </c>
      <c r="N3883" s="1">
        <v>0</v>
      </c>
      <c r="O3883" s="1">
        <v>0</v>
      </c>
      <c r="P3883" s="1">
        <v>0</v>
      </c>
      <c r="Q3883" s="1">
        <v>143224658</v>
      </c>
      <c r="R3883" s="1">
        <v>13.56</v>
      </c>
    </row>
    <row r="3884" spans="1:18" hidden="1" x14ac:dyDescent="0.25">
      <c r="A3884" t="s">
        <v>1636</v>
      </c>
      <c r="B3884" s="1">
        <v>0</v>
      </c>
      <c r="C3884" s="1">
        <v>384541183</v>
      </c>
      <c r="D3884" s="1">
        <v>0</v>
      </c>
      <c r="E3884" s="1">
        <v>384541183</v>
      </c>
      <c r="F3884" s="1">
        <v>0</v>
      </c>
      <c r="G3884" s="1">
        <v>241316525</v>
      </c>
      <c r="H3884" s="1">
        <v>241316525</v>
      </c>
      <c r="I3884" s="1">
        <v>52153233</v>
      </c>
      <c r="J3884" s="1">
        <v>0</v>
      </c>
      <c r="K3884" s="1">
        <v>52153233</v>
      </c>
      <c r="L3884" s="1">
        <v>52153233</v>
      </c>
      <c r="M3884" s="1">
        <v>189163292</v>
      </c>
      <c r="N3884" s="1">
        <v>0</v>
      </c>
      <c r="O3884" s="1">
        <v>0</v>
      </c>
      <c r="P3884" s="1">
        <v>0</v>
      </c>
      <c r="Q3884" s="1">
        <v>143224658</v>
      </c>
      <c r="R3884" s="1">
        <v>13.56</v>
      </c>
    </row>
    <row r="3885" spans="1:18" hidden="1" x14ac:dyDescent="0.25">
      <c r="A3885" t="s">
        <v>1637</v>
      </c>
      <c r="B3885" s="1">
        <v>0</v>
      </c>
      <c r="C3885" s="1">
        <v>3297609572</v>
      </c>
      <c r="D3885" s="1">
        <v>0</v>
      </c>
      <c r="E3885" s="1">
        <v>3297609572</v>
      </c>
      <c r="F3885" s="1">
        <v>0</v>
      </c>
      <c r="G3885" s="1">
        <v>2963702911</v>
      </c>
      <c r="H3885" s="1">
        <v>2963702911</v>
      </c>
      <c r="I3885" s="1">
        <v>611705363</v>
      </c>
      <c r="J3885" s="1">
        <v>0</v>
      </c>
      <c r="K3885" s="1">
        <v>611705363</v>
      </c>
      <c r="L3885" s="1">
        <v>611705363</v>
      </c>
      <c r="M3885" s="1">
        <v>2351997548</v>
      </c>
      <c r="N3885" s="1">
        <v>0</v>
      </c>
      <c r="O3885" s="1">
        <v>0</v>
      </c>
      <c r="P3885" s="1">
        <v>0</v>
      </c>
      <c r="Q3885" s="1">
        <v>333906661</v>
      </c>
      <c r="R3885" s="1">
        <v>18.55</v>
      </c>
    </row>
    <row r="3886" spans="1:18" hidden="1" x14ac:dyDescent="0.25">
      <c r="A3886" t="s">
        <v>31</v>
      </c>
      <c r="B3886" s="1">
        <v>0</v>
      </c>
      <c r="C3886" s="1">
        <v>101962964</v>
      </c>
      <c r="D3886" s="1">
        <v>0</v>
      </c>
      <c r="E3886" s="1">
        <v>101962964</v>
      </c>
      <c r="F3886" s="1">
        <v>0</v>
      </c>
      <c r="G3886" s="1">
        <v>101170573</v>
      </c>
      <c r="H3886" s="1">
        <v>101170573</v>
      </c>
      <c r="I3886" s="1">
        <v>58003025</v>
      </c>
      <c r="J3886" s="1">
        <v>0</v>
      </c>
      <c r="K3886" s="1">
        <v>58003025</v>
      </c>
      <c r="L3886" s="1">
        <v>58003025</v>
      </c>
      <c r="M3886" s="1">
        <v>43167548</v>
      </c>
      <c r="N3886" s="1">
        <v>0</v>
      </c>
      <c r="O3886" s="1">
        <v>0</v>
      </c>
      <c r="P3886" s="1">
        <v>0</v>
      </c>
      <c r="Q3886" s="1">
        <v>792391</v>
      </c>
      <c r="R3886" s="1">
        <v>56.89</v>
      </c>
    </row>
    <row r="3887" spans="1:18" hidden="1" x14ac:dyDescent="0.25">
      <c r="A3887" t="s">
        <v>1594</v>
      </c>
      <c r="B3887" s="1">
        <v>0</v>
      </c>
      <c r="C3887" s="1">
        <v>101962964</v>
      </c>
      <c r="D3887" s="1">
        <v>0</v>
      </c>
      <c r="E3887" s="1">
        <v>101962964</v>
      </c>
      <c r="F3887" s="1">
        <v>0</v>
      </c>
      <c r="G3887" s="1">
        <v>101170573</v>
      </c>
      <c r="H3887" s="1">
        <v>101170573</v>
      </c>
      <c r="I3887" s="1">
        <v>58003025</v>
      </c>
      <c r="J3887" s="1">
        <v>0</v>
      </c>
      <c r="K3887" s="1">
        <v>58003025</v>
      </c>
      <c r="L3887" s="1">
        <v>58003025</v>
      </c>
      <c r="M3887" s="1">
        <v>43167548</v>
      </c>
      <c r="N3887" s="1">
        <v>0</v>
      </c>
      <c r="O3887" s="1">
        <v>0</v>
      </c>
      <c r="P3887" s="1">
        <v>0</v>
      </c>
      <c r="Q3887" s="1">
        <v>792391</v>
      </c>
      <c r="R3887" s="1">
        <v>56.89</v>
      </c>
    </row>
    <row r="3888" spans="1:18" hidden="1" x14ac:dyDescent="0.25">
      <c r="A3888" t="s">
        <v>1638</v>
      </c>
      <c r="B3888" s="1">
        <v>0</v>
      </c>
      <c r="C3888" s="1">
        <v>101962964</v>
      </c>
      <c r="D3888" s="1">
        <v>0</v>
      </c>
      <c r="E3888" s="1">
        <v>101962964</v>
      </c>
      <c r="F3888" s="1">
        <v>0</v>
      </c>
      <c r="G3888" s="1">
        <v>101170573</v>
      </c>
      <c r="H3888" s="1">
        <v>101170573</v>
      </c>
      <c r="I3888" s="1">
        <v>58003025</v>
      </c>
      <c r="J3888" s="1">
        <v>0</v>
      </c>
      <c r="K3888" s="1">
        <v>58003025</v>
      </c>
      <c r="L3888" s="1">
        <v>58003025</v>
      </c>
      <c r="M3888" s="1">
        <v>43167548</v>
      </c>
      <c r="N3888" s="1">
        <v>0</v>
      </c>
      <c r="O3888" s="1">
        <v>0</v>
      </c>
      <c r="P3888" s="1">
        <v>0</v>
      </c>
      <c r="Q3888" s="1">
        <v>792391</v>
      </c>
      <c r="R3888" s="1">
        <v>56.89</v>
      </c>
    </row>
    <row r="3889" spans="1:18" hidden="1" x14ac:dyDescent="0.25">
      <c r="A3889" t="s">
        <v>287</v>
      </c>
      <c r="B3889" s="1">
        <v>0</v>
      </c>
      <c r="C3889" s="1">
        <v>2035694173</v>
      </c>
      <c r="D3889" s="1">
        <v>0</v>
      </c>
      <c r="E3889" s="1">
        <v>2035694173</v>
      </c>
      <c r="F3889" s="1">
        <v>0</v>
      </c>
      <c r="G3889" s="1">
        <v>1908168392</v>
      </c>
      <c r="H3889" s="1">
        <v>1908168392</v>
      </c>
      <c r="I3889" s="1">
        <v>147188392</v>
      </c>
      <c r="J3889" s="1">
        <v>0</v>
      </c>
      <c r="K3889" s="1">
        <v>147188392</v>
      </c>
      <c r="L3889" s="1">
        <v>147188392</v>
      </c>
      <c r="M3889" s="1">
        <v>1760980000</v>
      </c>
      <c r="N3889" s="1">
        <v>0</v>
      </c>
      <c r="O3889" s="1">
        <v>0</v>
      </c>
      <c r="P3889" s="1">
        <v>0</v>
      </c>
      <c r="Q3889" s="1">
        <v>127525781</v>
      </c>
      <c r="R3889" s="1">
        <v>7.23</v>
      </c>
    </row>
    <row r="3890" spans="1:18" hidden="1" x14ac:dyDescent="0.25">
      <c r="A3890" t="s">
        <v>1594</v>
      </c>
      <c r="B3890" s="1">
        <v>0</v>
      </c>
      <c r="C3890" s="1">
        <v>2035694173</v>
      </c>
      <c r="D3890" s="1">
        <v>0</v>
      </c>
      <c r="E3890" s="1">
        <v>2035694173</v>
      </c>
      <c r="F3890" s="1">
        <v>0</v>
      </c>
      <c r="G3890" s="1">
        <v>1908168392</v>
      </c>
      <c r="H3890" s="1">
        <v>1908168392</v>
      </c>
      <c r="I3890" s="1">
        <v>147188392</v>
      </c>
      <c r="J3890" s="1">
        <v>0</v>
      </c>
      <c r="K3890" s="1">
        <v>147188392</v>
      </c>
      <c r="L3890" s="1">
        <v>147188392</v>
      </c>
      <c r="M3890" s="1">
        <v>1760980000</v>
      </c>
      <c r="N3890" s="1">
        <v>0</v>
      </c>
      <c r="O3890" s="1">
        <v>0</v>
      </c>
      <c r="P3890" s="1">
        <v>0</v>
      </c>
      <c r="Q3890" s="1">
        <v>127525781</v>
      </c>
      <c r="R3890" s="1">
        <v>7.23</v>
      </c>
    </row>
    <row r="3891" spans="1:18" hidden="1" x14ac:dyDescent="0.25">
      <c r="A3891" t="s">
        <v>1638</v>
      </c>
      <c r="B3891" s="1">
        <v>0</v>
      </c>
      <c r="C3891" s="1">
        <v>2035694173</v>
      </c>
      <c r="D3891" s="1">
        <v>0</v>
      </c>
      <c r="E3891" s="1">
        <v>2035694173</v>
      </c>
      <c r="F3891" s="1">
        <v>0</v>
      </c>
      <c r="G3891" s="1">
        <v>1908168392</v>
      </c>
      <c r="H3891" s="1">
        <v>1908168392</v>
      </c>
      <c r="I3891" s="1">
        <v>147188392</v>
      </c>
      <c r="J3891" s="1">
        <v>0</v>
      </c>
      <c r="K3891" s="1">
        <v>147188392</v>
      </c>
      <c r="L3891" s="1">
        <v>147188392</v>
      </c>
      <c r="M3891" s="1">
        <v>1760980000</v>
      </c>
      <c r="N3891" s="1">
        <v>0</v>
      </c>
      <c r="O3891" s="1">
        <v>0</v>
      </c>
      <c r="P3891" s="1">
        <v>0</v>
      </c>
      <c r="Q3891" s="1">
        <v>127525781</v>
      </c>
      <c r="R3891" s="1">
        <v>7.23</v>
      </c>
    </row>
    <row r="3892" spans="1:18" hidden="1" x14ac:dyDescent="0.25">
      <c r="A3892" t="s">
        <v>586</v>
      </c>
      <c r="B3892" s="1">
        <v>0</v>
      </c>
      <c r="C3892" s="1">
        <v>391839531</v>
      </c>
      <c r="D3892" s="1">
        <v>0</v>
      </c>
      <c r="E3892" s="1">
        <v>391839531</v>
      </c>
      <c r="F3892" s="1">
        <v>0</v>
      </c>
      <c r="G3892" s="1">
        <v>391839531</v>
      </c>
      <c r="H3892" s="1">
        <v>391839531</v>
      </c>
      <c r="I3892" s="1">
        <v>0</v>
      </c>
      <c r="J3892" s="1">
        <v>0</v>
      </c>
      <c r="K3892" s="1">
        <v>0</v>
      </c>
      <c r="L3892" s="1">
        <v>0</v>
      </c>
      <c r="M3892" s="1">
        <v>391839531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</row>
    <row r="3893" spans="1:18" hidden="1" x14ac:dyDescent="0.25">
      <c r="A3893" t="s">
        <v>1594</v>
      </c>
      <c r="B3893" s="1">
        <v>0</v>
      </c>
      <c r="C3893" s="1">
        <v>391839531</v>
      </c>
      <c r="D3893" s="1">
        <v>0</v>
      </c>
      <c r="E3893" s="1">
        <v>391839531</v>
      </c>
      <c r="F3893" s="1">
        <v>0</v>
      </c>
      <c r="G3893" s="1">
        <v>391839531</v>
      </c>
      <c r="H3893" s="1">
        <v>391839531</v>
      </c>
      <c r="I3893" s="1">
        <v>0</v>
      </c>
      <c r="J3893" s="1">
        <v>0</v>
      </c>
      <c r="K3893" s="1">
        <v>0</v>
      </c>
      <c r="L3893" s="1">
        <v>0</v>
      </c>
      <c r="M3893" s="1">
        <v>391839531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</row>
    <row r="3894" spans="1:18" hidden="1" x14ac:dyDescent="0.25">
      <c r="A3894" t="s">
        <v>1638</v>
      </c>
      <c r="B3894" s="1">
        <v>0</v>
      </c>
      <c r="C3894" s="1">
        <v>391839531</v>
      </c>
      <c r="D3894" s="1">
        <v>0</v>
      </c>
      <c r="E3894" s="1">
        <v>391839531</v>
      </c>
      <c r="F3894" s="1">
        <v>0</v>
      </c>
      <c r="G3894" s="1">
        <v>391839531</v>
      </c>
      <c r="H3894" s="1">
        <v>391839531</v>
      </c>
      <c r="I3894" s="1">
        <v>0</v>
      </c>
      <c r="J3894" s="1">
        <v>0</v>
      </c>
      <c r="K3894" s="1">
        <v>0</v>
      </c>
      <c r="L3894" s="1">
        <v>0</v>
      </c>
      <c r="M3894" s="1">
        <v>391839531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</row>
    <row r="3895" spans="1:18" hidden="1" x14ac:dyDescent="0.25">
      <c r="A3895" t="s">
        <v>1382</v>
      </c>
      <c r="B3895" s="1">
        <v>0</v>
      </c>
      <c r="C3895" s="1">
        <v>100111694</v>
      </c>
      <c r="D3895" s="1">
        <v>0</v>
      </c>
      <c r="E3895" s="1">
        <v>100111694</v>
      </c>
      <c r="F3895" s="1">
        <v>0</v>
      </c>
      <c r="G3895" s="1">
        <v>100111694</v>
      </c>
      <c r="H3895" s="1">
        <v>100111694</v>
      </c>
      <c r="I3895" s="1">
        <v>100111694</v>
      </c>
      <c r="J3895" s="1">
        <v>0</v>
      </c>
      <c r="K3895" s="1">
        <v>100111694</v>
      </c>
      <c r="L3895" s="1">
        <v>100111694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100</v>
      </c>
    </row>
    <row r="3896" spans="1:18" hidden="1" x14ac:dyDescent="0.25">
      <c r="A3896" t="s">
        <v>1594</v>
      </c>
      <c r="B3896" s="1">
        <v>0</v>
      </c>
      <c r="C3896" s="1">
        <v>100111694</v>
      </c>
      <c r="D3896" s="1">
        <v>0</v>
      </c>
      <c r="E3896" s="1">
        <v>100111694</v>
      </c>
      <c r="F3896" s="1">
        <v>0</v>
      </c>
      <c r="G3896" s="1">
        <v>100111694</v>
      </c>
      <c r="H3896" s="1">
        <v>100111694</v>
      </c>
      <c r="I3896" s="1">
        <v>100111694</v>
      </c>
      <c r="J3896" s="1">
        <v>0</v>
      </c>
      <c r="K3896" s="1">
        <v>100111694</v>
      </c>
      <c r="L3896" s="1">
        <v>100111694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100</v>
      </c>
    </row>
    <row r="3897" spans="1:18" hidden="1" x14ac:dyDescent="0.25">
      <c r="A3897" t="s">
        <v>1638</v>
      </c>
      <c r="B3897" s="1">
        <v>0</v>
      </c>
      <c r="C3897" s="1">
        <v>100111694</v>
      </c>
      <c r="D3897" s="1">
        <v>0</v>
      </c>
      <c r="E3897" s="1">
        <v>100111694</v>
      </c>
      <c r="F3897" s="1">
        <v>0</v>
      </c>
      <c r="G3897" s="1">
        <v>100111694</v>
      </c>
      <c r="H3897" s="1">
        <v>100111694</v>
      </c>
      <c r="I3897" s="1">
        <v>100111694</v>
      </c>
      <c r="J3897" s="1">
        <v>0</v>
      </c>
      <c r="K3897" s="1">
        <v>100111694</v>
      </c>
      <c r="L3897" s="1">
        <v>100111694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100</v>
      </c>
    </row>
    <row r="3898" spans="1:18" hidden="1" x14ac:dyDescent="0.25">
      <c r="A3898" t="s">
        <v>1349</v>
      </c>
      <c r="B3898" s="1">
        <v>0</v>
      </c>
      <c r="C3898" s="1">
        <v>64620000</v>
      </c>
      <c r="D3898" s="1">
        <v>0</v>
      </c>
      <c r="E3898" s="1">
        <v>64620000</v>
      </c>
      <c r="F3898" s="1">
        <v>0</v>
      </c>
      <c r="G3898" s="1">
        <v>37367469</v>
      </c>
      <c r="H3898" s="1">
        <v>37367469</v>
      </c>
      <c r="I3898" s="1">
        <v>18207000</v>
      </c>
      <c r="J3898" s="1">
        <v>0</v>
      </c>
      <c r="K3898" s="1">
        <v>18207000</v>
      </c>
      <c r="L3898" s="1">
        <v>18207000</v>
      </c>
      <c r="M3898" s="1">
        <v>19160469</v>
      </c>
      <c r="N3898" s="1">
        <v>0</v>
      </c>
      <c r="O3898" s="1">
        <v>0</v>
      </c>
      <c r="P3898" s="1">
        <v>0</v>
      </c>
      <c r="Q3898" s="1">
        <v>27252531</v>
      </c>
      <c r="R3898" s="1">
        <v>28.18</v>
      </c>
    </row>
    <row r="3899" spans="1:18" hidden="1" x14ac:dyDescent="0.25">
      <c r="A3899" t="s">
        <v>1594</v>
      </c>
      <c r="B3899" s="1">
        <v>0</v>
      </c>
      <c r="C3899" s="1">
        <v>64620000</v>
      </c>
      <c r="D3899" s="1">
        <v>0</v>
      </c>
      <c r="E3899" s="1">
        <v>64620000</v>
      </c>
      <c r="F3899" s="1">
        <v>0</v>
      </c>
      <c r="G3899" s="1">
        <v>37367469</v>
      </c>
      <c r="H3899" s="1">
        <v>37367469</v>
      </c>
      <c r="I3899" s="1">
        <v>18207000</v>
      </c>
      <c r="J3899" s="1">
        <v>0</v>
      </c>
      <c r="K3899" s="1">
        <v>18207000</v>
      </c>
      <c r="L3899" s="1">
        <v>18207000</v>
      </c>
      <c r="M3899" s="1">
        <v>19160469</v>
      </c>
      <c r="N3899" s="1">
        <v>0</v>
      </c>
      <c r="O3899" s="1">
        <v>0</v>
      </c>
      <c r="P3899" s="1">
        <v>0</v>
      </c>
      <c r="Q3899" s="1">
        <v>27252531</v>
      </c>
      <c r="R3899" s="1">
        <v>28.18</v>
      </c>
    </row>
    <row r="3900" spans="1:18" hidden="1" x14ac:dyDescent="0.25">
      <c r="A3900" t="s">
        <v>1638</v>
      </c>
      <c r="B3900" s="1">
        <v>0</v>
      </c>
      <c r="C3900" s="1">
        <v>64620000</v>
      </c>
      <c r="D3900" s="1">
        <v>0</v>
      </c>
      <c r="E3900" s="1">
        <v>64620000</v>
      </c>
      <c r="F3900" s="1">
        <v>0</v>
      </c>
      <c r="G3900" s="1">
        <v>37367469</v>
      </c>
      <c r="H3900" s="1">
        <v>37367469</v>
      </c>
      <c r="I3900" s="1">
        <v>18207000</v>
      </c>
      <c r="J3900" s="1">
        <v>0</v>
      </c>
      <c r="K3900" s="1">
        <v>18207000</v>
      </c>
      <c r="L3900" s="1">
        <v>18207000</v>
      </c>
      <c r="M3900" s="1">
        <v>19160469</v>
      </c>
      <c r="N3900" s="1">
        <v>0</v>
      </c>
      <c r="O3900" s="1">
        <v>0</v>
      </c>
      <c r="P3900" s="1">
        <v>0</v>
      </c>
      <c r="Q3900" s="1">
        <v>27252531</v>
      </c>
      <c r="R3900" s="1">
        <v>28.18</v>
      </c>
    </row>
    <row r="3901" spans="1:18" hidden="1" x14ac:dyDescent="0.25">
      <c r="A3901" t="s">
        <v>813</v>
      </c>
      <c r="B3901" s="1">
        <v>0</v>
      </c>
      <c r="C3901" s="1">
        <v>288195252</v>
      </c>
      <c r="D3901" s="1">
        <v>0</v>
      </c>
      <c r="E3901" s="1">
        <v>288195252</v>
      </c>
      <c r="F3901" s="1">
        <v>0</v>
      </c>
      <c r="G3901" s="1">
        <v>288195252</v>
      </c>
      <c r="H3901" s="1">
        <v>288195252</v>
      </c>
      <c r="I3901" s="1">
        <v>288195252</v>
      </c>
      <c r="J3901" s="1">
        <v>0</v>
      </c>
      <c r="K3901" s="1">
        <v>288195252</v>
      </c>
      <c r="L3901" s="1">
        <v>288195252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100</v>
      </c>
    </row>
    <row r="3902" spans="1:18" hidden="1" x14ac:dyDescent="0.25">
      <c r="A3902" t="s">
        <v>1594</v>
      </c>
      <c r="B3902" s="1">
        <v>0</v>
      </c>
      <c r="C3902" s="1">
        <v>288195252</v>
      </c>
      <c r="D3902" s="1">
        <v>0</v>
      </c>
      <c r="E3902" s="1">
        <v>288195252</v>
      </c>
      <c r="F3902" s="1">
        <v>0</v>
      </c>
      <c r="G3902" s="1">
        <v>288195252</v>
      </c>
      <c r="H3902" s="1">
        <v>288195252</v>
      </c>
      <c r="I3902" s="1">
        <v>288195252</v>
      </c>
      <c r="J3902" s="1">
        <v>0</v>
      </c>
      <c r="K3902" s="1">
        <v>288195252</v>
      </c>
      <c r="L3902" s="1">
        <v>288195252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100</v>
      </c>
    </row>
    <row r="3903" spans="1:18" hidden="1" x14ac:dyDescent="0.25">
      <c r="A3903" t="s">
        <v>1638</v>
      </c>
      <c r="B3903" s="1">
        <v>0</v>
      </c>
      <c r="C3903" s="1">
        <v>288195252</v>
      </c>
      <c r="D3903" s="1">
        <v>0</v>
      </c>
      <c r="E3903" s="1">
        <v>288195252</v>
      </c>
      <c r="F3903" s="1">
        <v>0</v>
      </c>
      <c r="G3903" s="1">
        <v>288195252</v>
      </c>
      <c r="H3903" s="1">
        <v>288195252</v>
      </c>
      <c r="I3903" s="1">
        <v>288195252</v>
      </c>
      <c r="J3903" s="1">
        <v>0</v>
      </c>
      <c r="K3903" s="1">
        <v>288195252</v>
      </c>
      <c r="L3903" s="1">
        <v>288195252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100</v>
      </c>
    </row>
    <row r="3904" spans="1:18" hidden="1" x14ac:dyDescent="0.25">
      <c r="A3904" t="s">
        <v>1627</v>
      </c>
      <c r="B3904" s="1">
        <v>0</v>
      </c>
      <c r="C3904" s="1">
        <v>315185958</v>
      </c>
      <c r="D3904" s="1">
        <v>0</v>
      </c>
      <c r="E3904" s="1">
        <v>315185958</v>
      </c>
      <c r="F3904" s="1">
        <v>0</v>
      </c>
      <c r="G3904" s="1">
        <v>136850000</v>
      </c>
      <c r="H3904" s="1">
        <v>136850000</v>
      </c>
      <c r="I3904" s="1">
        <v>0</v>
      </c>
      <c r="J3904" s="1">
        <v>0</v>
      </c>
      <c r="K3904" s="1">
        <v>0</v>
      </c>
      <c r="L3904" s="1">
        <v>0</v>
      </c>
      <c r="M3904" s="1">
        <v>136850000</v>
      </c>
      <c r="N3904" s="1">
        <v>0</v>
      </c>
      <c r="O3904" s="1">
        <v>0</v>
      </c>
      <c r="P3904" s="1">
        <v>0</v>
      </c>
      <c r="Q3904" s="1">
        <v>178335958</v>
      </c>
      <c r="R3904" s="1">
        <v>0</v>
      </c>
    </row>
    <row r="3905" spans="1:18" hidden="1" x14ac:dyDescent="0.25">
      <c r="A3905" t="s">
        <v>1594</v>
      </c>
      <c r="B3905" s="1">
        <v>0</v>
      </c>
      <c r="C3905" s="1">
        <v>315185958</v>
      </c>
      <c r="D3905" s="1">
        <v>0</v>
      </c>
      <c r="E3905" s="1">
        <v>315185958</v>
      </c>
      <c r="F3905" s="1">
        <v>0</v>
      </c>
      <c r="G3905" s="1">
        <v>136850000</v>
      </c>
      <c r="H3905" s="1">
        <v>136850000</v>
      </c>
      <c r="I3905" s="1">
        <v>0</v>
      </c>
      <c r="J3905" s="1">
        <v>0</v>
      </c>
      <c r="K3905" s="1">
        <v>0</v>
      </c>
      <c r="L3905" s="1">
        <v>0</v>
      </c>
      <c r="M3905" s="1">
        <v>136850000</v>
      </c>
      <c r="N3905" s="1">
        <v>0</v>
      </c>
      <c r="O3905" s="1">
        <v>0</v>
      </c>
      <c r="P3905" s="1">
        <v>0</v>
      </c>
      <c r="Q3905" s="1">
        <v>178335958</v>
      </c>
      <c r="R3905" s="1">
        <v>0</v>
      </c>
    </row>
    <row r="3906" spans="1:18" hidden="1" x14ac:dyDescent="0.25">
      <c r="A3906" t="s">
        <v>1638</v>
      </c>
      <c r="B3906" s="1">
        <v>0</v>
      </c>
      <c r="C3906" s="1">
        <v>315185958</v>
      </c>
      <c r="D3906" s="1">
        <v>0</v>
      </c>
      <c r="E3906" s="1">
        <v>315185958</v>
      </c>
      <c r="F3906" s="1">
        <v>0</v>
      </c>
      <c r="G3906" s="1">
        <v>136850000</v>
      </c>
      <c r="H3906" s="1">
        <v>136850000</v>
      </c>
      <c r="I3906" s="1">
        <v>0</v>
      </c>
      <c r="J3906" s="1">
        <v>0</v>
      </c>
      <c r="K3906" s="1">
        <v>0</v>
      </c>
      <c r="L3906" s="1">
        <v>0</v>
      </c>
      <c r="M3906" s="1">
        <v>136850000</v>
      </c>
      <c r="N3906" s="1">
        <v>0</v>
      </c>
      <c r="O3906" s="1">
        <v>0</v>
      </c>
      <c r="P3906" s="1">
        <v>0</v>
      </c>
      <c r="Q3906" s="1">
        <v>178335958</v>
      </c>
      <c r="R3906" s="1">
        <v>0</v>
      </c>
    </row>
    <row r="3907" spans="1:18" hidden="1" x14ac:dyDescent="0.25">
      <c r="A3907" t="s">
        <v>1639</v>
      </c>
      <c r="B3907" s="1">
        <v>0</v>
      </c>
      <c r="C3907" s="1">
        <v>246485116</v>
      </c>
      <c r="D3907" s="1">
        <v>0</v>
      </c>
      <c r="E3907" s="1">
        <v>246485116</v>
      </c>
      <c r="F3907" s="1">
        <v>0</v>
      </c>
      <c r="G3907" s="1">
        <v>205576929</v>
      </c>
      <c r="H3907" s="1">
        <v>205576929</v>
      </c>
      <c r="I3907" s="1">
        <v>151091972</v>
      </c>
      <c r="J3907" s="1">
        <v>0</v>
      </c>
      <c r="K3907" s="1">
        <v>151091972</v>
      </c>
      <c r="L3907" s="1">
        <v>151091972</v>
      </c>
      <c r="M3907" s="1">
        <v>54484957</v>
      </c>
      <c r="N3907" s="1">
        <v>0</v>
      </c>
      <c r="O3907" s="1">
        <v>0</v>
      </c>
      <c r="P3907" s="1">
        <v>0</v>
      </c>
      <c r="Q3907" s="1">
        <v>40908187</v>
      </c>
      <c r="R3907" s="1">
        <v>61.3</v>
      </c>
    </row>
    <row r="3908" spans="1:18" hidden="1" x14ac:dyDescent="0.25">
      <c r="A3908" t="s">
        <v>31</v>
      </c>
      <c r="B3908" s="1">
        <v>0</v>
      </c>
      <c r="C3908" s="1">
        <v>246485116</v>
      </c>
      <c r="D3908" s="1">
        <v>0</v>
      </c>
      <c r="E3908" s="1">
        <v>246485116</v>
      </c>
      <c r="F3908" s="1">
        <v>0</v>
      </c>
      <c r="G3908" s="1">
        <v>205576929</v>
      </c>
      <c r="H3908" s="1">
        <v>205576929</v>
      </c>
      <c r="I3908" s="1">
        <v>151091972</v>
      </c>
      <c r="J3908" s="1">
        <v>0</v>
      </c>
      <c r="K3908" s="1">
        <v>151091972</v>
      </c>
      <c r="L3908" s="1">
        <v>151091972</v>
      </c>
      <c r="M3908" s="1">
        <v>54484957</v>
      </c>
      <c r="N3908" s="1">
        <v>0</v>
      </c>
      <c r="O3908" s="1">
        <v>0</v>
      </c>
      <c r="P3908" s="1">
        <v>0</v>
      </c>
      <c r="Q3908" s="1">
        <v>40908187</v>
      </c>
      <c r="R3908" s="1">
        <v>61.3</v>
      </c>
    </row>
    <row r="3909" spans="1:18" hidden="1" x14ac:dyDescent="0.25">
      <c r="A3909" t="s">
        <v>1594</v>
      </c>
      <c r="B3909" s="1">
        <v>0</v>
      </c>
      <c r="C3909" s="1">
        <v>246485116</v>
      </c>
      <c r="D3909" s="1">
        <v>0</v>
      </c>
      <c r="E3909" s="1">
        <v>246485116</v>
      </c>
      <c r="F3909" s="1">
        <v>0</v>
      </c>
      <c r="G3909" s="1">
        <v>205576929</v>
      </c>
      <c r="H3909" s="1">
        <v>205576929</v>
      </c>
      <c r="I3909" s="1">
        <v>151091972</v>
      </c>
      <c r="J3909" s="1">
        <v>0</v>
      </c>
      <c r="K3909" s="1">
        <v>151091972</v>
      </c>
      <c r="L3909" s="1">
        <v>151091972</v>
      </c>
      <c r="M3909" s="1">
        <v>54484957</v>
      </c>
      <c r="N3909" s="1">
        <v>0</v>
      </c>
      <c r="O3909" s="1">
        <v>0</v>
      </c>
      <c r="P3909" s="1">
        <v>0</v>
      </c>
      <c r="Q3909" s="1">
        <v>40908187</v>
      </c>
      <c r="R3909" s="1">
        <v>61.3</v>
      </c>
    </row>
    <row r="3910" spans="1:18" hidden="1" x14ac:dyDescent="0.25">
      <c r="A3910" t="s">
        <v>1640</v>
      </c>
      <c r="B3910" s="1">
        <v>0</v>
      </c>
      <c r="C3910" s="1">
        <v>246485116</v>
      </c>
      <c r="D3910" s="1">
        <v>0</v>
      </c>
      <c r="E3910" s="1">
        <v>246485116</v>
      </c>
      <c r="F3910" s="1">
        <v>0</v>
      </c>
      <c r="G3910" s="1">
        <v>205576929</v>
      </c>
      <c r="H3910" s="1">
        <v>205576929</v>
      </c>
      <c r="I3910" s="1">
        <v>151091972</v>
      </c>
      <c r="J3910" s="1">
        <v>0</v>
      </c>
      <c r="K3910" s="1">
        <v>151091972</v>
      </c>
      <c r="L3910" s="1">
        <v>151091972</v>
      </c>
      <c r="M3910" s="1">
        <v>54484957</v>
      </c>
      <c r="N3910" s="1">
        <v>0</v>
      </c>
      <c r="O3910" s="1">
        <v>0</v>
      </c>
      <c r="P3910" s="1">
        <v>0</v>
      </c>
      <c r="Q3910" s="1">
        <v>40908187</v>
      </c>
      <c r="R3910" s="1">
        <v>61.3</v>
      </c>
    </row>
    <row r="3911" spans="1:18" hidden="1" x14ac:dyDescent="0.25">
      <c r="A3911" t="s">
        <v>1641</v>
      </c>
      <c r="B3911" s="1">
        <v>0</v>
      </c>
      <c r="C3911" s="1">
        <v>309624976</v>
      </c>
      <c r="D3911" s="1">
        <v>0</v>
      </c>
      <c r="E3911" s="1">
        <v>309624976</v>
      </c>
      <c r="F3911" s="1">
        <v>0</v>
      </c>
      <c r="G3911" s="1">
        <v>307548456</v>
      </c>
      <c r="H3911" s="1">
        <v>307548456</v>
      </c>
      <c r="I3911" s="1">
        <v>113914687</v>
      </c>
      <c r="J3911" s="1">
        <v>0</v>
      </c>
      <c r="K3911" s="1">
        <v>113914687</v>
      </c>
      <c r="L3911" s="1">
        <v>111656968</v>
      </c>
      <c r="M3911" s="1">
        <v>193633769</v>
      </c>
      <c r="N3911" s="1">
        <v>2257719</v>
      </c>
      <c r="O3911" s="1">
        <v>0</v>
      </c>
      <c r="P3911" s="1">
        <v>2257719</v>
      </c>
      <c r="Q3911" s="1">
        <v>2076520</v>
      </c>
      <c r="R3911" s="1">
        <v>36.79</v>
      </c>
    </row>
    <row r="3912" spans="1:18" hidden="1" x14ac:dyDescent="0.25">
      <c r="A3912" t="s">
        <v>31</v>
      </c>
      <c r="B3912" s="1">
        <v>0</v>
      </c>
      <c r="C3912" s="1">
        <v>309624976</v>
      </c>
      <c r="D3912" s="1">
        <v>0</v>
      </c>
      <c r="E3912" s="1">
        <v>309624976</v>
      </c>
      <c r="F3912" s="1">
        <v>0</v>
      </c>
      <c r="G3912" s="1">
        <v>307548456</v>
      </c>
      <c r="H3912" s="1">
        <v>307548456</v>
      </c>
      <c r="I3912" s="1">
        <v>113914687</v>
      </c>
      <c r="J3912" s="1">
        <v>0</v>
      </c>
      <c r="K3912" s="1">
        <v>113914687</v>
      </c>
      <c r="L3912" s="1">
        <v>111656968</v>
      </c>
      <c r="M3912" s="1">
        <v>193633769</v>
      </c>
      <c r="N3912" s="1">
        <v>2257719</v>
      </c>
      <c r="O3912" s="1">
        <v>0</v>
      </c>
      <c r="P3912" s="1">
        <v>2257719</v>
      </c>
      <c r="Q3912" s="1">
        <v>2076520</v>
      </c>
      <c r="R3912" s="1">
        <v>36.79</v>
      </c>
    </row>
    <row r="3913" spans="1:18" hidden="1" x14ac:dyDescent="0.25">
      <c r="A3913" t="s">
        <v>1594</v>
      </c>
      <c r="B3913" s="1">
        <v>0</v>
      </c>
      <c r="C3913" s="1">
        <v>309624976</v>
      </c>
      <c r="D3913" s="1">
        <v>0</v>
      </c>
      <c r="E3913" s="1">
        <v>309624976</v>
      </c>
      <c r="F3913" s="1">
        <v>0</v>
      </c>
      <c r="G3913" s="1">
        <v>307548456</v>
      </c>
      <c r="H3913" s="1">
        <v>307548456</v>
      </c>
      <c r="I3913" s="1">
        <v>113914687</v>
      </c>
      <c r="J3913" s="1">
        <v>0</v>
      </c>
      <c r="K3913" s="1">
        <v>113914687</v>
      </c>
      <c r="L3913" s="1">
        <v>111656968</v>
      </c>
      <c r="M3913" s="1">
        <v>193633769</v>
      </c>
      <c r="N3913" s="1">
        <v>2257719</v>
      </c>
      <c r="O3913" s="1">
        <v>0</v>
      </c>
      <c r="P3913" s="1">
        <v>2257719</v>
      </c>
      <c r="Q3913" s="1">
        <v>2076520</v>
      </c>
      <c r="R3913" s="1">
        <v>36.79</v>
      </c>
    </row>
    <row r="3914" spans="1:18" hidden="1" x14ac:dyDescent="0.25">
      <c r="A3914" t="s">
        <v>1642</v>
      </c>
      <c r="B3914" s="1">
        <v>0</v>
      </c>
      <c r="C3914" s="1">
        <v>309624976</v>
      </c>
      <c r="D3914" s="1">
        <v>0</v>
      </c>
      <c r="E3914" s="1">
        <v>309624976</v>
      </c>
      <c r="F3914" s="1">
        <v>0</v>
      </c>
      <c r="G3914" s="1">
        <v>307548456</v>
      </c>
      <c r="H3914" s="1">
        <v>307548456</v>
      </c>
      <c r="I3914" s="1">
        <v>113914687</v>
      </c>
      <c r="J3914" s="1">
        <v>0</v>
      </c>
      <c r="K3914" s="1">
        <v>113914687</v>
      </c>
      <c r="L3914" s="1">
        <v>111656968</v>
      </c>
      <c r="M3914" s="1">
        <v>193633769</v>
      </c>
      <c r="N3914" s="1">
        <v>2257719</v>
      </c>
      <c r="O3914" s="1">
        <v>0</v>
      </c>
      <c r="P3914" s="1">
        <v>2257719</v>
      </c>
      <c r="Q3914" s="1">
        <v>2076520</v>
      </c>
      <c r="R3914" s="1">
        <v>36.79</v>
      </c>
    </row>
    <row r="3915" spans="1:18" hidden="1" x14ac:dyDescent="0.25">
      <c r="A3915" t="s">
        <v>1643</v>
      </c>
      <c r="B3915" s="1">
        <v>0</v>
      </c>
      <c r="C3915" s="1">
        <v>34520653</v>
      </c>
      <c r="D3915" s="1">
        <v>0</v>
      </c>
      <c r="E3915" s="1">
        <v>34520653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34520653</v>
      </c>
      <c r="R3915" s="1">
        <v>0</v>
      </c>
    </row>
    <row r="3916" spans="1:18" hidden="1" x14ac:dyDescent="0.25">
      <c r="A3916" t="s">
        <v>31</v>
      </c>
      <c r="B3916" s="1">
        <v>0</v>
      </c>
      <c r="C3916" s="1">
        <v>34520653</v>
      </c>
      <c r="D3916" s="1">
        <v>0</v>
      </c>
      <c r="E3916" s="1">
        <v>34520653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34520653</v>
      </c>
      <c r="R3916" s="1">
        <v>0</v>
      </c>
    </row>
    <row r="3917" spans="1:18" hidden="1" x14ac:dyDescent="0.25">
      <c r="A3917" t="s">
        <v>1594</v>
      </c>
      <c r="B3917" s="1">
        <v>0</v>
      </c>
      <c r="C3917" s="1">
        <v>34520653</v>
      </c>
      <c r="D3917" s="1">
        <v>0</v>
      </c>
      <c r="E3917" s="1">
        <v>34520653</v>
      </c>
      <c r="F3917" s="1">
        <v>0</v>
      </c>
      <c r="G3917" s="1">
        <v>0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34520653</v>
      </c>
      <c r="R3917" s="1">
        <v>0</v>
      </c>
    </row>
    <row r="3918" spans="1:18" hidden="1" x14ac:dyDescent="0.25">
      <c r="A3918" t="s">
        <v>1644</v>
      </c>
      <c r="B3918" s="1">
        <v>0</v>
      </c>
      <c r="C3918" s="1">
        <v>34520653</v>
      </c>
      <c r="D3918" s="1">
        <v>0</v>
      </c>
      <c r="E3918" s="1">
        <v>34520653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34520653</v>
      </c>
      <c r="R3918" s="1">
        <v>0</v>
      </c>
    </row>
    <row r="3919" spans="1:18" hidden="1" x14ac:dyDescent="0.25">
      <c r="A3919" t="s">
        <v>1645</v>
      </c>
      <c r="B3919" s="1">
        <v>0</v>
      </c>
      <c r="C3919" s="1">
        <v>95706102440</v>
      </c>
      <c r="D3919" s="1">
        <v>0</v>
      </c>
      <c r="E3919" s="1">
        <v>95706102440</v>
      </c>
      <c r="F3919" s="1">
        <v>0</v>
      </c>
      <c r="G3919" s="1">
        <v>43300261550</v>
      </c>
      <c r="H3919" s="1">
        <v>43300261550</v>
      </c>
      <c r="I3919" s="1">
        <v>23949000000</v>
      </c>
      <c r="J3919" s="1">
        <v>0</v>
      </c>
      <c r="K3919" s="1">
        <v>23949000000</v>
      </c>
      <c r="L3919" s="1">
        <v>16094628541</v>
      </c>
      <c r="M3919" s="1">
        <v>19351261550</v>
      </c>
      <c r="N3919" s="1">
        <v>7854371459</v>
      </c>
      <c r="O3919" s="1">
        <v>7854371459</v>
      </c>
      <c r="P3919" s="1">
        <v>0</v>
      </c>
      <c r="Q3919" s="1">
        <v>52405840890</v>
      </c>
      <c r="R3919" s="1">
        <v>25.02</v>
      </c>
    </row>
    <row r="3920" spans="1:18" hidden="1" x14ac:dyDescent="0.25">
      <c r="A3920" t="s">
        <v>31</v>
      </c>
      <c r="B3920" s="1">
        <v>0</v>
      </c>
      <c r="C3920" s="1">
        <v>29303628031</v>
      </c>
      <c r="D3920" s="1">
        <v>0</v>
      </c>
      <c r="E3920" s="1">
        <v>29303628031</v>
      </c>
      <c r="F3920" s="1">
        <v>0</v>
      </c>
      <c r="G3920" s="1">
        <v>29303628031</v>
      </c>
      <c r="H3920" s="1">
        <v>29303628031</v>
      </c>
      <c r="I3920" s="1">
        <v>15803628031</v>
      </c>
      <c r="J3920" s="1">
        <v>0</v>
      </c>
      <c r="K3920" s="1">
        <v>15803628031</v>
      </c>
      <c r="L3920" s="1">
        <v>13000000000</v>
      </c>
      <c r="M3920" s="1">
        <v>13500000000</v>
      </c>
      <c r="N3920" s="1">
        <v>2803628031</v>
      </c>
      <c r="O3920" s="1">
        <v>2803628031</v>
      </c>
      <c r="P3920" s="1">
        <v>0</v>
      </c>
      <c r="Q3920" s="1">
        <v>0</v>
      </c>
      <c r="R3920" s="1">
        <v>53.93</v>
      </c>
    </row>
    <row r="3921" spans="1:18" hidden="1" x14ac:dyDescent="0.25">
      <c r="A3921" t="s">
        <v>1594</v>
      </c>
      <c r="B3921" s="1">
        <v>0</v>
      </c>
      <c r="C3921" s="1">
        <v>29303628031</v>
      </c>
      <c r="D3921" s="1">
        <v>0</v>
      </c>
      <c r="E3921" s="1">
        <v>29303628031</v>
      </c>
      <c r="F3921" s="1">
        <v>0</v>
      </c>
      <c r="G3921" s="1">
        <v>29303628031</v>
      </c>
      <c r="H3921" s="1">
        <v>29303628031</v>
      </c>
      <c r="I3921" s="1">
        <v>15803628031</v>
      </c>
      <c r="J3921" s="1">
        <v>0</v>
      </c>
      <c r="K3921" s="1">
        <v>15803628031</v>
      </c>
      <c r="L3921" s="1">
        <v>13000000000</v>
      </c>
      <c r="M3921" s="1">
        <v>13500000000</v>
      </c>
      <c r="N3921" s="1">
        <v>2803628031</v>
      </c>
      <c r="O3921" s="1">
        <v>2803628031</v>
      </c>
      <c r="P3921" s="1">
        <v>0</v>
      </c>
      <c r="Q3921" s="1">
        <v>0</v>
      </c>
      <c r="R3921" s="1">
        <v>53.93</v>
      </c>
    </row>
    <row r="3922" spans="1:18" hidden="1" x14ac:dyDescent="0.25">
      <c r="A3922" t="s">
        <v>1646</v>
      </c>
      <c r="B3922" s="1">
        <v>0</v>
      </c>
      <c r="C3922" s="1">
        <v>15803628031</v>
      </c>
      <c r="D3922" s="1">
        <v>0</v>
      </c>
      <c r="E3922" s="1">
        <v>15803628031</v>
      </c>
      <c r="F3922" s="1">
        <v>0</v>
      </c>
      <c r="G3922" s="1">
        <v>15803628031</v>
      </c>
      <c r="H3922" s="1">
        <v>15803628031</v>
      </c>
      <c r="I3922" s="1">
        <v>15803628031</v>
      </c>
      <c r="J3922" s="1">
        <v>0</v>
      </c>
      <c r="K3922" s="1">
        <v>15803628031</v>
      </c>
      <c r="L3922" s="1">
        <v>13000000000</v>
      </c>
      <c r="M3922" s="1">
        <v>0</v>
      </c>
      <c r="N3922" s="1">
        <v>2803628031</v>
      </c>
      <c r="O3922" s="1">
        <v>2803628031</v>
      </c>
      <c r="P3922" s="1">
        <v>0</v>
      </c>
      <c r="Q3922" s="1">
        <v>0</v>
      </c>
      <c r="R3922" s="1">
        <v>100</v>
      </c>
    </row>
    <row r="3923" spans="1:18" hidden="1" x14ac:dyDescent="0.25">
      <c r="A3923" t="s">
        <v>1647</v>
      </c>
      <c r="B3923" s="1">
        <v>0</v>
      </c>
      <c r="C3923" s="1">
        <v>13500000000</v>
      </c>
      <c r="D3923" s="1">
        <v>0</v>
      </c>
      <c r="E3923" s="1">
        <v>13500000000</v>
      </c>
      <c r="F3923" s="1">
        <v>0</v>
      </c>
      <c r="G3923" s="1">
        <v>13500000000</v>
      </c>
      <c r="H3923" s="1">
        <v>13500000000</v>
      </c>
      <c r="I3923" s="1">
        <v>0</v>
      </c>
      <c r="J3923" s="1">
        <v>0</v>
      </c>
      <c r="K3923" s="1">
        <v>0</v>
      </c>
      <c r="L3923" s="1">
        <v>0</v>
      </c>
      <c r="M3923" s="1">
        <v>13500000000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</row>
    <row r="3924" spans="1:18" hidden="1" x14ac:dyDescent="0.25">
      <c r="A3924" t="s">
        <v>1541</v>
      </c>
      <c r="B3924" s="1">
        <v>0</v>
      </c>
      <c r="C3924" s="1">
        <v>652940500</v>
      </c>
      <c r="D3924" s="1">
        <v>0</v>
      </c>
      <c r="E3924" s="1">
        <v>652940500</v>
      </c>
      <c r="F3924" s="1">
        <v>0</v>
      </c>
      <c r="G3924" s="1">
        <v>265786371</v>
      </c>
      <c r="H3924" s="1">
        <v>265786371</v>
      </c>
      <c r="I3924" s="1">
        <v>110806294</v>
      </c>
      <c r="J3924" s="1">
        <v>0</v>
      </c>
      <c r="K3924" s="1">
        <v>110806294</v>
      </c>
      <c r="L3924" s="1">
        <v>110806294</v>
      </c>
      <c r="M3924" s="1">
        <v>154980077</v>
      </c>
      <c r="N3924" s="1">
        <v>0</v>
      </c>
      <c r="O3924" s="1">
        <v>0</v>
      </c>
      <c r="P3924" s="1">
        <v>0</v>
      </c>
      <c r="Q3924" s="1">
        <v>387154129</v>
      </c>
      <c r="R3924" s="1">
        <v>16.97</v>
      </c>
    </row>
    <row r="3925" spans="1:18" hidden="1" x14ac:dyDescent="0.25">
      <c r="A3925" t="s">
        <v>1594</v>
      </c>
      <c r="B3925" s="1">
        <v>0</v>
      </c>
      <c r="C3925" s="1">
        <v>652940500</v>
      </c>
      <c r="D3925" s="1">
        <v>0</v>
      </c>
      <c r="E3925" s="1">
        <v>652940500</v>
      </c>
      <c r="F3925" s="1">
        <v>0</v>
      </c>
      <c r="G3925" s="1">
        <v>265786371</v>
      </c>
      <c r="H3925" s="1">
        <v>265786371</v>
      </c>
      <c r="I3925" s="1">
        <v>110806294</v>
      </c>
      <c r="J3925" s="1">
        <v>0</v>
      </c>
      <c r="K3925" s="1">
        <v>110806294</v>
      </c>
      <c r="L3925" s="1">
        <v>110806294</v>
      </c>
      <c r="M3925" s="1">
        <v>154980077</v>
      </c>
      <c r="N3925" s="1">
        <v>0</v>
      </c>
      <c r="O3925" s="1">
        <v>0</v>
      </c>
      <c r="P3925" s="1">
        <v>0</v>
      </c>
      <c r="Q3925" s="1">
        <v>387154129</v>
      </c>
      <c r="R3925" s="1">
        <v>16.97</v>
      </c>
    </row>
    <row r="3926" spans="1:18" hidden="1" x14ac:dyDescent="0.25">
      <c r="A3926" t="s">
        <v>1647</v>
      </c>
      <c r="B3926" s="1">
        <v>0</v>
      </c>
      <c r="C3926" s="1">
        <v>652940500</v>
      </c>
      <c r="D3926" s="1">
        <v>0</v>
      </c>
      <c r="E3926" s="1">
        <v>652940500</v>
      </c>
      <c r="F3926" s="1">
        <v>0</v>
      </c>
      <c r="G3926" s="1">
        <v>265786371</v>
      </c>
      <c r="H3926" s="1">
        <v>265786371</v>
      </c>
      <c r="I3926" s="1">
        <v>110806294</v>
      </c>
      <c r="J3926" s="1">
        <v>0</v>
      </c>
      <c r="K3926" s="1">
        <v>110806294</v>
      </c>
      <c r="L3926" s="1">
        <v>110806294</v>
      </c>
      <c r="M3926" s="1">
        <v>154980077</v>
      </c>
      <c r="N3926" s="1">
        <v>0</v>
      </c>
      <c r="O3926" s="1">
        <v>0</v>
      </c>
      <c r="P3926" s="1">
        <v>0</v>
      </c>
      <c r="Q3926" s="1">
        <v>387154129</v>
      </c>
      <c r="R3926" s="1">
        <v>16.97</v>
      </c>
    </row>
    <row r="3927" spans="1:18" hidden="1" x14ac:dyDescent="0.25">
      <c r="A3927" t="s">
        <v>1611</v>
      </c>
      <c r="B3927" s="1">
        <v>0</v>
      </c>
      <c r="C3927" s="1">
        <v>30081307</v>
      </c>
      <c r="D3927" s="1">
        <v>0</v>
      </c>
      <c r="E3927" s="1">
        <v>30081307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30081307</v>
      </c>
      <c r="R3927" s="1">
        <v>0</v>
      </c>
    </row>
    <row r="3928" spans="1:18" hidden="1" x14ac:dyDescent="0.25">
      <c r="A3928" t="s">
        <v>1594</v>
      </c>
      <c r="B3928" s="1">
        <v>0</v>
      </c>
      <c r="C3928" s="1">
        <v>30081307</v>
      </c>
      <c r="D3928" s="1">
        <v>0</v>
      </c>
      <c r="E3928" s="1">
        <v>30081307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30081307</v>
      </c>
      <c r="R3928" s="1">
        <v>0</v>
      </c>
    </row>
    <row r="3929" spans="1:18" hidden="1" x14ac:dyDescent="0.25">
      <c r="A3929" t="s">
        <v>1647</v>
      </c>
      <c r="B3929" s="1">
        <v>0</v>
      </c>
      <c r="C3929" s="1">
        <v>30081307</v>
      </c>
      <c r="D3929" s="1">
        <v>0</v>
      </c>
      <c r="E3929" s="1">
        <v>30081307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30081307</v>
      </c>
      <c r="R3929" s="1">
        <v>0</v>
      </c>
    </row>
    <row r="3930" spans="1:18" hidden="1" x14ac:dyDescent="0.25">
      <c r="A3930" t="s">
        <v>1544</v>
      </c>
      <c r="B3930" s="1">
        <v>0</v>
      </c>
      <c r="C3930" s="1">
        <v>155792747</v>
      </c>
      <c r="D3930" s="1">
        <v>0</v>
      </c>
      <c r="E3930" s="1">
        <v>155792747</v>
      </c>
      <c r="F3930" s="1">
        <v>0</v>
      </c>
      <c r="G3930" s="1">
        <v>142950723</v>
      </c>
      <c r="H3930" s="1">
        <v>142950723</v>
      </c>
      <c r="I3930" s="1">
        <v>0</v>
      </c>
      <c r="J3930" s="1">
        <v>0</v>
      </c>
      <c r="K3930" s="1">
        <v>0</v>
      </c>
      <c r="L3930" s="1">
        <v>0</v>
      </c>
      <c r="M3930" s="1">
        <v>142950723</v>
      </c>
      <c r="N3930" s="1">
        <v>0</v>
      </c>
      <c r="O3930" s="1">
        <v>0</v>
      </c>
      <c r="P3930" s="1">
        <v>0</v>
      </c>
      <c r="Q3930" s="1">
        <v>12842024</v>
      </c>
      <c r="R3930" s="1">
        <v>0</v>
      </c>
    </row>
    <row r="3931" spans="1:18" hidden="1" x14ac:dyDescent="0.25">
      <c r="A3931" t="s">
        <v>1594</v>
      </c>
      <c r="B3931" s="1">
        <v>0</v>
      </c>
      <c r="C3931" s="1">
        <v>155792747</v>
      </c>
      <c r="D3931" s="1">
        <v>0</v>
      </c>
      <c r="E3931" s="1">
        <v>155792747</v>
      </c>
      <c r="F3931" s="1">
        <v>0</v>
      </c>
      <c r="G3931" s="1">
        <v>142950723</v>
      </c>
      <c r="H3931" s="1">
        <v>142950723</v>
      </c>
      <c r="I3931" s="1">
        <v>0</v>
      </c>
      <c r="J3931" s="1">
        <v>0</v>
      </c>
      <c r="K3931" s="1">
        <v>0</v>
      </c>
      <c r="L3931" s="1">
        <v>0</v>
      </c>
      <c r="M3931" s="1">
        <v>142950723</v>
      </c>
      <c r="N3931" s="1">
        <v>0</v>
      </c>
      <c r="O3931" s="1">
        <v>0</v>
      </c>
      <c r="P3931" s="1">
        <v>0</v>
      </c>
      <c r="Q3931" s="1">
        <v>12842024</v>
      </c>
      <c r="R3931" s="1">
        <v>0</v>
      </c>
    </row>
    <row r="3932" spans="1:18" hidden="1" x14ac:dyDescent="0.25">
      <c r="A3932" t="s">
        <v>1647</v>
      </c>
      <c r="B3932" s="1">
        <v>0</v>
      </c>
      <c r="C3932" s="1">
        <v>155792747</v>
      </c>
      <c r="D3932" s="1">
        <v>0</v>
      </c>
      <c r="E3932" s="1">
        <v>155792747</v>
      </c>
      <c r="F3932" s="1">
        <v>0</v>
      </c>
      <c r="G3932" s="1">
        <v>142950723</v>
      </c>
      <c r="H3932" s="1">
        <v>142950723</v>
      </c>
      <c r="I3932" s="1">
        <v>0</v>
      </c>
      <c r="J3932" s="1">
        <v>0</v>
      </c>
      <c r="K3932" s="1">
        <v>0</v>
      </c>
      <c r="L3932" s="1">
        <v>0</v>
      </c>
      <c r="M3932" s="1">
        <v>142950723</v>
      </c>
      <c r="N3932" s="1">
        <v>0</v>
      </c>
      <c r="O3932" s="1">
        <v>0</v>
      </c>
      <c r="P3932" s="1">
        <v>0</v>
      </c>
      <c r="Q3932" s="1">
        <v>12842024</v>
      </c>
      <c r="R3932" s="1">
        <v>0</v>
      </c>
    </row>
    <row r="3933" spans="1:18" hidden="1" x14ac:dyDescent="0.25">
      <c r="A3933" t="s">
        <v>1545</v>
      </c>
      <c r="B3933" s="1">
        <v>0</v>
      </c>
      <c r="C3933" s="1">
        <v>2814096500</v>
      </c>
      <c r="D3933" s="1">
        <v>0</v>
      </c>
      <c r="E3933" s="1">
        <v>2814096500</v>
      </c>
      <c r="F3933" s="1">
        <v>0</v>
      </c>
      <c r="G3933" s="1">
        <v>2814096500</v>
      </c>
      <c r="H3933" s="1">
        <v>2814096500</v>
      </c>
      <c r="I3933" s="1">
        <v>2396215250</v>
      </c>
      <c r="J3933" s="1">
        <v>0</v>
      </c>
      <c r="K3933" s="1">
        <v>2396215250</v>
      </c>
      <c r="L3933" s="1">
        <v>0</v>
      </c>
      <c r="M3933" s="1">
        <v>417881250</v>
      </c>
      <c r="N3933" s="1">
        <v>2396215250</v>
      </c>
      <c r="O3933" s="1">
        <v>2396215250</v>
      </c>
      <c r="P3933" s="1">
        <v>0</v>
      </c>
      <c r="Q3933" s="1">
        <v>0</v>
      </c>
      <c r="R3933" s="1">
        <v>85.15</v>
      </c>
    </row>
    <row r="3934" spans="1:18" hidden="1" x14ac:dyDescent="0.25">
      <c r="A3934" t="s">
        <v>1594</v>
      </c>
      <c r="B3934" s="1">
        <v>0</v>
      </c>
      <c r="C3934" s="1">
        <v>2814096500</v>
      </c>
      <c r="D3934" s="1">
        <v>0</v>
      </c>
      <c r="E3934" s="1">
        <v>2814096500</v>
      </c>
      <c r="F3934" s="1">
        <v>0</v>
      </c>
      <c r="G3934" s="1">
        <v>2814096500</v>
      </c>
      <c r="H3934" s="1">
        <v>2814096500</v>
      </c>
      <c r="I3934" s="1">
        <v>2396215250</v>
      </c>
      <c r="J3934" s="1">
        <v>0</v>
      </c>
      <c r="K3934" s="1">
        <v>2396215250</v>
      </c>
      <c r="L3934" s="1">
        <v>0</v>
      </c>
      <c r="M3934" s="1">
        <v>417881250</v>
      </c>
      <c r="N3934" s="1">
        <v>2396215250</v>
      </c>
      <c r="O3934" s="1">
        <v>2396215250</v>
      </c>
      <c r="P3934" s="1">
        <v>0</v>
      </c>
      <c r="Q3934" s="1">
        <v>0</v>
      </c>
      <c r="R3934" s="1">
        <v>85.15</v>
      </c>
    </row>
    <row r="3935" spans="1:18" hidden="1" x14ac:dyDescent="0.25">
      <c r="A3935" t="s">
        <v>1646</v>
      </c>
      <c r="B3935" s="1">
        <v>0</v>
      </c>
      <c r="C3935" s="1">
        <v>1504906693</v>
      </c>
      <c r="D3935" s="1">
        <v>0</v>
      </c>
      <c r="E3935" s="1">
        <v>1504906693</v>
      </c>
      <c r="F3935" s="1">
        <v>0</v>
      </c>
      <c r="G3935" s="1">
        <v>1504906693</v>
      </c>
      <c r="H3935" s="1">
        <v>1504906693</v>
      </c>
      <c r="I3935" s="1">
        <v>1504906693</v>
      </c>
      <c r="J3935" s="1">
        <v>0</v>
      </c>
      <c r="K3935" s="1">
        <v>1504906693</v>
      </c>
      <c r="L3935" s="1">
        <v>0</v>
      </c>
      <c r="M3935" s="1">
        <v>0</v>
      </c>
      <c r="N3935" s="1">
        <v>1504906693</v>
      </c>
      <c r="O3935" s="1">
        <v>1504906693</v>
      </c>
      <c r="P3935" s="1">
        <v>0</v>
      </c>
      <c r="Q3935" s="1">
        <v>0</v>
      </c>
      <c r="R3935" s="1">
        <v>100</v>
      </c>
    </row>
    <row r="3936" spans="1:18" hidden="1" x14ac:dyDescent="0.25">
      <c r="A3936" t="s">
        <v>1647</v>
      </c>
      <c r="B3936" s="1">
        <v>0</v>
      </c>
      <c r="C3936" s="1">
        <v>1309189807</v>
      </c>
      <c r="D3936" s="1">
        <v>0</v>
      </c>
      <c r="E3936" s="1">
        <v>1309189807</v>
      </c>
      <c r="F3936" s="1">
        <v>0</v>
      </c>
      <c r="G3936" s="1">
        <v>1309189807</v>
      </c>
      <c r="H3936" s="1">
        <v>1309189807</v>
      </c>
      <c r="I3936" s="1">
        <v>891308557</v>
      </c>
      <c r="J3936" s="1">
        <v>0</v>
      </c>
      <c r="K3936" s="1">
        <v>891308557</v>
      </c>
      <c r="L3936" s="1">
        <v>0</v>
      </c>
      <c r="M3936" s="1">
        <v>417881250</v>
      </c>
      <c r="N3936" s="1">
        <v>891308557</v>
      </c>
      <c r="O3936" s="1">
        <v>891308557</v>
      </c>
      <c r="P3936" s="1">
        <v>0</v>
      </c>
      <c r="Q3936" s="1">
        <v>0</v>
      </c>
      <c r="R3936" s="1">
        <v>68.08</v>
      </c>
    </row>
    <row r="3937" spans="1:18" hidden="1" x14ac:dyDescent="0.25">
      <c r="A3937" t="s">
        <v>1546</v>
      </c>
      <c r="B3937" s="1">
        <v>0</v>
      </c>
      <c r="C3937" s="1">
        <v>5355809588</v>
      </c>
      <c r="D3937" s="1">
        <v>0</v>
      </c>
      <c r="E3937" s="1">
        <v>5355809588</v>
      </c>
      <c r="F3937" s="1">
        <v>0</v>
      </c>
      <c r="G3937" s="1">
        <v>1597340542</v>
      </c>
      <c r="H3937" s="1">
        <v>1597340542</v>
      </c>
      <c r="I3937" s="1">
        <v>581410482</v>
      </c>
      <c r="J3937" s="1">
        <v>0</v>
      </c>
      <c r="K3937" s="1">
        <v>581410482</v>
      </c>
      <c r="L3937" s="1">
        <v>200000000</v>
      </c>
      <c r="M3937" s="1">
        <v>1015930060</v>
      </c>
      <c r="N3937" s="1">
        <v>381410482</v>
      </c>
      <c r="O3937" s="1">
        <v>381410482</v>
      </c>
      <c r="P3937" s="1">
        <v>0</v>
      </c>
      <c r="Q3937" s="1">
        <v>3758469046</v>
      </c>
      <c r="R3937" s="1">
        <v>10.86</v>
      </c>
    </row>
    <row r="3938" spans="1:18" hidden="1" x14ac:dyDescent="0.25">
      <c r="A3938" t="s">
        <v>1594</v>
      </c>
      <c r="B3938" s="1">
        <v>0</v>
      </c>
      <c r="C3938" s="1">
        <v>5355809588</v>
      </c>
      <c r="D3938" s="1">
        <v>0</v>
      </c>
      <c r="E3938" s="1">
        <v>5355809588</v>
      </c>
      <c r="F3938" s="1">
        <v>0</v>
      </c>
      <c r="G3938" s="1">
        <v>1597340542</v>
      </c>
      <c r="H3938" s="1">
        <v>1597340542</v>
      </c>
      <c r="I3938" s="1">
        <v>581410482</v>
      </c>
      <c r="J3938" s="1">
        <v>0</v>
      </c>
      <c r="K3938" s="1">
        <v>581410482</v>
      </c>
      <c r="L3938" s="1">
        <v>200000000</v>
      </c>
      <c r="M3938" s="1">
        <v>1015930060</v>
      </c>
      <c r="N3938" s="1">
        <v>381410482</v>
      </c>
      <c r="O3938" s="1">
        <v>381410482</v>
      </c>
      <c r="P3938" s="1">
        <v>0</v>
      </c>
      <c r="Q3938" s="1">
        <v>3758469046</v>
      </c>
      <c r="R3938" s="1">
        <v>10.86</v>
      </c>
    </row>
    <row r="3939" spans="1:18" hidden="1" x14ac:dyDescent="0.25">
      <c r="A3939" t="s">
        <v>1647</v>
      </c>
      <c r="B3939" s="1">
        <v>0</v>
      </c>
      <c r="C3939" s="1">
        <v>5355809588</v>
      </c>
      <c r="D3939" s="1">
        <v>0</v>
      </c>
      <c r="E3939" s="1">
        <v>5355809588</v>
      </c>
      <c r="F3939" s="1">
        <v>0</v>
      </c>
      <c r="G3939" s="1">
        <v>1597340542</v>
      </c>
      <c r="H3939" s="1">
        <v>1597340542</v>
      </c>
      <c r="I3939" s="1">
        <v>581410482</v>
      </c>
      <c r="J3939" s="1">
        <v>0</v>
      </c>
      <c r="K3939" s="1">
        <v>581410482</v>
      </c>
      <c r="L3939" s="1">
        <v>200000000</v>
      </c>
      <c r="M3939" s="1">
        <v>1015930060</v>
      </c>
      <c r="N3939" s="1">
        <v>381410482</v>
      </c>
      <c r="O3939" s="1">
        <v>381410482</v>
      </c>
      <c r="P3939" s="1">
        <v>0</v>
      </c>
      <c r="Q3939" s="1">
        <v>3758469046</v>
      </c>
      <c r="R3939" s="1">
        <v>10.86</v>
      </c>
    </row>
    <row r="3940" spans="1:18" hidden="1" x14ac:dyDescent="0.25">
      <c r="A3940" t="s">
        <v>1547</v>
      </c>
      <c r="B3940" s="1">
        <v>0</v>
      </c>
      <c r="C3940" s="1">
        <v>6774176580</v>
      </c>
      <c r="D3940" s="1">
        <v>0</v>
      </c>
      <c r="E3940" s="1">
        <v>6774176580</v>
      </c>
      <c r="F3940" s="1">
        <v>0</v>
      </c>
      <c r="G3940" s="1">
        <v>2398847685</v>
      </c>
      <c r="H3940" s="1">
        <v>2398847685</v>
      </c>
      <c r="I3940" s="1">
        <v>1482207765</v>
      </c>
      <c r="J3940" s="1">
        <v>0</v>
      </c>
      <c r="K3940" s="1">
        <v>1482207765</v>
      </c>
      <c r="L3940" s="1">
        <v>0</v>
      </c>
      <c r="M3940" s="1">
        <v>916639920</v>
      </c>
      <c r="N3940" s="1">
        <v>1482207765</v>
      </c>
      <c r="O3940" s="1">
        <v>1482207765</v>
      </c>
      <c r="P3940" s="1">
        <v>0</v>
      </c>
      <c r="Q3940" s="1">
        <v>4375328895</v>
      </c>
      <c r="R3940" s="1">
        <v>21.88</v>
      </c>
    </row>
    <row r="3941" spans="1:18" hidden="1" x14ac:dyDescent="0.25">
      <c r="A3941" t="s">
        <v>1594</v>
      </c>
      <c r="B3941" s="1">
        <v>0</v>
      </c>
      <c r="C3941" s="1">
        <v>6774176580</v>
      </c>
      <c r="D3941" s="1">
        <v>0</v>
      </c>
      <c r="E3941" s="1">
        <v>6774176580</v>
      </c>
      <c r="F3941" s="1">
        <v>0</v>
      </c>
      <c r="G3941" s="1">
        <v>2398847685</v>
      </c>
      <c r="H3941" s="1">
        <v>2398847685</v>
      </c>
      <c r="I3941" s="1">
        <v>1482207765</v>
      </c>
      <c r="J3941" s="1">
        <v>0</v>
      </c>
      <c r="K3941" s="1">
        <v>1482207765</v>
      </c>
      <c r="L3941" s="1">
        <v>0</v>
      </c>
      <c r="M3941" s="1">
        <v>916639920</v>
      </c>
      <c r="N3941" s="1">
        <v>1482207765</v>
      </c>
      <c r="O3941" s="1">
        <v>1482207765</v>
      </c>
      <c r="P3941" s="1">
        <v>0</v>
      </c>
      <c r="Q3941" s="1">
        <v>4375328895</v>
      </c>
      <c r="R3941" s="1">
        <v>21.88</v>
      </c>
    </row>
    <row r="3942" spans="1:18" hidden="1" x14ac:dyDescent="0.25">
      <c r="A3942" t="s">
        <v>1646</v>
      </c>
      <c r="B3942" s="1">
        <v>0</v>
      </c>
      <c r="C3942" s="1">
        <v>691465276</v>
      </c>
      <c r="D3942" s="1">
        <v>0</v>
      </c>
      <c r="E3942" s="1">
        <v>691465276</v>
      </c>
      <c r="F3942" s="1">
        <v>0</v>
      </c>
      <c r="G3942" s="1">
        <v>691465276</v>
      </c>
      <c r="H3942" s="1">
        <v>691465276</v>
      </c>
      <c r="I3942" s="1">
        <v>691465276</v>
      </c>
      <c r="J3942" s="1">
        <v>0</v>
      </c>
      <c r="K3942" s="1">
        <v>691465276</v>
      </c>
      <c r="L3942" s="1">
        <v>0</v>
      </c>
      <c r="M3942" s="1">
        <v>0</v>
      </c>
      <c r="N3942" s="1">
        <v>691465276</v>
      </c>
      <c r="O3942" s="1">
        <v>691465276</v>
      </c>
      <c r="P3942" s="1">
        <v>0</v>
      </c>
      <c r="Q3942" s="1">
        <v>0</v>
      </c>
      <c r="R3942" s="1">
        <v>100</v>
      </c>
    </row>
    <row r="3943" spans="1:18" hidden="1" x14ac:dyDescent="0.25">
      <c r="A3943" t="s">
        <v>1647</v>
      </c>
      <c r="B3943" s="1">
        <v>0</v>
      </c>
      <c r="C3943" s="1">
        <v>6082711304</v>
      </c>
      <c r="D3943" s="1">
        <v>0</v>
      </c>
      <c r="E3943" s="1">
        <v>6082711304</v>
      </c>
      <c r="F3943" s="1">
        <v>0</v>
      </c>
      <c r="G3943" s="1">
        <v>1707382409</v>
      </c>
      <c r="H3943" s="1">
        <v>1707382409</v>
      </c>
      <c r="I3943" s="1">
        <v>790742489</v>
      </c>
      <c r="J3943" s="1">
        <v>0</v>
      </c>
      <c r="K3943" s="1">
        <v>790742489</v>
      </c>
      <c r="L3943" s="1">
        <v>0</v>
      </c>
      <c r="M3943" s="1">
        <v>916639920</v>
      </c>
      <c r="N3943" s="1">
        <v>790742489</v>
      </c>
      <c r="O3943" s="1">
        <v>790742489</v>
      </c>
      <c r="P3943" s="1">
        <v>0</v>
      </c>
      <c r="Q3943" s="1">
        <v>4375328895</v>
      </c>
      <c r="R3943" s="1">
        <v>13</v>
      </c>
    </row>
    <row r="3944" spans="1:18" hidden="1" x14ac:dyDescent="0.25">
      <c r="A3944" t="s">
        <v>1548</v>
      </c>
      <c r="B3944" s="1">
        <v>0</v>
      </c>
      <c r="C3944" s="1">
        <v>373852810</v>
      </c>
      <c r="D3944" s="1">
        <v>0</v>
      </c>
      <c r="E3944" s="1">
        <v>373852810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373852810</v>
      </c>
      <c r="R3944" s="1">
        <v>0</v>
      </c>
    </row>
    <row r="3945" spans="1:18" hidden="1" x14ac:dyDescent="0.25">
      <c r="A3945" t="s">
        <v>1594</v>
      </c>
      <c r="B3945" s="1">
        <v>0</v>
      </c>
      <c r="C3945" s="1">
        <v>373852810</v>
      </c>
      <c r="D3945" s="1">
        <v>0</v>
      </c>
      <c r="E3945" s="1">
        <v>373852810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373852810</v>
      </c>
      <c r="R3945" s="1">
        <v>0</v>
      </c>
    </row>
    <row r="3946" spans="1:18" hidden="1" x14ac:dyDescent="0.25">
      <c r="A3946" t="s">
        <v>1647</v>
      </c>
      <c r="B3946" s="1">
        <v>0</v>
      </c>
      <c r="C3946" s="1">
        <v>373852810</v>
      </c>
      <c r="D3946" s="1">
        <v>0</v>
      </c>
      <c r="E3946" s="1">
        <v>373852810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373852810</v>
      </c>
      <c r="R3946" s="1">
        <v>0</v>
      </c>
    </row>
    <row r="3947" spans="1:18" hidden="1" x14ac:dyDescent="0.25">
      <c r="A3947" t="s">
        <v>1612</v>
      </c>
      <c r="B3947" s="1">
        <v>0</v>
      </c>
      <c r="C3947" s="1">
        <v>1097117158</v>
      </c>
      <c r="D3947" s="1">
        <v>0</v>
      </c>
      <c r="E3947" s="1">
        <v>1097117158</v>
      </c>
      <c r="F3947" s="1">
        <v>0</v>
      </c>
      <c r="G3947" s="1">
        <v>254086584</v>
      </c>
      <c r="H3947" s="1">
        <v>254086584</v>
      </c>
      <c r="I3947" s="1">
        <v>150000000</v>
      </c>
      <c r="J3947" s="1">
        <v>0</v>
      </c>
      <c r="K3947" s="1">
        <v>150000000</v>
      </c>
      <c r="L3947" s="1">
        <v>150000000</v>
      </c>
      <c r="M3947" s="1">
        <v>104086584</v>
      </c>
      <c r="N3947" s="1">
        <v>0</v>
      </c>
      <c r="O3947" s="1">
        <v>0</v>
      </c>
      <c r="P3947" s="1">
        <v>0</v>
      </c>
      <c r="Q3947" s="1">
        <v>843030574</v>
      </c>
      <c r="R3947" s="1">
        <v>13.67</v>
      </c>
    </row>
    <row r="3948" spans="1:18" hidden="1" x14ac:dyDescent="0.25">
      <c r="A3948" t="s">
        <v>1594</v>
      </c>
      <c r="B3948" s="1">
        <v>0</v>
      </c>
      <c r="C3948" s="1">
        <v>1097117158</v>
      </c>
      <c r="D3948" s="1">
        <v>0</v>
      </c>
      <c r="E3948" s="1">
        <v>1097117158</v>
      </c>
      <c r="F3948" s="1">
        <v>0</v>
      </c>
      <c r="G3948" s="1">
        <v>254086584</v>
      </c>
      <c r="H3948" s="1">
        <v>254086584</v>
      </c>
      <c r="I3948" s="1">
        <v>150000000</v>
      </c>
      <c r="J3948" s="1">
        <v>0</v>
      </c>
      <c r="K3948" s="1">
        <v>150000000</v>
      </c>
      <c r="L3948" s="1">
        <v>150000000</v>
      </c>
      <c r="M3948" s="1">
        <v>104086584</v>
      </c>
      <c r="N3948" s="1">
        <v>0</v>
      </c>
      <c r="O3948" s="1">
        <v>0</v>
      </c>
      <c r="P3948" s="1">
        <v>0</v>
      </c>
      <c r="Q3948" s="1">
        <v>843030574</v>
      </c>
      <c r="R3948" s="1">
        <v>13.67</v>
      </c>
    </row>
    <row r="3949" spans="1:18" hidden="1" x14ac:dyDescent="0.25">
      <c r="A3949" t="s">
        <v>1647</v>
      </c>
      <c r="B3949" s="1">
        <v>0</v>
      </c>
      <c r="C3949" s="1">
        <v>1097117158</v>
      </c>
      <c r="D3949" s="1">
        <v>0</v>
      </c>
      <c r="E3949" s="1">
        <v>1097117158</v>
      </c>
      <c r="F3949" s="1">
        <v>0</v>
      </c>
      <c r="G3949" s="1">
        <v>254086584</v>
      </c>
      <c r="H3949" s="1">
        <v>254086584</v>
      </c>
      <c r="I3949" s="1">
        <v>150000000</v>
      </c>
      <c r="J3949" s="1">
        <v>0</v>
      </c>
      <c r="K3949" s="1">
        <v>150000000</v>
      </c>
      <c r="L3949" s="1">
        <v>150000000</v>
      </c>
      <c r="M3949" s="1">
        <v>104086584</v>
      </c>
      <c r="N3949" s="1">
        <v>0</v>
      </c>
      <c r="O3949" s="1">
        <v>0</v>
      </c>
      <c r="P3949" s="1">
        <v>0</v>
      </c>
      <c r="Q3949" s="1">
        <v>843030574</v>
      </c>
      <c r="R3949" s="1">
        <v>13.67</v>
      </c>
    </row>
    <row r="3950" spans="1:18" hidden="1" x14ac:dyDescent="0.25">
      <c r="A3950" t="s">
        <v>1613</v>
      </c>
      <c r="B3950" s="1">
        <v>0</v>
      </c>
      <c r="C3950" s="1">
        <v>3674023087</v>
      </c>
      <c r="D3950" s="1">
        <v>0</v>
      </c>
      <c r="E3950" s="1">
        <v>3674023087</v>
      </c>
      <c r="F3950" s="1">
        <v>0</v>
      </c>
      <c r="G3950" s="1">
        <v>836483419</v>
      </c>
      <c r="H3950" s="1">
        <v>836483419</v>
      </c>
      <c r="I3950" s="1">
        <v>552510528</v>
      </c>
      <c r="J3950" s="1">
        <v>0</v>
      </c>
      <c r="K3950" s="1">
        <v>552510528</v>
      </c>
      <c r="L3950" s="1">
        <v>552510528</v>
      </c>
      <c r="M3950" s="1">
        <v>283972891</v>
      </c>
      <c r="N3950" s="1">
        <v>0</v>
      </c>
      <c r="O3950" s="1">
        <v>0</v>
      </c>
      <c r="P3950" s="1">
        <v>0</v>
      </c>
      <c r="Q3950" s="1">
        <v>2837539668</v>
      </c>
      <c r="R3950" s="1">
        <v>15.04</v>
      </c>
    </row>
    <row r="3951" spans="1:18" hidden="1" x14ac:dyDescent="0.25">
      <c r="A3951" t="s">
        <v>1594</v>
      </c>
      <c r="B3951" s="1">
        <v>0</v>
      </c>
      <c r="C3951" s="1">
        <v>3674023087</v>
      </c>
      <c r="D3951" s="1">
        <v>0</v>
      </c>
      <c r="E3951" s="1">
        <v>3674023087</v>
      </c>
      <c r="F3951" s="1">
        <v>0</v>
      </c>
      <c r="G3951" s="1">
        <v>836483419</v>
      </c>
      <c r="H3951" s="1">
        <v>836483419</v>
      </c>
      <c r="I3951" s="1">
        <v>552510528</v>
      </c>
      <c r="J3951" s="1">
        <v>0</v>
      </c>
      <c r="K3951" s="1">
        <v>552510528</v>
      </c>
      <c r="L3951" s="1">
        <v>552510528</v>
      </c>
      <c r="M3951" s="1">
        <v>283972891</v>
      </c>
      <c r="N3951" s="1">
        <v>0</v>
      </c>
      <c r="O3951" s="1">
        <v>0</v>
      </c>
      <c r="P3951" s="1">
        <v>0</v>
      </c>
      <c r="Q3951" s="1">
        <v>2837539668</v>
      </c>
      <c r="R3951" s="1">
        <v>15.04</v>
      </c>
    </row>
    <row r="3952" spans="1:18" hidden="1" x14ac:dyDescent="0.25">
      <c r="A3952" t="s">
        <v>1647</v>
      </c>
      <c r="B3952" s="1">
        <v>0</v>
      </c>
      <c r="C3952" s="1">
        <v>3674023087</v>
      </c>
      <c r="D3952" s="1">
        <v>0</v>
      </c>
      <c r="E3952" s="1">
        <v>3674023087</v>
      </c>
      <c r="F3952" s="1">
        <v>0</v>
      </c>
      <c r="G3952" s="1">
        <v>836483419</v>
      </c>
      <c r="H3952" s="1">
        <v>836483419</v>
      </c>
      <c r="I3952" s="1">
        <v>552510528</v>
      </c>
      <c r="J3952" s="1">
        <v>0</v>
      </c>
      <c r="K3952" s="1">
        <v>552510528</v>
      </c>
      <c r="L3952" s="1">
        <v>552510528</v>
      </c>
      <c r="M3952" s="1">
        <v>283972891</v>
      </c>
      <c r="N3952" s="1">
        <v>0</v>
      </c>
      <c r="O3952" s="1">
        <v>0</v>
      </c>
      <c r="P3952" s="1">
        <v>0</v>
      </c>
      <c r="Q3952" s="1">
        <v>2837539668</v>
      </c>
      <c r="R3952" s="1">
        <v>15.04</v>
      </c>
    </row>
    <row r="3953" spans="1:18" hidden="1" x14ac:dyDescent="0.25">
      <c r="A3953" t="s">
        <v>1614</v>
      </c>
      <c r="B3953" s="1">
        <v>0</v>
      </c>
      <c r="C3953" s="1">
        <v>1573722759</v>
      </c>
      <c r="D3953" s="1">
        <v>0</v>
      </c>
      <c r="E3953" s="1">
        <v>1573722759</v>
      </c>
      <c r="F3953" s="1">
        <v>0</v>
      </c>
      <c r="G3953" s="1">
        <v>197622740</v>
      </c>
      <c r="H3953" s="1">
        <v>197622740</v>
      </c>
      <c r="I3953" s="1">
        <v>140598544</v>
      </c>
      <c r="J3953" s="1">
        <v>0</v>
      </c>
      <c r="K3953" s="1">
        <v>140598544</v>
      </c>
      <c r="L3953" s="1">
        <v>140598544</v>
      </c>
      <c r="M3953" s="1">
        <v>57024196</v>
      </c>
      <c r="N3953" s="1">
        <v>0</v>
      </c>
      <c r="O3953" s="1">
        <v>0</v>
      </c>
      <c r="P3953" s="1">
        <v>0</v>
      </c>
      <c r="Q3953" s="1">
        <v>1376100019</v>
      </c>
      <c r="R3953" s="1">
        <v>8.93</v>
      </c>
    </row>
    <row r="3954" spans="1:18" hidden="1" x14ac:dyDescent="0.25">
      <c r="A3954" t="s">
        <v>1594</v>
      </c>
      <c r="B3954" s="1">
        <v>0</v>
      </c>
      <c r="C3954" s="1">
        <v>1573722759</v>
      </c>
      <c r="D3954" s="1">
        <v>0</v>
      </c>
      <c r="E3954" s="1">
        <v>1573722759</v>
      </c>
      <c r="F3954" s="1">
        <v>0</v>
      </c>
      <c r="G3954" s="1">
        <v>197622740</v>
      </c>
      <c r="H3954" s="1">
        <v>197622740</v>
      </c>
      <c r="I3954" s="1">
        <v>140598544</v>
      </c>
      <c r="J3954" s="1">
        <v>0</v>
      </c>
      <c r="K3954" s="1">
        <v>140598544</v>
      </c>
      <c r="L3954" s="1">
        <v>140598544</v>
      </c>
      <c r="M3954" s="1">
        <v>57024196</v>
      </c>
      <c r="N3954" s="1">
        <v>0</v>
      </c>
      <c r="O3954" s="1">
        <v>0</v>
      </c>
      <c r="P3954" s="1">
        <v>0</v>
      </c>
      <c r="Q3954" s="1">
        <v>1376100019</v>
      </c>
      <c r="R3954" s="1">
        <v>8.93</v>
      </c>
    </row>
    <row r="3955" spans="1:18" hidden="1" x14ac:dyDescent="0.25">
      <c r="A3955" t="s">
        <v>1647</v>
      </c>
      <c r="B3955" s="1">
        <v>0</v>
      </c>
      <c r="C3955" s="1">
        <v>1573722759</v>
      </c>
      <c r="D3955" s="1">
        <v>0</v>
      </c>
      <c r="E3955" s="1">
        <v>1573722759</v>
      </c>
      <c r="F3955" s="1">
        <v>0</v>
      </c>
      <c r="G3955" s="1">
        <v>197622740</v>
      </c>
      <c r="H3955" s="1">
        <v>197622740</v>
      </c>
      <c r="I3955" s="1">
        <v>140598544</v>
      </c>
      <c r="J3955" s="1">
        <v>0</v>
      </c>
      <c r="K3955" s="1">
        <v>140598544</v>
      </c>
      <c r="L3955" s="1">
        <v>140598544</v>
      </c>
      <c r="M3955" s="1">
        <v>57024196</v>
      </c>
      <c r="N3955" s="1">
        <v>0</v>
      </c>
      <c r="O3955" s="1">
        <v>0</v>
      </c>
      <c r="P3955" s="1">
        <v>0</v>
      </c>
      <c r="Q3955" s="1">
        <v>1376100019</v>
      </c>
      <c r="R3955" s="1">
        <v>8.93</v>
      </c>
    </row>
    <row r="3956" spans="1:18" hidden="1" x14ac:dyDescent="0.25">
      <c r="A3956" t="s">
        <v>1615</v>
      </c>
      <c r="B3956" s="1">
        <v>0</v>
      </c>
      <c r="C3956" s="1">
        <v>1763823275</v>
      </c>
      <c r="D3956" s="1">
        <v>0</v>
      </c>
      <c r="E3956" s="1">
        <v>1763823275</v>
      </c>
      <c r="F3956" s="1">
        <v>0</v>
      </c>
      <c r="G3956" s="1">
        <v>935063025</v>
      </c>
      <c r="H3956" s="1">
        <v>935063025</v>
      </c>
      <c r="I3956" s="1">
        <v>590832806</v>
      </c>
      <c r="J3956" s="1">
        <v>0</v>
      </c>
      <c r="K3956" s="1">
        <v>590832806</v>
      </c>
      <c r="L3956" s="1">
        <v>450314783</v>
      </c>
      <c r="M3956" s="1">
        <v>344230219</v>
      </c>
      <c r="N3956" s="1">
        <v>140518023</v>
      </c>
      <c r="O3956" s="1">
        <v>140518023</v>
      </c>
      <c r="P3956" s="1">
        <v>0</v>
      </c>
      <c r="Q3956" s="1">
        <v>828760250</v>
      </c>
      <c r="R3956" s="1">
        <v>33.5</v>
      </c>
    </row>
    <row r="3957" spans="1:18" hidden="1" x14ac:dyDescent="0.25">
      <c r="A3957" t="s">
        <v>1594</v>
      </c>
      <c r="B3957" s="1">
        <v>0</v>
      </c>
      <c r="C3957" s="1">
        <v>1763823275</v>
      </c>
      <c r="D3957" s="1">
        <v>0</v>
      </c>
      <c r="E3957" s="1">
        <v>1763823275</v>
      </c>
      <c r="F3957" s="1">
        <v>0</v>
      </c>
      <c r="G3957" s="1">
        <v>935063025</v>
      </c>
      <c r="H3957" s="1">
        <v>935063025</v>
      </c>
      <c r="I3957" s="1">
        <v>590832806</v>
      </c>
      <c r="J3957" s="1">
        <v>0</v>
      </c>
      <c r="K3957" s="1">
        <v>590832806</v>
      </c>
      <c r="L3957" s="1">
        <v>450314783</v>
      </c>
      <c r="M3957" s="1">
        <v>344230219</v>
      </c>
      <c r="N3957" s="1">
        <v>140518023</v>
      </c>
      <c r="O3957" s="1">
        <v>140518023</v>
      </c>
      <c r="P3957" s="1">
        <v>0</v>
      </c>
      <c r="Q3957" s="1">
        <v>828760250</v>
      </c>
      <c r="R3957" s="1">
        <v>33.5</v>
      </c>
    </row>
    <row r="3958" spans="1:18" hidden="1" x14ac:dyDescent="0.25">
      <c r="A3958" t="s">
        <v>1647</v>
      </c>
      <c r="B3958" s="1">
        <v>0</v>
      </c>
      <c r="C3958" s="1">
        <v>1763823275</v>
      </c>
      <c r="D3958" s="1">
        <v>0</v>
      </c>
      <c r="E3958" s="1">
        <v>1763823275</v>
      </c>
      <c r="F3958" s="1">
        <v>0</v>
      </c>
      <c r="G3958" s="1">
        <v>935063025</v>
      </c>
      <c r="H3958" s="1">
        <v>935063025</v>
      </c>
      <c r="I3958" s="1">
        <v>590832806</v>
      </c>
      <c r="J3958" s="1">
        <v>0</v>
      </c>
      <c r="K3958" s="1">
        <v>590832806</v>
      </c>
      <c r="L3958" s="1">
        <v>450314783</v>
      </c>
      <c r="M3958" s="1">
        <v>344230219</v>
      </c>
      <c r="N3958" s="1">
        <v>140518023</v>
      </c>
      <c r="O3958" s="1">
        <v>140518023</v>
      </c>
      <c r="P3958" s="1">
        <v>0</v>
      </c>
      <c r="Q3958" s="1">
        <v>828760250</v>
      </c>
      <c r="R3958" s="1">
        <v>33.5</v>
      </c>
    </row>
    <row r="3959" spans="1:18" hidden="1" x14ac:dyDescent="0.25">
      <c r="A3959" t="s">
        <v>1616</v>
      </c>
      <c r="B3959" s="1">
        <v>0</v>
      </c>
      <c r="C3959" s="1">
        <v>27581577534</v>
      </c>
      <c r="D3959" s="1">
        <v>0</v>
      </c>
      <c r="E3959" s="1">
        <v>27581577534</v>
      </c>
      <c r="F3959" s="1">
        <v>0</v>
      </c>
      <c r="G3959" s="1">
        <v>1535857595</v>
      </c>
      <c r="H3959" s="1">
        <v>1535857595</v>
      </c>
      <c r="I3959" s="1">
        <v>685777827</v>
      </c>
      <c r="J3959" s="1">
        <v>0</v>
      </c>
      <c r="K3959" s="1">
        <v>685777827</v>
      </c>
      <c r="L3959" s="1">
        <v>240385919</v>
      </c>
      <c r="M3959" s="1">
        <v>850079768</v>
      </c>
      <c r="N3959" s="1">
        <v>445391908</v>
      </c>
      <c r="O3959" s="1">
        <v>445391908</v>
      </c>
      <c r="P3959" s="1">
        <v>0</v>
      </c>
      <c r="Q3959" s="1">
        <v>26045719939</v>
      </c>
      <c r="R3959" s="1">
        <v>2.4900000000000002</v>
      </c>
    </row>
    <row r="3960" spans="1:18" hidden="1" x14ac:dyDescent="0.25">
      <c r="A3960" t="s">
        <v>1594</v>
      </c>
      <c r="B3960" s="1">
        <v>0</v>
      </c>
      <c r="C3960" s="1">
        <v>27581577534</v>
      </c>
      <c r="D3960" s="1">
        <v>0</v>
      </c>
      <c r="E3960" s="1">
        <v>27581577534</v>
      </c>
      <c r="F3960" s="1">
        <v>0</v>
      </c>
      <c r="G3960" s="1">
        <v>1535857595</v>
      </c>
      <c r="H3960" s="1">
        <v>1535857595</v>
      </c>
      <c r="I3960" s="1">
        <v>685777827</v>
      </c>
      <c r="J3960" s="1">
        <v>0</v>
      </c>
      <c r="K3960" s="1">
        <v>685777827</v>
      </c>
      <c r="L3960" s="1">
        <v>240385919</v>
      </c>
      <c r="M3960" s="1">
        <v>850079768</v>
      </c>
      <c r="N3960" s="1">
        <v>445391908</v>
      </c>
      <c r="O3960" s="1">
        <v>445391908</v>
      </c>
      <c r="P3960" s="1">
        <v>0</v>
      </c>
      <c r="Q3960" s="1">
        <v>26045719939</v>
      </c>
      <c r="R3960" s="1">
        <v>2.4900000000000002</v>
      </c>
    </row>
    <row r="3961" spans="1:18" hidden="1" x14ac:dyDescent="0.25">
      <c r="A3961" t="s">
        <v>1647</v>
      </c>
      <c r="B3961" s="1">
        <v>0</v>
      </c>
      <c r="C3961" s="1">
        <v>27581577534</v>
      </c>
      <c r="D3961" s="1">
        <v>0</v>
      </c>
      <c r="E3961" s="1">
        <v>27581577534</v>
      </c>
      <c r="F3961" s="1">
        <v>0</v>
      </c>
      <c r="G3961" s="1">
        <v>1535857595</v>
      </c>
      <c r="H3961" s="1">
        <v>1535857595</v>
      </c>
      <c r="I3961" s="1">
        <v>685777827</v>
      </c>
      <c r="J3961" s="1">
        <v>0</v>
      </c>
      <c r="K3961" s="1">
        <v>685777827</v>
      </c>
      <c r="L3961" s="1">
        <v>240385919</v>
      </c>
      <c r="M3961" s="1">
        <v>850079768</v>
      </c>
      <c r="N3961" s="1">
        <v>445391908</v>
      </c>
      <c r="O3961" s="1">
        <v>445391908</v>
      </c>
      <c r="P3961" s="1">
        <v>0</v>
      </c>
      <c r="Q3961" s="1">
        <v>26045719939</v>
      </c>
      <c r="R3961" s="1">
        <v>2.4900000000000002</v>
      </c>
    </row>
    <row r="3962" spans="1:18" hidden="1" x14ac:dyDescent="0.25">
      <c r="A3962" t="s">
        <v>1617</v>
      </c>
      <c r="B3962" s="1">
        <v>0</v>
      </c>
      <c r="C3962" s="1">
        <v>11120176994</v>
      </c>
      <c r="D3962" s="1">
        <v>0</v>
      </c>
      <c r="E3962" s="1">
        <v>11120176994</v>
      </c>
      <c r="F3962" s="1">
        <v>0</v>
      </c>
      <c r="G3962" s="1">
        <v>2525194141</v>
      </c>
      <c r="H3962" s="1">
        <v>2525194141</v>
      </c>
      <c r="I3962" s="1">
        <v>1107417311</v>
      </c>
      <c r="J3962" s="1">
        <v>0</v>
      </c>
      <c r="K3962" s="1">
        <v>1107417311</v>
      </c>
      <c r="L3962" s="1">
        <v>1107417311</v>
      </c>
      <c r="M3962" s="1">
        <v>1417776830</v>
      </c>
      <c r="N3962" s="1">
        <v>0</v>
      </c>
      <c r="O3962" s="1">
        <v>0</v>
      </c>
      <c r="P3962" s="1">
        <v>0</v>
      </c>
      <c r="Q3962" s="1">
        <v>8594982853</v>
      </c>
      <c r="R3962" s="1">
        <v>9.9600000000000009</v>
      </c>
    </row>
    <row r="3963" spans="1:18" hidden="1" x14ac:dyDescent="0.25">
      <c r="A3963" t="s">
        <v>1594</v>
      </c>
      <c r="B3963" s="1">
        <v>0</v>
      </c>
      <c r="C3963" s="1">
        <v>11120176994</v>
      </c>
      <c r="D3963" s="1">
        <v>0</v>
      </c>
      <c r="E3963" s="1">
        <v>11120176994</v>
      </c>
      <c r="F3963" s="1">
        <v>0</v>
      </c>
      <c r="G3963" s="1">
        <v>2525194141</v>
      </c>
      <c r="H3963" s="1">
        <v>2525194141</v>
      </c>
      <c r="I3963" s="1">
        <v>1107417311</v>
      </c>
      <c r="J3963" s="1">
        <v>0</v>
      </c>
      <c r="K3963" s="1">
        <v>1107417311</v>
      </c>
      <c r="L3963" s="1">
        <v>1107417311</v>
      </c>
      <c r="M3963" s="1">
        <v>1417776830</v>
      </c>
      <c r="N3963" s="1">
        <v>0</v>
      </c>
      <c r="O3963" s="1">
        <v>0</v>
      </c>
      <c r="P3963" s="1">
        <v>0</v>
      </c>
      <c r="Q3963" s="1">
        <v>8594982853</v>
      </c>
      <c r="R3963" s="1">
        <v>9.9600000000000009</v>
      </c>
    </row>
    <row r="3964" spans="1:18" hidden="1" x14ac:dyDescent="0.25">
      <c r="A3964" t="s">
        <v>1647</v>
      </c>
      <c r="B3964" s="1">
        <v>0</v>
      </c>
      <c r="C3964" s="1">
        <v>11120176994</v>
      </c>
      <c r="D3964" s="1">
        <v>0</v>
      </c>
      <c r="E3964" s="1">
        <v>11120176994</v>
      </c>
      <c r="F3964" s="1">
        <v>0</v>
      </c>
      <c r="G3964" s="1">
        <v>2525194141</v>
      </c>
      <c r="H3964" s="1">
        <v>2525194141</v>
      </c>
      <c r="I3964" s="1">
        <v>1107417311</v>
      </c>
      <c r="J3964" s="1">
        <v>0</v>
      </c>
      <c r="K3964" s="1">
        <v>1107417311</v>
      </c>
      <c r="L3964" s="1">
        <v>1107417311</v>
      </c>
      <c r="M3964" s="1">
        <v>1417776830</v>
      </c>
      <c r="N3964" s="1">
        <v>0</v>
      </c>
      <c r="O3964" s="1">
        <v>0</v>
      </c>
      <c r="P3964" s="1">
        <v>0</v>
      </c>
      <c r="Q3964" s="1">
        <v>8594982853</v>
      </c>
      <c r="R3964" s="1">
        <v>9.9600000000000009</v>
      </c>
    </row>
    <row r="3965" spans="1:18" hidden="1" x14ac:dyDescent="0.25">
      <c r="A3965" t="s">
        <v>1618</v>
      </c>
      <c r="B3965" s="1">
        <v>0</v>
      </c>
      <c r="C3965" s="1">
        <v>3049697377</v>
      </c>
      <c r="D3965" s="1">
        <v>0</v>
      </c>
      <c r="E3965" s="1">
        <v>3049697377</v>
      </c>
      <c r="F3965" s="1">
        <v>0</v>
      </c>
      <c r="G3965" s="1">
        <v>493304194</v>
      </c>
      <c r="H3965" s="1">
        <v>493304194</v>
      </c>
      <c r="I3965" s="1">
        <v>347595162</v>
      </c>
      <c r="J3965" s="1">
        <v>0</v>
      </c>
      <c r="K3965" s="1">
        <v>347595162</v>
      </c>
      <c r="L3965" s="1">
        <v>142595162</v>
      </c>
      <c r="M3965" s="1">
        <v>145709032</v>
      </c>
      <c r="N3965" s="1">
        <v>205000000</v>
      </c>
      <c r="O3965" s="1">
        <v>205000000</v>
      </c>
      <c r="P3965" s="1">
        <v>0</v>
      </c>
      <c r="Q3965" s="1">
        <v>2556393183</v>
      </c>
      <c r="R3965" s="1">
        <v>11.4</v>
      </c>
    </row>
    <row r="3966" spans="1:18" hidden="1" x14ac:dyDescent="0.25">
      <c r="A3966" t="s">
        <v>1594</v>
      </c>
      <c r="B3966" s="1">
        <v>0</v>
      </c>
      <c r="C3966" s="1">
        <v>3049697377</v>
      </c>
      <c r="D3966" s="1">
        <v>0</v>
      </c>
      <c r="E3966" s="1">
        <v>3049697377</v>
      </c>
      <c r="F3966" s="1">
        <v>0</v>
      </c>
      <c r="G3966" s="1">
        <v>493304194</v>
      </c>
      <c r="H3966" s="1">
        <v>493304194</v>
      </c>
      <c r="I3966" s="1">
        <v>347595162</v>
      </c>
      <c r="J3966" s="1">
        <v>0</v>
      </c>
      <c r="K3966" s="1">
        <v>347595162</v>
      </c>
      <c r="L3966" s="1">
        <v>142595162</v>
      </c>
      <c r="M3966" s="1">
        <v>145709032</v>
      </c>
      <c r="N3966" s="1">
        <v>205000000</v>
      </c>
      <c r="O3966" s="1">
        <v>205000000</v>
      </c>
      <c r="P3966" s="1">
        <v>0</v>
      </c>
      <c r="Q3966" s="1">
        <v>2556393183</v>
      </c>
      <c r="R3966" s="1">
        <v>11.4</v>
      </c>
    </row>
    <row r="3967" spans="1:18" hidden="1" x14ac:dyDescent="0.25">
      <c r="A3967" t="s">
        <v>1647</v>
      </c>
      <c r="B3967" s="1">
        <v>0</v>
      </c>
      <c r="C3967" s="1">
        <v>3049697377</v>
      </c>
      <c r="D3967" s="1">
        <v>0</v>
      </c>
      <c r="E3967" s="1">
        <v>3049697377</v>
      </c>
      <c r="F3967" s="1">
        <v>0</v>
      </c>
      <c r="G3967" s="1">
        <v>493304194</v>
      </c>
      <c r="H3967" s="1">
        <v>493304194</v>
      </c>
      <c r="I3967" s="1">
        <v>347595162</v>
      </c>
      <c r="J3967" s="1">
        <v>0</v>
      </c>
      <c r="K3967" s="1">
        <v>347595162</v>
      </c>
      <c r="L3967" s="1">
        <v>142595162</v>
      </c>
      <c r="M3967" s="1">
        <v>145709032</v>
      </c>
      <c r="N3967" s="1">
        <v>205000000</v>
      </c>
      <c r="O3967" s="1">
        <v>205000000</v>
      </c>
      <c r="P3967" s="1">
        <v>0</v>
      </c>
      <c r="Q3967" s="1">
        <v>2556393183</v>
      </c>
      <c r="R3967" s="1">
        <v>11.4</v>
      </c>
    </row>
    <row r="3968" spans="1:18" hidden="1" x14ac:dyDescent="0.25">
      <c r="A3968" t="s">
        <v>1619</v>
      </c>
      <c r="B3968" s="1">
        <v>0</v>
      </c>
      <c r="C3968" s="1">
        <v>379917600</v>
      </c>
      <c r="D3968" s="1">
        <v>0</v>
      </c>
      <c r="E3968" s="1">
        <v>379917600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379917600</v>
      </c>
      <c r="R3968" s="1">
        <v>0</v>
      </c>
    </row>
    <row r="3969" spans="1:18" hidden="1" x14ac:dyDescent="0.25">
      <c r="A3969" t="s">
        <v>1594</v>
      </c>
      <c r="B3969" s="1">
        <v>0</v>
      </c>
      <c r="C3969" s="1">
        <v>379917600</v>
      </c>
      <c r="D3969" s="1">
        <v>0</v>
      </c>
      <c r="E3969" s="1">
        <v>379917600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379917600</v>
      </c>
      <c r="R3969" s="1">
        <v>0</v>
      </c>
    </row>
    <row r="3970" spans="1:18" hidden="1" x14ac:dyDescent="0.25">
      <c r="A3970" t="s">
        <v>1647</v>
      </c>
      <c r="B3970" s="1">
        <v>0</v>
      </c>
      <c r="C3970" s="1">
        <v>379917600</v>
      </c>
      <c r="D3970" s="1">
        <v>0</v>
      </c>
      <c r="E3970" s="1">
        <v>379917600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379917600</v>
      </c>
      <c r="R3970" s="1">
        <v>0</v>
      </c>
    </row>
    <row r="3971" spans="1:18" hidden="1" x14ac:dyDescent="0.25">
      <c r="A3971" t="s">
        <v>1621</v>
      </c>
      <c r="B3971" s="1">
        <v>0</v>
      </c>
      <c r="C3971" s="1">
        <v>5668593</v>
      </c>
      <c r="D3971" s="1">
        <v>0</v>
      </c>
      <c r="E3971" s="1">
        <v>5668593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5668593</v>
      </c>
      <c r="R3971" s="1">
        <v>0</v>
      </c>
    </row>
    <row r="3972" spans="1:18" hidden="1" x14ac:dyDescent="0.25">
      <c r="A3972" t="s">
        <v>1594</v>
      </c>
      <c r="B3972" s="1">
        <v>0</v>
      </c>
      <c r="C3972" s="1">
        <v>5668593</v>
      </c>
      <c r="D3972" s="1">
        <v>0</v>
      </c>
      <c r="E3972" s="1">
        <v>5668593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5668593</v>
      </c>
      <c r="R3972" s="1">
        <v>0</v>
      </c>
    </row>
    <row r="3973" spans="1:18" hidden="1" x14ac:dyDescent="0.25">
      <c r="A3973" t="s">
        <v>1647</v>
      </c>
      <c r="B3973" s="1">
        <v>0</v>
      </c>
      <c r="C3973" s="1">
        <v>5668593</v>
      </c>
      <c r="D3973" s="1">
        <v>0</v>
      </c>
      <c r="E3973" s="1">
        <v>5668593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5668593</v>
      </c>
      <c r="R3973" s="1">
        <v>0</v>
      </c>
    </row>
    <row r="3974" spans="1:18" hidden="1" x14ac:dyDescent="0.25">
      <c r="A3974" t="s">
        <v>1648</v>
      </c>
      <c r="B3974" s="1">
        <v>0</v>
      </c>
      <c r="C3974" s="1">
        <v>5473418697</v>
      </c>
      <c r="D3974" s="1">
        <v>0</v>
      </c>
      <c r="E3974" s="1">
        <v>5473418697</v>
      </c>
      <c r="F3974" s="1">
        <v>0</v>
      </c>
      <c r="G3974" s="1">
        <v>4978901192</v>
      </c>
      <c r="H3974" s="1">
        <v>4978901192</v>
      </c>
      <c r="I3974" s="1">
        <v>143454264</v>
      </c>
      <c r="J3974" s="1">
        <v>0</v>
      </c>
      <c r="K3974" s="1">
        <v>143454264</v>
      </c>
      <c r="L3974" s="1">
        <v>143454264</v>
      </c>
      <c r="M3974" s="1">
        <v>4835446928</v>
      </c>
      <c r="N3974" s="1">
        <v>0</v>
      </c>
      <c r="O3974" s="1">
        <v>0</v>
      </c>
      <c r="P3974" s="1">
        <v>0</v>
      </c>
      <c r="Q3974" s="1">
        <v>494517505</v>
      </c>
      <c r="R3974" s="1">
        <v>2.62</v>
      </c>
    </row>
    <row r="3975" spans="1:18" hidden="1" x14ac:dyDescent="0.25">
      <c r="A3975" t="s">
        <v>31</v>
      </c>
      <c r="B3975" s="1">
        <v>0</v>
      </c>
      <c r="C3975" s="1">
        <v>504076061</v>
      </c>
      <c r="D3975" s="1">
        <v>0</v>
      </c>
      <c r="E3975" s="1">
        <v>504076061</v>
      </c>
      <c r="F3975" s="1">
        <v>0</v>
      </c>
      <c r="G3975" s="1">
        <v>340056623</v>
      </c>
      <c r="H3975" s="1">
        <v>340056623</v>
      </c>
      <c r="I3975" s="1">
        <v>143454264</v>
      </c>
      <c r="J3975" s="1">
        <v>0</v>
      </c>
      <c r="K3975" s="1">
        <v>143454264</v>
      </c>
      <c r="L3975" s="1">
        <v>143454264</v>
      </c>
      <c r="M3975" s="1">
        <v>196602359</v>
      </c>
      <c r="N3975" s="1">
        <v>0</v>
      </c>
      <c r="O3975" s="1">
        <v>0</v>
      </c>
      <c r="P3975" s="1">
        <v>0</v>
      </c>
      <c r="Q3975" s="1">
        <v>164019438</v>
      </c>
      <c r="R3975" s="1">
        <v>28.46</v>
      </c>
    </row>
    <row r="3976" spans="1:18" hidden="1" x14ac:dyDescent="0.25">
      <c r="A3976" t="s">
        <v>1594</v>
      </c>
      <c r="B3976" s="1">
        <v>0</v>
      </c>
      <c r="C3976" s="1">
        <v>504076061</v>
      </c>
      <c r="D3976" s="1">
        <v>0</v>
      </c>
      <c r="E3976" s="1">
        <v>504076061</v>
      </c>
      <c r="F3976" s="1">
        <v>0</v>
      </c>
      <c r="G3976" s="1">
        <v>340056623</v>
      </c>
      <c r="H3976" s="1">
        <v>340056623</v>
      </c>
      <c r="I3976" s="1">
        <v>143454264</v>
      </c>
      <c r="J3976" s="1">
        <v>0</v>
      </c>
      <c r="K3976" s="1">
        <v>143454264</v>
      </c>
      <c r="L3976" s="1">
        <v>143454264</v>
      </c>
      <c r="M3976" s="1">
        <v>196602359</v>
      </c>
      <c r="N3976" s="1">
        <v>0</v>
      </c>
      <c r="O3976" s="1">
        <v>0</v>
      </c>
      <c r="P3976" s="1">
        <v>0</v>
      </c>
      <c r="Q3976" s="1">
        <v>164019438</v>
      </c>
      <c r="R3976" s="1">
        <v>28.46</v>
      </c>
    </row>
    <row r="3977" spans="1:18" hidden="1" x14ac:dyDescent="0.25">
      <c r="A3977" t="s">
        <v>1647</v>
      </c>
      <c r="B3977" s="1">
        <v>0</v>
      </c>
      <c r="C3977" s="1">
        <v>414129839</v>
      </c>
      <c r="D3977" s="1">
        <v>0</v>
      </c>
      <c r="E3977" s="1">
        <v>414129839</v>
      </c>
      <c r="F3977" s="1">
        <v>0</v>
      </c>
      <c r="G3977" s="1">
        <v>297678647</v>
      </c>
      <c r="H3977" s="1">
        <v>297678647</v>
      </c>
      <c r="I3977" s="1">
        <v>108993633</v>
      </c>
      <c r="J3977" s="1">
        <v>0</v>
      </c>
      <c r="K3977" s="1">
        <v>108993633</v>
      </c>
      <c r="L3977" s="1">
        <v>108993633</v>
      </c>
      <c r="M3977" s="1">
        <v>188685014</v>
      </c>
      <c r="N3977" s="1">
        <v>0</v>
      </c>
      <c r="O3977" s="1">
        <v>0</v>
      </c>
      <c r="P3977" s="1">
        <v>0</v>
      </c>
      <c r="Q3977" s="1">
        <v>116451192</v>
      </c>
      <c r="R3977" s="1">
        <v>26.32</v>
      </c>
    </row>
    <row r="3978" spans="1:18" hidden="1" x14ac:dyDescent="0.25">
      <c r="A3978" t="s">
        <v>1649</v>
      </c>
      <c r="B3978" s="1">
        <v>0</v>
      </c>
      <c r="C3978" s="1">
        <v>89946222</v>
      </c>
      <c r="D3978" s="1">
        <v>0</v>
      </c>
      <c r="E3978" s="1">
        <v>89946222</v>
      </c>
      <c r="F3978" s="1">
        <v>0</v>
      </c>
      <c r="G3978" s="1">
        <v>42377976</v>
      </c>
      <c r="H3978" s="1">
        <v>42377976</v>
      </c>
      <c r="I3978" s="1">
        <v>34460631</v>
      </c>
      <c r="J3978" s="1">
        <v>0</v>
      </c>
      <c r="K3978" s="1">
        <v>34460631</v>
      </c>
      <c r="L3978" s="1">
        <v>34460631</v>
      </c>
      <c r="M3978" s="1">
        <v>7917345</v>
      </c>
      <c r="N3978" s="1">
        <v>0</v>
      </c>
      <c r="O3978" s="1">
        <v>0</v>
      </c>
      <c r="P3978" s="1">
        <v>0</v>
      </c>
      <c r="Q3978" s="1">
        <v>47568246</v>
      </c>
      <c r="R3978" s="1">
        <v>38.31</v>
      </c>
    </row>
    <row r="3979" spans="1:18" hidden="1" x14ac:dyDescent="0.25">
      <c r="A3979" t="s">
        <v>1608</v>
      </c>
      <c r="B3979" s="1">
        <v>0</v>
      </c>
      <c r="C3979" s="1">
        <v>2979337037</v>
      </c>
      <c r="D3979" s="1">
        <v>0</v>
      </c>
      <c r="E3979" s="1">
        <v>2979337037</v>
      </c>
      <c r="F3979" s="1">
        <v>0</v>
      </c>
      <c r="G3979" s="1">
        <v>2979337037</v>
      </c>
      <c r="H3979" s="1">
        <v>2979337037</v>
      </c>
      <c r="I3979" s="1">
        <v>0</v>
      </c>
      <c r="J3979" s="1">
        <v>0</v>
      </c>
      <c r="K3979" s="1">
        <v>0</v>
      </c>
      <c r="L3979" s="1">
        <v>0</v>
      </c>
      <c r="M3979" s="1">
        <v>2979337037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</row>
    <row r="3980" spans="1:18" hidden="1" x14ac:dyDescent="0.25">
      <c r="A3980" t="s">
        <v>1594</v>
      </c>
      <c r="B3980" s="1">
        <v>0</v>
      </c>
      <c r="C3980" s="1">
        <v>2979337037</v>
      </c>
      <c r="D3980" s="1">
        <v>0</v>
      </c>
      <c r="E3980" s="1">
        <v>2979337037</v>
      </c>
      <c r="F3980" s="1">
        <v>0</v>
      </c>
      <c r="G3980" s="1">
        <v>2979337037</v>
      </c>
      <c r="H3980" s="1">
        <v>2979337037</v>
      </c>
      <c r="I3980" s="1">
        <v>0</v>
      </c>
      <c r="J3980" s="1">
        <v>0</v>
      </c>
      <c r="K3980" s="1">
        <v>0</v>
      </c>
      <c r="L3980" s="1">
        <v>0</v>
      </c>
      <c r="M3980" s="1">
        <v>2979337037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</row>
    <row r="3981" spans="1:18" hidden="1" x14ac:dyDescent="0.25">
      <c r="A3981" t="s">
        <v>1647</v>
      </c>
      <c r="B3981" s="1">
        <v>0</v>
      </c>
      <c r="C3981" s="1">
        <v>2979337037</v>
      </c>
      <c r="D3981" s="1">
        <v>0</v>
      </c>
      <c r="E3981" s="1">
        <v>2979337037</v>
      </c>
      <c r="F3981" s="1">
        <v>0</v>
      </c>
      <c r="G3981" s="1">
        <v>2979337037</v>
      </c>
      <c r="H3981" s="1">
        <v>2979337037</v>
      </c>
      <c r="I3981" s="1">
        <v>0</v>
      </c>
      <c r="J3981" s="1">
        <v>0</v>
      </c>
      <c r="K3981" s="1">
        <v>0</v>
      </c>
      <c r="L3981" s="1">
        <v>0</v>
      </c>
      <c r="M3981" s="1">
        <v>2979337037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</row>
    <row r="3982" spans="1:18" hidden="1" x14ac:dyDescent="0.25">
      <c r="A3982" t="s">
        <v>1612</v>
      </c>
      <c r="B3982" s="1">
        <v>0</v>
      </c>
      <c r="C3982" s="1">
        <v>253942452</v>
      </c>
      <c r="D3982" s="1">
        <v>0</v>
      </c>
      <c r="E3982" s="1">
        <v>253942452</v>
      </c>
      <c r="F3982" s="1">
        <v>0</v>
      </c>
      <c r="G3982" s="1">
        <v>253942452</v>
      </c>
      <c r="H3982" s="1">
        <v>253942452</v>
      </c>
      <c r="I3982" s="1">
        <v>0</v>
      </c>
      <c r="J3982" s="1">
        <v>0</v>
      </c>
      <c r="K3982" s="1">
        <v>0</v>
      </c>
      <c r="L3982" s="1">
        <v>0</v>
      </c>
      <c r="M3982" s="1">
        <v>253942452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</row>
    <row r="3983" spans="1:18" hidden="1" x14ac:dyDescent="0.25">
      <c r="A3983" t="s">
        <v>1594</v>
      </c>
      <c r="B3983" s="1">
        <v>0</v>
      </c>
      <c r="C3983" s="1">
        <v>253942452</v>
      </c>
      <c r="D3983" s="1">
        <v>0</v>
      </c>
      <c r="E3983" s="1">
        <v>253942452</v>
      </c>
      <c r="F3983" s="1">
        <v>0</v>
      </c>
      <c r="G3983" s="1">
        <v>253942452</v>
      </c>
      <c r="H3983" s="1">
        <v>253942452</v>
      </c>
      <c r="I3983" s="1">
        <v>0</v>
      </c>
      <c r="J3983" s="1">
        <v>0</v>
      </c>
      <c r="K3983" s="1">
        <v>0</v>
      </c>
      <c r="L3983" s="1">
        <v>0</v>
      </c>
      <c r="M3983" s="1">
        <v>253942452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</row>
    <row r="3984" spans="1:18" hidden="1" x14ac:dyDescent="0.25">
      <c r="A3984" t="s">
        <v>1647</v>
      </c>
      <c r="B3984" s="1">
        <v>0</v>
      </c>
      <c r="C3984" s="1">
        <v>253942452</v>
      </c>
      <c r="D3984" s="1">
        <v>0</v>
      </c>
      <c r="E3984" s="1">
        <v>253942452</v>
      </c>
      <c r="F3984" s="1">
        <v>0</v>
      </c>
      <c r="G3984" s="1">
        <v>253942452</v>
      </c>
      <c r="H3984" s="1">
        <v>253942452</v>
      </c>
      <c r="I3984" s="1">
        <v>0</v>
      </c>
      <c r="J3984" s="1">
        <v>0</v>
      </c>
      <c r="K3984" s="1">
        <v>0</v>
      </c>
      <c r="L3984" s="1">
        <v>0</v>
      </c>
      <c r="M3984" s="1">
        <v>253942452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</row>
    <row r="3985" spans="1:18" hidden="1" x14ac:dyDescent="0.25">
      <c r="A3985" t="s">
        <v>1573</v>
      </c>
      <c r="B3985" s="1">
        <v>0</v>
      </c>
      <c r="C3985" s="1">
        <v>969516134</v>
      </c>
      <c r="D3985" s="1">
        <v>0</v>
      </c>
      <c r="E3985" s="1">
        <v>969516134</v>
      </c>
      <c r="F3985" s="1">
        <v>0</v>
      </c>
      <c r="G3985" s="1">
        <v>969516134</v>
      </c>
      <c r="H3985" s="1">
        <v>969516134</v>
      </c>
      <c r="I3985" s="1">
        <v>0</v>
      </c>
      <c r="J3985" s="1">
        <v>0</v>
      </c>
      <c r="K3985" s="1">
        <v>0</v>
      </c>
      <c r="L3985" s="1">
        <v>0</v>
      </c>
      <c r="M3985" s="1">
        <v>969516134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</row>
    <row r="3986" spans="1:18" hidden="1" x14ac:dyDescent="0.25">
      <c r="A3986" t="s">
        <v>1594</v>
      </c>
      <c r="B3986" s="1">
        <v>0</v>
      </c>
      <c r="C3986" s="1">
        <v>969516134</v>
      </c>
      <c r="D3986" s="1">
        <v>0</v>
      </c>
      <c r="E3986" s="1">
        <v>969516134</v>
      </c>
      <c r="F3986" s="1">
        <v>0</v>
      </c>
      <c r="G3986" s="1">
        <v>969516134</v>
      </c>
      <c r="H3986" s="1">
        <v>969516134</v>
      </c>
      <c r="I3986" s="1">
        <v>0</v>
      </c>
      <c r="J3986" s="1">
        <v>0</v>
      </c>
      <c r="K3986" s="1">
        <v>0</v>
      </c>
      <c r="L3986" s="1">
        <v>0</v>
      </c>
      <c r="M3986" s="1">
        <v>969516134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</row>
    <row r="3987" spans="1:18" hidden="1" x14ac:dyDescent="0.25">
      <c r="A3987" t="s">
        <v>1647</v>
      </c>
      <c r="B3987" s="1">
        <v>0</v>
      </c>
      <c r="C3987" s="1">
        <v>969516134</v>
      </c>
      <c r="D3987" s="1">
        <v>0</v>
      </c>
      <c r="E3987" s="1">
        <v>969516134</v>
      </c>
      <c r="F3987" s="1">
        <v>0</v>
      </c>
      <c r="G3987" s="1">
        <v>969516134</v>
      </c>
      <c r="H3987" s="1">
        <v>969516134</v>
      </c>
      <c r="I3987" s="1">
        <v>0</v>
      </c>
      <c r="J3987" s="1">
        <v>0</v>
      </c>
      <c r="K3987" s="1">
        <v>0</v>
      </c>
      <c r="L3987" s="1">
        <v>0</v>
      </c>
      <c r="M3987" s="1">
        <v>969516134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</row>
    <row r="3988" spans="1:18" hidden="1" x14ac:dyDescent="0.25">
      <c r="A3988" t="s">
        <v>1614</v>
      </c>
      <c r="B3988" s="1">
        <v>0</v>
      </c>
      <c r="C3988" s="1">
        <v>436048946</v>
      </c>
      <c r="D3988" s="1">
        <v>0</v>
      </c>
      <c r="E3988" s="1">
        <v>436048946</v>
      </c>
      <c r="F3988" s="1">
        <v>0</v>
      </c>
      <c r="G3988" s="1">
        <v>436048946</v>
      </c>
      <c r="H3988" s="1">
        <v>436048946</v>
      </c>
      <c r="I3988" s="1">
        <v>0</v>
      </c>
      <c r="J3988" s="1">
        <v>0</v>
      </c>
      <c r="K3988" s="1">
        <v>0</v>
      </c>
      <c r="L3988" s="1">
        <v>0</v>
      </c>
      <c r="M3988" s="1">
        <v>436048946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</row>
    <row r="3989" spans="1:18" hidden="1" x14ac:dyDescent="0.25">
      <c r="A3989" t="s">
        <v>1594</v>
      </c>
      <c r="B3989" s="1">
        <v>0</v>
      </c>
      <c r="C3989" s="1">
        <v>436048946</v>
      </c>
      <c r="D3989" s="1">
        <v>0</v>
      </c>
      <c r="E3989" s="1">
        <v>436048946</v>
      </c>
      <c r="F3989" s="1">
        <v>0</v>
      </c>
      <c r="G3989" s="1">
        <v>436048946</v>
      </c>
      <c r="H3989" s="1">
        <v>436048946</v>
      </c>
      <c r="I3989" s="1">
        <v>0</v>
      </c>
      <c r="J3989" s="1">
        <v>0</v>
      </c>
      <c r="K3989" s="1">
        <v>0</v>
      </c>
      <c r="L3989" s="1">
        <v>0</v>
      </c>
      <c r="M3989" s="1">
        <v>436048946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</row>
    <row r="3990" spans="1:18" hidden="1" x14ac:dyDescent="0.25">
      <c r="A3990" t="s">
        <v>1647</v>
      </c>
      <c r="B3990" s="1">
        <v>0</v>
      </c>
      <c r="C3990" s="1">
        <v>436048946</v>
      </c>
      <c r="D3990" s="1">
        <v>0</v>
      </c>
      <c r="E3990" s="1">
        <v>436048946</v>
      </c>
      <c r="F3990" s="1">
        <v>0</v>
      </c>
      <c r="G3990" s="1">
        <v>436048946</v>
      </c>
      <c r="H3990" s="1">
        <v>436048946</v>
      </c>
      <c r="I3990" s="1">
        <v>0</v>
      </c>
      <c r="J3990" s="1">
        <v>0</v>
      </c>
      <c r="K3990" s="1">
        <v>0</v>
      </c>
      <c r="L3990" s="1">
        <v>0</v>
      </c>
      <c r="M3990" s="1">
        <v>436048946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</row>
    <row r="3991" spans="1:18" hidden="1" x14ac:dyDescent="0.25">
      <c r="A3991" t="s">
        <v>1620</v>
      </c>
      <c r="B3991" s="1">
        <v>0</v>
      </c>
      <c r="C3991" s="1">
        <v>330498067</v>
      </c>
      <c r="D3991" s="1">
        <v>0</v>
      </c>
      <c r="E3991" s="1">
        <v>330498067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330498067</v>
      </c>
      <c r="R3991" s="1">
        <v>0</v>
      </c>
    </row>
    <row r="3992" spans="1:18" hidden="1" x14ac:dyDescent="0.25">
      <c r="A3992" t="s">
        <v>1594</v>
      </c>
      <c r="B3992" s="1">
        <v>0</v>
      </c>
      <c r="C3992" s="1">
        <v>330498067</v>
      </c>
      <c r="D3992" s="1">
        <v>0</v>
      </c>
      <c r="E3992" s="1">
        <v>330498067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330498067</v>
      </c>
      <c r="R3992" s="1">
        <v>0</v>
      </c>
    </row>
    <row r="3993" spans="1:18" hidden="1" x14ac:dyDescent="0.25">
      <c r="A3993" t="s">
        <v>1647</v>
      </c>
      <c r="B3993" s="1">
        <v>0</v>
      </c>
      <c r="C3993" s="1">
        <v>330498067</v>
      </c>
      <c r="D3993" s="1">
        <v>0</v>
      </c>
      <c r="E3993" s="1">
        <v>330498067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330498067</v>
      </c>
      <c r="R3993" s="1">
        <v>0</v>
      </c>
    </row>
    <row r="3994" spans="1:18" hidden="1" x14ac:dyDescent="0.25">
      <c r="A3994" t="s">
        <v>1650</v>
      </c>
      <c r="B3994" s="1">
        <v>0</v>
      </c>
      <c r="C3994" s="1">
        <v>70695398</v>
      </c>
      <c r="D3994" s="1">
        <v>0</v>
      </c>
      <c r="E3994" s="1">
        <v>70695398</v>
      </c>
      <c r="F3994" s="1">
        <v>0</v>
      </c>
      <c r="G3994" s="1">
        <v>62103376</v>
      </c>
      <c r="H3994" s="1">
        <v>62103376</v>
      </c>
      <c r="I3994" s="1">
        <v>0</v>
      </c>
      <c r="J3994" s="1">
        <v>0</v>
      </c>
      <c r="K3994" s="1">
        <v>0</v>
      </c>
      <c r="L3994" s="1">
        <v>0</v>
      </c>
      <c r="M3994" s="1">
        <v>62103376</v>
      </c>
      <c r="N3994" s="1">
        <v>0</v>
      </c>
      <c r="O3994" s="1">
        <v>0</v>
      </c>
      <c r="P3994" s="1">
        <v>0</v>
      </c>
      <c r="Q3994" s="1">
        <v>8592022</v>
      </c>
      <c r="R3994" s="1">
        <v>0</v>
      </c>
    </row>
    <row r="3995" spans="1:18" hidden="1" x14ac:dyDescent="0.25">
      <c r="A3995" t="s">
        <v>31</v>
      </c>
      <c r="B3995" s="1">
        <v>0</v>
      </c>
      <c r="C3995" s="1">
        <v>70695398</v>
      </c>
      <c r="D3995" s="1">
        <v>0</v>
      </c>
      <c r="E3995" s="1">
        <v>70695398</v>
      </c>
      <c r="F3995" s="1">
        <v>0</v>
      </c>
      <c r="G3995" s="1">
        <v>62103376</v>
      </c>
      <c r="H3995" s="1">
        <v>62103376</v>
      </c>
      <c r="I3995" s="1">
        <v>0</v>
      </c>
      <c r="J3995" s="1">
        <v>0</v>
      </c>
      <c r="K3995" s="1">
        <v>0</v>
      </c>
      <c r="L3995" s="1">
        <v>0</v>
      </c>
      <c r="M3995" s="1">
        <v>62103376</v>
      </c>
      <c r="N3995" s="1">
        <v>0</v>
      </c>
      <c r="O3995" s="1">
        <v>0</v>
      </c>
      <c r="P3995" s="1">
        <v>0</v>
      </c>
      <c r="Q3995" s="1">
        <v>8592022</v>
      </c>
      <c r="R3995" s="1">
        <v>0</v>
      </c>
    </row>
    <row r="3996" spans="1:18" hidden="1" x14ac:dyDescent="0.25">
      <c r="A3996" t="s">
        <v>1594</v>
      </c>
      <c r="B3996" s="1">
        <v>0</v>
      </c>
      <c r="C3996" s="1">
        <v>70695398</v>
      </c>
      <c r="D3996" s="1">
        <v>0</v>
      </c>
      <c r="E3996" s="1">
        <v>70695398</v>
      </c>
      <c r="F3996" s="1">
        <v>0</v>
      </c>
      <c r="G3996" s="1">
        <v>62103376</v>
      </c>
      <c r="H3996" s="1">
        <v>62103376</v>
      </c>
      <c r="I3996" s="1">
        <v>0</v>
      </c>
      <c r="J3996" s="1">
        <v>0</v>
      </c>
      <c r="K3996" s="1">
        <v>0</v>
      </c>
      <c r="L3996" s="1">
        <v>0</v>
      </c>
      <c r="M3996" s="1">
        <v>62103376</v>
      </c>
      <c r="N3996" s="1">
        <v>0</v>
      </c>
      <c r="O3996" s="1">
        <v>0</v>
      </c>
      <c r="P3996" s="1">
        <v>0</v>
      </c>
      <c r="Q3996" s="1">
        <v>8592022</v>
      </c>
      <c r="R3996" s="1">
        <v>0</v>
      </c>
    </row>
    <row r="3997" spans="1:18" hidden="1" x14ac:dyDescent="0.25">
      <c r="A3997" t="s">
        <v>1651</v>
      </c>
      <c r="B3997" s="1">
        <v>0</v>
      </c>
      <c r="C3997" s="1">
        <v>70695398</v>
      </c>
      <c r="D3997" s="1">
        <v>0</v>
      </c>
      <c r="E3997" s="1">
        <v>70695398</v>
      </c>
      <c r="F3997" s="1">
        <v>0</v>
      </c>
      <c r="G3997" s="1">
        <v>62103376</v>
      </c>
      <c r="H3997" s="1">
        <v>62103376</v>
      </c>
      <c r="I3997" s="1">
        <v>0</v>
      </c>
      <c r="J3997" s="1">
        <v>0</v>
      </c>
      <c r="K3997" s="1">
        <v>0</v>
      </c>
      <c r="L3997" s="1">
        <v>0</v>
      </c>
      <c r="M3997" s="1">
        <v>62103376</v>
      </c>
      <c r="N3997" s="1">
        <v>0</v>
      </c>
      <c r="O3997" s="1">
        <v>0</v>
      </c>
      <c r="P3997" s="1">
        <v>0</v>
      </c>
      <c r="Q3997" s="1">
        <v>8592022</v>
      </c>
      <c r="R3997" s="1">
        <v>0</v>
      </c>
    </row>
    <row r="3998" spans="1:18" hidden="1" x14ac:dyDescent="0.25">
      <c r="A3998" t="s">
        <v>1652</v>
      </c>
      <c r="B3998" s="1">
        <v>0</v>
      </c>
      <c r="C3998" s="1">
        <v>18463840</v>
      </c>
      <c r="D3998" s="1">
        <v>0</v>
      </c>
      <c r="E3998" s="1">
        <v>18463840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18463840</v>
      </c>
      <c r="R3998" s="1">
        <v>0</v>
      </c>
    </row>
    <row r="3999" spans="1:18" hidden="1" x14ac:dyDescent="0.25">
      <c r="A3999" t="s">
        <v>31</v>
      </c>
      <c r="B3999" s="1">
        <v>0</v>
      </c>
      <c r="C3999" s="1">
        <v>18463840</v>
      </c>
      <c r="D3999" s="1">
        <v>0</v>
      </c>
      <c r="E3999" s="1">
        <v>18463840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18463840</v>
      </c>
      <c r="R3999" s="1">
        <v>0</v>
      </c>
    </row>
    <row r="4000" spans="1:18" hidden="1" x14ac:dyDescent="0.25">
      <c r="A4000" t="s">
        <v>1594</v>
      </c>
      <c r="B4000" s="1">
        <v>0</v>
      </c>
      <c r="C4000" s="1">
        <v>18463840</v>
      </c>
      <c r="D4000" s="1">
        <v>0</v>
      </c>
      <c r="E4000" s="1">
        <v>18463840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18463840</v>
      </c>
      <c r="R4000" s="1">
        <v>0</v>
      </c>
    </row>
    <row r="4001" spans="1:18" hidden="1" x14ac:dyDescent="0.25">
      <c r="A4001" t="s">
        <v>1653</v>
      </c>
      <c r="B4001" s="1">
        <v>0</v>
      </c>
      <c r="C4001" s="1">
        <v>18463840</v>
      </c>
      <c r="D4001" s="1">
        <v>0</v>
      </c>
      <c r="E4001" s="1">
        <v>18463840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18463840</v>
      </c>
      <c r="R4001" s="1">
        <v>0</v>
      </c>
    </row>
    <row r="4002" spans="1:18" hidden="1" x14ac:dyDescent="0.25">
      <c r="A4002" t="s">
        <v>1654</v>
      </c>
      <c r="B4002" s="1">
        <v>0</v>
      </c>
      <c r="C4002" s="1">
        <v>3158604350</v>
      </c>
      <c r="D4002" s="1">
        <v>0</v>
      </c>
      <c r="E4002" s="1">
        <v>3158604350</v>
      </c>
      <c r="F4002" s="1">
        <v>0</v>
      </c>
      <c r="G4002" s="1">
        <v>3041583677</v>
      </c>
      <c r="H4002" s="1">
        <v>3041583677</v>
      </c>
      <c r="I4002" s="1">
        <v>1689138599</v>
      </c>
      <c r="J4002" s="1">
        <v>0</v>
      </c>
      <c r="K4002" s="1">
        <v>1689138599</v>
      </c>
      <c r="L4002" s="1">
        <v>1689138599</v>
      </c>
      <c r="M4002" s="1">
        <v>1352445078</v>
      </c>
      <c r="N4002" s="1">
        <v>0</v>
      </c>
      <c r="O4002" s="1">
        <v>0</v>
      </c>
      <c r="P4002" s="1">
        <v>0</v>
      </c>
      <c r="Q4002" s="1">
        <v>117020673</v>
      </c>
      <c r="R4002" s="1">
        <v>53.48</v>
      </c>
    </row>
    <row r="4003" spans="1:18" hidden="1" x14ac:dyDescent="0.25">
      <c r="A4003" t="s">
        <v>31</v>
      </c>
      <c r="B4003" s="1">
        <v>0</v>
      </c>
      <c r="C4003" s="1">
        <v>665160853</v>
      </c>
      <c r="D4003" s="1">
        <v>0</v>
      </c>
      <c r="E4003" s="1">
        <v>665160853</v>
      </c>
      <c r="F4003" s="1">
        <v>0</v>
      </c>
      <c r="G4003" s="1">
        <v>548140180</v>
      </c>
      <c r="H4003" s="1">
        <v>548140180</v>
      </c>
      <c r="I4003" s="1">
        <v>0</v>
      </c>
      <c r="J4003" s="1">
        <v>0</v>
      </c>
      <c r="K4003" s="1">
        <v>0</v>
      </c>
      <c r="L4003" s="1">
        <v>0</v>
      </c>
      <c r="M4003" s="1">
        <v>548140180</v>
      </c>
      <c r="N4003" s="1">
        <v>0</v>
      </c>
      <c r="O4003" s="1">
        <v>0</v>
      </c>
      <c r="P4003" s="1">
        <v>0</v>
      </c>
      <c r="Q4003" s="1">
        <v>117020673</v>
      </c>
      <c r="R4003" s="1">
        <v>0</v>
      </c>
    </row>
    <row r="4004" spans="1:18" hidden="1" x14ac:dyDescent="0.25">
      <c r="A4004" t="s">
        <v>1594</v>
      </c>
      <c r="B4004" s="1">
        <v>0</v>
      </c>
      <c r="C4004" s="1">
        <v>665160853</v>
      </c>
      <c r="D4004" s="1">
        <v>0</v>
      </c>
      <c r="E4004" s="1">
        <v>665160853</v>
      </c>
      <c r="F4004" s="1">
        <v>0</v>
      </c>
      <c r="G4004" s="1">
        <v>548140180</v>
      </c>
      <c r="H4004" s="1">
        <v>548140180</v>
      </c>
      <c r="I4004" s="1">
        <v>0</v>
      </c>
      <c r="J4004" s="1">
        <v>0</v>
      </c>
      <c r="K4004" s="1">
        <v>0</v>
      </c>
      <c r="L4004" s="1">
        <v>0</v>
      </c>
      <c r="M4004" s="1">
        <v>548140180</v>
      </c>
      <c r="N4004" s="1">
        <v>0</v>
      </c>
      <c r="O4004" s="1">
        <v>0</v>
      </c>
      <c r="P4004" s="1">
        <v>0</v>
      </c>
      <c r="Q4004" s="1">
        <v>117020673</v>
      </c>
      <c r="R4004" s="1">
        <v>0</v>
      </c>
    </row>
    <row r="4005" spans="1:18" hidden="1" x14ac:dyDescent="0.25">
      <c r="A4005" t="s">
        <v>1655</v>
      </c>
      <c r="B4005" s="1">
        <v>0</v>
      </c>
      <c r="C4005" s="1">
        <v>665160853</v>
      </c>
      <c r="D4005" s="1">
        <v>0</v>
      </c>
      <c r="E4005" s="1">
        <v>665160853</v>
      </c>
      <c r="F4005" s="1">
        <v>0</v>
      </c>
      <c r="G4005" s="1">
        <v>548140180</v>
      </c>
      <c r="H4005" s="1">
        <v>548140180</v>
      </c>
      <c r="I4005" s="1">
        <v>0</v>
      </c>
      <c r="J4005" s="1">
        <v>0</v>
      </c>
      <c r="K4005" s="1">
        <v>0</v>
      </c>
      <c r="L4005" s="1">
        <v>0</v>
      </c>
      <c r="M4005" s="1">
        <v>548140180</v>
      </c>
      <c r="N4005" s="1">
        <v>0</v>
      </c>
      <c r="O4005" s="1">
        <v>0</v>
      </c>
      <c r="P4005" s="1">
        <v>0</v>
      </c>
      <c r="Q4005" s="1">
        <v>117020673</v>
      </c>
      <c r="R4005" s="1">
        <v>0</v>
      </c>
    </row>
    <row r="4006" spans="1:18" hidden="1" x14ac:dyDescent="0.25">
      <c r="A4006" t="s">
        <v>1610</v>
      </c>
      <c r="B4006" s="1">
        <v>0</v>
      </c>
      <c r="C4006" s="1">
        <v>248216357</v>
      </c>
      <c r="D4006" s="1">
        <v>0</v>
      </c>
      <c r="E4006" s="1">
        <v>248216357</v>
      </c>
      <c r="F4006" s="1">
        <v>0</v>
      </c>
      <c r="G4006" s="1">
        <v>248216357</v>
      </c>
      <c r="H4006" s="1">
        <v>248216357</v>
      </c>
      <c r="I4006" s="1">
        <v>0</v>
      </c>
      <c r="J4006" s="1">
        <v>0</v>
      </c>
      <c r="K4006" s="1">
        <v>0</v>
      </c>
      <c r="L4006" s="1">
        <v>0</v>
      </c>
      <c r="M4006" s="1">
        <v>248216357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</row>
    <row r="4007" spans="1:18" hidden="1" x14ac:dyDescent="0.25">
      <c r="A4007" t="s">
        <v>1594</v>
      </c>
      <c r="B4007" s="1">
        <v>0</v>
      </c>
      <c r="C4007" s="1">
        <v>248216357</v>
      </c>
      <c r="D4007" s="1">
        <v>0</v>
      </c>
      <c r="E4007" s="1">
        <v>248216357</v>
      </c>
      <c r="F4007" s="1">
        <v>0</v>
      </c>
      <c r="G4007" s="1">
        <v>248216357</v>
      </c>
      <c r="H4007" s="1">
        <v>248216357</v>
      </c>
      <c r="I4007" s="1">
        <v>0</v>
      </c>
      <c r="J4007" s="1">
        <v>0</v>
      </c>
      <c r="K4007" s="1">
        <v>0</v>
      </c>
      <c r="L4007" s="1">
        <v>0</v>
      </c>
      <c r="M4007" s="1">
        <v>248216357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</row>
    <row r="4008" spans="1:18" hidden="1" x14ac:dyDescent="0.25">
      <c r="A4008" t="s">
        <v>1655</v>
      </c>
      <c r="B4008" s="1">
        <v>0</v>
      </c>
      <c r="C4008" s="1">
        <v>248216357</v>
      </c>
      <c r="D4008" s="1">
        <v>0</v>
      </c>
      <c r="E4008" s="1">
        <v>248216357</v>
      </c>
      <c r="F4008" s="1">
        <v>0</v>
      </c>
      <c r="G4008" s="1">
        <v>248216357</v>
      </c>
      <c r="H4008" s="1">
        <v>248216357</v>
      </c>
      <c r="I4008" s="1">
        <v>0</v>
      </c>
      <c r="J4008" s="1">
        <v>0</v>
      </c>
      <c r="K4008" s="1">
        <v>0</v>
      </c>
      <c r="L4008" s="1">
        <v>0</v>
      </c>
      <c r="M4008" s="1">
        <v>248216357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</row>
    <row r="4009" spans="1:18" hidden="1" x14ac:dyDescent="0.25">
      <c r="A4009" t="s">
        <v>1615</v>
      </c>
      <c r="B4009" s="1">
        <v>0</v>
      </c>
      <c r="C4009" s="1">
        <v>2030309498</v>
      </c>
      <c r="D4009" s="1">
        <v>0</v>
      </c>
      <c r="E4009" s="1">
        <v>2030309498</v>
      </c>
      <c r="F4009" s="1">
        <v>0</v>
      </c>
      <c r="G4009" s="1">
        <v>2030309498</v>
      </c>
      <c r="H4009" s="1">
        <v>2030309498</v>
      </c>
      <c r="I4009" s="1">
        <v>1689138599</v>
      </c>
      <c r="J4009" s="1">
        <v>0</v>
      </c>
      <c r="K4009" s="1">
        <v>1689138599</v>
      </c>
      <c r="L4009" s="1">
        <v>1689138599</v>
      </c>
      <c r="M4009" s="1">
        <v>341170899</v>
      </c>
      <c r="N4009" s="1">
        <v>0</v>
      </c>
      <c r="O4009" s="1">
        <v>0</v>
      </c>
      <c r="P4009" s="1">
        <v>0</v>
      </c>
      <c r="Q4009" s="1">
        <v>0</v>
      </c>
      <c r="R4009" s="1">
        <v>83.2</v>
      </c>
    </row>
    <row r="4010" spans="1:18" hidden="1" x14ac:dyDescent="0.25">
      <c r="A4010" t="s">
        <v>1594</v>
      </c>
      <c r="B4010" s="1">
        <v>0</v>
      </c>
      <c r="C4010" s="1">
        <v>2030309498</v>
      </c>
      <c r="D4010" s="1">
        <v>0</v>
      </c>
      <c r="E4010" s="1">
        <v>2030309498</v>
      </c>
      <c r="F4010" s="1">
        <v>0</v>
      </c>
      <c r="G4010" s="1">
        <v>2030309498</v>
      </c>
      <c r="H4010" s="1">
        <v>2030309498</v>
      </c>
      <c r="I4010" s="1">
        <v>1689138599</v>
      </c>
      <c r="J4010" s="1">
        <v>0</v>
      </c>
      <c r="K4010" s="1">
        <v>1689138599</v>
      </c>
      <c r="L4010" s="1">
        <v>1689138599</v>
      </c>
      <c r="M4010" s="1">
        <v>341170899</v>
      </c>
      <c r="N4010" s="1">
        <v>0</v>
      </c>
      <c r="O4010" s="1">
        <v>0</v>
      </c>
      <c r="P4010" s="1">
        <v>0</v>
      </c>
      <c r="Q4010" s="1">
        <v>0</v>
      </c>
      <c r="R4010" s="1">
        <v>83.2</v>
      </c>
    </row>
    <row r="4011" spans="1:18" hidden="1" x14ac:dyDescent="0.25">
      <c r="A4011" t="s">
        <v>1655</v>
      </c>
      <c r="B4011" s="1">
        <v>0</v>
      </c>
      <c r="C4011" s="1">
        <v>2030309498</v>
      </c>
      <c r="D4011" s="1">
        <v>0</v>
      </c>
      <c r="E4011" s="1">
        <v>2030309498</v>
      </c>
      <c r="F4011" s="1">
        <v>0</v>
      </c>
      <c r="G4011" s="1">
        <v>2030309498</v>
      </c>
      <c r="H4011" s="1">
        <v>2030309498</v>
      </c>
      <c r="I4011" s="1">
        <v>1689138599</v>
      </c>
      <c r="J4011" s="1">
        <v>0</v>
      </c>
      <c r="K4011" s="1">
        <v>1689138599</v>
      </c>
      <c r="L4011" s="1">
        <v>1689138599</v>
      </c>
      <c r="M4011" s="1">
        <v>341170899</v>
      </c>
      <c r="N4011" s="1">
        <v>0</v>
      </c>
      <c r="O4011" s="1">
        <v>0</v>
      </c>
      <c r="P4011" s="1">
        <v>0</v>
      </c>
      <c r="Q4011" s="1">
        <v>0</v>
      </c>
      <c r="R4011" s="1">
        <v>83.2</v>
      </c>
    </row>
    <row r="4012" spans="1:18" hidden="1" x14ac:dyDescent="0.25">
      <c r="A4012" t="s">
        <v>1619</v>
      </c>
      <c r="B4012" s="1">
        <v>0</v>
      </c>
      <c r="C4012" s="1">
        <v>214917642</v>
      </c>
      <c r="D4012" s="1">
        <v>0</v>
      </c>
      <c r="E4012" s="1">
        <v>214917642</v>
      </c>
      <c r="F4012" s="1">
        <v>0</v>
      </c>
      <c r="G4012" s="1">
        <v>214917642</v>
      </c>
      <c r="H4012" s="1">
        <v>214917642</v>
      </c>
      <c r="I4012" s="1">
        <v>0</v>
      </c>
      <c r="J4012" s="1">
        <v>0</v>
      </c>
      <c r="K4012" s="1">
        <v>0</v>
      </c>
      <c r="L4012" s="1">
        <v>0</v>
      </c>
      <c r="M4012" s="1">
        <v>214917642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</row>
    <row r="4013" spans="1:18" hidden="1" x14ac:dyDescent="0.25">
      <c r="A4013" t="s">
        <v>1594</v>
      </c>
      <c r="B4013" s="1">
        <v>0</v>
      </c>
      <c r="C4013" s="1">
        <v>214917642</v>
      </c>
      <c r="D4013" s="1">
        <v>0</v>
      </c>
      <c r="E4013" s="1">
        <v>214917642</v>
      </c>
      <c r="F4013" s="1">
        <v>0</v>
      </c>
      <c r="G4013" s="1">
        <v>214917642</v>
      </c>
      <c r="H4013" s="1">
        <v>214917642</v>
      </c>
      <c r="I4013" s="1">
        <v>0</v>
      </c>
      <c r="J4013" s="1">
        <v>0</v>
      </c>
      <c r="K4013" s="1">
        <v>0</v>
      </c>
      <c r="L4013" s="1">
        <v>0</v>
      </c>
      <c r="M4013" s="1">
        <v>214917642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</row>
    <row r="4014" spans="1:18" hidden="1" x14ac:dyDescent="0.25">
      <c r="A4014" t="s">
        <v>1655</v>
      </c>
      <c r="B4014" s="1">
        <v>0</v>
      </c>
      <c r="C4014" s="1">
        <v>214917642</v>
      </c>
      <c r="D4014" s="1">
        <v>0</v>
      </c>
      <c r="E4014" s="1">
        <v>214917642</v>
      </c>
      <c r="F4014" s="1">
        <v>0</v>
      </c>
      <c r="G4014" s="1">
        <v>214917642</v>
      </c>
      <c r="H4014" s="1">
        <v>214917642</v>
      </c>
      <c r="I4014" s="1">
        <v>0</v>
      </c>
      <c r="J4014" s="1">
        <v>0</v>
      </c>
      <c r="K4014" s="1">
        <v>0</v>
      </c>
      <c r="L4014" s="1">
        <v>0</v>
      </c>
      <c r="M4014" s="1">
        <v>214917642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</row>
    <row r="4015" spans="1:18" hidden="1" x14ac:dyDescent="0.25">
      <c r="A4015" s="4" t="s">
        <v>1656</v>
      </c>
      <c r="B4015" s="5">
        <v>2470313654</v>
      </c>
      <c r="C4015" s="5">
        <v>69705380</v>
      </c>
      <c r="D4015" s="5">
        <v>0</v>
      </c>
      <c r="E4015" s="5">
        <v>2540019034</v>
      </c>
      <c r="F4015" s="5">
        <v>0</v>
      </c>
      <c r="G4015" s="5">
        <v>1641430087</v>
      </c>
      <c r="H4015" s="5">
        <v>1641430087</v>
      </c>
      <c r="I4015" s="5">
        <v>1641430087</v>
      </c>
      <c r="J4015" s="5">
        <v>0</v>
      </c>
      <c r="K4015" s="5">
        <v>1641430087</v>
      </c>
      <c r="L4015" s="5">
        <v>0</v>
      </c>
      <c r="M4015" s="5">
        <v>0</v>
      </c>
      <c r="N4015" s="5">
        <v>1641430087</v>
      </c>
      <c r="O4015" s="5">
        <v>1641430087</v>
      </c>
      <c r="P4015" s="5">
        <v>0</v>
      </c>
      <c r="Q4015" s="5">
        <v>898588947</v>
      </c>
      <c r="R4015" s="5">
        <v>64.62</v>
      </c>
    </row>
    <row r="4016" spans="1:18" hidden="1" x14ac:dyDescent="0.25">
      <c r="A4016" t="s">
        <v>30</v>
      </c>
      <c r="B4016" s="1">
        <v>809190034</v>
      </c>
      <c r="C4016" s="1">
        <v>-11000000</v>
      </c>
      <c r="D4016" s="1">
        <v>0</v>
      </c>
      <c r="E4016" s="1">
        <v>798190034</v>
      </c>
      <c r="F4016" s="1">
        <v>0</v>
      </c>
      <c r="G4016" s="1">
        <v>608361647</v>
      </c>
      <c r="H4016" s="1">
        <v>608361647</v>
      </c>
      <c r="I4016" s="1">
        <v>608361647</v>
      </c>
      <c r="J4016" s="1">
        <v>0</v>
      </c>
      <c r="K4016" s="1">
        <v>608361647</v>
      </c>
      <c r="L4016" s="1">
        <v>0</v>
      </c>
      <c r="M4016" s="1">
        <v>0</v>
      </c>
      <c r="N4016" s="1">
        <v>608361647</v>
      </c>
      <c r="O4016" s="1">
        <v>608361647</v>
      </c>
      <c r="P4016" s="1">
        <v>0</v>
      </c>
      <c r="Q4016" s="1">
        <v>189828387</v>
      </c>
      <c r="R4016" s="1">
        <v>76.22</v>
      </c>
    </row>
    <row r="4017" spans="1:18" hidden="1" x14ac:dyDescent="0.25">
      <c r="A4017" t="s">
        <v>31</v>
      </c>
      <c r="B4017" s="1">
        <v>809190034</v>
      </c>
      <c r="C4017" s="1">
        <v>-111000000</v>
      </c>
      <c r="D4017" s="1">
        <v>0</v>
      </c>
      <c r="E4017" s="1">
        <v>698190034</v>
      </c>
      <c r="F4017" s="1">
        <v>0</v>
      </c>
      <c r="G4017" s="1">
        <v>608361647</v>
      </c>
      <c r="H4017" s="1">
        <v>608361647</v>
      </c>
      <c r="I4017" s="1">
        <v>608361647</v>
      </c>
      <c r="J4017" s="1">
        <v>0</v>
      </c>
      <c r="K4017" s="1">
        <v>608361647</v>
      </c>
      <c r="L4017" s="1">
        <v>0</v>
      </c>
      <c r="M4017" s="1">
        <v>0</v>
      </c>
      <c r="N4017" s="1">
        <v>608361647</v>
      </c>
      <c r="O4017" s="1">
        <v>608361647</v>
      </c>
      <c r="P4017" s="1">
        <v>0</v>
      </c>
      <c r="Q4017" s="1">
        <v>89828387</v>
      </c>
      <c r="R4017" s="1">
        <v>87.13</v>
      </c>
    </row>
    <row r="4018" spans="1:18" hidden="1" x14ac:dyDescent="0.25">
      <c r="A4018" t="s">
        <v>32</v>
      </c>
      <c r="B4018" s="1">
        <v>809190034</v>
      </c>
      <c r="C4018" s="1">
        <v>-111000000</v>
      </c>
      <c r="D4018" s="1">
        <v>0</v>
      </c>
      <c r="E4018" s="1">
        <v>698190034</v>
      </c>
      <c r="F4018" s="1">
        <v>0</v>
      </c>
      <c r="G4018" s="1">
        <v>608361647</v>
      </c>
      <c r="H4018" s="1">
        <v>608361647</v>
      </c>
      <c r="I4018" s="1">
        <v>608361647</v>
      </c>
      <c r="J4018" s="1">
        <v>0</v>
      </c>
      <c r="K4018" s="1">
        <v>608361647</v>
      </c>
      <c r="L4018" s="1">
        <v>0</v>
      </c>
      <c r="M4018" s="1">
        <v>0</v>
      </c>
      <c r="N4018" s="1">
        <v>608361647</v>
      </c>
      <c r="O4018" s="1">
        <v>608361647</v>
      </c>
      <c r="P4018" s="1">
        <v>0</v>
      </c>
      <c r="Q4018" s="1">
        <v>89828387</v>
      </c>
      <c r="R4018" s="1">
        <v>87.13</v>
      </c>
    </row>
    <row r="4019" spans="1:18" hidden="1" x14ac:dyDescent="0.25">
      <c r="A4019" t="s">
        <v>33</v>
      </c>
      <c r="B4019" s="1">
        <v>809190034</v>
      </c>
      <c r="C4019" s="1">
        <v>-111000000</v>
      </c>
      <c r="D4019" s="1">
        <v>0</v>
      </c>
      <c r="E4019" s="1">
        <v>698190034</v>
      </c>
      <c r="F4019" s="1">
        <v>0</v>
      </c>
      <c r="G4019" s="1">
        <v>608361647</v>
      </c>
      <c r="H4019" s="1">
        <v>608361647</v>
      </c>
      <c r="I4019" s="1">
        <v>608361647</v>
      </c>
      <c r="J4019" s="1">
        <v>0</v>
      </c>
      <c r="K4019" s="1">
        <v>608361647</v>
      </c>
      <c r="L4019" s="1">
        <v>0</v>
      </c>
      <c r="M4019" s="1">
        <v>0</v>
      </c>
      <c r="N4019" s="1">
        <v>608361647</v>
      </c>
      <c r="O4019" s="1">
        <v>608361647</v>
      </c>
      <c r="P4019" s="1">
        <v>0</v>
      </c>
      <c r="Q4019" s="1">
        <v>89828387</v>
      </c>
      <c r="R4019" s="1">
        <v>87.13</v>
      </c>
    </row>
    <row r="4020" spans="1:18" hidden="1" x14ac:dyDescent="0.25">
      <c r="A4020" t="s">
        <v>97</v>
      </c>
      <c r="B4020" s="1">
        <v>0</v>
      </c>
      <c r="C4020" s="1">
        <v>100000000</v>
      </c>
      <c r="D4020" s="1">
        <v>0</v>
      </c>
      <c r="E4020" s="1">
        <v>100000000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100000000</v>
      </c>
      <c r="R4020" s="1">
        <v>0</v>
      </c>
    </row>
    <row r="4021" spans="1:18" hidden="1" x14ac:dyDescent="0.25">
      <c r="A4021" t="s">
        <v>32</v>
      </c>
      <c r="B4021" s="1">
        <v>0</v>
      </c>
      <c r="C4021" s="1">
        <v>100000000</v>
      </c>
      <c r="D4021" s="1">
        <v>0</v>
      </c>
      <c r="E4021" s="1">
        <v>100000000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100000000</v>
      </c>
      <c r="R4021" s="1">
        <v>0</v>
      </c>
    </row>
    <row r="4022" spans="1:18" hidden="1" x14ac:dyDescent="0.25">
      <c r="A4022" t="s">
        <v>33</v>
      </c>
      <c r="B4022" s="1">
        <v>0</v>
      </c>
      <c r="C4022" s="1">
        <v>100000000</v>
      </c>
      <c r="D4022" s="1">
        <v>0</v>
      </c>
      <c r="E4022" s="1">
        <v>100000000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100000000</v>
      </c>
      <c r="R4022" s="1">
        <v>0</v>
      </c>
    </row>
    <row r="4023" spans="1:18" hidden="1" x14ac:dyDescent="0.25">
      <c r="A4023" t="s">
        <v>34</v>
      </c>
      <c r="B4023" s="1">
        <v>30738510</v>
      </c>
      <c r="C4023" s="1">
        <v>31291852</v>
      </c>
      <c r="D4023" s="1">
        <v>0</v>
      </c>
      <c r="E4023" s="1">
        <v>62030362</v>
      </c>
      <c r="F4023" s="1">
        <v>0</v>
      </c>
      <c r="G4023" s="1">
        <v>58084168</v>
      </c>
      <c r="H4023" s="1">
        <v>58084168</v>
      </c>
      <c r="I4023" s="1">
        <v>58084168</v>
      </c>
      <c r="J4023" s="1">
        <v>0</v>
      </c>
      <c r="K4023" s="1">
        <v>58084168</v>
      </c>
      <c r="L4023" s="1">
        <v>0</v>
      </c>
      <c r="M4023" s="1">
        <v>0</v>
      </c>
      <c r="N4023" s="1">
        <v>58084168</v>
      </c>
      <c r="O4023" s="1">
        <v>58084168</v>
      </c>
      <c r="P4023" s="1">
        <v>0</v>
      </c>
      <c r="Q4023" s="1">
        <v>3946194</v>
      </c>
      <c r="R4023" s="1">
        <v>93.64</v>
      </c>
    </row>
    <row r="4024" spans="1:18" hidden="1" x14ac:dyDescent="0.25">
      <c r="A4024" t="s">
        <v>31</v>
      </c>
      <c r="B4024" s="1">
        <v>30738510</v>
      </c>
      <c r="C4024" s="1">
        <v>31291852</v>
      </c>
      <c r="D4024" s="1">
        <v>0</v>
      </c>
      <c r="E4024" s="1">
        <v>62030362</v>
      </c>
      <c r="F4024" s="1">
        <v>0</v>
      </c>
      <c r="G4024" s="1">
        <v>58084168</v>
      </c>
      <c r="H4024" s="1">
        <v>58084168</v>
      </c>
      <c r="I4024" s="1">
        <v>58084168</v>
      </c>
      <c r="J4024" s="1">
        <v>0</v>
      </c>
      <c r="K4024" s="1">
        <v>58084168</v>
      </c>
      <c r="L4024" s="1">
        <v>0</v>
      </c>
      <c r="M4024" s="1">
        <v>0</v>
      </c>
      <c r="N4024" s="1">
        <v>58084168</v>
      </c>
      <c r="O4024" s="1">
        <v>58084168</v>
      </c>
      <c r="P4024" s="1">
        <v>0</v>
      </c>
      <c r="Q4024" s="1">
        <v>3946194</v>
      </c>
      <c r="R4024" s="1">
        <v>93.64</v>
      </c>
    </row>
    <row r="4025" spans="1:18" hidden="1" x14ac:dyDescent="0.25">
      <c r="A4025" t="s">
        <v>35</v>
      </c>
      <c r="B4025" s="1">
        <v>30738510</v>
      </c>
      <c r="C4025" s="1">
        <v>31291852</v>
      </c>
      <c r="D4025" s="1">
        <v>0</v>
      </c>
      <c r="E4025" s="1">
        <v>62030362</v>
      </c>
      <c r="F4025" s="1">
        <v>0</v>
      </c>
      <c r="G4025" s="1">
        <v>58084168</v>
      </c>
      <c r="H4025" s="1">
        <v>58084168</v>
      </c>
      <c r="I4025" s="1">
        <v>58084168</v>
      </c>
      <c r="J4025" s="1">
        <v>0</v>
      </c>
      <c r="K4025" s="1">
        <v>58084168</v>
      </c>
      <c r="L4025" s="1">
        <v>0</v>
      </c>
      <c r="M4025" s="1">
        <v>0</v>
      </c>
      <c r="N4025" s="1">
        <v>58084168</v>
      </c>
      <c r="O4025" s="1">
        <v>58084168</v>
      </c>
      <c r="P4025" s="1">
        <v>0</v>
      </c>
      <c r="Q4025" s="1">
        <v>3946194</v>
      </c>
      <c r="R4025" s="1">
        <v>93.64</v>
      </c>
    </row>
    <row r="4026" spans="1:18" hidden="1" x14ac:dyDescent="0.25">
      <c r="A4026" t="s">
        <v>33</v>
      </c>
      <c r="B4026" s="1">
        <v>30738510</v>
      </c>
      <c r="C4026" s="1">
        <v>31291852</v>
      </c>
      <c r="D4026" s="1">
        <v>0</v>
      </c>
      <c r="E4026" s="1">
        <v>62030362</v>
      </c>
      <c r="F4026" s="1">
        <v>0</v>
      </c>
      <c r="G4026" s="1">
        <v>58084168</v>
      </c>
      <c r="H4026" s="1">
        <v>58084168</v>
      </c>
      <c r="I4026" s="1">
        <v>58084168</v>
      </c>
      <c r="J4026" s="1">
        <v>0</v>
      </c>
      <c r="K4026" s="1">
        <v>58084168</v>
      </c>
      <c r="L4026" s="1">
        <v>0</v>
      </c>
      <c r="M4026" s="1">
        <v>0</v>
      </c>
      <c r="N4026" s="1">
        <v>58084168</v>
      </c>
      <c r="O4026" s="1">
        <v>58084168</v>
      </c>
      <c r="P4026" s="1">
        <v>0</v>
      </c>
      <c r="Q4026" s="1">
        <v>3946194</v>
      </c>
      <c r="R4026" s="1">
        <v>93.64</v>
      </c>
    </row>
    <row r="4027" spans="1:18" hidden="1" x14ac:dyDescent="0.25">
      <c r="A4027" t="s">
        <v>742</v>
      </c>
      <c r="B4027" s="1">
        <v>14494649</v>
      </c>
      <c r="C4027" s="1">
        <v>0</v>
      </c>
      <c r="D4027" s="1">
        <v>0</v>
      </c>
      <c r="E4027" s="1">
        <v>14494649</v>
      </c>
      <c r="F4027" s="1">
        <v>0</v>
      </c>
      <c r="G4027" s="1">
        <v>4782386</v>
      </c>
      <c r="H4027" s="1">
        <v>4782386</v>
      </c>
      <c r="I4027" s="1">
        <v>4782386</v>
      </c>
      <c r="J4027" s="1">
        <v>0</v>
      </c>
      <c r="K4027" s="1">
        <v>4782386</v>
      </c>
      <c r="L4027" s="1">
        <v>0</v>
      </c>
      <c r="M4027" s="1">
        <v>0</v>
      </c>
      <c r="N4027" s="1">
        <v>4782386</v>
      </c>
      <c r="O4027" s="1">
        <v>4782386</v>
      </c>
      <c r="P4027" s="1">
        <v>0</v>
      </c>
      <c r="Q4027" s="1">
        <v>9712263</v>
      </c>
      <c r="R4027" s="1">
        <v>32.99</v>
      </c>
    </row>
    <row r="4028" spans="1:18" hidden="1" x14ac:dyDescent="0.25">
      <c r="A4028" t="s">
        <v>31</v>
      </c>
      <c r="B4028" s="1">
        <v>14494649</v>
      </c>
      <c r="C4028" s="1">
        <v>0</v>
      </c>
      <c r="D4028" s="1">
        <v>0</v>
      </c>
      <c r="E4028" s="1">
        <v>14494649</v>
      </c>
      <c r="F4028" s="1">
        <v>0</v>
      </c>
      <c r="G4028" s="1">
        <v>4782386</v>
      </c>
      <c r="H4028" s="1">
        <v>4782386</v>
      </c>
      <c r="I4028" s="1">
        <v>4782386</v>
      </c>
      <c r="J4028" s="1">
        <v>0</v>
      </c>
      <c r="K4028" s="1">
        <v>4782386</v>
      </c>
      <c r="L4028" s="1">
        <v>0</v>
      </c>
      <c r="M4028" s="1">
        <v>0</v>
      </c>
      <c r="N4028" s="1">
        <v>4782386</v>
      </c>
      <c r="O4028" s="1">
        <v>4782386</v>
      </c>
      <c r="P4028" s="1">
        <v>0</v>
      </c>
      <c r="Q4028" s="1">
        <v>9712263</v>
      </c>
      <c r="R4028" s="1">
        <v>32.99</v>
      </c>
    </row>
    <row r="4029" spans="1:18" hidden="1" x14ac:dyDescent="0.25">
      <c r="A4029" t="s">
        <v>743</v>
      </c>
      <c r="B4029" s="1">
        <v>14494649</v>
      </c>
      <c r="C4029" s="1">
        <v>0</v>
      </c>
      <c r="D4029" s="1">
        <v>0</v>
      </c>
      <c r="E4029" s="1">
        <v>14494649</v>
      </c>
      <c r="F4029" s="1">
        <v>0</v>
      </c>
      <c r="G4029" s="1">
        <v>4782386</v>
      </c>
      <c r="H4029" s="1">
        <v>4782386</v>
      </c>
      <c r="I4029" s="1">
        <v>4782386</v>
      </c>
      <c r="J4029" s="1">
        <v>0</v>
      </c>
      <c r="K4029" s="1">
        <v>4782386</v>
      </c>
      <c r="L4029" s="1">
        <v>0</v>
      </c>
      <c r="M4029" s="1">
        <v>0</v>
      </c>
      <c r="N4029" s="1">
        <v>4782386</v>
      </c>
      <c r="O4029" s="1">
        <v>4782386</v>
      </c>
      <c r="P4029" s="1">
        <v>0</v>
      </c>
      <c r="Q4029" s="1">
        <v>9712263</v>
      </c>
      <c r="R4029" s="1">
        <v>32.99</v>
      </c>
    </row>
    <row r="4030" spans="1:18" hidden="1" x14ac:dyDescent="0.25">
      <c r="A4030" t="s">
        <v>33</v>
      </c>
      <c r="B4030" s="1">
        <v>14494649</v>
      </c>
      <c r="C4030" s="1">
        <v>0</v>
      </c>
      <c r="D4030" s="1">
        <v>0</v>
      </c>
      <c r="E4030" s="1">
        <v>14494649</v>
      </c>
      <c r="F4030" s="1">
        <v>0</v>
      </c>
      <c r="G4030" s="1">
        <v>4782386</v>
      </c>
      <c r="H4030" s="1">
        <v>4782386</v>
      </c>
      <c r="I4030" s="1">
        <v>4782386</v>
      </c>
      <c r="J4030" s="1">
        <v>0</v>
      </c>
      <c r="K4030" s="1">
        <v>4782386</v>
      </c>
      <c r="L4030" s="1">
        <v>0</v>
      </c>
      <c r="M4030" s="1">
        <v>0</v>
      </c>
      <c r="N4030" s="1">
        <v>4782386</v>
      </c>
      <c r="O4030" s="1">
        <v>4782386</v>
      </c>
      <c r="P4030" s="1">
        <v>0</v>
      </c>
      <c r="Q4030" s="1">
        <v>9712263</v>
      </c>
      <c r="R4030" s="1">
        <v>32.99</v>
      </c>
    </row>
    <row r="4031" spans="1:18" hidden="1" x14ac:dyDescent="0.25">
      <c r="A4031" t="s">
        <v>36</v>
      </c>
      <c r="B4031" s="1">
        <v>28113656</v>
      </c>
      <c r="C4031" s="1">
        <v>0</v>
      </c>
      <c r="D4031" s="1">
        <v>0</v>
      </c>
      <c r="E4031" s="1">
        <v>28113656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28113656</v>
      </c>
      <c r="R4031" s="1">
        <v>0</v>
      </c>
    </row>
    <row r="4032" spans="1:18" hidden="1" x14ac:dyDescent="0.25">
      <c r="A4032" t="s">
        <v>31</v>
      </c>
      <c r="B4032" s="1">
        <v>28113656</v>
      </c>
      <c r="C4032" s="1">
        <v>0</v>
      </c>
      <c r="D4032" s="1">
        <v>0</v>
      </c>
      <c r="E4032" s="1">
        <v>28113656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28113656</v>
      </c>
      <c r="R4032" s="1">
        <v>0</v>
      </c>
    </row>
    <row r="4033" spans="1:18" hidden="1" x14ac:dyDescent="0.25">
      <c r="A4033" t="s">
        <v>743</v>
      </c>
      <c r="B4033" s="1">
        <v>28113656</v>
      </c>
      <c r="C4033" s="1">
        <v>0</v>
      </c>
      <c r="D4033" s="1">
        <v>0</v>
      </c>
      <c r="E4033" s="1">
        <v>28113656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28113656</v>
      </c>
      <c r="R4033" s="1">
        <v>0</v>
      </c>
    </row>
    <row r="4034" spans="1:18" hidden="1" x14ac:dyDescent="0.25">
      <c r="A4034" t="s">
        <v>33</v>
      </c>
      <c r="B4034" s="1">
        <v>28113656</v>
      </c>
      <c r="C4034" s="1">
        <v>0</v>
      </c>
      <c r="D4034" s="1">
        <v>0</v>
      </c>
      <c r="E4034" s="1">
        <v>28113656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28113656</v>
      </c>
      <c r="R4034" s="1">
        <v>0</v>
      </c>
    </row>
    <row r="4035" spans="1:18" hidden="1" x14ac:dyDescent="0.25">
      <c r="A4035" t="s">
        <v>37</v>
      </c>
      <c r="B4035" s="1">
        <v>3723304</v>
      </c>
      <c r="C4035" s="1">
        <v>1522863</v>
      </c>
      <c r="D4035" s="1">
        <v>0</v>
      </c>
      <c r="E4035" s="1">
        <v>5246167</v>
      </c>
      <c r="F4035" s="1">
        <v>0</v>
      </c>
      <c r="G4035" s="1">
        <v>5238397</v>
      </c>
      <c r="H4035" s="1">
        <v>5238397</v>
      </c>
      <c r="I4035" s="1">
        <v>5238397</v>
      </c>
      <c r="J4035" s="1">
        <v>0</v>
      </c>
      <c r="K4035" s="1">
        <v>5238397</v>
      </c>
      <c r="L4035" s="1">
        <v>0</v>
      </c>
      <c r="M4035" s="1">
        <v>0</v>
      </c>
      <c r="N4035" s="1">
        <v>5238397</v>
      </c>
      <c r="O4035" s="1">
        <v>5238397</v>
      </c>
      <c r="P4035" s="1">
        <v>0</v>
      </c>
      <c r="Q4035" s="1">
        <v>7770</v>
      </c>
      <c r="R4035" s="1">
        <v>99.85</v>
      </c>
    </row>
    <row r="4036" spans="1:18" hidden="1" x14ac:dyDescent="0.25">
      <c r="A4036" t="s">
        <v>31</v>
      </c>
      <c r="B4036" s="1">
        <v>3723304</v>
      </c>
      <c r="C4036" s="1">
        <v>1522863</v>
      </c>
      <c r="D4036" s="1">
        <v>0</v>
      </c>
      <c r="E4036" s="1">
        <v>5246167</v>
      </c>
      <c r="F4036" s="1">
        <v>0</v>
      </c>
      <c r="G4036" s="1">
        <v>5238397</v>
      </c>
      <c r="H4036" s="1">
        <v>5238397</v>
      </c>
      <c r="I4036" s="1">
        <v>5238397</v>
      </c>
      <c r="J4036" s="1">
        <v>0</v>
      </c>
      <c r="K4036" s="1">
        <v>5238397</v>
      </c>
      <c r="L4036" s="1">
        <v>0</v>
      </c>
      <c r="M4036" s="1">
        <v>0</v>
      </c>
      <c r="N4036" s="1">
        <v>5238397</v>
      </c>
      <c r="O4036" s="1">
        <v>5238397</v>
      </c>
      <c r="P4036" s="1">
        <v>0</v>
      </c>
      <c r="Q4036" s="1">
        <v>7770</v>
      </c>
      <c r="R4036" s="1">
        <v>99.85</v>
      </c>
    </row>
    <row r="4037" spans="1:18" hidden="1" x14ac:dyDescent="0.25">
      <c r="A4037" t="s">
        <v>38</v>
      </c>
      <c r="B4037" s="1">
        <v>3723304</v>
      </c>
      <c r="C4037" s="1">
        <v>1522863</v>
      </c>
      <c r="D4037" s="1">
        <v>0</v>
      </c>
      <c r="E4037" s="1">
        <v>5246167</v>
      </c>
      <c r="F4037" s="1">
        <v>0</v>
      </c>
      <c r="G4037" s="1">
        <v>5238397</v>
      </c>
      <c r="H4037" s="1">
        <v>5238397</v>
      </c>
      <c r="I4037" s="1">
        <v>5238397</v>
      </c>
      <c r="J4037" s="1">
        <v>0</v>
      </c>
      <c r="K4037" s="1">
        <v>5238397</v>
      </c>
      <c r="L4037" s="1">
        <v>0</v>
      </c>
      <c r="M4037" s="1">
        <v>0</v>
      </c>
      <c r="N4037" s="1">
        <v>5238397</v>
      </c>
      <c r="O4037" s="1">
        <v>5238397</v>
      </c>
      <c r="P4037" s="1">
        <v>0</v>
      </c>
      <c r="Q4037" s="1">
        <v>7770</v>
      </c>
      <c r="R4037" s="1">
        <v>99.85</v>
      </c>
    </row>
    <row r="4038" spans="1:18" hidden="1" x14ac:dyDescent="0.25">
      <c r="A4038" t="s">
        <v>33</v>
      </c>
      <c r="B4038" s="1">
        <v>3723304</v>
      </c>
      <c r="C4038" s="1">
        <v>1522863</v>
      </c>
      <c r="D4038" s="1">
        <v>0</v>
      </c>
      <c r="E4038" s="1">
        <v>5246167</v>
      </c>
      <c r="F4038" s="1">
        <v>0</v>
      </c>
      <c r="G4038" s="1">
        <v>5238397</v>
      </c>
      <c r="H4038" s="1">
        <v>5238397</v>
      </c>
      <c r="I4038" s="1">
        <v>5238397</v>
      </c>
      <c r="J4038" s="1">
        <v>0</v>
      </c>
      <c r="K4038" s="1">
        <v>5238397</v>
      </c>
      <c r="L4038" s="1">
        <v>0</v>
      </c>
      <c r="M4038" s="1">
        <v>0</v>
      </c>
      <c r="N4038" s="1">
        <v>5238397</v>
      </c>
      <c r="O4038" s="1">
        <v>5238397</v>
      </c>
      <c r="P4038" s="1">
        <v>0</v>
      </c>
      <c r="Q4038" s="1">
        <v>7770</v>
      </c>
      <c r="R4038" s="1">
        <v>99.85</v>
      </c>
    </row>
    <row r="4039" spans="1:18" hidden="1" x14ac:dyDescent="0.25">
      <c r="A4039" t="s">
        <v>778</v>
      </c>
      <c r="B4039" s="1">
        <v>32897352</v>
      </c>
      <c r="C4039" s="1">
        <v>0</v>
      </c>
      <c r="D4039" s="1">
        <v>0</v>
      </c>
      <c r="E4039" s="1">
        <v>32897352</v>
      </c>
      <c r="F4039" s="1">
        <v>0</v>
      </c>
      <c r="G4039" s="1">
        <v>31962219</v>
      </c>
      <c r="H4039" s="1">
        <v>31962219</v>
      </c>
      <c r="I4039" s="1">
        <v>31962219</v>
      </c>
      <c r="J4039" s="1">
        <v>0</v>
      </c>
      <c r="K4039" s="1">
        <v>31962219</v>
      </c>
      <c r="L4039" s="1">
        <v>0</v>
      </c>
      <c r="M4039" s="1">
        <v>0</v>
      </c>
      <c r="N4039" s="1">
        <v>31962219</v>
      </c>
      <c r="O4039" s="1">
        <v>31962219</v>
      </c>
      <c r="P4039" s="1">
        <v>0</v>
      </c>
      <c r="Q4039" s="1">
        <v>935133</v>
      </c>
      <c r="R4039" s="1">
        <v>97.16</v>
      </c>
    </row>
    <row r="4040" spans="1:18" hidden="1" x14ac:dyDescent="0.25">
      <c r="A4040" t="s">
        <v>31</v>
      </c>
      <c r="B4040" s="1">
        <v>32897352</v>
      </c>
      <c r="C4040" s="1">
        <v>0</v>
      </c>
      <c r="D4040" s="1">
        <v>0</v>
      </c>
      <c r="E4040" s="1">
        <v>32897352</v>
      </c>
      <c r="F4040" s="1">
        <v>0</v>
      </c>
      <c r="G4040" s="1">
        <v>31962219</v>
      </c>
      <c r="H4040" s="1">
        <v>31962219</v>
      </c>
      <c r="I4040" s="1">
        <v>31962219</v>
      </c>
      <c r="J4040" s="1">
        <v>0</v>
      </c>
      <c r="K4040" s="1">
        <v>31962219</v>
      </c>
      <c r="L4040" s="1">
        <v>0</v>
      </c>
      <c r="M4040" s="1">
        <v>0</v>
      </c>
      <c r="N4040" s="1">
        <v>31962219</v>
      </c>
      <c r="O4040" s="1">
        <v>31962219</v>
      </c>
      <c r="P4040" s="1">
        <v>0</v>
      </c>
      <c r="Q4040" s="1">
        <v>935133</v>
      </c>
      <c r="R4040" s="1">
        <v>97.16</v>
      </c>
    </row>
    <row r="4041" spans="1:18" hidden="1" x14ac:dyDescent="0.25">
      <c r="A4041" t="s">
        <v>40</v>
      </c>
      <c r="B4041" s="1">
        <v>32897352</v>
      </c>
      <c r="C4041" s="1">
        <v>0</v>
      </c>
      <c r="D4041" s="1">
        <v>0</v>
      </c>
      <c r="E4041" s="1">
        <v>32897352</v>
      </c>
      <c r="F4041" s="1">
        <v>0</v>
      </c>
      <c r="G4041" s="1">
        <v>31962219</v>
      </c>
      <c r="H4041" s="1">
        <v>31962219</v>
      </c>
      <c r="I4041" s="1">
        <v>31962219</v>
      </c>
      <c r="J4041" s="1">
        <v>0</v>
      </c>
      <c r="K4041" s="1">
        <v>31962219</v>
      </c>
      <c r="L4041" s="1">
        <v>0</v>
      </c>
      <c r="M4041" s="1">
        <v>0</v>
      </c>
      <c r="N4041" s="1">
        <v>31962219</v>
      </c>
      <c r="O4041" s="1">
        <v>31962219</v>
      </c>
      <c r="P4041" s="1">
        <v>0</v>
      </c>
      <c r="Q4041" s="1">
        <v>935133</v>
      </c>
      <c r="R4041" s="1">
        <v>97.16</v>
      </c>
    </row>
    <row r="4042" spans="1:18" hidden="1" x14ac:dyDescent="0.25">
      <c r="A4042" t="s">
        <v>33</v>
      </c>
      <c r="B4042" s="1">
        <v>32897352</v>
      </c>
      <c r="C4042" s="1">
        <v>0</v>
      </c>
      <c r="D4042" s="1">
        <v>0</v>
      </c>
      <c r="E4042" s="1">
        <v>32897352</v>
      </c>
      <c r="F4042" s="1">
        <v>0</v>
      </c>
      <c r="G4042" s="1">
        <v>31962219</v>
      </c>
      <c r="H4042" s="1">
        <v>31962219</v>
      </c>
      <c r="I4042" s="1">
        <v>31962219</v>
      </c>
      <c r="J4042" s="1">
        <v>0</v>
      </c>
      <c r="K4042" s="1">
        <v>31962219</v>
      </c>
      <c r="L4042" s="1">
        <v>0</v>
      </c>
      <c r="M4042" s="1">
        <v>0</v>
      </c>
      <c r="N4042" s="1">
        <v>31962219</v>
      </c>
      <c r="O4042" s="1">
        <v>31962219</v>
      </c>
      <c r="P4042" s="1">
        <v>0</v>
      </c>
      <c r="Q4042" s="1">
        <v>935133</v>
      </c>
      <c r="R4042" s="1">
        <v>97.16</v>
      </c>
    </row>
    <row r="4043" spans="1:18" hidden="1" x14ac:dyDescent="0.25">
      <c r="A4043" t="s">
        <v>41</v>
      </c>
      <c r="B4043" s="1">
        <v>35023458</v>
      </c>
      <c r="C4043" s="1">
        <v>28910028</v>
      </c>
      <c r="D4043" s="1">
        <v>0</v>
      </c>
      <c r="E4043" s="1">
        <v>63933486</v>
      </c>
      <c r="F4043" s="1">
        <v>0</v>
      </c>
      <c r="G4043" s="1">
        <v>41338373</v>
      </c>
      <c r="H4043" s="1">
        <v>41338373</v>
      </c>
      <c r="I4043" s="1">
        <v>41338373</v>
      </c>
      <c r="J4043" s="1">
        <v>0</v>
      </c>
      <c r="K4043" s="1">
        <v>41338373</v>
      </c>
      <c r="L4043" s="1">
        <v>0</v>
      </c>
      <c r="M4043" s="1">
        <v>0</v>
      </c>
      <c r="N4043" s="1">
        <v>41338373</v>
      </c>
      <c r="O4043" s="1">
        <v>41338373</v>
      </c>
      <c r="P4043" s="1">
        <v>0</v>
      </c>
      <c r="Q4043" s="1">
        <v>22595113</v>
      </c>
      <c r="R4043" s="1">
        <v>64.66</v>
      </c>
    </row>
    <row r="4044" spans="1:18" hidden="1" x14ac:dyDescent="0.25">
      <c r="A4044" t="s">
        <v>31</v>
      </c>
      <c r="B4044" s="1">
        <v>35023458</v>
      </c>
      <c r="C4044" s="1">
        <v>28910028</v>
      </c>
      <c r="D4044" s="1">
        <v>0</v>
      </c>
      <c r="E4044" s="1">
        <v>63933486</v>
      </c>
      <c r="F4044" s="1">
        <v>0</v>
      </c>
      <c r="G4044" s="1">
        <v>41338373</v>
      </c>
      <c r="H4044" s="1">
        <v>41338373</v>
      </c>
      <c r="I4044" s="1">
        <v>41338373</v>
      </c>
      <c r="J4044" s="1">
        <v>0</v>
      </c>
      <c r="K4044" s="1">
        <v>41338373</v>
      </c>
      <c r="L4044" s="1">
        <v>0</v>
      </c>
      <c r="M4044" s="1">
        <v>0</v>
      </c>
      <c r="N4044" s="1">
        <v>41338373</v>
      </c>
      <c r="O4044" s="1">
        <v>41338373</v>
      </c>
      <c r="P4044" s="1">
        <v>0</v>
      </c>
      <c r="Q4044" s="1">
        <v>22595113</v>
      </c>
      <c r="R4044" s="1">
        <v>64.66</v>
      </c>
    </row>
    <row r="4045" spans="1:18" hidden="1" x14ac:dyDescent="0.25">
      <c r="A4045" t="s">
        <v>40</v>
      </c>
      <c r="B4045" s="1">
        <v>35023458</v>
      </c>
      <c r="C4045" s="1">
        <v>28910028</v>
      </c>
      <c r="D4045" s="1">
        <v>0</v>
      </c>
      <c r="E4045" s="1">
        <v>63933486</v>
      </c>
      <c r="F4045" s="1">
        <v>0</v>
      </c>
      <c r="G4045" s="1">
        <v>41338373</v>
      </c>
      <c r="H4045" s="1">
        <v>41338373</v>
      </c>
      <c r="I4045" s="1">
        <v>41338373</v>
      </c>
      <c r="J4045" s="1">
        <v>0</v>
      </c>
      <c r="K4045" s="1">
        <v>41338373</v>
      </c>
      <c r="L4045" s="1">
        <v>0</v>
      </c>
      <c r="M4045" s="1">
        <v>0</v>
      </c>
      <c r="N4045" s="1">
        <v>41338373</v>
      </c>
      <c r="O4045" s="1">
        <v>41338373</v>
      </c>
      <c r="P4045" s="1">
        <v>0</v>
      </c>
      <c r="Q4045" s="1">
        <v>22595113</v>
      </c>
      <c r="R4045" s="1">
        <v>64.66</v>
      </c>
    </row>
    <row r="4046" spans="1:18" hidden="1" x14ac:dyDescent="0.25">
      <c r="A4046" t="s">
        <v>33</v>
      </c>
      <c r="B4046" s="1">
        <v>35023458</v>
      </c>
      <c r="C4046" s="1">
        <v>28910028</v>
      </c>
      <c r="D4046" s="1">
        <v>0</v>
      </c>
      <c r="E4046" s="1">
        <v>63933486</v>
      </c>
      <c r="F4046" s="1">
        <v>0</v>
      </c>
      <c r="G4046" s="1">
        <v>41338373</v>
      </c>
      <c r="H4046" s="1">
        <v>41338373</v>
      </c>
      <c r="I4046" s="1">
        <v>41338373</v>
      </c>
      <c r="J4046" s="1">
        <v>0</v>
      </c>
      <c r="K4046" s="1">
        <v>41338373</v>
      </c>
      <c r="L4046" s="1">
        <v>0</v>
      </c>
      <c r="M4046" s="1">
        <v>0</v>
      </c>
      <c r="N4046" s="1">
        <v>41338373</v>
      </c>
      <c r="O4046" s="1">
        <v>41338373</v>
      </c>
      <c r="P4046" s="1">
        <v>0</v>
      </c>
      <c r="Q4046" s="1">
        <v>22595113</v>
      </c>
      <c r="R4046" s="1">
        <v>64.66</v>
      </c>
    </row>
    <row r="4047" spans="1:18" hidden="1" x14ac:dyDescent="0.25">
      <c r="A4047" t="s">
        <v>42</v>
      </c>
      <c r="B4047" s="1">
        <v>74089618</v>
      </c>
      <c r="C4047" s="1">
        <v>0</v>
      </c>
      <c r="D4047" s="1">
        <v>0</v>
      </c>
      <c r="E4047" s="1">
        <v>74089618</v>
      </c>
      <c r="F4047" s="1">
        <v>0</v>
      </c>
      <c r="G4047" s="1">
        <v>9910408</v>
      </c>
      <c r="H4047" s="1">
        <v>9910408</v>
      </c>
      <c r="I4047" s="1">
        <v>9910408</v>
      </c>
      <c r="J4047" s="1">
        <v>0</v>
      </c>
      <c r="K4047" s="1">
        <v>9910408</v>
      </c>
      <c r="L4047" s="1">
        <v>0</v>
      </c>
      <c r="M4047" s="1">
        <v>0</v>
      </c>
      <c r="N4047" s="1">
        <v>9910408</v>
      </c>
      <c r="O4047" s="1">
        <v>9910408</v>
      </c>
      <c r="P4047" s="1">
        <v>0</v>
      </c>
      <c r="Q4047" s="1">
        <v>64179210</v>
      </c>
      <c r="R4047" s="1">
        <v>13.38</v>
      </c>
    </row>
    <row r="4048" spans="1:18" hidden="1" x14ac:dyDescent="0.25">
      <c r="A4048" t="s">
        <v>31</v>
      </c>
      <c r="B4048" s="1">
        <v>74089618</v>
      </c>
      <c r="C4048" s="1">
        <v>0</v>
      </c>
      <c r="D4048" s="1">
        <v>0</v>
      </c>
      <c r="E4048" s="1">
        <v>74089618</v>
      </c>
      <c r="F4048" s="1">
        <v>0</v>
      </c>
      <c r="G4048" s="1">
        <v>9910408</v>
      </c>
      <c r="H4048" s="1">
        <v>9910408</v>
      </c>
      <c r="I4048" s="1">
        <v>9910408</v>
      </c>
      <c r="J4048" s="1">
        <v>0</v>
      </c>
      <c r="K4048" s="1">
        <v>9910408</v>
      </c>
      <c r="L4048" s="1">
        <v>0</v>
      </c>
      <c r="M4048" s="1">
        <v>0</v>
      </c>
      <c r="N4048" s="1">
        <v>9910408</v>
      </c>
      <c r="O4048" s="1">
        <v>9910408</v>
      </c>
      <c r="P4048" s="1">
        <v>0</v>
      </c>
      <c r="Q4048" s="1">
        <v>64179210</v>
      </c>
      <c r="R4048" s="1">
        <v>13.38</v>
      </c>
    </row>
    <row r="4049" spans="1:18" hidden="1" x14ac:dyDescent="0.25">
      <c r="A4049" t="s">
        <v>40</v>
      </c>
      <c r="B4049" s="1">
        <v>74089618</v>
      </c>
      <c r="C4049" s="1">
        <v>0</v>
      </c>
      <c r="D4049" s="1">
        <v>0</v>
      </c>
      <c r="E4049" s="1">
        <v>74089618</v>
      </c>
      <c r="F4049" s="1">
        <v>0</v>
      </c>
      <c r="G4049" s="1">
        <v>9910408</v>
      </c>
      <c r="H4049" s="1">
        <v>9910408</v>
      </c>
      <c r="I4049" s="1">
        <v>9910408</v>
      </c>
      <c r="J4049" s="1">
        <v>0</v>
      </c>
      <c r="K4049" s="1">
        <v>9910408</v>
      </c>
      <c r="L4049" s="1">
        <v>0</v>
      </c>
      <c r="M4049" s="1">
        <v>0</v>
      </c>
      <c r="N4049" s="1">
        <v>9910408</v>
      </c>
      <c r="O4049" s="1">
        <v>9910408</v>
      </c>
      <c r="P4049" s="1">
        <v>0</v>
      </c>
      <c r="Q4049" s="1">
        <v>64179210</v>
      </c>
      <c r="R4049" s="1">
        <v>13.38</v>
      </c>
    </row>
    <row r="4050" spans="1:18" hidden="1" x14ac:dyDescent="0.25">
      <c r="A4050" t="s">
        <v>33</v>
      </c>
      <c r="B4050" s="1">
        <v>74089618</v>
      </c>
      <c r="C4050" s="1">
        <v>0</v>
      </c>
      <c r="D4050" s="1">
        <v>0</v>
      </c>
      <c r="E4050" s="1">
        <v>74089618</v>
      </c>
      <c r="F4050" s="1">
        <v>0</v>
      </c>
      <c r="G4050" s="1">
        <v>9910408</v>
      </c>
      <c r="H4050" s="1">
        <v>9910408</v>
      </c>
      <c r="I4050" s="1">
        <v>9910408</v>
      </c>
      <c r="J4050" s="1">
        <v>0</v>
      </c>
      <c r="K4050" s="1">
        <v>9910408</v>
      </c>
      <c r="L4050" s="1">
        <v>0</v>
      </c>
      <c r="M4050" s="1">
        <v>0</v>
      </c>
      <c r="N4050" s="1">
        <v>9910408</v>
      </c>
      <c r="O4050" s="1">
        <v>9910408</v>
      </c>
      <c r="P4050" s="1">
        <v>0</v>
      </c>
      <c r="Q4050" s="1">
        <v>64179210</v>
      </c>
      <c r="R4050" s="1">
        <v>13.38</v>
      </c>
    </row>
    <row r="4051" spans="1:18" hidden="1" x14ac:dyDescent="0.25">
      <c r="A4051" t="s">
        <v>44</v>
      </c>
      <c r="B4051" s="1">
        <v>23221067</v>
      </c>
      <c r="C4051" s="1">
        <v>0</v>
      </c>
      <c r="D4051" s="1">
        <v>0</v>
      </c>
      <c r="E4051" s="1">
        <v>23221067</v>
      </c>
      <c r="F4051" s="1">
        <v>0</v>
      </c>
      <c r="G4051" s="1">
        <v>19365728</v>
      </c>
      <c r="H4051" s="1">
        <v>19365728</v>
      </c>
      <c r="I4051" s="1">
        <v>19365728</v>
      </c>
      <c r="J4051" s="1">
        <v>0</v>
      </c>
      <c r="K4051" s="1">
        <v>19365728</v>
      </c>
      <c r="L4051" s="1">
        <v>0</v>
      </c>
      <c r="M4051" s="1">
        <v>0</v>
      </c>
      <c r="N4051" s="1">
        <v>19365728</v>
      </c>
      <c r="O4051" s="1">
        <v>19365728</v>
      </c>
      <c r="P4051" s="1">
        <v>0</v>
      </c>
      <c r="Q4051" s="1">
        <v>3855339</v>
      </c>
      <c r="R4051" s="1">
        <v>83.4</v>
      </c>
    </row>
    <row r="4052" spans="1:18" hidden="1" x14ac:dyDescent="0.25">
      <c r="A4052" t="s">
        <v>31</v>
      </c>
      <c r="B4052" s="1">
        <v>23221067</v>
      </c>
      <c r="C4052" s="1">
        <v>0</v>
      </c>
      <c r="D4052" s="1">
        <v>0</v>
      </c>
      <c r="E4052" s="1">
        <v>23221067</v>
      </c>
      <c r="F4052" s="1">
        <v>0</v>
      </c>
      <c r="G4052" s="1">
        <v>19365728</v>
      </c>
      <c r="H4052" s="1">
        <v>19365728</v>
      </c>
      <c r="I4052" s="1">
        <v>19365728</v>
      </c>
      <c r="J4052" s="1">
        <v>0</v>
      </c>
      <c r="K4052" s="1">
        <v>19365728</v>
      </c>
      <c r="L4052" s="1">
        <v>0</v>
      </c>
      <c r="M4052" s="1">
        <v>0</v>
      </c>
      <c r="N4052" s="1">
        <v>19365728</v>
      </c>
      <c r="O4052" s="1">
        <v>19365728</v>
      </c>
      <c r="P4052" s="1">
        <v>0</v>
      </c>
      <c r="Q4052" s="1">
        <v>3855339</v>
      </c>
      <c r="R4052" s="1">
        <v>83.4</v>
      </c>
    </row>
    <row r="4053" spans="1:18" hidden="1" x14ac:dyDescent="0.25">
      <c r="A4053" t="s">
        <v>38</v>
      </c>
      <c r="B4053" s="1">
        <v>23221067</v>
      </c>
      <c r="C4053" s="1">
        <v>0</v>
      </c>
      <c r="D4053" s="1">
        <v>0</v>
      </c>
      <c r="E4053" s="1">
        <v>23221067</v>
      </c>
      <c r="F4053" s="1">
        <v>0</v>
      </c>
      <c r="G4053" s="1">
        <v>19365728</v>
      </c>
      <c r="H4053" s="1">
        <v>19365728</v>
      </c>
      <c r="I4053" s="1">
        <v>19365728</v>
      </c>
      <c r="J4053" s="1">
        <v>0</v>
      </c>
      <c r="K4053" s="1">
        <v>19365728</v>
      </c>
      <c r="L4053" s="1">
        <v>0</v>
      </c>
      <c r="M4053" s="1">
        <v>0</v>
      </c>
      <c r="N4053" s="1">
        <v>19365728</v>
      </c>
      <c r="O4053" s="1">
        <v>19365728</v>
      </c>
      <c r="P4053" s="1">
        <v>0</v>
      </c>
      <c r="Q4053" s="1">
        <v>3855339</v>
      </c>
      <c r="R4053" s="1">
        <v>83.4</v>
      </c>
    </row>
    <row r="4054" spans="1:18" hidden="1" x14ac:dyDescent="0.25">
      <c r="A4054" t="s">
        <v>33</v>
      </c>
      <c r="B4054" s="1">
        <v>23221067</v>
      </c>
      <c r="C4054" s="1">
        <v>0</v>
      </c>
      <c r="D4054" s="1">
        <v>0</v>
      </c>
      <c r="E4054" s="1">
        <v>23221067</v>
      </c>
      <c r="F4054" s="1">
        <v>0</v>
      </c>
      <c r="G4054" s="1">
        <v>19365728</v>
      </c>
      <c r="H4054" s="1">
        <v>19365728</v>
      </c>
      <c r="I4054" s="1">
        <v>19365728</v>
      </c>
      <c r="J4054" s="1">
        <v>0</v>
      </c>
      <c r="K4054" s="1">
        <v>19365728</v>
      </c>
      <c r="L4054" s="1">
        <v>0</v>
      </c>
      <c r="M4054" s="1">
        <v>0</v>
      </c>
      <c r="N4054" s="1">
        <v>19365728</v>
      </c>
      <c r="O4054" s="1">
        <v>19365728</v>
      </c>
      <c r="P4054" s="1">
        <v>0</v>
      </c>
      <c r="Q4054" s="1">
        <v>3855339</v>
      </c>
      <c r="R4054" s="1">
        <v>83.4</v>
      </c>
    </row>
    <row r="4055" spans="1:18" hidden="1" x14ac:dyDescent="0.25">
      <c r="A4055" t="s">
        <v>49</v>
      </c>
      <c r="B4055" s="1">
        <v>521392040</v>
      </c>
      <c r="C4055" s="1">
        <v>217852939</v>
      </c>
      <c r="D4055" s="1">
        <v>0</v>
      </c>
      <c r="E4055" s="1">
        <v>739244979</v>
      </c>
      <c r="F4055" s="1">
        <v>0</v>
      </c>
      <c r="G4055" s="1">
        <v>531520440</v>
      </c>
      <c r="H4055" s="1">
        <v>531520440</v>
      </c>
      <c r="I4055" s="1">
        <v>531520440</v>
      </c>
      <c r="J4055" s="1">
        <v>0</v>
      </c>
      <c r="K4055" s="1">
        <v>531520440</v>
      </c>
      <c r="L4055" s="1">
        <v>0</v>
      </c>
      <c r="M4055" s="1">
        <v>0</v>
      </c>
      <c r="N4055" s="1">
        <v>531520440</v>
      </c>
      <c r="O4055" s="1">
        <v>531520440</v>
      </c>
      <c r="P4055" s="1">
        <v>0</v>
      </c>
      <c r="Q4055" s="1">
        <v>207724539</v>
      </c>
      <c r="R4055" s="1">
        <v>71.900000000000006</v>
      </c>
    </row>
    <row r="4056" spans="1:18" hidden="1" x14ac:dyDescent="0.25">
      <c r="A4056" t="s">
        <v>31</v>
      </c>
      <c r="B4056" s="1">
        <v>521392040</v>
      </c>
      <c r="C4056" s="1">
        <v>167852939</v>
      </c>
      <c r="D4056" s="1">
        <v>0</v>
      </c>
      <c r="E4056" s="1">
        <v>689244979</v>
      </c>
      <c r="F4056" s="1">
        <v>0</v>
      </c>
      <c r="G4056" s="1">
        <v>491097420</v>
      </c>
      <c r="H4056" s="1">
        <v>491097420</v>
      </c>
      <c r="I4056" s="1">
        <v>491097420</v>
      </c>
      <c r="J4056" s="1">
        <v>0</v>
      </c>
      <c r="K4056" s="1">
        <v>491097420</v>
      </c>
      <c r="L4056" s="1">
        <v>0</v>
      </c>
      <c r="M4056" s="1">
        <v>0</v>
      </c>
      <c r="N4056" s="1">
        <v>491097420</v>
      </c>
      <c r="O4056" s="1">
        <v>491097420</v>
      </c>
      <c r="P4056" s="1">
        <v>0</v>
      </c>
      <c r="Q4056" s="1">
        <v>198147559</v>
      </c>
      <c r="R4056" s="1">
        <v>71.25</v>
      </c>
    </row>
    <row r="4057" spans="1:18" hidden="1" x14ac:dyDescent="0.25">
      <c r="A4057" t="s">
        <v>46</v>
      </c>
      <c r="B4057" s="1">
        <v>521392040</v>
      </c>
      <c r="C4057" s="1">
        <v>167852939</v>
      </c>
      <c r="D4057" s="1">
        <v>0</v>
      </c>
      <c r="E4057" s="1">
        <v>689244979</v>
      </c>
      <c r="F4057" s="1">
        <v>0</v>
      </c>
      <c r="G4057" s="1">
        <v>491097420</v>
      </c>
      <c r="H4057" s="1">
        <v>491097420</v>
      </c>
      <c r="I4057" s="1">
        <v>491097420</v>
      </c>
      <c r="J4057" s="1">
        <v>0</v>
      </c>
      <c r="K4057" s="1">
        <v>491097420</v>
      </c>
      <c r="L4057" s="1">
        <v>0</v>
      </c>
      <c r="M4057" s="1">
        <v>0</v>
      </c>
      <c r="N4057" s="1">
        <v>491097420</v>
      </c>
      <c r="O4057" s="1">
        <v>491097420</v>
      </c>
      <c r="P4057" s="1">
        <v>0</v>
      </c>
      <c r="Q4057" s="1">
        <v>198147559</v>
      </c>
      <c r="R4057" s="1">
        <v>71.25</v>
      </c>
    </row>
    <row r="4058" spans="1:18" hidden="1" x14ac:dyDescent="0.25">
      <c r="A4058" t="s">
        <v>33</v>
      </c>
      <c r="B4058" s="1">
        <v>521392040</v>
      </c>
      <c r="C4058" s="1">
        <v>167852939</v>
      </c>
      <c r="D4058" s="1">
        <v>0</v>
      </c>
      <c r="E4058" s="1">
        <v>689244979</v>
      </c>
      <c r="F4058" s="1">
        <v>0</v>
      </c>
      <c r="G4058" s="1">
        <v>491097420</v>
      </c>
      <c r="H4058" s="1">
        <v>491097420</v>
      </c>
      <c r="I4058" s="1">
        <v>491097420</v>
      </c>
      <c r="J4058" s="1">
        <v>0</v>
      </c>
      <c r="K4058" s="1">
        <v>491097420</v>
      </c>
      <c r="L4058" s="1">
        <v>0</v>
      </c>
      <c r="M4058" s="1">
        <v>0</v>
      </c>
      <c r="N4058" s="1">
        <v>491097420</v>
      </c>
      <c r="O4058" s="1">
        <v>491097420</v>
      </c>
      <c r="P4058" s="1">
        <v>0</v>
      </c>
      <c r="Q4058" s="1">
        <v>198147559</v>
      </c>
      <c r="R4058" s="1">
        <v>71.25</v>
      </c>
    </row>
    <row r="4059" spans="1:18" hidden="1" x14ac:dyDescent="0.25">
      <c r="A4059" t="s">
        <v>97</v>
      </c>
      <c r="B4059" s="1">
        <v>0</v>
      </c>
      <c r="C4059" s="1">
        <v>50000000</v>
      </c>
      <c r="D4059" s="1">
        <v>0</v>
      </c>
      <c r="E4059" s="1">
        <v>50000000</v>
      </c>
      <c r="F4059" s="1">
        <v>0</v>
      </c>
      <c r="G4059" s="1">
        <v>40423020</v>
      </c>
      <c r="H4059" s="1">
        <v>40423020</v>
      </c>
      <c r="I4059" s="1">
        <v>40423020</v>
      </c>
      <c r="J4059" s="1">
        <v>0</v>
      </c>
      <c r="K4059" s="1">
        <v>40423020</v>
      </c>
      <c r="L4059" s="1">
        <v>0</v>
      </c>
      <c r="M4059" s="1">
        <v>0</v>
      </c>
      <c r="N4059" s="1">
        <v>40423020</v>
      </c>
      <c r="O4059" s="1">
        <v>40423020</v>
      </c>
      <c r="P4059" s="1">
        <v>0</v>
      </c>
      <c r="Q4059" s="1">
        <v>9576980</v>
      </c>
      <c r="R4059" s="1">
        <v>80.849999999999994</v>
      </c>
    </row>
    <row r="4060" spans="1:18" hidden="1" x14ac:dyDescent="0.25">
      <c r="A4060" t="s">
        <v>46</v>
      </c>
      <c r="B4060" s="1">
        <v>0</v>
      </c>
      <c r="C4060" s="1">
        <v>50000000</v>
      </c>
      <c r="D4060" s="1">
        <v>0</v>
      </c>
      <c r="E4060" s="1">
        <v>50000000</v>
      </c>
      <c r="F4060" s="1">
        <v>0</v>
      </c>
      <c r="G4060" s="1">
        <v>40423020</v>
      </c>
      <c r="H4060" s="1">
        <v>40423020</v>
      </c>
      <c r="I4060" s="1">
        <v>40423020</v>
      </c>
      <c r="J4060" s="1">
        <v>0</v>
      </c>
      <c r="K4060" s="1">
        <v>40423020</v>
      </c>
      <c r="L4060" s="1">
        <v>0</v>
      </c>
      <c r="M4060" s="1">
        <v>0</v>
      </c>
      <c r="N4060" s="1">
        <v>40423020</v>
      </c>
      <c r="O4060" s="1">
        <v>40423020</v>
      </c>
      <c r="P4060" s="1">
        <v>0</v>
      </c>
      <c r="Q4060" s="1">
        <v>9576980</v>
      </c>
      <c r="R4060" s="1">
        <v>80.849999999999994</v>
      </c>
    </row>
    <row r="4061" spans="1:18" hidden="1" x14ac:dyDescent="0.25">
      <c r="A4061" t="s">
        <v>33</v>
      </c>
      <c r="B4061" s="1">
        <v>0</v>
      </c>
      <c r="C4061" s="1">
        <v>50000000</v>
      </c>
      <c r="D4061" s="1">
        <v>0</v>
      </c>
      <c r="E4061" s="1">
        <v>50000000</v>
      </c>
      <c r="F4061" s="1">
        <v>0</v>
      </c>
      <c r="G4061" s="1">
        <v>40423020</v>
      </c>
      <c r="H4061" s="1">
        <v>40423020</v>
      </c>
      <c r="I4061" s="1">
        <v>40423020</v>
      </c>
      <c r="J4061" s="1">
        <v>0</v>
      </c>
      <c r="K4061" s="1">
        <v>40423020</v>
      </c>
      <c r="L4061" s="1">
        <v>0</v>
      </c>
      <c r="M4061" s="1">
        <v>0</v>
      </c>
      <c r="N4061" s="1">
        <v>40423020</v>
      </c>
      <c r="O4061" s="1">
        <v>40423020</v>
      </c>
      <c r="P4061" s="1">
        <v>0</v>
      </c>
      <c r="Q4061" s="1">
        <v>9576980</v>
      </c>
      <c r="R4061" s="1">
        <v>80.849999999999994</v>
      </c>
    </row>
    <row r="4062" spans="1:18" hidden="1" x14ac:dyDescent="0.25">
      <c r="A4062" t="s">
        <v>760</v>
      </c>
      <c r="B4062" s="1">
        <v>12564000</v>
      </c>
      <c r="C4062" s="1">
        <v>-9064000</v>
      </c>
      <c r="D4062" s="1">
        <v>0</v>
      </c>
      <c r="E4062" s="1">
        <v>3500000</v>
      </c>
      <c r="F4062" s="1">
        <v>0</v>
      </c>
      <c r="G4062" s="1">
        <v>3500000</v>
      </c>
      <c r="H4062" s="1">
        <v>3500000</v>
      </c>
      <c r="I4062" s="1">
        <v>3500000</v>
      </c>
      <c r="J4062" s="1">
        <v>0</v>
      </c>
      <c r="K4062" s="1">
        <v>3500000</v>
      </c>
      <c r="L4062" s="1">
        <v>0</v>
      </c>
      <c r="M4062" s="1">
        <v>0</v>
      </c>
      <c r="N4062" s="1">
        <v>3500000</v>
      </c>
      <c r="O4062" s="1">
        <v>3500000</v>
      </c>
      <c r="P4062" s="1">
        <v>0</v>
      </c>
      <c r="Q4062" s="1">
        <v>0</v>
      </c>
      <c r="R4062" s="1">
        <v>100</v>
      </c>
    </row>
    <row r="4063" spans="1:18" hidden="1" x14ac:dyDescent="0.25">
      <c r="A4063" t="s">
        <v>31</v>
      </c>
      <c r="B4063" s="1">
        <v>12564000</v>
      </c>
      <c r="C4063" s="1">
        <v>-9064000</v>
      </c>
      <c r="D4063" s="1">
        <v>0</v>
      </c>
      <c r="E4063" s="1">
        <v>3500000</v>
      </c>
      <c r="F4063" s="1">
        <v>0</v>
      </c>
      <c r="G4063" s="1">
        <v>3500000</v>
      </c>
      <c r="H4063" s="1">
        <v>3500000</v>
      </c>
      <c r="I4063" s="1">
        <v>3500000</v>
      </c>
      <c r="J4063" s="1">
        <v>0</v>
      </c>
      <c r="K4063" s="1">
        <v>3500000</v>
      </c>
      <c r="L4063" s="1">
        <v>0</v>
      </c>
      <c r="M4063" s="1">
        <v>0</v>
      </c>
      <c r="N4063" s="1">
        <v>3500000</v>
      </c>
      <c r="O4063" s="1">
        <v>3500000</v>
      </c>
      <c r="P4063" s="1">
        <v>0</v>
      </c>
      <c r="Q4063" s="1">
        <v>0</v>
      </c>
      <c r="R4063" s="1">
        <v>100</v>
      </c>
    </row>
    <row r="4064" spans="1:18" hidden="1" x14ac:dyDescent="0.25">
      <c r="A4064" t="s">
        <v>761</v>
      </c>
      <c r="B4064" s="1">
        <v>12564000</v>
      </c>
      <c r="C4064" s="1">
        <v>-9064000</v>
      </c>
      <c r="D4064" s="1">
        <v>0</v>
      </c>
      <c r="E4064" s="1">
        <v>3500000</v>
      </c>
      <c r="F4064" s="1">
        <v>0</v>
      </c>
      <c r="G4064" s="1">
        <v>3500000</v>
      </c>
      <c r="H4064" s="1">
        <v>3500000</v>
      </c>
      <c r="I4064" s="1">
        <v>3500000</v>
      </c>
      <c r="J4064" s="1">
        <v>0</v>
      </c>
      <c r="K4064" s="1">
        <v>3500000</v>
      </c>
      <c r="L4064" s="1">
        <v>0</v>
      </c>
      <c r="M4064" s="1">
        <v>0</v>
      </c>
      <c r="N4064" s="1">
        <v>3500000</v>
      </c>
      <c r="O4064" s="1">
        <v>3500000</v>
      </c>
      <c r="P4064" s="1">
        <v>0</v>
      </c>
      <c r="Q4064" s="1">
        <v>0</v>
      </c>
      <c r="R4064" s="1">
        <v>100</v>
      </c>
    </row>
    <row r="4065" spans="1:18" hidden="1" x14ac:dyDescent="0.25">
      <c r="A4065" t="s">
        <v>33</v>
      </c>
      <c r="B4065" s="1">
        <v>12564000</v>
      </c>
      <c r="C4065" s="1">
        <v>-9064000</v>
      </c>
      <c r="D4065" s="1">
        <v>0</v>
      </c>
      <c r="E4065" s="1">
        <v>3500000</v>
      </c>
      <c r="F4065" s="1">
        <v>0</v>
      </c>
      <c r="G4065" s="1">
        <v>3500000</v>
      </c>
      <c r="H4065" s="1">
        <v>3500000</v>
      </c>
      <c r="I4065" s="1">
        <v>3500000</v>
      </c>
      <c r="J4065" s="1">
        <v>0</v>
      </c>
      <c r="K4065" s="1">
        <v>3500000</v>
      </c>
      <c r="L4065" s="1">
        <v>0</v>
      </c>
      <c r="M4065" s="1">
        <v>0</v>
      </c>
      <c r="N4065" s="1">
        <v>3500000</v>
      </c>
      <c r="O4065" s="1">
        <v>3500000</v>
      </c>
      <c r="P4065" s="1">
        <v>0</v>
      </c>
      <c r="Q4065" s="1">
        <v>0</v>
      </c>
      <c r="R4065" s="1">
        <v>100</v>
      </c>
    </row>
    <row r="4066" spans="1:18" hidden="1" x14ac:dyDescent="0.25">
      <c r="A4066" t="s">
        <v>50</v>
      </c>
      <c r="B4066" s="1">
        <v>9746911</v>
      </c>
      <c r="C4066" s="1">
        <v>0</v>
      </c>
      <c r="D4066" s="1">
        <v>0</v>
      </c>
      <c r="E4066" s="1">
        <v>9746911</v>
      </c>
      <c r="F4066" s="1">
        <v>0</v>
      </c>
      <c r="G4066" s="1">
        <v>296037</v>
      </c>
      <c r="H4066" s="1">
        <v>296037</v>
      </c>
      <c r="I4066" s="1">
        <v>296037</v>
      </c>
      <c r="J4066" s="1">
        <v>0</v>
      </c>
      <c r="K4066" s="1">
        <v>296037</v>
      </c>
      <c r="L4066" s="1">
        <v>0</v>
      </c>
      <c r="M4066" s="1">
        <v>0</v>
      </c>
      <c r="N4066" s="1">
        <v>296037</v>
      </c>
      <c r="O4066" s="1">
        <v>296037</v>
      </c>
      <c r="P4066" s="1">
        <v>0</v>
      </c>
      <c r="Q4066" s="1">
        <v>9450874</v>
      </c>
      <c r="R4066" s="1">
        <v>3.04</v>
      </c>
    </row>
    <row r="4067" spans="1:18" hidden="1" x14ac:dyDescent="0.25">
      <c r="A4067" t="s">
        <v>31</v>
      </c>
      <c r="B4067" s="1">
        <v>9746911</v>
      </c>
      <c r="C4067" s="1">
        <v>0</v>
      </c>
      <c r="D4067" s="1">
        <v>0</v>
      </c>
      <c r="E4067" s="1">
        <v>9746911</v>
      </c>
      <c r="F4067" s="1">
        <v>0</v>
      </c>
      <c r="G4067" s="1">
        <v>296037</v>
      </c>
      <c r="H4067" s="1">
        <v>296037</v>
      </c>
      <c r="I4067" s="1">
        <v>296037</v>
      </c>
      <c r="J4067" s="1">
        <v>0</v>
      </c>
      <c r="K4067" s="1">
        <v>296037</v>
      </c>
      <c r="L4067" s="1">
        <v>0</v>
      </c>
      <c r="M4067" s="1">
        <v>0</v>
      </c>
      <c r="N4067" s="1">
        <v>296037</v>
      </c>
      <c r="O4067" s="1">
        <v>296037</v>
      </c>
      <c r="P4067" s="1">
        <v>0</v>
      </c>
      <c r="Q4067" s="1">
        <v>9450874</v>
      </c>
      <c r="R4067" s="1">
        <v>3.04</v>
      </c>
    </row>
    <row r="4068" spans="1:18" hidden="1" x14ac:dyDescent="0.25">
      <c r="A4068" t="s">
        <v>412</v>
      </c>
      <c r="B4068" s="1">
        <v>9746911</v>
      </c>
      <c r="C4068" s="1">
        <v>0</v>
      </c>
      <c r="D4068" s="1">
        <v>0</v>
      </c>
      <c r="E4068" s="1">
        <v>9746911</v>
      </c>
      <c r="F4068" s="1">
        <v>0</v>
      </c>
      <c r="G4068" s="1">
        <v>296037</v>
      </c>
      <c r="H4068" s="1">
        <v>296037</v>
      </c>
      <c r="I4068" s="1">
        <v>296037</v>
      </c>
      <c r="J4068" s="1">
        <v>0</v>
      </c>
      <c r="K4068" s="1">
        <v>296037</v>
      </c>
      <c r="L4068" s="1">
        <v>0</v>
      </c>
      <c r="M4068" s="1">
        <v>0</v>
      </c>
      <c r="N4068" s="1">
        <v>296037</v>
      </c>
      <c r="O4068" s="1">
        <v>296037</v>
      </c>
      <c r="P4068" s="1">
        <v>0</v>
      </c>
      <c r="Q4068" s="1">
        <v>9450874</v>
      </c>
      <c r="R4068" s="1">
        <v>3.04</v>
      </c>
    </row>
    <row r="4069" spans="1:18" hidden="1" x14ac:dyDescent="0.25">
      <c r="A4069" t="s">
        <v>33</v>
      </c>
      <c r="B4069" s="1">
        <v>9746911</v>
      </c>
      <c r="C4069" s="1">
        <v>0</v>
      </c>
      <c r="D4069" s="1">
        <v>0</v>
      </c>
      <c r="E4069" s="1">
        <v>9746911</v>
      </c>
      <c r="F4069" s="1">
        <v>0</v>
      </c>
      <c r="G4069" s="1">
        <v>296037</v>
      </c>
      <c r="H4069" s="1">
        <v>296037</v>
      </c>
      <c r="I4069" s="1">
        <v>296037</v>
      </c>
      <c r="J4069" s="1">
        <v>0</v>
      </c>
      <c r="K4069" s="1">
        <v>296037</v>
      </c>
      <c r="L4069" s="1">
        <v>0</v>
      </c>
      <c r="M4069" s="1">
        <v>0</v>
      </c>
      <c r="N4069" s="1">
        <v>296037</v>
      </c>
      <c r="O4069" s="1">
        <v>296037</v>
      </c>
      <c r="P4069" s="1">
        <v>0</v>
      </c>
      <c r="Q4069" s="1">
        <v>9450874</v>
      </c>
      <c r="R4069" s="1">
        <v>3.04</v>
      </c>
    </row>
    <row r="4070" spans="1:18" hidden="1" x14ac:dyDescent="0.25">
      <c r="A4070" t="s">
        <v>762</v>
      </c>
      <c r="B4070" s="1">
        <v>71126669</v>
      </c>
      <c r="C4070" s="1">
        <v>0</v>
      </c>
      <c r="D4070" s="1">
        <v>0</v>
      </c>
      <c r="E4070" s="1">
        <v>71126669</v>
      </c>
      <c r="F4070" s="1">
        <v>0</v>
      </c>
      <c r="G4070" s="1">
        <v>46678856</v>
      </c>
      <c r="H4070" s="1">
        <v>46678856</v>
      </c>
      <c r="I4070" s="1">
        <v>46678856</v>
      </c>
      <c r="J4070" s="1">
        <v>0</v>
      </c>
      <c r="K4070" s="1">
        <v>46678856</v>
      </c>
      <c r="L4070" s="1">
        <v>0</v>
      </c>
      <c r="M4070" s="1">
        <v>0</v>
      </c>
      <c r="N4070" s="1">
        <v>46678856</v>
      </c>
      <c r="O4070" s="1">
        <v>46678856</v>
      </c>
      <c r="P4070" s="1">
        <v>0</v>
      </c>
      <c r="Q4070" s="1">
        <v>24447813</v>
      </c>
      <c r="R4070" s="1">
        <v>65.63</v>
      </c>
    </row>
    <row r="4071" spans="1:18" hidden="1" x14ac:dyDescent="0.25">
      <c r="A4071" t="s">
        <v>31</v>
      </c>
      <c r="B4071" s="1">
        <v>71126669</v>
      </c>
      <c r="C4071" s="1">
        <v>0</v>
      </c>
      <c r="D4071" s="1">
        <v>0</v>
      </c>
      <c r="E4071" s="1">
        <v>71126669</v>
      </c>
      <c r="F4071" s="1">
        <v>0</v>
      </c>
      <c r="G4071" s="1">
        <v>46678856</v>
      </c>
      <c r="H4071" s="1">
        <v>46678856</v>
      </c>
      <c r="I4071" s="1">
        <v>46678856</v>
      </c>
      <c r="J4071" s="1">
        <v>0</v>
      </c>
      <c r="K4071" s="1">
        <v>46678856</v>
      </c>
      <c r="L4071" s="1">
        <v>0</v>
      </c>
      <c r="M4071" s="1">
        <v>0</v>
      </c>
      <c r="N4071" s="1">
        <v>46678856</v>
      </c>
      <c r="O4071" s="1">
        <v>46678856</v>
      </c>
      <c r="P4071" s="1">
        <v>0</v>
      </c>
      <c r="Q4071" s="1">
        <v>24447813</v>
      </c>
      <c r="R4071" s="1">
        <v>65.63</v>
      </c>
    </row>
    <row r="4072" spans="1:18" hidden="1" x14ac:dyDescent="0.25">
      <c r="A4072" t="s">
        <v>406</v>
      </c>
      <c r="B4072" s="1">
        <v>71126669</v>
      </c>
      <c r="C4072" s="1">
        <v>0</v>
      </c>
      <c r="D4072" s="1">
        <v>0</v>
      </c>
      <c r="E4072" s="1">
        <v>71126669</v>
      </c>
      <c r="F4072" s="1">
        <v>0</v>
      </c>
      <c r="G4072" s="1">
        <v>46678856</v>
      </c>
      <c r="H4072" s="1">
        <v>46678856</v>
      </c>
      <c r="I4072" s="1">
        <v>46678856</v>
      </c>
      <c r="J4072" s="1">
        <v>0</v>
      </c>
      <c r="K4072" s="1">
        <v>46678856</v>
      </c>
      <c r="L4072" s="1">
        <v>0</v>
      </c>
      <c r="M4072" s="1">
        <v>0</v>
      </c>
      <c r="N4072" s="1">
        <v>46678856</v>
      </c>
      <c r="O4072" s="1">
        <v>46678856</v>
      </c>
      <c r="P4072" s="1">
        <v>0</v>
      </c>
      <c r="Q4072" s="1">
        <v>24447813</v>
      </c>
      <c r="R4072" s="1">
        <v>65.63</v>
      </c>
    </row>
    <row r="4073" spans="1:18" hidden="1" x14ac:dyDescent="0.25">
      <c r="A4073" t="s">
        <v>33</v>
      </c>
      <c r="B4073" s="1">
        <v>71126669</v>
      </c>
      <c r="C4073" s="1">
        <v>0</v>
      </c>
      <c r="D4073" s="1">
        <v>0</v>
      </c>
      <c r="E4073" s="1">
        <v>71126669</v>
      </c>
      <c r="F4073" s="1">
        <v>0</v>
      </c>
      <c r="G4073" s="1">
        <v>46678856</v>
      </c>
      <c r="H4073" s="1">
        <v>46678856</v>
      </c>
      <c r="I4073" s="1">
        <v>46678856</v>
      </c>
      <c r="J4073" s="1">
        <v>0</v>
      </c>
      <c r="K4073" s="1">
        <v>46678856</v>
      </c>
      <c r="L4073" s="1">
        <v>0</v>
      </c>
      <c r="M4073" s="1">
        <v>0</v>
      </c>
      <c r="N4073" s="1">
        <v>46678856</v>
      </c>
      <c r="O4073" s="1">
        <v>46678856</v>
      </c>
      <c r="P4073" s="1">
        <v>0</v>
      </c>
      <c r="Q4073" s="1">
        <v>24447813</v>
      </c>
      <c r="R4073" s="1">
        <v>65.63</v>
      </c>
    </row>
    <row r="4074" spans="1:18" hidden="1" x14ac:dyDescent="0.25">
      <c r="A4074" t="s">
        <v>763</v>
      </c>
      <c r="B4074" s="1">
        <v>75560067</v>
      </c>
      <c r="C4074" s="1">
        <v>0</v>
      </c>
      <c r="D4074" s="1">
        <v>0</v>
      </c>
      <c r="E4074" s="1">
        <v>75560067</v>
      </c>
      <c r="F4074" s="1">
        <v>0</v>
      </c>
      <c r="G4074" s="1">
        <v>43602127</v>
      </c>
      <c r="H4074" s="1">
        <v>43602127</v>
      </c>
      <c r="I4074" s="1">
        <v>43602127</v>
      </c>
      <c r="J4074" s="1">
        <v>0</v>
      </c>
      <c r="K4074" s="1">
        <v>43602127</v>
      </c>
      <c r="L4074" s="1">
        <v>0</v>
      </c>
      <c r="M4074" s="1">
        <v>0</v>
      </c>
      <c r="N4074" s="1">
        <v>43602127</v>
      </c>
      <c r="O4074" s="1">
        <v>43602127</v>
      </c>
      <c r="P4074" s="1">
        <v>0</v>
      </c>
      <c r="Q4074" s="1">
        <v>31957940</v>
      </c>
      <c r="R4074" s="1">
        <v>57.71</v>
      </c>
    </row>
    <row r="4075" spans="1:18" hidden="1" x14ac:dyDescent="0.25">
      <c r="A4075" t="s">
        <v>31</v>
      </c>
      <c r="B4075" s="1">
        <v>75560067</v>
      </c>
      <c r="C4075" s="1">
        <v>0</v>
      </c>
      <c r="D4075" s="1">
        <v>0</v>
      </c>
      <c r="E4075" s="1">
        <v>75560067</v>
      </c>
      <c r="F4075" s="1">
        <v>0</v>
      </c>
      <c r="G4075" s="1">
        <v>43602127</v>
      </c>
      <c r="H4075" s="1">
        <v>43602127</v>
      </c>
      <c r="I4075" s="1">
        <v>43602127</v>
      </c>
      <c r="J4075" s="1">
        <v>0</v>
      </c>
      <c r="K4075" s="1">
        <v>43602127</v>
      </c>
      <c r="L4075" s="1">
        <v>0</v>
      </c>
      <c r="M4075" s="1">
        <v>0</v>
      </c>
      <c r="N4075" s="1">
        <v>43602127</v>
      </c>
      <c r="O4075" s="1">
        <v>43602127</v>
      </c>
      <c r="P4075" s="1">
        <v>0</v>
      </c>
      <c r="Q4075" s="1">
        <v>31957940</v>
      </c>
      <c r="R4075" s="1">
        <v>57.71</v>
      </c>
    </row>
    <row r="4076" spans="1:18" hidden="1" x14ac:dyDescent="0.25">
      <c r="A4076" t="s">
        <v>408</v>
      </c>
      <c r="B4076" s="1">
        <v>75560067</v>
      </c>
      <c r="C4076" s="1">
        <v>0</v>
      </c>
      <c r="D4076" s="1">
        <v>0</v>
      </c>
      <c r="E4076" s="1">
        <v>75560067</v>
      </c>
      <c r="F4076" s="1">
        <v>0</v>
      </c>
      <c r="G4076" s="1">
        <v>43602127</v>
      </c>
      <c r="H4076" s="1">
        <v>43602127</v>
      </c>
      <c r="I4076" s="1">
        <v>43602127</v>
      </c>
      <c r="J4076" s="1">
        <v>0</v>
      </c>
      <c r="K4076" s="1">
        <v>43602127</v>
      </c>
      <c r="L4076" s="1">
        <v>0</v>
      </c>
      <c r="M4076" s="1">
        <v>0</v>
      </c>
      <c r="N4076" s="1">
        <v>43602127</v>
      </c>
      <c r="O4076" s="1">
        <v>43602127</v>
      </c>
      <c r="P4076" s="1">
        <v>0</v>
      </c>
      <c r="Q4076" s="1">
        <v>31957940</v>
      </c>
      <c r="R4076" s="1">
        <v>57.71</v>
      </c>
    </row>
    <row r="4077" spans="1:18" hidden="1" x14ac:dyDescent="0.25">
      <c r="A4077" t="s">
        <v>33</v>
      </c>
      <c r="B4077" s="1">
        <v>75560067</v>
      </c>
      <c r="C4077" s="1">
        <v>0</v>
      </c>
      <c r="D4077" s="1">
        <v>0</v>
      </c>
      <c r="E4077" s="1">
        <v>75560067</v>
      </c>
      <c r="F4077" s="1">
        <v>0</v>
      </c>
      <c r="G4077" s="1">
        <v>43602127</v>
      </c>
      <c r="H4077" s="1">
        <v>43602127</v>
      </c>
      <c r="I4077" s="1">
        <v>43602127</v>
      </c>
      <c r="J4077" s="1">
        <v>0</v>
      </c>
      <c r="K4077" s="1">
        <v>43602127</v>
      </c>
      <c r="L4077" s="1">
        <v>0</v>
      </c>
      <c r="M4077" s="1">
        <v>0</v>
      </c>
      <c r="N4077" s="1">
        <v>43602127</v>
      </c>
      <c r="O4077" s="1">
        <v>43602127</v>
      </c>
      <c r="P4077" s="1">
        <v>0</v>
      </c>
      <c r="Q4077" s="1">
        <v>31957940</v>
      </c>
      <c r="R4077" s="1">
        <v>57.71</v>
      </c>
    </row>
    <row r="4078" spans="1:18" hidden="1" x14ac:dyDescent="0.25">
      <c r="A4078" t="s">
        <v>52</v>
      </c>
      <c r="B4078" s="1">
        <v>6444595</v>
      </c>
      <c r="C4078" s="1">
        <v>1000000</v>
      </c>
      <c r="D4078" s="1">
        <v>0</v>
      </c>
      <c r="E4078" s="1">
        <v>7444595</v>
      </c>
      <c r="F4078" s="1">
        <v>0</v>
      </c>
      <c r="G4078" s="1">
        <v>4505473</v>
      </c>
      <c r="H4078" s="1">
        <v>4505473</v>
      </c>
      <c r="I4078" s="1">
        <v>4505473</v>
      </c>
      <c r="J4078" s="1">
        <v>0</v>
      </c>
      <c r="K4078" s="1">
        <v>4505473</v>
      </c>
      <c r="L4078" s="1">
        <v>0</v>
      </c>
      <c r="M4078" s="1">
        <v>0</v>
      </c>
      <c r="N4078" s="1">
        <v>4505473</v>
      </c>
      <c r="O4078" s="1">
        <v>4505473</v>
      </c>
      <c r="P4078" s="1">
        <v>0</v>
      </c>
      <c r="Q4078" s="1">
        <v>2939122</v>
      </c>
      <c r="R4078" s="1">
        <v>60.52</v>
      </c>
    </row>
    <row r="4079" spans="1:18" hidden="1" x14ac:dyDescent="0.25">
      <c r="A4079" t="s">
        <v>31</v>
      </c>
      <c r="B4079" s="1">
        <v>6444595</v>
      </c>
      <c r="C4079" s="1">
        <v>1000000</v>
      </c>
      <c r="D4079" s="1">
        <v>0</v>
      </c>
      <c r="E4079" s="1">
        <v>7444595</v>
      </c>
      <c r="F4079" s="1">
        <v>0</v>
      </c>
      <c r="G4079" s="1">
        <v>4505473</v>
      </c>
      <c r="H4079" s="1">
        <v>4505473</v>
      </c>
      <c r="I4079" s="1">
        <v>4505473</v>
      </c>
      <c r="J4079" s="1">
        <v>0</v>
      </c>
      <c r="K4079" s="1">
        <v>4505473</v>
      </c>
      <c r="L4079" s="1">
        <v>0</v>
      </c>
      <c r="M4079" s="1">
        <v>0</v>
      </c>
      <c r="N4079" s="1">
        <v>4505473</v>
      </c>
      <c r="O4079" s="1">
        <v>4505473</v>
      </c>
      <c r="P4079" s="1">
        <v>0</v>
      </c>
      <c r="Q4079" s="1">
        <v>2939122</v>
      </c>
      <c r="R4079" s="1">
        <v>60.52</v>
      </c>
    </row>
    <row r="4080" spans="1:18" hidden="1" x14ac:dyDescent="0.25">
      <c r="A4080" t="s">
        <v>399</v>
      </c>
      <c r="B4080" s="1">
        <v>6444595</v>
      </c>
      <c r="C4080" s="1">
        <v>1000000</v>
      </c>
      <c r="D4080" s="1">
        <v>0</v>
      </c>
      <c r="E4080" s="1">
        <v>7444595</v>
      </c>
      <c r="F4080" s="1">
        <v>0</v>
      </c>
      <c r="G4080" s="1">
        <v>4505473</v>
      </c>
      <c r="H4080" s="1">
        <v>4505473</v>
      </c>
      <c r="I4080" s="1">
        <v>4505473</v>
      </c>
      <c r="J4080" s="1">
        <v>0</v>
      </c>
      <c r="K4080" s="1">
        <v>4505473</v>
      </c>
      <c r="L4080" s="1">
        <v>0</v>
      </c>
      <c r="M4080" s="1">
        <v>0</v>
      </c>
      <c r="N4080" s="1">
        <v>4505473</v>
      </c>
      <c r="O4080" s="1">
        <v>4505473</v>
      </c>
      <c r="P4080" s="1">
        <v>0</v>
      </c>
      <c r="Q4080" s="1">
        <v>2939122</v>
      </c>
      <c r="R4080" s="1">
        <v>60.52</v>
      </c>
    </row>
    <row r="4081" spans="1:18" hidden="1" x14ac:dyDescent="0.25">
      <c r="A4081" t="s">
        <v>33</v>
      </c>
      <c r="B4081" s="1">
        <v>6444595</v>
      </c>
      <c r="C4081" s="1">
        <v>1000000</v>
      </c>
      <c r="D4081" s="1">
        <v>0</v>
      </c>
      <c r="E4081" s="1">
        <v>7444595</v>
      </c>
      <c r="F4081" s="1">
        <v>0</v>
      </c>
      <c r="G4081" s="1">
        <v>4505473</v>
      </c>
      <c r="H4081" s="1">
        <v>4505473</v>
      </c>
      <c r="I4081" s="1">
        <v>4505473</v>
      </c>
      <c r="J4081" s="1">
        <v>0</v>
      </c>
      <c r="K4081" s="1">
        <v>4505473</v>
      </c>
      <c r="L4081" s="1">
        <v>0</v>
      </c>
      <c r="M4081" s="1">
        <v>0</v>
      </c>
      <c r="N4081" s="1">
        <v>4505473</v>
      </c>
      <c r="O4081" s="1">
        <v>4505473</v>
      </c>
      <c r="P4081" s="1">
        <v>0</v>
      </c>
      <c r="Q4081" s="1">
        <v>2939122</v>
      </c>
      <c r="R4081" s="1">
        <v>60.52</v>
      </c>
    </row>
    <row r="4082" spans="1:18" hidden="1" x14ac:dyDescent="0.25">
      <c r="A4082" t="s">
        <v>54</v>
      </c>
      <c r="B4082" s="1">
        <v>33951947</v>
      </c>
      <c r="C4082" s="1">
        <v>4129000</v>
      </c>
      <c r="D4082" s="1">
        <v>0</v>
      </c>
      <c r="E4082" s="1">
        <v>38080947</v>
      </c>
      <c r="F4082" s="1">
        <v>0</v>
      </c>
      <c r="G4082" s="1">
        <v>28236900</v>
      </c>
      <c r="H4082" s="1">
        <v>28236900</v>
      </c>
      <c r="I4082" s="1">
        <v>28236900</v>
      </c>
      <c r="J4082" s="1">
        <v>0</v>
      </c>
      <c r="K4082" s="1">
        <v>28236900</v>
      </c>
      <c r="L4082" s="1">
        <v>0</v>
      </c>
      <c r="M4082" s="1">
        <v>0</v>
      </c>
      <c r="N4082" s="1">
        <v>28236900</v>
      </c>
      <c r="O4082" s="1">
        <v>28236900</v>
      </c>
      <c r="P4082" s="1">
        <v>0</v>
      </c>
      <c r="Q4082" s="1">
        <v>9844047</v>
      </c>
      <c r="R4082" s="1">
        <v>74.150000000000006</v>
      </c>
    </row>
    <row r="4083" spans="1:18" hidden="1" x14ac:dyDescent="0.25">
      <c r="A4083" t="s">
        <v>31</v>
      </c>
      <c r="B4083" s="1">
        <v>33951947</v>
      </c>
      <c r="C4083" s="1">
        <v>4129000</v>
      </c>
      <c r="D4083" s="1">
        <v>0</v>
      </c>
      <c r="E4083" s="1">
        <v>38080947</v>
      </c>
      <c r="F4083" s="1">
        <v>0</v>
      </c>
      <c r="G4083" s="1">
        <v>28236900</v>
      </c>
      <c r="H4083" s="1">
        <v>28236900</v>
      </c>
      <c r="I4083" s="1">
        <v>28236900</v>
      </c>
      <c r="J4083" s="1">
        <v>0</v>
      </c>
      <c r="K4083" s="1">
        <v>28236900</v>
      </c>
      <c r="L4083" s="1">
        <v>0</v>
      </c>
      <c r="M4083" s="1">
        <v>0</v>
      </c>
      <c r="N4083" s="1">
        <v>28236900</v>
      </c>
      <c r="O4083" s="1">
        <v>28236900</v>
      </c>
      <c r="P4083" s="1">
        <v>0</v>
      </c>
      <c r="Q4083" s="1">
        <v>9844047</v>
      </c>
      <c r="R4083" s="1">
        <v>74.150000000000006</v>
      </c>
    </row>
    <row r="4084" spans="1:18" hidden="1" x14ac:dyDescent="0.25">
      <c r="A4084" t="s">
        <v>401</v>
      </c>
      <c r="B4084" s="1">
        <v>33951947</v>
      </c>
      <c r="C4084" s="1">
        <v>4129000</v>
      </c>
      <c r="D4084" s="1">
        <v>0</v>
      </c>
      <c r="E4084" s="1">
        <v>38080947</v>
      </c>
      <c r="F4084" s="1">
        <v>0</v>
      </c>
      <c r="G4084" s="1">
        <v>28236900</v>
      </c>
      <c r="H4084" s="1">
        <v>28236900</v>
      </c>
      <c r="I4084" s="1">
        <v>28236900</v>
      </c>
      <c r="J4084" s="1">
        <v>0</v>
      </c>
      <c r="K4084" s="1">
        <v>28236900</v>
      </c>
      <c r="L4084" s="1">
        <v>0</v>
      </c>
      <c r="M4084" s="1">
        <v>0</v>
      </c>
      <c r="N4084" s="1">
        <v>28236900</v>
      </c>
      <c r="O4084" s="1">
        <v>28236900</v>
      </c>
      <c r="P4084" s="1">
        <v>0</v>
      </c>
      <c r="Q4084" s="1">
        <v>9844047</v>
      </c>
      <c r="R4084" s="1">
        <v>74.150000000000006</v>
      </c>
    </row>
    <row r="4085" spans="1:18" hidden="1" x14ac:dyDescent="0.25">
      <c r="A4085" t="s">
        <v>33</v>
      </c>
      <c r="B4085" s="1">
        <v>33951947</v>
      </c>
      <c r="C4085" s="1">
        <v>4129000</v>
      </c>
      <c r="D4085" s="1">
        <v>0</v>
      </c>
      <c r="E4085" s="1">
        <v>38080947</v>
      </c>
      <c r="F4085" s="1">
        <v>0</v>
      </c>
      <c r="G4085" s="1">
        <v>28236900</v>
      </c>
      <c r="H4085" s="1">
        <v>28236900</v>
      </c>
      <c r="I4085" s="1">
        <v>28236900</v>
      </c>
      <c r="J4085" s="1">
        <v>0</v>
      </c>
      <c r="K4085" s="1">
        <v>28236900</v>
      </c>
      <c r="L4085" s="1">
        <v>0</v>
      </c>
      <c r="M4085" s="1">
        <v>0</v>
      </c>
      <c r="N4085" s="1">
        <v>28236900</v>
      </c>
      <c r="O4085" s="1">
        <v>28236900</v>
      </c>
      <c r="P4085" s="1">
        <v>0</v>
      </c>
      <c r="Q4085" s="1">
        <v>9844047</v>
      </c>
      <c r="R4085" s="1">
        <v>74.150000000000006</v>
      </c>
    </row>
    <row r="4086" spans="1:18" hidden="1" x14ac:dyDescent="0.25">
      <c r="A4086" t="s">
        <v>56</v>
      </c>
      <c r="B4086" s="1">
        <v>5491761</v>
      </c>
      <c r="C4086" s="1">
        <v>871000</v>
      </c>
      <c r="D4086" s="1">
        <v>0</v>
      </c>
      <c r="E4086" s="1">
        <v>6362761</v>
      </c>
      <c r="F4086" s="1">
        <v>0</v>
      </c>
      <c r="G4086" s="1">
        <v>4470038</v>
      </c>
      <c r="H4086" s="1">
        <v>4470038</v>
      </c>
      <c r="I4086" s="1">
        <v>4470038</v>
      </c>
      <c r="J4086" s="1">
        <v>0</v>
      </c>
      <c r="K4086" s="1">
        <v>4470038</v>
      </c>
      <c r="L4086" s="1">
        <v>0</v>
      </c>
      <c r="M4086" s="1">
        <v>0</v>
      </c>
      <c r="N4086" s="1">
        <v>4470038</v>
      </c>
      <c r="O4086" s="1">
        <v>4470038</v>
      </c>
      <c r="P4086" s="1">
        <v>0</v>
      </c>
      <c r="Q4086" s="1">
        <v>1892723</v>
      </c>
      <c r="R4086" s="1">
        <v>70.25</v>
      </c>
    </row>
    <row r="4087" spans="1:18" hidden="1" x14ac:dyDescent="0.25">
      <c r="A4087" t="s">
        <v>31</v>
      </c>
      <c r="B4087" s="1">
        <v>5491761</v>
      </c>
      <c r="C4087" s="1">
        <v>871000</v>
      </c>
      <c r="D4087" s="1">
        <v>0</v>
      </c>
      <c r="E4087" s="1">
        <v>6362761</v>
      </c>
      <c r="F4087" s="1">
        <v>0</v>
      </c>
      <c r="G4087" s="1">
        <v>4470038</v>
      </c>
      <c r="H4087" s="1">
        <v>4470038</v>
      </c>
      <c r="I4087" s="1">
        <v>4470038</v>
      </c>
      <c r="J4087" s="1">
        <v>0</v>
      </c>
      <c r="K4087" s="1">
        <v>4470038</v>
      </c>
      <c r="L4087" s="1">
        <v>0</v>
      </c>
      <c r="M4087" s="1">
        <v>0</v>
      </c>
      <c r="N4087" s="1">
        <v>4470038</v>
      </c>
      <c r="O4087" s="1">
        <v>4470038</v>
      </c>
      <c r="P4087" s="1">
        <v>0</v>
      </c>
      <c r="Q4087" s="1">
        <v>1892723</v>
      </c>
      <c r="R4087" s="1">
        <v>70.25</v>
      </c>
    </row>
    <row r="4088" spans="1:18" hidden="1" x14ac:dyDescent="0.25">
      <c r="A4088" t="s">
        <v>57</v>
      </c>
      <c r="B4088" s="1">
        <v>5491761</v>
      </c>
      <c r="C4088" s="1">
        <v>871000</v>
      </c>
      <c r="D4088" s="1">
        <v>0</v>
      </c>
      <c r="E4088" s="1">
        <v>6362761</v>
      </c>
      <c r="F4088" s="1">
        <v>0</v>
      </c>
      <c r="G4088" s="1">
        <v>4470038</v>
      </c>
      <c r="H4088" s="1">
        <v>4470038</v>
      </c>
      <c r="I4088" s="1">
        <v>4470038</v>
      </c>
      <c r="J4088" s="1">
        <v>0</v>
      </c>
      <c r="K4088" s="1">
        <v>4470038</v>
      </c>
      <c r="L4088" s="1">
        <v>0</v>
      </c>
      <c r="M4088" s="1">
        <v>0</v>
      </c>
      <c r="N4088" s="1">
        <v>4470038</v>
      </c>
      <c r="O4088" s="1">
        <v>4470038</v>
      </c>
      <c r="P4088" s="1">
        <v>0</v>
      </c>
      <c r="Q4088" s="1">
        <v>1892723</v>
      </c>
      <c r="R4088" s="1">
        <v>70.25</v>
      </c>
    </row>
    <row r="4089" spans="1:18" hidden="1" x14ac:dyDescent="0.25">
      <c r="A4089" t="s">
        <v>33</v>
      </c>
      <c r="B4089" s="1">
        <v>5491761</v>
      </c>
      <c r="C4089" s="1">
        <v>871000</v>
      </c>
      <c r="D4089" s="1">
        <v>0</v>
      </c>
      <c r="E4089" s="1">
        <v>6362761</v>
      </c>
      <c r="F4089" s="1">
        <v>0</v>
      </c>
      <c r="G4089" s="1">
        <v>4470038</v>
      </c>
      <c r="H4089" s="1">
        <v>4470038</v>
      </c>
      <c r="I4089" s="1">
        <v>4470038</v>
      </c>
      <c r="J4089" s="1">
        <v>0</v>
      </c>
      <c r="K4089" s="1">
        <v>4470038</v>
      </c>
      <c r="L4089" s="1">
        <v>0</v>
      </c>
      <c r="M4089" s="1">
        <v>0</v>
      </c>
      <c r="N4089" s="1">
        <v>4470038</v>
      </c>
      <c r="O4089" s="1">
        <v>4470038</v>
      </c>
      <c r="P4089" s="1">
        <v>0</v>
      </c>
      <c r="Q4089" s="1">
        <v>1892723</v>
      </c>
      <c r="R4089" s="1">
        <v>70.25</v>
      </c>
    </row>
    <row r="4090" spans="1:18" hidden="1" x14ac:dyDescent="0.25">
      <c r="A4090" t="s">
        <v>764</v>
      </c>
      <c r="B4090" s="1">
        <v>81934617</v>
      </c>
      <c r="C4090" s="1">
        <v>0</v>
      </c>
      <c r="D4090" s="1">
        <v>0</v>
      </c>
      <c r="E4090" s="1">
        <v>81934617</v>
      </c>
      <c r="F4090" s="1">
        <v>0</v>
      </c>
      <c r="G4090" s="1">
        <v>10880223</v>
      </c>
      <c r="H4090" s="1">
        <v>10880223</v>
      </c>
      <c r="I4090" s="1">
        <v>10880223</v>
      </c>
      <c r="J4090" s="1">
        <v>0</v>
      </c>
      <c r="K4090" s="1">
        <v>10880223</v>
      </c>
      <c r="L4090" s="1">
        <v>0</v>
      </c>
      <c r="M4090" s="1">
        <v>0</v>
      </c>
      <c r="N4090" s="1">
        <v>10880223</v>
      </c>
      <c r="O4090" s="1">
        <v>10880223</v>
      </c>
      <c r="P4090" s="1">
        <v>0</v>
      </c>
      <c r="Q4090" s="1">
        <v>71054394</v>
      </c>
      <c r="R4090" s="1">
        <v>13.28</v>
      </c>
    </row>
    <row r="4091" spans="1:18" hidden="1" x14ac:dyDescent="0.25">
      <c r="A4091" t="s">
        <v>31</v>
      </c>
      <c r="B4091" s="1">
        <v>81934617</v>
      </c>
      <c r="C4091" s="1">
        <v>0</v>
      </c>
      <c r="D4091" s="1">
        <v>0</v>
      </c>
      <c r="E4091" s="1">
        <v>81934617</v>
      </c>
      <c r="F4091" s="1">
        <v>0</v>
      </c>
      <c r="G4091" s="1">
        <v>10880223</v>
      </c>
      <c r="H4091" s="1">
        <v>10880223</v>
      </c>
      <c r="I4091" s="1">
        <v>10880223</v>
      </c>
      <c r="J4091" s="1">
        <v>0</v>
      </c>
      <c r="K4091" s="1">
        <v>10880223</v>
      </c>
      <c r="L4091" s="1">
        <v>0</v>
      </c>
      <c r="M4091" s="1">
        <v>0</v>
      </c>
      <c r="N4091" s="1">
        <v>10880223</v>
      </c>
      <c r="O4091" s="1">
        <v>10880223</v>
      </c>
      <c r="P4091" s="1">
        <v>0</v>
      </c>
      <c r="Q4091" s="1">
        <v>71054394</v>
      </c>
      <c r="R4091" s="1">
        <v>13.28</v>
      </c>
    </row>
    <row r="4092" spans="1:18" hidden="1" x14ac:dyDescent="0.25">
      <c r="A4092" t="s">
        <v>403</v>
      </c>
      <c r="B4092" s="1">
        <v>81934617</v>
      </c>
      <c r="C4092" s="1">
        <v>0</v>
      </c>
      <c r="D4092" s="1">
        <v>0</v>
      </c>
      <c r="E4092" s="1">
        <v>81934617</v>
      </c>
      <c r="F4092" s="1">
        <v>0</v>
      </c>
      <c r="G4092" s="1">
        <v>10880223</v>
      </c>
      <c r="H4092" s="1">
        <v>10880223</v>
      </c>
      <c r="I4092" s="1">
        <v>10880223</v>
      </c>
      <c r="J4092" s="1">
        <v>0</v>
      </c>
      <c r="K4092" s="1">
        <v>10880223</v>
      </c>
      <c r="L4092" s="1">
        <v>0</v>
      </c>
      <c r="M4092" s="1">
        <v>0</v>
      </c>
      <c r="N4092" s="1">
        <v>10880223</v>
      </c>
      <c r="O4092" s="1">
        <v>10880223</v>
      </c>
      <c r="P4092" s="1">
        <v>0</v>
      </c>
      <c r="Q4092" s="1">
        <v>71054394</v>
      </c>
      <c r="R4092" s="1">
        <v>13.28</v>
      </c>
    </row>
    <row r="4093" spans="1:18" hidden="1" x14ac:dyDescent="0.25">
      <c r="A4093" t="s">
        <v>33</v>
      </c>
      <c r="B4093" s="1">
        <v>81934617</v>
      </c>
      <c r="C4093" s="1">
        <v>0</v>
      </c>
      <c r="D4093" s="1">
        <v>0</v>
      </c>
      <c r="E4093" s="1">
        <v>81934617</v>
      </c>
      <c r="F4093" s="1">
        <v>0</v>
      </c>
      <c r="G4093" s="1">
        <v>10880223</v>
      </c>
      <c r="H4093" s="1">
        <v>10880223</v>
      </c>
      <c r="I4093" s="1">
        <v>10880223</v>
      </c>
      <c r="J4093" s="1">
        <v>0</v>
      </c>
      <c r="K4093" s="1">
        <v>10880223</v>
      </c>
      <c r="L4093" s="1">
        <v>0</v>
      </c>
      <c r="M4093" s="1">
        <v>0</v>
      </c>
      <c r="N4093" s="1">
        <v>10880223</v>
      </c>
      <c r="O4093" s="1">
        <v>10880223</v>
      </c>
      <c r="P4093" s="1">
        <v>0</v>
      </c>
      <c r="Q4093" s="1">
        <v>71054394</v>
      </c>
      <c r="R4093" s="1">
        <v>13.28</v>
      </c>
    </row>
    <row r="4094" spans="1:18" hidden="1" x14ac:dyDescent="0.25">
      <c r="A4094" t="s">
        <v>58</v>
      </c>
      <c r="B4094" s="1">
        <v>20361111</v>
      </c>
      <c r="C4094" s="1">
        <v>0</v>
      </c>
      <c r="D4094" s="1">
        <v>0</v>
      </c>
      <c r="E4094" s="1">
        <v>20361111</v>
      </c>
      <c r="F4094" s="1">
        <v>0</v>
      </c>
      <c r="G4094" s="1">
        <v>13457000</v>
      </c>
      <c r="H4094" s="1">
        <v>13457000</v>
      </c>
      <c r="I4094" s="1">
        <v>13457000</v>
      </c>
      <c r="J4094" s="1">
        <v>0</v>
      </c>
      <c r="K4094" s="1">
        <v>13457000</v>
      </c>
      <c r="L4094" s="1">
        <v>0</v>
      </c>
      <c r="M4094" s="1">
        <v>0</v>
      </c>
      <c r="N4094" s="1">
        <v>13457000</v>
      </c>
      <c r="O4094" s="1">
        <v>13457000</v>
      </c>
      <c r="P4094" s="1">
        <v>0</v>
      </c>
      <c r="Q4094" s="1">
        <v>6904111</v>
      </c>
      <c r="R4094" s="1">
        <v>66.09</v>
      </c>
    </row>
    <row r="4095" spans="1:18" hidden="1" x14ac:dyDescent="0.25">
      <c r="A4095" t="s">
        <v>31</v>
      </c>
      <c r="B4095" s="1">
        <v>20361111</v>
      </c>
      <c r="C4095" s="1">
        <v>0</v>
      </c>
      <c r="D4095" s="1">
        <v>0</v>
      </c>
      <c r="E4095" s="1">
        <v>20361111</v>
      </c>
      <c r="F4095" s="1">
        <v>0</v>
      </c>
      <c r="G4095" s="1">
        <v>13457000</v>
      </c>
      <c r="H4095" s="1">
        <v>13457000</v>
      </c>
      <c r="I4095" s="1">
        <v>13457000</v>
      </c>
      <c r="J4095" s="1">
        <v>0</v>
      </c>
      <c r="K4095" s="1">
        <v>13457000</v>
      </c>
      <c r="L4095" s="1">
        <v>0</v>
      </c>
      <c r="M4095" s="1">
        <v>0</v>
      </c>
      <c r="N4095" s="1">
        <v>13457000</v>
      </c>
      <c r="O4095" s="1">
        <v>13457000</v>
      </c>
      <c r="P4095" s="1">
        <v>0</v>
      </c>
      <c r="Q4095" s="1">
        <v>6904111</v>
      </c>
      <c r="R4095" s="1">
        <v>66.09</v>
      </c>
    </row>
    <row r="4096" spans="1:18" hidden="1" x14ac:dyDescent="0.25">
      <c r="A4096" t="s">
        <v>415</v>
      </c>
      <c r="B4096" s="1">
        <v>20361111</v>
      </c>
      <c r="C4096" s="1">
        <v>0</v>
      </c>
      <c r="D4096" s="1">
        <v>0</v>
      </c>
      <c r="E4096" s="1">
        <v>20361111</v>
      </c>
      <c r="F4096" s="1">
        <v>0</v>
      </c>
      <c r="G4096" s="1">
        <v>13457000</v>
      </c>
      <c r="H4096" s="1">
        <v>13457000</v>
      </c>
      <c r="I4096" s="1">
        <v>13457000</v>
      </c>
      <c r="J4096" s="1">
        <v>0</v>
      </c>
      <c r="K4096" s="1">
        <v>13457000</v>
      </c>
      <c r="L4096" s="1">
        <v>0</v>
      </c>
      <c r="M4096" s="1">
        <v>0</v>
      </c>
      <c r="N4096" s="1">
        <v>13457000</v>
      </c>
      <c r="O4096" s="1">
        <v>13457000</v>
      </c>
      <c r="P4096" s="1">
        <v>0</v>
      </c>
      <c r="Q4096" s="1">
        <v>6904111</v>
      </c>
      <c r="R4096" s="1">
        <v>66.09</v>
      </c>
    </row>
    <row r="4097" spans="1:18" hidden="1" x14ac:dyDescent="0.25">
      <c r="A4097" t="s">
        <v>33</v>
      </c>
      <c r="B4097" s="1">
        <v>20361111</v>
      </c>
      <c r="C4097" s="1">
        <v>0</v>
      </c>
      <c r="D4097" s="1">
        <v>0</v>
      </c>
      <c r="E4097" s="1">
        <v>20361111</v>
      </c>
      <c r="F4097" s="1">
        <v>0</v>
      </c>
      <c r="G4097" s="1">
        <v>13457000</v>
      </c>
      <c r="H4097" s="1">
        <v>13457000</v>
      </c>
      <c r="I4097" s="1">
        <v>13457000</v>
      </c>
      <c r="J4097" s="1">
        <v>0</v>
      </c>
      <c r="K4097" s="1">
        <v>13457000</v>
      </c>
      <c r="L4097" s="1">
        <v>0</v>
      </c>
      <c r="M4097" s="1">
        <v>0</v>
      </c>
      <c r="N4097" s="1">
        <v>13457000</v>
      </c>
      <c r="O4097" s="1">
        <v>13457000</v>
      </c>
      <c r="P4097" s="1">
        <v>0</v>
      </c>
      <c r="Q4097" s="1">
        <v>6904111</v>
      </c>
      <c r="R4097" s="1">
        <v>66.09</v>
      </c>
    </row>
    <row r="4098" spans="1:18" hidden="1" x14ac:dyDescent="0.25">
      <c r="A4098" t="s">
        <v>60</v>
      </c>
      <c r="B4098" s="1">
        <v>30541770</v>
      </c>
      <c r="C4098" s="1">
        <v>0</v>
      </c>
      <c r="D4098" s="1">
        <v>0</v>
      </c>
      <c r="E4098" s="1">
        <v>30541770</v>
      </c>
      <c r="F4098" s="1">
        <v>0</v>
      </c>
      <c r="G4098" s="1">
        <v>21416500</v>
      </c>
      <c r="H4098" s="1">
        <v>21416500</v>
      </c>
      <c r="I4098" s="1">
        <v>21416500</v>
      </c>
      <c r="J4098" s="1">
        <v>0</v>
      </c>
      <c r="K4098" s="1">
        <v>21416500</v>
      </c>
      <c r="L4098" s="1">
        <v>0</v>
      </c>
      <c r="M4098" s="1">
        <v>0</v>
      </c>
      <c r="N4098" s="1">
        <v>21416500</v>
      </c>
      <c r="O4098" s="1">
        <v>21416500</v>
      </c>
      <c r="P4098" s="1">
        <v>0</v>
      </c>
      <c r="Q4098" s="1">
        <v>9125270</v>
      </c>
      <c r="R4098" s="1">
        <v>70.12</v>
      </c>
    </row>
    <row r="4099" spans="1:18" hidden="1" x14ac:dyDescent="0.25">
      <c r="A4099" t="s">
        <v>31</v>
      </c>
      <c r="B4099" s="1">
        <v>30541770</v>
      </c>
      <c r="C4099" s="1">
        <v>0</v>
      </c>
      <c r="D4099" s="1">
        <v>0</v>
      </c>
      <c r="E4099" s="1">
        <v>30541770</v>
      </c>
      <c r="F4099" s="1">
        <v>0</v>
      </c>
      <c r="G4099" s="1">
        <v>21416500</v>
      </c>
      <c r="H4099" s="1">
        <v>21416500</v>
      </c>
      <c r="I4099" s="1">
        <v>21416500</v>
      </c>
      <c r="J4099" s="1">
        <v>0</v>
      </c>
      <c r="K4099" s="1">
        <v>21416500</v>
      </c>
      <c r="L4099" s="1">
        <v>0</v>
      </c>
      <c r="M4099" s="1">
        <v>0</v>
      </c>
      <c r="N4099" s="1">
        <v>21416500</v>
      </c>
      <c r="O4099" s="1">
        <v>21416500</v>
      </c>
      <c r="P4099" s="1">
        <v>0</v>
      </c>
      <c r="Q4099" s="1">
        <v>9125270</v>
      </c>
      <c r="R4099" s="1">
        <v>70.12</v>
      </c>
    </row>
    <row r="4100" spans="1:18" hidden="1" x14ac:dyDescent="0.25">
      <c r="A4100" t="s">
        <v>417</v>
      </c>
      <c r="B4100" s="1">
        <v>30541770</v>
      </c>
      <c r="C4100" s="1">
        <v>0</v>
      </c>
      <c r="D4100" s="1">
        <v>0</v>
      </c>
      <c r="E4100" s="1">
        <v>30541770</v>
      </c>
      <c r="F4100" s="1">
        <v>0</v>
      </c>
      <c r="G4100" s="1">
        <v>21416500</v>
      </c>
      <c r="H4100" s="1">
        <v>21416500</v>
      </c>
      <c r="I4100" s="1">
        <v>21416500</v>
      </c>
      <c r="J4100" s="1">
        <v>0</v>
      </c>
      <c r="K4100" s="1">
        <v>21416500</v>
      </c>
      <c r="L4100" s="1">
        <v>0</v>
      </c>
      <c r="M4100" s="1">
        <v>0</v>
      </c>
      <c r="N4100" s="1">
        <v>21416500</v>
      </c>
      <c r="O4100" s="1">
        <v>21416500</v>
      </c>
      <c r="P4100" s="1">
        <v>0</v>
      </c>
      <c r="Q4100" s="1">
        <v>9125270</v>
      </c>
      <c r="R4100" s="1">
        <v>70.12</v>
      </c>
    </row>
    <row r="4101" spans="1:18" hidden="1" x14ac:dyDescent="0.25">
      <c r="A4101" t="s">
        <v>33</v>
      </c>
      <c r="B4101" s="1">
        <v>30541770</v>
      </c>
      <c r="C4101" s="1">
        <v>0</v>
      </c>
      <c r="D4101" s="1">
        <v>0</v>
      </c>
      <c r="E4101" s="1">
        <v>30541770</v>
      </c>
      <c r="F4101" s="1">
        <v>0</v>
      </c>
      <c r="G4101" s="1">
        <v>21416500</v>
      </c>
      <c r="H4101" s="1">
        <v>21416500</v>
      </c>
      <c r="I4101" s="1">
        <v>21416500</v>
      </c>
      <c r="J4101" s="1">
        <v>0</v>
      </c>
      <c r="K4101" s="1">
        <v>21416500</v>
      </c>
      <c r="L4101" s="1">
        <v>0</v>
      </c>
      <c r="M4101" s="1">
        <v>0</v>
      </c>
      <c r="N4101" s="1">
        <v>21416500</v>
      </c>
      <c r="O4101" s="1">
        <v>21416500</v>
      </c>
      <c r="P4101" s="1">
        <v>0</v>
      </c>
      <c r="Q4101" s="1">
        <v>9125270</v>
      </c>
      <c r="R4101" s="1">
        <v>70.12</v>
      </c>
    </row>
    <row r="4102" spans="1:18" hidden="1" x14ac:dyDescent="0.25">
      <c r="A4102" t="s">
        <v>64</v>
      </c>
      <c r="B4102" s="1">
        <v>40722220</v>
      </c>
      <c r="C4102" s="1">
        <v>0</v>
      </c>
      <c r="D4102" s="1">
        <v>0</v>
      </c>
      <c r="E4102" s="1">
        <v>40722220</v>
      </c>
      <c r="F4102" s="1">
        <v>0</v>
      </c>
      <c r="G4102" s="1">
        <v>26775145</v>
      </c>
      <c r="H4102" s="1">
        <v>26775145</v>
      </c>
      <c r="I4102" s="1">
        <v>26775145</v>
      </c>
      <c r="J4102" s="1">
        <v>0</v>
      </c>
      <c r="K4102" s="1">
        <v>26775145</v>
      </c>
      <c r="L4102" s="1">
        <v>0</v>
      </c>
      <c r="M4102" s="1">
        <v>0</v>
      </c>
      <c r="N4102" s="1">
        <v>26775145</v>
      </c>
      <c r="O4102" s="1">
        <v>26775145</v>
      </c>
      <c r="P4102" s="1">
        <v>0</v>
      </c>
      <c r="Q4102" s="1">
        <v>13947075</v>
      </c>
      <c r="R4102" s="1">
        <v>65.75</v>
      </c>
    </row>
    <row r="4103" spans="1:18" hidden="1" x14ac:dyDescent="0.25">
      <c r="A4103" t="s">
        <v>31</v>
      </c>
      <c r="B4103" s="1">
        <v>40722220</v>
      </c>
      <c r="C4103" s="1">
        <v>0</v>
      </c>
      <c r="D4103" s="1">
        <v>0</v>
      </c>
      <c r="E4103" s="1">
        <v>40722220</v>
      </c>
      <c r="F4103" s="1">
        <v>0</v>
      </c>
      <c r="G4103" s="1">
        <v>26775145</v>
      </c>
      <c r="H4103" s="1">
        <v>26775145</v>
      </c>
      <c r="I4103" s="1">
        <v>26775145</v>
      </c>
      <c r="J4103" s="1">
        <v>0</v>
      </c>
      <c r="K4103" s="1">
        <v>26775145</v>
      </c>
      <c r="L4103" s="1">
        <v>0</v>
      </c>
      <c r="M4103" s="1">
        <v>0</v>
      </c>
      <c r="N4103" s="1">
        <v>26775145</v>
      </c>
      <c r="O4103" s="1">
        <v>26775145</v>
      </c>
      <c r="P4103" s="1">
        <v>0</v>
      </c>
      <c r="Q4103" s="1">
        <v>13947075</v>
      </c>
      <c r="R4103" s="1">
        <v>65.75</v>
      </c>
    </row>
    <row r="4104" spans="1:18" hidden="1" x14ac:dyDescent="0.25">
      <c r="A4104" t="s">
        <v>421</v>
      </c>
      <c r="B4104" s="1">
        <v>40722220</v>
      </c>
      <c r="C4104" s="1">
        <v>0</v>
      </c>
      <c r="D4104" s="1">
        <v>0</v>
      </c>
      <c r="E4104" s="1">
        <v>40722220</v>
      </c>
      <c r="F4104" s="1">
        <v>0</v>
      </c>
      <c r="G4104" s="1">
        <v>26775145</v>
      </c>
      <c r="H4104" s="1">
        <v>26775145</v>
      </c>
      <c r="I4104" s="1">
        <v>26775145</v>
      </c>
      <c r="J4104" s="1">
        <v>0</v>
      </c>
      <c r="K4104" s="1">
        <v>26775145</v>
      </c>
      <c r="L4104" s="1">
        <v>0</v>
      </c>
      <c r="M4104" s="1">
        <v>0</v>
      </c>
      <c r="N4104" s="1">
        <v>26775145</v>
      </c>
      <c r="O4104" s="1">
        <v>26775145</v>
      </c>
      <c r="P4104" s="1">
        <v>0</v>
      </c>
      <c r="Q4104" s="1">
        <v>13947075</v>
      </c>
      <c r="R4104" s="1">
        <v>65.75</v>
      </c>
    </row>
    <row r="4105" spans="1:18" hidden="1" x14ac:dyDescent="0.25">
      <c r="A4105" t="s">
        <v>33</v>
      </c>
      <c r="B4105" s="1">
        <v>40722220</v>
      </c>
      <c r="C4105" s="1">
        <v>0</v>
      </c>
      <c r="D4105" s="1">
        <v>0</v>
      </c>
      <c r="E4105" s="1">
        <v>40722220</v>
      </c>
      <c r="F4105" s="1">
        <v>0</v>
      </c>
      <c r="G4105" s="1">
        <v>26775145</v>
      </c>
      <c r="H4105" s="1">
        <v>26775145</v>
      </c>
      <c r="I4105" s="1">
        <v>26775145</v>
      </c>
      <c r="J4105" s="1">
        <v>0</v>
      </c>
      <c r="K4105" s="1">
        <v>26775145</v>
      </c>
      <c r="L4105" s="1">
        <v>0</v>
      </c>
      <c r="M4105" s="1">
        <v>0</v>
      </c>
      <c r="N4105" s="1">
        <v>26775145</v>
      </c>
      <c r="O4105" s="1">
        <v>26775145</v>
      </c>
      <c r="P4105" s="1">
        <v>0</v>
      </c>
      <c r="Q4105" s="1">
        <v>13947075</v>
      </c>
      <c r="R4105" s="1">
        <v>65.75</v>
      </c>
    </row>
    <row r="4106" spans="1:18" hidden="1" x14ac:dyDescent="0.25">
      <c r="A4106" t="s">
        <v>68</v>
      </c>
      <c r="B4106" s="1">
        <v>65424476</v>
      </c>
      <c r="C4106" s="1">
        <v>-65424476</v>
      </c>
      <c r="D4106" s="1">
        <v>0</v>
      </c>
      <c r="E4106" s="1">
        <v>0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</row>
    <row r="4107" spans="1:18" hidden="1" x14ac:dyDescent="0.25">
      <c r="A4107" t="s">
        <v>31</v>
      </c>
      <c r="B4107" s="1">
        <v>65424476</v>
      </c>
      <c r="C4107" s="1">
        <v>-65424476</v>
      </c>
      <c r="D4107" s="1">
        <v>0</v>
      </c>
      <c r="E4107" s="1">
        <v>0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</row>
    <row r="4108" spans="1:18" hidden="1" x14ac:dyDescent="0.25">
      <c r="A4108" t="s">
        <v>69</v>
      </c>
      <c r="B4108" s="1">
        <v>65424476</v>
      </c>
      <c r="C4108" s="1">
        <v>-65424476</v>
      </c>
      <c r="D4108" s="1">
        <v>0</v>
      </c>
      <c r="E4108" s="1">
        <v>0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</row>
    <row r="4109" spans="1:18" hidden="1" x14ac:dyDescent="0.25">
      <c r="A4109" t="s">
        <v>33</v>
      </c>
      <c r="B4109" s="1">
        <v>65424476</v>
      </c>
      <c r="C4109" s="1">
        <v>-65424476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</row>
    <row r="4110" spans="1:18" hidden="1" x14ac:dyDescent="0.25">
      <c r="A4110" t="s">
        <v>70</v>
      </c>
      <c r="B4110" s="1">
        <v>11600222</v>
      </c>
      <c r="C4110" s="1">
        <v>0</v>
      </c>
      <c r="D4110" s="1">
        <v>0</v>
      </c>
      <c r="E4110" s="1">
        <v>11600222</v>
      </c>
      <c r="F4110" s="1">
        <v>0</v>
      </c>
      <c r="G4110" s="1">
        <v>11600222</v>
      </c>
      <c r="H4110" s="1">
        <v>11600222</v>
      </c>
      <c r="I4110" s="1">
        <v>11600222</v>
      </c>
      <c r="J4110" s="1">
        <v>0</v>
      </c>
      <c r="K4110" s="1">
        <v>11600222</v>
      </c>
      <c r="L4110" s="1">
        <v>0</v>
      </c>
      <c r="M4110" s="1">
        <v>0</v>
      </c>
      <c r="N4110" s="1">
        <v>11600222</v>
      </c>
      <c r="O4110" s="1">
        <v>11600222</v>
      </c>
      <c r="P4110" s="1">
        <v>0</v>
      </c>
      <c r="Q4110" s="1">
        <v>0</v>
      </c>
      <c r="R4110" s="1">
        <v>100</v>
      </c>
    </row>
    <row r="4111" spans="1:18" hidden="1" x14ac:dyDescent="0.25">
      <c r="A4111" t="s">
        <v>31</v>
      </c>
      <c r="B4111" s="1">
        <v>11600222</v>
      </c>
      <c r="C4111" s="1">
        <v>0</v>
      </c>
      <c r="D4111" s="1">
        <v>0</v>
      </c>
      <c r="E4111" s="1">
        <v>11600222</v>
      </c>
      <c r="F4111" s="1">
        <v>0</v>
      </c>
      <c r="G4111" s="1">
        <v>11600222</v>
      </c>
      <c r="H4111" s="1">
        <v>11600222</v>
      </c>
      <c r="I4111" s="1">
        <v>11600222</v>
      </c>
      <c r="J4111" s="1">
        <v>0</v>
      </c>
      <c r="K4111" s="1">
        <v>11600222</v>
      </c>
      <c r="L4111" s="1">
        <v>0</v>
      </c>
      <c r="M4111" s="1">
        <v>0</v>
      </c>
      <c r="N4111" s="1">
        <v>11600222</v>
      </c>
      <c r="O4111" s="1">
        <v>11600222</v>
      </c>
      <c r="P4111" s="1">
        <v>0</v>
      </c>
      <c r="Q4111" s="1">
        <v>0</v>
      </c>
      <c r="R4111" s="1">
        <v>100</v>
      </c>
    </row>
    <row r="4112" spans="1:18" hidden="1" x14ac:dyDescent="0.25">
      <c r="A4112" t="s">
        <v>71</v>
      </c>
      <c r="B4112" s="1">
        <v>11600222</v>
      </c>
      <c r="C4112" s="1">
        <v>0</v>
      </c>
      <c r="D4112" s="1">
        <v>0</v>
      </c>
      <c r="E4112" s="1">
        <v>11600222</v>
      </c>
      <c r="F4112" s="1">
        <v>0</v>
      </c>
      <c r="G4112" s="1">
        <v>11600222</v>
      </c>
      <c r="H4112" s="1">
        <v>11600222</v>
      </c>
      <c r="I4112" s="1">
        <v>11600222</v>
      </c>
      <c r="J4112" s="1">
        <v>0</v>
      </c>
      <c r="K4112" s="1">
        <v>11600222</v>
      </c>
      <c r="L4112" s="1">
        <v>0</v>
      </c>
      <c r="M4112" s="1">
        <v>0</v>
      </c>
      <c r="N4112" s="1">
        <v>11600222</v>
      </c>
      <c r="O4112" s="1">
        <v>11600222</v>
      </c>
      <c r="P4112" s="1">
        <v>0</v>
      </c>
      <c r="Q4112" s="1">
        <v>0</v>
      </c>
      <c r="R4112" s="1">
        <v>100</v>
      </c>
    </row>
    <row r="4113" spans="1:18" hidden="1" x14ac:dyDescent="0.25">
      <c r="A4113" t="s">
        <v>33</v>
      </c>
      <c r="B4113" s="1">
        <v>11600222</v>
      </c>
      <c r="C4113" s="1">
        <v>0</v>
      </c>
      <c r="D4113" s="1">
        <v>0</v>
      </c>
      <c r="E4113" s="1">
        <v>11600222</v>
      </c>
      <c r="F4113" s="1">
        <v>0</v>
      </c>
      <c r="G4113" s="1">
        <v>11600222</v>
      </c>
      <c r="H4113" s="1">
        <v>11600222</v>
      </c>
      <c r="I4113" s="1">
        <v>11600222</v>
      </c>
      <c r="J4113" s="1">
        <v>0</v>
      </c>
      <c r="K4113" s="1">
        <v>11600222</v>
      </c>
      <c r="L4113" s="1">
        <v>0</v>
      </c>
      <c r="M4113" s="1">
        <v>0</v>
      </c>
      <c r="N4113" s="1">
        <v>11600222</v>
      </c>
      <c r="O4113" s="1">
        <v>11600222</v>
      </c>
      <c r="P4113" s="1">
        <v>0</v>
      </c>
      <c r="Q4113" s="1">
        <v>0</v>
      </c>
      <c r="R4113" s="1">
        <v>100</v>
      </c>
    </row>
    <row r="4114" spans="1:18" hidden="1" x14ac:dyDescent="0.25">
      <c r="A4114" t="s">
        <v>98</v>
      </c>
      <c r="B4114" s="1">
        <v>10500000</v>
      </c>
      <c r="C4114" s="1">
        <v>-10500000</v>
      </c>
      <c r="D4114" s="1">
        <v>0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</row>
    <row r="4115" spans="1:18" hidden="1" x14ac:dyDescent="0.25">
      <c r="A4115" t="s">
        <v>31</v>
      </c>
      <c r="B4115" s="1">
        <v>10500000</v>
      </c>
      <c r="C4115" s="1">
        <v>-10500000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</row>
    <row r="4116" spans="1:18" hidden="1" x14ac:dyDescent="0.25">
      <c r="A4116" t="s">
        <v>99</v>
      </c>
      <c r="B4116" s="1">
        <v>10500000</v>
      </c>
      <c r="C4116" s="1">
        <v>-10500000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</row>
    <row r="4117" spans="1:18" hidden="1" x14ac:dyDescent="0.25">
      <c r="A4117" t="s">
        <v>33</v>
      </c>
      <c r="B4117" s="1">
        <v>10500000</v>
      </c>
      <c r="C4117" s="1">
        <v>-10500000</v>
      </c>
      <c r="D4117" s="1">
        <v>0</v>
      </c>
      <c r="E4117" s="1">
        <v>0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</row>
    <row r="4118" spans="1:18" hidden="1" x14ac:dyDescent="0.25">
      <c r="A4118" t="s">
        <v>72</v>
      </c>
      <c r="B4118" s="1">
        <v>39375000</v>
      </c>
      <c r="C4118" s="1">
        <v>0</v>
      </c>
      <c r="D4118" s="1">
        <v>0</v>
      </c>
      <c r="E4118" s="1">
        <v>39375000</v>
      </c>
      <c r="F4118" s="1">
        <v>0</v>
      </c>
      <c r="G4118" s="1">
        <v>13125000</v>
      </c>
      <c r="H4118" s="1">
        <v>13125000</v>
      </c>
      <c r="I4118" s="1">
        <v>13125000</v>
      </c>
      <c r="J4118" s="1">
        <v>0</v>
      </c>
      <c r="K4118" s="1">
        <v>13125000</v>
      </c>
      <c r="L4118" s="1">
        <v>0</v>
      </c>
      <c r="M4118" s="1">
        <v>0</v>
      </c>
      <c r="N4118" s="1">
        <v>13125000</v>
      </c>
      <c r="O4118" s="1">
        <v>13125000</v>
      </c>
      <c r="P4118" s="1">
        <v>0</v>
      </c>
      <c r="Q4118" s="1">
        <v>26250000</v>
      </c>
      <c r="R4118" s="1">
        <v>33.33</v>
      </c>
    </row>
    <row r="4119" spans="1:18" hidden="1" x14ac:dyDescent="0.25">
      <c r="A4119" t="s">
        <v>31</v>
      </c>
      <c r="B4119" s="1">
        <v>39375000</v>
      </c>
      <c r="C4119" s="1">
        <v>0</v>
      </c>
      <c r="D4119" s="1">
        <v>0</v>
      </c>
      <c r="E4119" s="1">
        <v>39375000</v>
      </c>
      <c r="F4119" s="1">
        <v>0</v>
      </c>
      <c r="G4119" s="1">
        <v>13125000</v>
      </c>
      <c r="H4119" s="1">
        <v>13125000</v>
      </c>
      <c r="I4119" s="1">
        <v>13125000</v>
      </c>
      <c r="J4119" s="1">
        <v>0</v>
      </c>
      <c r="K4119" s="1">
        <v>13125000</v>
      </c>
      <c r="L4119" s="1">
        <v>0</v>
      </c>
      <c r="M4119" s="1">
        <v>0</v>
      </c>
      <c r="N4119" s="1">
        <v>13125000</v>
      </c>
      <c r="O4119" s="1">
        <v>13125000</v>
      </c>
      <c r="P4119" s="1">
        <v>0</v>
      </c>
      <c r="Q4119" s="1">
        <v>26250000</v>
      </c>
      <c r="R4119" s="1">
        <v>33.33</v>
      </c>
    </row>
    <row r="4120" spans="1:18" hidden="1" x14ac:dyDescent="0.25">
      <c r="A4120" t="s">
        <v>73</v>
      </c>
      <c r="B4120" s="1">
        <v>39375000</v>
      </c>
      <c r="C4120" s="1">
        <v>0</v>
      </c>
      <c r="D4120" s="1">
        <v>0</v>
      </c>
      <c r="E4120" s="1">
        <v>39375000</v>
      </c>
      <c r="F4120" s="1">
        <v>0</v>
      </c>
      <c r="G4120" s="1">
        <v>13125000</v>
      </c>
      <c r="H4120" s="1">
        <v>13125000</v>
      </c>
      <c r="I4120" s="1">
        <v>13125000</v>
      </c>
      <c r="J4120" s="1">
        <v>0</v>
      </c>
      <c r="K4120" s="1">
        <v>13125000</v>
      </c>
      <c r="L4120" s="1">
        <v>0</v>
      </c>
      <c r="M4120" s="1">
        <v>0</v>
      </c>
      <c r="N4120" s="1">
        <v>13125000</v>
      </c>
      <c r="O4120" s="1">
        <v>13125000</v>
      </c>
      <c r="P4120" s="1">
        <v>0</v>
      </c>
      <c r="Q4120" s="1">
        <v>26250000</v>
      </c>
      <c r="R4120" s="1">
        <v>33.33</v>
      </c>
    </row>
    <row r="4121" spans="1:18" hidden="1" x14ac:dyDescent="0.25">
      <c r="A4121" t="s">
        <v>33</v>
      </c>
      <c r="B4121" s="1">
        <v>39375000</v>
      </c>
      <c r="C4121" s="1">
        <v>0</v>
      </c>
      <c r="D4121" s="1">
        <v>0</v>
      </c>
      <c r="E4121" s="1">
        <v>39375000</v>
      </c>
      <c r="F4121" s="1">
        <v>0</v>
      </c>
      <c r="G4121" s="1">
        <v>13125000</v>
      </c>
      <c r="H4121" s="1">
        <v>13125000</v>
      </c>
      <c r="I4121" s="1">
        <v>13125000</v>
      </c>
      <c r="J4121" s="1">
        <v>0</v>
      </c>
      <c r="K4121" s="1">
        <v>13125000</v>
      </c>
      <c r="L4121" s="1">
        <v>0</v>
      </c>
      <c r="M4121" s="1">
        <v>0</v>
      </c>
      <c r="N4121" s="1">
        <v>13125000</v>
      </c>
      <c r="O4121" s="1">
        <v>13125000</v>
      </c>
      <c r="P4121" s="1">
        <v>0</v>
      </c>
      <c r="Q4121" s="1">
        <v>26250000</v>
      </c>
      <c r="R4121" s="1">
        <v>33.33</v>
      </c>
    </row>
    <row r="4122" spans="1:18" hidden="1" x14ac:dyDescent="0.25">
      <c r="A4122" t="s">
        <v>102</v>
      </c>
      <c r="B4122" s="1">
        <v>10500000</v>
      </c>
      <c r="C4122" s="1">
        <v>-4115000</v>
      </c>
      <c r="D4122" s="1">
        <v>0</v>
      </c>
      <c r="E4122" s="1">
        <v>6385000</v>
      </c>
      <c r="F4122" s="1">
        <v>0</v>
      </c>
      <c r="G4122" s="1">
        <v>4515000</v>
      </c>
      <c r="H4122" s="1">
        <v>4515000</v>
      </c>
      <c r="I4122" s="1">
        <v>4515000</v>
      </c>
      <c r="J4122" s="1">
        <v>0</v>
      </c>
      <c r="K4122" s="1">
        <v>4515000</v>
      </c>
      <c r="L4122" s="1">
        <v>0</v>
      </c>
      <c r="M4122" s="1">
        <v>0</v>
      </c>
      <c r="N4122" s="1">
        <v>4515000</v>
      </c>
      <c r="O4122" s="1">
        <v>4515000</v>
      </c>
      <c r="P4122" s="1">
        <v>0</v>
      </c>
      <c r="Q4122" s="1">
        <v>1870000</v>
      </c>
      <c r="R4122" s="1">
        <v>70.709999999999994</v>
      </c>
    </row>
    <row r="4123" spans="1:18" hidden="1" x14ac:dyDescent="0.25">
      <c r="A4123" t="s">
        <v>31</v>
      </c>
      <c r="B4123" s="1">
        <v>10500000</v>
      </c>
      <c r="C4123" s="1">
        <v>-4115000</v>
      </c>
      <c r="D4123" s="1">
        <v>0</v>
      </c>
      <c r="E4123" s="1">
        <v>6385000</v>
      </c>
      <c r="F4123" s="1">
        <v>0</v>
      </c>
      <c r="G4123" s="1">
        <v>4515000</v>
      </c>
      <c r="H4123" s="1">
        <v>4515000</v>
      </c>
      <c r="I4123" s="1">
        <v>4515000</v>
      </c>
      <c r="J4123" s="1">
        <v>0</v>
      </c>
      <c r="K4123" s="1">
        <v>4515000</v>
      </c>
      <c r="L4123" s="1">
        <v>0</v>
      </c>
      <c r="M4123" s="1">
        <v>0</v>
      </c>
      <c r="N4123" s="1">
        <v>4515000</v>
      </c>
      <c r="O4123" s="1">
        <v>4515000</v>
      </c>
      <c r="P4123" s="1">
        <v>0</v>
      </c>
      <c r="Q4123" s="1">
        <v>1870000</v>
      </c>
      <c r="R4123" s="1">
        <v>70.709999999999994</v>
      </c>
    </row>
    <row r="4124" spans="1:18" hidden="1" x14ac:dyDescent="0.25">
      <c r="A4124" t="s">
        <v>103</v>
      </c>
      <c r="B4124" s="1">
        <v>10500000</v>
      </c>
      <c r="C4124" s="1">
        <v>-4115000</v>
      </c>
      <c r="D4124" s="1">
        <v>0</v>
      </c>
      <c r="E4124" s="1">
        <v>6385000</v>
      </c>
      <c r="F4124" s="1">
        <v>0</v>
      </c>
      <c r="G4124" s="1">
        <v>4515000</v>
      </c>
      <c r="H4124" s="1">
        <v>4515000</v>
      </c>
      <c r="I4124" s="1">
        <v>4515000</v>
      </c>
      <c r="J4124" s="1">
        <v>0</v>
      </c>
      <c r="K4124" s="1">
        <v>4515000</v>
      </c>
      <c r="L4124" s="1">
        <v>0</v>
      </c>
      <c r="M4124" s="1">
        <v>0</v>
      </c>
      <c r="N4124" s="1">
        <v>4515000</v>
      </c>
      <c r="O4124" s="1">
        <v>4515000</v>
      </c>
      <c r="P4124" s="1">
        <v>0</v>
      </c>
      <c r="Q4124" s="1">
        <v>1870000</v>
      </c>
      <c r="R4124" s="1">
        <v>70.709999999999994</v>
      </c>
    </row>
    <row r="4125" spans="1:18" hidden="1" x14ac:dyDescent="0.25">
      <c r="A4125" t="s">
        <v>33</v>
      </c>
      <c r="B4125" s="1">
        <v>10500000</v>
      </c>
      <c r="C4125" s="1">
        <v>-4115000</v>
      </c>
      <c r="D4125" s="1">
        <v>0</v>
      </c>
      <c r="E4125" s="1">
        <v>6385000</v>
      </c>
      <c r="F4125" s="1">
        <v>0</v>
      </c>
      <c r="G4125" s="1">
        <v>4515000</v>
      </c>
      <c r="H4125" s="1">
        <v>4515000</v>
      </c>
      <c r="I4125" s="1">
        <v>4515000</v>
      </c>
      <c r="J4125" s="1">
        <v>0</v>
      </c>
      <c r="K4125" s="1">
        <v>4515000</v>
      </c>
      <c r="L4125" s="1">
        <v>0</v>
      </c>
      <c r="M4125" s="1">
        <v>0</v>
      </c>
      <c r="N4125" s="1">
        <v>4515000</v>
      </c>
      <c r="O4125" s="1">
        <v>4515000</v>
      </c>
      <c r="P4125" s="1">
        <v>0</v>
      </c>
      <c r="Q4125" s="1">
        <v>1870000</v>
      </c>
      <c r="R4125" s="1">
        <v>70.709999999999994</v>
      </c>
    </row>
    <row r="4126" spans="1:18" hidden="1" x14ac:dyDescent="0.25">
      <c r="A4126" t="s">
        <v>74</v>
      </c>
      <c r="B4126" s="1">
        <v>73652250</v>
      </c>
      <c r="C4126" s="1">
        <v>-52976176</v>
      </c>
      <c r="D4126" s="1">
        <v>0</v>
      </c>
      <c r="E4126" s="1">
        <v>20676074</v>
      </c>
      <c r="F4126" s="1">
        <v>0</v>
      </c>
      <c r="G4126" s="1">
        <v>9000000</v>
      </c>
      <c r="H4126" s="1">
        <v>9000000</v>
      </c>
      <c r="I4126" s="1">
        <v>9000000</v>
      </c>
      <c r="J4126" s="1">
        <v>0</v>
      </c>
      <c r="K4126" s="1">
        <v>9000000</v>
      </c>
      <c r="L4126" s="1">
        <v>0</v>
      </c>
      <c r="M4126" s="1">
        <v>0</v>
      </c>
      <c r="N4126" s="1">
        <v>9000000</v>
      </c>
      <c r="O4126" s="1">
        <v>9000000</v>
      </c>
      <c r="P4126" s="1">
        <v>0</v>
      </c>
      <c r="Q4126" s="1">
        <v>11676074</v>
      </c>
      <c r="R4126" s="1">
        <v>43.53</v>
      </c>
    </row>
    <row r="4127" spans="1:18" hidden="1" x14ac:dyDescent="0.25">
      <c r="A4127" t="s">
        <v>31</v>
      </c>
      <c r="B4127" s="1">
        <v>73652250</v>
      </c>
      <c r="C4127" s="1">
        <v>-52976176</v>
      </c>
      <c r="D4127" s="1">
        <v>0</v>
      </c>
      <c r="E4127" s="1">
        <v>20676074</v>
      </c>
      <c r="F4127" s="1">
        <v>0</v>
      </c>
      <c r="G4127" s="1">
        <v>9000000</v>
      </c>
      <c r="H4127" s="1">
        <v>9000000</v>
      </c>
      <c r="I4127" s="1">
        <v>9000000</v>
      </c>
      <c r="J4127" s="1">
        <v>0</v>
      </c>
      <c r="K4127" s="1">
        <v>9000000</v>
      </c>
      <c r="L4127" s="1">
        <v>0</v>
      </c>
      <c r="M4127" s="1">
        <v>0</v>
      </c>
      <c r="N4127" s="1">
        <v>9000000</v>
      </c>
      <c r="O4127" s="1">
        <v>9000000</v>
      </c>
      <c r="P4127" s="1">
        <v>0</v>
      </c>
      <c r="Q4127" s="1">
        <v>11676074</v>
      </c>
      <c r="R4127" s="1">
        <v>43.53</v>
      </c>
    </row>
    <row r="4128" spans="1:18" hidden="1" x14ac:dyDescent="0.25">
      <c r="A4128" t="s">
        <v>75</v>
      </c>
      <c r="B4128" s="1">
        <v>73652250</v>
      </c>
      <c r="C4128" s="1">
        <v>-52976176</v>
      </c>
      <c r="D4128" s="1">
        <v>0</v>
      </c>
      <c r="E4128" s="1">
        <v>20676074</v>
      </c>
      <c r="F4128" s="1">
        <v>0</v>
      </c>
      <c r="G4128" s="1">
        <v>9000000</v>
      </c>
      <c r="H4128" s="1">
        <v>9000000</v>
      </c>
      <c r="I4128" s="1">
        <v>9000000</v>
      </c>
      <c r="J4128" s="1">
        <v>0</v>
      </c>
      <c r="K4128" s="1">
        <v>9000000</v>
      </c>
      <c r="L4128" s="1">
        <v>0</v>
      </c>
      <c r="M4128" s="1">
        <v>0</v>
      </c>
      <c r="N4128" s="1">
        <v>9000000</v>
      </c>
      <c r="O4128" s="1">
        <v>9000000</v>
      </c>
      <c r="P4128" s="1">
        <v>0</v>
      </c>
      <c r="Q4128" s="1">
        <v>11676074</v>
      </c>
      <c r="R4128" s="1">
        <v>43.53</v>
      </c>
    </row>
    <row r="4129" spans="1:18" hidden="1" x14ac:dyDescent="0.25">
      <c r="A4129" t="s">
        <v>33</v>
      </c>
      <c r="B4129" s="1">
        <v>73652250</v>
      </c>
      <c r="C4129" s="1">
        <v>-52976176</v>
      </c>
      <c r="D4129" s="1">
        <v>0</v>
      </c>
      <c r="E4129" s="1">
        <v>20676074</v>
      </c>
      <c r="F4129" s="1">
        <v>0</v>
      </c>
      <c r="G4129" s="1">
        <v>9000000</v>
      </c>
      <c r="H4129" s="1">
        <v>9000000</v>
      </c>
      <c r="I4129" s="1">
        <v>9000000</v>
      </c>
      <c r="J4129" s="1">
        <v>0</v>
      </c>
      <c r="K4129" s="1">
        <v>9000000</v>
      </c>
      <c r="L4129" s="1">
        <v>0</v>
      </c>
      <c r="M4129" s="1">
        <v>0</v>
      </c>
      <c r="N4129" s="1">
        <v>9000000</v>
      </c>
      <c r="O4129" s="1">
        <v>9000000</v>
      </c>
      <c r="P4129" s="1">
        <v>0</v>
      </c>
      <c r="Q4129" s="1">
        <v>11676074</v>
      </c>
      <c r="R4129" s="1">
        <v>43.53</v>
      </c>
    </row>
    <row r="4130" spans="1:18" hidden="1" x14ac:dyDescent="0.25">
      <c r="A4130" t="s">
        <v>76</v>
      </c>
      <c r="B4130" s="1">
        <v>49481250</v>
      </c>
      <c r="C4130" s="1">
        <v>-49481250</v>
      </c>
      <c r="D4130" s="1">
        <v>0</v>
      </c>
      <c r="E4130" s="1">
        <v>0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</row>
    <row r="4131" spans="1:18" hidden="1" x14ac:dyDescent="0.25">
      <c r="A4131" t="s">
        <v>31</v>
      </c>
      <c r="B4131" s="1">
        <v>49481250</v>
      </c>
      <c r="C4131" s="1">
        <v>-49481250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</row>
    <row r="4132" spans="1:18" hidden="1" x14ac:dyDescent="0.25">
      <c r="A4132" t="s">
        <v>77</v>
      </c>
      <c r="B4132" s="1">
        <v>49481250</v>
      </c>
      <c r="C4132" s="1">
        <v>-49481250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</row>
    <row r="4133" spans="1:18" hidden="1" x14ac:dyDescent="0.25">
      <c r="A4133" t="s">
        <v>33</v>
      </c>
      <c r="B4133" s="1">
        <v>49481250</v>
      </c>
      <c r="C4133" s="1">
        <v>-49481250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</row>
    <row r="4134" spans="1:18" hidden="1" x14ac:dyDescent="0.25">
      <c r="A4134" t="s">
        <v>104</v>
      </c>
      <c r="B4134" s="1">
        <v>29187900</v>
      </c>
      <c r="C4134" s="1">
        <v>0</v>
      </c>
      <c r="D4134" s="1">
        <v>0</v>
      </c>
      <c r="E4134" s="1">
        <v>29187900</v>
      </c>
      <c r="F4134" s="1">
        <v>0</v>
      </c>
      <c r="G4134" s="1">
        <v>7800000</v>
      </c>
      <c r="H4134" s="1">
        <v>7800000</v>
      </c>
      <c r="I4134" s="1">
        <v>7800000</v>
      </c>
      <c r="J4134" s="1">
        <v>0</v>
      </c>
      <c r="K4134" s="1">
        <v>7800000</v>
      </c>
      <c r="L4134" s="1">
        <v>0</v>
      </c>
      <c r="M4134" s="1">
        <v>0</v>
      </c>
      <c r="N4134" s="1">
        <v>7800000</v>
      </c>
      <c r="O4134" s="1">
        <v>7800000</v>
      </c>
      <c r="P4134" s="1">
        <v>0</v>
      </c>
      <c r="Q4134" s="1">
        <v>21387900</v>
      </c>
      <c r="R4134" s="1">
        <v>26.72</v>
      </c>
    </row>
    <row r="4135" spans="1:18" hidden="1" x14ac:dyDescent="0.25">
      <c r="A4135" t="s">
        <v>31</v>
      </c>
      <c r="B4135" s="1">
        <v>29187900</v>
      </c>
      <c r="C4135" s="1">
        <v>0</v>
      </c>
      <c r="D4135" s="1">
        <v>0</v>
      </c>
      <c r="E4135" s="1">
        <v>29187900</v>
      </c>
      <c r="F4135" s="1">
        <v>0</v>
      </c>
      <c r="G4135" s="1">
        <v>7800000</v>
      </c>
      <c r="H4135" s="1">
        <v>7800000</v>
      </c>
      <c r="I4135" s="1">
        <v>7800000</v>
      </c>
      <c r="J4135" s="1">
        <v>0</v>
      </c>
      <c r="K4135" s="1">
        <v>7800000</v>
      </c>
      <c r="L4135" s="1">
        <v>0</v>
      </c>
      <c r="M4135" s="1">
        <v>0</v>
      </c>
      <c r="N4135" s="1">
        <v>7800000</v>
      </c>
      <c r="O4135" s="1">
        <v>7800000</v>
      </c>
      <c r="P4135" s="1">
        <v>0</v>
      </c>
      <c r="Q4135" s="1">
        <v>21387900</v>
      </c>
      <c r="R4135" s="1">
        <v>26.72</v>
      </c>
    </row>
    <row r="4136" spans="1:18" hidden="1" x14ac:dyDescent="0.25">
      <c r="A4136" t="s">
        <v>81</v>
      </c>
      <c r="B4136" s="1">
        <v>29187900</v>
      </c>
      <c r="C4136" s="1">
        <v>0</v>
      </c>
      <c r="D4136" s="1">
        <v>0</v>
      </c>
      <c r="E4136" s="1">
        <v>29187900</v>
      </c>
      <c r="F4136" s="1">
        <v>0</v>
      </c>
      <c r="G4136" s="1">
        <v>7800000</v>
      </c>
      <c r="H4136" s="1">
        <v>7800000</v>
      </c>
      <c r="I4136" s="1">
        <v>7800000</v>
      </c>
      <c r="J4136" s="1">
        <v>0</v>
      </c>
      <c r="K4136" s="1">
        <v>7800000</v>
      </c>
      <c r="L4136" s="1">
        <v>0</v>
      </c>
      <c r="M4136" s="1">
        <v>0</v>
      </c>
      <c r="N4136" s="1">
        <v>7800000</v>
      </c>
      <c r="O4136" s="1">
        <v>7800000</v>
      </c>
      <c r="P4136" s="1">
        <v>0</v>
      </c>
      <c r="Q4136" s="1">
        <v>21387900</v>
      </c>
      <c r="R4136" s="1">
        <v>26.72</v>
      </c>
    </row>
    <row r="4137" spans="1:18" hidden="1" x14ac:dyDescent="0.25">
      <c r="A4137" t="s">
        <v>33</v>
      </c>
      <c r="B4137" s="1">
        <v>29187900</v>
      </c>
      <c r="C4137" s="1">
        <v>0</v>
      </c>
      <c r="D4137" s="1">
        <v>0</v>
      </c>
      <c r="E4137" s="1">
        <v>29187900</v>
      </c>
      <c r="F4137" s="1">
        <v>0</v>
      </c>
      <c r="G4137" s="1">
        <v>7800000</v>
      </c>
      <c r="H4137" s="1">
        <v>7800000</v>
      </c>
      <c r="I4137" s="1">
        <v>7800000</v>
      </c>
      <c r="J4137" s="1">
        <v>0</v>
      </c>
      <c r="K4137" s="1">
        <v>7800000</v>
      </c>
      <c r="L4137" s="1">
        <v>0</v>
      </c>
      <c r="M4137" s="1">
        <v>0</v>
      </c>
      <c r="N4137" s="1">
        <v>7800000</v>
      </c>
      <c r="O4137" s="1">
        <v>7800000</v>
      </c>
      <c r="P4137" s="1">
        <v>0</v>
      </c>
      <c r="Q4137" s="1">
        <v>21387900</v>
      </c>
      <c r="R4137" s="1">
        <v>26.72</v>
      </c>
    </row>
    <row r="4138" spans="1:18" hidden="1" x14ac:dyDescent="0.25">
      <c r="A4138" t="s">
        <v>78</v>
      </c>
      <c r="B4138" s="1">
        <v>40462800</v>
      </c>
      <c r="C4138" s="1">
        <v>0</v>
      </c>
      <c r="D4138" s="1">
        <v>0</v>
      </c>
      <c r="E4138" s="1">
        <v>40462800</v>
      </c>
      <c r="F4138" s="1">
        <v>0</v>
      </c>
      <c r="G4138" s="1">
        <v>40462800</v>
      </c>
      <c r="H4138" s="1">
        <v>40462800</v>
      </c>
      <c r="I4138" s="1">
        <v>40462800</v>
      </c>
      <c r="J4138" s="1">
        <v>0</v>
      </c>
      <c r="K4138" s="1">
        <v>40462800</v>
      </c>
      <c r="L4138" s="1">
        <v>0</v>
      </c>
      <c r="M4138" s="1">
        <v>0</v>
      </c>
      <c r="N4138" s="1">
        <v>40462800</v>
      </c>
      <c r="O4138" s="1">
        <v>40462800</v>
      </c>
      <c r="P4138" s="1">
        <v>0</v>
      </c>
      <c r="Q4138" s="1">
        <v>0</v>
      </c>
      <c r="R4138" s="1">
        <v>100</v>
      </c>
    </row>
    <row r="4139" spans="1:18" hidden="1" x14ac:dyDescent="0.25">
      <c r="A4139" t="s">
        <v>31</v>
      </c>
      <c r="B4139" s="1">
        <v>40462800</v>
      </c>
      <c r="C4139" s="1">
        <v>0</v>
      </c>
      <c r="D4139" s="1">
        <v>0</v>
      </c>
      <c r="E4139" s="1">
        <v>40462800</v>
      </c>
      <c r="F4139" s="1">
        <v>0</v>
      </c>
      <c r="G4139" s="1">
        <v>40462800</v>
      </c>
      <c r="H4139" s="1">
        <v>40462800</v>
      </c>
      <c r="I4139" s="1">
        <v>40462800</v>
      </c>
      <c r="J4139" s="1">
        <v>0</v>
      </c>
      <c r="K4139" s="1">
        <v>40462800</v>
      </c>
      <c r="L4139" s="1">
        <v>0</v>
      </c>
      <c r="M4139" s="1">
        <v>0</v>
      </c>
      <c r="N4139" s="1">
        <v>40462800</v>
      </c>
      <c r="O4139" s="1">
        <v>40462800</v>
      </c>
      <c r="P4139" s="1">
        <v>0</v>
      </c>
      <c r="Q4139" s="1">
        <v>0</v>
      </c>
      <c r="R4139" s="1">
        <v>100</v>
      </c>
    </row>
    <row r="4140" spans="1:18" hidden="1" x14ac:dyDescent="0.25">
      <c r="A4140" t="s">
        <v>79</v>
      </c>
      <c r="B4140" s="1">
        <v>40462800</v>
      </c>
      <c r="C4140" s="1">
        <v>0</v>
      </c>
      <c r="D4140" s="1">
        <v>0</v>
      </c>
      <c r="E4140" s="1">
        <v>40462800</v>
      </c>
      <c r="F4140" s="1">
        <v>0</v>
      </c>
      <c r="G4140" s="1">
        <v>40462800</v>
      </c>
      <c r="H4140" s="1">
        <v>40462800</v>
      </c>
      <c r="I4140" s="1">
        <v>40462800</v>
      </c>
      <c r="J4140" s="1">
        <v>0</v>
      </c>
      <c r="K4140" s="1">
        <v>40462800</v>
      </c>
      <c r="L4140" s="1">
        <v>0</v>
      </c>
      <c r="M4140" s="1">
        <v>0</v>
      </c>
      <c r="N4140" s="1">
        <v>40462800</v>
      </c>
      <c r="O4140" s="1">
        <v>40462800</v>
      </c>
      <c r="P4140" s="1">
        <v>0</v>
      </c>
      <c r="Q4140" s="1">
        <v>0</v>
      </c>
      <c r="R4140" s="1">
        <v>100</v>
      </c>
    </row>
    <row r="4141" spans="1:18" hidden="1" x14ac:dyDescent="0.25">
      <c r="A4141" t="s">
        <v>33</v>
      </c>
      <c r="B4141" s="1">
        <v>40462800</v>
      </c>
      <c r="C4141" s="1">
        <v>0</v>
      </c>
      <c r="D4141" s="1">
        <v>0</v>
      </c>
      <c r="E4141" s="1">
        <v>40462800</v>
      </c>
      <c r="F4141" s="1">
        <v>0</v>
      </c>
      <c r="G4141" s="1">
        <v>40462800</v>
      </c>
      <c r="H4141" s="1">
        <v>40462800</v>
      </c>
      <c r="I4141" s="1">
        <v>40462800</v>
      </c>
      <c r="J4141" s="1">
        <v>0</v>
      </c>
      <c r="K4141" s="1">
        <v>40462800</v>
      </c>
      <c r="L4141" s="1">
        <v>0</v>
      </c>
      <c r="M4141" s="1">
        <v>0</v>
      </c>
      <c r="N4141" s="1">
        <v>40462800</v>
      </c>
      <c r="O4141" s="1">
        <v>40462800</v>
      </c>
      <c r="P4141" s="1">
        <v>0</v>
      </c>
      <c r="Q4141" s="1">
        <v>0</v>
      </c>
      <c r="R4141" s="1">
        <v>100</v>
      </c>
    </row>
    <row r="4142" spans="1:18" hidden="1" x14ac:dyDescent="0.25">
      <c r="A4142" t="s">
        <v>80</v>
      </c>
      <c r="B4142" s="1">
        <v>18425400</v>
      </c>
      <c r="C4142" s="1">
        <v>-13311400</v>
      </c>
      <c r="D4142" s="1">
        <v>0</v>
      </c>
      <c r="E4142" s="1">
        <v>5114000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5114000</v>
      </c>
      <c r="R4142" s="1">
        <v>0</v>
      </c>
    </row>
    <row r="4143" spans="1:18" hidden="1" x14ac:dyDescent="0.25">
      <c r="A4143" t="s">
        <v>31</v>
      </c>
      <c r="B4143" s="1">
        <v>18425400</v>
      </c>
      <c r="C4143" s="1">
        <v>-13311400</v>
      </c>
      <c r="D4143" s="1">
        <v>0</v>
      </c>
      <c r="E4143" s="1">
        <v>5114000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5114000</v>
      </c>
      <c r="R4143" s="1">
        <v>0</v>
      </c>
    </row>
    <row r="4144" spans="1:18" hidden="1" x14ac:dyDescent="0.25">
      <c r="A4144" t="s">
        <v>81</v>
      </c>
      <c r="B4144" s="1">
        <v>18425400</v>
      </c>
      <c r="C4144" s="1">
        <v>-13311400</v>
      </c>
      <c r="D4144" s="1">
        <v>0</v>
      </c>
      <c r="E4144" s="1">
        <v>5114000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5114000</v>
      </c>
      <c r="R4144" s="1">
        <v>0</v>
      </c>
    </row>
    <row r="4145" spans="1:18" hidden="1" x14ac:dyDescent="0.25">
      <c r="A4145" t="s">
        <v>33</v>
      </c>
      <c r="B4145" s="1">
        <v>18425400</v>
      </c>
      <c r="C4145" s="1">
        <v>-13311400</v>
      </c>
      <c r="D4145" s="1">
        <v>0</v>
      </c>
      <c r="E4145" s="1">
        <v>5114000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5114000</v>
      </c>
      <c r="R4145" s="1">
        <v>0</v>
      </c>
    </row>
    <row r="4146" spans="1:18" hidden="1" x14ac:dyDescent="0.25">
      <c r="A4146" t="s">
        <v>82</v>
      </c>
      <c r="B4146" s="1">
        <v>10500000</v>
      </c>
      <c r="C4146" s="1">
        <v>0</v>
      </c>
      <c r="D4146" s="1">
        <v>0</v>
      </c>
      <c r="E4146" s="1">
        <v>10500000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10500000</v>
      </c>
      <c r="R4146" s="1">
        <v>0</v>
      </c>
    </row>
    <row r="4147" spans="1:18" hidden="1" x14ac:dyDescent="0.25">
      <c r="A4147" t="s">
        <v>31</v>
      </c>
      <c r="B4147" s="1">
        <v>10500000</v>
      </c>
      <c r="C4147" s="1">
        <v>0</v>
      </c>
      <c r="D4147" s="1">
        <v>0</v>
      </c>
      <c r="E4147" s="1">
        <v>10500000</v>
      </c>
      <c r="F4147" s="1">
        <v>0</v>
      </c>
      <c r="G4147" s="1">
        <v>0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10500000</v>
      </c>
      <c r="R4147" s="1">
        <v>0</v>
      </c>
    </row>
    <row r="4148" spans="1:18" hidden="1" x14ac:dyDescent="0.25">
      <c r="A4148" t="s">
        <v>83</v>
      </c>
      <c r="B4148" s="1">
        <v>10500000</v>
      </c>
      <c r="C4148" s="1">
        <v>0</v>
      </c>
      <c r="D4148" s="1">
        <v>0</v>
      </c>
      <c r="E4148" s="1">
        <v>10500000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10500000</v>
      </c>
      <c r="R4148" s="1">
        <v>0</v>
      </c>
    </row>
    <row r="4149" spans="1:18" hidden="1" x14ac:dyDescent="0.25">
      <c r="A4149" t="s">
        <v>33</v>
      </c>
      <c r="B4149" s="1">
        <v>10500000</v>
      </c>
      <c r="C4149" s="1">
        <v>0</v>
      </c>
      <c r="D4149" s="1">
        <v>0</v>
      </c>
      <c r="E4149" s="1">
        <v>10500000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10500000</v>
      </c>
      <c r="R4149" s="1">
        <v>0</v>
      </c>
    </row>
    <row r="4150" spans="1:18" hidden="1" x14ac:dyDescent="0.25">
      <c r="A4150" t="s">
        <v>1657</v>
      </c>
      <c r="B4150" s="1">
        <v>0</v>
      </c>
      <c r="C4150" s="1">
        <v>0</v>
      </c>
      <c r="D4150" s="1">
        <v>0</v>
      </c>
      <c r="E4150" s="1">
        <v>0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</row>
    <row r="4151" spans="1:18" hidden="1" x14ac:dyDescent="0.25">
      <c r="A4151" t="s">
        <v>31</v>
      </c>
      <c r="B4151" s="1">
        <v>0</v>
      </c>
      <c r="C4151" s="1">
        <v>0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</row>
    <row r="4152" spans="1:18" hidden="1" x14ac:dyDescent="0.25">
      <c r="A4152" t="s">
        <v>81</v>
      </c>
      <c r="B4152" s="1">
        <v>0</v>
      </c>
      <c r="C4152" s="1">
        <v>0</v>
      </c>
      <c r="D4152" s="1">
        <v>0</v>
      </c>
      <c r="E4152" s="1">
        <v>0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</row>
    <row r="4153" spans="1:18" hidden="1" x14ac:dyDescent="0.25">
      <c r="A4153" t="s">
        <v>33</v>
      </c>
      <c r="B4153" s="1">
        <v>0</v>
      </c>
      <c r="C4153" s="1">
        <v>0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</row>
    <row r="4154" spans="1:18" hidden="1" x14ac:dyDescent="0.25">
      <c r="A4154" t="s">
        <v>768</v>
      </c>
      <c r="B4154" s="1">
        <v>21000000</v>
      </c>
      <c r="C4154" s="1">
        <v>0</v>
      </c>
      <c r="D4154" s="1">
        <v>0</v>
      </c>
      <c r="E4154" s="1">
        <v>21000000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21000000</v>
      </c>
      <c r="R4154" s="1">
        <v>0</v>
      </c>
    </row>
    <row r="4155" spans="1:18" hidden="1" x14ac:dyDescent="0.25">
      <c r="A4155" t="s">
        <v>31</v>
      </c>
      <c r="B4155" s="1">
        <v>21000000</v>
      </c>
      <c r="C4155" s="1">
        <v>0</v>
      </c>
      <c r="D4155" s="1">
        <v>0</v>
      </c>
      <c r="E4155" s="1">
        <v>21000000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21000000</v>
      </c>
      <c r="R4155" s="1">
        <v>0</v>
      </c>
    </row>
    <row r="4156" spans="1:18" hidden="1" x14ac:dyDescent="0.25">
      <c r="A4156" t="s">
        <v>83</v>
      </c>
      <c r="B4156" s="1">
        <v>21000000</v>
      </c>
      <c r="C4156" s="1">
        <v>0</v>
      </c>
      <c r="D4156" s="1">
        <v>0</v>
      </c>
      <c r="E4156" s="1">
        <v>21000000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21000000</v>
      </c>
      <c r="R4156" s="1">
        <v>0</v>
      </c>
    </row>
    <row r="4157" spans="1:18" hidden="1" x14ac:dyDescent="0.25">
      <c r="A4157" t="s">
        <v>33</v>
      </c>
      <c r="B4157" s="1">
        <v>21000000</v>
      </c>
      <c r="C4157" s="1">
        <v>0</v>
      </c>
      <c r="D4157" s="1">
        <v>0</v>
      </c>
      <c r="E4157" s="1">
        <v>21000000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21000000</v>
      </c>
      <c r="R4157" s="1">
        <v>0</v>
      </c>
    </row>
    <row r="4158" spans="1:18" hidden="1" x14ac:dyDescent="0.25">
      <c r="A4158" t="s">
        <v>85</v>
      </c>
      <c r="B4158" s="1">
        <v>21000000</v>
      </c>
      <c r="C4158" s="1">
        <v>0</v>
      </c>
      <c r="D4158" s="1">
        <v>0</v>
      </c>
      <c r="E4158" s="1">
        <v>21000000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21000000</v>
      </c>
      <c r="R4158" s="1">
        <v>0</v>
      </c>
    </row>
    <row r="4159" spans="1:18" hidden="1" x14ac:dyDescent="0.25">
      <c r="A4159" t="s">
        <v>31</v>
      </c>
      <c r="B4159" s="1">
        <v>21000000</v>
      </c>
      <c r="C4159" s="1">
        <v>0</v>
      </c>
      <c r="D4159" s="1">
        <v>0</v>
      </c>
      <c r="E4159" s="1">
        <v>21000000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21000000</v>
      </c>
      <c r="R4159" s="1">
        <v>0</v>
      </c>
    </row>
    <row r="4160" spans="1:18" hidden="1" x14ac:dyDescent="0.25">
      <c r="A4160" t="s">
        <v>86</v>
      </c>
      <c r="B4160" s="1">
        <v>21000000</v>
      </c>
      <c r="C4160" s="1">
        <v>0</v>
      </c>
      <c r="D4160" s="1">
        <v>0</v>
      </c>
      <c r="E4160" s="1">
        <v>21000000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21000000</v>
      </c>
      <c r="R4160" s="1">
        <v>0</v>
      </c>
    </row>
    <row r="4161" spans="1:18" hidden="1" x14ac:dyDescent="0.25">
      <c r="A4161" t="s">
        <v>33</v>
      </c>
      <c r="B4161" s="1">
        <v>21000000</v>
      </c>
      <c r="C4161" s="1">
        <v>0</v>
      </c>
      <c r="D4161" s="1">
        <v>0</v>
      </c>
      <c r="E4161" s="1">
        <v>21000000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21000000</v>
      </c>
      <c r="R4161" s="1">
        <v>0</v>
      </c>
    </row>
    <row r="4162" spans="1:18" hidden="1" x14ac:dyDescent="0.25">
      <c r="A4162" t="s">
        <v>87</v>
      </c>
      <c r="B4162" s="1">
        <v>7875000</v>
      </c>
      <c r="C4162" s="1">
        <v>0</v>
      </c>
      <c r="D4162" s="1">
        <v>0</v>
      </c>
      <c r="E4162" s="1">
        <v>7875000</v>
      </c>
      <c r="F4162" s="1">
        <v>0</v>
      </c>
      <c r="G4162" s="1">
        <v>65000</v>
      </c>
      <c r="H4162" s="1">
        <v>65000</v>
      </c>
      <c r="I4162" s="1">
        <v>65000</v>
      </c>
      <c r="J4162" s="1">
        <v>0</v>
      </c>
      <c r="K4162" s="1">
        <v>65000</v>
      </c>
      <c r="L4162" s="1">
        <v>0</v>
      </c>
      <c r="M4162" s="1">
        <v>0</v>
      </c>
      <c r="N4162" s="1">
        <v>65000</v>
      </c>
      <c r="O4162" s="1">
        <v>65000</v>
      </c>
      <c r="P4162" s="1">
        <v>0</v>
      </c>
      <c r="Q4162" s="1">
        <v>7810000</v>
      </c>
      <c r="R4162" s="1">
        <v>0.83</v>
      </c>
    </row>
    <row r="4163" spans="1:18" hidden="1" x14ac:dyDescent="0.25">
      <c r="A4163" t="s">
        <v>31</v>
      </c>
      <c r="B4163" s="1">
        <v>7875000</v>
      </c>
      <c r="C4163" s="1">
        <v>0</v>
      </c>
      <c r="D4163" s="1">
        <v>0</v>
      </c>
      <c r="E4163" s="1">
        <v>7875000</v>
      </c>
      <c r="F4163" s="1">
        <v>0</v>
      </c>
      <c r="G4163" s="1">
        <v>65000</v>
      </c>
      <c r="H4163" s="1">
        <v>65000</v>
      </c>
      <c r="I4163" s="1">
        <v>65000</v>
      </c>
      <c r="J4163" s="1">
        <v>0</v>
      </c>
      <c r="K4163" s="1">
        <v>65000</v>
      </c>
      <c r="L4163" s="1">
        <v>0</v>
      </c>
      <c r="M4163" s="1">
        <v>0</v>
      </c>
      <c r="N4163" s="1">
        <v>65000</v>
      </c>
      <c r="O4163" s="1">
        <v>65000</v>
      </c>
      <c r="P4163" s="1">
        <v>0</v>
      </c>
      <c r="Q4163" s="1">
        <v>7810000</v>
      </c>
      <c r="R4163" s="1">
        <v>0.83</v>
      </c>
    </row>
    <row r="4164" spans="1:18" hidden="1" x14ac:dyDescent="0.25">
      <c r="A4164" t="s">
        <v>88</v>
      </c>
      <c r="B4164" s="1">
        <v>7875000</v>
      </c>
      <c r="C4164" s="1">
        <v>0</v>
      </c>
      <c r="D4164" s="1">
        <v>0</v>
      </c>
      <c r="E4164" s="1">
        <v>7875000</v>
      </c>
      <c r="F4164" s="1">
        <v>0</v>
      </c>
      <c r="G4164" s="1">
        <v>65000</v>
      </c>
      <c r="H4164" s="1">
        <v>65000</v>
      </c>
      <c r="I4164" s="1">
        <v>65000</v>
      </c>
      <c r="J4164" s="1">
        <v>0</v>
      </c>
      <c r="K4164" s="1">
        <v>65000</v>
      </c>
      <c r="L4164" s="1">
        <v>0</v>
      </c>
      <c r="M4164" s="1">
        <v>0</v>
      </c>
      <c r="N4164" s="1">
        <v>65000</v>
      </c>
      <c r="O4164" s="1">
        <v>65000</v>
      </c>
      <c r="P4164" s="1">
        <v>0</v>
      </c>
      <c r="Q4164" s="1">
        <v>7810000</v>
      </c>
      <c r="R4164" s="1">
        <v>0.83</v>
      </c>
    </row>
    <row r="4165" spans="1:18" hidden="1" x14ac:dyDescent="0.25">
      <c r="A4165" t="s">
        <v>33</v>
      </c>
      <c r="B4165" s="1">
        <v>7875000</v>
      </c>
      <c r="C4165" s="1">
        <v>0</v>
      </c>
      <c r="D4165" s="1">
        <v>0</v>
      </c>
      <c r="E4165" s="1">
        <v>7875000</v>
      </c>
      <c r="F4165" s="1">
        <v>0</v>
      </c>
      <c r="G4165" s="1">
        <v>65000</v>
      </c>
      <c r="H4165" s="1">
        <v>65000</v>
      </c>
      <c r="I4165" s="1">
        <v>65000</v>
      </c>
      <c r="J4165" s="1">
        <v>0</v>
      </c>
      <c r="K4165" s="1">
        <v>65000</v>
      </c>
      <c r="L4165" s="1">
        <v>0</v>
      </c>
      <c r="M4165" s="1">
        <v>0</v>
      </c>
      <c r="N4165" s="1">
        <v>65000</v>
      </c>
      <c r="O4165" s="1">
        <v>65000</v>
      </c>
      <c r="P4165" s="1">
        <v>0</v>
      </c>
      <c r="Q4165" s="1">
        <v>7810000</v>
      </c>
      <c r="R4165" s="1">
        <v>0.83</v>
      </c>
    </row>
    <row r="4166" spans="1:18" hidden="1" x14ac:dyDescent="0.25">
      <c r="A4166" t="s">
        <v>1658</v>
      </c>
      <c r="B4166" s="1">
        <v>100000000</v>
      </c>
      <c r="C4166" s="1">
        <v>-65520000</v>
      </c>
      <c r="D4166" s="1">
        <v>0</v>
      </c>
      <c r="E4166" s="1">
        <v>34480000</v>
      </c>
      <c r="F4166" s="1">
        <v>0</v>
      </c>
      <c r="G4166" s="1">
        <v>34480000</v>
      </c>
      <c r="H4166" s="1">
        <v>34480000</v>
      </c>
      <c r="I4166" s="1">
        <v>34480000</v>
      </c>
      <c r="J4166" s="1">
        <v>0</v>
      </c>
      <c r="K4166" s="1">
        <v>34480000</v>
      </c>
      <c r="L4166" s="1">
        <v>0</v>
      </c>
      <c r="M4166" s="1">
        <v>0</v>
      </c>
      <c r="N4166" s="1">
        <v>34480000</v>
      </c>
      <c r="O4166" s="1">
        <v>34480000</v>
      </c>
      <c r="P4166" s="1">
        <v>0</v>
      </c>
      <c r="Q4166" s="1">
        <v>0</v>
      </c>
      <c r="R4166" s="1">
        <v>100</v>
      </c>
    </row>
    <row r="4167" spans="1:18" hidden="1" x14ac:dyDescent="0.25">
      <c r="A4167" t="s">
        <v>31</v>
      </c>
      <c r="B4167" s="1">
        <v>100000000</v>
      </c>
      <c r="C4167" s="1">
        <v>-65520000</v>
      </c>
      <c r="D4167" s="1">
        <v>0</v>
      </c>
      <c r="E4167" s="1">
        <v>34480000</v>
      </c>
      <c r="F4167" s="1">
        <v>0</v>
      </c>
      <c r="G4167" s="1">
        <v>34480000</v>
      </c>
      <c r="H4167" s="1">
        <v>34480000</v>
      </c>
      <c r="I4167" s="1">
        <v>34480000</v>
      </c>
      <c r="J4167" s="1">
        <v>0</v>
      </c>
      <c r="K4167" s="1">
        <v>34480000</v>
      </c>
      <c r="L4167" s="1">
        <v>0</v>
      </c>
      <c r="M4167" s="1">
        <v>0</v>
      </c>
      <c r="N4167" s="1">
        <v>34480000</v>
      </c>
      <c r="O4167" s="1">
        <v>34480000</v>
      </c>
      <c r="P4167" s="1">
        <v>0</v>
      </c>
      <c r="Q4167" s="1">
        <v>0</v>
      </c>
      <c r="R4167" s="1">
        <v>100</v>
      </c>
    </row>
    <row r="4168" spans="1:18" hidden="1" x14ac:dyDescent="0.25">
      <c r="A4168" t="s">
        <v>159</v>
      </c>
      <c r="B4168" s="1">
        <v>100000000</v>
      </c>
      <c r="C4168" s="1">
        <v>-65520000</v>
      </c>
      <c r="D4168" s="1">
        <v>0</v>
      </c>
      <c r="E4168" s="1">
        <v>34480000</v>
      </c>
      <c r="F4168" s="1">
        <v>0</v>
      </c>
      <c r="G4168" s="1">
        <v>34480000</v>
      </c>
      <c r="H4168" s="1">
        <v>34480000</v>
      </c>
      <c r="I4168" s="1">
        <v>34480000</v>
      </c>
      <c r="J4168" s="1">
        <v>0</v>
      </c>
      <c r="K4168" s="1">
        <v>34480000</v>
      </c>
      <c r="L4168" s="1">
        <v>0</v>
      </c>
      <c r="M4168" s="1">
        <v>0</v>
      </c>
      <c r="N4168" s="1">
        <v>34480000</v>
      </c>
      <c r="O4168" s="1">
        <v>34480000</v>
      </c>
      <c r="P4168" s="1">
        <v>0</v>
      </c>
      <c r="Q4168" s="1">
        <v>0</v>
      </c>
      <c r="R4168" s="1">
        <v>100</v>
      </c>
    </row>
    <row r="4169" spans="1:18" hidden="1" x14ac:dyDescent="0.25">
      <c r="A4169" t="s">
        <v>1659</v>
      </c>
      <c r="B4169" s="1">
        <v>100000000</v>
      </c>
      <c r="C4169" s="1">
        <v>-65520000</v>
      </c>
      <c r="D4169" s="1">
        <v>0</v>
      </c>
      <c r="E4169" s="1">
        <v>34480000</v>
      </c>
      <c r="F4169" s="1">
        <v>0</v>
      </c>
      <c r="G4169" s="1">
        <v>34480000</v>
      </c>
      <c r="H4169" s="1">
        <v>34480000</v>
      </c>
      <c r="I4169" s="1">
        <v>34480000</v>
      </c>
      <c r="J4169" s="1">
        <v>0</v>
      </c>
      <c r="K4169" s="1">
        <v>34480000</v>
      </c>
      <c r="L4169" s="1">
        <v>0</v>
      </c>
      <c r="M4169" s="1">
        <v>0</v>
      </c>
      <c r="N4169" s="1">
        <v>34480000</v>
      </c>
      <c r="O4169" s="1">
        <v>34480000</v>
      </c>
      <c r="P4169" s="1">
        <v>0</v>
      </c>
      <c r="Q4169" s="1">
        <v>0</v>
      </c>
      <c r="R4169" s="1">
        <v>100</v>
      </c>
    </row>
    <row r="4170" spans="1:18" hidden="1" x14ac:dyDescent="0.25">
      <c r="A4170" t="s">
        <v>1660</v>
      </c>
      <c r="B4170" s="1">
        <v>0</v>
      </c>
      <c r="C4170" s="1">
        <v>52590000</v>
      </c>
      <c r="D4170" s="1">
        <v>0</v>
      </c>
      <c r="E4170" s="1">
        <v>52590000</v>
      </c>
      <c r="F4170" s="1">
        <v>0</v>
      </c>
      <c r="G4170" s="1">
        <v>6000000</v>
      </c>
      <c r="H4170" s="1">
        <v>6000000</v>
      </c>
      <c r="I4170" s="1">
        <v>6000000</v>
      </c>
      <c r="J4170" s="1">
        <v>0</v>
      </c>
      <c r="K4170" s="1">
        <v>6000000</v>
      </c>
      <c r="L4170" s="1">
        <v>0</v>
      </c>
      <c r="M4170" s="1">
        <v>0</v>
      </c>
      <c r="N4170" s="1">
        <v>6000000</v>
      </c>
      <c r="O4170" s="1">
        <v>6000000</v>
      </c>
      <c r="P4170" s="1">
        <v>0</v>
      </c>
      <c r="Q4170" s="1">
        <v>46590000</v>
      </c>
      <c r="R4170" s="1">
        <v>11.41</v>
      </c>
    </row>
    <row r="4171" spans="1:18" hidden="1" x14ac:dyDescent="0.25">
      <c r="A4171" t="s">
        <v>31</v>
      </c>
      <c r="B4171" s="1">
        <v>0</v>
      </c>
      <c r="C4171" s="1">
        <v>52590000</v>
      </c>
      <c r="D4171" s="1">
        <v>0</v>
      </c>
      <c r="E4171" s="1">
        <v>52590000</v>
      </c>
      <c r="F4171" s="1">
        <v>0</v>
      </c>
      <c r="G4171" s="1">
        <v>6000000</v>
      </c>
      <c r="H4171" s="1">
        <v>6000000</v>
      </c>
      <c r="I4171" s="1">
        <v>6000000</v>
      </c>
      <c r="J4171" s="1">
        <v>0</v>
      </c>
      <c r="K4171" s="1">
        <v>6000000</v>
      </c>
      <c r="L4171" s="1">
        <v>0</v>
      </c>
      <c r="M4171" s="1">
        <v>0</v>
      </c>
      <c r="N4171" s="1">
        <v>6000000</v>
      </c>
      <c r="O4171" s="1">
        <v>6000000</v>
      </c>
      <c r="P4171" s="1">
        <v>0</v>
      </c>
      <c r="Q4171" s="1">
        <v>46590000</v>
      </c>
      <c r="R4171" s="1">
        <v>11.41</v>
      </c>
    </row>
    <row r="4172" spans="1:18" hidden="1" x14ac:dyDescent="0.25">
      <c r="A4172" t="s">
        <v>133</v>
      </c>
      <c r="B4172" s="1">
        <v>0</v>
      </c>
      <c r="C4172" s="1">
        <v>52590000</v>
      </c>
      <c r="D4172" s="1">
        <v>0</v>
      </c>
      <c r="E4172" s="1">
        <v>52590000</v>
      </c>
      <c r="F4172" s="1">
        <v>0</v>
      </c>
      <c r="G4172" s="1">
        <v>6000000</v>
      </c>
      <c r="H4172" s="1">
        <v>6000000</v>
      </c>
      <c r="I4172" s="1">
        <v>6000000</v>
      </c>
      <c r="J4172" s="1">
        <v>0</v>
      </c>
      <c r="K4172" s="1">
        <v>6000000</v>
      </c>
      <c r="L4172" s="1">
        <v>0</v>
      </c>
      <c r="M4172" s="1">
        <v>0</v>
      </c>
      <c r="N4172" s="1">
        <v>6000000</v>
      </c>
      <c r="O4172" s="1">
        <v>6000000</v>
      </c>
      <c r="P4172" s="1">
        <v>0</v>
      </c>
      <c r="Q4172" s="1">
        <v>46590000</v>
      </c>
      <c r="R4172" s="1">
        <v>11.41</v>
      </c>
    </row>
    <row r="4173" spans="1:18" hidden="1" x14ac:dyDescent="0.25">
      <c r="A4173" t="s">
        <v>1661</v>
      </c>
      <c r="B4173" s="1">
        <v>0</v>
      </c>
      <c r="C4173" s="1">
        <v>52590000</v>
      </c>
      <c r="D4173" s="1">
        <v>0</v>
      </c>
      <c r="E4173" s="1">
        <v>52590000</v>
      </c>
      <c r="F4173" s="1">
        <v>0</v>
      </c>
      <c r="G4173" s="1">
        <v>6000000</v>
      </c>
      <c r="H4173" s="1">
        <v>6000000</v>
      </c>
      <c r="I4173" s="1">
        <v>6000000</v>
      </c>
      <c r="J4173" s="1">
        <v>0</v>
      </c>
      <c r="K4173" s="1">
        <v>6000000</v>
      </c>
      <c r="L4173" s="1">
        <v>0</v>
      </c>
      <c r="M4173" s="1">
        <v>0</v>
      </c>
      <c r="N4173" s="1">
        <v>6000000</v>
      </c>
      <c r="O4173" s="1">
        <v>6000000</v>
      </c>
      <c r="P4173" s="1">
        <v>0</v>
      </c>
      <c r="Q4173" s="1">
        <v>46590000</v>
      </c>
      <c r="R4173" s="1">
        <v>11.41</v>
      </c>
    </row>
    <row r="4174" spans="1:18" hidden="1" x14ac:dyDescent="0.25">
      <c r="A4174" t="s">
        <v>1662</v>
      </c>
      <c r="B4174" s="1">
        <v>0</v>
      </c>
      <c r="C4174" s="1">
        <v>12930000</v>
      </c>
      <c r="D4174" s="1">
        <v>0</v>
      </c>
      <c r="E4174" s="1">
        <v>12930000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12930000</v>
      </c>
      <c r="R4174" s="1">
        <v>0</v>
      </c>
    </row>
    <row r="4175" spans="1:18" hidden="1" x14ac:dyDescent="0.25">
      <c r="A4175" t="s">
        <v>31</v>
      </c>
      <c r="B4175" s="1">
        <v>0</v>
      </c>
      <c r="C4175" s="1">
        <v>12930000</v>
      </c>
      <c r="D4175" s="1">
        <v>0</v>
      </c>
      <c r="E4175" s="1">
        <v>12930000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12930000</v>
      </c>
      <c r="R4175" s="1">
        <v>0</v>
      </c>
    </row>
    <row r="4176" spans="1:18" hidden="1" x14ac:dyDescent="0.25">
      <c r="A4176" t="s">
        <v>133</v>
      </c>
      <c r="B4176" s="1">
        <v>0</v>
      </c>
      <c r="C4176" s="1">
        <v>12930000</v>
      </c>
      <c r="D4176" s="1">
        <v>0</v>
      </c>
      <c r="E4176" s="1">
        <v>12930000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12930000</v>
      </c>
      <c r="R4176" s="1">
        <v>0</v>
      </c>
    </row>
    <row r="4177" spans="1:18" hidden="1" x14ac:dyDescent="0.25">
      <c r="A4177" t="s">
        <v>1663</v>
      </c>
      <c r="B4177" s="1">
        <v>0</v>
      </c>
      <c r="C4177" s="1">
        <v>12930000</v>
      </c>
      <c r="D4177" s="1">
        <v>0</v>
      </c>
      <c r="E4177" s="1">
        <v>12930000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12930000</v>
      </c>
      <c r="R4177" s="1">
        <v>0</v>
      </c>
    </row>
    <row r="4178" spans="1:18" hidden="1" x14ac:dyDescent="0.25">
      <c r="A4178" s="4" t="s">
        <v>1664</v>
      </c>
      <c r="B4178" s="5">
        <v>6090375000</v>
      </c>
      <c r="C4178" s="5">
        <v>10266930664</v>
      </c>
      <c r="D4178" s="5">
        <v>0</v>
      </c>
      <c r="E4178" s="5">
        <v>16357305664</v>
      </c>
      <c r="F4178" s="5">
        <v>0</v>
      </c>
      <c r="G4178" s="5">
        <v>8341180664</v>
      </c>
      <c r="H4178" s="5">
        <v>8341180664</v>
      </c>
      <c r="I4178" s="5">
        <v>8161180664</v>
      </c>
      <c r="J4178" s="5">
        <v>0</v>
      </c>
      <c r="K4178" s="5">
        <v>8161180664</v>
      </c>
      <c r="L4178" s="5">
        <v>0</v>
      </c>
      <c r="M4178" s="5">
        <v>180000000</v>
      </c>
      <c r="N4178" s="5">
        <v>8161180664</v>
      </c>
      <c r="O4178" s="5">
        <v>8131180664</v>
      </c>
      <c r="P4178" s="5">
        <v>30000000</v>
      </c>
      <c r="Q4178" s="5">
        <v>8016125000</v>
      </c>
      <c r="R4178" s="5">
        <v>49.89</v>
      </c>
    </row>
    <row r="4179" spans="1:18" hidden="1" x14ac:dyDescent="0.25">
      <c r="A4179" t="s">
        <v>30</v>
      </c>
      <c r="B4179" s="1">
        <v>1380000000</v>
      </c>
      <c r="C4179" s="1">
        <v>0</v>
      </c>
      <c r="D4179" s="1">
        <v>0</v>
      </c>
      <c r="E4179" s="1">
        <v>1380000000</v>
      </c>
      <c r="F4179" s="1">
        <v>0</v>
      </c>
      <c r="G4179" s="1">
        <v>1000000000</v>
      </c>
      <c r="H4179" s="1">
        <v>1000000000</v>
      </c>
      <c r="I4179" s="1">
        <v>1000000000</v>
      </c>
      <c r="J4179" s="1">
        <v>0</v>
      </c>
      <c r="K4179" s="1">
        <v>1000000000</v>
      </c>
      <c r="L4179" s="1">
        <v>0</v>
      </c>
      <c r="M4179" s="1">
        <v>0</v>
      </c>
      <c r="N4179" s="1">
        <v>1000000000</v>
      </c>
      <c r="O4179" s="1">
        <v>970000000</v>
      </c>
      <c r="P4179" s="1">
        <v>30000000</v>
      </c>
      <c r="Q4179" s="1">
        <v>380000000</v>
      </c>
      <c r="R4179" s="1">
        <v>72.459999999999994</v>
      </c>
    </row>
    <row r="4180" spans="1:18" hidden="1" x14ac:dyDescent="0.25">
      <c r="A4180" t="s">
        <v>31</v>
      </c>
      <c r="B4180" s="1">
        <v>1380000000</v>
      </c>
      <c r="C4180" s="1">
        <v>-300000000</v>
      </c>
      <c r="D4180" s="1">
        <v>0</v>
      </c>
      <c r="E4180" s="1">
        <v>1080000000</v>
      </c>
      <c r="F4180" s="1">
        <v>0</v>
      </c>
      <c r="G4180" s="1">
        <v>970000000</v>
      </c>
      <c r="H4180" s="1">
        <v>970000000</v>
      </c>
      <c r="I4180" s="1">
        <v>970000000</v>
      </c>
      <c r="J4180" s="1">
        <v>0</v>
      </c>
      <c r="K4180" s="1">
        <v>970000000</v>
      </c>
      <c r="L4180" s="1">
        <v>0</v>
      </c>
      <c r="M4180" s="1">
        <v>0</v>
      </c>
      <c r="N4180" s="1">
        <v>970000000</v>
      </c>
      <c r="O4180" s="1">
        <v>970000000</v>
      </c>
      <c r="P4180" s="1">
        <v>0</v>
      </c>
      <c r="Q4180" s="1">
        <v>110000000</v>
      </c>
      <c r="R4180" s="1">
        <v>89.81</v>
      </c>
    </row>
    <row r="4181" spans="1:18" hidden="1" x14ac:dyDescent="0.25">
      <c r="A4181" t="s">
        <v>32</v>
      </c>
      <c r="B4181" s="1">
        <v>1380000000</v>
      </c>
      <c r="C4181" s="1">
        <v>-300000000</v>
      </c>
      <c r="D4181" s="1">
        <v>0</v>
      </c>
      <c r="E4181" s="1">
        <v>1080000000</v>
      </c>
      <c r="F4181" s="1">
        <v>0</v>
      </c>
      <c r="G4181" s="1">
        <v>970000000</v>
      </c>
      <c r="H4181" s="1">
        <v>970000000</v>
      </c>
      <c r="I4181" s="1">
        <v>970000000</v>
      </c>
      <c r="J4181" s="1">
        <v>0</v>
      </c>
      <c r="K4181" s="1">
        <v>970000000</v>
      </c>
      <c r="L4181" s="1">
        <v>0</v>
      </c>
      <c r="M4181" s="1">
        <v>0</v>
      </c>
      <c r="N4181" s="1">
        <v>970000000</v>
      </c>
      <c r="O4181" s="1">
        <v>970000000</v>
      </c>
      <c r="P4181" s="1">
        <v>0</v>
      </c>
      <c r="Q4181" s="1">
        <v>110000000</v>
      </c>
      <c r="R4181" s="1">
        <v>89.81</v>
      </c>
    </row>
    <row r="4182" spans="1:18" hidden="1" x14ac:dyDescent="0.25">
      <c r="A4182" t="s">
        <v>33</v>
      </c>
      <c r="B4182" s="1">
        <v>1380000000</v>
      </c>
      <c r="C4182" s="1">
        <v>-300000000</v>
      </c>
      <c r="D4182" s="1">
        <v>0</v>
      </c>
      <c r="E4182" s="1">
        <v>1080000000</v>
      </c>
      <c r="F4182" s="1">
        <v>0</v>
      </c>
      <c r="G4182" s="1">
        <v>970000000</v>
      </c>
      <c r="H4182" s="1">
        <v>970000000</v>
      </c>
      <c r="I4182" s="1">
        <v>970000000</v>
      </c>
      <c r="J4182" s="1">
        <v>0</v>
      </c>
      <c r="K4182" s="1">
        <v>970000000</v>
      </c>
      <c r="L4182" s="1">
        <v>0</v>
      </c>
      <c r="M4182" s="1">
        <v>0</v>
      </c>
      <c r="N4182" s="1">
        <v>970000000</v>
      </c>
      <c r="O4182" s="1">
        <v>970000000</v>
      </c>
      <c r="P4182" s="1">
        <v>0</v>
      </c>
      <c r="Q4182" s="1">
        <v>110000000</v>
      </c>
      <c r="R4182" s="1">
        <v>89.81</v>
      </c>
    </row>
    <row r="4183" spans="1:18" hidden="1" x14ac:dyDescent="0.25">
      <c r="A4183" t="s">
        <v>287</v>
      </c>
      <c r="B4183" s="1">
        <v>0</v>
      </c>
      <c r="C4183" s="1">
        <v>0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</row>
    <row r="4184" spans="1:18" hidden="1" x14ac:dyDescent="0.25">
      <c r="A4184" t="s">
        <v>32</v>
      </c>
      <c r="B4184" s="1">
        <v>0</v>
      </c>
      <c r="C4184" s="1">
        <v>0</v>
      </c>
      <c r="D4184" s="1">
        <v>0</v>
      </c>
      <c r="E4184" s="1">
        <v>0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</row>
    <row r="4185" spans="1:18" hidden="1" x14ac:dyDescent="0.25">
      <c r="A4185" t="s">
        <v>33</v>
      </c>
      <c r="B4185" s="1">
        <v>0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</row>
    <row r="4186" spans="1:18" hidden="1" x14ac:dyDescent="0.25">
      <c r="A4186" t="s">
        <v>97</v>
      </c>
      <c r="B4186" s="1">
        <v>0</v>
      </c>
      <c r="C4186" s="1">
        <v>300000000</v>
      </c>
      <c r="D4186" s="1">
        <v>0</v>
      </c>
      <c r="E4186" s="1">
        <v>300000000</v>
      </c>
      <c r="F4186" s="1">
        <v>0</v>
      </c>
      <c r="G4186" s="1">
        <v>30000000</v>
      </c>
      <c r="H4186" s="1">
        <v>30000000</v>
      </c>
      <c r="I4186" s="1">
        <v>30000000</v>
      </c>
      <c r="J4186" s="1">
        <v>0</v>
      </c>
      <c r="K4186" s="1">
        <v>30000000</v>
      </c>
      <c r="L4186" s="1">
        <v>0</v>
      </c>
      <c r="M4186" s="1">
        <v>0</v>
      </c>
      <c r="N4186" s="1">
        <v>30000000</v>
      </c>
      <c r="O4186" s="1">
        <v>0</v>
      </c>
      <c r="P4186" s="1">
        <v>30000000</v>
      </c>
      <c r="Q4186" s="1">
        <v>270000000</v>
      </c>
      <c r="R4186" s="1">
        <v>10</v>
      </c>
    </row>
    <row r="4187" spans="1:18" hidden="1" x14ac:dyDescent="0.25">
      <c r="A4187" t="s">
        <v>32</v>
      </c>
      <c r="B4187" s="1">
        <v>0</v>
      </c>
      <c r="C4187" s="1">
        <v>300000000</v>
      </c>
      <c r="D4187" s="1">
        <v>0</v>
      </c>
      <c r="E4187" s="1">
        <v>300000000</v>
      </c>
      <c r="F4187" s="1">
        <v>0</v>
      </c>
      <c r="G4187" s="1">
        <v>30000000</v>
      </c>
      <c r="H4187" s="1">
        <v>30000000</v>
      </c>
      <c r="I4187" s="1">
        <v>30000000</v>
      </c>
      <c r="J4187" s="1">
        <v>0</v>
      </c>
      <c r="K4187" s="1">
        <v>30000000</v>
      </c>
      <c r="L4187" s="1">
        <v>0</v>
      </c>
      <c r="M4187" s="1">
        <v>0</v>
      </c>
      <c r="N4187" s="1">
        <v>30000000</v>
      </c>
      <c r="O4187" s="1">
        <v>0</v>
      </c>
      <c r="P4187" s="1">
        <v>30000000</v>
      </c>
      <c r="Q4187" s="1">
        <v>270000000</v>
      </c>
      <c r="R4187" s="1">
        <v>10</v>
      </c>
    </row>
    <row r="4188" spans="1:18" hidden="1" x14ac:dyDescent="0.25">
      <c r="A4188" t="s">
        <v>33</v>
      </c>
      <c r="B4188" s="1">
        <v>0</v>
      </c>
      <c r="C4188" s="1">
        <v>300000000</v>
      </c>
      <c r="D4188" s="1">
        <v>0</v>
      </c>
      <c r="E4188" s="1">
        <v>300000000</v>
      </c>
      <c r="F4188" s="1">
        <v>0</v>
      </c>
      <c r="G4188" s="1">
        <v>30000000</v>
      </c>
      <c r="H4188" s="1">
        <v>30000000</v>
      </c>
      <c r="I4188" s="1">
        <v>30000000</v>
      </c>
      <c r="J4188" s="1">
        <v>0</v>
      </c>
      <c r="K4188" s="1">
        <v>30000000</v>
      </c>
      <c r="L4188" s="1">
        <v>0</v>
      </c>
      <c r="M4188" s="1">
        <v>0</v>
      </c>
      <c r="N4188" s="1">
        <v>30000000</v>
      </c>
      <c r="O4188" s="1">
        <v>0</v>
      </c>
      <c r="P4188" s="1">
        <v>30000000</v>
      </c>
      <c r="Q4188" s="1">
        <v>270000000</v>
      </c>
      <c r="R4188" s="1">
        <v>10</v>
      </c>
    </row>
    <row r="4189" spans="1:18" hidden="1" x14ac:dyDescent="0.25">
      <c r="A4189" t="s">
        <v>34</v>
      </c>
      <c r="B4189" s="1">
        <v>45000000</v>
      </c>
      <c r="C4189" s="1">
        <v>0</v>
      </c>
      <c r="D4189" s="1">
        <v>0</v>
      </c>
      <c r="E4189" s="1">
        <v>45000000</v>
      </c>
      <c r="F4189" s="1">
        <v>0</v>
      </c>
      <c r="G4189" s="1">
        <v>26000000</v>
      </c>
      <c r="H4189" s="1">
        <v>26000000</v>
      </c>
      <c r="I4189" s="1">
        <v>26000000</v>
      </c>
      <c r="J4189" s="1">
        <v>0</v>
      </c>
      <c r="K4189" s="1">
        <v>26000000</v>
      </c>
      <c r="L4189" s="1">
        <v>0</v>
      </c>
      <c r="M4189" s="1">
        <v>0</v>
      </c>
      <c r="N4189" s="1">
        <v>26000000</v>
      </c>
      <c r="O4189" s="1">
        <v>26000000</v>
      </c>
      <c r="P4189" s="1">
        <v>0</v>
      </c>
      <c r="Q4189" s="1">
        <v>19000000</v>
      </c>
      <c r="R4189" s="1">
        <v>57.78</v>
      </c>
    </row>
    <row r="4190" spans="1:18" hidden="1" x14ac:dyDescent="0.25">
      <c r="A4190" t="s">
        <v>31</v>
      </c>
      <c r="B4190" s="1">
        <v>45000000</v>
      </c>
      <c r="C4190" s="1">
        <v>0</v>
      </c>
      <c r="D4190" s="1">
        <v>0</v>
      </c>
      <c r="E4190" s="1">
        <v>45000000</v>
      </c>
      <c r="F4190" s="1">
        <v>0</v>
      </c>
      <c r="G4190" s="1">
        <v>26000000</v>
      </c>
      <c r="H4190" s="1">
        <v>26000000</v>
      </c>
      <c r="I4190" s="1">
        <v>26000000</v>
      </c>
      <c r="J4190" s="1">
        <v>0</v>
      </c>
      <c r="K4190" s="1">
        <v>26000000</v>
      </c>
      <c r="L4190" s="1">
        <v>0</v>
      </c>
      <c r="M4190" s="1">
        <v>0</v>
      </c>
      <c r="N4190" s="1">
        <v>26000000</v>
      </c>
      <c r="O4190" s="1">
        <v>26000000</v>
      </c>
      <c r="P4190" s="1">
        <v>0</v>
      </c>
      <c r="Q4190" s="1">
        <v>19000000</v>
      </c>
      <c r="R4190" s="1">
        <v>57.78</v>
      </c>
    </row>
    <row r="4191" spans="1:18" hidden="1" x14ac:dyDescent="0.25">
      <c r="A4191" t="s">
        <v>35</v>
      </c>
      <c r="B4191" s="1">
        <v>45000000</v>
      </c>
      <c r="C4191" s="1">
        <v>0</v>
      </c>
      <c r="D4191" s="1">
        <v>0</v>
      </c>
      <c r="E4191" s="1">
        <v>45000000</v>
      </c>
      <c r="F4191" s="1">
        <v>0</v>
      </c>
      <c r="G4191" s="1">
        <v>26000000</v>
      </c>
      <c r="H4191" s="1">
        <v>26000000</v>
      </c>
      <c r="I4191" s="1">
        <v>26000000</v>
      </c>
      <c r="J4191" s="1">
        <v>0</v>
      </c>
      <c r="K4191" s="1">
        <v>26000000</v>
      </c>
      <c r="L4191" s="1">
        <v>0</v>
      </c>
      <c r="M4191" s="1">
        <v>0</v>
      </c>
      <c r="N4191" s="1">
        <v>26000000</v>
      </c>
      <c r="O4191" s="1">
        <v>26000000</v>
      </c>
      <c r="P4191" s="1">
        <v>0</v>
      </c>
      <c r="Q4191" s="1">
        <v>19000000</v>
      </c>
      <c r="R4191" s="1">
        <v>57.78</v>
      </c>
    </row>
    <row r="4192" spans="1:18" hidden="1" x14ac:dyDescent="0.25">
      <c r="A4192" t="s">
        <v>33</v>
      </c>
      <c r="B4192" s="1">
        <v>45000000</v>
      </c>
      <c r="C4192" s="1">
        <v>0</v>
      </c>
      <c r="D4192" s="1">
        <v>0</v>
      </c>
      <c r="E4192" s="1">
        <v>45000000</v>
      </c>
      <c r="F4192" s="1">
        <v>0</v>
      </c>
      <c r="G4192" s="1">
        <v>26000000</v>
      </c>
      <c r="H4192" s="1">
        <v>26000000</v>
      </c>
      <c r="I4192" s="1">
        <v>26000000</v>
      </c>
      <c r="J4192" s="1">
        <v>0</v>
      </c>
      <c r="K4192" s="1">
        <v>26000000</v>
      </c>
      <c r="L4192" s="1">
        <v>0</v>
      </c>
      <c r="M4192" s="1">
        <v>0</v>
      </c>
      <c r="N4192" s="1">
        <v>26000000</v>
      </c>
      <c r="O4192" s="1">
        <v>26000000</v>
      </c>
      <c r="P4192" s="1">
        <v>0</v>
      </c>
      <c r="Q4192" s="1">
        <v>19000000</v>
      </c>
      <c r="R4192" s="1">
        <v>57.78</v>
      </c>
    </row>
    <row r="4193" spans="1:18" hidden="1" x14ac:dyDescent="0.25">
      <c r="A4193" t="s">
        <v>742</v>
      </c>
      <c r="B4193" s="1">
        <v>15000000</v>
      </c>
      <c r="C4193" s="1">
        <v>0</v>
      </c>
      <c r="D4193" s="1">
        <v>0</v>
      </c>
      <c r="E4193" s="1">
        <v>15000000</v>
      </c>
      <c r="F4193" s="1">
        <v>0</v>
      </c>
      <c r="G4193" s="1">
        <v>10000000</v>
      </c>
      <c r="H4193" s="1">
        <v>10000000</v>
      </c>
      <c r="I4193" s="1">
        <v>10000000</v>
      </c>
      <c r="J4193" s="1">
        <v>0</v>
      </c>
      <c r="K4193" s="1">
        <v>10000000</v>
      </c>
      <c r="L4193" s="1">
        <v>0</v>
      </c>
      <c r="M4193" s="1">
        <v>0</v>
      </c>
      <c r="N4193" s="1">
        <v>10000000</v>
      </c>
      <c r="O4193" s="1">
        <v>10000000</v>
      </c>
      <c r="P4193" s="1">
        <v>0</v>
      </c>
      <c r="Q4193" s="1">
        <v>5000000</v>
      </c>
      <c r="R4193" s="1">
        <v>66.67</v>
      </c>
    </row>
    <row r="4194" spans="1:18" hidden="1" x14ac:dyDescent="0.25">
      <c r="A4194" t="s">
        <v>31</v>
      </c>
      <c r="B4194" s="1">
        <v>15000000</v>
      </c>
      <c r="C4194" s="1">
        <v>0</v>
      </c>
      <c r="D4194" s="1">
        <v>0</v>
      </c>
      <c r="E4194" s="1">
        <v>15000000</v>
      </c>
      <c r="F4194" s="1">
        <v>0</v>
      </c>
      <c r="G4194" s="1">
        <v>10000000</v>
      </c>
      <c r="H4194" s="1">
        <v>10000000</v>
      </c>
      <c r="I4194" s="1">
        <v>10000000</v>
      </c>
      <c r="J4194" s="1">
        <v>0</v>
      </c>
      <c r="K4194" s="1">
        <v>10000000</v>
      </c>
      <c r="L4194" s="1">
        <v>0</v>
      </c>
      <c r="M4194" s="1">
        <v>0</v>
      </c>
      <c r="N4194" s="1">
        <v>10000000</v>
      </c>
      <c r="O4194" s="1">
        <v>10000000</v>
      </c>
      <c r="P4194" s="1">
        <v>0</v>
      </c>
      <c r="Q4194" s="1">
        <v>5000000</v>
      </c>
      <c r="R4194" s="1">
        <v>66.67</v>
      </c>
    </row>
    <row r="4195" spans="1:18" hidden="1" x14ac:dyDescent="0.25">
      <c r="A4195" t="s">
        <v>743</v>
      </c>
      <c r="B4195" s="1">
        <v>15000000</v>
      </c>
      <c r="C4195" s="1">
        <v>0</v>
      </c>
      <c r="D4195" s="1">
        <v>0</v>
      </c>
      <c r="E4195" s="1">
        <v>15000000</v>
      </c>
      <c r="F4195" s="1">
        <v>0</v>
      </c>
      <c r="G4195" s="1">
        <v>10000000</v>
      </c>
      <c r="H4195" s="1">
        <v>10000000</v>
      </c>
      <c r="I4195" s="1">
        <v>10000000</v>
      </c>
      <c r="J4195" s="1">
        <v>0</v>
      </c>
      <c r="K4195" s="1">
        <v>10000000</v>
      </c>
      <c r="L4195" s="1">
        <v>0</v>
      </c>
      <c r="M4195" s="1">
        <v>0</v>
      </c>
      <c r="N4195" s="1">
        <v>10000000</v>
      </c>
      <c r="O4195" s="1">
        <v>10000000</v>
      </c>
      <c r="P4195" s="1">
        <v>0</v>
      </c>
      <c r="Q4195" s="1">
        <v>5000000</v>
      </c>
      <c r="R4195" s="1">
        <v>66.67</v>
      </c>
    </row>
    <row r="4196" spans="1:18" hidden="1" x14ac:dyDescent="0.25">
      <c r="A4196" t="s">
        <v>33</v>
      </c>
      <c r="B4196" s="1">
        <v>15000000</v>
      </c>
      <c r="C4196" s="1">
        <v>0</v>
      </c>
      <c r="D4196" s="1">
        <v>0</v>
      </c>
      <c r="E4196" s="1">
        <v>15000000</v>
      </c>
      <c r="F4196" s="1">
        <v>0</v>
      </c>
      <c r="G4196" s="1">
        <v>10000000</v>
      </c>
      <c r="H4196" s="1">
        <v>10000000</v>
      </c>
      <c r="I4196" s="1">
        <v>10000000</v>
      </c>
      <c r="J4196" s="1">
        <v>0</v>
      </c>
      <c r="K4196" s="1">
        <v>10000000</v>
      </c>
      <c r="L4196" s="1">
        <v>0</v>
      </c>
      <c r="M4196" s="1">
        <v>0</v>
      </c>
      <c r="N4196" s="1">
        <v>10000000</v>
      </c>
      <c r="O4196" s="1">
        <v>10000000</v>
      </c>
      <c r="P4196" s="1">
        <v>0</v>
      </c>
      <c r="Q4196" s="1">
        <v>5000000</v>
      </c>
      <c r="R4196" s="1">
        <v>66.67</v>
      </c>
    </row>
    <row r="4197" spans="1:18" hidden="1" x14ac:dyDescent="0.25">
      <c r="A4197" t="s">
        <v>36</v>
      </c>
      <c r="B4197" s="1">
        <v>90000000</v>
      </c>
      <c r="C4197" s="1">
        <v>0</v>
      </c>
      <c r="D4197" s="1">
        <v>0</v>
      </c>
      <c r="E4197" s="1">
        <v>90000000</v>
      </c>
      <c r="F4197" s="1">
        <v>0</v>
      </c>
      <c r="G4197" s="1">
        <v>60500000</v>
      </c>
      <c r="H4197" s="1">
        <v>60500000</v>
      </c>
      <c r="I4197" s="1">
        <v>30500000</v>
      </c>
      <c r="J4197" s="1">
        <v>0</v>
      </c>
      <c r="K4197" s="1">
        <v>30500000</v>
      </c>
      <c r="L4197" s="1">
        <v>0</v>
      </c>
      <c r="M4197" s="1">
        <v>30000000</v>
      </c>
      <c r="N4197" s="1">
        <v>30500000</v>
      </c>
      <c r="O4197" s="1">
        <v>30500000</v>
      </c>
      <c r="P4197" s="1">
        <v>0</v>
      </c>
      <c r="Q4197" s="1">
        <v>29500000</v>
      </c>
      <c r="R4197" s="1">
        <v>33.89</v>
      </c>
    </row>
    <row r="4198" spans="1:18" hidden="1" x14ac:dyDescent="0.25">
      <c r="A4198" t="s">
        <v>31</v>
      </c>
      <c r="B4198" s="1">
        <v>90000000</v>
      </c>
      <c r="C4198" s="1">
        <v>0</v>
      </c>
      <c r="D4198" s="1">
        <v>0</v>
      </c>
      <c r="E4198" s="1">
        <v>90000000</v>
      </c>
      <c r="F4198" s="1">
        <v>0</v>
      </c>
      <c r="G4198" s="1">
        <v>60500000</v>
      </c>
      <c r="H4198" s="1">
        <v>60500000</v>
      </c>
      <c r="I4198" s="1">
        <v>30500000</v>
      </c>
      <c r="J4198" s="1">
        <v>0</v>
      </c>
      <c r="K4198" s="1">
        <v>30500000</v>
      </c>
      <c r="L4198" s="1">
        <v>0</v>
      </c>
      <c r="M4198" s="1">
        <v>30000000</v>
      </c>
      <c r="N4198" s="1">
        <v>30500000</v>
      </c>
      <c r="O4198" s="1">
        <v>30500000</v>
      </c>
      <c r="P4198" s="1">
        <v>0</v>
      </c>
      <c r="Q4198" s="1">
        <v>29500000</v>
      </c>
      <c r="R4198" s="1">
        <v>33.89</v>
      </c>
    </row>
    <row r="4199" spans="1:18" hidden="1" x14ac:dyDescent="0.25">
      <c r="A4199" t="s">
        <v>32</v>
      </c>
      <c r="B4199" s="1">
        <v>90000000</v>
      </c>
      <c r="C4199" s="1">
        <v>0</v>
      </c>
      <c r="D4199" s="1">
        <v>0</v>
      </c>
      <c r="E4199" s="1">
        <v>90000000</v>
      </c>
      <c r="F4199" s="1">
        <v>0</v>
      </c>
      <c r="G4199" s="1">
        <v>60500000</v>
      </c>
      <c r="H4199" s="1">
        <v>60500000</v>
      </c>
      <c r="I4199" s="1">
        <v>30500000</v>
      </c>
      <c r="J4199" s="1">
        <v>0</v>
      </c>
      <c r="K4199" s="1">
        <v>30500000</v>
      </c>
      <c r="L4199" s="1">
        <v>0</v>
      </c>
      <c r="M4199" s="1">
        <v>30000000</v>
      </c>
      <c r="N4199" s="1">
        <v>30500000</v>
      </c>
      <c r="O4199" s="1">
        <v>30500000</v>
      </c>
      <c r="P4199" s="1">
        <v>0</v>
      </c>
      <c r="Q4199" s="1">
        <v>29500000</v>
      </c>
      <c r="R4199" s="1">
        <v>33.89</v>
      </c>
    </row>
    <row r="4200" spans="1:18" hidden="1" x14ac:dyDescent="0.25">
      <c r="A4200" t="s">
        <v>33</v>
      </c>
      <c r="B4200" s="1">
        <v>90000000</v>
      </c>
      <c r="C4200" s="1">
        <v>0</v>
      </c>
      <c r="D4200" s="1">
        <v>0</v>
      </c>
      <c r="E4200" s="1">
        <v>90000000</v>
      </c>
      <c r="F4200" s="1">
        <v>0</v>
      </c>
      <c r="G4200" s="1">
        <v>60500000</v>
      </c>
      <c r="H4200" s="1">
        <v>60500000</v>
      </c>
      <c r="I4200" s="1">
        <v>30500000</v>
      </c>
      <c r="J4200" s="1">
        <v>0</v>
      </c>
      <c r="K4200" s="1">
        <v>30500000</v>
      </c>
      <c r="L4200" s="1">
        <v>0</v>
      </c>
      <c r="M4200" s="1">
        <v>30000000</v>
      </c>
      <c r="N4200" s="1">
        <v>30500000</v>
      </c>
      <c r="O4200" s="1">
        <v>30500000</v>
      </c>
      <c r="P4200" s="1">
        <v>0</v>
      </c>
      <c r="Q4200" s="1">
        <v>29500000</v>
      </c>
      <c r="R4200" s="1">
        <v>33.89</v>
      </c>
    </row>
    <row r="4201" spans="1:18" hidden="1" x14ac:dyDescent="0.25">
      <c r="A4201" t="s">
        <v>747</v>
      </c>
      <c r="B4201" s="1">
        <v>66000000</v>
      </c>
      <c r="C4201" s="1">
        <v>0</v>
      </c>
      <c r="D4201" s="1">
        <v>0</v>
      </c>
      <c r="E4201" s="1">
        <v>66000000</v>
      </c>
      <c r="F4201" s="1">
        <v>0</v>
      </c>
      <c r="G4201" s="1">
        <v>52000000</v>
      </c>
      <c r="H4201" s="1">
        <v>52000000</v>
      </c>
      <c r="I4201" s="1">
        <v>52000000</v>
      </c>
      <c r="J4201" s="1">
        <v>0</v>
      </c>
      <c r="K4201" s="1">
        <v>52000000</v>
      </c>
      <c r="L4201" s="1">
        <v>0</v>
      </c>
      <c r="M4201" s="1">
        <v>0</v>
      </c>
      <c r="N4201" s="1">
        <v>52000000</v>
      </c>
      <c r="O4201" s="1">
        <v>52000000</v>
      </c>
      <c r="P4201" s="1">
        <v>0</v>
      </c>
      <c r="Q4201" s="1">
        <v>14000000</v>
      </c>
      <c r="R4201" s="1">
        <v>78.790000000000006</v>
      </c>
    </row>
    <row r="4202" spans="1:18" hidden="1" x14ac:dyDescent="0.25">
      <c r="A4202" t="s">
        <v>31</v>
      </c>
      <c r="B4202" s="1">
        <v>66000000</v>
      </c>
      <c r="C4202" s="1">
        <v>0</v>
      </c>
      <c r="D4202" s="1">
        <v>0</v>
      </c>
      <c r="E4202" s="1">
        <v>66000000</v>
      </c>
      <c r="F4202" s="1">
        <v>0</v>
      </c>
      <c r="G4202" s="1">
        <v>52000000</v>
      </c>
      <c r="H4202" s="1">
        <v>52000000</v>
      </c>
      <c r="I4202" s="1">
        <v>52000000</v>
      </c>
      <c r="J4202" s="1">
        <v>0</v>
      </c>
      <c r="K4202" s="1">
        <v>52000000</v>
      </c>
      <c r="L4202" s="1">
        <v>0</v>
      </c>
      <c r="M4202" s="1">
        <v>0</v>
      </c>
      <c r="N4202" s="1">
        <v>52000000</v>
      </c>
      <c r="O4202" s="1">
        <v>52000000</v>
      </c>
      <c r="P4202" s="1">
        <v>0</v>
      </c>
      <c r="Q4202" s="1">
        <v>14000000</v>
      </c>
      <c r="R4202" s="1">
        <v>78.790000000000006</v>
      </c>
    </row>
    <row r="4203" spans="1:18" hidden="1" x14ac:dyDescent="0.25">
      <c r="A4203" t="s">
        <v>38</v>
      </c>
      <c r="B4203" s="1">
        <v>66000000</v>
      </c>
      <c r="C4203" s="1">
        <v>0</v>
      </c>
      <c r="D4203" s="1">
        <v>0</v>
      </c>
      <c r="E4203" s="1">
        <v>66000000</v>
      </c>
      <c r="F4203" s="1">
        <v>0</v>
      </c>
      <c r="G4203" s="1">
        <v>52000000</v>
      </c>
      <c r="H4203" s="1">
        <v>52000000</v>
      </c>
      <c r="I4203" s="1">
        <v>52000000</v>
      </c>
      <c r="J4203" s="1">
        <v>0</v>
      </c>
      <c r="K4203" s="1">
        <v>52000000</v>
      </c>
      <c r="L4203" s="1">
        <v>0</v>
      </c>
      <c r="M4203" s="1">
        <v>0</v>
      </c>
      <c r="N4203" s="1">
        <v>52000000</v>
      </c>
      <c r="O4203" s="1">
        <v>52000000</v>
      </c>
      <c r="P4203" s="1">
        <v>0</v>
      </c>
      <c r="Q4203" s="1">
        <v>14000000</v>
      </c>
      <c r="R4203" s="1">
        <v>78.790000000000006</v>
      </c>
    </row>
    <row r="4204" spans="1:18" hidden="1" x14ac:dyDescent="0.25">
      <c r="A4204" t="s">
        <v>33</v>
      </c>
      <c r="B4204" s="1">
        <v>66000000</v>
      </c>
      <c r="C4204" s="1">
        <v>0</v>
      </c>
      <c r="D4204" s="1">
        <v>0</v>
      </c>
      <c r="E4204" s="1">
        <v>66000000</v>
      </c>
      <c r="F4204" s="1">
        <v>0</v>
      </c>
      <c r="G4204" s="1">
        <v>52000000</v>
      </c>
      <c r="H4204" s="1">
        <v>52000000</v>
      </c>
      <c r="I4204" s="1">
        <v>52000000</v>
      </c>
      <c r="J4204" s="1">
        <v>0</v>
      </c>
      <c r="K4204" s="1">
        <v>52000000</v>
      </c>
      <c r="L4204" s="1">
        <v>0</v>
      </c>
      <c r="M4204" s="1">
        <v>0</v>
      </c>
      <c r="N4204" s="1">
        <v>52000000</v>
      </c>
      <c r="O4204" s="1">
        <v>52000000</v>
      </c>
      <c r="P4204" s="1">
        <v>0</v>
      </c>
      <c r="Q4204" s="1">
        <v>14000000</v>
      </c>
      <c r="R4204" s="1">
        <v>78.790000000000006</v>
      </c>
    </row>
    <row r="4205" spans="1:18" hidden="1" x14ac:dyDescent="0.25">
      <c r="A4205" t="s">
        <v>37</v>
      </c>
      <c r="B4205" s="1">
        <v>10500000</v>
      </c>
      <c r="C4205" s="1">
        <v>0</v>
      </c>
      <c r="D4205" s="1">
        <v>0</v>
      </c>
      <c r="E4205" s="1">
        <v>10500000</v>
      </c>
      <c r="F4205" s="1">
        <v>0</v>
      </c>
      <c r="G4205" s="1">
        <v>7000000</v>
      </c>
      <c r="H4205" s="1">
        <v>7000000</v>
      </c>
      <c r="I4205" s="1">
        <v>7000000</v>
      </c>
      <c r="J4205" s="1">
        <v>0</v>
      </c>
      <c r="K4205" s="1">
        <v>7000000</v>
      </c>
      <c r="L4205" s="1">
        <v>0</v>
      </c>
      <c r="M4205" s="1">
        <v>0</v>
      </c>
      <c r="N4205" s="1">
        <v>7000000</v>
      </c>
      <c r="O4205" s="1">
        <v>7000000</v>
      </c>
      <c r="P4205" s="1">
        <v>0</v>
      </c>
      <c r="Q4205" s="1">
        <v>3500000</v>
      </c>
      <c r="R4205" s="1">
        <v>66.67</v>
      </c>
    </row>
    <row r="4206" spans="1:18" hidden="1" x14ac:dyDescent="0.25">
      <c r="A4206" t="s">
        <v>31</v>
      </c>
      <c r="B4206" s="1">
        <v>10500000</v>
      </c>
      <c r="C4206" s="1">
        <v>0</v>
      </c>
      <c r="D4206" s="1">
        <v>0</v>
      </c>
      <c r="E4206" s="1">
        <v>10500000</v>
      </c>
      <c r="F4206" s="1">
        <v>0</v>
      </c>
      <c r="G4206" s="1">
        <v>7000000</v>
      </c>
      <c r="H4206" s="1">
        <v>7000000</v>
      </c>
      <c r="I4206" s="1">
        <v>7000000</v>
      </c>
      <c r="J4206" s="1">
        <v>0</v>
      </c>
      <c r="K4206" s="1">
        <v>7000000</v>
      </c>
      <c r="L4206" s="1">
        <v>0</v>
      </c>
      <c r="M4206" s="1">
        <v>0</v>
      </c>
      <c r="N4206" s="1">
        <v>7000000</v>
      </c>
      <c r="O4206" s="1">
        <v>7000000</v>
      </c>
      <c r="P4206" s="1">
        <v>0</v>
      </c>
      <c r="Q4206" s="1">
        <v>3500000</v>
      </c>
      <c r="R4206" s="1">
        <v>66.67</v>
      </c>
    </row>
    <row r="4207" spans="1:18" hidden="1" x14ac:dyDescent="0.25">
      <c r="A4207" t="s">
        <v>38</v>
      </c>
      <c r="B4207" s="1">
        <v>10500000</v>
      </c>
      <c r="C4207" s="1">
        <v>0</v>
      </c>
      <c r="D4207" s="1">
        <v>0</v>
      </c>
      <c r="E4207" s="1">
        <v>10500000</v>
      </c>
      <c r="F4207" s="1">
        <v>0</v>
      </c>
      <c r="G4207" s="1">
        <v>7000000</v>
      </c>
      <c r="H4207" s="1">
        <v>7000000</v>
      </c>
      <c r="I4207" s="1">
        <v>7000000</v>
      </c>
      <c r="J4207" s="1">
        <v>0</v>
      </c>
      <c r="K4207" s="1">
        <v>7000000</v>
      </c>
      <c r="L4207" s="1">
        <v>0</v>
      </c>
      <c r="M4207" s="1">
        <v>0</v>
      </c>
      <c r="N4207" s="1">
        <v>7000000</v>
      </c>
      <c r="O4207" s="1">
        <v>7000000</v>
      </c>
      <c r="P4207" s="1">
        <v>0</v>
      </c>
      <c r="Q4207" s="1">
        <v>3500000</v>
      </c>
      <c r="R4207" s="1">
        <v>66.67</v>
      </c>
    </row>
    <row r="4208" spans="1:18" hidden="1" x14ac:dyDescent="0.25">
      <c r="A4208" t="s">
        <v>33</v>
      </c>
      <c r="B4208" s="1">
        <v>10500000</v>
      </c>
      <c r="C4208" s="1">
        <v>0</v>
      </c>
      <c r="D4208" s="1">
        <v>0</v>
      </c>
      <c r="E4208" s="1">
        <v>10500000</v>
      </c>
      <c r="F4208" s="1">
        <v>0</v>
      </c>
      <c r="G4208" s="1">
        <v>7000000</v>
      </c>
      <c r="H4208" s="1">
        <v>7000000</v>
      </c>
      <c r="I4208" s="1">
        <v>7000000</v>
      </c>
      <c r="J4208" s="1">
        <v>0</v>
      </c>
      <c r="K4208" s="1">
        <v>7000000</v>
      </c>
      <c r="L4208" s="1">
        <v>0</v>
      </c>
      <c r="M4208" s="1">
        <v>0</v>
      </c>
      <c r="N4208" s="1">
        <v>7000000</v>
      </c>
      <c r="O4208" s="1">
        <v>7000000</v>
      </c>
      <c r="P4208" s="1">
        <v>0</v>
      </c>
      <c r="Q4208" s="1">
        <v>3500000</v>
      </c>
      <c r="R4208" s="1">
        <v>66.67</v>
      </c>
    </row>
    <row r="4209" spans="1:18" hidden="1" x14ac:dyDescent="0.25">
      <c r="A4209" t="s">
        <v>39</v>
      </c>
      <c r="B4209" s="1">
        <v>65000000</v>
      </c>
      <c r="C4209" s="1">
        <v>0</v>
      </c>
      <c r="D4209" s="1">
        <v>0</v>
      </c>
      <c r="E4209" s="1">
        <v>65000000</v>
      </c>
      <c r="F4209" s="1">
        <v>0</v>
      </c>
      <c r="G4209" s="1">
        <v>54650000</v>
      </c>
      <c r="H4209" s="1">
        <v>54650000</v>
      </c>
      <c r="I4209" s="1">
        <v>54650000</v>
      </c>
      <c r="J4209" s="1">
        <v>0</v>
      </c>
      <c r="K4209" s="1">
        <v>54650000</v>
      </c>
      <c r="L4209" s="1">
        <v>0</v>
      </c>
      <c r="M4209" s="1">
        <v>0</v>
      </c>
      <c r="N4209" s="1">
        <v>54650000</v>
      </c>
      <c r="O4209" s="1">
        <v>54650000</v>
      </c>
      <c r="P4209" s="1">
        <v>0</v>
      </c>
      <c r="Q4209" s="1">
        <v>10350000</v>
      </c>
      <c r="R4209" s="1">
        <v>84.08</v>
      </c>
    </row>
    <row r="4210" spans="1:18" hidden="1" x14ac:dyDescent="0.25">
      <c r="A4210" t="s">
        <v>31</v>
      </c>
      <c r="B4210" s="1">
        <v>65000000</v>
      </c>
      <c r="C4210" s="1">
        <v>0</v>
      </c>
      <c r="D4210" s="1">
        <v>0</v>
      </c>
      <c r="E4210" s="1">
        <v>65000000</v>
      </c>
      <c r="F4210" s="1">
        <v>0</v>
      </c>
      <c r="G4210" s="1">
        <v>54650000</v>
      </c>
      <c r="H4210" s="1">
        <v>54650000</v>
      </c>
      <c r="I4210" s="1">
        <v>54650000</v>
      </c>
      <c r="J4210" s="1">
        <v>0</v>
      </c>
      <c r="K4210" s="1">
        <v>54650000</v>
      </c>
      <c r="L4210" s="1">
        <v>0</v>
      </c>
      <c r="M4210" s="1">
        <v>0</v>
      </c>
      <c r="N4210" s="1">
        <v>54650000</v>
      </c>
      <c r="O4210" s="1">
        <v>54650000</v>
      </c>
      <c r="P4210" s="1">
        <v>0</v>
      </c>
      <c r="Q4210" s="1">
        <v>10350000</v>
      </c>
      <c r="R4210" s="1">
        <v>84.08</v>
      </c>
    </row>
    <row r="4211" spans="1:18" hidden="1" x14ac:dyDescent="0.25">
      <c r="A4211" t="s">
        <v>40</v>
      </c>
      <c r="B4211" s="1">
        <v>65000000</v>
      </c>
      <c r="C4211" s="1">
        <v>0</v>
      </c>
      <c r="D4211" s="1">
        <v>0</v>
      </c>
      <c r="E4211" s="1">
        <v>65000000</v>
      </c>
      <c r="F4211" s="1">
        <v>0</v>
      </c>
      <c r="G4211" s="1">
        <v>54650000</v>
      </c>
      <c r="H4211" s="1">
        <v>54650000</v>
      </c>
      <c r="I4211" s="1">
        <v>54650000</v>
      </c>
      <c r="J4211" s="1">
        <v>0</v>
      </c>
      <c r="K4211" s="1">
        <v>54650000</v>
      </c>
      <c r="L4211" s="1">
        <v>0</v>
      </c>
      <c r="M4211" s="1">
        <v>0</v>
      </c>
      <c r="N4211" s="1">
        <v>54650000</v>
      </c>
      <c r="O4211" s="1">
        <v>54650000</v>
      </c>
      <c r="P4211" s="1">
        <v>0</v>
      </c>
      <c r="Q4211" s="1">
        <v>10350000</v>
      </c>
      <c r="R4211" s="1">
        <v>84.08</v>
      </c>
    </row>
    <row r="4212" spans="1:18" hidden="1" x14ac:dyDescent="0.25">
      <c r="A4212" t="s">
        <v>33</v>
      </c>
      <c r="B4212" s="1">
        <v>65000000</v>
      </c>
      <c r="C4212" s="1">
        <v>0</v>
      </c>
      <c r="D4212" s="1">
        <v>0</v>
      </c>
      <c r="E4212" s="1">
        <v>65000000</v>
      </c>
      <c r="F4212" s="1">
        <v>0</v>
      </c>
      <c r="G4212" s="1">
        <v>54650000</v>
      </c>
      <c r="H4212" s="1">
        <v>54650000</v>
      </c>
      <c r="I4212" s="1">
        <v>54650000</v>
      </c>
      <c r="J4212" s="1">
        <v>0</v>
      </c>
      <c r="K4212" s="1">
        <v>54650000</v>
      </c>
      <c r="L4212" s="1">
        <v>0</v>
      </c>
      <c r="M4212" s="1">
        <v>0</v>
      </c>
      <c r="N4212" s="1">
        <v>54650000</v>
      </c>
      <c r="O4212" s="1">
        <v>54650000</v>
      </c>
      <c r="P4212" s="1">
        <v>0</v>
      </c>
      <c r="Q4212" s="1">
        <v>10350000</v>
      </c>
      <c r="R4212" s="1">
        <v>84.08</v>
      </c>
    </row>
    <row r="4213" spans="1:18" hidden="1" x14ac:dyDescent="0.25">
      <c r="A4213" t="s">
        <v>41</v>
      </c>
      <c r="B4213" s="1">
        <v>79600000</v>
      </c>
      <c r="C4213" s="1">
        <v>0</v>
      </c>
      <c r="D4213" s="1">
        <v>0</v>
      </c>
      <c r="E4213" s="1">
        <v>79600000</v>
      </c>
      <c r="F4213" s="1">
        <v>0</v>
      </c>
      <c r="G4213" s="1">
        <v>31000000</v>
      </c>
      <c r="H4213" s="1">
        <v>31000000</v>
      </c>
      <c r="I4213" s="1">
        <v>31000000</v>
      </c>
      <c r="J4213" s="1">
        <v>0</v>
      </c>
      <c r="K4213" s="1">
        <v>31000000</v>
      </c>
      <c r="L4213" s="1">
        <v>0</v>
      </c>
      <c r="M4213" s="1">
        <v>0</v>
      </c>
      <c r="N4213" s="1">
        <v>31000000</v>
      </c>
      <c r="O4213" s="1">
        <v>31000000</v>
      </c>
      <c r="P4213" s="1">
        <v>0</v>
      </c>
      <c r="Q4213" s="1">
        <v>48600000</v>
      </c>
      <c r="R4213" s="1">
        <v>38.94</v>
      </c>
    </row>
    <row r="4214" spans="1:18" hidden="1" x14ac:dyDescent="0.25">
      <c r="A4214" t="s">
        <v>31</v>
      </c>
      <c r="B4214" s="1">
        <v>79600000</v>
      </c>
      <c r="C4214" s="1">
        <v>0</v>
      </c>
      <c r="D4214" s="1">
        <v>0</v>
      </c>
      <c r="E4214" s="1">
        <v>79600000</v>
      </c>
      <c r="F4214" s="1">
        <v>0</v>
      </c>
      <c r="G4214" s="1">
        <v>31000000</v>
      </c>
      <c r="H4214" s="1">
        <v>31000000</v>
      </c>
      <c r="I4214" s="1">
        <v>31000000</v>
      </c>
      <c r="J4214" s="1">
        <v>0</v>
      </c>
      <c r="K4214" s="1">
        <v>31000000</v>
      </c>
      <c r="L4214" s="1">
        <v>0</v>
      </c>
      <c r="M4214" s="1">
        <v>0</v>
      </c>
      <c r="N4214" s="1">
        <v>31000000</v>
      </c>
      <c r="O4214" s="1">
        <v>31000000</v>
      </c>
      <c r="P4214" s="1">
        <v>0</v>
      </c>
      <c r="Q4214" s="1">
        <v>48600000</v>
      </c>
      <c r="R4214" s="1">
        <v>38.94</v>
      </c>
    </row>
    <row r="4215" spans="1:18" hidden="1" x14ac:dyDescent="0.25">
      <c r="A4215" t="s">
        <v>40</v>
      </c>
      <c r="B4215" s="1">
        <v>79600000</v>
      </c>
      <c r="C4215" s="1">
        <v>0</v>
      </c>
      <c r="D4215" s="1">
        <v>0</v>
      </c>
      <c r="E4215" s="1">
        <v>79600000</v>
      </c>
      <c r="F4215" s="1">
        <v>0</v>
      </c>
      <c r="G4215" s="1">
        <v>31000000</v>
      </c>
      <c r="H4215" s="1">
        <v>31000000</v>
      </c>
      <c r="I4215" s="1">
        <v>31000000</v>
      </c>
      <c r="J4215" s="1">
        <v>0</v>
      </c>
      <c r="K4215" s="1">
        <v>31000000</v>
      </c>
      <c r="L4215" s="1">
        <v>0</v>
      </c>
      <c r="M4215" s="1">
        <v>0</v>
      </c>
      <c r="N4215" s="1">
        <v>31000000</v>
      </c>
      <c r="O4215" s="1">
        <v>31000000</v>
      </c>
      <c r="P4215" s="1">
        <v>0</v>
      </c>
      <c r="Q4215" s="1">
        <v>48600000</v>
      </c>
      <c r="R4215" s="1">
        <v>38.94</v>
      </c>
    </row>
    <row r="4216" spans="1:18" hidden="1" x14ac:dyDescent="0.25">
      <c r="A4216" t="s">
        <v>33</v>
      </c>
      <c r="B4216" s="1">
        <v>79600000</v>
      </c>
      <c r="C4216" s="1">
        <v>0</v>
      </c>
      <c r="D4216" s="1">
        <v>0</v>
      </c>
      <c r="E4216" s="1">
        <v>79600000</v>
      </c>
      <c r="F4216" s="1">
        <v>0</v>
      </c>
      <c r="G4216" s="1">
        <v>31000000</v>
      </c>
      <c r="H4216" s="1">
        <v>31000000</v>
      </c>
      <c r="I4216" s="1">
        <v>31000000</v>
      </c>
      <c r="J4216" s="1">
        <v>0</v>
      </c>
      <c r="K4216" s="1">
        <v>31000000</v>
      </c>
      <c r="L4216" s="1">
        <v>0</v>
      </c>
      <c r="M4216" s="1">
        <v>0</v>
      </c>
      <c r="N4216" s="1">
        <v>31000000</v>
      </c>
      <c r="O4216" s="1">
        <v>31000000</v>
      </c>
      <c r="P4216" s="1">
        <v>0</v>
      </c>
      <c r="Q4216" s="1">
        <v>48600000</v>
      </c>
      <c r="R4216" s="1">
        <v>38.94</v>
      </c>
    </row>
    <row r="4217" spans="1:18" hidden="1" x14ac:dyDescent="0.25">
      <c r="A4217" t="s">
        <v>42</v>
      </c>
      <c r="B4217" s="1">
        <v>136600000</v>
      </c>
      <c r="C4217" s="1">
        <v>0</v>
      </c>
      <c r="D4217" s="1">
        <v>0</v>
      </c>
      <c r="E4217" s="1">
        <v>136600000</v>
      </c>
      <c r="F4217" s="1">
        <v>0</v>
      </c>
      <c r="G4217" s="1">
        <v>8000000</v>
      </c>
      <c r="H4217" s="1">
        <v>8000000</v>
      </c>
      <c r="I4217" s="1">
        <v>8000000</v>
      </c>
      <c r="J4217" s="1">
        <v>0</v>
      </c>
      <c r="K4217" s="1">
        <v>8000000</v>
      </c>
      <c r="L4217" s="1">
        <v>0</v>
      </c>
      <c r="M4217" s="1">
        <v>0</v>
      </c>
      <c r="N4217" s="1">
        <v>8000000</v>
      </c>
      <c r="O4217" s="1">
        <v>8000000</v>
      </c>
      <c r="P4217" s="1">
        <v>0</v>
      </c>
      <c r="Q4217" s="1">
        <v>128600000</v>
      </c>
      <c r="R4217" s="1">
        <v>5.86</v>
      </c>
    </row>
    <row r="4218" spans="1:18" hidden="1" x14ac:dyDescent="0.25">
      <c r="A4218" t="s">
        <v>31</v>
      </c>
      <c r="B4218" s="1">
        <v>136600000</v>
      </c>
      <c r="C4218" s="1">
        <v>-100000000</v>
      </c>
      <c r="D4218" s="1">
        <v>0</v>
      </c>
      <c r="E4218" s="1">
        <v>36600000</v>
      </c>
      <c r="F4218" s="1">
        <v>0</v>
      </c>
      <c r="G4218" s="1">
        <v>8000000</v>
      </c>
      <c r="H4218" s="1">
        <v>8000000</v>
      </c>
      <c r="I4218" s="1">
        <v>8000000</v>
      </c>
      <c r="J4218" s="1">
        <v>0</v>
      </c>
      <c r="K4218" s="1">
        <v>8000000</v>
      </c>
      <c r="L4218" s="1">
        <v>0</v>
      </c>
      <c r="M4218" s="1">
        <v>0</v>
      </c>
      <c r="N4218" s="1">
        <v>8000000</v>
      </c>
      <c r="O4218" s="1">
        <v>8000000</v>
      </c>
      <c r="P4218" s="1">
        <v>0</v>
      </c>
      <c r="Q4218" s="1">
        <v>28600000</v>
      </c>
      <c r="R4218" s="1">
        <v>21.86</v>
      </c>
    </row>
    <row r="4219" spans="1:18" hidden="1" x14ac:dyDescent="0.25">
      <c r="A4219" t="s">
        <v>40</v>
      </c>
      <c r="B4219" s="1">
        <v>136600000</v>
      </c>
      <c r="C4219" s="1">
        <v>-100000000</v>
      </c>
      <c r="D4219" s="1">
        <v>0</v>
      </c>
      <c r="E4219" s="1">
        <v>36600000</v>
      </c>
      <c r="F4219" s="1">
        <v>0</v>
      </c>
      <c r="G4219" s="1">
        <v>8000000</v>
      </c>
      <c r="H4219" s="1">
        <v>8000000</v>
      </c>
      <c r="I4219" s="1">
        <v>8000000</v>
      </c>
      <c r="J4219" s="1">
        <v>0</v>
      </c>
      <c r="K4219" s="1">
        <v>8000000</v>
      </c>
      <c r="L4219" s="1">
        <v>0</v>
      </c>
      <c r="M4219" s="1">
        <v>0</v>
      </c>
      <c r="N4219" s="1">
        <v>8000000</v>
      </c>
      <c r="O4219" s="1">
        <v>8000000</v>
      </c>
      <c r="P4219" s="1">
        <v>0</v>
      </c>
      <c r="Q4219" s="1">
        <v>28600000</v>
      </c>
      <c r="R4219" s="1">
        <v>21.86</v>
      </c>
    </row>
    <row r="4220" spans="1:18" hidden="1" x14ac:dyDescent="0.25">
      <c r="A4220" t="s">
        <v>33</v>
      </c>
      <c r="B4220" s="1">
        <v>136600000</v>
      </c>
      <c r="C4220" s="1">
        <v>-100000000</v>
      </c>
      <c r="D4220" s="1">
        <v>0</v>
      </c>
      <c r="E4220" s="1">
        <v>36600000</v>
      </c>
      <c r="F4220" s="1">
        <v>0</v>
      </c>
      <c r="G4220" s="1">
        <v>8000000</v>
      </c>
      <c r="H4220" s="1">
        <v>8000000</v>
      </c>
      <c r="I4220" s="1">
        <v>8000000</v>
      </c>
      <c r="J4220" s="1">
        <v>0</v>
      </c>
      <c r="K4220" s="1">
        <v>8000000</v>
      </c>
      <c r="L4220" s="1">
        <v>0</v>
      </c>
      <c r="M4220" s="1">
        <v>0</v>
      </c>
      <c r="N4220" s="1">
        <v>8000000</v>
      </c>
      <c r="O4220" s="1">
        <v>8000000</v>
      </c>
      <c r="P4220" s="1">
        <v>0</v>
      </c>
      <c r="Q4220" s="1">
        <v>28600000</v>
      </c>
      <c r="R4220" s="1">
        <v>21.86</v>
      </c>
    </row>
    <row r="4221" spans="1:18" hidden="1" x14ac:dyDescent="0.25">
      <c r="A4221" t="s">
        <v>97</v>
      </c>
      <c r="B4221" s="1">
        <v>0</v>
      </c>
      <c r="C4221" s="1">
        <v>100000000</v>
      </c>
      <c r="D4221" s="1">
        <v>0</v>
      </c>
      <c r="E4221" s="1">
        <v>100000000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100000000</v>
      </c>
      <c r="R4221" s="1">
        <v>0</v>
      </c>
    </row>
    <row r="4222" spans="1:18" hidden="1" x14ac:dyDescent="0.25">
      <c r="A4222" t="s">
        <v>40</v>
      </c>
      <c r="B4222" s="1">
        <v>0</v>
      </c>
      <c r="C4222" s="1">
        <v>100000000</v>
      </c>
      <c r="D4222" s="1">
        <v>0</v>
      </c>
      <c r="E4222" s="1">
        <v>100000000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100000000</v>
      </c>
      <c r="R4222" s="1">
        <v>0</v>
      </c>
    </row>
    <row r="4223" spans="1:18" hidden="1" x14ac:dyDescent="0.25">
      <c r="A4223" t="s">
        <v>33</v>
      </c>
      <c r="B4223" s="1">
        <v>0</v>
      </c>
      <c r="C4223" s="1">
        <v>100000000</v>
      </c>
      <c r="D4223" s="1">
        <v>0</v>
      </c>
      <c r="E4223" s="1">
        <v>100000000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100000000</v>
      </c>
      <c r="R4223" s="1">
        <v>0</v>
      </c>
    </row>
    <row r="4224" spans="1:18" hidden="1" x14ac:dyDescent="0.25">
      <c r="A4224" t="s">
        <v>44</v>
      </c>
      <c r="B4224" s="1">
        <v>43975000</v>
      </c>
      <c r="C4224" s="1">
        <v>0</v>
      </c>
      <c r="D4224" s="1">
        <v>0</v>
      </c>
      <c r="E4224" s="1">
        <v>43975000</v>
      </c>
      <c r="F4224" s="1">
        <v>0</v>
      </c>
      <c r="G4224" s="1">
        <v>34500000</v>
      </c>
      <c r="H4224" s="1">
        <v>34500000</v>
      </c>
      <c r="I4224" s="1">
        <v>34500000</v>
      </c>
      <c r="J4224" s="1">
        <v>0</v>
      </c>
      <c r="K4224" s="1">
        <v>34500000</v>
      </c>
      <c r="L4224" s="1">
        <v>0</v>
      </c>
      <c r="M4224" s="1">
        <v>0</v>
      </c>
      <c r="N4224" s="1">
        <v>34500000</v>
      </c>
      <c r="O4224" s="1">
        <v>34500000</v>
      </c>
      <c r="P4224" s="1">
        <v>0</v>
      </c>
      <c r="Q4224" s="1">
        <v>9475000</v>
      </c>
      <c r="R4224" s="1">
        <v>78.45</v>
      </c>
    </row>
    <row r="4225" spans="1:18" hidden="1" x14ac:dyDescent="0.25">
      <c r="A4225" t="s">
        <v>31</v>
      </c>
      <c r="B4225" s="1">
        <v>43975000</v>
      </c>
      <c r="C4225" s="1">
        <v>0</v>
      </c>
      <c r="D4225" s="1">
        <v>0</v>
      </c>
      <c r="E4225" s="1">
        <v>43975000</v>
      </c>
      <c r="F4225" s="1">
        <v>0</v>
      </c>
      <c r="G4225" s="1">
        <v>34500000</v>
      </c>
      <c r="H4225" s="1">
        <v>34500000</v>
      </c>
      <c r="I4225" s="1">
        <v>34500000</v>
      </c>
      <c r="J4225" s="1">
        <v>0</v>
      </c>
      <c r="K4225" s="1">
        <v>34500000</v>
      </c>
      <c r="L4225" s="1">
        <v>0</v>
      </c>
      <c r="M4225" s="1">
        <v>0</v>
      </c>
      <c r="N4225" s="1">
        <v>34500000</v>
      </c>
      <c r="O4225" s="1">
        <v>34500000</v>
      </c>
      <c r="P4225" s="1">
        <v>0</v>
      </c>
      <c r="Q4225" s="1">
        <v>9475000</v>
      </c>
      <c r="R4225" s="1">
        <v>78.45</v>
      </c>
    </row>
    <row r="4226" spans="1:18" hidden="1" x14ac:dyDescent="0.25">
      <c r="A4226" t="s">
        <v>38</v>
      </c>
      <c r="B4226" s="1">
        <v>43975000</v>
      </c>
      <c r="C4226" s="1">
        <v>0</v>
      </c>
      <c r="D4226" s="1">
        <v>0</v>
      </c>
      <c r="E4226" s="1">
        <v>43975000</v>
      </c>
      <c r="F4226" s="1">
        <v>0</v>
      </c>
      <c r="G4226" s="1">
        <v>34500000</v>
      </c>
      <c r="H4226" s="1">
        <v>34500000</v>
      </c>
      <c r="I4226" s="1">
        <v>34500000</v>
      </c>
      <c r="J4226" s="1">
        <v>0</v>
      </c>
      <c r="K4226" s="1">
        <v>34500000</v>
      </c>
      <c r="L4226" s="1">
        <v>0</v>
      </c>
      <c r="M4226" s="1">
        <v>0</v>
      </c>
      <c r="N4226" s="1">
        <v>34500000</v>
      </c>
      <c r="O4226" s="1">
        <v>34500000</v>
      </c>
      <c r="P4226" s="1">
        <v>0</v>
      </c>
      <c r="Q4226" s="1">
        <v>9475000</v>
      </c>
      <c r="R4226" s="1">
        <v>78.45</v>
      </c>
    </row>
    <row r="4227" spans="1:18" hidden="1" x14ac:dyDescent="0.25">
      <c r="A4227" t="s">
        <v>33</v>
      </c>
      <c r="B4227" s="1">
        <v>43975000</v>
      </c>
      <c r="C4227" s="1">
        <v>0</v>
      </c>
      <c r="D4227" s="1">
        <v>0</v>
      </c>
      <c r="E4227" s="1">
        <v>43975000</v>
      </c>
      <c r="F4227" s="1">
        <v>0</v>
      </c>
      <c r="G4227" s="1">
        <v>34500000</v>
      </c>
      <c r="H4227" s="1">
        <v>34500000</v>
      </c>
      <c r="I4227" s="1">
        <v>34500000</v>
      </c>
      <c r="J4227" s="1">
        <v>0</v>
      </c>
      <c r="K4227" s="1">
        <v>34500000</v>
      </c>
      <c r="L4227" s="1">
        <v>0</v>
      </c>
      <c r="M4227" s="1">
        <v>0</v>
      </c>
      <c r="N4227" s="1">
        <v>34500000</v>
      </c>
      <c r="O4227" s="1">
        <v>34500000</v>
      </c>
      <c r="P4227" s="1">
        <v>0</v>
      </c>
      <c r="Q4227" s="1">
        <v>9475000</v>
      </c>
      <c r="R4227" s="1">
        <v>78.45</v>
      </c>
    </row>
    <row r="4228" spans="1:18" hidden="1" x14ac:dyDescent="0.25">
      <c r="A4228" t="s">
        <v>49</v>
      </c>
      <c r="B4228" s="1">
        <v>642000000</v>
      </c>
      <c r="C4228" s="1">
        <v>48930664</v>
      </c>
      <c r="D4228" s="1">
        <v>0</v>
      </c>
      <c r="E4228" s="1">
        <v>690930664</v>
      </c>
      <c r="F4228" s="1">
        <v>0</v>
      </c>
      <c r="G4228" s="1">
        <v>498430664</v>
      </c>
      <c r="H4228" s="1">
        <v>498430664</v>
      </c>
      <c r="I4228" s="1">
        <v>498430664</v>
      </c>
      <c r="J4228" s="1">
        <v>0</v>
      </c>
      <c r="K4228" s="1">
        <v>498430664</v>
      </c>
      <c r="L4228" s="1">
        <v>0</v>
      </c>
      <c r="M4228" s="1">
        <v>0</v>
      </c>
      <c r="N4228" s="1">
        <v>498430664</v>
      </c>
      <c r="O4228" s="1">
        <v>498430664</v>
      </c>
      <c r="P4228" s="1">
        <v>0</v>
      </c>
      <c r="Q4228" s="1">
        <v>192500000</v>
      </c>
      <c r="R4228" s="1">
        <v>72.14</v>
      </c>
    </row>
    <row r="4229" spans="1:18" hidden="1" x14ac:dyDescent="0.25">
      <c r="A4229" t="s">
        <v>31</v>
      </c>
      <c r="B4229" s="1">
        <v>642000000</v>
      </c>
      <c r="C4229" s="1">
        <v>0</v>
      </c>
      <c r="D4229" s="1">
        <v>0</v>
      </c>
      <c r="E4229" s="1">
        <v>642000000</v>
      </c>
      <c r="F4229" s="1">
        <v>0</v>
      </c>
      <c r="G4229" s="1">
        <v>449500000</v>
      </c>
      <c r="H4229" s="1">
        <v>449500000</v>
      </c>
      <c r="I4229" s="1">
        <v>449500000</v>
      </c>
      <c r="J4229" s="1">
        <v>0</v>
      </c>
      <c r="K4229" s="1">
        <v>449500000</v>
      </c>
      <c r="L4229" s="1">
        <v>0</v>
      </c>
      <c r="M4229" s="1">
        <v>0</v>
      </c>
      <c r="N4229" s="1">
        <v>449500000</v>
      </c>
      <c r="O4229" s="1">
        <v>449500000</v>
      </c>
      <c r="P4229" s="1">
        <v>0</v>
      </c>
      <c r="Q4229" s="1">
        <v>192500000</v>
      </c>
      <c r="R4229" s="1">
        <v>70.02</v>
      </c>
    </row>
    <row r="4230" spans="1:18" hidden="1" x14ac:dyDescent="0.25">
      <c r="A4230" t="s">
        <v>46</v>
      </c>
      <c r="B4230" s="1">
        <v>642000000</v>
      </c>
      <c r="C4230" s="1">
        <v>0</v>
      </c>
      <c r="D4230" s="1">
        <v>0</v>
      </c>
      <c r="E4230" s="1">
        <v>642000000</v>
      </c>
      <c r="F4230" s="1">
        <v>0</v>
      </c>
      <c r="G4230" s="1">
        <v>449500000</v>
      </c>
      <c r="H4230" s="1">
        <v>449500000</v>
      </c>
      <c r="I4230" s="1">
        <v>449500000</v>
      </c>
      <c r="J4230" s="1">
        <v>0</v>
      </c>
      <c r="K4230" s="1">
        <v>449500000</v>
      </c>
      <c r="L4230" s="1">
        <v>0</v>
      </c>
      <c r="M4230" s="1">
        <v>0</v>
      </c>
      <c r="N4230" s="1">
        <v>449500000</v>
      </c>
      <c r="O4230" s="1">
        <v>449500000</v>
      </c>
      <c r="P4230" s="1">
        <v>0</v>
      </c>
      <c r="Q4230" s="1">
        <v>192500000</v>
      </c>
      <c r="R4230" s="1">
        <v>70.02</v>
      </c>
    </row>
    <row r="4231" spans="1:18" hidden="1" x14ac:dyDescent="0.25">
      <c r="A4231" t="s">
        <v>33</v>
      </c>
      <c r="B4231" s="1">
        <v>642000000</v>
      </c>
      <c r="C4231" s="1">
        <v>0</v>
      </c>
      <c r="D4231" s="1">
        <v>0</v>
      </c>
      <c r="E4231" s="1">
        <v>642000000</v>
      </c>
      <c r="F4231" s="1">
        <v>0</v>
      </c>
      <c r="G4231" s="1">
        <v>449500000</v>
      </c>
      <c r="H4231" s="1">
        <v>449500000</v>
      </c>
      <c r="I4231" s="1">
        <v>449500000</v>
      </c>
      <c r="J4231" s="1">
        <v>0</v>
      </c>
      <c r="K4231" s="1">
        <v>449500000</v>
      </c>
      <c r="L4231" s="1">
        <v>0</v>
      </c>
      <c r="M4231" s="1">
        <v>0</v>
      </c>
      <c r="N4231" s="1">
        <v>449500000</v>
      </c>
      <c r="O4231" s="1">
        <v>449500000</v>
      </c>
      <c r="P4231" s="1">
        <v>0</v>
      </c>
      <c r="Q4231" s="1">
        <v>192500000</v>
      </c>
      <c r="R4231" s="1">
        <v>70.02</v>
      </c>
    </row>
    <row r="4232" spans="1:18" hidden="1" x14ac:dyDescent="0.25">
      <c r="A4232" t="s">
        <v>287</v>
      </c>
      <c r="B4232" s="1">
        <v>0</v>
      </c>
      <c r="C4232" s="1">
        <v>48930664</v>
      </c>
      <c r="D4232" s="1">
        <v>0</v>
      </c>
      <c r="E4232" s="1">
        <v>48930664</v>
      </c>
      <c r="F4232" s="1">
        <v>0</v>
      </c>
      <c r="G4232" s="1">
        <v>48930664</v>
      </c>
      <c r="H4232" s="1">
        <v>48930664</v>
      </c>
      <c r="I4232" s="1">
        <v>48930664</v>
      </c>
      <c r="J4232" s="1">
        <v>0</v>
      </c>
      <c r="K4232" s="1">
        <v>48930664</v>
      </c>
      <c r="L4232" s="1">
        <v>0</v>
      </c>
      <c r="M4232" s="1">
        <v>0</v>
      </c>
      <c r="N4232" s="1">
        <v>48930664</v>
      </c>
      <c r="O4232" s="1">
        <v>48930664</v>
      </c>
      <c r="P4232" s="1">
        <v>0</v>
      </c>
      <c r="Q4232" s="1">
        <v>0</v>
      </c>
      <c r="R4232" s="1">
        <v>100</v>
      </c>
    </row>
    <row r="4233" spans="1:18" hidden="1" x14ac:dyDescent="0.25">
      <c r="A4233" t="s">
        <v>46</v>
      </c>
      <c r="B4233" s="1">
        <v>0</v>
      </c>
      <c r="C4233" s="1">
        <v>48930664</v>
      </c>
      <c r="D4233" s="1">
        <v>0</v>
      </c>
      <c r="E4233" s="1">
        <v>48930664</v>
      </c>
      <c r="F4233" s="1">
        <v>0</v>
      </c>
      <c r="G4233" s="1">
        <v>48930664</v>
      </c>
      <c r="H4233" s="1">
        <v>48930664</v>
      </c>
      <c r="I4233" s="1">
        <v>48930664</v>
      </c>
      <c r="J4233" s="1">
        <v>0</v>
      </c>
      <c r="K4233" s="1">
        <v>48930664</v>
      </c>
      <c r="L4233" s="1">
        <v>0</v>
      </c>
      <c r="M4233" s="1">
        <v>0</v>
      </c>
      <c r="N4233" s="1">
        <v>48930664</v>
      </c>
      <c r="O4233" s="1">
        <v>48930664</v>
      </c>
      <c r="P4233" s="1">
        <v>0</v>
      </c>
      <c r="Q4233" s="1">
        <v>0</v>
      </c>
      <c r="R4233" s="1">
        <v>100</v>
      </c>
    </row>
    <row r="4234" spans="1:18" hidden="1" x14ac:dyDescent="0.25">
      <c r="A4234" t="s">
        <v>33</v>
      </c>
      <c r="B4234" s="1">
        <v>0</v>
      </c>
      <c r="C4234" s="1">
        <v>48930664</v>
      </c>
      <c r="D4234" s="1">
        <v>0</v>
      </c>
      <c r="E4234" s="1">
        <v>48930664</v>
      </c>
      <c r="F4234" s="1">
        <v>0</v>
      </c>
      <c r="G4234" s="1">
        <v>48930664</v>
      </c>
      <c r="H4234" s="1">
        <v>48930664</v>
      </c>
      <c r="I4234" s="1">
        <v>48930664</v>
      </c>
      <c r="J4234" s="1">
        <v>0</v>
      </c>
      <c r="K4234" s="1">
        <v>48930664</v>
      </c>
      <c r="L4234" s="1">
        <v>0</v>
      </c>
      <c r="M4234" s="1">
        <v>0</v>
      </c>
      <c r="N4234" s="1">
        <v>48930664</v>
      </c>
      <c r="O4234" s="1">
        <v>48930664</v>
      </c>
      <c r="P4234" s="1">
        <v>0</v>
      </c>
      <c r="Q4234" s="1">
        <v>0</v>
      </c>
      <c r="R4234" s="1">
        <v>100</v>
      </c>
    </row>
    <row r="4235" spans="1:18" hidden="1" x14ac:dyDescent="0.25">
      <c r="A4235" t="s">
        <v>1665</v>
      </c>
      <c r="B4235" s="1">
        <v>971000000</v>
      </c>
      <c r="C4235" s="1">
        <v>250000000</v>
      </c>
      <c r="D4235" s="1">
        <v>0</v>
      </c>
      <c r="E4235" s="1">
        <v>1221000000</v>
      </c>
      <c r="F4235" s="1">
        <v>0</v>
      </c>
      <c r="G4235" s="1">
        <v>880000000</v>
      </c>
      <c r="H4235" s="1">
        <v>880000000</v>
      </c>
      <c r="I4235" s="1">
        <v>760000000</v>
      </c>
      <c r="J4235" s="1">
        <v>0</v>
      </c>
      <c r="K4235" s="1">
        <v>760000000</v>
      </c>
      <c r="L4235" s="1">
        <v>0</v>
      </c>
      <c r="M4235" s="1">
        <v>120000000</v>
      </c>
      <c r="N4235" s="1">
        <v>760000000</v>
      </c>
      <c r="O4235" s="1">
        <v>760000000</v>
      </c>
      <c r="P4235" s="1">
        <v>0</v>
      </c>
      <c r="Q4235" s="1">
        <v>341000000</v>
      </c>
      <c r="R4235" s="1">
        <v>62.24</v>
      </c>
    </row>
    <row r="4236" spans="1:18" hidden="1" x14ac:dyDescent="0.25">
      <c r="A4236" t="s">
        <v>31</v>
      </c>
      <c r="B4236" s="1">
        <v>971000000</v>
      </c>
      <c r="C4236" s="1">
        <v>0</v>
      </c>
      <c r="D4236" s="1">
        <v>0</v>
      </c>
      <c r="E4236" s="1">
        <v>971000000</v>
      </c>
      <c r="F4236" s="1">
        <v>0</v>
      </c>
      <c r="G4236" s="1">
        <v>660000000</v>
      </c>
      <c r="H4236" s="1">
        <v>660000000</v>
      </c>
      <c r="I4236" s="1">
        <v>660000000</v>
      </c>
      <c r="J4236" s="1">
        <v>0</v>
      </c>
      <c r="K4236" s="1">
        <v>660000000</v>
      </c>
      <c r="L4236" s="1">
        <v>0</v>
      </c>
      <c r="M4236" s="1">
        <v>0</v>
      </c>
      <c r="N4236" s="1">
        <v>660000000</v>
      </c>
      <c r="O4236" s="1">
        <v>660000000</v>
      </c>
      <c r="P4236" s="1">
        <v>0</v>
      </c>
      <c r="Q4236" s="1">
        <v>311000000</v>
      </c>
      <c r="R4236" s="1">
        <v>67.97</v>
      </c>
    </row>
    <row r="4237" spans="1:18" hidden="1" x14ac:dyDescent="0.25">
      <c r="A4237" t="s">
        <v>385</v>
      </c>
      <c r="B4237" s="1">
        <v>971000000</v>
      </c>
      <c r="C4237" s="1">
        <v>0</v>
      </c>
      <c r="D4237" s="1">
        <v>0</v>
      </c>
      <c r="E4237" s="1">
        <v>971000000</v>
      </c>
      <c r="F4237" s="1">
        <v>0</v>
      </c>
      <c r="G4237" s="1">
        <v>660000000</v>
      </c>
      <c r="H4237" s="1">
        <v>660000000</v>
      </c>
      <c r="I4237" s="1">
        <v>660000000</v>
      </c>
      <c r="J4237" s="1">
        <v>0</v>
      </c>
      <c r="K4237" s="1">
        <v>660000000</v>
      </c>
      <c r="L4237" s="1">
        <v>0</v>
      </c>
      <c r="M4237" s="1">
        <v>0</v>
      </c>
      <c r="N4237" s="1">
        <v>660000000</v>
      </c>
      <c r="O4237" s="1">
        <v>660000000</v>
      </c>
      <c r="P4237" s="1">
        <v>0</v>
      </c>
      <c r="Q4237" s="1">
        <v>311000000</v>
      </c>
      <c r="R4237" s="1">
        <v>67.97</v>
      </c>
    </row>
    <row r="4238" spans="1:18" hidden="1" x14ac:dyDescent="0.25">
      <c r="A4238" t="s">
        <v>33</v>
      </c>
      <c r="B4238" s="1">
        <v>971000000</v>
      </c>
      <c r="C4238" s="1">
        <v>0</v>
      </c>
      <c r="D4238" s="1">
        <v>0</v>
      </c>
      <c r="E4238" s="1">
        <v>971000000</v>
      </c>
      <c r="F4238" s="1">
        <v>0</v>
      </c>
      <c r="G4238" s="1">
        <v>660000000</v>
      </c>
      <c r="H4238" s="1">
        <v>660000000</v>
      </c>
      <c r="I4238" s="1">
        <v>660000000</v>
      </c>
      <c r="J4238" s="1">
        <v>0</v>
      </c>
      <c r="K4238" s="1">
        <v>660000000</v>
      </c>
      <c r="L4238" s="1">
        <v>0</v>
      </c>
      <c r="M4238" s="1">
        <v>0</v>
      </c>
      <c r="N4238" s="1">
        <v>660000000</v>
      </c>
      <c r="O4238" s="1">
        <v>660000000</v>
      </c>
      <c r="P4238" s="1">
        <v>0</v>
      </c>
      <c r="Q4238" s="1">
        <v>311000000</v>
      </c>
      <c r="R4238" s="1">
        <v>67.97</v>
      </c>
    </row>
    <row r="4239" spans="1:18" hidden="1" x14ac:dyDescent="0.25">
      <c r="A4239" t="s">
        <v>287</v>
      </c>
      <c r="B4239" s="1">
        <v>0</v>
      </c>
      <c r="C4239" s="1">
        <v>250000000</v>
      </c>
      <c r="D4239" s="1">
        <v>0</v>
      </c>
      <c r="E4239" s="1">
        <v>250000000</v>
      </c>
      <c r="F4239" s="1">
        <v>0</v>
      </c>
      <c r="G4239" s="1">
        <v>220000000</v>
      </c>
      <c r="H4239" s="1">
        <v>220000000</v>
      </c>
      <c r="I4239" s="1">
        <v>100000000</v>
      </c>
      <c r="J4239" s="1">
        <v>0</v>
      </c>
      <c r="K4239" s="1">
        <v>100000000</v>
      </c>
      <c r="L4239" s="1">
        <v>0</v>
      </c>
      <c r="M4239" s="1">
        <v>120000000</v>
      </c>
      <c r="N4239" s="1">
        <v>100000000</v>
      </c>
      <c r="O4239" s="1">
        <v>100000000</v>
      </c>
      <c r="P4239" s="1">
        <v>0</v>
      </c>
      <c r="Q4239" s="1">
        <v>30000000</v>
      </c>
      <c r="R4239" s="1">
        <v>40</v>
      </c>
    </row>
    <row r="4240" spans="1:18" hidden="1" x14ac:dyDescent="0.25">
      <c r="A4240" t="s">
        <v>385</v>
      </c>
      <c r="B4240" s="1">
        <v>0</v>
      </c>
      <c r="C4240" s="1">
        <v>250000000</v>
      </c>
      <c r="D4240" s="1">
        <v>0</v>
      </c>
      <c r="E4240" s="1">
        <v>250000000</v>
      </c>
      <c r="F4240" s="1">
        <v>0</v>
      </c>
      <c r="G4240" s="1">
        <v>220000000</v>
      </c>
      <c r="H4240" s="1">
        <v>220000000</v>
      </c>
      <c r="I4240" s="1">
        <v>100000000</v>
      </c>
      <c r="J4240" s="1">
        <v>0</v>
      </c>
      <c r="K4240" s="1">
        <v>100000000</v>
      </c>
      <c r="L4240" s="1">
        <v>0</v>
      </c>
      <c r="M4240" s="1">
        <v>120000000</v>
      </c>
      <c r="N4240" s="1">
        <v>100000000</v>
      </c>
      <c r="O4240" s="1">
        <v>100000000</v>
      </c>
      <c r="P4240" s="1">
        <v>0</v>
      </c>
      <c r="Q4240" s="1">
        <v>30000000</v>
      </c>
      <c r="R4240" s="1">
        <v>40</v>
      </c>
    </row>
    <row r="4241" spans="1:18" hidden="1" x14ac:dyDescent="0.25">
      <c r="A4241" t="s">
        <v>33</v>
      </c>
      <c r="B4241" s="1">
        <v>0</v>
      </c>
      <c r="C4241" s="1">
        <v>250000000</v>
      </c>
      <c r="D4241" s="1">
        <v>0</v>
      </c>
      <c r="E4241" s="1">
        <v>250000000</v>
      </c>
      <c r="F4241" s="1">
        <v>0</v>
      </c>
      <c r="G4241" s="1">
        <v>220000000</v>
      </c>
      <c r="H4241" s="1">
        <v>220000000</v>
      </c>
      <c r="I4241" s="1">
        <v>100000000</v>
      </c>
      <c r="J4241" s="1">
        <v>0</v>
      </c>
      <c r="K4241" s="1">
        <v>100000000</v>
      </c>
      <c r="L4241" s="1">
        <v>0</v>
      </c>
      <c r="M4241" s="1">
        <v>120000000</v>
      </c>
      <c r="N4241" s="1">
        <v>100000000</v>
      </c>
      <c r="O4241" s="1">
        <v>100000000</v>
      </c>
      <c r="P4241" s="1">
        <v>0</v>
      </c>
      <c r="Q4241" s="1">
        <v>30000000</v>
      </c>
      <c r="R4241" s="1">
        <v>40</v>
      </c>
    </row>
    <row r="4242" spans="1:18" hidden="1" x14ac:dyDescent="0.25">
      <c r="A4242" t="s">
        <v>50</v>
      </c>
      <c r="B4242" s="1">
        <v>72000000</v>
      </c>
      <c r="C4242" s="1">
        <v>0</v>
      </c>
      <c r="D4242" s="1">
        <v>0</v>
      </c>
      <c r="E4242" s="1">
        <v>72000000</v>
      </c>
      <c r="F4242" s="1">
        <v>0</v>
      </c>
      <c r="G4242" s="1">
        <v>63000000</v>
      </c>
      <c r="H4242" s="1">
        <v>63000000</v>
      </c>
      <c r="I4242" s="1">
        <v>63000000</v>
      </c>
      <c r="J4242" s="1">
        <v>0</v>
      </c>
      <c r="K4242" s="1">
        <v>63000000</v>
      </c>
      <c r="L4242" s="1">
        <v>0</v>
      </c>
      <c r="M4242" s="1">
        <v>0</v>
      </c>
      <c r="N4242" s="1">
        <v>63000000</v>
      </c>
      <c r="O4242" s="1">
        <v>63000000</v>
      </c>
      <c r="P4242" s="1">
        <v>0</v>
      </c>
      <c r="Q4242" s="1">
        <v>9000000</v>
      </c>
      <c r="R4242" s="1">
        <v>87.5</v>
      </c>
    </row>
    <row r="4243" spans="1:18" hidden="1" x14ac:dyDescent="0.25">
      <c r="A4243" t="s">
        <v>31</v>
      </c>
      <c r="B4243" s="1">
        <v>72000000</v>
      </c>
      <c r="C4243" s="1">
        <v>0</v>
      </c>
      <c r="D4243" s="1">
        <v>0</v>
      </c>
      <c r="E4243" s="1">
        <v>72000000</v>
      </c>
      <c r="F4243" s="1">
        <v>0</v>
      </c>
      <c r="G4243" s="1">
        <v>63000000</v>
      </c>
      <c r="H4243" s="1">
        <v>63000000</v>
      </c>
      <c r="I4243" s="1">
        <v>63000000</v>
      </c>
      <c r="J4243" s="1">
        <v>0</v>
      </c>
      <c r="K4243" s="1">
        <v>63000000</v>
      </c>
      <c r="L4243" s="1">
        <v>0</v>
      </c>
      <c r="M4243" s="1">
        <v>0</v>
      </c>
      <c r="N4243" s="1">
        <v>63000000</v>
      </c>
      <c r="O4243" s="1">
        <v>63000000</v>
      </c>
      <c r="P4243" s="1">
        <v>0</v>
      </c>
      <c r="Q4243" s="1">
        <v>9000000</v>
      </c>
      <c r="R4243" s="1">
        <v>87.5</v>
      </c>
    </row>
    <row r="4244" spans="1:18" hidden="1" x14ac:dyDescent="0.25">
      <c r="A4244" t="s">
        <v>412</v>
      </c>
      <c r="B4244" s="1">
        <v>72000000</v>
      </c>
      <c r="C4244" s="1">
        <v>0</v>
      </c>
      <c r="D4244" s="1">
        <v>0</v>
      </c>
      <c r="E4244" s="1">
        <v>72000000</v>
      </c>
      <c r="F4244" s="1">
        <v>0</v>
      </c>
      <c r="G4244" s="1">
        <v>63000000</v>
      </c>
      <c r="H4244" s="1">
        <v>63000000</v>
      </c>
      <c r="I4244" s="1">
        <v>63000000</v>
      </c>
      <c r="J4244" s="1">
        <v>0</v>
      </c>
      <c r="K4244" s="1">
        <v>63000000</v>
      </c>
      <c r="L4244" s="1">
        <v>0</v>
      </c>
      <c r="M4244" s="1">
        <v>0</v>
      </c>
      <c r="N4244" s="1">
        <v>63000000</v>
      </c>
      <c r="O4244" s="1">
        <v>63000000</v>
      </c>
      <c r="P4244" s="1">
        <v>0</v>
      </c>
      <c r="Q4244" s="1">
        <v>9000000</v>
      </c>
      <c r="R4244" s="1">
        <v>87.5</v>
      </c>
    </row>
    <row r="4245" spans="1:18" hidden="1" x14ac:dyDescent="0.25">
      <c r="A4245" t="s">
        <v>33</v>
      </c>
      <c r="B4245" s="1">
        <v>72000000</v>
      </c>
      <c r="C4245" s="1">
        <v>0</v>
      </c>
      <c r="D4245" s="1">
        <v>0</v>
      </c>
      <c r="E4245" s="1">
        <v>72000000</v>
      </c>
      <c r="F4245" s="1">
        <v>0</v>
      </c>
      <c r="G4245" s="1">
        <v>63000000</v>
      </c>
      <c r="H4245" s="1">
        <v>63000000</v>
      </c>
      <c r="I4245" s="1">
        <v>63000000</v>
      </c>
      <c r="J4245" s="1">
        <v>0</v>
      </c>
      <c r="K4245" s="1">
        <v>63000000</v>
      </c>
      <c r="L4245" s="1">
        <v>0</v>
      </c>
      <c r="M4245" s="1">
        <v>0</v>
      </c>
      <c r="N4245" s="1">
        <v>63000000</v>
      </c>
      <c r="O4245" s="1">
        <v>63000000</v>
      </c>
      <c r="P4245" s="1">
        <v>0</v>
      </c>
      <c r="Q4245" s="1">
        <v>9000000</v>
      </c>
      <c r="R4245" s="1">
        <v>87.5</v>
      </c>
    </row>
    <row r="4246" spans="1:18" hidden="1" x14ac:dyDescent="0.25">
      <c r="A4246" t="s">
        <v>762</v>
      </c>
      <c r="B4246" s="1">
        <v>121000000</v>
      </c>
      <c r="C4246" s="1">
        <v>0</v>
      </c>
      <c r="D4246" s="1">
        <v>0</v>
      </c>
      <c r="E4246" s="1">
        <v>121000000</v>
      </c>
      <c r="F4246" s="1">
        <v>0</v>
      </c>
      <c r="G4246" s="1">
        <v>80000000</v>
      </c>
      <c r="H4246" s="1">
        <v>80000000</v>
      </c>
      <c r="I4246" s="1">
        <v>80000000</v>
      </c>
      <c r="J4246" s="1">
        <v>0</v>
      </c>
      <c r="K4246" s="1">
        <v>80000000</v>
      </c>
      <c r="L4246" s="1">
        <v>0</v>
      </c>
      <c r="M4246" s="1">
        <v>0</v>
      </c>
      <c r="N4246" s="1">
        <v>80000000</v>
      </c>
      <c r="O4246" s="1">
        <v>80000000</v>
      </c>
      <c r="P4246" s="1">
        <v>0</v>
      </c>
      <c r="Q4246" s="1">
        <v>41000000</v>
      </c>
      <c r="R4246" s="1">
        <v>66.12</v>
      </c>
    </row>
    <row r="4247" spans="1:18" hidden="1" x14ac:dyDescent="0.25">
      <c r="A4247" t="s">
        <v>31</v>
      </c>
      <c r="B4247" s="1">
        <v>121000000</v>
      </c>
      <c r="C4247" s="1">
        <v>0</v>
      </c>
      <c r="D4247" s="1">
        <v>0</v>
      </c>
      <c r="E4247" s="1">
        <v>121000000</v>
      </c>
      <c r="F4247" s="1">
        <v>0</v>
      </c>
      <c r="G4247" s="1">
        <v>80000000</v>
      </c>
      <c r="H4247" s="1">
        <v>80000000</v>
      </c>
      <c r="I4247" s="1">
        <v>80000000</v>
      </c>
      <c r="J4247" s="1">
        <v>0</v>
      </c>
      <c r="K4247" s="1">
        <v>80000000</v>
      </c>
      <c r="L4247" s="1">
        <v>0</v>
      </c>
      <c r="M4247" s="1">
        <v>0</v>
      </c>
      <c r="N4247" s="1">
        <v>80000000</v>
      </c>
      <c r="O4247" s="1">
        <v>80000000</v>
      </c>
      <c r="P4247" s="1">
        <v>0</v>
      </c>
      <c r="Q4247" s="1">
        <v>41000000</v>
      </c>
      <c r="R4247" s="1">
        <v>66.12</v>
      </c>
    </row>
    <row r="4248" spans="1:18" hidden="1" x14ac:dyDescent="0.25">
      <c r="A4248" t="s">
        <v>406</v>
      </c>
      <c r="B4248" s="1">
        <v>121000000</v>
      </c>
      <c r="C4248" s="1">
        <v>0</v>
      </c>
      <c r="D4248" s="1">
        <v>0</v>
      </c>
      <c r="E4248" s="1">
        <v>121000000</v>
      </c>
      <c r="F4248" s="1">
        <v>0</v>
      </c>
      <c r="G4248" s="1">
        <v>80000000</v>
      </c>
      <c r="H4248" s="1">
        <v>80000000</v>
      </c>
      <c r="I4248" s="1">
        <v>80000000</v>
      </c>
      <c r="J4248" s="1">
        <v>0</v>
      </c>
      <c r="K4248" s="1">
        <v>80000000</v>
      </c>
      <c r="L4248" s="1">
        <v>0</v>
      </c>
      <c r="M4248" s="1">
        <v>0</v>
      </c>
      <c r="N4248" s="1">
        <v>80000000</v>
      </c>
      <c r="O4248" s="1">
        <v>80000000</v>
      </c>
      <c r="P4248" s="1">
        <v>0</v>
      </c>
      <c r="Q4248" s="1">
        <v>41000000</v>
      </c>
      <c r="R4248" s="1">
        <v>66.12</v>
      </c>
    </row>
    <row r="4249" spans="1:18" hidden="1" x14ac:dyDescent="0.25">
      <c r="A4249" t="s">
        <v>33</v>
      </c>
      <c r="B4249" s="1">
        <v>121000000</v>
      </c>
      <c r="C4249" s="1">
        <v>0</v>
      </c>
      <c r="D4249" s="1">
        <v>0</v>
      </c>
      <c r="E4249" s="1">
        <v>121000000</v>
      </c>
      <c r="F4249" s="1">
        <v>0</v>
      </c>
      <c r="G4249" s="1">
        <v>80000000</v>
      </c>
      <c r="H4249" s="1">
        <v>80000000</v>
      </c>
      <c r="I4249" s="1">
        <v>80000000</v>
      </c>
      <c r="J4249" s="1">
        <v>0</v>
      </c>
      <c r="K4249" s="1">
        <v>80000000</v>
      </c>
      <c r="L4249" s="1">
        <v>0</v>
      </c>
      <c r="M4249" s="1">
        <v>0</v>
      </c>
      <c r="N4249" s="1">
        <v>80000000</v>
      </c>
      <c r="O4249" s="1">
        <v>80000000</v>
      </c>
      <c r="P4249" s="1">
        <v>0</v>
      </c>
      <c r="Q4249" s="1">
        <v>41000000</v>
      </c>
      <c r="R4249" s="1">
        <v>66.12</v>
      </c>
    </row>
    <row r="4250" spans="1:18" hidden="1" x14ac:dyDescent="0.25">
      <c r="A4250" t="s">
        <v>763</v>
      </c>
      <c r="B4250" s="1">
        <v>76000000</v>
      </c>
      <c r="C4250" s="1">
        <v>0</v>
      </c>
      <c r="D4250" s="1">
        <v>0</v>
      </c>
      <c r="E4250" s="1">
        <v>76000000</v>
      </c>
      <c r="F4250" s="1">
        <v>0</v>
      </c>
      <c r="G4250" s="1">
        <v>52320000</v>
      </c>
      <c r="H4250" s="1">
        <v>52320000</v>
      </c>
      <c r="I4250" s="1">
        <v>52320000</v>
      </c>
      <c r="J4250" s="1">
        <v>0</v>
      </c>
      <c r="K4250" s="1">
        <v>52320000</v>
      </c>
      <c r="L4250" s="1">
        <v>0</v>
      </c>
      <c r="M4250" s="1">
        <v>0</v>
      </c>
      <c r="N4250" s="1">
        <v>52320000</v>
      </c>
      <c r="O4250" s="1">
        <v>52320000</v>
      </c>
      <c r="P4250" s="1">
        <v>0</v>
      </c>
      <c r="Q4250" s="1">
        <v>23680000</v>
      </c>
      <c r="R4250" s="1">
        <v>68.84</v>
      </c>
    </row>
    <row r="4251" spans="1:18" hidden="1" x14ac:dyDescent="0.25">
      <c r="A4251" t="s">
        <v>31</v>
      </c>
      <c r="B4251" s="1">
        <v>76000000</v>
      </c>
      <c r="C4251" s="1">
        <v>0</v>
      </c>
      <c r="D4251" s="1">
        <v>0</v>
      </c>
      <c r="E4251" s="1">
        <v>76000000</v>
      </c>
      <c r="F4251" s="1">
        <v>0</v>
      </c>
      <c r="G4251" s="1">
        <v>52320000</v>
      </c>
      <c r="H4251" s="1">
        <v>52320000</v>
      </c>
      <c r="I4251" s="1">
        <v>52320000</v>
      </c>
      <c r="J4251" s="1">
        <v>0</v>
      </c>
      <c r="K4251" s="1">
        <v>52320000</v>
      </c>
      <c r="L4251" s="1">
        <v>0</v>
      </c>
      <c r="M4251" s="1">
        <v>0</v>
      </c>
      <c r="N4251" s="1">
        <v>52320000</v>
      </c>
      <c r="O4251" s="1">
        <v>52320000</v>
      </c>
      <c r="P4251" s="1">
        <v>0</v>
      </c>
      <c r="Q4251" s="1">
        <v>23680000</v>
      </c>
      <c r="R4251" s="1">
        <v>68.84</v>
      </c>
    </row>
    <row r="4252" spans="1:18" hidden="1" x14ac:dyDescent="0.25">
      <c r="A4252" t="s">
        <v>408</v>
      </c>
      <c r="B4252" s="1">
        <v>76000000</v>
      </c>
      <c r="C4252" s="1">
        <v>0</v>
      </c>
      <c r="D4252" s="1">
        <v>0</v>
      </c>
      <c r="E4252" s="1">
        <v>76000000</v>
      </c>
      <c r="F4252" s="1">
        <v>0</v>
      </c>
      <c r="G4252" s="1">
        <v>52320000</v>
      </c>
      <c r="H4252" s="1">
        <v>52320000</v>
      </c>
      <c r="I4252" s="1">
        <v>52320000</v>
      </c>
      <c r="J4252" s="1">
        <v>0</v>
      </c>
      <c r="K4252" s="1">
        <v>52320000</v>
      </c>
      <c r="L4252" s="1">
        <v>0</v>
      </c>
      <c r="M4252" s="1">
        <v>0</v>
      </c>
      <c r="N4252" s="1">
        <v>52320000</v>
      </c>
      <c r="O4252" s="1">
        <v>52320000</v>
      </c>
      <c r="P4252" s="1">
        <v>0</v>
      </c>
      <c r="Q4252" s="1">
        <v>23680000</v>
      </c>
      <c r="R4252" s="1">
        <v>68.84</v>
      </c>
    </row>
    <row r="4253" spans="1:18" hidden="1" x14ac:dyDescent="0.25">
      <c r="A4253" t="s">
        <v>33</v>
      </c>
      <c r="B4253" s="1">
        <v>76000000</v>
      </c>
      <c r="C4253" s="1">
        <v>0</v>
      </c>
      <c r="D4253" s="1">
        <v>0</v>
      </c>
      <c r="E4253" s="1">
        <v>76000000</v>
      </c>
      <c r="F4253" s="1">
        <v>0</v>
      </c>
      <c r="G4253" s="1">
        <v>52320000</v>
      </c>
      <c r="H4253" s="1">
        <v>52320000</v>
      </c>
      <c r="I4253" s="1">
        <v>52320000</v>
      </c>
      <c r="J4253" s="1">
        <v>0</v>
      </c>
      <c r="K4253" s="1">
        <v>52320000</v>
      </c>
      <c r="L4253" s="1">
        <v>0</v>
      </c>
      <c r="M4253" s="1">
        <v>0</v>
      </c>
      <c r="N4253" s="1">
        <v>52320000</v>
      </c>
      <c r="O4253" s="1">
        <v>52320000</v>
      </c>
      <c r="P4253" s="1">
        <v>0</v>
      </c>
      <c r="Q4253" s="1">
        <v>23680000</v>
      </c>
      <c r="R4253" s="1">
        <v>68.84</v>
      </c>
    </row>
    <row r="4254" spans="1:18" hidden="1" x14ac:dyDescent="0.25">
      <c r="A4254" t="s">
        <v>52</v>
      </c>
      <c r="B4254" s="1">
        <v>11000000</v>
      </c>
      <c r="C4254" s="1">
        <v>0</v>
      </c>
      <c r="D4254" s="1">
        <v>0</v>
      </c>
      <c r="E4254" s="1">
        <v>11000000</v>
      </c>
      <c r="F4254" s="1">
        <v>0</v>
      </c>
      <c r="G4254" s="1">
        <v>7164000</v>
      </c>
      <c r="H4254" s="1">
        <v>7164000</v>
      </c>
      <c r="I4254" s="1">
        <v>7164000</v>
      </c>
      <c r="J4254" s="1">
        <v>0</v>
      </c>
      <c r="K4254" s="1">
        <v>7164000</v>
      </c>
      <c r="L4254" s="1">
        <v>0</v>
      </c>
      <c r="M4254" s="1">
        <v>0</v>
      </c>
      <c r="N4254" s="1">
        <v>7164000</v>
      </c>
      <c r="O4254" s="1">
        <v>7164000</v>
      </c>
      <c r="P4254" s="1">
        <v>0</v>
      </c>
      <c r="Q4254" s="1">
        <v>3836000</v>
      </c>
      <c r="R4254" s="1">
        <v>65.13</v>
      </c>
    </row>
    <row r="4255" spans="1:18" hidden="1" x14ac:dyDescent="0.25">
      <c r="A4255" t="s">
        <v>31</v>
      </c>
      <c r="B4255" s="1">
        <v>11000000</v>
      </c>
      <c r="C4255" s="1">
        <v>0</v>
      </c>
      <c r="D4255" s="1">
        <v>0</v>
      </c>
      <c r="E4255" s="1">
        <v>11000000</v>
      </c>
      <c r="F4255" s="1">
        <v>0</v>
      </c>
      <c r="G4255" s="1">
        <v>7164000</v>
      </c>
      <c r="H4255" s="1">
        <v>7164000</v>
      </c>
      <c r="I4255" s="1">
        <v>7164000</v>
      </c>
      <c r="J4255" s="1">
        <v>0</v>
      </c>
      <c r="K4255" s="1">
        <v>7164000</v>
      </c>
      <c r="L4255" s="1">
        <v>0</v>
      </c>
      <c r="M4255" s="1">
        <v>0</v>
      </c>
      <c r="N4255" s="1">
        <v>7164000</v>
      </c>
      <c r="O4255" s="1">
        <v>7164000</v>
      </c>
      <c r="P4255" s="1">
        <v>0</v>
      </c>
      <c r="Q4255" s="1">
        <v>3836000</v>
      </c>
      <c r="R4255" s="1">
        <v>65.13</v>
      </c>
    </row>
    <row r="4256" spans="1:18" hidden="1" x14ac:dyDescent="0.25">
      <c r="A4256" t="s">
        <v>399</v>
      </c>
      <c r="B4256" s="1">
        <v>11000000</v>
      </c>
      <c r="C4256" s="1">
        <v>0</v>
      </c>
      <c r="D4256" s="1">
        <v>0</v>
      </c>
      <c r="E4256" s="1">
        <v>11000000</v>
      </c>
      <c r="F4256" s="1">
        <v>0</v>
      </c>
      <c r="G4256" s="1">
        <v>7164000</v>
      </c>
      <c r="H4256" s="1">
        <v>7164000</v>
      </c>
      <c r="I4256" s="1">
        <v>7164000</v>
      </c>
      <c r="J4256" s="1">
        <v>0</v>
      </c>
      <c r="K4256" s="1">
        <v>7164000</v>
      </c>
      <c r="L4256" s="1">
        <v>0</v>
      </c>
      <c r="M4256" s="1">
        <v>0</v>
      </c>
      <c r="N4256" s="1">
        <v>7164000</v>
      </c>
      <c r="O4256" s="1">
        <v>7164000</v>
      </c>
      <c r="P4256" s="1">
        <v>0</v>
      </c>
      <c r="Q4256" s="1">
        <v>3836000</v>
      </c>
      <c r="R4256" s="1">
        <v>65.13</v>
      </c>
    </row>
    <row r="4257" spans="1:18" hidden="1" x14ac:dyDescent="0.25">
      <c r="A4257" t="s">
        <v>33</v>
      </c>
      <c r="B4257" s="1">
        <v>11000000</v>
      </c>
      <c r="C4257" s="1">
        <v>0</v>
      </c>
      <c r="D4257" s="1">
        <v>0</v>
      </c>
      <c r="E4257" s="1">
        <v>11000000</v>
      </c>
      <c r="F4257" s="1">
        <v>0</v>
      </c>
      <c r="G4257" s="1">
        <v>7164000</v>
      </c>
      <c r="H4257" s="1">
        <v>7164000</v>
      </c>
      <c r="I4257" s="1">
        <v>7164000</v>
      </c>
      <c r="J4257" s="1">
        <v>0</v>
      </c>
      <c r="K4257" s="1">
        <v>7164000</v>
      </c>
      <c r="L4257" s="1">
        <v>0</v>
      </c>
      <c r="M4257" s="1">
        <v>0</v>
      </c>
      <c r="N4257" s="1">
        <v>7164000</v>
      </c>
      <c r="O4257" s="1">
        <v>7164000</v>
      </c>
      <c r="P4257" s="1">
        <v>0</v>
      </c>
      <c r="Q4257" s="1">
        <v>3836000</v>
      </c>
      <c r="R4257" s="1">
        <v>65.13</v>
      </c>
    </row>
    <row r="4258" spans="1:18" hidden="1" x14ac:dyDescent="0.25">
      <c r="A4258" t="s">
        <v>54</v>
      </c>
      <c r="B4258" s="1">
        <v>136000000</v>
      </c>
      <c r="C4258" s="1">
        <v>0</v>
      </c>
      <c r="D4258" s="1">
        <v>0</v>
      </c>
      <c r="E4258" s="1">
        <v>136000000</v>
      </c>
      <c r="F4258" s="1">
        <v>0</v>
      </c>
      <c r="G4258" s="1">
        <v>66650000</v>
      </c>
      <c r="H4258" s="1">
        <v>66650000</v>
      </c>
      <c r="I4258" s="1">
        <v>66650000</v>
      </c>
      <c r="J4258" s="1">
        <v>0</v>
      </c>
      <c r="K4258" s="1">
        <v>66650000</v>
      </c>
      <c r="L4258" s="1">
        <v>0</v>
      </c>
      <c r="M4258" s="1">
        <v>0</v>
      </c>
      <c r="N4258" s="1">
        <v>66650000</v>
      </c>
      <c r="O4258" s="1">
        <v>66650000</v>
      </c>
      <c r="P4258" s="1">
        <v>0</v>
      </c>
      <c r="Q4258" s="1">
        <v>69350000</v>
      </c>
      <c r="R4258" s="1">
        <v>49.01</v>
      </c>
    </row>
    <row r="4259" spans="1:18" hidden="1" x14ac:dyDescent="0.25">
      <c r="A4259" t="s">
        <v>31</v>
      </c>
      <c r="B4259" s="1">
        <v>136000000</v>
      </c>
      <c r="C4259" s="1">
        <v>0</v>
      </c>
      <c r="D4259" s="1">
        <v>0</v>
      </c>
      <c r="E4259" s="1">
        <v>136000000</v>
      </c>
      <c r="F4259" s="1">
        <v>0</v>
      </c>
      <c r="G4259" s="1">
        <v>66650000</v>
      </c>
      <c r="H4259" s="1">
        <v>66650000</v>
      </c>
      <c r="I4259" s="1">
        <v>66650000</v>
      </c>
      <c r="J4259" s="1">
        <v>0</v>
      </c>
      <c r="K4259" s="1">
        <v>66650000</v>
      </c>
      <c r="L4259" s="1">
        <v>0</v>
      </c>
      <c r="M4259" s="1">
        <v>0</v>
      </c>
      <c r="N4259" s="1">
        <v>66650000</v>
      </c>
      <c r="O4259" s="1">
        <v>66650000</v>
      </c>
      <c r="P4259" s="1">
        <v>0</v>
      </c>
      <c r="Q4259" s="1">
        <v>69350000</v>
      </c>
      <c r="R4259" s="1">
        <v>49.01</v>
      </c>
    </row>
    <row r="4260" spans="1:18" hidden="1" x14ac:dyDescent="0.25">
      <c r="A4260" t="s">
        <v>401</v>
      </c>
      <c r="B4260" s="1">
        <v>136000000</v>
      </c>
      <c r="C4260" s="1">
        <v>0</v>
      </c>
      <c r="D4260" s="1">
        <v>0</v>
      </c>
      <c r="E4260" s="1">
        <v>136000000</v>
      </c>
      <c r="F4260" s="1">
        <v>0</v>
      </c>
      <c r="G4260" s="1">
        <v>66650000</v>
      </c>
      <c r="H4260" s="1">
        <v>66650000</v>
      </c>
      <c r="I4260" s="1">
        <v>66650000</v>
      </c>
      <c r="J4260" s="1">
        <v>0</v>
      </c>
      <c r="K4260" s="1">
        <v>66650000</v>
      </c>
      <c r="L4260" s="1">
        <v>0</v>
      </c>
      <c r="M4260" s="1">
        <v>0</v>
      </c>
      <c r="N4260" s="1">
        <v>66650000</v>
      </c>
      <c r="O4260" s="1">
        <v>66650000</v>
      </c>
      <c r="P4260" s="1">
        <v>0</v>
      </c>
      <c r="Q4260" s="1">
        <v>69350000</v>
      </c>
      <c r="R4260" s="1">
        <v>49.01</v>
      </c>
    </row>
    <row r="4261" spans="1:18" hidden="1" x14ac:dyDescent="0.25">
      <c r="A4261" t="s">
        <v>33</v>
      </c>
      <c r="B4261" s="1">
        <v>136000000</v>
      </c>
      <c r="C4261" s="1">
        <v>0</v>
      </c>
      <c r="D4261" s="1">
        <v>0</v>
      </c>
      <c r="E4261" s="1">
        <v>136000000</v>
      </c>
      <c r="F4261" s="1">
        <v>0</v>
      </c>
      <c r="G4261" s="1">
        <v>66650000</v>
      </c>
      <c r="H4261" s="1">
        <v>66650000</v>
      </c>
      <c r="I4261" s="1">
        <v>66650000</v>
      </c>
      <c r="J4261" s="1">
        <v>0</v>
      </c>
      <c r="K4261" s="1">
        <v>66650000</v>
      </c>
      <c r="L4261" s="1">
        <v>0</v>
      </c>
      <c r="M4261" s="1">
        <v>0</v>
      </c>
      <c r="N4261" s="1">
        <v>66650000</v>
      </c>
      <c r="O4261" s="1">
        <v>66650000</v>
      </c>
      <c r="P4261" s="1">
        <v>0</v>
      </c>
      <c r="Q4261" s="1">
        <v>69350000</v>
      </c>
      <c r="R4261" s="1">
        <v>49.01</v>
      </c>
    </row>
    <row r="4262" spans="1:18" hidden="1" x14ac:dyDescent="0.25">
      <c r="A4262" t="s">
        <v>56</v>
      </c>
      <c r="B4262" s="1">
        <v>17000000</v>
      </c>
      <c r="C4262" s="1">
        <v>0</v>
      </c>
      <c r="D4262" s="1">
        <v>0</v>
      </c>
      <c r="E4262" s="1">
        <v>17000000</v>
      </c>
      <c r="F4262" s="1">
        <v>0</v>
      </c>
      <c r="G4262" s="1">
        <v>8664000</v>
      </c>
      <c r="H4262" s="1">
        <v>8664000</v>
      </c>
      <c r="I4262" s="1">
        <v>8664000</v>
      </c>
      <c r="J4262" s="1">
        <v>0</v>
      </c>
      <c r="K4262" s="1">
        <v>8664000</v>
      </c>
      <c r="L4262" s="1">
        <v>0</v>
      </c>
      <c r="M4262" s="1">
        <v>0</v>
      </c>
      <c r="N4262" s="1">
        <v>8664000</v>
      </c>
      <c r="O4262" s="1">
        <v>8664000</v>
      </c>
      <c r="P4262" s="1">
        <v>0</v>
      </c>
      <c r="Q4262" s="1">
        <v>8336000</v>
      </c>
      <c r="R4262" s="1">
        <v>50.96</v>
      </c>
    </row>
    <row r="4263" spans="1:18" hidden="1" x14ac:dyDescent="0.25">
      <c r="A4263" t="s">
        <v>31</v>
      </c>
      <c r="B4263" s="1">
        <v>17000000</v>
      </c>
      <c r="C4263" s="1">
        <v>0</v>
      </c>
      <c r="D4263" s="1">
        <v>0</v>
      </c>
      <c r="E4263" s="1">
        <v>17000000</v>
      </c>
      <c r="F4263" s="1">
        <v>0</v>
      </c>
      <c r="G4263" s="1">
        <v>8664000</v>
      </c>
      <c r="H4263" s="1">
        <v>8664000</v>
      </c>
      <c r="I4263" s="1">
        <v>8664000</v>
      </c>
      <c r="J4263" s="1">
        <v>0</v>
      </c>
      <c r="K4263" s="1">
        <v>8664000</v>
      </c>
      <c r="L4263" s="1">
        <v>0</v>
      </c>
      <c r="M4263" s="1">
        <v>0</v>
      </c>
      <c r="N4263" s="1">
        <v>8664000</v>
      </c>
      <c r="O4263" s="1">
        <v>8664000</v>
      </c>
      <c r="P4263" s="1">
        <v>0</v>
      </c>
      <c r="Q4263" s="1">
        <v>8336000</v>
      </c>
      <c r="R4263" s="1">
        <v>50.96</v>
      </c>
    </row>
    <row r="4264" spans="1:18" hidden="1" x14ac:dyDescent="0.25">
      <c r="A4264" t="s">
        <v>57</v>
      </c>
      <c r="B4264" s="1">
        <v>17000000</v>
      </c>
      <c r="C4264" s="1">
        <v>0</v>
      </c>
      <c r="D4264" s="1">
        <v>0</v>
      </c>
      <c r="E4264" s="1">
        <v>17000000</v>
      </c>
      <c r="F4264" s="1">
        <v>0</v>
      </c>
      <c r="G4264" s="1">
        <v>8664000</v>
      </c>
      <c r="H4264" s="1">
        <v>8664000</v>
      </c>
      <c r="I4264" s="1">
        <v>8664000</v>
      </c>
      <c r="J4264" s="1">
        <v>0</v>
      </c>
      <c r="K4264" s="1">
        <v>8664000</v>
      </c>
      <c r="L4264" s="1">
        <v>0</v>
      </c>
      <c r="M4264" s="1">
        <v>0</v>
      </c>
      <c r="N4264" s="1">
        <v>8664000</v>
      </c>
      <c r="O4264" s="1">
        <v>8664000</v>
      </c>
      <c r="P4264" s="1">
        <v>0</v>
      </c>
      <c r="Q4264" s="1">
        <v>8336000</v>
      </c>
      <c r="R4264" s="1">
        <v>50.96</v>
      </c>
    </row>
    <row r="4265" spans="1:18" hidden="1" x14ac:dyDescent="0.25">
      <c r="A4265" t="s">
        <v>33</v>
      </c>
      <c r="B4265" s="1">
        <v>17000000</v>
      </c>
      <c r="C4265" s="1">
        <v>0</v>
      </c>
      <c r="D4265" s="1">
        <v>0</v>
      </c>
      <c r="E4265" s="1">
        <v>17000000</v>
      </c>
      <c r="F4265" s="1">
        <v>0</v>
      </c>
      <c r="G4265" s="1">
        <v>8664000</v>
      </c>
      <c r="H4265" s="1">
        <v>8664000</v>
      </c>
      <c r="I4265" s="1">
        <v>8664000</v>
      </c>
      <c r="J4265" s="1">
        <v>0</v>
      </c>
      <c r="K4265" s="1">
        <v>8664000</v>
      </c>
      <c r="L4265" s="1">
        <v>0</v>
      </c>
      <c r="M4265" s="1">
        <v>0</v>
      </c>
      <c r="N4265" s="1">
        <v>8664000</v>
      </c>
      <c r="O4265" s="1">
        <v>8664000</v>
      </c>
      <c r="P4265" s="1">
        <v>0</v>
      </c>
      <c r="Q4265" s="1">
        <v>8336000</v>
      </c>
      <c r="R4265" s="1">
        <v>50.96</v>
      </c>
    </row>
    <row r="4266" spans="1:18" hidden="1" x14ac:dyDescent="0.25">
      <c r="A4266" t="s">
        <v>764</v>
      </c>
      <c r="B4266" s="1">
        <v>65000000</v>
      </c>
      <c r="C4266" s="1">
        <v>0</v>
      </c>
      <c r="D4266" s="1">
        <v>0</v>
      </c>
      <c r="E4266" s="1">
        <v>65000000</v>
      </c>
      <c r="F4266" s="1">
        <v>0</v>
      </c>
      <c r="G4266" s="1">
        <v>55000000</v>
      </c>
      <c r="H4266" s="1">
        <v>55000000</v>
      </c>
      <c r="I4266" s="1">
        <v>55000000</v>
      </c>
      <c r="J4266" s="1">
        <v>0</v>
      </c>
      <c r="K4266" s="1">
        <v>55000000</v>
      </c>
      <c r="L4266" s="1">
        <v>0</v>
      </c>
      <c r="M4266" s="1">
        <v>0</v>
      </c>
      <c r="N4266" s="1">
        <v>55000000</v>
      </c>
      <c r="O4266" s="1">
        <v>55000000</v>
      </c>
      <c r="P4266" s="1">
        <v>0</v>
      </c>
      <c r="Q4266" s="1">
        <v>10000000</v>
      </c>
      <c r="R4266" s="1">
        <v>84.62</v>
      </c>
    </row>
    <row r="4267" spans="1:18" hidden="1" x14ac:dyDescent="0.25">
      <c r="A4267" t="s">
        <v>31</v>
      </c>
      <c r="B4267" s="1">
        <v>65000000</v>
      </c>
      <c r="C4267" s="1">
        <v>0</v>
      </c>
      <c r="D4267" s="1">
        <v>0</v>
      </c>
      <c r="E4267" s="1">
        <v>65000000</v>
      </c>
      <c r="F4267" s="1">
        <v>0</v>
      </c>
      <c r="G4267" s="1">
        <v>55000000</v>
      </c>
      <c r="H4267" s="1">
        <v>55000000</v>
      </c>
      <c r="I4267" s="1">
        <v>55000000</v>
      </c>
      <c r="J4267" s="1">
        <v>0</v>
      </c>
      <c r="K4267" s="1">
        <v>55000000</v>
      </c>
      <c r="L4267" s="1">
        <v>0</v>
      </c>
      <c r="M4267" s="1">
        <v>0</v>
      </c>
      <c r="N4267" s="1">
        <v>55000000</v>
      </c>
      <c r="O4267" s="1">
        <v>55000000</v>
      </c>
      <c r="P4267" s="1">
        <v>0</v>
      </c>
      <c r="Q4267" s="1">
        <v>10000000</v>
      </c>
      <c r="R4267" s="1">
        <v>84.62</v>
      </c>
    </row>
    <row r="4268" spans="1:18" hidden="1" x14ac:dyDescent="0.25">
      <c r="A4268" t="s">
        <v>403</v>
      </c>
      <c r="B4268" s="1">
        <v>65000000</v>
      </c>
      <c r="C4268" s="1">
        <v>0</v>
      </c>
      <c r="D4268" s="1">
        <v>0</v>
      </c>
      <c r="E4268" s="1">
        <v>65000000</v>
      </c>
      <c r="F4268" s="1">
        <v>0</v>
      </c>
      <c r="G4268" s="1">
        <v>55000000</v>
      </c>
      <c r="H4268" s="1">
        <v>55000000</v>
      </c>
      <c r="I4268" s="1">
        <v>55000000</v>
      </c>
      <c r="J4268" s="1">
        <v>0</v>
      </c>
      <c r="K4268" s="1">
        <v>55000000</v>
      </c>
      <c r="L4268" s="1">
        <v>0</v>
      </c>
      <c r="M4268" s="1">
        <v>0</v>
      </c>
      <c r="N4268" s="1">
        <v>55000000</v>
      </c>
      <c r="O4268" s="1">
        <v>55000000</v>
      </c>
      <c r="P4268" s="1">
        <v>0</v>
      </c>
      <c r="Q4268" s="1">
        <v>10000000</v>
      </c>
      <c r="R4268" s="1">
        <v>84.62</v>
      </c>
    </row>
    <row r="4269" spans="1:18" hidden="1" x14ac:dyDescent="0.25">
      <c r="A4269" t="s">
        <v>33</v>
      </c>
      <c r="B4269" s="1">
        <v>65000000</v>
      </c>
      <c r="C4269" s="1">
        <v>0</v>
      </c>
      <c r="D4269" s="1">
        <v>0</v>
      </c>
      <c r="E4269" s="1">
        <v>65000000</v>
      </c>
      <c r="F4269" s="1">
        <v>0</v>
      </c>
      <c r="G4269" s="1">
        <v>55000000</v>
      </c>
      <c r="H4269" s="1">
        <v>55000000</v>
      </c>
      <c r="I4269" s="1">
        <v>55000000</v>
      </c>
      <c r="J4269" s="1">
        <v>0</v>
      </c>
      <c r="K4269" s="1">
        <v>55000000</v>
      </c>
      <c r="L4269" s="1">
        <v>0</v>
      </c>
      <c r="M4269" s="1">
        <v>0</v>
      </c>
      <c r="N4269" s="1">
        <v>55000000</v>
      </c>
      <c r="O4269" s="1">
        <v>55000000</v>
      </c>
      <c r="P4269" s="1">
        <v>0</v>
      </c>
      <c r="Q4269" s="1">
        <v>10000000</v>
      </c>
      <c r="R4269" s="1">
        <v>84.62</v>
      </c>
    </row>
    <row r="4270" spans="1:18" hidden="1" x14ac:dyDescent="0.25">
      <c r="A4270" t="s">
        <v>765</v>
      </c>
      <c r="B4270" s="1">
        <v>90000000</v>
      </c>
      <c r="C4270" s="1">
        <v>0</v>
      </c>
      <c r="D4270" s="1">
        <v>0</v>
      </c>
      <c r="E4270" s="1">
        <v>90000000</v>
      </c>
      <c r="F4270" s="1">
        <v>0</v>
      </c>
      <c r="G4270" s="1">
        <v>67500000</v>
      </c>
      <c r="H4270" s="1">
        <v>67500000</v>
      </c>
      <c r="I4270" s="1">
        <v>67500000</v>
      </c>
      <c r="J4270" s="1">
        <v>0</v>
      </c>
      <c r="K4270" s="1">
        <v>67500000</v>
      </c>
      <c r="L4270" s="1">
        <v>0</v>
      </c>
      <c r="M4270" s="1">
        <v>0</v>
      </c>
      <c r="N4270" s="1">
        <v>67500000</v>
      </c>
      <c r="O4270" s="1">
        <v>67500000</v>
      </c>
      <c r="P4270" s="1">
        <v>0</v>
      </c>
      <c r="Q4270" s="1">
        <v>22500000</v>
      </c>
      <c r="R4270" s="1">
        <v>75</v>
      </c>
    </row>
    <row r="4271" spans="1:18" hidden="1" x14ac:dyDescent="0.25">
      <c r="A4271" t="s">
        <v>31</v>
      </c>
      <c r="B4271" s="1">
        <v>90000000</v>
      </c>
      <c r="C4271" s="1">
        <v>0</v>
      </c>
      <c r="D4271" s="1">
        <v>0</v>
      </c>
      <c r="E4271" s="1">
        <v>90000000</v>
      </c>
      <c r="F4271" s="1">
        <v>0</v>
      </c>
      <c r="G4271" s="1">
        <v>67500000</v>
      </c>
      <c r="H4271" s="1">
        <v>67500000</v>
      </c>
      <c r="I4271" s="1">
        <v>67500000</v>
      </c>
      <c r="J4271" s="1">
        <v>0</v>
      </c>
      <c r="K4271" s="1">
        <v>67500000</v>
      </c>
      <c r="L4271" s="1">
        <v>0</v>
      </c>
      <c r="M4271" s="1">
        <v>0</v>
      </c>
      <c r="N4271" s="1">
        <v>67500000</v>
      </c>
      <c r="O4271" s="1">
        <v>67500000</v>
      </c>
      <c r="P4271" s="1">
        <v>0</v>
      </c>
      <c r="Q4271" s="1">
        <v>22500000</v>
      </c>
      <c r="R4271" s="1">
        <v>75</v>
      </c>
    </row>
    <row r="4272" spans="1:18" hidden="1" x14ac:dyDescent="0.25">
      <c r="A4272" t="s">
        <v>766</v>
      </c>
      <c r="B4272" s="1">
        <v>90000000</v>
      </c>
      <c r="C4272" s="1">
        <v>0</v>
      </c>
      <c r="D4272" s="1">
        <v>0</v>
      </c>
      <c r="E4272" s="1">
        <v>90000000</v>
      </c>
      <c r="F4272" s="1">
        <v>0</v>
      </c>
      <c r="G4272" s="1">
        <v>67500000</v>
      </c>
      <c r="H4272" s="1">
        <v>67500000</v>
      </c>
      <c r="I4272" s="1">
        <v>67500000</v>
      </c>
      <c r="J4272" s="1">
        <v>0</v>
      </c>
      <c r="K4272" s="1">
        <v>67500000</v>
      </c>
      <c r="L4272" s="1">
        <v>0</v>
      </c>
      <c r="M4272" s="1">
        <v>0</v>
      </c>
      <c r="N4272" s="1">
        <v>67500000</v>
      </c>
      <c r="O4272" s="1">
        <v>67500000</v>
      </c>
      <c r="P4272" s="1">
        <v>0</v>
      </c>
      <c r="Q4272" s="1">
        <v>22500000</v>
      </c>
      <c r="R4272" s="1">
        <v>75</v>
      </c>
    </row>
    <row r="4273" spans="1:18" hidden="1" x14ac:dyDescent="0.25">
      <c r="A4273" t="s">
        <v>33</v>
      </c>
      <c r="B4273" s="1">
        <v>90000000</v>
      </c>
      <c r="C4273" s="1">
        <v>0</v>
      </c>
      <c r="D4273" s="1">
        <v>0</v>
      </c>
      <c r="E4273" s="1">
        <v>90000000</v>
      </c>
      <c r="F4273" s="1">
        <v>0</v>
      </c>
      <c r="G4273" s="1">
        <v>67500000</v>
      </c>
      <c r="H4273" s="1">
        <v>67500000</v>
      </c>
      <c r="I4273" s="1">
        <v>67500000</v>
      </c>
      <c r="J4273" s="1">
        <v>0</v>
      </c>
      <c r="K4273" s="1">
        <v>67500000</v>
      </c>
      <c r="L4273" s="1">
        <v>0</v>
      </c>
      <c r="M4273" s="1">
        <v>0</v>
      </c>
      <c r="N4273" s="1">
        <v>67500000</v>
      </c>
      <c r="O4273" s="1">
        <v>67500000</v>
      </c>
      <c r="P4273" s="1">
        <v>0</v>
      </c>
      <c r="Q4273" s="1">
        <v>22500000</v>
      </c>
      <c r="R4273" s="1">
        <v>75</v>
      </c>
    </row>
    <row r="4274" spans="1:18" hidden="1" x14ac:dyDescent="0.25">
      <c r="A4274" t="s">
        <v>58</v>
      </c>
      <c r="B4274" s="1">
        <v>38500000</v>
      </c>
      <c r="C4274" s="1">
        <v>0</v>
      </c>
      <c r="D4274" s="1">
        <v>0</v>
      </c>
      <c r="E4274" s="1">
        <v>38500000</v>
      </c>
      <c r="F4274" s="1">
        <v>0</v>
      </c>
      <c r="G4274" s="1">
        <v>23800000</v>
      </c>
      <c r="H4274" s="1">
        <v>23800000</v>
      </c>
      <c r="I4274" s="1">
        <v>23800000</v>
      </c>
      <c r="J4274" s="1">
        <v>0</v>
      </c>
      <c r="K4274" s="1">
        <v>23800000</v>
      </c>
      <c r="L4274" s="1">
        <v>0</v>
      </c>
      <c r="M4274" s="1">
        <v>0</v>
      </c>
      <c r="N4274" s="1">
        <v>23800000</v>
      </c>
      <c r="O4274" s="1">
        <v>23800000</v>
      </c>
      <c r="P4274" s="1">
        <v>0</v>
      </c>
      <c r="Q4274" s="1">
        <v>14700000</v>
      </c>
      <c r="R4274" s="1">
        <v>61.82</v>
      </c>
    </row>
    <row r="4275" spans="1:18" hidden="1" x14ac:dyDescent="0.25">
      <c r="A4275" t="s">
        <v>31</v>
      </c>
      <c r="B4275" s="1">
        <v>38500000</v>
      </c>
      <c r="C4275" s="1">
        <v>0</v>
      </c>
      <c r="D4275" s="1">
        <v>0</v>
      </c>
      <c r="E4275" s="1">
        <v>38500000</v>
      </c>
      <c r="F4275" s="1">
        <v>0</v>
      </c>
      <c r="G4275" s="1">
        <v>23800000</v>
      </c>
      <c r="H4275" s="1">
        <v>23800000</v>
      </c>
      <c r="I4275" s="1">
        <v>23800000</v>
      </c>
      <c r="J4275" s="1">
        <v>0</v>
      </c>
      <c r="K4275" s="1">
        <v>23800000</v>
      </c>
      <c r="L4275" s="1">
        <v>0</v>
      </c>
      <c r="M4275" s="1">
        <v>0</v>
      </c>
      <c r="N4275" s="1">
        <v>23800000</v>
      </c>
      <c r="O4275" s="1">
        <v>23800000</v>
      </c>
      <c r="P4275" s="1">
        <v>0</v>
      </c>
      <c r="Q4275" s="1">
        <v>14700000</v>
      </c>
      <c r="R4275" s="1">
        <v>61.82</v>
      </c>
    </row>
    <row r="4276" spans="1:18" hidden="1" x14ac:dyDescent="0.25">
      <c r="A4276" t="s">
        <v>415</v>
      </c>
      <c r="B4276" s="1">
        <v>38500000</v>
      </c>
      <c r="C4276" s="1">
        <v>0</v>
      </c>
      <c r="D4276" s="1">
        <v>0</v>
      </c>
      <c r="E4276" s="1">
        <v>38500000</v>
      </c>
      <c r="F4276" s="1">
        <v>0</v>
      </c>
      <c r="G4276" s="1">
        <v>23800000</v>
      </c>
      <c r="H4276" s="1">
        <v>23800000</v>
      </c>
      <c r="I4276" s="1">
        <v>23800000</v>
      </c>
      <c r="J4276" s="1">
        <v>0</v>
      </c>
      <c r="K4276" s="1">
        <v>23800000</v>
      </c>
      <c r="L4276" s="1">
        <v>0</v>
      </c>
      <c r="M4276" s="1">
        <v>0</v>
      </c>
      <c r="N4276" s="1">
        <v>23800000</v>
      </c>
      <c r="O4276" s="1">
        <v>23800000</v>
      </c>
      <c r="P4276" s="1">
        <v>0</v>
      </c>
      <c r="Q4276" s="1">
        <v>14700000</v>
      </c>
      <c r="R4276" s="1">
        <v>61.82</v>
      </c>
    </row>
    <row r="4277" spans="1:18" hidden="1" x14ac:dyDescent="0.25">
      <c r="A4277" t="s">
        <v>33</v>
      </c>
      <c r="B4277" s="1">
        <v>38500000</v>
      </c>
      <c r="C4277" s="1">
        <v>0</v>
      </c>
      <c r="D4277" s="1">
        <v>0</v>
      </c>
      <c r="E4277" s="1">
        <v>38500000</v>
      </c>
      <c r="F4277" s="1">
        <v>0</v>
      </c>
      <c r="G4277" s="1">
        <v>23800000</v>
      </c>
      <c r="H4277" s="1">
        <v>23800000</v>
      </c>
      <c r="I4277" s="1">
        <v>23800000</v>
      </c>
      <c r="J4277" s="1">
        <v>0</v>
      </c>
      <c r="K4277" s="1">
        <v>23800000</v>
      </c>
      <c r="L4277" s="1">
        <v>0</v>
      </c>
      <c r="M4277" s="1">
        <v>0</v>
      </c>
      <c r="N4277" s="1">
        <v>23800000</v>
      </c>
      <c r="O4277" s="1">
        <v>23800000</v>
      </c>
      <c r="P4277" s="1">
        <v>0</v>
      </c>
      <c r="Q4277" s="1">
        <v>14700000</v>
      </c>
      <c r="R4277" s="1">
        <v>61.82</v>
      </c>
    </row>
    <row r="4278" spans="1:18" hidden="1" x14ac:dyDescent="0.25">
      <c r="A4278" t="s">
        <v>60</v>
      </c>
      <c r="B4278" s="1">
        <v>53400000</v>
      </c>
      <c r="C4278" s="1">
        <v>0</v>
      </c>
      <c r="D4278" s="1">
        <v>0</v>
      </c>
      <c r="E4278" s="1">
        <v>53400000</v>
      </c>
      <c r="F4278" s="1">
        <v>0</v>
      </c>
      <c r="G4278" s="1">
        <v>35800000</v>
      </c>
      <c r="H4278" s="1">
        <v>35800000</v>
      </c>
      <c r="I4278" s="1">
        <v>35800000</v>
      </c>
      <c r="J4278" s="1">
        <v>0</v>
      </c>
      <c r="K4278" s="1">
        <v>35800000</v>
      </c>
      <c r="L4278" s="1">
        <v>0</v>
      </c>
      <c r="M4278" s="1">
        <v>0</v>
      </c>
      <c r="N4278" s="1">
        <v>35800000</v>
      </c>
      <c r="O4278" s="1">
        <v>35800000</v>
      </c>
      <c r="P4278" s="1">
        <v>0</v>
      </c>
      <c r="Q4278" s="1">
        <v>17600000</v>
      </c>
      <c r="R4278" s="1">
        <v>67.040000000000006</v>
      </c>
    </row>
    <row r="4279" spans="1:18" hidden="1" x14ac:dyDescent="0.25">
      <c r="A4279" t="s">
        <v>31</v>
      </c>
      <c r="B4279" s="1">
        <v>53400000</v>
      </c>
      <c r="C4279" s="1">
        <v>0</v>
      </c>
      <c r="D4279" s="1">
        <v>0</v>
      </c>
      <c r="E4279" s="1">
        <v>53400000</v>
      </c>
      <c r="F4279" s="1">
        <v>0</v>
      </c>
      <c r="G4279" s="1">
        <v>35800000</v>
      </c>
      <c r="H4279" s="1">
        <v>35800000</v>
      </c>
      <c r="I4279" s="1">
        <v>35800000</v>
      </c>
      <c r="J4279" s="1">
        <v>0</v>
      </c>
      <c r="K4279" s="1">
        <v>35800000</v>
      </c>
      <c r="L4279" s="1">
        <v>0</v>
      </c>
      <c r="M4279" s="1">
        <v>0</v>
      </c>
      <c r="N4279" s="1">
        <v>35800000</v>
      </c>
      <c r="O4279" s="1">
        <v>35800000</v>
      </c>
      <c r="P4279" s="1">
        <v>0</v>
      </c>
      <c r="Q4279" s="1">
        <v>17600000</v>
      </c>
      <c r="R4279" s="1">
        <v>67.040000000000006</v>
      </c>
    </row>
    <row r="4280" spans="1:18" hidden="1" x14ac:dyDescent="0.25">
      <c r="A4280" t="s">
        <v>417</v>
      </c>
      <c r="B4280" s="1">
        <v>53400000</v>
      </c>
      <c r="C4280" s="1">
        <v>0</v>
      </c>
      <c r="D4280" s="1">
        <v>0</v>
      </c>
      <c r="E4280" s="1">
        <v>53400000</v>
      </c>
      <c r="F4280" s="1">
        <v>0</v>
      </c>
      <c r="G4280" s="1">
        <v>35800000</v>
      </c>
      <c r="H4280" s="1">
        <v>35800000</v>
      </c>
      <c r="I4280" s="1">
        <v>35800000</v>
      </c>
      <c r="J4280" s="1">
        <v>0</v>
      </c>
      <c r="K4280" s="1">
        <v>35800000</v>
      </c>
      <c r="L4280" s="1">
        <v>0</v>
      </c>
      <c r="M4280" s="1">
        <v>0</v>
      </c>
      <c r="N4280" s="1">
        <v>35800000</v>
      </c>
      <c r="O4280" s="1">
        <v>35800000</v>
      </c>
      <c r="P4280" s="1">
        <v>0</v>
      </c>
      <c r="Q4280" s="1">
        <v>17600000</v>
      </c>
      <c r="R4280" s="1">
        <v>67.040000000000006</v>
      </c>
    </row>
    <row r="4281" spans="1:18" hidden="1" x14ac:dyDescent="0.25">
      <c r="A4281" t="s">
        <v>33</v>
      </c>
      <c r="B4281" s="1">
        <v>53400000</v>
      </c>
      <c r="C4281" s="1">
        <v>0</v>
      </c>
      <c r="D4281" s="1">
        <v>0</v>
      </c>
      <c r="E4281" s="1">
        <v>53400000</v>
      </c>
      <c r="F4281" s="1">
        <v>0</v>
      </c>
      <c r="G4281" s="1">
        <v>35800000</v>
      </c>
      <c r="H4281" s="1">
        <v>35800000</v>
      </c>
      <c r="I4281" s="1">
        <v>35800000</v>
      </c>
      <c r="J4281" s="1">
        <v>0</v>
      </c>
      <c r="K4281" s="1">
        <v>35800000</v>
      </c>
      <c r="L4281" s="1">
        <v>0</v>
      </c>
      <c r="M4281" s="1">
        <v>0</v>
      </c>
      <c r="N4281" s="1">
        <v>35800000</v>
      </c>
      <c r="O4281" s="1">
        <v>35800000</v>
      </c>
      <c r="P4281" s="1">
        <v>0</v>
      </c>
      <c r="Q4281" s="1">
        <v>17600000</v>
      </c>
      <c r="R4281" s="1">
        <v>67.040000000000006</v>
      </c>
    </row>
    <row r="4282" spans="1:18" hidden="1" x14ac:dyDescent="0.25">
      <c r="A4282" t="s">
        <v>64</v>
      </c>
      <c r="B4282" s="1">
        <v>69000000</v>
      </c>
      <c r="C4282" s="1">
        <v>0</v>
      </c>
      <c r="D4282" s="1">
        <v>0</v>
      </c>
      <c r="E4282" s="1">
        <v>69000000</v>
      </c>
      <c r="F4282" s="1">
        <v>0</v>
      </c>
      <c r="G4282" s="1">
        <v>46750000</v>
      </c>
      <c r="H4282" s="1">
        <v>46750000</v>
      </c>
      <c r="I4282" s="1">
        <v>46750000</v>
      </c>
      <c r="J4282" s="1">
        <v>0</v>
      </c>
      <c r="K4282" s="1">
        <v>46750000</v>
      </c>
      <c r="L4282" s="1">
        <v>0</v>
      </c>
      <c r="M4282" s="1">
        <v>0</v>
      </c>
      <c r="N4282" s="1">
        <v>46750000</v>
      </c>
      <c r="O4282" s="1">
        <v>46750000</v>
      </c>
      <c r="P4282" s="1">
        <v>0</v>
      </c>
      <c r="Q4282" s="1">
        <v>22250000</v>
      </c>
      <c r="R4282" s="1">
        <v>67.75</v>
      </c>
    </row>
    <row r="4283" spans="1:18" hidden="1" x14ac:dyDescent="0.25">
      <c r="A4283" t="s">
        <v>31</v>
      </c>
      <c r="B4283" s="1">
        <v>69000000</v>
      </c>
      <c r="C4283" s="1">
        <v>0</v>
      </c>
      <c r="D4283" s="1">
        <v>0</v>
      </c>
      <c r="E4283" s="1">
        <v>69000000</v>
      </c>
      <c r="F4283" s="1">
        <v>0</v>
      </c>
      <c r="G4283" s="1">
        <v>46750000</v>
      </c>
      <c r="H4283" s="1">
        <v>46750000</v>
      </c>
      <c r="I4283" s="1">
        <v>46750000</v>
      </c>
      <c r="J4283" s="1">
        <v>0</v>
      </c>
      <c r="K4283" s="1">
        <v>46750000</v>
      </c>
      <c r="L4283" s="1">
        <v>0</v>
      </c>
      <c r="M4283" s="1">
        <v>0</v>
      </c>
      <c r="N4283" s="1">
        <v>46750000</v>
      </c>
      <c r="O4283" s="1">
        <v>46750000</v>
      </c>
      <c r="P4283" s="1">
        <v>0</v>
      </c>
      <c r="Q4283" s="1">
        <v>22250000</v>
      </c>
      <c r="R4283" s="1">
        <v>67.75</v>
      </c>
    </row>
    <row r="4284" spans="1:18" hidden="1" x14ac:dyDescent="0.25">
      <c r="A4284" t="s">
        <v>421</v>
      </c>
      <c r="B4284" s="1">
        <v>69000000</v>
      </c>
      <c r="C4284" s="1">
        <v>0</v>
      </c>
      <c r="D4284" s="1">
        <v>0</v>
      </c>
      <c r="E4284" s="1">
        <v>69000000</v>
      </c>
      <c r="F4284" s="1">
        <v>0</v>
      </c>
      <c r="G4284" s="1">
        <v>46750000</v>
      </c>
      <c r="H4284" s="1">
        <v>46750000</v>
      </c>
      <c r="I4284" s="1">
        <v>46750000</v>
      </c>
      <c r="J4284" s="1">
        <v>0</v>
      </c>
      <c r="K4284" s="1">
        <v>46750000</v>
      </c>
      <c r="L4284" s="1">
        <v>0</v>
      </c>
      <c r="M4284" s="1">
        <v>0</v>
      </c>
      <c r="N4284" s="1">
        <v>46750000</v>
      </c>
      <c r="O4284" s="1">
        <v>46750000</v>
      </c>
      <c r="P4284" s="1">
        <v>0</v>
      </c>
      <c r="Q4284" s="1">
        <v>22250000</v>
      </c>
      <c r="R4284" s="1">
        <v>67.75</v>
      </c>
    </row>
    <row r="4285" spans="1:18" hidden="1" x14ac:dyDescent="0.25">
      <c r="A4285" t="s">
        <v>33</v>
      </c>
      <c r="B4285" s="1">
        <v>69000000</v>
      </c>
      <c r="C4285" s="1">
        <v>0</v>
      </c>
      <c r="D4285" s="1">
        <v>0</v>
      </c>
      <c r="E4285" s="1">
        <v>69000000</v>
      </c>
      <c r="F4285" s="1">
        <v>0</v>
      </c>
      <c r="G4285" s="1">
        <v>46750000</v>
      </c>
      <c r="H4285" s="1">
        <v>46750000</v>
      </c>
      <c r="I4285" s="1">
        <v>46750000</v>
      </c>
      <c r="J4285" s="1">
        <v>0</v>
      </c>
      <c r="K4285" s="1">
        <v>46750000</v>
      </c>
      <c r="L4285" s="1">
        <v>0</v>
      </c>
      <c r="M4285" s="1">
        <v>0</v>
      </c>
      <c r="N4285" s="1">
        <v>46750000</v>
      </c>
      <c r="O4285" s="1">
        <v>46750000</v>
      </c>
      <c r="P4285" s="1">
        <v>0</v>
      </c>
      <c r="Q4285" s="1">
        <v>22250000</v>
      </c>
      <c r="R4285" s="1">
        <v>67.75</v>
      </c>
    </row>
    <row r="4286" spans="1:18" hidden="1" x14ac:dyDescent="0.25">
      <c r="A4286" t="s">
        <v>68</v>
      </c>
      <c r="B4286" s="1">
        <v>6000000</v>
      </c>
      <c r="C4286" s="1">
        <v>0</v>
      </c>
      <c r="D4286" s="1">
        <v>0</v>
      </c>
      <c r="E4286" s="1">
        <v>6000000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6000000</v>
      </c>
      <c r="R4286" s="1">
        <v>0</v>
      </c>
    </row>
    <row r="4287" spans="1:18" hidden="1" x14ac:dyDescent="0.25">
      <c r="A4287" t="s">
        <v>31</v>
      </c>
      <c r="B4287" s="1">
        <v>6000000</v>
      </c>
      <c r="C4287" s="1">
        <v>0</v>
      </c>
      <c r="D4287" s="1">
        <v>0</v>
      </c>
      <c r="E4287" s="1">
        <v>6000000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6000000</v>
      </c>
      <c r="R4287" s="1">
        <v>0</v>
      </c>
    </row>
    <row r="4288" spans="1:18" hidden="1" x14ac:dyDescent="0.25">
      <c r="A4288" t="s">
        <v>69</v>
      </c>
      <c r="B4288" s="1">
        <v>6000000</v>
      </c>
      <c r="C4288" s="1">
        <v>0</v>
      </c>
      <c r="D4288" s="1">
        <v>0</v>
      </c>
      <c r="E4288" s="1">
        <v>6000000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6000000</v>
      </c>
      <c r="R4288" s="1">
        <v>0</v>
      </c>
    </row>
    <row r="4289" spans="1:18" hidden="1" x14ac:dyDescent="0.25">
      <c r="A4289" t="s">
        <v>33</v>
      </c>
      <c r="B4289" s="1">
        <v>6000000</v>
      </c>
      <c r="C4289" s="1">
        <v>0</v>
      </c>
      <c r="D4289" s="1">
        <v>0</v>
      </c>
      <c r="E4289" s="1">
        <v>6000000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6000000</v>
      </c>
      <c r="R4289" s="1">
        <v>0</v>
      </c>
    </row>
    <row r="4290" spans="1:18" hidden="1" x14ac:dyDescent="0.25">
      <c r="A4290" t="s">
        <v>70</v>
      </c>
      <c r="B4290" s="1">
        <v>20000000</v>
      </c>
      <c r="C4290" s="1">
        <v>0</v>
      </c>
      <c r="D4290" s="1">
        <v>0</v>
      </c>
      <c r="E4290" s="1">
        <v>20000000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20000000</v>
      </c>
      <c r="R4290" s="1">
        <v>0</v>
      </c>
    </row>
    <row r="4291" spans="1:18" hidden="1" x14ac:dyDescent="0.25">
      <c r="A4291" t="s">
        <v>31</v>
      </c>
      <c r="B4291" s="1">
        <v>20000000</v>
      </c>
      <c r="C4291" s="1">
        <v>0</v>
      </c>
      <c r="D4291" s="1">
        <v>0</v>
      </c>
      <c r="E4291" s="1">
        <v>20000000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20000000</v>
      </c>
      <c r="R4291" s="1">
        <v>0</v>
      </c>
    </row>
    <row r="4292" spans="1:18" hidden="1" x14ac:dyDescent="0.25">
      <c r="A4292" t="s">
        <v>71</v>
      </c>
      <c r="B4292" s="1">
        <v>20000000</v>
      </c>
      <c r="C4292" s="1">
        <v>0</v>
      </c>
      <c r="D4292" s="1">
        <v>0</v>
      </c>
      <c r="E4292" s="1">
        <v>20000000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20000000</v>
      </c>
      <c r="R4292" s="1">
        <v>0</v>
      </c>
    </row>
    <row r="4293" spans="1:18" hidden="1" x14ac:dyDescent="0.25">
      <c r="A4293" t="s">
        <v>33</v>
      </c>
      <c r="B4293" s="1">
        <v>20000000</v>
      </c>
      <c r="C4293" s="1">
        <v>0</v>
      </c>
      <c r="D4293" s="1">
        <v>0</v>
      </c>
      <c r="E4293" s="1">
        <v>20000000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20000000</v>
      </c>
      <c r="R4293" s="1">
        <v>0</v>
      </c>
    </row>
    <row r="4294" spans="1:18" hidden="1" x14ac:dyDescent="0.25">
      <c r="A4294" t="s">
        <v>72</v>
      </c>
      <c r="B4294" s="1">
        <v>90000000</v>
      </c>
      <c r="C4294" s="1">
        <v>0</v>
      </c>
      <c r="D4294" s="1">
        <v>0</v>
      </c>
      <c r="E4294" s="1">
        <v>90000000</v>
      </c>
      <c r="F4294" s="1">
        <v>0</v>
      </c>
      <c r="G4294" s="1">
        <v>80000000</v>
      </c>
      <c r="H4294" s="1">
        <v>80000000</v>
      </c>
      <c r="I4294" s="1">
        <v>80000000</v>
      </c>
      <c r="J4294" s="1">
        <v>0</v>
      </c>
      <c r="K4294" s="1">
        <v>80000000</v>
      </c>
      <c r="L4294" s="1">
        <v>0</v>
      </c>
      <c r="M4294" s="1">
        <v>0</v>
      </c>
      <c r="N4294" s="1">
        <v>80000000</v>
      </c>
      <c r="O4294" s="1">
        <v>80000000</v>
      </c>
      <c r="P4294" s="1">
        <v>0</v>
      </c>
      <c r="Q4294" s="1">
        <v>10000000</v>
      </c>
      <c r="R4294" s="1">
        <v>88.89</v>
      </c>
    </row>
    <row r="4295" spans="1:18" hidden="1" x14ac:dyDescent="0.25">
      <c r="A4295" t="s">
        <v>31</v>
      </c>
      <c r="B4295" s="1">
        <v>90000000</v>
      </c>
      <c r="C4295" s="1">
        <v>0</v>
      </c>
      <c r="D4295" s="1">
        <v>0</v>
      </c>
      <c r="E4295" s="1">
        <v>90000000</v>
      </c>
      <c r="F4295" s="1">
        <v>0</v>
      </c>
      <c r="G4295" s="1">
        <v>80000000</v>
      </c>
      <c r="H4295" s="1">
        <v>80000000</v>
      </c>
      <c r="I4295" s="1">
        <v>80000000</v>
      </c>
      <c r="J4295" s="1">
        <v>0</v>
      </c>
      <c r="K4295" s="1">
        <v>80000000</v>
      </c>
      <c r="L4295" s="1">
        <v>0</v>
      </c>
      <c r="M4295" s="1">
        <v>0</v>
      </c>
      <c r="N4295" s="1">
        <v>80000000</v>
      </c>
      <c r="O4295" s="1">
        <v>80000000</v>
      </c>
      <c r="P4295" s="1">
        <v>0</v>
      </c>
      <c r="Q4295" s="1">
        <v>10000000</v>
      </c>
      <c r="R4295" s="1">
        <v>88.89</v>
      </c>
    </row>
    <row r="4296" spans="1:18" hidden="1" x14ac:dyDescent="0.25">
      <c r="A4296" t="s">
        <v>73</v>
      </c>
      <c r="B4296" s="1">
        <v>90000000</v>
      </c>
      <c r="C4296" s="1">
        <v>0</v>
      </c>
      <c r="D4296" s="1">
        <v>0</v>
      </c>
      <c r="E4296" s="1">
        <v>90000000</v>
      </c>
      <c r="F4296" s="1">
        <v>0</v>
      </c>
      <c r="G4296" s="1">
        <v>80000000</v>
      </c>
      <c r="H4296" s="1">
        <v>80000000</v>
      </c>
      <c r="I4296" s="1">
        <v>80000000</v>
      </c>
      <c r="J4296" s="1">
        <v>0</v>
      </c>
      <c r="K4296" s="1">
        <v>80000000</v>
      </c>
      <c r="L4296" s="1">
        <v>0</v>
      </c>
      <c r="M4296" s="1">
        <v>0</v>
      </c>
      <c r="N4296" s="1">
        <v>80000000</v>
      </c>
      <c r="O4296" s="1">
        <v>80000000</v>
      </c>
      <c r="P4296" s="1">
        <v>0</v>
      </c>
      <c r="Q4296" s="1">
        <v>10000000</v>
      </c>
      <c r="R4296" s="1">
        <v>88.89</v>
      </c>
    </row>
    <row r="4297" spans="1:18" hidden="1" x14ac:dyDescent="0.25">
      <c r="A4297" t="s">
        <v>33</v>
      </c>
      <c r="B4297" s="1">
        <v>90000000</v>
      </c>
      <c r="C4297" s="1">
        <v>0</v>
      </c>
      <c r="D4297" s="1">
        <v>0</v>
      </c>
      <c r="E4297" s="1">
        <v>90000000</v>
      </c>
      <c r="F4297" s="1">
        <v>0</v>
      </c>
      <c r="G4297" s="1">
        <v>80000000</v>
      </c>
      <c r="H4297" s="1">
        <v>80000000</v>
      </c>
      <c r="I4297" s="1">
        <v>80000000</v>
      </c>
      <c r="J4297" s="1">
        <v>0</v>
      </c>
      <c r="K4297" s="1">
        <v>80000000</v>
      </c>
      <c r="L4297" s="1">
        <v>0</v>
      </c>
      <c r="M4297" s="1">
        <v>0</v>
      </c>
      <c r="N4297" s="1">
        <v>80000000</v>
      </c>
      <c r="O4297" s="1">
        <v>80000000</v>
      </c>
      <c r="P4297" s="1">
        <v>0</v>
      </c>
      <c r="Q4297" s="1">
        <v>10000000</v>
      </c>
      <c r="R4297" s="1">
        <v>88.89</v>
      </c>
    </row>
    <row r="4298" spans="1:18" hidden="1" x14ac:dyDescent="0.25">
      <c r="A4298" t="s">
        <v>100</v>
      </c>
      <c r="B4298" s="1">
        <v>32000000</v>
      </c>
      <c r="C4298" s="1">
        <v>0</v>
      </c>
      <c r="D4298" s="1">
        <v>0</v>
      </c>
      <c r="E4298" s="1">
        <v>32000000</v>
      </c>
      <c r="F4298" s="1">
        <v>0</v>
      </c>
      <c r="G4298" s="1">
        <v>24000000</v>
      </c>
      <c r="H4298" s="1">
        <v>24000000</v>
      </c>
      <c r="I4298" s="1">
        <v>24000000</v>
      </c>
      <c r="J4298" s="1">
        <v>0</v>
      </c>
      <c r="K4298" s="1">
        <v>24000000</v>
      </c>
      <c r="L4298" s="1">
        <v>0</v>
      </c>
      <c r="M4298" s="1">
        <v>0</v>
      </c>
      <c r="N4298" s="1">
        <v>24000000</v>
      </c>
      <c r="O4298" s="1">
        <v>24000000</v>
      </c>
      <c r="P4298" s="1">
        <v>0</v>
      </c>
      <c r="Q4298" s="1">
        <v>8000000</v>
      </c>
      <c r="R4298" s="1">
        <v>75</v>
      </c>
    </row>
    <row r="4299" spans="1:18" hidden="1" x14ac:dyDescent="0.25">
      <c r="A4299" t="s">
        <v>31</v>
      </c>
      <c r="B4299" s="1">
        <v>32000000</v>
      </c>
      <c r="C4299" s="1">
        <v>0</v>
      </c>
      <c r="D4299" s="1">
        <v>0</v>
      </c>
      <c r="E4299" s="1">
        <v>32000000</v>
      </c>
      <c r="F4299" s="1">
        <v>0</v>
      </c>
      <c r="G4299" s="1">
        <v>24000000</v>
      </c>
      <c r="H4299" s="1">
        <v>24000000</v>
      </c>
      <c r="I4299" s="1">
        <v>24000000</v>
      </c>
      <c r="J4299" s="1">
        <v>0</v>
      </c>
      <c r="K4299" s="1">
        <v>24000000</v>
      </c>
      <c r="L4299" s="1">
        <v>0</v>
      </c>
      <c r="M4299" s="1">
        <v>0</v>
      </c>
      <c r="N4299" s="1">
        <v>24000000</v>
      </c>
      <c r="O4299" s="1">
        <v>24000000</v>
      </c>
      <c r="P4299" s="1">
        <v>0</v>
      </c>
      <c r="Q4299" s="1">
        <v>8000000</v>
      </c>
      <c r="R4299" s="1">
        <v>75</v>
      </c>
    </row>
    <row r="4300" spans="1:18" hidden="1" x14ac:dyDescent="0.25">
      <c r="A4300" t="s">
        <v>81</v>
      </c>
      <c r="B4300" s="1">
        <v>32000000</v>
      </c>
      <c r="C4300" s="1">
        <v>0</v>
      </c>
      <c r="D4300" s="1">
        <v>0</v>
      </c>
      <c r="E4300" s="1">
        <v>32000000</v>
      </c>
      <c r="F4300" s="1">
        <v>0</v>
      </c>
      <c r="G4300" s="1">
        <v>24000000</v>
      </c>
      <c r="H4300" s="1">
        <v>24000000</v>
      </c>
      <c r="I4300" s="1">
        <v>24000000</v>
      </c>
      <c r="J4300" s="1">
        <v>0</v>
      </c>
      <c r="K4300" s="1">
        <v>24000000</v>
      </c>
      <c r="L4300" s="1">
        <v>0</v>
      </c>
      <c r="M4300" s="1">
        <v>0</v>
      </c>
      <c r="N4300" s="1">
        <v>24000000</v>
      </c>
      <c r="O4300" s="1">
        <v>24000000</v>
      </c>
      <c r="P4300" s="1">
        <v>0</v>
      </c>
      <c r="Q4300" s="1">
        <v>8000000</v>
      </c>
      <c r="R4300" s="1">
        <v>75</v>
      </c>
    </row>
    <row r="4301" spans="1:18" hidden="1" x14ac:dyDescent="0.25">
      <c r="A4301" t="s">
        <v>33</v>
      </c>
      <c r="B4301" s="1">
        <v>32000000</v>
      </c>
      <c r="C4301" s="1">
        <v>0</v>
      </c>
      <c r="D4301" s="1">
        <v>0</v>
      </c>
      <c r="E4301" s="1">
        <v>32000000</v>
      </c>
      <c r="F4301" s="1">
        <v>0</v>
      </c>
      <c r="G4301" s="1">
        <v>24000000</v>
      </c>
      <c r="H4301" s="1">
        <v>24000000</v>
      </c>
      <c r="I4301" s="1">
        <v>24000000</v>
      </c>
      <c r="J4301" s="1">
        <v>0</v>
      </c>
      <c r="K4301" s="1">
        <v>24000000</v>
      </c>
      <c r="L4301" s="1">
        <v>0</v>
      </c>
      <c r="M4301" s="1">
        <v>0</v>
      </c>
      <c r="N4301" s="1">
        <v>24000000</v>
      </c>
      <c r="O4301" s="1">
        <v>24000000</v>
      </c>
      <c r="P4301" s="1">
        <v>0</v>
      </c>
      <c r="Q4301" s="1">
        <v>8000000</v>
      </c>
      <c r="R4301" s="1">
        <v>75</v>
      </c>
    </row>
    <row r="4302" spans="1:18" hidden="1" x14ac:dyDescent="0.25">
      <c r="A4302" t="s">
        <v>101</v>
      </c>
      <c r="B4302" s="1">
        <v>60500000</v>
      </c>
      <c r="C4302" s="1">
        <v>0</v>
      </c>
      <c r="D4302" s="1">
        <v>0</v>
      </c>
      <c r="E4302" s="1">
        <v>60500000</v>
      </c>
      <c r="F4302" s="1">
        <v>0</v>
      </c>
      <c r="G4302" s="1">
        <v>45000000</v>
      </c>
      <c r="H4302" s="1">
        <v>45000000</v>
      </c>
      <c r="I4302" s="1">
        <v>45000000</v>
      </c>
      <c r="J4302" s="1">
        <v>0</v>
      </c>
      <c r="K4302" s="1">
        <v>45000000</v>
      </c>
      <c r="L4302" s="1">
        <v>0</v>
      </c>
      <c r="M4302" s="1">
        <v>0</v>
      </c>
      <c r="N4302" s="1">
        <v>45000000</v>
      </c>
      <c r="O4302" s="1">
        <v>45000000</v>
      </c>
      <c r="P4302" s="1">
        <v>0</v>
      </c>
      <c r="Q4302" s="1">
        <v>15500000</v>
      </c>
      <c r="R4302" s="1">
        <v>74.38</v>
      </c>
    </row>
    <row r="4303" spans="1:18" hidden="1" x14ac:dyDescent="0.25">
      <c r="A4303" t="s">
        <v>31</v>
      </c>
      <c r="B4303" s="1">
        <v>60500000</v>
      </c>
      <c r="C4303" s="1">
        <v>0</v>
      </c>
      <c r="D4303" s="1">
        <v>0</v>
      </c>
      <c r="E4303" s="1">
        <v>60500000</v>
      </c>
      <c r="F4303" s="1">
        <v>0</v>
      </c>
      <c r="G4303" s="1">
        <v>45000000</v>
      </c>
      <c r="H4303" s="1">
        <v>45000000</v>
      </c>
      <c r="I4303" s="1">
        <v>45000000</v>
      </c>
      <c r="J4303" s="1">
        <v>0</v>
      </c>
      <c r="K4303" s="1">
        <v>45000000</v>
      </c>
      <c r="L4303" s="1">
        <v>0</v>
      </c>
      <c r="M4303" s="1">
        <v>0</v>
      </c>
      <c r="N4303" s="1">
        <v>45000000</v>
      </c>
      <c r="O4303" s="1">
        <v>45000000</v>
      </c>
      <c r="P4303" s="1">
        <v>0</v>
      </c>
      <c r="Q4303" s="1">
        <v>15500000</v>
      </c>
      <c r="R4303" s="1">
        <v>74.38</v>
      </c>
    </row>
    <row r="4304" spans="1:18" hidden="1" x14ac:dyDescent="0.25">
      <c r="A4304" t="s">
        <v>81</v>
      </c>
      <c r="B4304" s="1">
        <v>60500000</v>
      </c>
      <c r="C4304" s="1">
        <v>0</v>
      </c>
      <c r="D4304" s="1">
        <v>0</v>
      </c>
      <c r="E4304" s="1">
        <v>60500000</v>
      </c>
      <c r="F4304" s="1">
        <v>0</v>
      </c>
      <c r="G4304" s="1">
        <v>45000000</v>
      </c>
      <c r="H4304" s="1">
        <v>45000000</v>
      </c>
      <c r="I4304" s="1">
        <v>45000000</v>
      </c>
      <c r="J4304" s="1">
        <v>0</v>
      </c>
      <c r="K4304" s="1">
        <v>45000000</v>
      </c>
      <c r="L4304" s="1">
        <v>0</v>
      </c>
      <c r="M4304" s="1">
        <v>0</v>
      </c>
      <c r="N4304" s="1">
        <v>45000000</v>
      </c>
      <c r="O4304" s="1">
        <v>45000000</v>
      </c>
      <c r="P4304" s="1">
        <v>0</v>
      </c>
      <c r="Q4304" s="1">
        <v>15500000</v>
      </c>
      <c r="R4304" s="1">
        <v>74.38</v>
      </c>
    </row>
    <row r="4305" spans="1:18" hidden="1" x14ac:dyDescent="0.25">
      <c r="A4305" t="s">
        <v>33</v>
      </c>
      <c r="B4305" s="1">
        <v>60500000</v>
      </c>
      <c r="C4305" s="1">
        <v>0</v>
      </c>
      <c r="D4305" s="1">
        <v>0</v>
      </c>
      <c r="E4305" s="1">
        <v>60500000</v>
      </c>
      <c r="F4305" s="1">
        <v>0</v>
      </c>
      <c r="G4305" s="1">
        <v>45000000</v>
      </c>
      <c r="H4305" s="1">
        <v>45000000</v>
      </c>
      <c r="I4305" s="1">
        <v>45000000</v>
      </c>
      <c r="J4305" s="1">
        <v>0</v>
      </c>
      <c r="K4305" s="1">
        <v>45000000</v>
      </c>
      <c r="L4305" s="1">
        <v>0</v>
      </c>
      <c r="M4305" s="1">
        <v>0</v>
      </c>
      <c r="N4305" s="1">
        <v>45000000</v>
      </c>
      <c r="O4305" s="1">
        <v>45000000</v>
      </c>
      <c r="P4305" s="1">
        <v>0</v>
      </c>
      <c r="Q4305" s="1">
        <v>15500000</v>
      </c>
      <c r="R4305" s="1">
        <v>74.38</v>
      </c>
    </row>
    <row r="4306" spans="1:18" hidden="1" x14ac:dyDescent="0.25">
      <c r="A4306" t="s">
        <v>102</v>
      </c>
      <c r="B4306" s="1">
        <v>198000000</v>
      </c>
      <c r="C4306" s="1">
        <v>0</v>
      </c>
      <c r="D4306" s="1">
        <v>0</v>
      </c>
      <c r="E4306" s="1">
        <v>198000000</v>
      </c>
      <c r="F4306" s="1">
        <v>0</v>
      </c>
      <c r="G4306" s="1">
        <v>165000000</v>
      </c>
      <c r="H4306" s="1">
        <v>165000000</v>
      </c>
      <c r="I4306" s="1">
        <v>135000000</v>
      </c>
      <c r="J4306" s="1">
        <v>0</v>
      </c>
      <c r="K4306" s="1">
        <v>135000000</v>
      </c>
      <c r="L4306" s="1">
        <v>0</v>
      </c>
      <c r="M4306" s="1">
        <v>30000000</v>
      </c>
      <c r="N4306" s="1">
        <v>135000000</v>
      </c>
      <c r="O4306" s="1">
        <v>135000000</v>
      </c>
      <c r="P4306" s="1">
        <v>0</v>
      </c>
      <c r="Q4306" s="1">
        <v>33000000</v>
      </c>
      <c r="R4306" s="1">
        <v>68.180000000000007</v>
      </c>
    </row>
    <row r="4307" spans="1:18" hidden="1" x14ac:dyDescent="0.25">
      <c r="A4307" t="s">
        <v>31</v>
      </c>
      <c r="B4307" s="1">
        <v>198000000</v>
      </c>
      <c r="C4307" s="1">
        <v>0</v>
      </c>
      <c r="D4307" s="1">
        <v>0</v>
      </c>
      <c r="E4307" s="1">
        <v>198000000</v>
      </c>
      <c r="F4307" s="1">
        <v>0</v>
      </c>
      <c r="G4307" s="1">
        <v>165000000</v>
      </c>
      <c r="H4307" s="1">
        <v>165000000</v>
      </c>
      <c r="I4307" s="1">
        <v>135000000</v>
      </c>
      <c r="J4307" s="1">
        <v>0</v>
      </c>
      <c r="K4307" s="1">
        <v>135000000</v>
      </c>
      <c r="L4307" s="1">
        <v>0</v>
      </c>
      <c r="M4307" s="1">
        <v>30000000</v>
      </c>
      <c r="N4307" s="1">
        <v>135000000</v>
      </c>
      <c r="O4307" s="1">
        <v>135000000</v>
      </c>
      <c r="P4307" s="1">
        <v>0</v>
      </c>
      <c r="Q4307" s="1">
        <v>33000000</v>
      </c>
      <c r="R4307" s="1">
        <v>68.180000000000007</v>
      </c>
    </row>
    <row r="4308" spans="1:18" hidden="1" x14ac:dyDescent="0.25">
      <c r="A4308" t="s">
        <v>103</v>
      </c>
      <c r="B4308" s="1">
        <v>198000000</v>
      </c>
      <c r="C4308" s="1">
        <v>0</v>
      </c>
      <c r="D4308" s="1">
        <v>0</v>
      </c>
      <c r="E4308" s="1">
        <v>198000000</v>
      </c>
      <c r="F4308" s="1">
        <v>0</v>
      </c>
      <c r="G4308" s="1">
        <v>165000000</v>
      </c>
      <c r="H4308" s="1">
        <v>165000000</v>
      </c>
      <c r="I4308" s="1">
        <v>135000000</v>
      </c>
      <c r="J4308" s="1">
        <v>0</v>
      </c>
      <c r="K4308" s="1">
        <v>135000000</v>
      </c>
      <c r="L4308" s="1">
        <v>0</v>
      </c>
      <c r="M4308" s="1">
        <v>30000000</v>
      </c>
      <c r="N4308" s="1">
        <v>135000000</v>
      </c>
      <c r="O4308" s="1">
        <v>135000000</v>
      </c>
      <c r="P4308" s="1">
        <v>0</v>
      </c>
      <c r="Q4308" s="1">
        <v>33000000</v>
      </c>
      <c r="R4308" s="1">
        <v>68.180000000000007</v>
      </c>
    </row>
    <row r="4309" spans="1:18" hidden="1" x14ac:dyDescent="0.25">
      <c r="A4309" t="s">
        <v>33</v>
      </c>
      <c r="B4309" s="1">
        <v>198000000</v>
      </c>
      <c r="C4309" s="1">
        <v>0</v>
      </c>
      <c r="D4309" s="1">
        <v>0</v>
      </c>
      <c r="E4309" s="1">
        <v>198000000</v>
      </c>
      <c r="F4309" s="1">
        <v>0</v>
      </c>
      <c r="G4309" s="1">
        <v>165000000</v>
      </c>
      <c r="H4309" s="1">
        <v>165000000</v>
      </c>
      <c r="I4309" s="1">
        <v>135000000</v>
      </c>
      <c r="J4309" s="1">
        <v>0</v>
      </c>
      <c r="K4309" s="1">
        <v>135000000</v>
      </c>
      <c r="L4309" s="1">
        <v>0</v>
      </c>
      <c r="M4309" s="1">
        <v>30000000</v>
      </c>
      <c r="N4309" s="1">
        <v>135000000</v>
      </c>
      <c r="O4309" s="1">
        <v>135000000</v>
      </c>
      <c r="P4309" s="1">
        <v>0</v>
      </c>
      <c r="Q4309" s="1">
        <v>33000000</v>
      </c>
      <c r="R4309" s="1">
        <v>68.180000000000007</v>
      </c>
    </row>
    <row r="4310" spans="1:18" hidden="1" x14ac:dyDescent="0.25">
      <c r="A4310" t="s">
        <v>74</v>
      </c>
      <c r="B4310" s="1">
        <v>75000000</v>
      </c>
      <c r="C4310" s="1">
        <v>0</v>
      </c>
      <c r="D4310" s="1">
        <v>0</v>
      </c>
      <c r="E4310" s="1">
        <v>75000000</v>
      </c>
      <c r="F4310" s="1">
        <v>0</v>
      </c>
      <c r="G4310" s="1">
        <v>31250000</v>
      </c>
      <c r="H4310" s="1">
        <v>31250000</v>
      </c>
      <c r="I4310" s="1">
        <v>31250000</v>
      </c>
      <c r="J4310" s="1">
        <v>0</v>
      </c>
      <c r="K4310" s="1">
        <v>31250000</v>
      </c>
      <c r="L4310" s="1">
        <v>0</v>
      </c>
      <c r="M4310" s="1">
        <v>0</v>
      </c>
      <c r="N4310" s="1">
        <v>31250000</v>
      </c>
      <c r="O4310" s="1">
        <v>31250000</v>
      </c>
      <c r="P4310" s="1">
        <v>0</v>
      </c>
      <c r="Q4310" s="1">
        <v>43750000</v>
      </c>
      <c r="R4310" s="1">
        <v>41.67</v>
      </c>
    </row>
    <row r="4311" spans="1:18" hidden="1" x14ac:dyDescent="0.25">
      <c r="A4311" t="s">
        <v>31</v>
      </c>
      <c r="B4311" s="1">
        <v>75000000</v>
      </c>
      <c r="C4311" s="1">
        <v>0</v>
      </c>
      <c r="D4311" s="1">
        <v>0</v>
      </c>
      <c r="E4311" s="1">
        <v>75000000</v>
      </c>
      <c r="F4311" s="1">
        <v>0</v>
      </c>
      <c r="G4311" s="1">
        <v>31250000</v>
      </c>
      <c r="H4311" s="1">
        <v>31250000</v>
      </c>
      <c r="I4311" s="1">
        <v>31250000</v>
      </c>
      <c r="J4311" s="1">
        <v>0</v>
      </c>
      <c r="K4311" s="1">
        <v>31250000</v>
      </c>
      <c r="L4311" s="1">
        <v>0</v>
      </c>
      <c r="M4311" s="1">
        <v>0</v>
      </c>
      <c r="N4311" s="1">
        <v>31250000</v>
      </c>
      <c r="O4311" s="1">
        <v>31250000</v>
      </c>
      <c r="P4311" s="1">
        <v>0</v>
      </c>
      <c r="Q4311" s="1">
        <v>43750000</v>
      </c>
      <c r="R4311" s="1">
        <v>41.67</v>
      </c>
    </row>
    <row r="4312" spans="1:18" hidden="1" x14ac:dyDescent="0.25">
      <c r="A4312" t="s">
        <v>75</v>
      </c>
      <c r="B4312" s="1">
        <v>75000000</v>
      </c>
      <c r="C4312" s="1">
        <v>0</v>
      </c>
      <c r="D4312" s="1">
        <v>0</v>
      </c>
      <c r="E4312" s="1">
        <v>75000000</v>
      </c>
      <c r="F4312" s="1">
        <v>0</v>
      </c>
      <c r="G4312" s="1">
        <v>31250000</v>
      </c>
      <c r="H4312" s="1">
        <v>31250000</v>
      </c>
      <c r="I4312" s="1">
        <v>31250000</v>
      </c>
      <c r="J4312" s="1">
        <v>0</v>
      </c>
      <c r="K4312" s="1">
        <v>31250000</v>
      </c>
      <c r="L4312" s="1">
        <v>0</v>
      </c>
      <c r="M4312" s="1">
        <v>0</v>
      </c>
      <c r="N4312" s="1">
        <v>31250000</v>
      </c>
      <c r="O4312" s="1">
        <v>31250000</v>
      </c>
      <c r="P4312" s="1">
        <v>0</v>
      </c>
      <c r="Q4312" s="1">
        <v>43750000</v>
      </c>
      <c r="R4312" s="1">
        <v>41.67</v>
      </c>
    </row>
    <row r="4313" spans="1:18" hidden="1" x14ac:dyDescent="0.25">
      <c r="A4313" t="s">
        <v>33</v>
      </c>
      <c r="B4313" s="1">
        <v>75000000</v>
      </c>
      <c r="C4313" s="1">
        <v>0</v>
      </c>
      <c r="D4313" s="1">
        <v>0</v>
      </c>
      <c r="E4313" s="1">
        <v>75000000</v>
      </c>
      <c r="F4313" s="1">
        <v>0</v>
      </c>
      <c r="G4313" s="1">
        <v>31250000</v>
      </c>
      <c r="H4313" s="1">
        <v>31250000</v>
      </c>
      <c r="I4313" s="1">
        <v>31250000</v>
      </c>
      <c r="J4313" s="1">
        <v>0</v>
      </c>
      <c r="K4313" s="1">
        <v>31250000</v>
      </c>
      <c r="L4313" s="1">
        <v>0</v>
      </c>
      <c r="M4313" s="1">
        <v>0</v>
      </c>
      <c r="N4313" s="1">
        <v>31250000</v>
      </c>
      <c r="O4313" s="1">
        <v>31250000</v>
      </c>
      <c r="P4313" s="1">
        <v>0</v>
      </c>
      <c r="Q4313" s="1">
        <v>43750000</v>
      </c>
      <c r="R4313" s="1">
        <v>41.67</v>
      </c>
    </row>
    <row r="4314" spans="1:18" hidden="1" x14ac:dyDescent="0.25">
      <c r="A4314" t="s">
        <v>76</v>
      </c>
      <c r="B4314" s="1">
        <v>15000000</v>
      </c>
      <c r="C4314" s="1">
        <v>0</v>
      </c>
      <c r="D4314" s="1">
        <v>0</v>
      </c>
      <c r="E4314" s="1">
        <v>15000000</v>
      </c>
      <c r="F4314" s="1">
        <v>0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15000000</v>
      </c>
      <c r="R4314" s="1">
        <v>0</v>
      </c>
    </row>
    <row r="4315" spans="1:18" hidden="1" x14ac:dyDescent="0.25">
      <c r="A4315" t="s">
        <v>31</v>
      </c>
      <c r="B4315" s="1">
        <v>15000000</v>
      </c>
      <c r="C4315" s="1">
        <v>0</v>
      </c>
      <c r="D4315" s="1">
        <v>0</v>
      </c>
      <c r="E4315" s="1">
        <v>15000000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15000000</v>
      </c>
      <c r="R4315" s="1">
        <v>0</v>
      </c>
    </row>
    <row r="4316" spans="1:18" hidden="1" x14ac:dyDescent="0.25">
      <c r="A4316" t="s">
        <v>77</v>
      </c>
      <c r="B4316" s="1">
        <v>15000000</v>
      </c>
      <c r="C4316" s="1">
        <v>0</v>
      </c>
      <c r="D4316" s="1">
        <v>0</v>
      </c>
      <c r="E4316" s="1">
        <v>15000000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15000000</v>
      </c>
      <c r="R4316" s="1">
        <v>0</v>
      </c>
    </row>
    <row r="4317" spans="1:18" hidden="1" x14ac:dyDescent="0.25">
      <c r="A4317" t="s">
        <v>33</v>
      </c>
      <c r="B4317" s="1">
        <v>15000000</v>
      </c>
      <c r="C4317" s="1">
        <v>0</v>
      </c>
      <c r="D4317" s="1">
        <v>0</v>
      </c>
      <c r="E4317" s="1">
        <v>15000000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15000000</v>
      </c>
      <c r="R4317" s="1">
        <v>0</v>
      </c>
    </row>
    <row r="4318" spans="1:18" hidden="1" x14ac:dyDescent="0.25">
      <c r="A4318" t="s">
        <v>104</v>
      </c>
      <c r="B4318" s="1">
        <v>50000000</v>
      </c>
      <c r="C4318" s="1">
        <v>0</v>
      </c>
      <c r="D4318" s="1">
        <v>0</v>
      </c>
      <c r="E4318" s="1">
        <v>50000000</v>
      </c>
      <c r="F4318" s="1">
        <v>0</v>
      </c>
      <c r="G4318" s="1">
        <v>36900000</v>
      </c>
      <c r="H4318" s="1">
        <v>36900000</v>
      </c>
      <c r="I4318" s="1">
        <v>36900000</v>
      </c>
      <c r="J4318" s="1">
        <v>0</v>
      </c>
      <c r="K4318" s="1">
        <v>36900000</v>
      </c>
      <c r="L4318" s="1">
        <v>0</v>
      </c>
      <c r="M4318" s="1">
        <v>0</v>
      </c>
      <c r="N4318" s="1">
        <v>36900000</v>
      </c>
      <c r="O4318" s="1">
        <v>36900000</v>
      </c>
      <c r="P4318" s="1">
        <v>0</v>
      </c>
      <c r="Q4318" s="1">
        <v>13100000</v>
      </c>
      <c r="R4318" s="1">
        <v>73.8</v>
      </c>
    </row>
    <row r="4319" spans="1:18" hidden="1" x14ac:dyDescent="0.25">
      <c r="A4319" t="s">
        <v>31</v>
      </c>
      <c r="B4319" s="1">
        <v>50000000</v>
      </c>
      <c r="C4319" s="1">
        <v>0</v>
      </c>
      <c r="D4319" s="1">
        <v>0</v>
      </c>
      <c r="E4319" s="1">
        <v>50000000</v>
      </c>
      <c r="F4319" s="1">
        <v>0</v>
      </c>
      <c r="G4319" s="1">
        <v>36900000</v>
      </c>
      <c r="H4319" s="1">
        <v>36900000</v>
      </c>
      <c r="I4319" s="1">
        <v>36900000</v>
      </c>
      <c r="J4319" s="1">
        <v>0</v>
      </c>
      <c r="K4319" s="1">
        <v>36900000</v>
      </c>
      <c r="L4319" s="1">
        <v>0</v>
      </c>
      <c r="M4319" s="1">
        <v>0</v>
      </c>
      <c r="N4319" s="1">
        <v>36900000</v>
      </c>
      <c r="O4319" s="1">
        <v>36900000</v>
      </c>
      <c r="P4319" s="1">
        <v>0</v>
      </c>
      <c r="Q4319" s="1">
        <v>13100000</v>
      </c>
      <c r="R4319" s="1">
        <v>73.8</v>
      </c>
    </row>
    <row r="4320" spans="1:18" hidden="1" x14ac:dyDescent="0.25">
      <c r="A4320" t="s">
        <v>81</v>
      </c>
      <c r="B4320" s="1">
        <v>50000000</v>
      </c>
      <c r="C4320" s="1">
        <v>0</v>
      </c>
      <c r="D4320" s="1">
        <v>0</v>
      </c>
      <c r="E4320" s="1">
        <v>50000000</v>
      </c>
      <c r="F4320" s="1">
        <v>0</v>
      </c>
      <c r="G4320" s="1">
        <v>36900000</v>
      </c>
      <c r="H4320" s="1">
        <v>36900000</v>
      </c>
      <c r="I4320" s="1">
        <v>36900000</v>
      </c>
      <c r="J4320" s="1">
        <v>0</v>
      </c>
      <c r="K4320" s="1">
        <v>36900000</v>
      </c>
      <c r="L4320" s="1">
        <v>0</v>
      </c>
      <c r="M4320" s="1">
        <v>0</v>
      </c>
      <c r="N4320" s="1">
        <v>36900000</v>
      </c>
      <c r="O4320" s="1">
        <v>36900000</v>
      </c>
      <c r="P4320" s="1">
        <v>0</v>
      </c>
      <c r="Q4320" s="1">
        <v>13100000</v>
      </c>
      <c r="R4320" s="1">
        <v>73.8</v>
      </c>
    </row>
    <row r="4321" spans="1:18" hidden="1" x14ac:dyDescent="0.25">
      <c r="A4321" t="s">
        <v>33</v>
      </c>
      <c r="B4321" s="1">
        <v>50000000</v>
      </c>
      <c r="C4321" s="1">
        <v>0</v>
      </c>
      <c r="D4321" s="1">
        <v>0</v>
      </c>
      <c r="E4321" s="1">
        <v>50000000</v>
      </c>
      <c r="F4321" s="1">
        <v>0</v>
      </c>
      <c r="G4321" s="1">
        <v>36900000</v>
      </c>
      <c r="H4321" s="1">
        <v>36900000</v>
      </c>
      <c r="I4321" s="1">
        <v>36900000</v>
      </c>
      <c r="J4321" s="1">
        <v>0</v>
      </c>
      <c r="K4321" s="1">
        <v>36900000</v>
      </c>
      <c r="L4321" s="1">
        <v>0</v>
      </c>
      <c r="M4321" s="1">
        <v>0</v>
      </c>
      <c r="N4321" s="1">
        <v>36900000</v>
      </c>
      <c r="O4321" s="1">
        <v>36900000</v>
      </c>
      <c r="P4321" s="1">
        <v>0</v>
      </c>
      <c r="Q4321" s="1">
        <v>13100000</v>
      </c>
      <c r="R4321" s="1">
        <v>73.8</v>
      </c>
    </row>
    <row r="4322" spans="1:18" hidden="1" x14ac:dyDescent="0.25">
      <c r="A4322" t="s">
        <v>78</v>
      </c>
      <c r="B4322" s="1">
        <v>62000000</v>
      </c>
      <c r="C4322" s="1">
        <v>0</v>
      </c>
      <c r="D4322" s="1">
        <v>0</v>
      </c>
      <c r="E4322" s="1">
        <v>62000000</v>
      </c>
      <c r="F4322" s="1">
        <v>0</v>
      </c>
      <c r="G4322" s="1">
        <v>44200000</v>
      </c>
      <c r="H4322" s="1">
        <v>44200000</v>
      </c>
      <c r="I4322" s="1">
        <v>44200000</v>
      </c>
      <c r="J4322" s="1">
        <v>0</v>
      </c>
      <c r="K4322" s="1">
        <v>44200000</v>
      </c>
      <c r="L4322" s="1">
        <v>0</v>
      </c>
      <c r="M4322" s="1">
        <v>0</v>
      </c>
      <c r="N4322" s="1">
        <v>44200000</v>
      </c>
      <c r="O4322" s="1">
        <v>44200000</v>
      </c>
      <c r="P4322" s="1">
        <v>0</v>
      </c>
      <c r="Q4322" s="1">
        <v>17800000</v>
      </c>
      <c r="R4322" s="1">
        <v>71.290000000000006</v>
      </c>
    </row>
    <row r="4323" spans="1:18" hidden="1" x14ac:dyDescent="0.25">
      <c r="A4323" t="s">
        <v>31</v>
      </c>
      <c r="B4323" s="1">
        <v>62000000</v>
      </c>
      <c r="C4323" s="1">
        <v>0</v>
      </c>
      <c r="D4323" s="1">
        <v>0</v>
      </c>
      <c r="E4323" s="1">
        <v>62000000</v>
      </c>
      <c r="F4323" s="1">
        <v>0</v>
      </c>
      <c r="G4323" s="1">
        <v>44200000</v>
      </c>
      <c r="H4323" s="1">
        <v>44200000</v>
      </c>
      <c r="I4323" s="1">
        <v>44200000</v>
      </c>
      <c r="J4323" s="1">
        <v>0</v>
      </c>
      <c r="K4323" s="1">
        <v>44200000</v>
      </c>
      <c r="L4323" s="1">
        <v>0</v>
      </c>
      <c r="M4323" s="1">
        <v>0</v>
      </c>
      <c r="N4323" s="1">
        <v>44200000</v>
      </c>
      <c r="O4323" s="1">
        <v>44200000</v>
      </c>
      <c r="P4323" s="1">
        <v>0</v>
      </c>
      <c r="Q4323" s="1">
        <v>17800000</v>
      </c>
      <c r="R4323" s="1">
        <v>71.290000000000006</v>
      </c>
    </row>
    <row r="4324" spans="1:18" hidden="1" x14ac:dyDescent="0.25">
      <c r="A4324" t="s">
        <v>79</v>
      </c>
      <c r="B4324" s="1">
        <v>62000000</v>
      </c>
      <c r="C4324" s="1">
        <v>0</v>
      </c>
      <c r="D4324" s="1">
        <v>0</v>
      </c>
      <c r="E4324" s="1">
        <v>62000000</v>
      </c>
      <c r="F4324" s="1">
        <v>0</v>
      </c>
      <c r="G4324" s="1">
        <v>44200000</v>
      </c>
      <c r="H4324" s="1">
        <v>44200000</v>
      </c>
      <c r="I4324" s="1">
        <v>44200000</v>
      </c>
      <c r="J4324" s="1">
        <v>0</v>
      </c>
      <c r="K4324" s="1">
        <v>44200000</v>
      </c>
      <c r="L4324" s="1">
        <v>0</v>
      </c>
      <c r="M4324" s="1">
        <v>0</v>
      </c>
      <c r="N4324" s="1">
        <v>44200000</v>
      </c>
      <c r="O4324" s="1">
        <v>44200000</v>
      </c>
      <c r="P4324" s="1">
        <v>0</v>
      </c>
      <c r="Q4324" s="1">
        <v>17800000</v>
      </c>
      <c r="R4324" s="1">
        <v>71.290000000000006</v>
      </c>
    </row>
    <row r="4325" spans="1:18" hidden="1" x14ac:dyDescent="0.25">
      <c r="A4325" t="s">
        <v>33</v>
      </c>
      <c r="B4325" s="1">
        <v>62000000</v>
      </c>
      <c r="C4325" s="1">
        <v>0</v>
      </c>
      <c r="D4325" s="1">
        <v>0</v>
      </c>
      <c r="E4325" s="1">
        <v>62000000</v>
      </c>
      <c r="F4325" s="1">
        <v>0</v>
      </c>
      <c r="G4325" s="1">
        <v>44200000</v>
      </c>
      <c r="H4325" s="1">
        <v>44200000</v>
      </c>
      <c r="I4325" s="1">
        <v>44200000</v>
      </c>
      <c r="J4325" s="1">
        <v>0</v>
      </c>
      <c r="K4325" s="1">
        <v>44200000</v>
      </c>
      <c r="L4325" s="1">
        <v>0</v>
      </c>
      <c r="M4325" s="1">
        <v>0</v>
      </c>
      <c r="N4325" s="1">
        <v>44200000</v>
      </c>
      <c r="O4325" s="1">
        <v>44200000</v>
      </c>
      <c r="P4325" s="1">
        <v>0</v>
      </c>
      <c r="Q4325" s="1">
        <v>17800000</v>
      </c>
      <c r="R4325" s="1">
        <v>71.290000000000006</v>
      </c>
    </row>
    <row r="4326" spans="1:18" hidden="1" x14ac:dyDescent="0.25">
      <c r="A4326" t="s">
        <v>80</v>
      </c>
      <c r="B4326" s="1">
        <v>17000000</v>
      </c>
      <c r="C4326" s="1">
        <v>0</v>
      </c>
      <c r="D4326" s="1">
        <v>0</v>
      </c>
      <c r="E4326" s="1">
        <v>17000000</v>
      </c>
      <c r="F4326" s="1">
        <v>0</v>
      </c>
      <c r="G4326" s="1">
        <v>9912000</v>
      </c>
      <c r="H4326" s="1">
        <v>9912000</v>
      </c>
      <c r="I4326" s="1">
        <v>9912000</v>
      </c>
      <c r="J4326" s="1">
        <v>0</v>
      </c>
      <c r="K4326" s="1">
        <v>9912000</v>
      </c>
      <c r="L4326" s="1">
        <v>0</v>
      </c>
      <c r="M4326" s="1">
        <v>0</v>
      </c>
      <c r="N4326" s="1">
        <v>9912000</v>
      </c>
      <c r="O4326" s="1">
        <v>9912000</v>
      </c>
      <c r="P4326" s="1">
        <v>0</v>
      </c>
      <c r="Q4326" s="1">
        <v>7088000</v>
      </c>
      <c r="R4326" s="1">
        <v>58.31</v>
      </c>
    </row>
    <row r="4327" spans="1:18" hidden="1" x14ac:dyDescent="0.25">
      <c r="A4327" t="s">
        <v>31</v>
      </c>
      <c r="B4327" s="1">
        <v>17000000</v>
      </c>
      <c r="C4327" s="1">
        <v>0</v>
      </c>
      <c r="D4327" s="1">
        <v>0</v>
      </c>
      <c r="E4327" s="1">
        <v>17000000</v>
      </c>
      <c r="F4327" s="1">
        <v>0</v>
      </c>
      <c r="G4327" s="1">
        <v>9912000</v>
      </c>
      <c r="H4327" s="1">
        <v>9912000</v>
      </c>
      <c r="I4327" s="1">
        <v>9912000</v>
      </c>
      <c r="J4327" s="1">
        <v>0</v>
      </c>
      <c r="K4327" s="1">
        <v>9912000</v>
      </c>
      <c r="L4327" s="1">
        <v>0</v>
      </c>
      <c r="M4327" s="1">
        <v>0</v>
      </c>
      <c r="N4327" s="1">
        <v>9912000</v>
      </c>
      <c r="O4327" s="1">
        <v>9912000</v>
      </c>
      <c r="P4327" s="1">
        <v>0</v>
      </c>
      <c r="Q4327" s="1">
        <v>7088000</v>
      </c>
      <c r="R4327" s="1">
        <v>58.31</v>
      </c>
    </row>
    <row r="4328" spans="1:18" hidden="1" x14ac:dyDescent="0.25">
      <c r="A4328" t="s">
        <v>81</v>
      </c>
      <c r="B4328" s="1">
        <v>17000000</v>
      </c>
      <c r="C4328" s="1">
        <v>0</v>
      </c>
      <c r="D4328" s="1">
        <v>0</v>
      </c>
      <c r="E4328" s="1">
        <v>17000000</v>
      </c>
      <c r="F4328" s="1">
        <v>0</v>
      </c>
      <c r="G4328" s="1">
        <v>9912000</v>
      </c>
      <c r="H4328" s="1">
        <v>9912000</v>
      </c>
      <c r="I4328" s="1">
        <v>9912000</v>
      </c>
      <c r="J4328" s="1">
        <v>0</v>
      </c>
      <c r="K4328" s="1">
        <v>9912000</v>
      </c>
      <c r="L4328" s="1">
        <v>0</v>
      </c>
      <c r="M4328" s="1">
        <v>0</v>
      </c>
      <c r="N4328" s="1">
        <v>9912000</v>
      </c>
      <c r="O4328" s="1">
        <v>9912000</v>
      </c>
      <c r="P4328" s="1">
        <v>0</v>
      </c>
      <c r="Q4328" s="1">
        <v>7088000</v>
      </c>
      <c r="R4328" s="1">
        <v>58.31</v>
      </c>
    </row>
    <row r="4329" spans="1:18" hidden="1" x14ac:dyDescent="0.25">
      <c r="A4329" t="s">
        <v>33</v>
      </c>
      <c r="B4329" s="1">
        <v>17000000</v>
      </c>
      <c r="C4329" s="1">
        <v>0</v>
      </c>
      <c r="D4329" s="1">
        <v>0</v>
      </c>
      <c r="E4329" s="1">
        <v>17000000</v>
      </c>
      <c r="F4329" s="1">
        <v>0</v>
      </c>
      <c r="G4329" s="1">
        <v>9912000</v>
      </c>
      <c r="H4329" s="1">
        <v>9912000</v>
      </c>
      <c r="I4329" s="1">
        <v>9912000</v>
      </c>
      <c r="J4329" s="1">
        <v>0</v>
      </c>
      <c r="K4329" s="1">
        <v>9912000</v>
      </c>
      <c r="L4329" s="1">
        <v>0</v>
      </c>
      <c r="M4329" s="1">
        <v>0</v>
      </c>
      <c r="N4329" s="1">
        <v>9912000</v>
      </c>
      <c r="O4329" s="1">
        <v>9912000</v>
      </c>
      <c r="P4329" s="1">
        <v>0</v>
      </c>
      <c r="Q4329" s="1">
        <v>7088000</v>
      </c>
      <c r="R4329" s="1">
        <v>58.31</v>
      </c>
    </row>
    <row r="4330" spans="1:18" hidden="1" x14ac:dyDescent="0.25">
      <c r="A4330" t="s">
        <v>1657</v>
      </c>
      <c r="B4330" s="1">
        <v>10000000</v>
      </c>
      <c r="C4330" s="1">
        <v>0</v>
      </c>
      <c r="D4330" s="1">
        <v>0</v>
      </c>
      <c r="E4330" s="1">
        <v>10000000</v>
      </c>
      <c r="F4330" s="1">
        <v>0</v>
      </c>
      <c r="G4330" s="1">
        <v>5000000</v>
      </c>
      <c r="H4330" s="1">
        <v>5000000</v>
      </c>
      <c r="I4330" s="1">
        <v>5000000</v>
      </c>
      <c r="J4330" s="1">
        <v>0</v>
      </c>
      <c r="K4330" s="1">
        <v>5000000</v>
      </c>
      <c r="L4330" s="1">
        <v>0</v>
      </c>
      <c r="M4330" s="1">
        <v>0</v>
      </c>
      <c r="N4330" s="1">
        <v>5000000</v>
      </c>
      <c r="O4330" s="1">
        <v>5000000</v>
      </c>
      <c r="P4330" s="1">
        <v>0</v>
      </c>
      <c r="Q4330" s="1">
        <v>5000000</v>
      </c>
      <c r="R4330" s="1">
        <v>50</v>
      </c>
    </row>
    <row r="4331" spans="1:18" hidden="1" x14ac:dyDescent="0.25">
      <c r="A4331" t="s">
        <v>31</v>
      </c>
      <c r="B4331" s="1">
        <v>10000000</v>
      </c>
      <c r="C4331" s="1">
        <v>0</v>
      </c>
      <c r="D4331" s="1">
        <v>0</v>
      </c>
      <c r="E4331" s="1">
        <v>10000000</v>
      </c>
      <c r="F4331" s="1">
        <v>0</v>
      </c>
      <c r="G4331" s="1">
        <v>5000000</v>
      </c>
      <c r="H4331" s="1">
        <v>5000000</v>
      </c>
      <c r="I4331" s="1">
        <v>5000000</v>
      </c>
      <c r="J4331" s="1">
        <v>0</v>
      </c>
      <c r="K4331" s="1">
        <v>5000000</v>
      </c>
      <c r="L4331" s="1">
        <v>0</v>
      </c>
      <c r="M4331" s="1">
        <v>0</v>
      </c>
      <c r="N4331" s="1">
        <v>5000000</v>
      </c>
      <c r="O4331" s="1">
        <v>5000000</v>
      </c>
      <c r="P4331" s="1">
        <v>0</v>
      </c>
      <c r="Q4331" s="1">
        <v>5000000</v>
      </c>
      <c r="R4331" s="1">
        <v>50</v>
      </c>
    </row>
    <row r="4332" spans="1:18" hidden="1" x14ac:dyDescent="0.25">
      <c r="A4332" t="s">
        <v>81</v>
      </c>
      <c r="B4332" s="1">
        <v>10000000</v>
      </c>
      <c r="C4332" s="1">
        <v>0</v>
      </c>
      <c r="D4332" s="1">
        <v>0</v>
      </c>
      <c r="E4332" s="1">
        <v>10000000</v>
      </c>
      <c r="F4332" s="1">
        <v>0</v>
      </c>
      <c r="G4332" s="1">
        <v>5000000</v>
      </c>
      <c r="H4332" s="1">
        <v>5000000</v>
      </c>
      <c r="I4332" s="1">
        <v>5000000</v>
      </c>
      <c r="J4332" s="1">
        <v>0</v>
      </c>
      <c r="K4332" s="1">
        <v>5000000</v>
      </c>
      <c r="L4332" s="1">
        <v>0</v>
      </c>
      <c r="M4332" s="1">
        <v>0</v>
      </c>
      <c r="N4332" s="1">
        <v>5000000</v>
      </c>
      <c r="O4332" s="1">
        <v>5000000</v>
      </c>
      <c r="P4332" s="1">
        <v>0</v>
      </c>
      <c r="Q4332" s="1">
        <v>5000000</v>
      </c>
      <c r="R4332" s="1">
        <v>50</v>
      </c>
    </row>
    <row r="4333" spans="1:18" hidden="1" x14ac:dyDescent="0.25">
      <c r="A4333" t="s">
        <v>33</v>
      </c>
      <c r="B4333" s="1">
        <v>10000000</v>
      </c>
      <c r="C4333" s="1">
        <v>0</v>
      </c>
      <c r="D4333" s="1">
        <v>0</v>
      </c>
      <c r="E4333" s="1">
        <v>10000000</v>
      </c>
      <c r="F4333" s="1">
        <v>0</v>
      </c>
      <c r="G4333" s="1">
        <v>5000000</v>
      </c>
      <c r="H4333" s="1">
        <v>5000000</v>
      </c>
      <c r="I4333" s="1">
        <v>5000000</v>
      </c>
      <c r="J4333" s="1">
        <v>0</v>
      </c>
      <c r="K4333" s="1">
        <v>5000000</v>
      </c>
      <c r="L4333" s="1">
        <v>0</v>
      </c>
      <c r="M4333" s="1">
        <v>0</v>
      </c>
      <c r="N4333" s="1">
        <v>5000000</v>
      </c>
      <c r="O4333" s="1">
        <v>5000000</v>
      </c>
      <c r="P4333" s="1">
        <v>0</v>
      </c>
      <c r="Q4333" s="1">
        <v>5000000</v>
      </c>
      <c r="R4333" s="1">
        <v>50</v>
      </c>
    </row>
    <row r="4334" spans="1:18" hidden="1" x14ac:dyDescent="0.25">
      <c r="A4334" t="s">
        <v>105</v>
      </c>
      <c r="B4334" s="1">
        <v>1800000</v>
      </c>
      <c r="C4334" s="1">
        <v>0</v>
      </c>
      <c r="D4334" s="1">
        <v>0</v>
      </c>
      <c r="E4334" s="1">
        <v>1800000</v>
      </c>
      <c r="F4334" s="1">
        <v>0</v>
      </c>
      <c r="G4334" s="1">
        <v>1050000</v>
      </c>
      <c r="H4334" s="1">
        <v>1050000</v>
      </c>
      <c r="I4334" s="1">
        <v>1050000</v>
      </c>
      <c r="J4334" s="1">
        <v>0</v>
      </c>
      <c r="K4334" s="1">
        <v>1050000</v>
      </c>
      <c r="L4334" s="1">
        <v>0</v>
      </c>
      <c r="M4334" s="1">
        <v>0</v>
      </c>
      <c r="N4334" s="1">
        <v>1050000</v>
      </c>
      <c r="O4334" s="1">
        <v>1050000</v>
      </c>
      <c r="P4334" s="1">
        <v>0</v>
      </c>
      <c r="Q4334" s="1">
        <v>750000</v>
      </c>
      <c r="R4334" s="1">
        <v>58.33</v>
      </c>
    </row>
    <row r="4335" spans="1:18" hidden="1" x14ac:dyDescent="0.25">
      <c r="A4335" t="s">
        <v>31</v>
      </c>
      <c r="B4335" s="1">
        <v>1800000</v>
      </c>
      <c r="C4335" s="1">
        <v>0</v>
      </c>
      <c r="D4335" s="1">
        <v>0</v>
      </c>
      <c r="E4335" s="1">
        <v>1800000</v>
      </c>
      <c r="F4335" s="1">
        <v>0</v>
      </c>
      <c r="G4335" s="1">
        <v>1050000</v>
      </c>
      <c r="H4335" s="1">
        <v>1050000</v>
      </c>
      <c r="I4335" s="1">
        <v>1050000</v>
      </c>
      <c r="J4335" s="1">
        <v>0</v>
      </c>
      <c r="K4335" s="1">
        <v>1050000</v>
      </c>
      <c r="L4335" s="1">
        <v>0</v>
      </c>
      <c r="M4335" s="1">
        <v>0</v>
      </c>
      <c r="N4335" s="1">
        <v>1050000</v>
      </c>
      <c r="O4335" s="1">
        <v>1050000</v>
      </c>
      <c r="P4335" s="1">
        <v>0</v>
      </c>
      <c r="Q4335" s="1">
        <v>750000</v>
      </c>
      <c r="R4335" s="1">
        <v>58.33</v>
      </c>
    </row>
    <row r="4336" spans="1:18" hidden="1" x14ac:dyDescent="0.25">
      <c r="A4336" t="s">
        <v>106</v>
      </c>
      <c r="B4336" s="1">
        <v>1800000</v>
      </c>
      <c r="C4336" s="1">
        <v>0</v>
      </c>
      <c r="D4336" s="1">
        <v>0</v>
      </c>
      <c r="E4336" s="1">
        <v>1800000</v>
      </c>
      <c r="F4336" s="1">
        <v>0</v>
      </c>
      <c r="G4336" s="1">
        <v>1050000</v>
      </c>
      <c r="H4336" s="1">
        <v>1050000</v>
      </c>
      <c r="I4336" s="1">
        <v>1050000</v>
      </c>
      <c r="J4336" s="1">
        <v>0</v>
      </c>
      <c r="K4336" s="1">
        <v>1050000</v>
      </c>
      <c r="L4336" s="1">
        <v>0</v>
      </c>
      <c r="M4336" s="1">
        <v>0</v>
      </c>
      <c r="N4336" s="1">
        <v>1050000</v>
      </c>
      <c r="O4336" s="1">
        <v>1050000</v>
      </c>
      <c r="P4336" s="1">
        <v>0</v>
      </c>
      <c r="Q4336" s="1">
        <v>750000</v>
      </c>
      <c r="R4336" s="1">
        <v>58.33</v>
      </c>
    </row>
    <row r="4337" spans="1:18" hidden="1" x14ac:dyDescent="0.25">
      <c r="A4337" t="s">
        <v>33</v>
      </c>
      <c r="B4337" s="1">
        <v>1800000</v>
      </c>
      <c r="C4337" s="1">
        <v>0</v>
      </c>
      <c r="D4337" s="1">
        <v>0</v>
      </c>
      <c r="E4337" s="1">
        <v>1800000</v>
      </c>
      <c r="F4337" s="1">
        <v>0</v>
      </c>
      <c r="G4337" s="1">
        <v>1050000</v>
      </c>
      <c r="H4337" s="1">
        <v>1050000</v>
      </c>
      <c r="I4337" s="1">
        <v>1050000</v>
      </c>
      <c r="J4337" s="1">
        <v>0</v>
      </c>
      <c r="K4337" s="1">
        <v>1050000</v>
      </c>
      <c r="L4337" s="1">
        <v>0</v>
      </c>
      <c r="M4337" s="1">
        <v>0</v>
      </c>
      <c r="N4337" s="1">
        <v>1050000</v>
      </c>
      <c r="O4337" s="1">
        <v>1050000</v>
      </c>
      <c r="P4337" s="1">
        <v>0</v>
      </c>
      <c r="Q4337" s="1">
        <v>750000</v>
      </c>
      <c r="R4337" s="1">
        <v>58.33</v>
      </c>
    </row>
    <row r="4338" spans="1:18" hidden="1" x14ac:dyDescent="0.25">
      <c r="A4338" t="s">
        <v>107</v>
      </c>
      <c r="B4338" s="1">
        <v>6000000</v>
      </c>
      <c r="C4338" s="1">
        <v>0</v>
      </c>
      <c r="D4338" s="1">
        <v>0</v>
      </c>
      <c r="E4338" s="1">
        <v>6000000</v>
      </c>
      <c r="F4338" s="1">
        <v>0</v>
      </c>
      <c r="G4338" s="1">
        <v>2600000</v>
      </c>
      <c r="H4338" s="1">
        <v>2600000</v>
      </c>
      <c r="I4338" s="1">
        <v>2600000</v>
      </c>
      <c r="J4338" s="1">
        <v>0</v>
      </c>
      <c r="K4338" s="1">
        <v>2600000</v>
      </c>
      <c r="L4338" s="1">
        <v>0</v>
      </c>
      <c r="M4338" s="1">
        <v>0</v>
      </c>
      <c r="N4338" s="1">
        <v>2600000</v>
      </c>
      <c r="O4338" s="1">
        <v>2600000</v>
      </c>
      <c r="P4338" s="1">
        <v>0</v>
      </c>
      <c r="Q4338" s="1">
        <v>3400000</v>
      </c>
      <c r="R4338" s="1">
        <v>43.33</v>
      </c>
    </row>
    <row r="4339" spans="1:18" hidden="1" x14ac:dyDescent="0.25">
      <c r="A4339" t="s">
        <v>31</v>
      </c>
      <c r="B4339" s="1">
        <v>6000000</v>
      </c>
      <c r="C4339" s="1">
        <v>0</v>
      </c>
      <c r="D4339" s="1">
        <v>0</v>
      </c>
      <c r="E4339" s="1">
        <v>6000000</v>
      </c>
      <c r="F4339" s="1">
        <v>0</v>
      </c>
      <c r="G4339" s="1">
        <v>2600000</v>
      </c>
      <c r="H4339" s="1">
        <v>2600000</v>
      </c>
      <c r="I4339" s="1">
        <v>2600000</v>
      </c>
      <c r="J4339" s="1">
        <v>0</v>
      </c>
      <c r="K4339" s="1">
        <v>2600000</v>
      </c>
      <c r="L4339" s="1">
        <v>0</v>
      </c>
      <c r="M4339" s="1">
        <v>0</v>
      </c>
      <c r="N4339" s="1">
        <v>2600000</v>
      </c>
      <c r="O4339" s="1">
        <v>2600000</v>
      </c>
      <c r="P4339" s="1">
        <v>0</v>
      </c>
      <c r="Q4339" s="1">
        <v>3400000</v>
      </c>
      <c r="R4339" s="1">
        <v>43.33</v>
      </c>
    </row>
    <row r="4340" spans="1:18" hidden="1" x14ac:dyDescent="0.25">
      <c r="A4340" t="s">
        <v>108</v>
      </c>
      <c r="B4340" s="1">
        <v>6000000</v>
      </c>
      <c r="C4340" s="1">
        <v>0</v>
      </c>
      <c r="D4340" s="1">
        <v>0</v>
      </c>
      <c r="E4340" s="1">
        <v>6000000</v>
      </c>
      <c r="F4340" s="1">
        <v>0</v>
      </c>
      <c r="G4340" s="1">
        <v>2600000</v>
      </c>
      <c r="H4340" s="1">
        <v>2600000</v>
      </c>
      <c r="I4340" s="1">
        <v>2600000</v>
      </c>
      <c r="J4340" s="1">
        <v>0</v>
      </c>
      <c r="K4340" s="1">
        <v>2600000</v>
      </c>
      <c r="L4340" s="1">
        <v>0</v>
      </c>
      <c r="M4340" s="1">
        <v>0</v>
      </c>
      <c r="N4340" s="1">
        <v>2600000</v>
      </c>
      <c r="O4340" s="1">
        <v>2600000</v>
      </c>
      <c r="P4340" s="1">
        <v>0</v>
      </c>
      <c r="Q4340" s="1">
        <v>3400000</v>
      </c>
      <c r="R4340" s="1">
        <v>43.33</v>
      </c>
    </row>
    <row r="4341" spans="1:18" hidden="1" x14ac:dyDescent="0.25">
      <c r="A4341" t="s">
        <v>33</v>
      </c>
      <c r="B4341" s="1">
        <v>6000000</v>
      </c>
      <c r="C4341" s="1">
        <v>0</v>
      </c>
      <c r="D4341" s="1">
        <v>0</v>
      </c>
      <c r="E4341" s="1">
        <v>6000000</v>
      </c>
      <c r="F4341" s="1">
        <v>0</v>
      </c>
      <c r="G4341" s="1">
        <v>2600000</v>
      </c>
      <c r="H4341" s="1">
        <v>2600000</v>
      </c>
      <c r="I4341" s="1">
        <v>2600000</v>
      </c>
      <c r="J4341" s="1">
        <v>0</v>
      </c>
      <c r="K4341" s="1">
        <v>2600000</v>
      </c>
      <c r="L4341" s="1">
        <v>0</v>
      </c>
      <c r="M4341" s="1">
        <v>0</v>
      </c>
      <c r="N4341" s="1">
        <v>2600000</v>
      </c>
      <c r="O4341" s="1">
        <v>2600000</v>
      </c>
      <c r="P4341" s="1">
        <v>0</v>
      </c>
      <c r="Q4341" s="1">
        <v>3400000</v>
      </c>
      <c r="R4341" s="1">
        <v>43.33</v>
      </c>
    </row>
    <row r="4342" spans="1:18" hidden="1" x14ac:dyDescent="0.25">
      <c r="A4342" t="s">
        <v>109</v>
      </c>
      <c r="B4342" s="1">
        <v>16000000</v>
      </c>
      <c r="C4342" s="1">
        <v>0</v>
      </c>
      <c r="D4342" s="1">
        <v>0</v>
      </c>
      <c r="E4342" s="1">
        <v>16000000</v>
      </c>
      <c r="F4342" s="1">
        <v>0</v>
      </c>
      <c r="G4342" s="1">
        <v>6000000</v>
      </c>
      <c r="H4342" s="1">
        <v>6000000</v>
      </c>
      <c r="I4342" s="1">
        <v>6000000</v>
      </c>
      <c r="J4342" s="1">
        <v>0</v>
      </c>
      <c r="K4342" s="1">
        <v>6000000</v>
      </c>
      <c r="L4342" s="1">
        <v>0</v>
      </c>
      <c r="M4342" s="1">
        <v>0</v>
      </c>
      <c r="N4342" s="1">
        <v>6000000</v>
      </c>
      <c r="O4342" s="1">
        <v>6000000</v>
      </c>
      <c r="P4342" s="1">
        <v>0</v>
      </c>
      <c r="Q4342" s="1">
        <v>10000000</v>
      </c>
      <c r="R4342" s="1">
        <v>37.5</v>
      </c>
    </row>
    <row r="4343" spans="1:18" hidden="1" x14ac:dyDescent="0.25">
      <c r="A4343" t="s">
        <v>31</v>
      </c>
      <c r="B4343" s="1">
        <v>16000000</v>
      </c>
      <c r="C4343" s="1">
        <v>0</v>
      </c>
      <c r="D4343" s="1">
        <v>0</v>
      </c>
      <c r="E4343" s="1">
        <v>16000000</v>
      </c>
      <c r="F4343" s="1">
        <v>0</v>
      </c>
      <c r="G4343" s="1">
        <v>6000000</v>
      </c>
      <c r="H4343" s="1">
        <v>6000000</v>
      </c>
      <c r="I4343" s="1">
        <v>6000000</v>
      </c>
      <c r="J4343" s="1">
        <v>0</v>
      </c>
      <c r="K4343" s="1">
        <v>6000000</v>
      </c>
      <c r="L4343" s="1">
        <v>0</v>
      </c>
      <c r="M4343" s="1">
        <v>0</v>
      </c>
      <c r="N4343" s="1">
        <v>6000000</v>
      </c>
      <c r="O4343" s="1">
        <v>6000000</v>
      </c>
      <c r="P4343" s="1">
        <v>0</v>
      </c>
      <c r="Q4343" s="1">
        <v>10000000</v>
      </c>
      <c r="R4343" s="1">
        <v>37.5</v>
      </c>
    </row>
    <row r="4344" spans="1:18" hidden="1" x14ac:dyDescent="0.25">
      <c r="A4344" t="s">
        <v>110</v>
      </c>
      <c r="B4344" s="1">
        <v>16000000</v>
      </c>
      <c r="C4344" s="1">
        <v>0</v>
      </c>
      <c r="D4344" s="1">
        <v>0</v>
      </c>
      <c r="E4344" s="1">
        <v>16000000</v>
      </c>
      <c r="F4344" s="1">
        <v>0</v>
      </c>
      <c r="G4344" s="1">
        <v>6000000</v>
      </c>
      <c r="H4344" s="1">
        <v>6000000</v>
      </c>
      <c r="I4344" s="1">
        <v>6000000</v>
      </c>
      <c r="J4344" s="1">
        <v>0</v>
      </c>
      <c r="K4344" s="1">
        <v>6000000</v>
      </c>
      <c r="L4344" s="1">
        <v>0</v>
      </c>
      <c r="M4344" s="1">
        <v>0</v>
      </c>
      <c r="N4344" s="1">
        <v>6000000</v>
      </c>
      <c r="O4344" s="1">
        <v>6000000</v>
      </c>
      <c r="P4344" s="1">
        <v>0</v>
      </c>
      <c r="Q4344" s="1">
        <v>10000000</v>
      </c>
      <c r="R4344" s="1">
        <v>37.5</v>
      </c>
    </row>
    <row r="4345" spans="1:18" hidden="1" x14ac:dyDescent="0.25">
      <c r="A4345" t="s">
        <v>33</v>
      </c>
      <c r="B4345" s="1">
        <v>16000000</v>
      </c>
      <c r="C4345" s="1">
        <v>0</v>
      </c>
      <c r="D4345" s="1">
        <v>0</v>
      </c>
      <c r="E4345" s="1">
        <v>16000000</v>
      </c>
      <c r="F4345" s="1">
        <v>0</v>
      </c>
      <c r="G4345" s="1">
        <v>6000000</v>
      </c>
      <c r="H4345" s="1">
        <v>6000000</v>
      </c>
      <c r="I4345" s="1">
        <v>6000000</v>
      </c>
      <c r="J4345" s="1">
        <v>0</v>
      </c>
      <c r="K4345" s="1">
        <v>6000000</v>
      </c>
      <c r="L4345" s="1">
        <v>0</v>
      </c>
      <c r="M4345" s="1">
        <v>0</v>
      </c>
      <c r="N4345" s="1">
        <v>6000000</v>
      </c>
      <c r="O4345" s="1">
        <v>6000000</v>
      </c>
      <c r="P4345" s="1">
        <v>0</v>
      </c>
      <c r="Q4345" s="1">
        <v>10000000</v>
      </c>
      <c r="R4345" s="1">
        <v>37.5</v>
      </c>
    </row>
    <row r="4346" spans="1:18" hidden="1" x14ac:dyDescent="0.25">
      <c r="A4346" t="s">
        <v>1666</v>
      </c>
      <c r="B4346" s="1">
        <v>11000000</v>
      </c>
      <c r="C4346" s="1">
        <v>0</v>
      </c>
      <c r="D4346" s="1">
        <v>0</v>
      </c>
      <c r="E4346" s="1">
        <v>11000000</v>
      </c>
      <c r="F4346" s="1">
        <v>0</v>
      </c>
      <c r="G4346" s="1">
        <v>8350000</v>
      </c>
      <c r="H4346" s="1">
        <v>8350000</v>
      </c>
      <c r="I4346" s="1">
        <v>8350000</v>
      </c>
      <c r="J4346" s="1">
        <v>0</v>
      </c>
      <c r="K4346" s="1">
        <v>8350000</v>
      </c>
      <c r="L4346" s="1">
        <v>0</v>
      </c>
      <c r="M4346" s="1">
        <v>0</v>
      </c>
      <c r="N4346" s="1">
        <v>8350000</v>
      </c>
      <c r="O4346" s="1">
        <v>8350000</v>
      </c>
      <c r="P4346" s="1">
        <v>0</v>
      </c>
      <c r="Q4346" s="1">
        <v>2650000</v>
      </c>
      <c r="R4346" s="1">
        <v>75.91</v>
      </c>
    </row>
    <row r="4347" spans="1:18" hidden="1" x14ac:dyDescent="0.25">
      <c r="A4347" t="s">
        <v>31</v>
      </c>
      <c r="B4347" s="1">
        <v>11000000</v>
      </c>
      <c r="C4347" s="1">
        <v>0</v>
      </c>
      <c r="D4347" s="1">
        <v>0</v>
      </c>
      <c r="E4347" s="1">
        <v>11000000</v>
      </c>
      <c r="F4347" s="1">
        <v>0</v>
      </c>
      <c r="G4347" s="1">
        <v>8350000</v>
      </c>
      <c r="H4347" s="1">
        <v>8350000</v>
      </c>
      <c r="I4347" s="1">
        <v>8350000</v>
      </c>
      <c r="J4347" s="1">
        <v>0</v>
      </c>
      <c r="K4347" s="1">
        <v>8350000</v>
      </c>
      <c r="L4347" s="1">
        <v>0</v>
      </c>
      <c r="M4347" s="1">
        <v>0</v>
      </c>
      <c r="N4347" s="1">
        <v>8350000</v>
      </c>
      <c r="O4347" s="1">
        <v>8350000</v>
      </c>
      <c r="P4347" s="1">
        <v>0</v>
      </c>
      <c r="Q4347" s="1">
        <v>2650000</v>
      </c>
      <c r="R4347" s="1">
        <v>75.91</v>
      </c>
    </row>
    <row r="4348" spans="1:18" hidden="1" x14ac:dyDescent="0.25">
      <c r="A4348" t="s">
        <v>81</v>
      </c>
      <c r="B4348" s="1">
        <v>11000000</v>
      </c>
      <c r="C4348" s="1">
        <v>0</v>
      </c>
      <c r="D4348" s="1">
        <v>0</v>
      </c>
      <c r="E4348" s="1">
        <v>11000000</v>
      </c>
      <c r="F4348" s="1">
        <v>0</v>
      </c>
      <c r="G4348" s="1">
        <v>8350000</v>
      </c>
      <c r="H4348" s="1">
        <v>8350000</v>
      </c>
      <c r="I4348" s="1">
        <v>8350000</v>
      </c>
      <c r="J4348" s="1">
        <v>0</v>
      </c>
      <c r="K4348" s="1">
        <v>8350000</v>
      </c>
      <c r="L4348" s="1">
        <v>0</v>
      </c>
      <c r="M4348" s="1">
        <v>0</v>
      </c>
      <c r="N4348" s="1">
        <v>8350000</v>
      </c>
      <c r="O4348" s="1">
        <v>8350000</v>
      </c>
      <c r="P4348" s="1">
        <v>0</v>
      </c>
      <c r="Q4348" s="1">
        <v>2650000</v>
      </c>
      <c r="R4348" s="1">
        <v>75.91</v>
      </c>
    </row>
    <row r="4349" spans="1:18" hidden="1" x14ac:dyDescent="0.25">
      <c r="A4349" t="s">
        <v>33</v>
      </c>
      <c r="B4349" s="1">
        <v>11000000</v>
      </c>
      <c r="C4349" s="1">
        <v>0</v>
      </c>
      <c r="D4349" s="1">
        <v>0</v>
      </c>
      <c r="E4349" s="1">
        <v>11000000</v>
      </c>
      <c r="F4349" s="1">
        <v>0</v>
      </c>
      <c r="G4349" s="1">
        <v>8350000</v>
      </c>
      <c r="H4349" s="1">
        <v>8350000</v>
      </c>
      <c r="I4349" s="1">
        <v>8350000</v>
      </c>
      <c r="J4349" s="1">
        <v>0</v>
      </c>
      <c r="K4349" s="1">
        <v>8350000</v>
      </c>
      <c r="L4349" s="1">
        <v>0</v>
      </c>
      <c r="M4349" s="1">
        <v>0</v>
      </c>
      <c r="N4349" s="1">
        <v>8350000</v>
      </c>
      <c r="O4349" s="1">
        <v>8350000</v>
      </c>
      <c r="P4349" s="1">
        <v>0</v>
      </c>
      <c r="Q4349" s="1">
        <v>2650000</v>
      </c>
      <c r="R4349" s="1">
        <v>75.91</v>
      </c>
    </row>
    <row r="4350" spans="1:18" hidden="1" x14ac:dyDescent="0.25">
      <c r="A4350" t="s">
        <v>1667</v>
      </c>
      <c r="B4350" s="1">
        <v>31000000</v>
      </c>
      <c r="C4350" s="1">
        <v>0</v>
      </c>
      <c r="D4350" s="1">
        <v>0</v>
      </c>
      <c r="E4350" s="1">
        <v>31000000</v>
      </c>
      <c r="F4350" s="1">
        <v>0</v>
      </c>
      <c r="G4350" s="1">
        <v>23220000</v>
      </c>
      <c r="H4350" s="1">
        <v>23220000</v>
      </c>
      <c r="I4350" s="1">
        <v>23220000</v>
      </c>
      <c r="J4350" s="1">
        <v>0</v>
      </c>
      <c r="K4350" s="1">
        <v>23220000</v>
      </c>
      <c r="L4350" s="1">
        <v>0</v>
      </c>
      <c r="M4350" s="1">
        <v>0</v>
      </c>
      <c r="N4350" s="1">
        <v>23220000</v>
      </c>
      <c r="O4350" s="1">
        <v>23220000</v>
      </c>
      <c r="P4350" s="1">
        <v>0</v>
      </c>
      <c r="Q4350" s="1">
        <v>7780000</v>
      </c>
      <c r="R4350" s="1">
        <v>74.900000000000006</v>
      </c>
    </row>
    <row r="4351" spans="1:18" hidden="1" x14ac:dyDescent="0.25">
      <c r="A4351" t="s">
        <v>31</v>
      </c>
      <c r="B4351" s="1">
        <v>31000000</v>
      </c>
      <c r="C4351" s="1">
        <v>0</v>
      </c>
      <c r="D4351" s="1">
        <v>0</v>
      </c>
      <c r="E4351" s="1">
        <v>31000000</v>
      </c>
      <c r="F4351" s="1">
        <v>0</v>
      </c>
      <c r="G4351" s="1">
        <v>23220000</v>
      </c>
      <c r="H4351" s="1">
        <v>23220000</v>
      </c>
      <c r="I4351" s="1">
        <v>23220000</v>
      </c>
      <c r="J4351" s="1">
        <v>0</v>
      </c>
      <c r="K4351" s="1">
        <v>23220000</v>
      </c>
      <c r="L4351" s="1">
        <v>0</v>
      </c>
      <c r="M4351" s="1">
        <v>0</v>
      </c>
      <c r="N4351" s="1">
        <v>23220000</v>
      </c>
      <c r="O4351" s="1">
        <v>23220000</v>
      </c>
      <c r="P4351" s="1">
        <v>0</v>
      </c>
      <c r="Q4351" s="1">
        <v>7780000</v>
      </c>
      <c r="R4351" s="1">
        <v>74.900000000000006</v>
      </c>
    </row>
    <row r="4352" spans="1:18" hidden="1" x14ac:dyDescent="0.25">
      <c r="A4352" t="s">
        <v>81</v>
      </c>
      <c r="B4352" s="1">
        <v>31000000</v>
      </c>
      <c r="C4352" s="1">
        <v>0</v>
      </c>
      <c r="D4352" s="1">
        <v>0</v>
      </c>
      <c r="E4352" s="1">
        <v>31000000</v>
      </c>
      <c r="F4352" s="1">
        <v>0</v>
      </c>
      <c r="G4352" s="1">
        <v>23220000</v>
      </c>
      <c r="H4352" s="1">
        <v>23220000</v>
      </c>
      <c r="I4352" s="1">
        <v>23220000</v>
      </c>
      <c r="J4352" s="1">
        <v>0</v>
      </c>
      <c r="K4352" s="1">
        <v>23220000</v>
      </c>
      <c r="L4352" s="1">
        <v>0</v>
      </c>
      <c r="M4352" s="1">
        <v>0</v>
      </c>
      <c r="N4352" s="1">
        <v>23220000</v>
      </c>
      <c r="O4352" s="1">
        <v>23220000</v>
      </c>
      <c r="P4352" s="1">
        <v>0</v>
      </c>
      <c r="Q4352" s="1">
        <v>7780000</v>
      </c>
      <c r="R4352" s="1">
        <v>74.900000000000006</v>
      </c>
    </row>
    <row r="4353" spans="1:18" hidden="1" x14ac:dyDescent="0.25">
      <c r="A4353" t="s">
        <v>33</v>
      </c>
      <c r="B4353" s="1">
        <v>31000000</v>
      </c>
      <c r="C4353" s="1">
        <v>0</v>
      </c>
      <c r="D4353" s="1">
        <v>0</v>
      </c>
      <c r="E4353" s="1">
        <v>31000000</v>
      </c>
      <c r="F4353" s="1">
        <v>0</v>
      </c>
      <c r="G4353" s="1">
        <v>23220000</v>
      </c>
      <c r="H4353" s="1">
        <v>23220000</v>
      </c>
      <c r="I4353" s="1">
        <v>23220000</v>
      </c>
      <c r="J4353" s="1">
        <v>0</v>
      </c>
      <c r="K4353" s="1">
        <v>23220000</v>
      </c>
      <c r="L4353" s="1">
        <v>0</v>
      </c>
      <c r="M4353" s="1">
        <v>0</v>
      </c>
      <c r="N4353" s="1">
        <v>23220000</v>
      </c>
      <c r="O4353" s="1">
        <v>23220000</v>
      </c>
      <c r="P4353" s="1">
        <v>0</v>
      </c>
      <c r="Q4353" s="1">
        <v>7780000</v>
      </c>
      <c r="R4353" s="1">
        <v>74.900000000000006</v>
      </c>
    </row>
    <row r="4354" spans="1:18" hidden="1" x14ac:dyDescent="0.25">
      <c r="A4354" t="s">
        <v>1668</v>
      </c>
      <c r="B4354" s="1">
        <v>16000000</v>
      </c>
      <c r="C4354" s="1">
        <v>0</v>
      </c>
      <c r="D4354" s="1">
        <v>0</v>
      </c>
      <c r="E4354" s="1">
        <v>16000000</v>
      </c>
      <c r="F4354" s="1">
        <v>0</v>
      </c>
      <c r="G4354" s="1">
        <v>6970000</v>
      </c>
      <c r="H4354" s="1">
        <v>6970000</v>
      </c>
      <c r="I4354" s="1">
        <v>6970000</v>
      </c>
      <c r="J4354" s="1">
        <v>0</v>
      </c>
      <c r="K4354" s="1">
        <v>6970000</v>
      </c>
      <c r="L4354" s="1">
        <v>0</v>
      </c>
      <c r="M4354" s="1">
        <v>0</v>
      </c>
      <c r="N4354" s="1">
        <v>6970000</v>
      </c>
      <c r="O4354" s="1">
        <v>6970000</v>
      </c>
      <c r="P4354" s="1">
        <v>0</v>
      </c>
      <c r="Q4354" s="1">
        <v>9030000</v>
      </c>
      <c r="R4354" s="1">
        <v>43.56</v>
      </c>
    </row>
    <row r="4355" spans="1:18" hidden="1" x14ac:dyDescent="0.25">
      <c r="A4355" t="s">
        <v>31</v>
      </c>
      <c r="B4355" s="1">
        <v>16000000</v>
      </c>
      <c r="C4355" s="1">
        <v>0</v>
      </c>
      <c r="D4355" s="1">
        <v>0</v>
      </c>
      <c r="E4355" s="1">
        <v>16000000</v>
      </c>
      <c r="F4355" s="1">
        <v>0</v>
      </c>
      <c r="G4355" s="1">
        <v>6970000</v>
      </c>
      <c r="H4355" s="1">
        <v>6970000</v>
      </c>
      <c r="I4355" s="1">
        <v>6970000</v>
      </c>
      <c r="J4355" s="1">
        <v>0</v>
      </c>
      <c r="K4355" s="1">
        <v>6970000</v>
      </c>
      <c r="L4355" s="1">
        <v>0</v>
      </c>
      <c r="M4355" s="1">
        <v>0</v>
      </c>
      <c r="N4355" s="1">
        <v>6970000</v>
      </c>
      <c r="O4355" s="1">
        <v>6970000</v>
      </c>
      <c r="P4355" s="1">
        <v>0</v>
      </c>
      <c r="Q4355" s="1">
        <v>9030000</v>
      </c>
      <c r="R4355" s="1">
        <v>43.56</v>
      </c>
    </row>
    <row r="4356" spans="1:18" hidden="1" x14ac:dyDescent="0.25">
      <c r="A4356" t="s">
        <v>81</v>
      </c>
      <c r="B4356" s="1">
        <v>16000000</v>
      </c>
      <c r="C4356" s="1">
        <v>0</v>
      </c>
      <c r="D4356" s="1">
        <v>0</v>
      </c>
      <c r="E4356" s="1">
        <v>16000000</v>
      </c>
      <c r="F4356" s="1">
        <v>0</v>
      </c>
      <c r="G4356" s="1">
        <v>6970000</v>
      </c>
      <c r="H4356" s="1">
        <v>6970000</v>
      </c>
      <c r="I4356" s="1">
        <v>6970000</v>
      </c>
      <c r="J4356" s="1">
        <v>0</v>
      </c>
      <c r="K4356" s="1">
        <v>6970000</v>
      </c>
      <c r="L4356" s="1">
        <v>0</v>
      </c>
      <c r="M4356" s="1">
        <v>0</v>
      </c>
      <c r="N4356" s="1">
        <v>6970000</v>
      </c>
      <c r="O4356" s="1">
        <v>6970000</v>
      </c>
      <c r="P4356" s="1">
        <v>0</v>
      </c>
      <c r="Q4356" s="1">
        <v>9030000</v>
      </c>
      <c r="R4356" s="1">
        <v>43.56</v>
      </c>
    </row>
    <row r="4357" spans="1:18" hidden="1" x14ac:dyDescent="0.25">
      <c r="A4357" t="s">
        <v>33</v>
      </c>
      <c r="B4357" s="1">
        <v>16000000</v>
      </c>
      <c r="C4357" s="1">
        <v>0</v>
      </c>
      <c r="D4357" s="1">
        <v>0</v>
      </c>
      <c r="E4357" s="1">
        <v>16000000</v>
      </c>
      <c r="F4357" s="1">
        <v>0</v>
      </c>
      <c r="G4357" s="1">
        <v>6970000</v>
      </c>
      <c r="H4357" s="1">
        <v>6970000</v>
      </c>
      <c r="I4357" s="1">
        <v>6970000</v>
      </c>
      <c r="J4357" s="1">
        <v>0</v>
      </c>
      <c r="K4357" s="1">
        <v>6970000</v>
      </c>
      <c r="L4357" s="1">
        <v>0</v>
      </c>
      <c r="M4357" s="1">
        <v>0</v>
      </c>
      <c r="N4357" s="1">
        <v>6970000</v>
      </c>
      <c r="O4357" s="1">
        <v>6970000</v>
      </c>
      <c r="P4357" s="1">
        <v>0</v>
      </c>
      <c r="Q4357" s="1">
        <v>9030000</v>
      </c>
      <c r="R4357" s="1">
        <v>43.56</v>
      </c>
    </row>
    <row r="4358" spans="1:18" hidden="1" x14ac:dyDescent="0.25">
      <c r="A4358" t="s">
        <v>768</v>
      </c>
      <c r="B4358" s="1">
        <v>47000000</v>
      </c>
      <c r="C4358" s="1">
        <v>0</v>
      </c>
      <c r="D4358" s="1">
        <v>0</v>
      </c>
      <c r="E4358" s="1">
        <v>47000000</v>
      </c>
      <c r="F4358" s="1">
        <v>0</v>
      </c>
      <c r="G4358" s="1">
        <v>10000000</v>
      </c>
      <c r="H4358" s="1">
        <v>10000000</v>
      </c>
      <c r="I4358" s="1">
        <v>10000000</v>
      </c>
      <c r="J4358" s="1">
        <v>0</v>
      </c>
      <c r="K4358" s="1">
        <v>10000000</v>
      </c>
      <c r="L4358" s="1">
        <v>0</v>
      </c>
      <c r="M4358" s="1">
        <v>0</v>
      </c>
      <c r="N4358" s="1">
        <v>10000000</v>
      </c>
      <c r="O4358" s="1">
        <v>10000000</v>
      </c>
      <c r="P4358" s="1">
        <v>0</v>
      </c>
      <c r="Q4358" s="1">
        <v>37000000</v>
      </c>
      <c r="R4358" s="1">
        <v>21.28</v>
      </c>
    </row>
    <row r="4359" spans="1:18" hidden="1" x14ac:dyDescent="0.25">
      <c r="A4359" t="s">
        <v>31</v>
      </c>
      <c r="B4359" s="1">
        <v>47000000</v>
      </c>
      <c r="C4359" s="1">
        <v>0</v>
      </c>
      <c r="D4359" s="1">
        <v>0</v>
      </c>
      <c r="E4359" s="1">
        <v>47000000</v>
      </c>
      <c r="F4359" s="1">
        <v>0</v>
      </c>
      <c r="G4359" s="1">
        <v>10000000</v>
      </c>
      <c r="H4359" s="1">
        <v>10000000</v>
      </c>
      <c r="I4359" s="1">
        <v>10000000</v>
      </c>
      <c r="J4359" s="1">
        <v>0</v>
      </c>
      <c r="K4359" s="1">
        <v>10000000</v>
      </c>
      <c r="L4359" s="1">
        <v>0</v>
      </c>
      <c r="M4359" s="1">
        <v>0</v>
      </c>
      <c r="N4359" s="1">
        <v>10000000</v>
      </c>
      <c r="O4359" s="1">
        <v>10000000</v>
      </c>
      <c r="P4359" s="1">
        <v>0</v>
      </c>
      <c r="Q4359" s="1">
        <v>37000000</v>
      </c>
      <c r="R4359" s="1">
        <v>21.28</v>
      </c>
    </row>
    <row r="4360" spans="1:18" hidden="1" x14ac:dyDescent="0.25">
      <c r="A4360" t="s">
        <v>83</v>
      </c>
      <c r="B4360" s="1">
        <v>47000000</v>
      </c>
      <c r="C4360" s="1">
        <v>0</v>
      </c>
      <c r="D4360" s="1">
        <v>0</v>
      </c>
      <c r="E4360" s="1">
        <v>47000000</v>
      </c>
      <c r="F4360" s="1">
        <v>0</v>
      </c>
      <c r="G4360" s="1">
        <v>10000000</v>
      </c>
      <c r="H4360" s="1">
        <v>10000000</v>
      </c>
      <c r="I4360" s="1">
        <v>10000000</v>
      </c>
      <c r="J4360" s="1">
        <v>0</v>
      </c>
      <c r="K4360" s="1">
        <v>10000000</v>
      </c>
      <c r="L4360" s="1">
        <v>0</v>
      </c>
      <c r="M4360" s="1">
        <v>0</v>
      </c>
      <c r="N4360" s="1">
        <v>10000000</v>
      </c>
      <c r="O4360" s="1">
        <v>10000000</v>
      </c>
      <c r="P4360" s="1">
        <v>0</v>
      </c>
      <c r="Q4360" s="1">
        <v>37000000</v>
      </c>
      <c r="R4360" s="1">
        <v>21.28</v>
      </c>
    </row>
    <row r="4361" spans="1:18" hidden="1" x14ac:dyDescent="0.25">
      <c r="A4361" t="s">
        <v>33</v>
      </c>
      <c r="B4361" s="1">
        <v>47000000</v>
      </c>
      <c r="C4361" s="1">
        <v>0</v>
      </c>
      <c r="D4361" s="1">
        <v>0</v>
      </c>
      <c r="E4361" s="1">
        <v>47000000</v>
      </c>
      <c r="F4361" s="1">
        <v>0</v>
      </c>
      <c r="G4361" s="1">
        <v>10000000</v>
      </c>
      <c r="H4361" s="1">
        <v>10000000</v>
      </c>
      <c r="I4361" s="1">
        <v>10000000</v>
      </c>
      <c r="J4361" s="1">
        <v>0</v>
      </c>
      <c r="K4361" s="1">
        <v>10000000</v>
      </c>
      <c r="L4361" s="1">
        <v>0</v>
      </c>
      <c r="M4361" s="1">
        <v>0</v>
      </c>
      <c r="N4361" s="1">
        <v>10000000</v>
      </c>
      <c r="O4361" s="1">
        <v>10000000</v>
      </c>
      <c r="P4361" s="1">
        <v>0</v>
      </c>
      <c r="Q4361" s="1">
        <v>37000000</v>
      </c>
      <c r="R4361" s="1">
        <v>21.28</v>
      </c>
    </row>
    <row r="4362" spans="1:18" hidden="1" x14ac:dyDescent="0.25">
      <c r="A4362" t="s">
        <v>85</v>
      </c>
      <c r="B4362" s="1">
        <v>22000000</v>
      </c>
      <c r="C4362" s="1">
        <v>0</v>
      </c>
      <c r="D4362" s="1">
        <v>0</v>
      </c>
      <c r="E4362" s="1">
        <v>22000000</v>
      </c>
      <c r="F4362" s="1">
        <v>0</v>
      </c>
      <c r="G4362" s="1">
        <v>5000000</v>
      </c>
      <c r="H4362" s="1">
        <v>5000000</v>
      </c>
      <c r="I4362" s="1">
        <v>5000000</v>
      </c>
      <c r="J4362" s="1">
        <v>0</v>
      </c>
      <c r="K4362" s="1">
        <v>5000000</v>
      </c>
      <c r="L4362" s="1">
        <v>0</v>
      </c>
      <c r="M4362" s="1">
        <v>0</v>
      </c>
      <c r="N4362" s="1">
        <v>5000000</v>
      </c>
      <c r="O4362" s="1">
        <v>5000000</v>
      </c>
      <c r="P4362" s="1">
        <v>0</v>
      </c>
      <c r="Q4362" s="1">
        <v>17000000</v>
      </c>
      <c r="R4362" s="1">
        <v>22.73</v>
      </c>
    </row>
    <row r="4363" spans="1:18" hidden="1" x14ac:dyDescent="0.25">
      <c r="A4363" t="s">
        <v>31</v>
      </c>
      <c r="B4363" s="1">
        <v>22000000</v>
      </c>
      <c r="C4363" s="1">
        <v>0</v>
      </c>
      <c r="D4363" s="1">
        <v>0</v>
      </c>
      <c r="E4363" s="1">
        <v>22000000</v>
      </c>
      <c r="F4363" s="1">
        <v>0</v>
      </c>
      <c r="G4363" s="1">
        <v>5000000</v>
      </c>
      <c r="H4363" s="1">
        <v>5000000</v>
      </c>
      <c r="I4363" s="1">
        <v>5000000</v>
      </c>
      <c r="J4363" s="1">
        <v>0</v>
      </c>
      <c r="K4363" s="1">
        <v>5000000</v>
      </c>
      <c r="L4363" s="1">
        <v>0</v>
      </c>
      <c r="M4363" s="1">
        <v>0</v>
      </c>
      <c r="N4363" s="1">
        <v>5000000</v>
      </c>
      <c r="O4363" s="1">
        <v>5000000</v>
      </c>
      <c r="P4363" s="1">
        <v>0</v>
      </c>
      <c r="Q4363" s="1">
        <v>17000000</v>
      </c>
      <c r="R4363" s="1">
        <v>22.73</v>
      </c>
    </row>
    <row r="4364" spans="1:18" hidden="1" x14ac:dyDescent="0.25">
      <c r="A4364" t="s">
        <v>86</v>
      </c>
      <c r="B4364" s="1">
        <v>22000000</v>
      </c>
      <c r="C4364" s="1">
        <v>0</v>
      </c>
      <c r="D4364" s="1">
        <v>0</v>
      </c>
      <c r="E4364" s="1">
        <v>22000000</v>
      </c>
      <c r="F4364" s="1">
        <v>0</v>
      </c>
      <c r="G4364" s="1">
        <v>5000000</v>
      </c>
      <c r="H4364" s="1">
        <v>5000000</v>
      </c>
      <c r="I4364" s="1">
        <v>5000000</v>
      </c>
      <c r="J4364" s="1">
        <v>0</v>
      </c>
      <c r="K4364" s="1">
        <v>5000000</v>
      </c>
      <c r="L4364" s="1">
        <v>0</v>
      </c>
      <c r="M4364" s="1">
        <v>0</v>
      </c>
      <c r="N4364" s="1">
        <v>5000000</v>
      </c>
      <c r="O4364" s="1">
        <v>5000000</v>
      </c>
      <c r="P4364" s="1">
        <v>0</v>
      </c>
      <c r="Q4364" s="1">
        <v>17000000</v>
      </c>
      <c r="R4364" s="1">
        <v>22.73</v>
      </c>
    </row>
    <row r="4365" spans="1:18" hidden="1" x14ac:dyDescent="0.25">
      <c r="A4365" t="s">
        <v>33</v>
      </c>
      <c r="B4365" s="1">
        <v>22000000</v>
      </c>
      <c r="C4365" s="1">
        <v>0</v>
      </c>
      <c r="D4365" s="1">
        <v>0</v>
      </c>
      <c r="E4365" s="1">
        <v>22000000</v>
      </c>
      <c r="F4365" s="1">
        <v>0</v>
      </c>
      <c r="G4365" s="1">
        <v>5000000</v>
      </c>
      <c r="H4365" s="1">
        <v>5000000</v>
      </c>
      <c r="I4365" s="1">
        <v>5000000</v>
      </c>
      <c r="J4365" s="1">
        <v>0</v>
      </c>
      <c r="K4365" s="1">
        <v>5000000</v>
      </c>
      <c r="L4365" s="1">
        <v>0</v>
      </c>
      <c r="M4365" s="1">
        <v>0</v>
      </c>
      <c r="N4365" s="1">
        <v>5000000</v>
      </c>
      <c r="O4365" s="1">
        <v>5000000</v>
      </c>
      <c r="P4365" s="1">
        <v>0</v>
      </c>
      <c r="Q4365" s="1">
        <v>17000000</v>
      </c>
      <c r="R4365" s="1">
        <v>22.73</v>
      </c>
    </row>
    <row r="4366" spans="1:18" hidden="1" x14ac:dyDescent="0.25">
      <c r="A4366" t="s">
        <v>87</v>
      </c>
      <c r="B4366" s="1">
        <v>9500000</v>
      </c>
      <c r="C4366" s="1">
        <v>0</v>
      </c>
      <c r="D4366" s="1">
        <v>0</v>
      </c>
      <c r="E4366" s="1">
        <v>9500000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9500000</v>
      </c>
      <c r="R4366" s="1">
        <v>0</v>
      </c>
    </row>
    <row r="4367" spans="1:18" hidden="1" x14ac:dyDescent="0.25">
      <c r="A4367" t="s">
        <v>31</v>
      </c>
      <c r="B4367" s="1">
        <v>9500000</v>
      </c>
      <c r="C4367" s="1">
        <v>0</v>
      </c>
      <c r="D4367" s="1">
        <v>0</v>
      </c>
      <c r="E4367" s="1">
        <v>9500000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9500000</v>
      </c>
      <c r="R4367" s="1">
        <v>0</v>
      </c>
    </row>
    <row r="4368" spans="1:18" hidden="1" x14ac:dyDescent="0.25">
      <c r="A4368" t="s">
        <v>88</v>
      </c>
      <c r="B4368" s="1">
        <v>9500000</v>
      </c>
      <c r="C4368" s="1">
        <v>0</v>
      </c>
      <c r="D4368" s="1">
        <v>0</v>
      </c>
      <c r="E4368" s="1">
        <v>9500000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9500000</v>
      </c>
      <c r="R4368" s="1">
        <v>0</v>
      </c>
    </row>
    <row r="4369" spans="1:18" hidden="1" x14ac:dyDescent="0.25">
      <c r="A4369" t="s">
        <v>33</v>
      </c>
      <c r="B4369" s="1">
        <v>9500000</v>
      </c>
      <c r="C4369" s="1">
        <v>0</v>
      </c>
      <c r="D4369" s="1">
        <v>0</v>
      </c>
      <c r="E4369" s="1">
        <v>9500000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9500000</v>
      </c>
      <c r="R4369" s="1">
        <v>0</v>
      </c>
    </row>
    <row r="4370" spans="1:18" hidden="1" x14ac:dyDescent="0.25">
      <c r="A4370" t="s">
        <v>128</v>
      </c>
      <c r="B4370" s="1">
        <v>1000000</v>
      </c>
      <c r="C4370" s="1">
        <v>0</v>
      </c>
      <c r="D4370" s="1">
        <v>0</v>
      </c>
      <c r="E4370" s="1">
        <v>1000000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1000000</v>
      </c>
      <c r="R4370" s="1">
        <v>0</v>
      </c>
    </row>
    <row r="4371" spans="1:18" hidden="1" x14ac:dyDescent="0.25">
      <c r="A4371" t="s">
        <v>31</v>
      </c>
      <c r="B4371" s="1">
        <v>1000000</v>
      </c>
      <c r="C4371" s="1">
        <v>0</v>
      </c>
      <c r="D4371" s="1">
        <v>0</v>
      </c>
      <c r="E4371" s="1">
        <v>1000000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1000000</v>
      </c>
      <c r="R4371" s="1">
        <v>0</v>
      </c>
    </row>
    <row r="4372" spans="1:18" hidden="1" x14ac:dyDescent="0.25">
      <c r="A4372" t="s">
        <v>127</v>
      </c>
      <c r="B4372" s="1">
        <v>1000000</v>
      </c>
      <c r="C4372" s="1">
        <v>0</v>
      </c>
      <c r="D4372" s="1">
        <v>0</v>
      </c>
      <c r="E4372" s="1">
        <v>1000000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1000000</v>
      </c>
      <c r="R4372" s="1">
        <v>0</v>
      </c>
    </row>
    <row r="4373" spans="1:18" hidden="1" x14ac:dyDescent="0.25">
      <c r="A4373" t="s">
        <v>33</v>
      </c>
      <c r="B4373" s="1">
        <v>1000000</v>
      </c>
      <c r="C4373" s="1">
        <v>0</v>
      </c>
      <c r="D4373" s="1">
        <v>0</v>
      </c>
      <c r="E4373" s="1">
        <v>1000000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1000000</v>
      </c>
      <c r="R4373" s="1">
        <v>0</v>
      </c>
    </row>
    <row r="4374" spans="1:18" hidden="1" x14ac:dyDescent="0.25">
      <c r="A4374" t="s">
        <v>1669</v>
      </c>
      <c r="B4374" s="1">
        <v>0</v>
      </c>
      <c r="C4374" s="1">
        <v>0</v>
      </c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</row>
    <row r="4375" spans="1:18" hidden="1" x14ac:dyDescent="0.25">
      <c r="A4375" t="s">
        <v>97</v>
      </c>
      <c r="B4375" s="1">
        <v>0</v>
      </c>
      <c r="C4375" s="1">
        <v>0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</row>
    <row r="4376" spans="1:18" hidden="1" x14ac:dyDescent="0.25">
      <c r="A4376" t="s">
        <v>159</v>
      </c>
      <c r="B4376" s="1">
        <v>0</v>
      </c>
      <c r="C4376" s="1">
        <v>0</v>
      </c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</row>
    <row r="4377" spans="1:18" hidden="1" x14ac:dyDescent="0.25">
      <c r="A4377" t="s">
        <v>1670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</row>
    <row r="4378" spans="1:18" hidden="1" x14ac:dyDescent="0.25">
      <c r="A4378" t="s">
        <v>813</v>
      </c>
      <c r="B4378" s="1">
        <v>0</v>
      </c>
      <c r="C4378" s="1">
        <v>0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</row>
    <row r="4379" spans="1:18" hidden="1" x14ac:dyDescent="0.25">
      <c r="A4379" t="s">
        <v>159</v>
      </c>
      <c r="B4379" s="1">
        <v>0</v>
      </c>
      <c r="C4379" s="1">
        <v>0</v>
      </c>
      <c r="D4379" s="1">
        <v>0</v>
      </c>
      <c r="E4379" s="1">
        <v>0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</row>
    <row r="4380" spans="1:18" hidden="1" x14ac:dyDescent="0.25">
      <c r="A4380" t="s">
        <v>1670</v>
      </c>
      <c r="B4380" s="1">
        <v>0</v>
      </c>
      <c r="C4380" s="1">
        <v>0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</row>
    <row r="4381" spans="1:18" hidden="1" x14ac:dyDescent="0.25">
      <c r="A4381" t="s">
        <v>1671</v>
      </c>
      <c r="B4381" s="1">
        <v>1000000000</v>
      </c>
      <c r="C4381" s="1">
        <v>1668000000</v>
      </c>
      <c r="D4381" s="1">
        <v>0</v>
      </c>
      <c r="E4381" s="1">
        <v>2668000000</v>
      </c>
      <c r="F4381" s="1">
        <v>0</v>
      </c>
      <c r="G4381" s="1">
        <v>2668000000</v>
      </c>
      <c r="H4381" s="1">
        <v>2668000000</v>
      </c>
      <c r="I4381" s="1">
        <v>2668000000</v>
      </c>
      <c r="J4381" s="1">
        <v>0</v>
      </c>
      <c r="K4381" s="1">
        <v>2668000000</v>
      </c>
      <c r="L4381" s="1">
        <v>0</v>
      </c>
      <c r="M4381" s="1">
        <v>0</v>
      </c>
      <c r="N4381" s="1">
        <v>2668000000</v>
      </c>
      <c r="O4381" s="1">
        <v>2668000000</v>
      </c>
      <c r="P4381" s="1">
        <v>0</v>
      </c>
      <c r="Q4381" s="1">
        <v>0</v>
      </c>
      <c r="R4381" s="1">
        <v>100</v>
      </c>
    </row>
    <row r="4382" spans="1:18" hidden="1" x14ac:dyDescent="0.25">
      <c r="A4382" t="s">
        <v>31</v>
      </c>
      <c r="B4382" s="1">
        <v>1000000000</v>
      </c>
      <c r="C4382" s="1">
        <v>0</v>
      </c>
      <c r="D4382" s="1">
        <v>0</v>
      </c>
      <c r="E4382" s="1">
        <v>1000000000</v>
      </c>
      <c r="F4382" s="1">
        <v>0</v>
      </c>
      <c r="G4382" s="1">
        <v>1000000000</v>
      </c>
      <c r="H4382" s="1">
        <v>1000000000</v>
      </c>
      <c r="I4382" s="1">
        <v>1000000000</v>
      </c>
      <c r="J4382" s="1">
        <v>0</v>
      </c>
      <c r="K4382" s="1">
        <v>1000000000</v>
      </c>
      <c r="L4382" s="1">
        <v>0</v>
      </c>
      <c r="M4382" s="1">
        <v>0</v>
      </c>
      <c r="N4382" s="1">
        <v>1000000000</v>
      </c>
      <c r="O4382" s="1">
        <v>1000000000</v>
      </c>
      <c r="P4382" s="1">
        <v>0</v>
      </c>
      <c r="Q4382" s="1">
        <v>0</v>
      </c>
      <c r="R4382" s="1">
        <v>100</v>
      </c>
    </row>
    <row r="4383" spans="1:18" hidden="1" x14ac:dyDescent="0.25">
      <c r="A4383" t="s">
        <v>159</v>
      </c>
      <c r="B4383" s="1">
        <v>1000000000</v>
      </c>
      <c r="C4383" s="1">
        <v>0</v>
      </c>
      <c r="D4383" s="1">
        <v>0</v>
      </c>
      <c r="E4383" s="1">
        <v>1000000000</v>
      </c>
      <c r="F4383" s="1">
        <v>0</v>
      </c>
      <c r="G4383" s="1">
        <v>1000000000</v>
      </c>
      <c r="H4383" s="1">
        <v>1000000000</v>
      </c>
      <c r="I4383" s="1">
        <v>1000000000</v>
      </c>
      <c r="J4383" s="1">
        <v>0</v>
      </c>
      <c r="K4383" s="1">
        <v>1000000000</v>
      </c>
      <c r="L4383" s="1">
        <v>0</v>
      </c>
      <c r="M4383" s="1">
        <v>0</v>
      </c>
      <c r="N4383" s="1">
        <v>1000000000</v>
      </c>
      <c r="O4383" s="1">
        <v>1000000000</v>
      </c>
      <c r="P4383" s="1">
        <v>0</v>
      </c>
      <c r="Q4383" s="1">
        <v>0</v>
      </c>
      <c r="R4383" s="1">
        <v>100</v>
      </c>
    </row>
    <row r="4384" spans="1:18" hidden="1" x14ac:dyDescent="0.25">
      <c r="A4384" t="s">
        <v>1672</v>
      </c>
      <c r="B4384" s="1">
        <v>1000000000</v>
      </c>
      <c r="C4384" s="1">
        <v>0</v>
      </c>
      <c r="D4384" s="1">
        <v>0</v>
      </c>
      <c r="E4384" s="1">
        <v>1000000000</v>
      </c>
      <c r="F4384" s="1">
        <v>0</v>
      </c>
      <c r="G4384" s="1">
        <v>1000000000</v>
      </c>
      <c r="H4384" s="1">
        <v>1000000000</v>
      </c>
      <c r="I4384" s="1">
        <v>1000000000</v>
      </c>
      <c r="J4384" s="1">
        <v>0</v>
      </c>
      <c r="K4384" s="1">
        <v>1000000000</v>
      </c>
      <c r="L4384" s="1">
        <v>0</v>
      </c>
      <c r="M4384" s="1">
        <v>0</v>
      </c>
      <c r="N4384" s="1">
        <v>1000000000</v>
      </c>
      <c r="O4384" s="1">
        <v>1000000000</v>
      </c>
      <c r="P4384" s="1">
        <v>0</v>
      </c>
      <c r="Q4384" s="1">
        <v>0</v>
      </c>
      <c r="R4384" s="1">
        <v>100</v>
      </c>
    </row>
    <row r="4385" spans="1:18" hidden="1" x14ac:dyDescent="0.25">
      <c r="A4385" t="s">
        <v>287</v>
      </c>
      <c r="B4385" s="1">
        <v>0</v>
      </c>
      <c r="C4385" s="1">
        <v>1668000000</v>
      </c>
      <c r="D4385" s="1">
        <v>0</v>
      </c>
      <c r="E4385" s="1">
        <v>1668000000</v>
      </c>
      <c r="F4385" s="1">
        <v>0</v>
      </c>
      <c r="G4385" s="1">
        <v>1668000000</v>
      </c>
      <c r="H4385" s="1">
        <v>1668000000</v>
      </c>
      <c r="I4385" s="1">
        <v>1668000000</v>
      </c>
      <c r="J4385" s="1">
        <v>0</v>
      </c>
      <c r="K4385" s="1">
        <v>1668000000</v>
      </c>
      <c r="L4385" s="1">
        <v>0</v>
      </c>
      <c r="M4385" s="1">
        <v>0</v>
      </c>
      <c r="N4385" s="1">
        <v>1668000000</v>
      </c>
      <c r="O4385" s="1">
        <v>1668000000</v>
      </c>
      <c r="P4385" s="1">
        <v>0</v>
      </c>
      <c r="Q4385" s="1">
        <v>0</v>
      </c>
      <c r="R4385" s="1">
        <v>100</v>
      </c>
    </row>
    <row r="4386" spans="1:18" hidden="1" x14ac:dyDescent="0.25">
      <c r="A4386" t="s">
        <v>159</v>
      </c>
      <c r="B4386" s="1">
        <v>0</v>
      </c>
      <c r="C4386" s="1">
        <v>1668000000</v>
      </c>
      <c r="D4386" s="1">
        <v>0</v>
      </c>
      <c r="E4386" s="1">
        <v>1668000000</v>
      </c>
      <c r="F4386" s="1">
        <v>0</v>
      </c>
      <c r="G4386" s="1">
        <v>1668000000</v>
      </c>
      <c r="H4386" s="1">
        <v>1668000000</v>
      </c>
      <c r="I4386" s="1">
        <v>1668000000</v>
      </c>
      <c r="J4386" s="1">
        <v>0</v>
      </c>
      <c r="K4386" s="1">
        <v>1668000000</v>
      </c>
      <c r="L4386" s="1">
        <v>0</v>
      </c>
      <c r="M4386" s="1">
        <v>0</v>
      </c>
      <c r="N4386" s="1">
        <v>1668000000</v>
      </c>
      <c r="O4386" s="1">
        <v>1668000000</v>
      </c>
      <c r="P4386" s="1">
        <v>0</v>
      </c>
      <c r="Q4386" s="1">
        <v>0</v>
      </c>
      <c r="R4386" s="1">
        <v>100</v>
      </c>
    </row>
    <row r="4387" spans="1:18" hidden="1" x14ac:dyDescent="0.25">
      <c r="A4387" t="s">
        <v>1672</v>
      </c>
      <c r="B4387" s="1">
        <v>0</v>
      </c>
      <c r="C4387" s="1">
        <v>1668000000</v>
      </c>
      <c r="D4387" s="1">
        <v>0</v>
      </c>
      <c r="E4387" s="1">
        <v>1668000000</v>
      </c>
      <c r="F4387" s="1">
        <v>0</v>
      </c>
      <c r="G4387" s="1">
        <v>1668000000</v>
      </c>
      <c r="H4387" s="1">
        <v>1668000000</v>
      </c>
      <c r="I4387" s="1">
        <v>1668000000</v>
      </c>
      <c r="J4387" s="1">
        <v>0</v>
      </c>
      <c r="K4387" s="1">
        <v>1668000000</v>
      </c>
      <c r="L4387" s="1">
        <v>0</v>
      </c>
      <c r="M4387" s="1">
        <v>0</v>
      </c>
      <c r="N4387" s="1">
        <v>1668000000</v>
      </c>
      <c r="O4387" s="1">
        <v>1668000000</v>
      </c>
      <c r="P4387" s="1">
        <v>0</v>
      </c>
      <c r="Q4387" s="1">
        <v>0</v>
      </c>
      <c r="R4387" s="1">
        <v>100</v>
      </c>
    </row>
    <row r="4388" spans="1:18" hidden="1" x14ac:dyDescent="0.25">
      <c r="A4388" t="s">
        <v>1673</v>
      </c>
      <c r="B4388" s="1">
        <v>0</v>
      </c>
      <c r="C4388" s="1">
        <v>8000000000</v>
      </c>
      <c r="D4388" s="1">
        <v>0</v>
      </c>
      <c r="E4388" s="1">
        <v>8000000000</v>
      </c>
      <c r="F4388" s="1">
        <v>0</v>
      </c>
      <c r="G4388" s="1">
        <v>2000000000</v>
      </c>
      <c r="H4388" s="1">
        <v>2000000000</v>
      </c>
      <c r="I4388" s="1">
        <v>2000000000</v>
      </c>
      <c r="J4388" s="1">
        <v>0</v>
      </c>
      <c r="K4388" s="1">
        <v>2000000000</v>
      </c>
      <c r="L4388" s="1">
        <v>0</v>
      </c>
      <c r="M4388" s="1">
        <v>0</v>
      </c>
      <c r="N4388" s="1">
        <v>2000000000</v>
      </c>
      <c r="O4388" s="1">
        <v>2000000000</v>
      </c>
      <c r="P4388" s="1">
        <v>0</v>
      </c>
      <c r="Q4388" s="1">
        <v>6000000000</v>
      </c>
      <c r="R4388" s="1">
        <v>25</v>
      </c>
    </row>
    <row r="4389" spans="1:18" hidden="1" x14ac:dyDescent="0.25">
      <c r="A4389" t="s">
        <v>97</v>
      </c>
      <c r="B4389" s="1">
        <v>0</v>
      </c>
      <c r="C4389" s="1">
        <v>5500000000</v>
      </c>
      <c r="D4389" s="1">
        <v>0</v>
      </c>
      <c r="E4389" s="1">
        <v>5500000000</v>
      </c>
      <c r="F4389" s="1">
        <v>0</v>
      </c>
      <c r="G4389" s="1">
        <v>1000000000</v>
      </c>
      <c r="H4389" s="1">
        <v>1000000000</v>
      </c>
      <c r="I4389" s="1">
        <v>1000000000</v>
      </c>
      <c r="J4389" s="1">
        <v>0</v>
      </c>
      <c r="K4389" s="1">
        <v>1000000000</v>
      </c>
      <c r="L4389" s="1">
        <v>0</v>
      </c>
      <c r="M4389" s="1">
        <v>0</v>
      </c>
      <c r="N4389" s="1">
        <v>1000000000</v>
      </c>
      <c r="O4389" s="1">
        <v>1000000000</v>
      </c>
      <c r="P4389" s="1">
        <v>0</v>
      </c>
      <c r="Q4389" s="1">
        <v>4500000000</v>
      </c>
      <c r="R4389" s="1">
        <v>18.18</v>
      </c>
    </row>
    <row r="4390" spans="1:18" hidden="1" x14ac:dyDescent="0.25">
      <c r="A4390" t="s">
        <v>159</v>
      </c>
      <c r="B4390" s="1">
        <v>0</v>
      </c>
      <c r="C4390" s="1">
        <v>5500000000</v>
      </c>
      <c r="D4390" s="1">
        <v>0</v>
      </c>
      <c r="E4390" s="1">
        <v>5500000000</v>
      </c>
      <c r="F4390" s="1">
        <v>0</v>
      </c>
      <c r="G4390" s="1">
        <v>1000000000</v>
      </c>
      <c r="H4390" s="1">
        <v>1000000000</v>
      </c>
      <c r="I4390" s="1">
        <v>1000000000</v>
      </c>
      <c r="J4390" s="1">
        <v>0</v>
      </c>
      <c r="K4390" s="1">
        <v>1000000000</v>
      </c>
      <c r="L4390" s="1">
        <v>0</v>
      </c>
      <c r="M4390" s="1">
        <v>0</v>
      </c>
      <c r="N4390" s="1">
        <v>1000000000</v>
      </c>
      <c r="O4390" s="1">
        <v>1000000000</v>
      </c>
      <c r="P4390" s="1">
        <v>0</v>
      </c>
      <c r="Q4390" s="1">
        <v>4500000000</v>
      </c>
      <c r="R4390" s="1">
        <v>18.18</v>
      </c>
    </row>
    <row r="4391" spans="1:18" hidden="1" x14ac:dyDescent="0.25">
      <c r="A4391" t="s">
        <v>1674</v>
      </c>
      <c r="B4391" s="1">
        <v>0</v>
      </c>
      <c r="C4391" s="1">
        <v>5500000000</v>
      </c>
      <c r="D4391" s="1">
        <v>0</v>
      </c>
      <c r="E4391" s="1">
        <v>5500000000</v>
      </c>
      <c r="F4391" s="1">
        <v>0</v>
      </c>
      <c r="G4391" s="1">
        <v>1000000000</v>
      </c>
      <c r="H4391" s="1">
        <v>1000000000</v>
      </c>
      <c r="I4391" s="1">
        <v>1000000000</v>
      </c>
      <c r="J4391" s="1">
        <v>0</v>
      </c>
      <c r="K4391" s="1">
        <v>1000000000</v>
      </c>
      <c r="L4391" s="1">
        <v>0</v>
      </c>
      <c r="M4391" s="1">
        <v>0</v>
      </c>
      <c r="N4391" s="1">
        <v>1000000000</v>
      </c>
      <c r="O4391" s="1">
        <v>1000000000</v>
      </c>
      <c r="P4391" s="1">
        <v>0</v>
      </c>
      <c r="Q4391" s="1">
        <v>4500000000</v>
      </c>
      <c r="R4391" s="1">
        <v>18.18</v>
      </c>
    </row>
    <row r="4392" spans="1:18" hidden="1" x14ac:dyDescent="0.25">
      <c r="A4392" t="s">
        <v>813</v>
      </c>
      <c r="B4392" s="1">
        <v>0</v>
      </c>
      <c r="C4392" s="1">
        <v>2500000000</v>
      </c>
      <c r="D4392" s="1">
        <v>0</v>
      </c>
      <c r="E4392" s="1">
        <v>2500000000</v>
      </c>
      <c r="F4392" s="1">
        <v>0</v>
      </c>
      <c r="G4392" s="1">
        <v>1000000000</v>
      </c>
      <c r="H4392" s="1">
        <v>1000000000</v>
      </c>
      <c r="I4392" s="1">
        <v>1000000000</v>
      </c>
      <c r="J4392" s="1">
        <v>0</v>
      </c>
      <c r="K4392" s="1">
        <v>1000000000</v>
      </c>
      <c r="L4392" s="1">
        <v>0</v>
      </c>
      <c r="M4392" s="1">
        <v>0</v>
      </c>
      <c r="N4392" s="1">
        <v>1000000000</v>
      </c>
      <c r="O4392" s="1">
        <v>1000000000</v>
      </c>
      <c r="P4392" s="1">
        <v>0</v>
      </c>
      <c r="Q4392" s="1">
        <v>1500000000</v>
      </c>
      <c r="R4392" s="1">
        <v>40</v>
      </c>
    </row>
    <row r="4393" spans="1:18" hidden="1" x14ac:dyDescent="0.25">
      <c r="A4393" t="s">
        <v>159</v>
      </c>
      <c r="B4393" s="1">
        <v>0</v>
      </c>
      <c r="C4393" s="1">
        <v>2500000000</v>
      </c>
      <c r="D4393" s="1">
        <v>0</v>
      </c>
      <c r="E4393" s="1">
        <v>2500000000</v>
      </c>
      <c r="F4393" s="1">
        <v>0</v>
      </c>
      <c r="G4393" s="1">
        <v>1000000000</v>
      </c>
      <c r="H4393" s="1">
        <v>1000000000</v>
      </c>
      <c r="I4393" s="1">
        <v>1000000000</v>
      </c>
      <c r="J4393" s="1">
        <v>0</v>
      </c>
      <c r="K4393" s="1">
        <v>1000000000</v>
      </c>
      <c r="L4393" s="1">
        <v>0</v>
      </c>
      <c r="M4393" s="1">
        <v>0</v>
      </c>
      <c r="N4393" s="1">
        <v>1000000000</v>
      </c>
      <c r="O4393" s="1">
        <v>1000000000</v>
      </c>
      <c r="P4393" s="1">
        <v>0</v>
      </c>
      <c r="Q4393" s="1">
        <v>1500000000</v>
      </c>
      <c r="R4393" s="1">
        <v>40</v>
      </c>
    </row>
    <row r="4394" spans="1:18" hidden="1" x14ac:dyDescent="0.25">
      <c r="A4394" t="s">
        <v>1674</v>
      </c>
      <c r="B4394" s="1">
        <v>0</v>
      </c>
      <c r="C4394" s="1">
        <v>2500000000</v>
      </c>
      <c r="D4394" s="1">
        <v>0</v>
      </c>
      <c r="E4394" s="1">
        <v>2500000000</v>
      </c>
      <c r="F4394" s="1">
        <v>0</v>
      </c>
      <c r="G4394" s="1">
        <v>1000000000</v>
      </c>
      <c r="H4394" s="1">
        <v>1000000000</v>
      </c>
      <c r="I4394" s="1">
        <v>1000000000</v>
      </c>
      <c r="J4394" s="1">
        <v>0</v>
      </c>
      <c r="K4394" s="1">
        <v>1000000000</v>
      </c>
      <c r="L4394" s="1">
        <v>0</v>
      </c>
      <c r="M4394" s="1">
        <v>0</v>
      </c>
      <c r="N4394" s="1">
        <v>1000000000</v>
      </c>
      <c r="O4394" s="1">
        <v>1000000000</v>
      </c>
      <c r="P4394" s="1">
        <v>0</v>
      </c>
      <c r="Q4394" s="1">
        <v>1500000000</v>
      </c>
      <c r="R4394" s="1">
        <v>40</v>
      </c>
    </row>
    <row r="4395" spans="1:18" hidden="1" x14ac:dyDescent="0.25">
      <c r="A4395" t="s">
        <v>1675</v>
      </c>
      <c r="B4395" s="1">
        <v>0</v>
      </c>
      <c r="C4395" s="1">
        <v>300000000</v>
      </c>
      <c r="D4395" s="1">
        <v>0</v>
      </c>
      <c r="E4395" s="1">
        <v>300000000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300000000</v>
      </c>
      <c r="R4395" s="1">
        <v>0</v>
      </c>
    </row>
    <row r="4396" spans="1:18" hidden="1" x14ac:dyDescent="0.25">
      <c r="A4396" t="s">
        <v>31</v>
      </c>
      <c r="B4396" s="1">
        <v>0</v>
      </c>
      <c r="C4396" s="1">
        <v>300000000</v>
      </c>
      <c r="D4396" s="1">
        <v>0</v>
      </c>
      <c r="E4396" s="1">
        <v>300000000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300000000</v>
      </c>
      <c r="R4396" s="1">
        <v>0</v>
      </c>
    </row>
    <row r="4397" spans="1:18" hidden="1" x14ac:dyDescent="0.25">
      <c r="A4397" t="s">
        <v>159</v>
      </c>
      <c r="B4397" s="1">
        <v>0</v>
      </c>
      <c r="C4397" s="1">
        <v>300000000</v>
      </c>
      <c r="D4397" s="1">
        <v>0</v>
      </c>
      <c r="E4397" s="1">
        <v>300000000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300000000</v>
      </c>
      <c r="R4397" s="1">
        <v>0</v>
      </c>
    </row>
    <row r="4398" spans="1:18" hidden="1" x14ac:dyDescent="0.25">
      <c r="A4398" t="s">
        <v>1676</v>
      </c>
      <c r="B4398" s="1">
        <v>0</v>
      </c>
      <c r="C4398" s="1">
        <v>300000000</v>
      </c>
      <c r="D4398" s="1">
        <v>0</v>
      </c>
      <c r="E4398" s="1">
        <v>300000000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300000000</v>
      </c>
      <c r="R4398" s="1">
        <v>0</v>
      </c>
    </row>
    <row r="4399" spans="1:18" hidden="1" x14ac:dyDescent="0.25">
      <c r="A4399" s="4" t="s">
        <v>1677</v>
      </c>
      <c r="B4399" s="5">
        <v>0</v>
      </c>
      <c r="C4399" s="5">
        <v>8460672959</v>
      </c>
      <c r="D4399" s="5">
        <v>0</v>
      </c>
      <c r="E4399" s="5">
        <v>8460672959</v>
      </c>
      <c r="F4399" s="5">
        <v>0</v>
      </c>
      <c r="G4399" s="5">
        <v>8460672959</v>
      </c>
      <c r="H4399" s="5">
        <v>8460672959</v>
      </c>
      <c r="I4399" s="5">
        <v>8460672959</v>
      </c>
      <c r="J4399" s="5">
        <v>0</v>
      </c>
      <c r="K4399" s="5">
        <v>8460672959</v>
      </c>
      <c r="L4399" s="5">
        <v>0</v>
      </c>
      <c r="M4399" s="5">
        <v>0</v>
      </c>
      <c r="N4399" s="5">
        <v>8460672959</v>
      </c>
      <c r="O4399" s="5">
        <v>8460672959</v>
      </c>
      <c r="P4399" s="5">
        <v>0</v>
      </c>
      <c r="Q4399" s="5">
        <v>0</v>
      </c>
      <c r="R4399" s="5">
        <v>100</v>
      </c>
    </row>
    <row r="4400" spans="1:18" hidden="1" x14ac:dyDescent="0.25">
      <c r="A4400" t="s">
        <v>1678</v>
      </c>
      <c r="B4400" s="1">
        <v>0</v>
      </c>
      <c r="C4400" s="1">
        <v>4000000000</v>
      </c>
      <c r="D4400" s="1">
        <v>0</v>
      </c>
      <c r="E4400" s="1">
        <v>4000000000</v>
      </c>
      <c r="F4400" s="1">
        <v>0</v>
      </c>
      <c r="G4400" s="1">
        <v>4000000000</v>
      </c>
      <c r="H4400" s="1">
        <v>4000000000</v>
      </c>
      <c r="I4400" s="1">
        <v>4000000000</v>
      </c>
      <c r="J4400" s="1">
        <v>0</v>
      </c>
      <c r="K4400" s="1">
        <v>4000000000</v>
      </c>
      <c r="L4400" s="1">
        <v>0</v>
      </c>
      <c r="M4400" s="1">
        <v>0</v>
      </c>
      <c r="N4400" s="1">
        <v>4000000000</v>
      </c>
      <c r="O4400" s="1">
        <v>4000000000</v>
      </c>
      <c r="P4400" s="1">
        <v>0</v>
      </c>
      <c r="Q4400" s="1">
        <v>0</v>
      </c>
      <c r="R4400" s="1">
        <v>100</v>
      </c>
    </row>
    <row r="4401" spans="1:18" hidden="1" x14ac:dyDescent="0.25">
      <c r="A4401" t="s">
        <v>31</v>
      </c>
      <c r="B4401" s="1">
        <v>0</v>
      </c>
      <c r="C4401" s="1">
        <v>4000000000</v>
      </c>
      <c r="D4401" s="1">
        <v>0</v>
      </c>
      <c r="E4401" s="1">
        <v>4000000000</v>
      </c>
      <c r="F4401" s="1">
        <v>0</v>
      </c>
      <c r="G4401" s="1">
        <v>4000000000</v>
      </c>
      <c r="H4401" s="1">
        <v>4000000000</v>
      </c>
      <c r="I4401" s="1">
        <v>4000000000</v>
      </c>
      <c r="J4401" s="1">
        <v>0</v>
      </c>
      <c r="K4401" s="1">
        <v>4000000000</v>
      </c>
      <c r="L4401" s="1">
        <v>0</v>
      </c>
      <c r="M4401" s="1">
        <v>0</v>
      </c>
      <c r="N4401" s="1">
        <v>4000000000</v>
      </c>
      <c r="O4401" s="1">
        <v>4000000000</v>
      </c>
      <c r="P4401" s="1">
        <v>0</v>
      </c>
      <c r="Q4401" s="1">
        <v>0</v>
      </c>
      <c r="R4401" s="1">
        <v>100</v>
      </c>
    </row>
    <row r="4402" spans="1:18" hidden="1" x14ac:dyDescent="0.25">
      <c r="A4402" t="s">
        <v>1679</v>
      </c>
      <c r="B4402" s="1">
        <v>0</v>
      </c>
      <c r="C4402" s="1">
        <v>4000000000</v>
      </c>
      <c r="D4402" s="1">
        <v>0</v>
      </c>
      <c r="E4402" s="1">
        <v>4000000000</v>
      </c>
      <c r="F4402" s="1">
        <v>0</v>
      </c>
      <c r="G4402" s="1">
        <v>4000000000</v>
      </c>
      <c r="H4402" s="1">
        <v>4000000000</v>
      </c>
      <c r="I4402" s="1">
        <v>4000000000</v>
      </c>
      <c r="J4402" s="1">
        <v>0</v>
      </c>
      <c r="K4402" s="1">
        <v>4000000000</v>
      </c>
      <c r="L4402" s="1">
        <v>0</v>
      </c>
      <c r="M4402" s="1">
        <v>0</v>
      </c>
      <c r="N4402" s="1">
        <v>4000000000</v>
      </c>
      <c r="O4402" s="1">
        <v>4000000000</v>
      </c>
      <c r="P4402" s="1">
        <v>0</v>
      </c>
      <c r="Q4402" s="1">
        <v>0</v>
      </c>
      <c r="R4402" s="1">
        <v>100</v>
      </c>
    </row>
    <row r="4403" spans="1:18" hidden="1" x14ac:dyDescent="0.25">
      <c r="A4403" t="s">
        <v>1680</v>
      </c>
      <c r="B4403" s="1">
        <v>0</v>
      </c>
      <c r="C4403" s="1">
        <v>4000000000</v>
      </c>
      <c r="D4403" s="1">
        <v>0</v>
      </c>
      <c r="E4403" s="1">
        <v>4000000000</v>
      </c>
      <c r="F4403" s="1">
        <v>0</v>
      </c>
      <c r="G4403" s="1">
        <v>4000000000</v>
      </c>
      <c r="H4403" s="1">
        <v>4000000000</v>
      </c>
      <c r="I4403" s="1">
        <v>4000000000</v>
      </c>
      <c r="J4403" s="1">
        <v>0</v>
      </c>
      <c r="K4403" s="1">
        <v>4000000000</v>
      </c>
      <c r="L4403" s="1">
        <v>0</v>
      </c>
      <c r="M4403" s="1">
        <v>0</v>
      </c>
      <c r="N4403" s="1">
        <v>4000000000</v>
      </c>
      <c r="O4403" s="1">
        <v>4000000000</v>
      </c>
      <c r="P4403" s="1">
        <v>0</v>
      </c>
      <c r="Q4403" s="1">
        <v>0</v>
      </c>
      <c r="R4403" s="1">
        <v>100</v>
      </c>
    </row>
    <row r="4404" spans="1:18" hidden="1" x14ac:dyDescent="0.25">
      <c r="A4404" t="s">
        <v>1681</v>
      </c>
      <c r="B4404" s="1">
        <v>0</v>
      </c>
      <c r="C4404" s="1">
        <v>4460672959</v>
      </c>
      <c r="D4404" s="1">
        <v>0</v>
      </c>
      <c r="E4404" s="1">
        <v>4460672959</v>
      </c>
      <c r="F4404" s="1">
        <v>0</v>
      </c>
      <c r="G4404" s="1">
        <v>4460672959</v>
      </c>
      <c r="H4404" s="1">
        <v>4460672959</v>
      </c>
      <c r="I4404" s="1">
        <v>4460672959</v>
      </c>
      <c r="J4404" s="1">
        <v>0</v>
      </c>
      <c r="K4404" s="1">
        <v>4460672959</v>
      </c>
      <c r="L4404" s="1">
        <v>0</v>
      </c>
      <c r="M4404" s="1">
        <v>0</v>
      </c>
      <c r="N4404" s="1">
        <v>4460672959</v>
      </c>
      <c r="O4404" s="1">
        <v>4460672959</v>
      </c>
      <c r="P4404" s="1">
        <v>0</v>
      </c>
      <c r="Q4404" s="1">
        <v>0</v>
      </c>
      <c r="R4404" s="1">
        <v>100</v>
      </c>
    </row>
    <row r="4405" spans="1:18" hidden="1" x14ac:dyDescent="0.25">
      <c r="A4405" t="s">
        <v>31</v>
      </c>
      <c r="B4405" s="1">
        <v>0</v>
      </c>
      <c r="C4405" s="1">
        <v>4460672959</v>
      </c>
      <c r="D4405" s="1">
        <v>0</v>
      </c>
      <c r="E4405" s="1">
        <v>4460672959</v>
      </c>
      <c r="F4405" s="1">
        <v>0</v>
      </c>
      <c r="G4405" s="1">
        <v>4460672959</v>
      </c>
      <c r="H4405" s="1">
        <v>4460672959</v>
      </c>
      <c r="I4405" s="1">
        <v>4460672959</v>
      </c>
      <c r="J4405" s="1">
        <v>0</v>
      </c>
      <c r="K4405" s="1">
        <v>4460672959</v>
      </c>
      <c r="L4405" s="1">
        <v>0</v>
      </c>
      <c r="M4405" s="1">
        <v>0</v>
      </c>
      <c r="N4405" s="1">
        <v>4460672959</v>
      </c>
      <c r="O4405" s="1">
        <v>4460672959</v>
      </c>
      <c r="P4405" s="1">
        <v>0</v>
      </c>
      <c r="Q4405" s="1">
        <v>0</v>
      </c>
      <c r="R4405" s="1">
        <v>100</v>
      </c>
    </row>
    <row r="4406" spans="1:18" hidden="1" x14ac:dyDescent="0.25">
      <c r="A4406" t="s">
        <v>1682</v>
      </c>
      <c r="B4406" s="1">
        <v>0</v>
      </c>
      <c r="C4406" s="1">
        <v>4460672959</v>
      </c>
      <c r="D4406" s="1">
        <v>0</v>
      </c>
      <c r="E4406" s="1">
        <v>4460672959</v>
      </c>
      <c r="F4406" s="1">
        <v>0</v>
      </c>
      <c r="G4406" s="1">
        <v>4460672959</v>
      </c>
      <c r="H4406" s="1">
        <v>4460672959</v>
      </c>
      <c r="I4406" s="1">
        <v>4460672959</v>
      </c>
      <c r="J4406" s="1">
        <v>0</v>
      </c>
      <c r="K4406" s="1">
        <v>4460672959</v>
      </c>
      <c r="L4406" s="1">
        <v>0</v>
      </c>
      <c r="M4406" s="1">
        <v>0</v>
      </c>
      <c r="N4406" s="1">
        <v>4460672959</v>
      </c>
      <c r="O4406" s="1">
        <v>4460672959</v>
      </c>
      <c r="P4406" s="1">
        <v>0</v>
      </c>
      <c r="Q4406" s="1">
        <v>0</v>
      </c>
      <c r="R4406" s="1">
        <v>100</v>
      </c>
    </row>
    <row r="4407" spans="1:18" hidden="1" x14ac:dyDescent="0.25">
      <c r="A4407" t="s">
        <v>1683</v>
      </c>
      <c r="B4407" s="1">
        <v>0</v>
      </c>
      <c r="C4407" s="1">
        <v>4460672959</v>
      </c>
      <c r="D4407" s="1">
        <v>0</v>
      </c>
      <c r="E4407" s="1">
        <v>4460672959</v>
      </c>
      <c r="F4407" s="1">
        <v>0</v>
      </c>
      <c r="G4407" s="1">
        <v>4460672959</v>
      </c>
      <c r="H4407" s="1">
        <v>4460672959</v>
      </c>
      <c r="I4407" s="1">
        <v>4460672959</v>
      </c>
      <c r="J4407" s="1">
        <v>0</v>
      </c>
      <c r="K4407" s="1">
        <v>4460672959</v>
      </c>
      <c r="L4407" s="1">
        <v>0</v>
      </c>
      <c r="M4407" s="1">
        <v>0</v>
      </c>
      <c r="N4407" s="1">
        <v>4460672959</v>
      </c>
      <c r="O4407" s="1">
        <v>4460672959</v>
      </c>
      <c r="P4407" s="1">
        <v>0</v>
      </c>
      <c r="Q4407" s="1">
        <v>0</v>
      </c>
      <c r="R4407" s="1">
        <v>100</v>
      </c>
    </row>
    <row r="4408" spans="1:18" hidden="1" x14ac:dyDescent="0.25">
      <c r="A4408" s="4" t="s">
        <v>1684</v>
      </c>
      <c r="B4408" s="5">
        <v>13579976494</v>
      </c>
      <c r="C4408" s="5">
        <v>11682558152</v>
      </c>
      <c r="D4408" s="5">
        <v>0</v>
      </c>
      <c r="E4408" s="5">
        <v>25262534646</v>
      </c>
      <c r="F4408" s="5">
        <v>0</v>
      </c>
      <c r="G4408" s="5">
        <v>12753827611</v>
      </c>
      <c r="H4408" s="5">
        <v>12753827611</v>
      </c>
      <c r="I4408" s="5">
        <v>11769375611</v>
      </c>
      <c r="J4408" s="5">
        <v>0</v>
      </c>
      <c r="K4408" s="5">
        <v>11769375611</v>
      </c>
      <c r="L4408" s="5">
        <v>0</v>
      </c>
      <c r="M4408" s="5">
        <v>984452000</v>
      </c>
      <c r="N4408" s="5">
        <v>11769375611</v>
      </c>
      <c r="O4408" s="5">
        <v>11769375611</v>
      </c>
      <c r="P4408" s="5">
        <v>0</v>
      </c>
      <c r="Q4408" s="5">
        <v>12508707035</v>
      </c>
      <c r="R4408" s="5">
        <v>46.59</v>
      </c>
    </row>
    <row r="4409" spans="1:18" hidden="1" x14ac:dyDescent="0.25">
      <c r="A4409" t="s">
        <v>30</v>
      </c>
      <c r="B4409" s="1">
        <v>1263100000</v>
      </c>
      <c r="C4409" s="1">
        <v>-65000000</v>
      </c>
      <c r="D4409" s="1">
        <v>0</v>
      </c>
      <c r="E4409" s="1">
        <v>1198100000</v>
      </c>
      <c r="F4409" s="1">
        <v>0</v>
      </c>
      <c r="G4409" s="1">
        <v>836083115</v>
      </c>
      <c r="H4409" s="1">
        <v>836083115</v>
      </c>
      <c r="I4409" s="1">
        <v>836083115</v>
      </c>
      <c r="J4409" s="1">
        <v>0</v>
      </c>
      <c r="K4409" s="1">
        <v>836083115</v>
      </c>
      <c r="L4409" s="1">
        <v>0</v>
      </c>
      <c r="M4409" s="1">
        <v>0</v>
      </c>
      <c r="N4409" s="1">
        <v>836083115</v>
      </c>
      <c r="O4409" s="1">
        <v>836083115</v>
      </c>
      <c r="P4409" s="1">
        <v>0</v>
      </c>
      <c r="Q4409" s="1">
        <v>362016885</v>
      </c>
      <c r="R4409" s="1">
        <v>69.78</v>
      </c>
    </row>
    <row r="4410" spans="1:18" hidden="1" x14ac:dyDescent="0.25">
      <c r="A4410" t="s">
        <v>31</v>
      </c>
      <c r="B4410" s="1">
        <v>1263100000</v>
      </c>
      <c r="C4410" s="1">
        <v>-365000000</v>
      </c>
      <c r="D4410" s="1">
        <v>0</v>
      </c>
      <c r="E4410" s="1">
        <v>898100000</v>
      </c>
      <c r="F4410" s="1">
        <v>0</v>
      </c>
      <c r="G4410" s="1">
        <v>836083115</v>
      </c>
      <c r="H4410" s="1">
        <v>836083115</v>
      </c>
      <c r="I4410" s="1">
        <v>836083115</v>
      </c>
      <c r="J4410" s="1">
        <v>0</v>
      </c>
      <c r="K4410" s="1">
        <v>836083115</v>
      </c>
      <c r="L4410" s="1">
        <v>0</v>
      </c>
      <c r="M4410" s="1">
        <v>0</v>
      </c>
      <c r="N4410" s="1">
        <v>836083115</v>
      </c>
      <c r="O4410" s="1">
        <v>836083115</v>
      </c>
      <c r="P4410" s="1">
        <v>0</v>
      </c>
      <c r="Q4410" s="1">
        <v>62016885</v>
      </c>
      <c r="R4410" s="1">
        <v>93.09</v>
      </c>
    </row>
    <row r="4411" spans="1:18" hidden="1" x14ac:dyDescent="0.25">
      <c r="A4411" t="s">
        <v>32</v>
      </c>
      <c r="B4411" s="1">
        <v>1263100000</v>
      </c>
      <c r="C4411" s="1">
        <v>-365000000</v>
      </c>
      <c r="D4411" s="1">
        <v>0</v>
      </c>
      <c r="E4411" s="1">
        <v>898100000</v>
      </c>
      <c r="F4411" s="1">
        <v>0</v>
      </c>
      <c r="G4411" s="1">
        <v>836083115</v>
      </c>
      <c r="H4411" s="1">
        <v>836083115</v>
      </c>
      <c r="I4411" s="1">
        <v>836083115</v>
      </c>
      <c r="J4411" s="1">
        <v>0</v>
      </c>
      <c r="K4411" s="1">
        <v>836083115</v>
      </c>
      <c r="L4411" s="1">
        <v>0</v>
      </c>
      <c r="M4411" s="1">
        <v>0</v>
      </c>
      <c r="N4411" s="1">
        <v>836083115</v>
      </c>
      <c r="O4411" s="1">
        <v>836083115</v>
      </c>
      <c r="P4411" s="1">
        <v>0</v>
      </c>
      <c r="Q4411" s="1">
        <v>62016885</v>
      </c>
      <c r="R4411" s="1">
        <v>93.09</v>
      </c>
    </row>
    <row r="4412" spans="1:18" hidden="1" x14ac:dyDescent="0.25">
      <c r="A4412" t="s">
        <v>33</v>
      </c>
      <c r="B4412" s="1">
        <v>1263100000</v>
      </c>
      <c r="C4412" s="1">
        <v>-365000000</v>
      </c>
      <c r="D4412" s="1">
        <v>0</v>
      </c>
      <c r="E4412" s="1">
        <v>898100000</v>
      </c>
      <c r="F4412" s="1">
        <v>0</v>
      </c>
      <c r="G4412" s="1">
        <v>836083115</v>
      </c>
      <c r="H4412" s="1">
        <v>836083115</v>
      </c>
      <c r="I4412" s="1">
        <v>836083115</v>
      </c>
      <c r="J4412" s="1">
        <v>0</v>
      </c>
      <c r="K4412" s="1">
        <v>836083115</v>
      </c>
      <c r="L4412" s="1">
        <v>0</v>
      </c>
      <c r="M4412" s="1">
        <v>0</v>
      </c>
      <c r="N4412" s="1">
        <v>836083115</v>
      </c>
      <c r="O4412" s="1">
        <v>836083115</v>
      </c>
      <c r="P4412" s="1">
        <v>0</v>
      </c>
      <c r="Q4412" s="1">
        <v>62016885</v>
      </c>
      <c r="R4412" s="1">
        <v>93.09</v>
      </c>
    </row>
    <row r="4413" spans="1:18" hidden="1" x14ac:dyDescent="0.25">
      <c r="A4413" t="s">
        <v>97</v>
      </c>
      <c r="B4413" s="1">
        <v>0</v>
      </c>
      <c r="C4413" s="1">
        <v>300000000</v>
      </c>
      <c r="D4413" s="1">
        <v>0</v>
      </c>
      <c r="E4413" s="1">
        <v>300000000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300000000</v>
      </c>
      <c r="R4413" s="1">
        <v>0</v>
      </c>
    </row>
    <row r="4414" spans="1:18" hidden="1" x14ac:dyDescent="0.25">
      <c r="A4414" t="s">
        <v>32</v>
      </c>
      <c r="B4414" s="1">
        <v>0</v>
      </c>
      <c r="C4414" s="1">
        <v>300000000</v>
      </c>
      <c r="D4414" s="1">
        <v>0</v>
      </c>
      <c r="E4414" s="1">
        <v>300000000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300000000</v>
      </c>
      <c r="R4414" s="1">
        <v>0</v>
      </c>
    </row>
    <row r="4415" spans="1:18" hidden="1" x14ac:dyDescent="0.25">
      <c r="A4415" t="s">
        <v>33</v>
      </c>
      <c r="B4415" s="1">
        <v>0</v>
      </c>
      <c r="C4415" s="1">
        <v>300000000</v>
      </c>
      <c r="D4415" s="1">
        <v>0</v>
      </c>
      <c r="E4415" s="1">
        <v>300000000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300000000</v>
      </c>
      <c r="R4415" s="1">
        <v>0</v>
      </c>
    </row>
    <row r="4416" spans="1:18" hidden="1" x14ac:dyDescent="0.25">
      <c r="A4416" t="s">
        <v>34</v>
      </c>
      <c r="B4416" s="1">
        <v>33504000</v>
      </c>
      <c r="C4416" s="1">
        <v>15000000</v>
      </c>
      <c r="D4416" s="1">
        <v>0</v>
      </c>
      <c r="E4416" s="1">
        <v>48504000</v>
      </c>
      <c r="F4416" s="1">
        <v>0</v>
      </c>
      <c r="G4416" s="1">
        <v>33633344</v>
      </c>
      <c r="H4416" s="1">
        <v>33633344</v>
      </c>
      <c r="I4416" s="1">
        <v>33633344</v>
      </c>
      <c r="J4416" s="1">
        <v>0</v>
      </c>
      <c r="K4416" s="1">
        <v>33633344</v>
      </c>
      <c r="L4416" s="1">
        <v>0</v>
      </c>
      <c r="M4416" s="1">
        <v>0</v>
      </c>
      <c r="N4416" s="1">
        <v>33633344</v>
      </c>
      <c r="O4416" s="1">
        <v>33633344</v>
      </c>
      <c r="P4416" s="1">
        <v>0</v>
      </c>
      <c r="Q4416" s="1">
        <v>14870656</v>
      </c>
      <c r="R4416" s="1">
        <v>69.34</v>
      </c>
    </row>
    <row r="4417" spans="1:18" hidden="1" x14ac:dyDescent="0.25">
      <c r="A4417" t="s">
        <v>31</v>
      </c>
      <c r="B4417" s="1">
        <v>33504000</v>
      </c>
      <c r="C4417" s="1">
        <v>15000000</v>
      </c>
      <c r="D4417" s="1">
        <v>0</v>
      </c>
      <c r="E4417" s="1">
        <v>48504000</v>
      </c>
      <c r="F4417" s="1">
        <v>0</v>
      </c>
      <c r="G4417" s="1">
        <v>33633344</v>
      </c>
      <c r="H4417" s="1">
        <v>33633344</v>
      </c>
      <c r="I4417" s="1">
        <v>33633344</v>
      </c>
      <c r="J4417" s="1">
        <v>0</v>
      </c>
      <c r="K4417" s="1">
        <v>33633344</v>
      </c>
      <c r="L4417" s="1">
        <v>0</v>
      </c>
      <c r="M4417" s="1">
        <v>0</v>
      </c>
      <c r="N4417" s="1">
        <v>33633344</v>
      </c>
      <c r="O4417" s="1">
        <v>33633344</v>
      </c>
      <c r="P4417" s="1">
        <v>0</v>
      </c>
      <c r="Q4417" s="1">
        <v>14870656</v>
      </c>
      <c r="R4417" s="1">
        <v>69.34</v>
      </c>
    </row>
    <row r="4418" spans="1:18" hidden="1" x14ac:dyDescent="0.25">
      <c r="A4418" t="s">
        <v>35</v>
      </c>
      <c r="B4418" s="1">
        <v>33504000</v>
      </c>
      <c r="C4418" s="1">
        <v>15000000</v>
      </c>
      <c r="D4418" s="1">
        <v>0</v>
      </c>
      <c r="E4418" s="1">
        <v>48504000</v>
      </c>
      <c r="F4418" s="1">
        <v>0</v>
      </c>
      <c r="G4418" s="1">
        <v>33633344</v>
      </c>
      <c r="H4418" s="1">
        <v>33633344</v>
      </c>
      <c r="I4418" s="1">
        <v>33633344</v>
      </c>
      <c r="J4418" s="1">
        <v>0</v>
      </c>
      <c r="K4418" s="1">
        <v>33633344</v>
      </c>
      <c r="L4418" s="1">
        <v>0</v>
      </c>
      <c r="M4418" s="1">
        <v>0</v>
      </c>
      <c r="N4418" s="1">
        <v>33633344</v>
      </c>
      <c r="O4418" s="1">
        <v>33633344</v>
      </c>
      <c r="P4418" s="1">
        <v>0</v>
      </c>
      <c r="Q4418" s="1">
        <v>14870656</v>
      </c>
      <c r="R4418" s="1">
        <v>69.34</v>
      </c>
    </row>
    <row r="4419" spans="1:18" hidden="1" x14ac:dyDescent="0.25">
      <c r="A4419" t="s">
        <v>33</v>
      </c>
      <c r="B4419" s="1">
        <v>33504000</v>
      </c>
      <c r="C4419" s="1">
        <v>15000000</v>
      </c>
      <c r="D4419" s="1">
        <v>0</v>
      </c>
      <c r="E4419" s="1">
        <v>48504000</v>
      </c>
      <c r="F4419" s="1">
        <v>0</v>
      </c>
      <c r="G4419" s="1">
        <v>33633344</v>
      </c>
      <c r="H4419" s="1">
        <v>33633344</v>
      </c>
      <c r="I4419" s="1">
        <v>33633344</v>
      </c>
      <c r="J4419" s="1">
        <v>0</v>
      </c>
      <c r="K4419" s="1">
        <v>33633344</v>
      </c>
      <c r="L4419" s="1">
        <v>0</v>
      </c>
      <c r="M4419" s="1">
        <v>0</v>
      </c>
      <c r="N4419" s="1">
        <v>33633344</v>
      </c>
      <c r="O4419" s="1">
        <v>33633344</v>
      </c>
      <c r="P4419" s="1">
        <v>0</v>
      </c>
      <c r="Q4419" s="1">
        <v>14870656</v>
      </c>
      <c r="R4419" s="1">
        <v>69.34</v>
      </c>
    </row>
    <row r="4420" spans="1:18" hidden="1" x14ac:dyDescent="0.25">
      <c r="A4420" t="s">
        <v>742</v>
      </c>
      <c r="B4420" s="1">
        <v>14500000</v>
      </c>
      <c r="C4420" s="1">
        <v>0</v>
      </c>
      <c r="D4420" s="1">
        <v>0</v>
      </c>
      <c r="E4420" s="1">
        <v>14500000</v>
      </c>
      <c r="F4420" s="1">
        <v>0</v>
      </c>
      <c r="G4420" s="1">
        <v>8656207</v>
      </c>
      <c r="H4420" s="1">
        <v>8656207</v>
      </c>
      <c r="I4420" s="1">
        <v>8656207</v>
      </c>
      <c r="J4420" s="1">
        <v>0</v>
      </c>
      <c r="K4420" s="1">
        <v>8656207</v>
      </c>
      <c r="L4420" s="1">
        <v>0</v>
      </c>
      <c r="M4420" s="1">
        <v>0</v>
      </c>
      <c r="N4420" s="1">
        <v>8656207</v>
      </c>
      <c r="O4420" s="1">
        <v>8656207</v>
      </c>
      <c r="P4420" s="1">
        <v>0</v>
      </c>
      <c r="Q4420" s="1">
        <v>5843793</v>
      </c>
      <c r="R4420" s="1">
        <v>59.7</v>
      </c>
    </row>
    <row r="4421" spans="1:18" hidden="1" x14ac:dyDescent="0.25">
      <c r="A4421" t="s">
        <v>31</v>
      </c>
      <c r="B4421" s="1">
        <v>14500000</v>
      </c>
      <c r="C4421" s="1">
        <v>0</v>
      </c>
      <c r="D4421" s="1">
        <v>0</v>
      </c>
      <c r="E4421" s="1">
        <v>14500000</v>
      </c>
      <c r="F4421" s="1">
        <v>0</v>
      </c>
      <c r="G4421" s="1">
        <v>8656207</v>
      </c>
      <c r="H4421" s="1">
        <v>8656207</v>
      </c>
      <c r="I4421" s="1">
        <v>8656207</v>
      </c>
      <c r="J4421" s="1">
        <v>0</v>
      </c>
      <c r="K4421" s="1">
        <v>8656207</v>
      </c>
      <c r="L4421" s="1">
        <v>0</v>
      </c>
      <c r="M4421" s="1">
        <v>0</v>
      </c>
      <c r="N4421" s="1">
        <v>8656207</v>
      </c>
      <c r="O4421" s="1">
        <v>8656207</v>
      </c>
      <c r="P4421" s="1">
        <v>0</v>
      </c>
      <c r="Q4421" s="1">
        <v>5843793</v>
      </c>
      <c r="R4421" s="1">
        <v>59.7</v>
      </c>
    </row>
    <row r="4422" spans="1:18" hidden="1" x14ac:dyDescent="0.25">
      <c r="A4422" t="s">
        <v>743</v>
      </c>
      <c r="B4422" s="1">
        <v>14500000</v>
      </c>
      <c r="C4422" s="1">
        <v>0</v>
      </c>
      <c r="D4422" s="1">
        <v>0</v>
      </c>
      <c r="E4422" s="1">
        <v>14500000</v>
      </c>
      <c r="F4422" s="1">
        <v>0</v>
      </c>
      <c r="G4422" s="1">
        <v>8656207</v>
      </c>
      <c r="H4422" s="1">
        <v>8656207</v>
      </c>
      <c r="I4422" s="1">
        <v>8656207</v>
      </c>
      <c r="J4422" s="1">
        <v>0</v>
      </c>
      <c r="K4422" s="1">
        <v>8656207</v>
      </c>
      <c r="L4422" s="1">
        <v>0</v>
      </c>
      <c r="M4422" s="1">
        <v>0</v>
      </c>
      <c r="N4422" s="1">
        <v>8656207</v>
      </c>
      <c r="O4422" s="1">
        <v>8656207</v>
      </c>
      <c r="P4422" s="1">
        <v>0</v>
      </c>
      <c r="Q4422" s="1">
        <v>5843793</v>
      </c>
      <c r="R4422" s="1">
        <v>59.7</v>
      </c>
    </row>
    <row r="4423" spans="1:18" hidden="1" x14ac:dyDescent="0.25">
      <c r="A4423" t="s">
        <v>33</v>
      </c>
      <c r="B4423" s="1">
        <v>14500000</v>
      </c>
      <c r="C4423" s="1">
        <v>0</v>
      </c>
      <c r="D4423" s="1">
        <v>0</v>
      </c>
      <c r="E4423" s="1">
        <v>14500000</v>
      </c>
      <c r="F4423" s="1">
        <v>0</v>
      </c>
      <c r="G4423" s="1">
        <v>8656207</v>
      </c>
      <c r="H4423" s="1">
        <v>8656207</v>
      </c>
      <c r="I4423" s="1">
        <v>8656207</v>
      </c>
      <c r="J4423" s="1">
        <v>0</v>
      </c>
      <c r="K4423" s="1">
        <v>8656207</v>
      </c>
      <c r="L4423" s="1">
        <v>0</v>
      </c>
      <c r="M4423" s="1">
        <v>0</v>
      </c>
      <c r="N4423" s="1">
        <v>8656207</v>
      </c>
      <c r="O4423" s="1">
        <v>8656207</v>
      </c>
      <c r="P4423" s="1">
        <v>0</v>
      </c>
      <c r="Q4423" s="1">
        <v>5843793</v>
      </c>
      <c r="R4423" s="1">
        <v>59.7</v>
      </c>
    </row>
    <row r="4424" spans="1:18" hidden="1" x14ac:dyDescent="0.25">
      <c r="A4424" t="s">
        <v>36</v>
      </c>
      <c r="B4424" s="1">
        <v>98000000</v>
      </c>
      <c r="C4424" s="1">
        <v>0</v>
      </c>
      <c r="D4424" s="1">
        <v>0</v>
      </c>
      <c r="E4424" s="1">
        <v>98000000</v>
      </c>
      <c r="F4424" s="1">
        <v>0</v>
      </c>
      <c r="G4424" s="1">
        <v>46905764</v>
      </c>
      <c r="H4424" s="1">
        <v>46905764</v>
      </c>
      <c r="I4424" s="1">
        <v>46905764</v>
      </c>
      <c r="J4424" s="1">
        <v>0</v>
      </c>
      <c r="K4424" s="1">
        <v>46905764</v>
      </c>
      <c r="L4424" s="1">
        <v>0</v>
      </c>
      <c r="M4424" s="1">
        <v>0</v>
      </c>
      <c r="N4424" s="1">
        <v>46905764</v>
      </c>
      <c r="O4424" s="1">
        <v>46905764</v>
      </c>
      <c r="P4424" s="1">
        <v>0</v>
      </c>
      <c r="Q4424" s="1">
        <v>51094236</v>
      </c>
      <c r="R4424" s="1">
        <v>47.86</v>
      </c>
    </row>
    <row r="4425" spans="1:18" hidden="1" x14ac:dyDescent="0.25">
      <c r="A4425" t="s">
        <v>31</v>
      </c>
      <c r="B4425" s="1">
        <v>98000000</v>
      </c>
      <c r="C4425" s="1">
        <v>0</v>
      </c>
      <c r="D4425" s="1">
        <v>0</v>
      </c>
      <c r="E4425" s="1">
        <v>98000000</v>
      </c>
      <c r="F4425" s="1">
        <v>0</v>
      </c>
      <c r="G4425" s="1">
        <v>46905764</v>
      </c>
      <c r="H4425" s="1">
        <v>46905764</v>
      </c>
      <c r="I4425" s="1">
        <v>46905764</v>
      </c>
      <c r="J4425" s="1">
        <v>0</v>
      </c>
      <c r="K4425" s="1">
        <v>46905764</v>
      </c>
      <c r="L4425" s="1">
        <v>0</v>
      </c>
      <c r="M4425" s="1">
        <v>0</v>
      </c>
      <c r="N4425" s="1">
        <v>46905764</v>
      </c>
      <c r="O4425" s="1">
        <v>46905764</v>
      </c>
      <c r="P4425" s="1">
        <v>0</v>
      </c>
      <c r="Q4425" s="1">
        <v>51094236</v>
      </c>
      <c r="R4425" s="1">
        <v>47.86</v>
      </c>
    </row>
    <row r="4426" spans="1:18" hidden="1" x14ac:dyDescent="0.25">
      <c r="A4426" t="s">
        <v>38</v>
      </c>
      <c r="B4426" s="1">
        <v>98000000</v>
      </c>
      <c r="C4426" s="1">
        <v>0</v>
      </c>
      <c r="D4426" s="1">
        <v>0</v>
      </c>
      <c r="E4426" s="1">
        <v>98000000</v>
      </c>
      <c r="F4426" s="1">
        <v>0</v>
      </c>
      <c r="G4426" s="1">
        <v>46905764</v>
      </c>
      <c r="H4426" s="1">
        <v>46905764</v>
      </c>
      <c r="I4426" s="1">
        <v>46905764</v>
      </c>
      <c r="J4426" s="1">
        <v>0</v>
      </c>
      <c r="K4426" s="1">
        <v>46905764</v>
      </c>
      <c r="L4426" s="1">
        <v>0</v>
      </c>
      <c r="M4426" s="1">
        <v>0</v>
      </c>
      <c r="N4426" s="1">
        <v>46905764</v>
      </c>
      <c r="O4426" s="1">
        <v>46905764</v>
      </c>
      <c r="P4426" s="1">
        <v>0</v>
      </c>
      <c r="Q4426" s="1">
        <v>51094236</v>
      </c>
      <c r="R4426" s="1">
        <v>47.86</v>
      </c>
    </row>
    <row r="4427" spans="1:18" hidden="1" x14ac:dyDescent="0.25">
      <c r="A4427" t="s">
        <v>33</v>
      </c>
      <c r="B4427" s="1">
        <v>98000000</v>
      </c>
      <c r="C4427" s="1">
        <v>0</v>
      </c>
      <c r="D4427" s="1">
        <v>0</v>
      </c>
      <c r="E4427" s="1">
        <v>98000000</v>
      </c>
      <c r="F4427" s="1">
        <v>0</v>
      </c>
      <c r="G4427" s="1">
        <v>46905764</v>
      </c>
      <c r="H4427" s="1">
        <v>46905764</v>
      </c>
      <c r="I4427" s="1">
        <v>46905764</v>
      </c>
      <c r="J4427" s="1">
        <v>0</v>
      </c>
      <c r="K4427" s="1">
        <v>46905764</v>
      </c>
      <c r="L4427" s="1">
        <v>0</v>
      </c>
      <c r="M4427" s="1">
        <v>0</v>
      </c>
      <c r="N4427" s="1">
        <v>46905764</v>
      </c>
      <c r="O4427" s="1">
        <v>46905764</v>
      </c>
      <c r="P4427" s="1">
        <v>0</v>
      </c>
      <c r="Q4427" s="1">
        <v>51094236</v>
      </c>
      <c r="R4427" s="1">
        <v>47.86</v>
      </c>
    </row>
    <row r="4428" spans="1:18" hidden="1" x14ac:dyDescent="0.25">
      <c r="A4428" t="s">
        <v>747</v>
      </c>
      <c r="B4428" s="1">
        <v>64914000</v>
      </c>
      <c r="C4428" s="1">
        <v>0</v>
      </c>
      <c r="D4428" s="1">
        <v>0</v>
      </c>
      <c r="E4428" s="1">
        <v>64914000</v>
      </c>
      <c r="F4428" s="1">
        <v>0</v>
      </c>
      <c r="G4428" s="1">
        <v>43584911</v>
      </c>
      <c r="H4428" s="1">
        <v>43584911</v>
      </c>
      <c r="I4428" s="1">
        <v>43584911</v>
      </c>
      <c r="J4428" s="1">
        <v>0</v>
      </c>
      <c r="K4428" s="1">
        <v>43584911</v>
      </c>
      <c r="L4428" s="1">
        <v>0</v>
      </c>
      <c r="M4428" s="1">
        <v>0</v>
      </c>
      <c r="N4428" s="1">
        <v>43584911</v>
      </c>
      <c r="O4428" s="1">
        <v>43584911</v>
      </c>
      <c r="P4428" s="1">
        <v>0</v>
      </c>
      <c r="Q4428" s="1">
        <v>21329089</v>
      </c>
      <c r="R4428" s="1">
        <v>67.14</v>
      </c>
    </row>
    <row r="4429" spans="1:18" hidden="1" x14ac:dyDescent="0.25">
      <c r="A4429" t="s">
        <v>31</v>
      </c>
      <c r="B4429" s="1">
        <v>64914000</v>
      </c>
      <c r="C4429" s="1">
        <v>0</v>
      </c>
      <c r="D4429" s="1">
        <v>0</v>
      </c>
      <c r="E4429" s="1">
        <v>64914000</v>
      </c>
      <c r="F4429" s="1">
        <v>0</v>
      </c>
      <c r="G4429" s="1">
        <v>43584911</v>
      </c>
      <c r="H4429" s="1">
        <v>43584911</v>
      </c>
      <c r="I4429" s="1">
        <v>43584911</v>
      </c>
      <c r="J4429" s="1">
        <v>0</v>
      </c>
      <c r="K4429" s="1">
        <v>43584911</v>
      </c>
      <c r="L4429" s="1">
        <v>0</v>
      </c>
      <c r="M4429" s="1">
        <v>0</v>
      </c>
      <c r="N4429" s="1">
        <v>43584911</v>
      </c>
      <c r="O4429" s="1">
        <v>43584911</v>
      </c>
      <c r="P4429" s="1">
        <v>0</v>
      </c>
      <c r="Q4429" s="1">
        <v>21329089</v>
      </c>
      <c r="R4429" s="1">
        <v>67.14</v>
      </c>
    </row>
    <row r="4430" spans="1:18" hidden="1" x14ac:dyDescent="0.25">
      <c r="A4430" t="s">
        <v>38</v>
      </c>
      <c r="B4430" s="1">
        <v>64914000</v>
      </c>
      <c r="C4430" s="1">
        <v>0</v>
      </c>
      <c r="D4430" s="1">
        <v>0</v>
      </c>
      <c r="E4430" s="1">
        <v>64914000</v>
      </c>
      <c r="F4430" s="1">
        <v>0</v>
      </c>
      <c r="G4430" s="1">
        <v>43584911</v>
      </c>
      <c r="H4430" s="1">
        <v>43584911</v>
      </c>
      <c r="I4430" s="1">
        <v>43584911</v>
      </c>
      <c r="J4430" s="1">
        <v>0</v>
      </c>
      <c r="K4430" s="1">
        <v>43584911</v>
      </c>
      <c r="L4430" s="1">
        <v>0</v>
      </c>
      <c r="M4430" s="1">
        <v>0</v>
      </c>
      <c r="N4430" s="1">
        <v>43584911</v>
      </c>
      <c r="O4430" s="1">
        <v>43584911</v>
      </c>
      <c r="P4430" s="1">
        <v>0</v>
      </c>
      <c r="Q4430" s="1">
        <v>21329089</v>
      </c>
      <c r="R4430" s="1">
        <v>67.14</v>
      </c>
    </row>
    <row r="4431" spans="1:18" hidden="1" x14ac:dyDescent="0.25">
      <c r="A4431" t="s">
        <v>33</v>
      </c>
      <c r="B4431" s="1">
        <v>64914000</v>
      </c>
      <c r="C4431" s="1">
        <v>0</v>
      </c>
      <c r="D4431" s="1">
        <v>0</v>
      </c>
      <c r="E4431" s="1">
        <v>64914000</v>
      </c>
      <c r="F4431" s="1">
        <v>0</v>
      </c>
      <c r="G4431" s="1">
        <v>43584911</v>
      </c>
      <c r="H4431" s="1">
        <v>43584911</v>
      </c>
      <c r="I4431" s="1">
        <v>43584911</v>
      </c>
      <c r="J4431" s="1">
        <v>0</v>
      </c>
      <c r="K4431" s="1">
        <v>43584911</v>
      </c>
      <c r="L4431" s="1">
        <v>0</v>
      </c>
      <c r="M4431" s="1">
        <v>0</v>
      </c>
      <c r="N4431" s="1">
        <v>43584911</v>
      </c>
      <c r="O4431" s="1">
        <v>43584911</v>
      </c>
      <c r="P4431" s="1">
        <v>0</v>
      </c>
      <c r="Q4431" s="1">
        <v>21329089</v>
      </c>
      <c r="R4431" s="1">
        <v>67.14</v>
      </c>
    </row>
    <row r="4432" spans="1:18" hidden="1" x14ac:dyDescent="0.25">
      <c r="A4432" t="s">
        <v>37</v>
      </c>
      <c r="B4432" s="1">
        <v>7747800</v>
      </c>
      <c r="C4432" s="1">
        <v>0</v>
      </c>
      <c r="D4432" s="1">
        <v>0</v>
      </c>
      <c r="E4432" s="1">
        <v>7747800</v>
      </c>
      <c r="F4432" s="1">
        <v>0</v>
      </c>
      <c r="G4432" s="1">
        <v>2609958</v>
      </c>
      <c r="H4432" s="1">
        <v>2609958</v>
      </c>
      <c r="I4432" s="1">
        <v>2609958</v>
      </c>
      <c r="J4432" s="1">
        <v>0</v>
      </c>
      <c r="K4432" s="1">
        <v>2609958</v>
      </c>
      <c r="L4432" s="1">
        <v>0</v>
      </c>
      <c r="M4432" s="1">
        <v>0</v>
      </c>
      <c r="N4432" s="1">
        <v>2609958</v>
      </c>
      <c r="O4432" s="1">
        <v>2609958</v>
      </c>
      <c r="P4432" s="1">
        <v>0</v>
      </c>
      <c r="Q4432" s="1">
        <v>5137842</v>
      </c>
      <c r="R4432" s="1">
        <v>33.69</v>
      </c>
    </row>
    <row r="4433" spans="1:18" hidden="1" x14ac:dyDescent="0.25">
      <c r="A4433" t="s">
        <v>31</v>
      </c>
      <c r="B4433" s="1">
        <v>7747800</v>
      </c>
      <c r="C4433" s="1">
        <v>0</v>
      </c>
      <c r="D4433" s="1">
        <v>0</v>
      </c>
      <c r="E4433" s="1">
        <v>7747800</v>
      </c>
      <c r="F4433" s="1">
        <v>0</v>
      </c>
      <c r="G4433" s="1">
        <v>2609958</v>
      </c>
      <c r="H4433" s="1">
        <v>2609958</v>
      </c>
      <c r="I4433" s="1">
        <v>2609958</v>
      </c>
      <c r="J4433" s="1">
        <v>0</v>
      </c>
      <c r="K4433" s="1">
        <v>2609958</v>
      </c>
      <c r="L4433" s="1">
        <v>0</v>
      </c>
      <c r="M4433" s="1">
        <v>0</v>
      </c>
      <c r="N4433" s="1">
        <v>2609958</v>
      </c>
      <c r="O4433" s="1">
        <v>2609958</v>
      </c>
      <c r="P4433" s="1">
        <v>0</v>
      </c>
      <c r="Q4433" s="1">
        <v>5137842</v>
      </c>
      <c r="R4433" s="1">
        <v>33.69</v>
      </c>
    </row>
    <row r="4434" spans="1:18" hidden="1" x14ac:dyDescent="0.25">
      <c r="A4434" t="s">
        <v>38</v>
      </c>
      <c r="B4434" s="1">
        <v>7747800</v>
      </c>
      <c r="C4434" s="1">
        <v>0</v>
      </c>
      <c r="D4434" s="1">
        <v>0</v>
      </c>
      <c r="E4434" s="1">
        <v>7747800</v>
      </c>
      <c r="F4434" s="1">
        <v>0</v>
      </c>
      <c r="G4434" s="1">
        <v>2609958</v>
      </c>
      <c r="H4434" s="1">
        <v>2609958</v>
      </c>
      <c r="I4434" s="1">
        <v>2609958</v>
      </c>
      <c r="J4434" s="1">
        <v>0</v>
      </c>
      <c r="K4434" s="1">
        <v>2609958</v>
      </c>
      <c r="L4434" s="1">
        <v>0</v>
      </c>
      <c r="M4434" s="1">
        <v>0</v>
      </c>
      <c r="N4434" s="1">
        <v>2609958</v>
      </c>
      <c r="O4434" s="1">
        <v>2609958</v>
      </c>
      <c r="P4434" s="1">
        <v>0</v>
      </c>
      <c r="Q4434" s="1">
        <v>5137842</v>
      </c>
      <c r="R4434" s="1">
        <v>33.69</v>
      </c>
    </row>
    <row r="4435" spans="1:18" hidden="1" x14ac:dyDescent="0.25">
      <c r="A4435" t="s">
        <v>33</v>
      </c>
      <c r="B4435" s="1">
        <v>7747800</v>
      </c>
      <c r="C4435" s="1">
        <v>0</v>
      </c>
      <c r="D4435" s="1">
        <v>0</v>
      </c>
      <c r="E4435" s="1">
        <v>7747800</v>
      </c>
      <c r="F4435" s="1">
        <v>0</v>
      </c>
      <c r="G4435" s="1">
        <v>2609958</v>
      </c>
      <c r="H4435" s="1">
        <v>2609958</v>
      </c>
      <c r="I4435" s="1">
        <v>2609958</v>
      </c>
      <c r="J4435" s="1">
        <v>0</v>
      </c>
      <c r="K4435" s="1">
        <v>2609958</v>
      </c>
      <c r="L4435" s="1">
        <v>0</v>
      </c>
      <c r="M4435" s="1">
        <v>0</v>
      </c>
      <c r="N4435" s="1">
        <v>2609958</v>
      </c>
      <c r="O4435" s="1">
        <v>2609958</v>
      </c>
      <c r="P4435" s="1">
        <v>0</v>
      </c>
      <c r="Q4435" s="1">
        <v>5137842</v>
      </c>
      <c r="R4435" s="1">
        <v>33.69</v>
      </c>
    </row>
    <row r="4436" spans="1:18" hidden="1" x14ac:dyDescent="0.25">
      <c r="A4436" t="s">
        <v>39</v>
      </c>
      <c r="B4436" s="1">
        <v>55176900</v>
      </c>
      <c r="C4436" s="1">
        <v>0</v>
      </c>
      <c r="D4436" s="1">
        <v>0</v>
      </c>
      <c r="E4436" s="1">
        <v>55176900</v>
      </c>
      <c r="F4436" s="1">
        <v>0</v>
      </c>
      <c r="G4436" s="1">
        <v>27032382</v>
      </c>
      <c r="H4436" s="1">
        <v>27032382</v>
      </c>
      <c r="I4436" s="1">
        <v>27032382</v>
      </c>
      <c r="J4436" s="1">
        <v>0</v>
      </c>
      <c r="K4436" s="1">
        <v>27032382</v>
      </c>
      <c r="L4436" s="1">
        <v>0</v>
      </c>
      <c r="M4436" s="1">
        <v>0</v>
      </c>
      <c r="N4436" s="1">
        <v>27032382</v>
      </c>
      <c r="O4436" s="1">
        <v>27032382</v>
      </c>
      <c r="P4436" s="1">
        <v>0</v>
      </c>
      <c r="Q4436" s="1">
        <v>28144518</v>
      </c>
      <c r="R4436" s="1">
        <v>48.99</v>
      </c>
    </row>
    <row r="4437" spans="1:18" hidden="1" x14ac:dyDescent="0.25">
      <c r="A4437" t="s">
        <v>31</v>
      </c>
      <c r="B4437" s="1">
        <v>55176900</v>
      </c>
      <c r="C4437" s="1">
        <v>0</v>
      </c>
      <c r="D4437" s="1">
        <v>0</v>
      </c>
      <c r="E4437" s="1">
        <v>55176900</v>
      </c>
      <c r="F4437" s="1">
        <v>0</v>
      </c>
      <c r="G4437" s="1">
        <v>27032382</v>
      </c>
      <c r="H4437" s="1">
        <v>27032382</v>
      </c>
      <c r="I4437" s="1">
        <v>27032382</v>
      </c>
      <c r="J4437" s="1">
        <v>0</v>
      </c>
      <c r="K4437" s="1">
        <v>27032382</v>
      </c>
      <c r="L4437" s="1">
        <v>0</v>
      </c>
      <c r="M4437" s="1">
        <v>0</v>
      </c>
      <c r="N4437" s="1">
        <v>27032382</v>
      </c>
      <c r="O4437" s="1">
        <v>27032382</v>
      </c>
      <c r="P4437" s="1">
        <v>0</v>
      </c>
      <c r="Q4437" s="1">
        <v>28144518</v>
      </c>
      <c r="R4437" s="1">
        <v>48.99</v>
      </c>
    </row>
    <row r="4438" spans="1:18" hidden="1" x14ac:dyDescent="0.25">
      <c r="A4438" t="s">
        <v>40</v>
      </c>
      <c r="B4438" s="1">
        <v>55176900</v>
      </c>
      <c r="C4438" s="1">
        <v>0</v>
      </c>
      <c r="D4438" s="1">
        <v>0</v>
      </c>
      <c r="E4438" s="1">
        <v>55176900</v>
      </c>
      <c r="F4438" s="1">
        <v>0</v>
      </c>
      <c r="G4438" s="1">
        <v>27032382</v>
      </c>
      <c r="H4438" s="1">
        <v>27032382</v>
      </c>
      <c r="I4438" s="1">
        <v>27032382</v>
      </c>
      <c r="J4438" s="1">
        <v>0</v>
      </c>
      <c r="K4438" s="1">
        <v>27032382</v>
      </c>
      <c r="L4438" s="1">
        <v>0</v>
      </c>
      <c r="M4438" s="1">
        <v>0</v>
      </c>
      <c r="N4438" s="1">
        <v>27032382</v>
      </c>
      <c r="O4438" s="1">
        <v>27032382</v>
      </c>
      <c r="P4438" s="1">
        <v>0</v>
      </c>
      <c r="Q4438" s="1">
        <v>28144518</v>
      </c>
      <c r="R4438" s="1">
        <v>48.99</v>
      </c>
    </row>
    <row r="4439" spans="1:18" hidden="1" x14ac:dyDescent="0.25">
      <c r="A4439" t="s">
        <v>33</v>
      </c>
      <c r="B4439" s="1">
        <v>55176900</v>
      </c>
      <c r="C4439" s="1">
        <v>0</v>
      </c>
      <c r="D4439" s="1">
        <v>0</v>
      </c>
      <c r="E4439" s="1">
        <v>55176900</v>
      </c>
      <c r="F4439" s="1">
        <v>0</v>
      </c>
      <c r="G4439" s="1">
        <v>27032382</v>
      </c>
      <c r="H4439" s="1">
        <v>27032382</v>
      </c>
      <c r="I4439" s="1">
        <v>27032382</v>
      </c>
      <c r="J4439" s="1">
        <v>0</v>
      </c>
      <c r="K4439" s="1">
        <v>27032382</v>
      </c>
      <c r="L4439" s="1">
        <v>0</v>
      </c>
      <c r="M4439" s="1">
        <v>0</v>
      </c>
      <c r="N4439" s="1">
        <v>27032382</v>
      </c>
      <c r="O4439" s="1">
        <v>27032382</v>
      </c>
      <c r="P4439" s="1">
        <v>0</v>
      </c>
      <c r="Q4439" s="1">
        <v>28144518</v>
      </c>
      <c r="R4439" s="1">
        <v>48.99</v>
      </c>
    </row>
    <row r="4440" spans="1:18" hidden="1" x14ac:dyDescent="0.25">
      <c r="A4440" t="s">
        <v>41</v>
      </c>
      <c r="B4440" s="1">
        <v>62000000</v>
      </c>
      <c r="C4440" s="1">
        <v>0</v>
      </c>
      <c r="D4440" s="1">
        <v>0</v>
      </c>
      <c r="E4440" s="1">
        <v>62000000</v>
      </c>
      <c r="F4440" s="1">
        <v>0</v>
      </c>
      <c r="G4440" s="1">
        <v>31262710</v>
      </c>
      <c r="H4440" s="1">
        <v>31262710</v>
      </c>
      <c r="I4440" s="1">
        <v>31262710</v>
      </c>
      <c r="J4440" s="1">
        <v>0</v>
      </c>
      <c r="K4440" s="1">
        <v>31262710</v>
      </c>
      <c r="L4440" s="1">
        <v>0</v>
      </c>
      <c r="M4440" s="1">
        <v>0</v>
      </c>
      <c r="N4440" s="1">
        <v>31262710</v>
      </c>
      <c r="O4440" s="1">
        <v>31262710</v>
      </c>
      <c r="P4440" s="1">
        <v>0</v>
      </c>
      <c r="Q4440" s="1">
        <v>30737290</v>
      </c>
      <c r="R4440" s="1">
        <v>50.42</v>
      </c>
    </row>
    <row r="4441" spans="1:18" hidden="1" x14ac:dyDescent="0.25">
      <c r="A4441" t="s">
        <v>31</v>
      </c>
      <c r="B4441" s="1">
        <v>62000000</v>
      </c>
      <c r="C4441" s="1">
        <v>0</v>
      </c>
      <c r="D4441" s="1">
        <v>0</v>
      </c>
      <c r="E4441" s="1">
        <v>62000000</v>
      </c>
      <c r="F4441" s="1">
        <v>0</v>
      </c>
      <c r="G4441" s="1">
        <v>31262710</v>
      </c>
      <c r="H4441" s="1">
        <v>31262710</v>
      </c>
      <c r="I4441" s="1">
        <v>31262710</v>
      </c>
      <c r="J4441" s="1">
        <v>0</v>
      </c>
      <c r="K4441" s="1">
        <v>31262710</v>
      </c>
      <c r="L4441" s="1">
        <v>0</v>
      </c>
      <c r="M4441" s="1">
        <v>0</v>
      </c>
      <c r="N4441" s="1">
        <v>31262710</v>
      </c>
      <c r="O4441" s="1">
        <v>31262710</v>
      </c>
      <c r="P4441" s="1">
        <v>0</v>
      </c>
      <c r="Q4441" s="1">
        <v>30737290</v>
      </c>
      <c r="R4441" s="1">
        <v>50.42</v>
      </c>
    </row>
    <row r="4442" spans="1:18" hidden="1" x14ac:dyDescent="0.25">
      <c r="A4442" t="s">
        <v>40</v>
      </c>
      <c r="B4442" s="1">
        <v>62000000</v>
      </c>
      <c r="C4442" s="1">
        <v>0</v>
      </c>
      <c r="D4442" s="1">
        <v>0</v>
      </c>
      <c r="E4442" s="1">
        <v>62000000</v>
      </c>
      <c r="F4442" s="1">
        <v>0</v>
      </c>
      <c r="G4442" s="1">
        <v>31262710</v>
      </c>
      <c r="H4442" s="1">
        <v>31262710</v>
      </c>
      <c r="I4442" s="1">
        <v>31262710</v>
      </c>
      <c r="J4442" s="1">
        <v>0</v>
      </c>
      <c r="K4442" s="1">
        <v>31262710</v>
      </c>
      <c r="L4442" s="1">
        <v>0</v>
      </c>
      <c r="M4442" s="1">
        <v>0</v>
      </c>
      <c r="N4442" s="1">
        <v>31262710</v>
      </c>
      <c r="O4442" s="1">
        <v>31262710</v>
      </c>
      <c r="P4442" s="1">
        <v>0</v>
      </c>
      <c r="Q4442" s="1">
        <v>30737290</v>
      </c>
      <c r="R4442" s="1">
        <v>50.42</v>
      </c>
    </row>
    <row r="4443" spans="1:18" hidden="1" x14ac:dyDescent="0.25">
      <c r="A4443" t="s">
        <v>33</v>
      </c>
      <c r="B4443" s="1">
        <v>62000000</v>
      </c>
      <c r="C4443" s="1">
        <v>0</v>
      </c>
      <c r="D4443" s="1">
        <v>0</v>
      </c>
      <c r="E4443" s="1">
        <v>62000000</v>
      </c>
      <c r="F4443" s="1">
        <v>0</v>
      </c>
      <c r="G4443" s="1">
        <v>31262710</v>
      </c>
      <c r="H4443" s="1">
        <v>31262710</v>
      </c>
      <c r="I4443" s="1">
        <v>31262710</v>
      </c>
      <c r="J4443" s="1">
        <v>0</v>
      </c>
      <c r="K4443" s="1">
        <v>31262710</v>
      </c>
      <c r="L4443" s="1">
        <v>0</v>
      </c>
      <c r="M4443" s="1">
        <v>0</v>
      </c>
      <c r="N4443" s="1">
        <v>31262710</v>
      </c>
      <c r="O4443" s="1">
        <v>31262710</v>
      </c>
      <c r="P4443" s="1">
        <v>0</v>
      </c>
      <c r="Q4443" s="1">
        <v>30737290</v>
      </c>
      <c r="R4443" s="1">
        <v>50.42</v>
      </c>
    </row>
    <row r="4444" spans="1:18" hidden="1" x14ac:dyDescent="0.25">
      <c r="A4444" t="s">
        <v>42</v>
      </c>
      <c r="B4444" s="1">
        <v>125000000</v>
      </c>
      <c r="C4444" s="1">
        <v>0</v>
      </c>
      <c r="D4444" s="1">
        <v>0</v>
      </c>
      <c r="E4444" s="1">
        <v>125000000</v>
      </c>
      <c r="F4444" s="1">
        <v>0</v>
      </c>
      <c r="G4444" s="1">
        <v>10000000</v>
      </c>
      <c r="H4444" s="1">
        <v>10000000</v>
      </c>
      <c r="I4444" s="1">
        <v>10000000</v>
      </c>
      <c r="J4444" s="1">
        <v>0</v>
      </c>
      <c r="K4444" s="1">
        <v>10000000</v>
      </c>
      <c r="L4444" s="1">
        <v>0</v>
      </c>
      <c r="M4444" s="1">
        <v>0</v>
      </c>
      <c r="N4444" s="1">
        <v>10000000</v>
      </c>
      <c r="O4444" s="1">
        <v>10000000</v>
      </c>
      <c r="P4444" s="1">
        <v>0</v>
      </c>
      <c r="Q4444" s="1">
        <v>115000000</v>
      </c>
      <c r="R4444" s="1">
        <v>8</v>
      </c>
    </row>
    <row r="4445" spans="1:18" hidden="1" x14ac:dyDescent="0.25">
      <c r="A4445" t="s">
        <v>31</v>
      </c>
      <c r="B4445" s="1">
        <v>125000000</v>
      </c>
      <c r="C4445" s="1">
        <v>-50000000</v>
      </c>
      <c r="D4445" s="1">
        <v>0</v>
      </c>
      <c r="E4445" s="1">
        <v>75000000</v>
      </c>
      <c r="F4445" s="1">
        <v>0</v>
      </c>
      <c r="G4445" s="1">
        <v>10000000</v>
      </c>
      <c r="H4445" s="1">
        <v>10000000</v>
      </c>
      <c r="I4445" s="1">
        <v>10000000</v>
      </c>
      <c r="J4445" s="1">
        <v>0</v>
      </c>
      <c r="K4445" s="1">
        <v>10000000</v>
      </c>
      <c r="L4445" s="1">
        <v>0</v>
      </c>
      <c r="M4445" s="1">
        <v>0</v>
      </c>
      <c r="N4445" s="1">
        <v>10000000</v>
      </c>
      <c r="O4445" s="1">
        <v>10000000</v>
      </c>
      <c r="P4445" s="1">
        <v>0</v>
      </c>
      <c r="Q4445" s="1">
        <v>65000000</v>
      </c>
      <c r="R4445" s="1">
        <v>13.33</v>
      </c>
    </row>
    <row r="4446" spans="1:18" hidden="1" x14ac:dyDescent="0.25">
      <c r="A4446" t="s">
        <v>40</v>
      </c>
      <c r="B4446" s="1">
        <v>125000000</v>
      </c>
      <c r="C4446" s="1">
        <v>-50000000</v>
      </c>
      <c r="D4446" s="1">
        <v>0</v>
      </c>
      <c r="E4446" s="1">
        <v>75000000</v>
      </c>
      <c r="F4446" s="1">
        <v>0</v>
      </c>
      <c r="G4446" s="1">
        <v>10000000</v>
      </c>
      <c r="H4446" s="1">
        <v>10000000</v>
      </c>
      <c r="I4446" s="1">
        <v>10000000</v>
      </c>
      <c r="J4446" s="1">
        <v>0</v>
      </c>
      <c r="K4446" s="1">
        <v>10000000</v>
      </c>
      <c r="L4446" s="1">
        <v>0</v>
      </c>
      <c r="M4446" s="1">
        <v>0</v>
      </c>
      <c r="N4446" s="1">
        <v>10000000</v>
      </c>
      <c r="O4446" s="1">
        <v>10000000</v>
      </c>
      <c r="P4446" s="1">
        <v>0</v>
      </c>
      <c r="Q4446" s="1">
        <v>65000000</v>
      </c>
      <c r="R4446" s="1">
        <v>13.33</v>
      </c>
    </row>
    <row r="4447" spans="1:18" hidden="1" x14ac:dyDescent="0.25">
      <c r="A4447" t="s">
        <v>33</v>
      </c>
      <c r="B4447" s="1">
        <v>125000000</v>
      </c>
      <c r="C4447" s="1">
        <v>-50000000</v>
      </c>
      <c r="D4447" s="1">
        <v>0</v>
      </c>
      <c r="E4447" s="1">
        <v>75000000</v>
      </c>
      <c r="F4447" s="1">
        <v>0</v>
      </c>
      <c r="G4447" s="1">
        <v>10000000</v>
      </c>
      <c r="H4447" s="1">
        <v>10000000</v>
      </c>
      <c r="I4447" s="1">
        <v>10000000</v>
      </c>
      <c r="J4447" s="1">
        <v>0</v>
      </c>
      <c r="K4447" s="1">
        <v>10000000</v>
      </c>
      <c r="L4447" s="1">
        <v>0</v>
      </c>
      <c r="M4447" s="1">
        <v>0</v>
      </c>
      <c r="N4447" s="1">
        <v>10000000</v>
      </c>
      <c r="O4447" s="1">
        <v>10000000</v>
      </c>
      <c r="P4447" s="1">
        <v>0</v>
      </c>
      <c r="Q4447" s="1">
        <v>65000000</v>
      </c>
      <c r="R4447" s="1">
        <v>13.33</v>
      </c>
    </row>
    <row r="4448" spans="1:18" hidden="1" x14ac:dyDescent="0.25">
      <c r="A4448" t="s">
        <v>97</v>
      </c>
      <c r="B4448" s="1">
        <v>0</v>
      </c>
      <c r="C4448" s="1">
        <v>50000000</v>
      </c>
      <c r="D4448" s="1">
        <v>0</v>
      </c>
      <c r="E4448" s="1">
        <v>50000000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50000000</v>
      </c>
      <c r="R4448" s="1">
        <v>0</v>
      </c>
    </row>
    <row r="4449" spans="1:18" hidden="1" x14ac:dyDescent="0.25">
      <c r="A4449" t="s">
        <v>40</v>
      </c>
      <c r="B4449" s="1">
        <v>0</v>
      </c>
      <c r="C4449" s="1">
        <v>50000000</v>
      </c>
      <c r="D4449" s="1">
        <v>0</v>
      </c>
      <c r="E4449" s="1">
        <v>50000000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50000000</v>
      </c>
      <c r="R4449" s="1">
        <v>0</v>
      </c>
    </row>
    <row r="4450" spans="1:18" hidden="1" x14ac:dyDescent="0.25">
      <c r="A4450" t="s">
        <v>33</v>
      </c>
      <c r="B4450" s="1">
        <v>0</v>
      </c>
      <c r="C4450" s="1">
        <v>50000000</v>
      </c>
      <c r="D4450" s="1">
        <v>0</v>
      </c>
      <c r="E4450" s="1">
        <v>50000000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50000000</v>
      </c>
      <c r="R4450" s="1">
        <v>0</v>
      </c>
    </row>
    <row r="4451" spans="1:18" hidden="1" x14ac:dyDescent="0.25">
      <c r="A4451" t="s">
        <v>755</v>
      </c>
      <c r="B4451" s="1">
        <v>27222000</v>
      </c>
      <c r="C4451" s="1">
        <v>-10000000</v>
      </c>
      <c r="D4451" s="1">
        <v>0</v>
      </c>
      <c r="E4451" s="1">
        <v>17222000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17222000</v>
      </c>
      <c r="R4451" s="1">
        <v>0</v>
      </c>
    </row>
    <row r="4452" spans="1:18" hidden="1" x14ac:dyDescent="0.25">
      <c r="A4452" t="s">
        <v>31</v>
      </c>
      <c r="B4452" s="1">
        <v>27222000</v>
      </c>
      <c r="C4452" s="1">
        <v>-10000000</v>
      </c>
      <c r="D4452" s="1">
        <v>0</v>
      </c>
      <c r="E4452" s="1">
        <v>17222000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17222000</v>
      </c>
      <c r="R4452" s="1">
        <v>0</v>
      </c>
    </row>
    <row r="4453" spans="1:18" hidden="1" x14ac:dyDescent="0.25">
      <c r="A4453" t="s">
        <v>756</v>
      </c>
      <c r="B4453" s="1">
        <v>27222000</v>
      </c>
      <c r="C4453" s="1">
        <v>-10000000</v>
      </c>
      <c r="D4453" s="1">
        <v>0</v>
      </c>
      <c r="E4453" s="1">
        <v>17222000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17222000</v>
      </c>
      <c r="R4453" s="1">
        <v>0</v>
      </c>
    </row>
    <row r="4454" spans="1:18" hidden="1" x14ac:dyDescent="0.25">
      <c r="A4454" t="s">
        <v>33</v>
      </c>
      <c r="B4454" s="1">
        <v>27222000</v>
      </c>
      <c r="C4454" s="1">
        <v>-10000000</v>
      </c>
      <c r="D4454" s="1">
        <v>0</v>
      </c>
      <c r="E4454" s="1">
        <v>17222000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17222000</v>
      </c>
      <c r="R4454" s="1">
        <v>0</v>
      </c>
    </row>
    <row r="4455" spans="1:18" hidden="1" x14ac:dyDescent="0.25">
      <c r="A4455" t="s">
        <v>44</v>
      </c>
      <c r="B4455" s="1">
        <v>35598000</v>
      </c>
      <c r="C4455" s="1">
        <v>0</v>
      </c>
      <c r="D4455" s="1">
        <v>0</v>
      </c>
      <c r="E4455" s="1">
        <v>35598000</v>
      </c>
      <c r="F4455" s="1">
        <v>0</v>
      </c>
      <c r="G4455" s="1">
        <v>31362934</v>
      </c>
      <c r="H4455" s="1">
        <v>31362934</v>
      </c>
      <c r="I4455" s="1">
        <v>31362934</v>
      </c>
      <c r="J4455" s="1">
        <v>0</v>
      </c>
      <c r="K4455" s="1">
        <v>31362934</v>
      </c>
      <c r="L4455" s="1">
        <v>0</v>
      </c>
      <c r="M4455" s="1">
        <v>0</v>
      </c>
      <c r="N4455" s="1">
        <v>31362934</v>
      </c>
      <c r="O4455" s="1">
        <v>31362934</v>
      </c>
      <c r="P4455" s="1">
        <v>0</v>
      </c>
      <c r="Q4455" s="1">
        <v>4235066</v>
      </c>
      <c r="R4455" s="1">
        <v>88.1</v>
      </c>
    </row>
    <row r="4456" spans="1:18" hidden="1" x14ac:dyDescent="0.25">
      <c r="A4456" t="s">
        <v>31</v>
      </c>
      <c r="B4456" s="1">
        <v>35598000</v>
      </c>
      <c r="C4456" s="1">
        <v>0</v>
      </c>
      <c r="D4456" s="1">
        <v>0</v>
      </c>
      <c r="E4456" s="1">
        <v>35598000</v>
      </c>
      <c r="F4456" s="1">
        <v>0</v>
      </c>
      <c r="G4456" s="1">
        <v>31362934</v>
      </c>
      <c r="H4456" s="1">
        <v>31362934</v>
      </c>
      <c r="I4456" s="1">
        <v>31362934</v>
      </c>
      <c r="J4456" s="1">
        <v>0</v>
      </c>
      <c r="K4456" s="1">
        <v>31362934</v>
      </c>
      <c r="L4456" s="1">
        <v>0</v>
      </c>
      <c r="M4456" s="1">
        <v>0</v>
      </c>
      <c r="N4456" s="1">
        <v>31362934</v>
      </c>
      <c r="O4456" s="1">
        <v>31362934</v>
      </c>
      <c r="P4456" s="1">
        <v>0</v>
      </c>
      <c r="Q4456" s="1">
        <v>4235066</v>
      </c>
      <c r="R4456" s="1">
        <v>88.1</v>
      </c>
    </row>
    <row r="4457" spans="1:18" hidden="1" x14ac:dyDescent="0.25">
      <c r="A4457" t="s">
        <v>38</v>
      </c>
      <c r="B4457" s="1">
        <v>35598000</v>
      </c>
      <c r="C4457" s="1">
        <v>0</v>
      </c>
      <c r="D4457" s="1">
        <v>0</v>
      </c>
      <c r="E4457" s="1">
        <v>35598000</v>
      </c>
      <c r="F4457" s="1">
        <v>0</v>
      </c>
      <c r="G4457" s="1">
        <v>31362934</v>
      </c>
      <c r="H4457" s="1">
        <v>31362934</v>
      </c>
      <c r="I4457" s="1">
        <v>31362934</v>
      </c>
      <c r="J4457" s="1">
        <v>0</v>
      </c>
      <c r="K4457" s="1">
        <v>31362934</v>
      </c>
      <c r="L4457" s="1">
        <v>0</v>
      </c>
      <c r="M4457" s="1">
        <v>0</v>
      </c>
      <c r="N4457" s="1">
        <v>31362934</v>
      </c>
      <c r="O4457" s="1">
        <v>31362934</v>
      </c>
      <c r="P4457" s="1">
        <v>0</v>
      </c>
      <c r="Q4457" s="1">
        <v>4235066</v>
      </c>
      <c r="R4457" s="1">
        <v>88.1</v>
      </c>
    </row>
    <row r="4458" spans="1:18" hidden="1" x14ac:dyDescent="0.25">
      <c r="A4458" t="s">
        <v>33</v>
      </c>
      <c r="B4458" s="1">
        <v>35598000</v>
      </c>
      <c r="C4458" s="1">
        <v>0</v>
      </c>
      <c r="D4458" s="1">
        <v>0</v>
      </c>
      <c r="E4458" s="1">
        <v>35598000</v>
      </c>
      <c r="F4458" s="1">
        <v>0</v>
      </c>
      <c r="G4458" s="1">
        <v>31362934</v>
      </c>
      <c r="H4458" s="1">
        <v>31362934</v>
      </c>
      <c r="I4458" s="1">
        <v>31362934</v>
      </c>
      <c r="J4458" s="1">
        <v>0</v>
      </c>
      <c r="K4458" s="1">
        <v>31362934</v>
      </c>
      <c r="L4458" s="1">
        <v>0</v>
      </c>
      <c r="M4458" s="1">
        <v>0</v>
      </c>
      <c r="N4458" s="1">
        <v>31362934</v>
      </c>
      <c r="O4458" s="1">
        <v>31362934</v>
      </c>
      <c r="P4458" s="1">
        <v>0</v>
      </c>
      <c r="Q4458" s="1">
        <v>4235066</v>
      </c>
      <c r="R4458" s="1">
        <v>88.1</v>
      </c>
    </row>
    <row r="4459" spans="1:18" hidden="1" x14ac:dyDescent="0.25">
      <c r="A4459" t="s">
        <v>49</v>
      </c>
      <c r="B4459" s="1">
        <v>252327000</v>
      </c>
      <c r="C4459" s="1">
        <v>-10000000</v>
      </c>
      <c r="D4459" s="1">
        <v>0</v>
      </c>
      <c r="E4459" s="1">
        <v>242327000</v>
      </c>
      <c r="F4459" s="1">
        <v>0</v>
      </c>
      <c r="G4459" s="1">
        <v>134563500</v>
      </c>
      <c r="H4459" s="1">
        <v>134563500</v>
      </c>
      <c r="I4459" s="1">
        <v>134563500</v>
      </c>
      <c r="J4459" s="1">
        <v>0</v>
      </c>
      <c r="K4459" s="1">
        <v>134563500</v>
      </c>
      <c r="L4459" s="1">
        <v>0</v>
      </c>
      <c r="M4459" s="1">
        <v>0</v>
      </c>
      <c r="N4459" s="1">
        <v>134563500</v>
      </c>
      <c r="O4459" s="1">
        <v>134563500</v>
      </c>
      <c r="P4459" s="1">
        <v>0</v>
      </c>
      <c r="Q4459" s="1">
        <v>107763500</v>
      </c>
      <c r="R4459" s="1">
        <v>55.53</v>
      </c>
    </row>
    <row r="4460" spans="1:18" hidden="1" x14ac:dyDescent="0.25">
      <c r="A4460" t="s">
        <v>31</v>
      </c>
      <c r="B4460" s="1">
        <v>252327000</v>
      </c>
      <c r="C4460" s="1">
        <v>-60000000</v>
      </c>
      <c r="D4460" s="1">
        <v>0</v>
      </c>
      <c r="E4460" s="1">
        <v>192327000</v>
      </c>
      <c r="F4460" s="1">
        <v>0</v>
      </c>
      <c r="G4460" s="1">
        <v>134563500</v>
      </c>
      <c r="H4460" s="1">
        <v>134563500</v>
      </c>
      <c r="I4460" s="1">
        <v>134563500</v>
      </c>
      <c r="J4460" s="1">
        <v>0</v>
      </c>
      <c r="K4460" s="1">
        <v>134563500</v>
      </c>
      <c r="L4460" s="1">
        <v>0</v>
      </c>
      <c r="M4460" s="1">
        <v>0</v>
      </c>
      <c r="N4460" s="1">
        <v>134563500</v>
      </c>
      <c r="O4460" s="1">
        <v>134563500</v>
      </c>
      <c r="P4460" s="1">
        <v>0</v>
      </c>
      <c r="Q4460" s="1">
        <v>57763500</v>
      </c>
      <c r="R4460" s="1">
        <v>69.97</v>
      </c>
    </row>
    <row r="4461" spans="1:18" hidden="1" x14ac:dyDescent="0.25">
      <c r="A4461" t="s">
        <v>46</v>
      </c>
      <c r="B4461" s="1">
        <v>252327000</v>
      </c>
      <c r="C4461" s="1">
        <v>-60000000</v>
      </c>
      <c r="D4461" s="1">
        <v>0</v>
      </c>
      <c r="E4461" s="1">
        <v>192327000</v>
      </c>
      <c r="F4461" s="1">
        <v>0</v>
      </c>
      <c r="G4461" s="1">
        <v>134563500</v>
      </c>
      <c r="H4461" s="1">
        <v>134563500</v>
      </c>
      <c r="I4461" s="1">
        <v>134563500</v>
      </c>
      <c r="J4461" s="1">
        <v>0</v>
      </c>
      <c r="K4461" s="1">
        <v>134563500</v>
      </c>
      <c r="L4461" s="1">
        <v>0</v>
      </c>
      <c r="M4461" s="1">
        <v>0</v>
      </c>
      <c r="N4461" s="1">
        <v>134563500</v>
      </c>
      <c r="O4461" s="1">
        <v>134563500</v>
      </c>
      <c r="P4461" s="1">
        <v>0</v>
      </c>
      <c r="Q4461" s="1">
        <v>57763500</v>
      </c>
      <c r="R4461" s="1">
        <v>69.97</v>
      </c>
    </row>
    <row r="4462" spans="1:18" hidden="1" x14ac:dyDescent="0.25">
      <c r="A4462" t="s">
        <v>33</v>
      </c>
      <c r="B4462" s="1">
        <v>252327000</v>
      </c>
      <c r="C4462" s="1">
        <v>-60000000</v>
      </c>
      <c r="D4462" s="1">
        <v>0</v>
      </c>
      <c r="E4462" s="1">
        <v>192327000</v>
      </c>
      <c r="F4462" s="1">
        <v>0</v>
      </c>
      <c r="G4462" s="1">
        <v>134563500</v>
      </c>
      <c r="H4462" s="1">
        <v>134563500</v>
      </c>
      <c r="I4462" s="1">
        <v>134563500</v>
      </c>
      <c r="J4462" s="1">
        <v>0</v>
      </c>
      <c r="K4462" s="1">
        <v>134563500</v>
      </c>
      <c r="L4462" s="1">
        <v>0</v>
      </c>
      <c r="M4462" s="1">
        <v>0</v>
      </c>
      <c r="N4462" s="1">
        <v>134563500</v>
      </c>
      <c r="O4462" s="1">
        <v>134563500</v>
      </c>
      <c r="P4462" s="1">
        <v>0</v>
      </c>
      <c r="Q4462" s="1">
        <v>57763500</v>
      </c>
      <c r="R4462" s="1">
        <v>69.97</v>
      </c>
    </row>
    <row r="4463" spans="1:18" hidden="1" x14ac:dyDescent="0.25">
      <c r="A4463" t="s">
        <v>97</v>
      </c>
      <c r="B4463" s="1">
        <v>0</v>
      </c>
      <c r="C4463" s="1">
        <v>50000000</v>
      </c>
      <c r="D4463" s="1">
        <v>0</v>
      </c>
      <c r="E4463" s="1">
        <v>50000000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50000000</v>
      </c>
      <c r="R4463" s="1">
        <v>0</v>
      </c>
    </row>
    <row r="4464" spans="1:18" hidden="1" x14ac:dyDescent="0.25">
      <c r="A4464" t="s">
        <v>46</v>
      </c>
      <c r="B4464" s="1">
        <v>0</v>
      </c>
      <c r="C4464" s="1">
        <v>50000000</v>
      </c>
      <c r="D4464" s="1">
        <v>0</v>
      </c>
      <c r="E4464" s="1">
        <v>50000000</v>
      </c>
      <c r="F4464" s="1">
        <v>0</v>
      </c>
      <c r="G4464" s="1">
        <v>0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50000000</v>
      </c>
      <c r="R4464" s="1">
        <v>0</v>
      </c>
    </row>
    <row r="4465" spans="1:18" hidden="1" x14ac:dyDescent="0.25">
      <c r="A4465" t="s">
        <v>33</v>
      </c>
      <c r="B4465" s="1">
        <v>0</v>
      </c>
      <c r="C4465" s="1">
        <v>50000000</v>
      </c>
      <c r="D4465" s="1">
        <v>0</v>
      </c>
      <c r="E4465" s="1">
        <v>50000000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50000000</v>
      </c>
      <c r="R4465" s="1">
        <v>0</v>
      </c>
    </row>
    <row r="4466" spans="1:18" hidden="1" x14ac:dyDescent="0.25">
      <c r="A4466" t="s">
        <v>1665</v>
      </c>
      <c r="B4466" s="1">
        <v>350745000</v>
      </c>
      <c r="C4466" s="1">
        <v>69000000</v>
      </c>
      <c r="D4466" s="1">
        <v>0</v>
      </c>
      <c r="E4466" s="1">
        <v>419745000</v>
      </c>
      <c r="F4466" s="1">
        <v>0</v>
      </c>
      <c r="G4466" s="1">
        <v>185872500</v>
      </c>
      <c r="H4466" s="1">
        <v>185872500</v>
      </c>
      <c r="I4466" s="1">
        <v>185872500</v>
      </c>
      <c r="J4466" s="1">
        <v>0</v>
      </c>
      <c r="K4466" s="1">
        <v>185872500</v>
      </c>
      <c r="L4466" s="1">
        <v>0</v>
      </c>
      <c r="M4466" s="1">
        <v>0</v>
      </c>
      <c r="N4466" s="1">
        <v>185872500</v>
      </c>
      <c r="O4466" s="1">
        <v>185872500</v>
      </c>
      <c r="P4466" s="1">
        <v>0</v>
      </c>
      <c r="Q4466" s="1">
        <v>233872500</v>
      </c>
      <c r="R4466" s="1">
        <v>44.28</v>
      </c>
    </row>
    <row r="4467" spans="1:18" hidden="1" x14ac:dyDescent="0.25">
      <c r="A4467" t="s">
        <v>31</v>
      </c>
      <c r="B4467" s="1">
        <v>350745000</v>
      </c>
      <c r="C4467" s="1">
        <v>19000000</v>
      </c>
      <c r="D4467" s="1">
        <v>0</v>
      </c>
      <c r="E4467" s="1">
        <v>369745000</v>
      </c>
      <c r="F4467" s="1">
        <v>0</v>
      </c>
      <c r="G4467" s="1">
        <v>185872500</v>
      </c>
      <c r="H4467" s="1">
        <v>185872500</v>
      </c>
      <c r="I4467" s="1">
        <v>185872500</v>
      </c>
      <c r="J4467" s="1">
        <v>0</v>
      </c>
      <c r="K4467" s="1">
        <v>185872500</v>
      </c>
      <c r="L4467" s="1">
        <v>0</v>
      </c>
      <c r="M4467" s="1">
        <v>0</v>
      </c>
      <c r="N4467" s="1">
        <v>185872500</v>
      </c>
      <c r="O4467" s="1">
        <v>185872500</v>
      </c>
      <c r="P4467" s="1">
        <v>0</v>
      </c>
      <c r="Q4467" s="1">
        <v>183872500</v>
      </c>
      <c r="R4467" s="1">
        <v>50.27</v>
      </c>
    </row>
    <row r="4468" spans="1:18" hidden="1" x14ac:dyDescent="0.25">
      <c r="A4468" t="s">
        <v>385</v>
      </c>
      <c r="B4468" s="1">
        <v>350745000</v>
      </c>
      <c r="C4468" s="1">
        <v>19000000</v>
      </c>
      <c r="D4468" s="1">
        <v>0</v>
      </c>
      <c r="E4468" s="1">
        <v>369745000</v>
      </c>
      <c r="F4468" s="1">
        <v>0</v>
      </c>
      <c r="G4468" s="1">
        <v>185872500</v>
      </c>
      <c r="H4468" s="1">
        <v>185872500</v>
      </c>
      <c r="I4468" s="1">
        <v>185872500</v>
      </c>
      <c r="J4468" s="1">
        <v>0</v>
      </c>
      <c r="K4468" s="1">
        <v>185872500</v>
      </c>
      <c r="L4468" s="1">
        <v>0</v>
      </c>
      <c r="M4468" s="1">
        <v>0</v>
      </c>
      <c r="N4468" s="1">
        <v>185872500</v>
      </c>
      <c r="O4468" s="1">
        <v>185872500</v>
      </c>
      <c r="P4468" s="1">
        <v>0</v>
      </c>
      <c r="Q4468" s="1">
        <v>183872500</v>
      </c>
      <c r="R4468" s="1">
        <v>50.27</v>
      </c>
    </row>
    <row r="4469" spans="1:18" hidden="1" x14ac:dyDescent="0.25">
      <c r="A4469" t="s">
        <v>33</v>
      </c>
      <c r="B4469" s="1">
        <v>350745000</v>
      </c>
      <c r="C4469" s="1">
        <v>19000000</v>
      </c>
      <c r="D4469" s="1">
        <v>0</v>
      </c>
      <c r="E4469" s="1">
        <v>369745000</v>
      </c>
      <c r="F4469" s="1">
        <v>0</v>
      </c>
      <c r="G4469" s="1">
        <v>185872500</v>
      </c>
      <c r="H4469" s="1">
        <v>185872500</v>
      </c>
      <c r="I4469" s="1">
        <v>185872500</v>
      </c>
      <c r="J4469" s="1">
        <v>0</v>
      </c>
      <c r="K4469" s="1">
        <v>185872500</v>
      </c>
      <c r="L4469" s="1">
        <v>0</v>
      </c>
      <c r="M4469" s="1">
        <v>0</v>
      </c>
      <c r="N4469" s="1">
        <v>185872500</v>
      </c>
      <c r="O4469" s="1">
        <v>185872500</v>
      </c>
      <c r="P4469" s="1">
        <v>0</v>
      </c>
      <c r="Q4469" s="1">
        <v>183872500</v>
      </c>
      <c r="R4469" s="1">
        <v>50.27</v>
      </c>
    </row>
    <row r="4470" spans="1:18" hidden="1" x14ac:dyDescent="0.25">
      <c r="A4470" t="s">
        <v>97</v>
      </c>
      <c r="B4470" s="1">
        <v>0</v>
      </c>
      <c r="C4470" s="1">
        <v>50000000</v>
      </c>
      <c r="D4470" s="1">
        <v>0</v>
      </c>
      <c r="E4470" s="1">
        <v>50000000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50000000</v>
      </c>
      <c r="R4470" s="1">
        <v>0</v>
      </c>
    </row>
    <row r="4471" spans="1:18" hidden="1" x14ac:dyDescent="0.25">
      <c r="A4471" t="s">
        <v>385</v>
      </c>
      <c r="B4471" s="1">
        <v>0</v>
      </c>
      <c r="C4471" s="1">
        <v>50000000</v>
      </c>
      <c r="D4471" s="1">
        <v>0</v>
      </c>
      <c r="E4471" s="1">
        <v>50000000</v>
      </c>
      <c r="F4471" s="1">
        <v>0</v>
      </c>
      <c r="G4471" s="1">
        <v>0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50000000</v>
      </c>
      <c r="R4471" s="1">
        <v>0</v>
      </c>
    </row>
    <row r="4472" spans="1:18" hidden="1" x14ac:dyDescent="0.25">
      <c r="A4472" t="s">
        <v>33</v>
      </c>
      <c r="B4472" s="1">
        <v>0</v>
      </c>
      <c r="C4472" s="1">
        <v>50000000</v>
      </c>
      <c r="D4472" s="1">
        <v>0</v>
      </c>
      <c r="E4472" s="1">
        <v>50000000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50000000</v>
      </c>
      <c r="R4472" s="1">
        <v>0</v>
      </c>
    </row>
    <row r="4473" spans="1:18" hidden="1" x14ac:dyDescent="0.25">
      <c r="A4473" t="s">
        <v>760</v>
      </c>
      <c r="B4473" s="1">
        <v>10993500</v>
      </c>
      <c r="C4473" s="1">
        <v>0</v>
      </c>
      <c r="D4473" s="1">
        <v>0</v>
      </c>
      <c r="E4473" s="1">
        <v>10993500</v>
      </c>
      <c r="F4473" s="1">
        <v>0</v>
      </c>
      <c r="G4473" s="1">
        <v>10993500</v>
      </c>
      <c r="H4473" s="1">
        <v>10993500</v>
      </c>
      <c r="I4473" s="1">
        <v>10993500</v>
      </c>
      <c r="J4473" s="1">
        <v>0</v>
      </c>
      <c r="K4473" s="1">
        <v>10993500</v>
      </c>
      <c r="L4473" s="1">
        <v>0</v>
      </c>
      <c r="M4473" s="1">
        <v>0</v>
      </c>
      <c r="N4473" s="1">
        <v>10993500</v>
      </c>
      <c r="O4473" s="1">
        <v>10993500</v>
      </c>
      <c r="P4473" s="1">
        <v>0</v>
      </c>
      <c r="Q4473" s="1">
        <v>0</v>
      </c>
      <c r="R4473" s="1">
        <v>100</v>
      </c>
    </row>
    <row r="4474" spans="1:18" hidden="1" x14ac:dyDescent="0.25">
      <c r="A4474" t="s">
        <v>31</v>
      </c>
      <c r="B4474" s="1">
        <v>10993500</v>
      </c>
      <c r="C4474" s="1">
        <v>0</v>
      </c>
      <c r="D4474" s="1">
        <v>0</v>
      </c>
      <c r="E4474" s="1">
        <v>10993500</v>
      </c>
      <c r="F4474" s="1">
        <v>0</v>
      </c>
      <c r="G4474" s="1">
        <v>10993500</v>
      </c>
      <c r="H4474" s="1">
        <v>10993500</v>
      </c>
      <c r="I4474" s="1">
        <v>10993500</v>
      </c>
      <c r="J4474" s="1">
        <v>0</v>
      </c>
      <c r="K4474" s="1">
        <v>10993500</v>
      </c>
      <c r="L4474" s="1">
        <v>0</v>
      </c>
      <c r="M4474" s="1">
        <v>0</v>
      </c>
      <c r="N4474" s="1">
        <v>10993500</v>
      </c>
      <c r="O4474" s="1">
        <v>10993500</v>
      </c>
      <c r="P4474" s="1">
        <v>0</v>
      </c>
      <c r="Q4474" s="1">
        <v>0</v>
      </c>
      <c r="R4474" s="1">
        <v>100</v>
      </c>
    </row>
    <row r="4475" spans="1:18" hidden="1" x14ac:dyDescent="0.25">
      <c r="A4475" t="s">
        <v>761</v>
      </c>
      <c r="B4475" s="1">
        <v>10993500</v>
      </c>
      <c r="C4475" s="1">
        <v>0</v>
      </c>
      <c r="D4475" s="1">
        <v>0</v>
      </c>
      <c r="E4475" s="1">
        <v>10993500</v>
      </c>
      <c r="F4475" s="1">
        <v>0</v>
      </c>
      <c r="G4475" s="1">
        <v>10993500</v>
      </c>
      <c r="H4475" s="1">
        <v>10993500</v>
      </c>
      <c r="I4475" s="1">
        <v>10993500</v>
      </c>
      <c r="J4475" s="1">
        <v>0</v>
      </c>
      <c r="K4475" s="1">
        <v>10993500</v>
      </c>
      <c r="L4475" s="1">
        <v>0</v>
      </c>
      <c r="M4475" s="1">
        <v>0</v>
      </c>
      <c r="N4475" s="1">
        <v>10993500</v>
      </c>
      <c r="O4475" s="1">
        <v>10993500</v>
      </c>
      <c r="P4475" s="1">
        <v>0</v>
      </c>
      <c r="Q4475" s="1">
        <v>0</v>
      </c>
      <c r="R4475" s="1">
        <v>100</v>
      </c>
    </row>
    <row r="4476" spans="1:18" hidden="1" x14ac:dyDescent="0.25">
      <c r="A4476" t="s">
        <v>33</v>
      </c>
      <c r="B4476" s="1">
        <v>10993500</v>
      </c>
      <c r="C4476" s="1">
        <v>0</v>
      </c>
      <c r="D4476" s="1">
        <v>0</v>
      </c>
      <c r="E4476" s="1">
        <v>10993500</v>
      </c>
      <c r="F4476" s="1">
        <v>0</v>
      </c>
      <c r="G4476" s="1">
        <v>10993500</v>
      </c>
      <c r="H4476" s="1">
        <v>10993500</v>
      </c>
      <c r="I4476" s="1">
        <v>10993500</v>
      </c>
      <c r="J4476" s="1">
        <v>0</v>
      </c>
      <c r="K4476" s="1">
        <v>10993500</v>
      </c>
      <c r="L4476" s="1">
        <v>0</v>
      </c>
      <c r="M4476" s="1">
        <v>0</v>
      </c>
      <c r="N4476" s="1">
        <v>10993500</v>
      </c>
      <c r="O4476" s="1">
        <v>10993500</v>
      </c>
      <c r="P4476" s="1">
        <v>0</v>
      </c>
      <c r="Q4476" s="1">
        <v>0</v>
      </c>
      <c r="R4476" s="1">
        <v>100</v>
      </c>
    </row>
    <row r="4477" spans="1:18" hidden="1" x14ac:dyDescent="0.25">
      <c r="A4477" t="s">
        <v>50</v>
      </c>
      <c r="B4477" s="1">
        <v>86901000</v>
      </c>
      <c r="C4477" s="1">
        <v>0</v>
      </c>
      <c r="D4477" s="1">
        <v>0</v>
      </c>
      <c r="E4477" s="1">
        <v>86901000</v>
      </c>
      <c r="F4477" s="1">
        <v>0</v>
      </c>
      <c r="G4477" s="1">
        <v>43450500</v>
      </c>
      <c r="H4477" s="1">
        <v>43450500</v>
      </c>
      <c r="I4477" s="1">
        <v>43450500</v>
      </c>
      <c r="J4477" s="1">
        <v>0</v>
      </c>
      <c r="K4477" s="1">
        <v>43450500</v>
      </c>
      <c r="L4477" s="1">
        <v>0</v>
      </c>
      <c r="M4477" s="1">
        <v>0</v>
      </c>
      <c r="N4477" s="1">
        <v>43450500</v>
      </c>
      <c r="O4477" s="1">
        <v>43450500</v>
      </c>
      <c r="P4477" s="1">
        <v>0</v>
      </c>
      <c r="Q4477" s="1">
        <v>43450500</v>
      </c>
      <c r="R4477" s="1">
        <v>50</v>
      </c>
    </row>
    <row r="4478" spans="1:18" hidden="1" x14ac:dyDescent="0.25">
      <c r="A4478" t="s">
        <v>31</v>
      </c>
      <c r="B4478" s="1">
        <v>86901000</v>
      </c>
      <c r="C4478" s="1">
        <v>0</v>
      </c>
      <c r="D4478" s="1">
        <v>0</v>
      </c>
      <c r="E4478" s="1">
        <v>86901000</v>
      </c>
      <c r="F4478" s="1">
        <v>0</v>
      </c>
      <c r="G4478" s="1">
        <v>43450500</v>
      </c>
      <c r="H4478" s="1">
        <v>43450500</v>
      </c>
      <c r="I4478" s="1">
        <v>43450500</v>
      </c>
      <c r="J4478" s="1">
        <v>0</v>
      </c>
      <c r="K4478" s="1">
        <v>43450500</v>
      </c>
      <c r="L4478" s="1">
        <v>0</v>
      </c>
      <c r="M4478" s="1">
        <v>0</v>
      </c>
      <c r="N4478" s="1">
        <v>43450500</v>
      </c>
      <c r="O4478" s="1">
        <v>43450500</v>
      </c>
      <c r="P4478" s="1">
        <v>0</v>
      </c>
      <c r="Q4478" s="1">
        <v>43450500</v>
      </c>
      <c r="R4478" s="1">
        <v>50</v>
      </c>
    </row>
    <row r="4479" spans="1:18" hidden="1" x14ac:dyDescent="0.25">
      <c r="A4479" t="s">
        <v>412</v>
      </c>
      <c r="B4479" s="1">
        <v>86901000</v>
      </c>
      <c r="C4479" s="1">
        <v>0</v>
      </c>
      <c r="D4479" s="1">
        <v>0</v>
      </c>
      <c r="E4479" s="1">
        <v>86901000</v>
      </c>
      <c r="F4479" s="1">
        <v>0</v>
      </c>
      <c r="G4479" s="1">
        <v>43450500</v>
      </c>
      <c r="H4479" s="1">
        <v>43450500</v>
      </c>
      <c r="I4479" s="1">
        <v>43450500</v>
      </c>
      <c r="J4479" s="1">
        <v>0</v>
      </c>
      <c r="K4479" s="1">
        <v>43450500</v>
      </c>
      <c r="L4479" s="1">
        <v>0</v>
      </c>
      <c r="M4479" s="1">
        <v>0</v>
      </c>
      <c r="N4479" s="1">
        <v>43450500</v>
      </c>
      <c r="O4479" s="1">
        <v>43450500</v>
      </c>
      <c r="P4479" s="1">
        <v>0</v>
      </c>
      <c r="Q4479" s="1">
        <v>43450500</v>
      </c>
      <c r="R4479" s="1">
        <v>50</v>
      </c>
    </row>
    <row r="4480" spans="1:18" hidden="1" x14ac:dyDescent="0.25">
      <c r="A4480" t="s">
        <v>33</v>
      </c>
      <c r="B4480" s="1">
        <v>86901000</v>
      </c>
      <c r="C4480" s="1">
        <v>0</v>
      </c>
      <c r="D4480" s="1">
        <v>0</v>
      </c>
      <c r="E4480" s="1">
        <v>86901000</v>
      </c>
      <c r="F4480" s="1">
        <v>0</v>
      </c>
      <c r="G4480" s="1">
        <v>43450500</v>
      </c>
      <c r="H4480" s="1">
        <v>43450500</v>
      </c>
      <c r="I4480" s="1">
        <v>43450500</v>
      </c>
      <c r="J4480" s="1">
        <v>0</v>
      </c>
      <c r="K4480" s="1">
        <v>43450500</v>
      </c>
      <c r="L4480" s="1">
        <v>0</v>
      </c>
      <c r="M4480" s="1">
        <v>0</v>
      </c>
      <c r="N4480" s="1">
        <v>43450500</v>
      </c>
      <c r="O4480" s="1">
        <v>43450500</v>
      </c>
      <c r="P4480" s="1">
        <v>0</v>
      </c>
      <c r="Q4480" s="1">
        <v>43450500</v>
      </c>
      <c r="R4480" s="1">
        <v>50</v>
      </c>
    </row>
    <row r="4481" spans="1:18" hidden="1" x14ac:dyDescent="0.25">
      <c r="A4481" t="s">
        <v>762</v>
      </c>
      <c r="B4481" s="1">
        <v>115693500</v>
      </c>
      <c r="C4481" s="1">
        <v>0</v>
      </c>
      <c r="D4481" s="1">
        <v>0</v>
      </c>
      <c r="E4481" s="1">
        <v>115693500</v>
      </c>
      <c r="F4481" s="1">
        <v>0</v>
      </c>
      <c r="G4481" s="1">
        <v>77460960</v>
      </c>
      <c r="H4481" s="1">
        <v>77460960</v>
      </c>
      <c r="I4481" s="1">
        <v>77460960</v>
      </c>
      <c r="J4481" s="1">
        <v>0</v>
      </c>
      <c r="K4481" s="1">
        <v>77460960</v>
      </c>
      <c r="L4481" s="1">
        <v>0</v>
      </c>
      <c r="M4481" s="1">
        <v>0</v>
      </c>
      <c r="N4481" s="1">
        <v>77460960</v>
      </c>
      <c r="O4481" s="1">
        <v>77460960</v>
      </c>
      <c r="P4481" s="1">
        <v>0</v>
      </c>
      <c r="Q4481" s="1">
        <v>38232540</v>
      </c>
      <c r="R4481" s="1">
        <v>66.95</v>
      </c>
    </row>
    <row r="4482" spans="1:18" hidden="1" x14ac:dyDescent="0.25">
      <c r="A4482" t="s">
        <v>31</v>
      </c>
      <c r="B4482" s="1">
        <v>115693500</v>
      </c>
      <c r="C4482" s="1">
        <v>0</v>
      </c>
      <c r="D4482" s="1">
        <v>0</v>
      </c>
      <c r="E4482" s="1">
        <v>115693500</v>
      </c>
      <c r="F4482" s="1">
        <v>0</v>
      </c>
      <c r="G4482" s="1">
        <v>77460960</v>
      </c>
      <c r="H4482" s="1">
        <v>77460960</v>
      </c>
      <c r="I4482" s="1">
        <v>77460960</v>
      </c>
      <c r="J4482" s="1">
        <v>0</v>
      </c>
      <c r="K4482" s="1">
        <v>77460960</v>
      </c>
      <c r="L4482" s="1">
        <v>0</v>
      </c>
      <c r="M4482" s="1">
        <v>0</v>
      </c>
      <c r="N4482" s="1">
        <v>77460960</v>
      </c>
      <c r="O4482" s="1">
        <v>77460960</v>
      </c>
      <c r="P4482" s="1">
        <v>0</v>
      </c>
      <c r="Q4482" s="1">
        <v>38232540</v>
      </c>
      <c r="R4482" s="1">
        <v>66.95</v>
      </c>
    </row>
    <row r="4483" spans="1:18" hidden="1" x14ac:dyDescent="0.25">
      <c r="A4483" t="s">
        <v>406</v>
      </c>
      <c r="B4483" s="1">
        <v>115693500</v>
      </c>
      <c r="C4483" s="1">
        <v>0</v>
      </c>
      <c r="D4483" s="1">
        <v>0</v>
      </c>
      <c r="E4483" s="1">
        <v>115693500</v>
      </c>
      <c r="F4483" s="1">
        <v>0</v>
      </c>
      <c r="G4483" s="1">
        <v>77460960</v>
      </c>
      <c r="H4483" s="1">
        <v>77460960</v>
      </c>
      <c r="I4483" s="1">
        <v>77460960</v>
      </c>
      <c r="J4483" s="1">
        <v>0</v>
      </c>
      <c r="K4483" s="1">
        <v>77460960</v>
      </c>
      <c r="L4483" s="1">
        <v>0</v>
      </c>
      <c r="M4483" s="1">
        <v>0</v>
      </c>
      <c r="N4483" s="1">
        <v>77460960</v>
      </c>
      <c r="O4483" s="1">
        <v>77460960</v>
      </c>
      <c r="P4483" s="1">
        <v>0</v>
      </c>
      <c r="Q4483" s="1">
        <v>38232540</v>
      </c>
      <c r="R4483" s="1">
        <v>66.95</v>
      </c>
    </row>
    <row r="4484" spans="1:18" hidden="1" x14ac:dyDescent="0.25">
      <c r="A4484" t="s">
        <v>33</v>
      </c>
      <c r="B4484" s="1">
        <v>115693500</v>
      </c>
      <c r="C4484" s="1">
        <v>0</v>
      </c>
      <c r="D4484" s="1">
        <v>0</v>
      </c>
      <c r="E4484" s="1">
        <v>115693500</v>
      </c>
      <c r="F4484" s="1">
        <v>0</v>
      </c>
      <c r="G4484" s="1">
        <v>77460960</v>
      </c>
      <c r="H4484" s="1">
        <v>77460960</v>
      </c>
      <c r="I4484" s="1">
        <v>77460960</v>
      </c>
      <c r="J4484" s="1">
        <v>0</v>
      </c>
      <c r="K4484" s="1">
        <v>77460960</v>
      </c>
      <c r="L4484" s="1">
        <v>0</v>
      </c>
      <c r="M4484" s="1">
        <v>0</v>
      </c>
      <c r="N4484" s="1">
        <v>77460960</v>
      </c>
      <c r="O4484" s="1">
        <v>77460960</v>
      </c>
      <c r="P4484" s="1">
        <v>0</v>
      </c>
      <c r="Q4484" s="1">
        <v>38232540</v>
      </c>
      <c r="R4484" s="1">
        <v>66.95</v>
      </c>
    </row>
    <row r="4485" spans="1:18" hidden="1" x14ac:dyDescent="0.25">
      <c r="A4485" t="s">
        <v>763</v>
      </c>
      <c r="B4485" s="1">
        <v>75000000</v>
      </c>
      <c r="C4485" s="1">
        <v>0</v>
      </c>
      <c r="D4485" s="1">
        <v>0</v>
      </c>
      <c r="E4485" s="1">
        <v>75000000</v>
      </c>
      <c r="F4485" s="1">
        <v>0</v>
      </c>
      <c r="G4485" s="1">
        <v>47303463</v>
      </c>
      <c r="H4485" s="1">
        <v>47303463</v>
      </c>
      <c r="I4485" s="1">
        <v>47303463</v>
      </c>
      <c r="J4485" s="1">
        <v>0</v>
      </c>
      <c r="K4485" s="1">
        <v>47303463</v>
      </c>
      <c r="L4485" s="1">
        <v>0</v>
      </c>
      <c r="M4485" s="1">
        <v>0</v>
      </c>
      <c r="N4485" s="1">
        <v>47303463</v>
      </c>
      <c r="O4485" s="1">
        <v>47303463</v>
      </c>
      <c r="P4485" s="1">
        <v>0</v>
      </c>
      <c r="Q4485" s="1">
        <v>27696537</v>
      </c>
      <c r="R4485" s="1">
        <v>63.07</v>
      </c>
    </row>
    <row r="4486" spans="1:18" hidden="1" x14ac:dyDescent="0.25">
      <c r="A4486" t="s">
        <v>31</v>
      </c>
      <c r="B4486" s="1">
        <v>75000000</v>
      </c>
      <c r="C4486" s="1">
        <v>0</v>
      </c>
      <c r="D4486" s="1">
        <v>0</v>
      </c>
      <c r="E4486" s="1">
        <v>75000000</v>
      </c>
      <c r="F4486" s="1">
        <v>0</v>
      </c>
      <c r="G4486" s="1">
        <v>47303463</v>
      </c>
      <c r="H4486" s="1">
        <v>47303463</v>
      </c>
      <c r="I4486" s="1">
        <v>47303463</v>
      </c>
      <c r="J4486" s="1">
        <v>0</v>
      </c>
      <c r="K4486" s="1">
        <v>47303463</v>
      </c>
      <c r="L4486" s="1">
        <v>0</v>
      </c>
      <c r="M4486" s="1">
        <v>0</v>
      </c>
      <c r="N4486" s="1">
        <v>47303463</v>
      </c>
      <c r="O4486" s="1">
        <v>47303463</v>
      </c>
      <c r="P4486" s="1">
        <v>0</v>
      </c>
      <c r="Q4486" s="1">
        <v>27696537</v>
      </c>
      <c r="R4486" s="1">
        <v>63.07</v>
      </c>
    </row>
    <row r="4487" spans="1:18" hidden="1" x14ac:dyDescent="0.25">
      <c r="A4487" t="s">
        <v>408</v>
      </c>
      <c r="B4487" s="1">
        <v>75000000</v>
      </c>
      <c r="C4487" s="1">
        <v>0</v>
      </c>
      <c r="D4487" s="1">
        <v>0</v>
      </c>
      <c r="E4487" s="1">
        <v>75000000</v>
      </c>
      <c r="F4487" s="1">
        <v>0</v>
      </c>
      <c r="G4487" s="1">
        <v>47303463</v>
      </c>
      <c r="H4487" s="1">
        <v>47303463</v>
      </c>
      <c r="I4487" s="1">
        <v>47303463</v>
      </c>
      <c r="J4487" s="1">
        <v>0</v>
      </c>
      <c r="K4487" s="1">
        <v>47303463</v>
      </c>
      <c r="L4487" s="1">
        <v>0</v>
      </c>
      <c r="M4487" s="1">
        <v>0</v>
      </c>
      <c r="N4487" s="1">
        <v>47303463</v>
      </c>
      <c r="O4487" s="1">
        <v>47303463</v>
      </c>
      <c r="P4487" s="1">
        <v>0</v>
      </c>
      <c r="Q4487" s="1">
        <v>27696537</v>
      </c>
      <c r="R4487" s="1">
        <v>63.07</v>
      </c>
    </row>
    <row r="4488" spans="1:18" hidden="1" x14ac:dyDescent="0.25">
      <c r="A4488" t="s">
        <v>33</v>
      </c>
      <c r="B4488" s="1">
        <v>75000000</v>
      </c>
      <c r="C4488" s="1">
        <v>0</v>
      </c>
      <c r="D4488" s="1">
        <v>0</v>
      </c>
      <c r="E4488" s="1">
        <v>75000000</v>
      </c>
      <c r="F4488" s="1">
        <v>0</v>
      </c>
      <c r="G4488" s="1">
        <v>47303463</v>
      </c>
      <c r="H4488" s="1">
        <v>47303463</v>
      </c>
      <c r="I4488" s="1">
        <v>47303463</v>
      </c>
      <c r="J4488" s="1">
        <v>0</v>
      </c>
      <c r="K4488" s="1">
        <v>47303463</v>
      </c>
      <c r="L4488" s="1">
        <v>0</v>
      </c>
      <c r="M4488" s="1">
        <v>0</v>
      </c>
      <c r="N4488" s="1">
        <v>47303463</v>
      </c>
      <c r="O4488" s="1">
        <v>47303463</v>
      </c>
      <c r="P4488" s="1">
        <v>0</v>
      </c>
      <c r="Q4488" s="1">
        <v>27696537</v>
      </c>
      <c r="R4488" s="1">
        <v>63.07</v>
      </c>
    </row>
    <row r="4489" spans="1:18" hidden="1" x14ac:dyDescent="0.25">
      <c r="A4489" t="s">
        <v>54</v>
      </c>
      <c r="B4489" s="1">
        <v>95000000</v>
      </c>
      <c r="C4489" s="1">
        <v>0</v>
      </c>
      <c r="D4489" s="1">
        <v>0</v>
      </c>
      <c r="E4489" s="1">
        <v>95000000</v>
      </c>
      <c r="F4489" s="1">
        <v>0</v>
      </c>
      <c r="G4489" s="1">
        <v>65359493</v>
      </c>
      <c r="H4489" s="1">
        <v>65359493</v>
      </c>
      <c r="I4489" s="1">
        <v>65359493</v>
      </c>
      <c r="J4489" s="1">
        <v>0</v>
      </c>
      <c r="K4489" s="1">
        <v>65359493</v>
      </c>
      <c r="L4489" s="1">
        <v>0</v>
      </c>
      <c r="M4489" s="1">
        <v>0</v>
      </c>
      <c r="N4489" s="1">
        <v>65359493</v>
      </c>
      <c r="O4489" s="1">
        <v>65359493</v>
      </c>
      <c r="P4489" s="1">
        <v>0</v>
      </c>
      <c r="Q4489" s="1">
        <v>29640507</v>
      </c>
      <c r="R4489" s="1">
        <v>68.8</v>
      </c>
    </row>
    <row r="4490" spans="1:18" hidden="1" x14ac:dyDescent="0.25">
      <c r="A4490" t="s">
        <v>31</v>
      </c>
      <c r="B4490" s="1">
        <v>95000000</v>
      </c>
      <c r="C4490" s="1">
        <v>0</v>
      </c>
      <c r="D4490" s="1">
        <v>0</v>
      </c>
      <c r="E4490" s="1">
        <v>95000000</v>
      </c>
      <c r="F4490" s="1">
        <v>0</v>
      </c>
      <c r="G4490" s="1">
        <v>65359493</v>
      </c>
      <c r="H4490" s="1">
        <v>65359493</v>
      </c>
      <c r="I4490" s="1">
        <v>65359493</v>
      </c>
      <c r="J4490" s="1">
        <v>0</v>
      </c>
      <c r="K4490" s="1">
        <v>65359493</v>
      </c>
      <c r="L4490" s="1">
        <v>0</v>
      </c>
      <c r="M4490" s="1">
        <v>0</v>
      </c>
      <c r="N4490" s="1">
        <v>65359493</v>
      </c>
      <c r="O4490" s="1">
        <v>65359493</v>
      </c>
      <c r="P4490" s="1">
        <v>0</v>
      </c>
      <c r="Q4490" s="1">
        <v>29640507</v>
      </c>
      <c r="R4490" s="1">
        <v>68.8</v>
      </c>
    </row>
    <row r="4491" spans="1:18" hidden="1" x14ac:dyDescent="0.25">
      <c r="A4491" t="s">
        <v>401</v>
      </c>
      <c r="B4491" s="1">
        <v>95000000</v>
      </c>
      <c r="C4491" s="1">
        <v>0</v>
      </c>
      <c r="D4491" s="1">
        <v>0</v>
      </c>
      <c r="E4491" s="1">
        <v>95000000</v>
      </c>
      <c r="F4491" s="1">
        <v>0</v>
      </c>
      <c r="G4491" s="1">
        <v>65359493</v>
      </c>
      <c r="H4491" s="1">
        <v>65359493</v>
      </c>
      <c r="I4491" s="1">
        <v>65359493</v>
      </c>
      <c r="J4491" s="1">
        <v>0</v>
      </c>
      <c r="K4491" s="1">
        <v>65359493</v>
      </c>
      <c r="L4491" s="1">
        <v>0</v>
      </c>
      <c r="M4491" s="1">
        <v>0</v>
      </c>
      <c r="N4491" s="1">
        <v>65359493</v>
      </c>
      <c r="O4491" s="1">
        <v>65359493</v>
      </c>
      <c r="P4491" s="1">
        <v>0</v>
      </c>
      <c r="Q4491" s="1">
        <v>29640507</v>
      </c>
      <c r="R4491" s="1">
        <v>68.8</v>
      </c>
    </row>
    <row r="4492" spans="1:18" hidden="1" x14ac:dyDescent="0.25">
      <c r="A4492" t="s">
        <v>33</v>
      </c>
      <c r="B4492" s="1">
        <v>95000000</v>
      </c>
      <c r="C4492" s="1">
        <v>0</v>
      </c>
      <c r="D4492" s="1">
        <v>0</v>
      </c>
      <c r="E4492" s="1">
        <v>95000000</v>
      </c>
      <c r="F4492" s="1">
        <v>0</v>
      </c>
      <c r="G4492" s="1">
        <v>65359493</v>
      </c>
      <c r="H4492" s="1">
        <v>65359493</v>
      </c>
      <c r="I4492" s="1">
        <v>65359493</v>
      </c>
      <c r="J4492" s="1">
        <v>0</v>
      </c>
      <c r="K4492" s="1">
        <v>65359493</v>
      </c>
      <c r="L4492" s="1">
        <v>0</v>
      </c>
      <c r="M4492" s="1">
        <v>0</v>
      </c>
      <c r="N4492" s="1">
        <v>65359493</v>
      </c>
      <c r="O4492" s="1">
        <v>65359493</v>
      </c>
      <c r="P4492" s="1">
        <v>0</v>
      </c>
      <c r="Q4492" s="1">
        <v>29640507</v>
      </c>
      <c r="R4492" s="1">
        <v>68.8</v>
      </c>
    </row>
    <row r="4493" spans="1:18" hidden="1" x14ac:dyDescent="0.25">
      <c r="A4493" t="s">
        <v>56</v>
      </c>
      <c r="B4493" s="1">
        <v>10000000</v>
      </c>
      <c r="C4493" s="1">
        <v>0</v>
      </c>
      <c r="D4493" s="1">
        <v>0</v>
      </c>
      <c r="E4493" s="1">
        <v>10000000</v>
      </c>
      <c r="F4493" s="1">
        <v>0</v>
      </c>
      <c r="G4493" s="1">
        <v>6658398</v>
      </c>
      <c r="H4493" s="1">
        <v>6658398</v>
      </c>
      <c r="I4493" s="1">
        <v>6658398</v>
      </c>
      <c r="J4493" s="1">
        <v>0</v>
      </c>
      <c r="K4493" s="1">
        <v>6658398</v>
      </c>
      <c r="L4493" s="1">
        <v>0</v>
      </c>
      <c r="M4493" s="1">
        <v>0</v>
      </c>
      <c r="N4493" s="1">
        <v>6658398</v>
      </c>
      <c r="O4493" s="1">
        <v>6658398</v>
      </c>
      <c r="P4493" s="1">
        <v>0</v>
      </c>
      <c r="Q4493" s="1">
        <v>3341602</v>
      </c>
      <c r="R4493" s="1">
        <v>66.58</v>
      </c>
    </row>
    <row r="4494" spans="1:18" hidden="1" x14ac:dyDescent="0.25">
      <c r="A4494" t="s">
        <v>31</v>
      </c>
      <c r="B4494" s="1">
        <v>10000000</v>
      </c>
      <c r="C4494" s="1">
        <v>0</v>
      </c>
      <c r="D4494" s="1">
        <v>0</v>
      </c>
      <c r="E4494" s="1">
        <v>10000000</v>
      </c>
      <c r="F4494" s="1">
        <v>0</v>
      </c>
      <c r="G4494" s="1">
        <v>6658398</v>
      </c>
      <c r="H4494" s="1">
        <v>6658398</v>
      </c>
      <c r="I4494" s="1">
        <v>6658398</v>
      </c>
      <c r="J4494" s="1">
        <v>0</v>
      </c>
      <c r="K4494" s="1">
        <v>6658398</v>
      </c>
      <c r="L4494" s="1">
        <v>0</v>
      </c>
      <c r="M4494" s="1">
        <v>0</v>
      </c>
      <c r="N4494" s="1">
        <v>6658398</v>
      </c>
      <c r="O4494" s="1">
        <v>6658398</v>
      </c>
      <c r="P4494" s="1">
        <v>0</v>
      </c>
      <c r="Q4494" s="1">
        <v>3341602</v>
      </c>
      <c r="R4494" s="1">
        <v>66.58</v>
      </c>
    </row>
    <row r="4495" spans="1:18" hidden="1" x14ac:dyDescent="0.25">
      <c r="A4495" t="s">
        <v>57</v>
      </c>
      <c r="B4495" s="1">
        <v>10000000</v>
      </c>
      <c r="C4495" s="1">
        <v>0</v>
      </c>
      <c r="D4495" s="1">
        <v>0</v>
      </c>
      <c r="E4495" s="1">
        <v>10000000</v>
      </c>
      <c r="F4495" s="1">
        <v>0</v>
      </c>
      <c r="G4495" s="1">
        <v>6658398</v>
      </c>
      <c r="H4495" s="1">
        <v>6658398</v>
      </c>
      <c r="I4495" s="1">
        <v>6658398</v>
      </c>
      <c r="J4495" s="1">
        <v>0</v>
      </c>
      <c r="K4495" s="1">
        <v>6658398</v>
      </c>
      <c r="L4495" s="1">
        <v>0</v>
      </c>
      <c r="M4495" s="1">
        <v>0</v>
      </c>
      <c r="N4495" s="1">
        <v>6658398</v>
      </c>
      <c r="O4495" s="1">
        <v>6658398</v>
      </c>
      <c r="P4495" s="1">
        <v>0</v>
      </c>
      <c r="Q4495" s="1">
        <v>3341602</v>
      </c>
      <c r="R4495" s="1">
        <v>66.58</v>
      </c>
    </row>
    <row r="4496" spans="1:18" hidden="1" x14ac:dyDescent="0.25">
      <c r="A4496" t="s">
        <v>33</v>
      </c>
      <c r="B4496" s="1">
        <v>10000000</v>
      </c>
      <c r="C4496" s="1">
        <v>0</v>
      </c>
      <c r="D4496" s="1">
        <v>0</v>
      </c>
      <c r="E4496" s="1">
        <v>10000000</v>
      </c>
      <c r="F4496" s="1">
        <v>0</v>
      </c>
      <c r="G4496" s="1">
        <v>6658398</v>
      </c>
      <c r="H4496" s="1">
        <v>6658398</v>
      </c>
      <c r="I4496" s="1">
        <v>6658398</v>
      </c>
      <c r="J4496" s="1">
        <v>0</v>
      </c>
      <c r="K4496" s="1">
        <v>6658398</v>
      </c>
      <c r="L4496" s="1">
        <v>0</v>
      </c>
      <c r="M4496" s="1">
        <v>0</v>
      </c>
      <c r="N4496" s="1">
        <v>6658398</v>
      </c>
      <c r="O4496" s="1">
        <v>6658398</v>
      </c>
      <c r="P4496" s="1">
        <v>0</v>
      </c>
      <c r="Q4496" s="1">
        <v>3341602</v>
      </c>
      <c r="R4496" s="1">
        <v>66.58</v>
      </c>
    </row>
    <row r="4497" spans="1:18" hidden="1" x14ac:dyDescent="0.25">
      <c r="A4497" t="s">
        <v>764</v>
      </c>
      <c r="B4497" s="1">
        <v>68000000</v>
      </c>
      <c r="C4497" s="1">
        <v>0</v>
      </c>
      <c r="D4497" s="1">
        <v>0</v>
      </c>
      <c r="E4497" s="1">
        <v>68000000</v>
      </c>
      <c r="F4497" s="1">
        <v>0</v>
      </c>
      <c r="G4497" s="1">
        <v>34000002</v>
      </c>
      <c r="H4497" s="1">
        <v>34000002</v>
      </c>
      <c r="I4497" s="1">
        <v>34000002</v>
      </c>
      <c r="J4497" s="1">
        <v>0</v>
      </c>
      <c r="K4497" s="1">
        <v>34000002</v>
      </c>
      <c r="L4497" s="1">
        <v>0</v>
      </c>
      <c r="M4497" s="1">
        <v>0</v>
      </c>
      <c r="N4497" s="1">
        <v>34000002</v>
      </c>
      <c r="O4497" s="1">
        <v>34000002</v>
      </c>
      <c r="P4497" s="1">
        <v>0</v>
      </c>
      <c r="Q4497" s="1">
        <v>33999998</v>
      </c>
      <c r="R4497" s="1">
        <v>50</v>
      </c>
    </row>
    <row r="4498" spans="1:18" hidden="1" x14ac:dyDescent="0.25">
      <c r="A4498" t="s">
        <v>31</v>
      </c>
      <c r="B4498" s="1">
        <v>68000000</v>
      </c>
      <c r="C4498" s="1">
        <v>0</v>
      </c>
      <c r="D4498" s="1">
        <v>0</v>
      </c>
      <c r="E4498" s="1">
        <v>68000000</v>
      </c>
      <c r="F4498" s="1">
        <v>0</v>
      </c>
      <c r="G4498" s="1">
        <v>34000002</v>
      </c>
      <c r="H4498" s="1">
        <v>34000002</v>
      </c>
      <c r="I4498" s="1">
        <v>34000002</v>
      </c>
      <c r="J4498" s="1">
        <v>0</v>
      </c>
      <c r="K4498" s="1">
        <v>34000002</v>
      </c>
      <c r="L4498" s="1">
        <v>0</v>
      </c>
      <c r="M4498" s="1">
        <v>0</v>
      </c>
      <c r="N4498" s="1">
        <v>34000002</v>
      </c>
      <c r="O4498" s="1">
        <v>34000002</v>
      </c>
      <c r="P4498" s="1">
        <v>0</v>
      </c>
      <c r="Q4498" s="1">
        <v>33999998</v>
      </c>
      <c r="R4498" s="1">
        <v>50</v>
      </c>
    </row>
    <row r="4499" spans="1:18" hidden="1" x14ac:dyDescent="0.25">
      <c r="A4499" t="s">
        <v>403</v>
      </c>
      <c r="B4499" s="1">
        <v>68000000</v>
      </c>
      <c r="C4499" s="1">
        <v>0</v>
      </c>
      <c r="D4499" s="1">
        <v>0</v>
      </c>
      <c r="E4499" s="1">
        <v>68000000</v>
      </c>
      <c r="F4499" s="1">
        <v>0</v>
      </c>
      <c r="G4499" s="1">
        <v>34000002</v>
      </c>
      <c r="H4499" s="1">
        <v>34000002</v>
      </c>
      <c r="I4499" s="1">
        <v>34000002</v>
      </c>
      <c r="J4499" s="1">
        <v>0</v>
      </c>
      <c r="K4499" s="1">
        <v>34000002</v>
      </c>
      <c r="L4499" s="1">
        <v>0</v>
      </c>
      <c r="M4499" s="1">
        <v>0</v>
      </c>
      <c r="N4499" s="1">
        <v>34000002</v>
      </c>
      <c r="O4499" s="1">
        <v>34000002</v>
      </c>
      <c r="P4499" s="1">
        <v>0</v>
      </c>
      <c r="Q4499" s="1">
        <v>33999998</v>
      </c>
      <c r="R4499" s="1">
        <v>50</v>
      </c>
    </row>
    <row r="4500" spans="1:18" hidden="1" x14ac:dyDescent="0.25">
      <c r="A4500" t="s">
        <v>33</v>
      </c>
      <c r="B4500" s="1">
        <v>68000000</v>
      </c>
      <c r="C4500" s="1">
        <v>0</v>
      </c>
      <c r="D4500" s="1">
        <v>0</v>
      </c>
      <c r="E4500" s="1">
        <v>68000000</v>
      </c>
      <c r="F4500" s="1">
        <v>0</v>
      </c>
      <c r="G4500" s="1">
        <v>34000002</v>
      </c>
      <c r="H4500" s="1">
        <v>34000002</v>
      </c>
      <c r="I4500" s="1">
        <v>34000002</v>
      </c>
      <c r="J4500" s="1">
        <v>0</v>
      </c>
      <c r="K4500" s="1">
        <v>34000002</v>
      </c>
      <c r="L4500" s="1">
        <v>0</v>
      </c>
      <c r="M4500" s="1">
        <v>0</v>
      </c>
      <c r="N4500" s="1">
        <v>34000002</v>
      </c>
      <c r="O4500" s="1">
        <v>34000002</v>
      </c>
      <c r="P4500" s="1">
        <v>0</v>
      </c>
      <c r="Q4500" s="1">
        <v>33999998</v>
      </c>
      <c r="R4500" s="1">
        <v>50</v>
      </c>
    </row>
    <row r="4501" spans="1:18" hidden="1" x14ac:dyDescent="0.25">
      <c r="A4501" t="s">
        <v>765</v>
      </c>
      <c r="B4501" s="1">
        <v>120952217</v>
      </c>
      <c r="C4501" s="1">
        <v>0</v>
      </c>
      <c r="D4501" s="1">
        <v>0</v>
      </c>
      <c r="E4501" s="1">
        <v>120952217</v>
      </c>
      <c r="F4501" s="1">
        <v>0</v>
      </c>
      <c r="G4501" s="1">
        <v>65581630</v>
      </c>
      <c r="H4501" s="1">
        <v>65581630</v>
      </c>
      <c r="I4501" s="1">
        <v>65581630</v>
      </c>
      <c r="J4501" s="1">
        <v>0</v>
      </c>
      <c r="K4501" s="1">
        <v>65581630</v>
      </c>
      <c r="L4501" s="1">
        <v>0</v>
      </c>
      <c r="M4501" s="1">
        <v>0</v>
      </c>
      <c r="N4501" s="1">
        <v>65581630</v>
      </c>
      <c r="O4501" s="1">
        <v>65581630</v>
      </c>
      <c r="P4501" s="1">
        <v>0</v>
      </c>
      <c r="Q4501" s="1">
        <v>55370587</v>
      </c>
      <c r="R4501" s="1">
        <v>54.22</v>
      </c>
    </row>
    <row r="4502" spans="1:18" hidden="1" x14ac:dyDescent="0.25">
      <c r="A4502" t="s">
        <v>31</v>
      </c>
      <c r="B4502" s="1">
        <v>120952217</v>
      </c>
      <c r="C4502" s="1">
        <v>0</v>
      </c>
      <c r="D4502" s="1">
        <v>0</v>
      </c>
      <c r="E4502" s="1">
        <v>120952217</v>
      </c>
      <c r="F4502" s="1">
        <v>0</v>
      </c>
      <c r="G4502" s="1">
        <v>65581630</v>
      </c>
      <c r="H4502" s="1">
        <v>65581630</v>
      </c>
      <c r="I4502" s="1">
        <v>65581630</v>
      </c>
      <c r="J4502" s="1">
        <v>0</v>
      </c>
      <c r="K4502" s="1">
        <v>65581630</v>
      </c>
      <c r="L4502" s="1">
        <v>0</v>
      </c>
      <c r="M4502" s="1">
        <v>0</v>
      </c>
      <c r="N4502" s="1">
        <v>65581630</v>
      </c>
      <c r="O4502" s="1">
        <v>65581630</v>
      </c>
      <c r="P4502" s="1">
        <v>0</v>
      </c>
      <c r="Q4502" s="1">
        <v>55370587</v>
      </c>
      <c r="R4502" s="1">
        <v>54.22</v>
      </c>
    </row>
    <row r="4503" spans="1:18" hidden="1" x14ac:dyDescent="0.25">
      <c r="A4503" t="s">
        <v>766</v>
      </c>
      <c r="B4503" s="1">
        <v>120952217</v>
      </c>
      <c r="C4503" s="1">
        <v>0</v>
      </c>
      <c r="D4503" s="1">
        <v>0</v>
      </c>
      <c r="E4503" s="1">
        <v>120952217</v>
      </c>
      <c r="F4503" s="1">
        <v>0</v>
      </c>
      <c r="G4503" s="1">
        <v>65581630</v>
      </c>
      <c r="H4503" s="1">
        <v>65581630</v>
      </c>
      <c r="I4503" s="1">
        <v>65581630</v>
      </c>
      <c r="J4503" s="1">
        <v>0</v>
      </c>
      <c r="K4503" s="1">
        <v>65581630</v>
      </c>
      <c r="L4503" s="1">
        <v>0</v>
      </c>
      <c r="M4503" s="1">
        <v>0</v>
      </c>
      <c r="N4503" s="1">
        <v>65581630</v>
      </c>
      <c r="O4503" s="1">
        <v>65581630</v>
      </c>
      <c r="P4503" s="1">
        <v>0</v>
      </c>
      <c r="Q4503" s="1">
        <v>55370587</v>
      </c>
      <c r="R4503" s="1">
        <v>54.22</v>
      </c>
    </row>
    <row r="4504" spans="1:18" hidden="1" x14ac:dyDescent="0.25">
      <c r="A4504" t="s">
        <v>33</v>
      </c>
      <c r="B4504" s="1">
        <v>120952217</v>
      </c>
      <c r="C4504" s="1">
        <v>0</v>
      </c>
      <c r="D4504" s="1">
        <v>0</v>
      </c>
      <c r="E4504" s="1">
        <v>120952217</v>
      </c>
      <c r="F4504" s="1">
        <v>0</v>
      </c>
      <c r="G4504" s="1">
        <v>65581630</v>
      </c>
      <c r="H4504" s="1">
        <v>65581630</v>
      </c>
      <c r="I4504" s="1">
        <v>65581630</v>
      </c>
      <c r="J4504" s="1">
        <v>0</v>
      </c>
      <c r="K4504" s="1">
        <v>65581630</v>
      </c>
      <c r="L4504" s="1">
        <v>0</v>
      </c>
      <c r="M4504" s="1">
        <v>0</v>
      </c>
      <c r="N4504" s="1">
        <v>65581630</v>
      </c>
      <c r="O4504" s="1">
        <v>65581630</v>
      </c>
      <c r="P4504" s="1">
        <v>0</v>
      </c>
      <c r="Q4504" s="1">
        <v>55370587</v>
      </c>
      <c r="R4504" s="1">
        <v>54.22</v>
      </c>
    </row>
    <row r="4505" spans="1:18" hidden="1" x14ac:dyDescent="0.25">
      <c r="A4505" t="s">
        <v>58</v>
      </c>
      <c r="B4505" s="1">
        <v>33000000</v>
      </c>
      <c r="C4505" s="1">
        <v>0</v>
      </c>
      <c r="D4505" s="1">
        <v>0</v>
      </c>
      <c r="E4505" s="1">
        <v>33000000</v>
      </c>
      <c r="F4505" s="1">
        <v>0</v>
      </c>
      <c r="G4505" s="1">
        <v>22077200</v>
      </c>
      <c r="H4505" s="1">
        <v>22077200</v>
      </c>
      <c r="I4505" s="1">
        <v>22077200</v>
      </c>
      <c r="J4505" s="1">
        <v>0</v>
      </c>
      <c r="K4505" s="1">
        <v>22077200</v>
      </c>
      <c r="L4505" s="1">
        <v>0</v>
      </c>
      <c r="M4505" s="1">
        <v>0</v>
      </c>
      <c r="N4505" s="1">
        <v>22077200</v>
      </c>
      <c r="O4505" s="1">
        <v>22077200</v>
      </c>
      <c r="P4505" s="1">
        <v>0</v>
      </c>
      <c r="Q4505" s="1">
        <v>10922800</v>
      </c>
      <c r="R4505" s="1">
        <v>66.900000000000006</v>
      </c>
    </row>
    <row r="4506" spans="1:18" hidden="1" x14ac:dyDescent="0.25">
      <c r="A4506" t="s">
        <v>31</v>
      </c>
      <c r="B4506" s="1">
        <v>33000000</v>
      </c>
      <c r="C4506" s="1">
        <v>0</v>
      </c>
      <c r="D4506" s="1">
        <v>0</v>
      </c>
      <c r="E4506" s="1">
        <v>33000000</v>
      </c>
      <c r="F4506" s="1">
        <v>0</v>
      </c>
      <c r="G4506" s="1">
        <v>22077200</v>
      </c>
      <c r="H4506" s="1">
        <v>22077200</v>
      </c>
      <c r="I4506" s="1">
        <v>22077200</v>
      </c>
      <c r="J4506" s="1">
        <v>0</v>
      </c>
      <c r="K4506" s="1">
        <v>22077200</v>
      </c>
      <c r="L4506" s="1">
        <v>0</v>
      </c>
      <c r="M4506" s="1">
        <v>0</v>
      </c>
      <c r="N4506" s="1">
        <v>22077200</v>
      </c>
      <c r="O4506" s="1">
        <v>22077200</v>
      </c>
      <c r="P4506" s="1">
        <v>0</v>
      </c>
      <c r="Q4506" s="1">
        <v>10922800</v>
      </c>
      <c r="R4506" s="1">
        <v>66.900000000000006</v>
      </c>
    </row>
    <row r="4507" spans="1:18" hidden="1" x14ac:dyDescent="0.25">
      <c r="A4507" t="s">
        <v>415</v>
      </c>
      <c r="B4507" s="1">
        <v>33000000</v>
      </c>
      <c r="C4507" s="1">
        <v>0</v>
      </c>
      <c r="D4507" s="1">
        <v>0</v>
      </c>
      <c r="E4507" s="1">
        <v>33000000</v>
      </c>
      <c r="F4507" s="1">
        <v>0</v>
      </c>
      <c r="G4507" s="1">
        <v>22077200</v>
      </c>
      <c r="H4507" s="1">
        <v>22077200</v>
      </c>
      <c r="I4507" s="1">
        <v>22077200</v>
      </c>
      <c r="J4507" s="1">
        <v>0</v>
      </c>
      <c r="K4507" s="1">
        <v>22077200</v>
      </c>
      <c r="L4507" s="1">
        <v>0</v>
      </c>
      <c r="M4507" s="1">
        <v>0</v>
      </c>
      <c r="N4507" s="1">
        <v>22077200</v>
      </c>
      <c r="O4507" s="1">
        <v>22077200</v>
      </c>
      <c r="P4507" s="1">
        <v>0</v>
      </c>
      <c r="Q4507" s="1">
        <v>10922800</v>
      </c>
      <c r="R4507" s="1">
        <v>66.900000000000006</v>
      </c>
    </row>
    <row r="4508" spans="1:18" hidden="1" x14ac:dyDescent="0.25">
      <c r="A4508" t="s">
        <v>33</v>
      </c>
      <c r="B4508" s="1">
        <v>33000000</v>
      </c>
      <c r="C4508" s="1">
        <v>0</v>
      </c>
      <c r="D4508" s="1">
        <v>0</v>
      </c>
      <c r="E4508" s="1">
        <v>33000000</v>
      </c>
      <c r="F4508" s="1">
        <v>0</v>
      </c>
      <c r="G4508" s="1">
        <v>22077200</v>
      </c>
      <c r="H4508" s="1">
        <v>22077200</v>
      </c>
      <c r="I4508" s="1">
        <v>22077200</v>
      </c>
      <c r="J4508" s="1">
        <v>0</v>
      </c>
      <c r="K4508" s="1">
        <v>22077200</v>
      </c>
      <c r="L4508" s="1">
        <v>0</v>
      </c>
      <c r="M4508" s="1">
        <v>0</v>
      </c>
      <c r="N4508" s="1">
        <v>22077200</v>
      </c>
      <c r="O4508" s="1">
        <v>22077200</v>
      </c>
      <c r="P4508" s="1">
        <v>0</v>
      </c>
      <c r="Q4508" s="1">
        <v>10922800</v>
      </c>
      <c r="R4508" s="1">
        <v>66.900000000000006</v>
      </c>
    </row>
    <row r="4509" spans="1:18" hidden="1" x14ac:dyDescent="0.25">
      <c r="A4509" t="s">
        <v>60</v>
      </c>
      <c r="B4509" s="1">
        <v>43974000</v>
      </c>
      <c r="C4509" s="1">
        <v>0</v>
      </c>
      <c r="D4509" s="1">
        <v>0</v>
      </c>
      <c r="E4509" s="1">
        <v>43974000</v>
      </c>
      <c r="F4509" s="1">
        <v>0</v>
      </c>
      <c r="G4509" s="1">
        <v>30349400</v>
      </c>
      <c r="H4509" s="1">
        <v>30349400</v>
      </c>
      <c r="I4509" s="1">
        <v>30349400</v>
      </c>
      <c r="J4509" s="1">
        <v>0</v>
      </c>
      <c r="K4509" s="1">
        <v>30349400</v>
      </c>
      <c r="L4509" s="1">
        <v>0</v>
      </c>
      <c r="M4509" s="1">
        <v>0</v>
      </c>
      <c r="N4509" s="1">
        <v>30349400</v>
      </c>
      <c r="O4509" s="1">
        <v>30349400</v>
      </c>
      <c r="P4509" s="1">
        <v>0</v>
      </c>
      <c r="Q4509" s="1">
        <v>13624600</v>
      </c>
      <c r="R4509" s="1">
        <v>69.02</v>
      </c>
    </row>
    <row r="4510" spans="1:18" hidden="1" x14ac:dyDescent="0.25">
      <c r="A4510" t="s">
        <v>31</v>
      </c>
      <c r="B4510" s="1">
        <v>43974000</v>
      </c>
      <c r="C4510" s="1">
        <v>0</v>
      </c>
      <c r="D4510" s="1">
        <v>0</v>
      </c>
      <c r="E4510" s="1">
        <v>43974000</v>
      </c>
      <c r="F4510" s="1">
        <v>0</v>
      </c>
      <c r="G4510" s="1">
        <v>30349400</v>
      </c>
      <c r="H4510" s="1">
        <v>30349400</v>
      </c>
      <c r="I4510" s="1">
        <v>30349400</v>
      </c>
      <c r="J4510" s="1">
        <v>0</v>
      </c>
      <c r="K4510" s="1">
        <v>30349400</v>
      </c>
      <c r="L4510" s="1">
        <v>0</v>
      </c>
      <c r="M4510" s="1">
        <v>0</v>
      </c>
      <c r="N4510" s="1">
        <v>30349400</v>
      </c>
      <c r="O4510" s="1">
        <v>30349400</v>
      </c>
      <c r="P4510" s="1">
        <v>0</v>
      </c>
      <c r="Q4510" s="1">
        <v>13624600</v>
      </c>
      <c r="R4510" s="1">
        <v>69.02</v>
      </c>
    </row>
    <row r="4511" spans="1:18" hidden="1" x14ac:dyDescent="0.25">
      <c r="A4511" t="s">
        <v>417</v>
      </c>
      <c r="B4511" s="1">
        <v>43974000</v>
      </c>
      <c r="C4511" s="1">
        <v>0</v>
      </c>
      <c r="D4511" s="1">
        <v>0</v>
      </c>
      <c r="E4511" s="1">
        <v>43974000</v>
      </c>
      <c r="F4511" s="1">
        <v>0</v>
      </c>
      <c r="G4511" s="1">
        <v>30349400</v>
      </c>
      <c r="H4511" s="1">
        <v>30349400</v>
      </c>
      <c r="I4511" s="1">
        <v>30349400</v>
      </c>
      <c r="J4511" s="1">
        <v>0</v>
      </c>
      <c r="K4511" s="1">
        <v>30349400</v>
      </c>
      <c r="L4511" s="1">
        <v>0</v>
      </c>
      <c r="M4511" s="1">
        <v>0</v>
      </c>
      <c r="N4511" s="1">
        <v>30349400</v>
      </c>
      <c r="O4511" s="1">
        <v>30349400</v>
      </c>
      <c r="P4511" s="1">
        <v>0</v>
      </c>
      <c r="Q4511" s="1">
        <v>13624600</v>
      </c>
      <c r="R4511" s="1">
        <v>69.02</v>
      </c>
    </row>
    <row r="4512" spans="1:18" hidden="1" x14ac:dyDescent="0.25">
      <c r="A4512" t="s">
        <v>33</v>
      </c>
      <c r="B4512" s="1">
        <v>43974000</v>
      </c>
      <c r="C4512" s="1">
        <v>0</v>
      </c>
      <c r="D4512" s="1">
        <v>0</v>
      </c>
      <c r="E4512" s="1">
        <v>43974000</v>
      </c>
      <c r="F4512" s="1">
        <v>0</v>
      </c>
      <c r="G4512" s="1">
        <v>30349400</v>
      </c>
      <c r="H4512" s="1">
        <v>30349400</v>
      </c>
      <c r="I4512" s="1">
        <v>30349400</v>
      </c>
      <c r="J4512" s="1">
        <v>0</v>
      </c>
      <c r="K4512" s="1">
        <v>30349400</v>
      </c>
      <c r="L4512" s="1">
        <v>0</v>
      </c>
      <c r="M4512" s="1">
        <v>0</v>
      </c>
      <c r="N4512" s="1">
        <v>30349400</v>
      </c>
      <c r="O4512" s="1">
        <v>30349400</v>
      </c>
      <c r="P4512" s="1">
        <v>0</v>
      </c>
      <c r="Q4512" s="1">
        <v>13624600</v>
      </c>
      <c r="R4512" s="1">
        <v>69.02</v>
      </c>
    </row>
    <row r="4513" spans="1:18" hidden="1" x14ac:dyDescent="0.25">
      <c r="A4513" t="s">
        <v>64</v>
      </c>
      <c r="B4513" s="1">
        <v>59679000</v>
      </c>
      <c r="C4513" s="1">
        <v>0</v>
      </c>
      <c r="D4513" s="1">
        <v>0</v>
      </c>
      <c r="E4513" s="1">
        <v>59679000</v>
      </c>
      <c r="F4513" s="1">
        <v>0</v>
      </c>
      <c r="G4513" s="1">
        <v>40989900</v>
      </c>
      <c r="H4513" s="1">
        <v>40989900</v>
      </c>
      <c r="I4513" s="1">
        <v>40989900</v>
      </c>
      <c r="J4513" s="1">
        <v>0</v>
      </c>
      <c r="K4513" s="1">
        <v>40989900</v>
      </c>
      <c r="L4513" s="1">
        <v>0</v>
      </c>
      <c r="M4513" s="1">
        <v>0</v>
      </c>
      <c r="N4513" s="1">
        <v>40989900</v>
      </c>
      <c r="O4513" s="1">
        <v>40989900</v>
      </c>
      <c r="P4513" s="1">
        <v>0</v>
      </c>
      <c r="Q4513" s="1">
        <v>18689100</v>
      </c>
      <c r="R4513" s="1">
        <v>68.680000000000007</v>
      </c>
    </row>
    <row r="4514" spans="1:18" hidden="1" x14ac:dyDescent="0.25">
      <c r="A4514" t="s">
        <v>31</v>
      </c>
      <c r="B4514" s="1">
        <v>59679000</v>
      </c>
      <c r="C4514" s="1">
        <v>0</v>
      </c>
      <c r="D4514" s="1">
        <v>0</v>
      </c>
      <c r="E4514" s="1">
        <v>59679000</v>
      </c>
      <c r="F4514" s="1">
        <v>0</v>
      </c>
      <c r="G4514" s="1">
        <v>40989900</v>
      </c>
      <c r="H4514" s="1">
        <v>40989900</v>
      </c>
      <c r="I4514" s="1">
        <v>40989900</v>
      </c>
      <c r="J4514" s="1">
        <v>0</v>
      </c>
      <c r="K4514" s="1">
        <v>40989900</v>
      </c>
      <c r="L4514" s="1">
        <v>0</v>
      </c>
      <c r="M4514" s="1">
        <v>0</v>
      </c>
      <c r="N4514" s="1">
        <v>40989900</v>
      </c>
      <c r="O4514" s="1">
        <v>40989900</v>
      </c>
      <c r="P4514" s="1">
        <v>0</v>
      </c>
      <c r="Q4514" s="1">
        <v>18689100</v>
      </c>
      <c r="R4514" s="1">
        <v>68.680000000000007</v>
      </c>
    </row>
    <row r="4515" spans="1:18" hidden="1" x14ac:dyDescent="0.25">
      <c r="A4515" t="s">
        <v>421</v>
      </c>
      <c r="B4515" s="1">
        <v>59679000</v>
      </c>
      <c r="C4515" s="1">
        <v>0</v>
      </c>
      <c r="D4515" s="1">
        <v>0</v>
      </c>
      <c r="E4515" s="1">
        <v>59679000</v>
      </c>
      <c r="F4515" s="1">
        <v>0</v>
      </c>
      <c r="G4515" s="1">
        <v>40989900</v>
      </c>
      <c r="H4515" s="1">
        <v>40989900</v>
      </c>
      <c r="I4515" s="1">
        <v>40989900</v>
      </c>
      <c r="J4515" s="1">
        <v>0</v>
      </c>
      <c r="K4515" s="1">
        <v>40989900</v>
      </c>
      <c r="L4515" s="1">
        <v>0</v>
      </c>
      <c r="M4515" s="1">
        <v>0</v>
      </c>
      <c r="N4515" s="1">
        <v>40989900</v>
      </c>
      <c r="O4515" s="1">
        <v>40989900</v>
      </c>
      <c r="P4515" s="1">
        <v>0</v>
      </c>
      <c r="Q4515" s="1">
        <v>18689100</v>
      </c>
      <c r="R4515" s="1">
        <v>68.680000000000007</v>
      </c>
    </row>
    <row r="4516" spans="1:18" hidden="1" x14ac:dyDescent="0.25">
      <c r="A4516" t="s">
        <v>33</v>
      </c>
      <c r="B4516" s="1">
        <v>59679000</v>
      </c>
      <c r="C4516" s="1">
        <v>0</v>
      </c>
      <c r="D4516" s="1">
        <v>0</v>
      </c>
      <c r="E4516" s="1">
        <v>59679000</v>
      </c>
      <c r="F4516" s="1">
        <v>0</v>
      </c>
      <c r="G4516" s="1">
        <v>40989900</v>
      </c>
      <c r="H4516" s="1">
        <v>40989900</v>
      </c>
      <c r="I4516" s="1">
        <v>40989900</v>
      </c>
      <c r="J4516" s="1">
        <v>0</v>
      </c>
      <c r="K4516" s="1">
        <v>40989900</v>
      </c>
      <c r="L4516" s="1">
        <v>0</v>
      </c>
      <c r="M4516" s="1">
        <v>0</v>
      </c>
      <c r="N4516" s="1">
        <v>40989900</v>
      </c>
      <c r="O4516" s="1">
        <v>40989900</v>
      </c>
      <c r="P4516" s="1">
        <v>0</v>
      </c>
      <c r="Q4516" s="1">
        <v>18689100</v>
      </c>
      <c r="R4516" s="1">
        <v>68.680000000000007</v>
      </c>
    </row>
    <row r="4517" spans="1:18" hidden="1" x14ac:dyDescent="0.25">
      <c r="A4517" t="s">
        <v>68</v>
      </c>
      <c r="B4517" s="1">
        <v>82294200</v>
      </c>
      <c r="C4517" s="1">
        <v>235654206</v>
      </c>
      <c r="D4517" s="1">
        <v>0</v>
      </c>
      <c r="E4517" s="1">
        <v>317948406</v>
      </c>
      <c r="F4517" s="1">
        <v>0</v>
      </c>
      <c r="G4517" s="1">
        <v>41147100</v>
      </c>
      <c r="H4517" s="1">
        <v>41147100</v>
      </c>
      <c r="I4517" s="1">
        <v>41147100</v>
      </c>
      <c r="J4517" s="1">
        <v>0</v>
      </c>
      <c r="K4517" s="1">
        <v>41147100</v>
      </c>
      <c r="L4517" s="1">
        <v>0</v>
      </c>
      <c r="M4517" s="1">
        <v>0</v>
      </c>
      <c r="N4517" s="1">
        <v>41147100</v>
      </c>
      <c r="O4517" s="1">
        <v>41147100</v>
      </c>
      <c r="P4517" s="1">
        <v>0</v>
      </c>
      <c r="Q4517" s="1">
        <v>276801306</v>
      </c>
      <c r="R4517" s="1">
        <v>12.94</v>
      </c>
    </row>
    <row r="4518" spans="1:18" hidden="1" x14ac:dyDescent="0.25">
      <c r="A4518" t="s">
        <v>31</v>
      </c>
      <c r="B4518" s="1">
        <v>82294200</v>
      </c>
      <c r="C4518" s="1">
        <v>185654206</v>
      </c>
      <c r="D4518" s="1">
        <v>0</v>
      </c>
      <c r="E4518" s="1">
        <v>267948406</v>
      </c>
      <c r="F4518" s="1">
        <v>0</v>
      </c>
      <c r="G4518" s="1">
        <v>41147100</v>
      </c>
      <c r="H4518" s="1">
        <v>41147100</v>
      </c>
      <c r="I4518" s="1">
        <v>41147100</v>
      </c>
      <c r="J4518" s="1">
        <v>0</v>
      </c>
      <c r="K4518" s="1">
        <v>41147100</v>
      </c>
      <c r="L4518" s="1">
        <v>0</v>
      </c>
      <c r="M4518" s="1">
        <v>0</v>
      </c>
      <c r="N4518" s="1">
        <v>41147100</v>
      </c>
      <c r="O4518" s="1">
        <v>41147100</v>
      </c>
      <c r="P4518" s="1">
        <v>0</v>
      </c>
      <c r="Q4518" s="1">
        <v>226801306</v>
      </c>
      <c r="R4518" s="1">
        <v>15.36</v>
      </c>
    </row>
    <row r="4519" spans="1:18" hidden="1" x14ac:dyDescent="0.25">
      <c r="A4519" t="s">
        <v>69</v>
      </c>
      <c r="B4519" s="1">
        <v>82294200</v>
      </c>
      <c r="C4519" s="1">
        <v>185654206</v>
      </c>
      <c r="D4519" s="1">
        <v>0</v>
      </c>
      <c r="E4519" s="1">
        <v>267948406</v>
      </c>
      <c r="F4519" s="1">
        <v>0</v>
      </c>
      <c r="G4519" s="1">
        <v>41147100</v>
      </c>
      <c r="H4519" s="1">
        <v>41147100</v>
      </c>
      <c r="I4519" s="1">
        <v>41147100</v>
      </c>
      <c r="J4519" s="1">
        <v>0</v>
      </c>
      <c r="K4519" s="1">
        <v>41147100</v>
      </c>
      <c r="L4519" s="1">
        <v>0</v>
      </c>
      <c r="M4519" s="1">
        <v>0</v>
      </c>
      <c r="N4519" s="1">
        <v>41147100</v>
      </c>
      <c r="O4519" s="1">
        <v>41147100</v>
      </c>
      <c r="P4519" s="1">
        <v>0</v>
      </c>
      <c r="Q4519" s="1">
        <v>226801306</v>
      </c>
      <c r="R4519" s="1">
        <v>15.36</v>
      </c>
    </row>
    <row r="4520" spans="1:18" hidden="1" x14ac:dyDescent="0.25">
      <c r="A4520" t="s">
        <v>33</v>
      </c>
      <c r="B4520" s="1">
        <v>82294200</v>
      </c>
      <c r="C4520" s="1">
        <v>185654206</v>
      </c>
      <c r="D4520" s="1">
        <v>0</v>
      </c>
      <c r="E4520" s="1">
        <v>267948406</v>
      </c>
      <c r="F4520" s="1">
        <v>0</v>
      </c>
      <c r="G4520" s="1">
        <v>41147100</v>
      </c>
      <c r="H4520" s="1">
        <v>41147100</v>
      </c>
      <c r="I4520" s="1">
        <v>41147100</v>
      </c>
      <c r="J4520" s="1">
        <v>0</v>
      </c>
      <c r="K4520" s="1">
        <v>41147100</v>
      </c>
      <c r="L4520" s="1">
        <v>0</v>
      </c>
      <c r="M4520" s="1">
        <v>0</v>
      </c>
      <c r="N4520" s="1">
        <v>41147100</v>
      </c>
      <c r="O4520" s="1">
        <v>41147100</v>
      </c>
      <c r="P4520" s="1">
        <v>0</v>
      </c>
      <c r="Q4520" s="1">
        <v>226801306</v>
      </c>
      <c r="R4520" s="1">
        <v>15.36</v>
      </c>
    </row>
    <row r="4521" spans="1:18" hidden="1" x14ac:dyDescent="0.25">
      <c r="A4521" t="s">
        <v>97</v>
      </c>
      <c r="B4521" s="1">
        <v>0</v>
      </c>
      <c r="C4521" s="1">
        <v>50000000</v>
      </c>
      <c r="D4521" s="1">
        <v>0</v>
      </c>
      <c r="E4521" s="1">
        <v>50000000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50000000</v>
      </c>
      <c r="R4521" s="1">
        <v>0</v>
      </c>
    </row>
    <row r="4522" spans="1:18" hidden="1" x14ac:dyDescent="0.25">
      <c r="A4522" t="s">
        <v>69</v>
      </c>
      <c r="B4522" s="1">
        <v>0</v>
      </c>
      <c r="C4522" s="1">
        <v>50000000</v>
      </c>
      <c r="D4522" s="1">
        <v>0</v>
      </c>
      <c r="E4522" s="1">
        <v>50000000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50000000</v>
      </c>
      <c r="R4522" s="1">
        <v>0</v>
      </c>
    </row>
    <row r="4523" spans="1:18" hidden="1" x14ac:dyDescent="0.25">
      <c r="A4523" t="s">
        <v>33</v>
      </c>
      <c r="B4523" s="1">
        <v>0</v>
      </c>
      <c r="C4523" s="1">
        <v>50000000</v>
      </c>
      <c r="D4523" s="1">
        <v>0</v>
      </c>
      <c r="E4523" s="1">
        <v>50000000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50000000</v>
      </c>
      <c r="R4523" s="1">
        <v>0</v>
      </c>
    </row>
    <row r="4524" spans="1:18" hidden="1" x14ac:dyDescent="0.25">
      <c r="A4524" t="s">
        <v>70</v>
      </c>
      <c r="B4524" s="1">
        <v>39471900</v>
      </c>
      <c r="C4524" s="1">
        <v>0</v>
      </c>
      <c r="D4524" s="1">
        <v>0</v>
      </c>
      <c r="E4524" s="1">
        <v>39471900</v>
      </c>
      <c r="F4524" s="1">
        <v>0</v>
      </c>
      <c r="G4524" s="1">
        <v>39471900</v>
      </c>
      <c r="H4524" s="1">
        <v>39471900</v>
      </c>
      <c r="I4524" s="1">
        <v>39471900</v>
      </c>
      <c r="J4524" s="1">
        <v>0</v>
      </c>
      <c r="K4524" s="1">
        <v>39471900</v>
      </c>
      <c r="L4524" s="1">
        <v>0</v>
      </c>
      <c r="M4524" s="1">
        <v>0</v>
      </c>
      <c r="N4524" s="1">
        <v>39471900</v>
      </c>
      <c r="O4524" s="1">
        <v>39471900</v>
      </c>
      <c r="P4524" s="1">
        <v>0</v>
      </c>
      <c r="Q4524" s="1">
        <v>0</v>
      </c>
      <c r="R4524" s="1">
        <v>100</v>
      </c>
    </row>
    <row r="4525" spans="1:18" hidden="1" x14ac:dyDescent="0.25">
      <c r="A4525" t="s">
        <v>31</v>
      </c>
      <c r="B4525" s="1">
        <v>39471900</v>
      </c>
      <c r="C4525" s="1">
        <v>0</v>
      </c>
      <c r="D4525" s="1">
        <v>0</v>
      </c>
      <c r="E4525" s="1">
        <v>39471900</v>
      </c>
      <c r="F4525" s="1">
        <v>0</v>
      </c>
      <c r="G4525" s="1">
        <v>39471900</v>
      </c>
      <c r="H4525" s="1">
        <v>39471900</v>
      </c>
      <c r="I4525" s="1">
        <v>39471900</v>
      </c>
      <c r="J4525" s="1">
        <v>0</v>
      </c>
      <c r="K4525" s="1">
        <v>39471900</v>
      </c>
      <c r="L4525" s="1">
        <v>0</v>
      </c>
      <c r="M4525" s="1">
        <v>0</v>
      </c>
      <c r="N4525" s="1">
        <v>39471900</v>
      </c>
      <c r="O4525" s="1">
        <v>39471900</v>
      </c>
      <c r="P4525" s="1">
        <v>0</v>
      </c>
      <c r="Q4525" s="1">
        <v>0</v>
      </c>
      <c r="R4525" s="1">
        <v>100</v>
      </c>
    </row>
    <row r="4526" spans="1:18" hidden="1" x14ac:dyDescent="0.25">
      <c r="A4526" t="s">
        <v>71</v>
      </c>
      <c r="B4526" s="1">
        <v>39471900</v>
      </c>
      <c r="C4526" s="1">
        <v>0</v>
      </c>
      <c r="D4526" s="1">
        <v>0</v>
      </c>
      <c r="E4526" s="1">
        <v>39471900</v>
      </c>
      <c r="F4526" s="1">
        <v>0</v>
      </c>
      <c r="G4526" s="1">
        <v>39471900</v>
      </c>
      <c r="H4526" s="1">
        <v>39471900</v>
      </c>
      <c r="I4526" s="1">
        <v>39471900</v>
      </c>
      <c r="J4526" s="1">
        <v>0</v>
      </c>
      <c r="K4526" s="1">
        <v>39471900</v>
      </c>
      <c r="L4526" s="1">
        <v>0</v>
      </c>
      <c r="M4526" s="1">
        <v>0</v>
      </c>
      <c r="N4526" s="1">
        <v>39471900</v>
      </c>
      <c r="O4526" s="1">
        <v>39471900</v>
      </c>
      <c r="P4526" s="1">
        <v>0</v>
      </c>
      <c r="Q4526" s="1">
        <v>0</v>
      </c>
      <c r="R4526" s="1">
        <v>100</v>
      </c>
    </row>
    <row r="4527" spans="1:18" hidden="1" x14ac:dyDescent="0.25">
      <c r="A4527" t="s">
        <v>33</v>
      </c>
      <c r="B4527" s="1">
        <v>39471900</v>
      </c>
      <c r="C4527" s="1">
        <v>0</v>
      </c>
      <c r="D4527" s="1">
        <v>0</v>
      </c>
      <c r="E4527" s="1">
        <v>39471900</v>
      </c>
      <c r="F4527" s="1">
        <v>0</v>
      </c>
      <c r="G4527" s="1">
        <v>39471900</v>
      </c>
      <c r="H4527" s="1">
        <v>39471900</v>
      </c>
      <c r="I4527" s="1">
        <v>39471900</v>
      </c>
      <c r="J4527" s="1">
        <v>0</v>
      </c>
      <c r="K4527" s="1">
        <v>39471900</v>
      </c>
      <c r="L4527" s="1">
        <v>0</v>
      </c>
      <c r="M4527" s="1">
        <v>0</v>
      </c>
      <c r="N4527" s="1">
        <v>39471900</v>
      </c>
      <c r="O4527" s="1">
        <v>39471900</v>
      </c>
      <c r="P4527" s="1">
        <v>0</v>
      </c>
      <c r="Q4527" s="1">
        <v>0</v>
      </c>
      <c r="R4527" s="1">
        <v>100</v>
      </c>
    </row>
    <row r="4528" spans="1:18" hidden="1" x14ac:dyDescent="0.25">
      <c r="A4528" t="s">
        <v>98</v>
      </c>
      <c r="B4528" s="1">
        <v>3351447</v>
      </c>
      <c r="C4528" s="1">
        <v>0</v>
      </c>
      <c r="D4528" s="1">
        <v>0</v>
      </c>
      <c r="E4528" s="1">
        <v>3351447</v>
      </c>
      <c r="F4528" s="1">
        <v>0</v>
      </c>
      <c r="G4528" s="1">
        <v>1675724</v>
      </c>
      <c r="H4528" s="1">
        <v>1675724</v>
      </c>
      <c r="I4528" s="1">
        <v>1675724</v>
      </c>
      <c r="J4528" s="1">
        <v>0</v>
      </c>
      <c r="K4528" s="1">
        <v>1675724</v>
      </c>
      <c r="L4528" s="1">
        <v>0</v>
      </c>
      <c r="M4528" s="1">
        <v>0</v>
      </c>
      <c r="N4528" s="1">
        <v>1675724</v>
      </c>
      <c r="O4528" s="1">
        <v>1675724</v>
      </c>
      <c r="P4528" s="1">
        <v>0</v>
      </c>
      <c r="Q4528" s="1">
        <v>1675723</v>
      </c>
      <c r="R4528" s="1">
        <v>50</v>
      </c>
    </row>
    <row r="4529" spans="1:18" hidden="1" x14ac:dyDescent="0.25">
      <c r="A4529" t="s">
        <v>31</v>
      </c>
      <c r="B4529" s="1">
        <v>3351447</v>
      </c>
      <c r="C4529" s="1">
        <v>0</v>
      </c>
      <c r="D4529" s="1">
        <v>0</v>
      </c>
      <c r="E4529" s="1">
        <v>3351447</v>
      </c>
      <c r="F4529" s="1">
        <v>0</v>
      </c>
      <c r="G4529" s="1">
        <v>1675724</v>
      </c>
      <c r="H4529" s="1">
        <v>1675724</v>
      </c>
      <c r="I4529" s="1">
        <v>1675724</v>
      </c>
      <c r="J4529" s="1">
        <v>0</v>
      </c>
      <c r="K4529" s="1">
        <v>1675724</v>
      </c>
      <c r="L4529" s="1">
        <v>0</v>
      </c>
      <c r="M4529" s="1">
        <v>0</v>
      </c>
      <c r="N4529" s="1">
        <v>1675724</v>
      </c>
      <c r="O4529" s="1">
        <v>1675724</v>
      </c>
      <c r="P4529" s="1">
        <v>0</v>
      </c>
      <c r="Q4529" s="1">
        <v>1675723</v>
      </c>
      <c r="R4529" s="1">
        <v>50</v>
      </c>
    </row>
    <row r="4530" spans="1:18" hidden="1" x14ac:dyDescent="0.25">
      <c r="A4530" t="s">
        <v>99</v>
      </c>
      <c r="B4530" s="1">
        <v>3351447</v>
      </c>
      <c r="C4530" s="1">
        <v>0</v>
      </c>
      <c r="D4530" s="1">
        <v>0</v>
      </c>
      <c r="E4530" s="1">
        <v>3351447</v>
      </c>
      <c r="F4530" s="1">
        <v>0</v>
      </c>
      <c r="G4530" s="1">
        <v>1675724</v>
      </c>
      <c r="H4530" s="1">
        <v>1675724</v>
      </c>
      <c r="I4530" s="1">
        <v>1675724</v>
      </c>
      <c r="J4530" s="1">
        <v>0</v>
      </c>
      <c r="K4530" s="1">
        <v>1675724</v>
      </c>
      <c r="L4530" s="1">
        <v>0</v>
      </c>
      <c r="M4530" s="1">
        <v>0</v>
      </c>
      <c r="N4530" s="1">
        <v>1675724</v>
      </c>
      <c r="O4530" s="1">
        <v>1675724</v>
      </c>
      <c r="P4530" s="1">
        <v>0</v>
      </c>
      <c r="Q4530" s="1">
        <v>1675723</v>
      </c>
      <c r="R4530" s="1">
        <v>50</v>
      </c>
    </row>
    <row r="4531" spans="1:18" hidden="1" x14ac:dyDescent="0.25">
      <c r="A4531" t="s">
        <v>33</v>
      </c>
      <c r="B4531" s="1">
        <v>3351447</v>
      </c>
      <c r="C4531" s="1">
        <v>0</v>
      </c>
      <c r="D4531" s="1">
        <v>0</v>
      </c>
      <c r="E4531" s="1">
        <v>3351447</v>
      </c>
      <c r="F4531" s="1">
        <v>0</v>
      </c>
      <c r="G4531" s="1">
        <v>1675724</v>
      </c>
      <c r="H4531" s="1">
        <v>1675724</v>
      </c>
      <c r="I4531" s="1">
        <v>1675724</v>
      </c>
      <c r="J4531" s="1">
        <v>0</v>
      </c>
      <c r="K4531" s="1">
        <v>1675724</v>
      </c>
      <c r="L4531" s="1">
        <v>0</v>
      </c>
      <c r="M4531" s="1">
        <v>0</v>
      </c>
      <c r="N4531" s="1">
        <v>1675724</v>
      </c>
      <c r="O4531" s="1">
        <v>1675724</v>
      </c>
      <c r="P4531" s="1">
        <v>0</v>
      </c>
      <c r="Q4531" s="1">
        <v>1675723</v>
      </c>
      <c r="R4531" s="1">
        <v>50</v>
      </c>
    </row>
    <row r="4532" spans="1:18" hidden="1" x14ac:dyDescent="0.25">
      <c r="A4532" t="s">
        <v>72</v>
      </c>
      <c r="B4532" s="1">
        <v>149511600</v>
      </c>
      <c r="C4532" s="1">
        <v>-60711600</v>
      </c>
      <c r="D4532" s="1">
        <v>0</v>
      </c>
      <c r="E4532" s="1">
        <v>88800000</v>
      </c>
      <c r="F4532" s="1">
        <v>0</v>
      </c>
      <c r="G4532" s="1">
        <v>61377900</v>
      </c>
      <c r="H4532" s="1">
        <v>61377900</v>
      </c>
      <c r="I4532" s="1">
        <v>61377900</v>
      </c>
      <c r="J4532" s="1">
        <v>0</v>
      </c>
      <c r="K4532" s="1">
        <v>61377900</v>
      </c>
      <c r="L4532" s="1">
        <v>0</v>
      </c>
      <c r="M4532" s="1">
        <v>0</v>
      </c>
      <c r="N4532" s="1">
        <v>61377900</v>
      </c>
      <c r="O4532" s="1">
        <v>61377900</v>
      </c>
      <c r="P4532" s="1">
        <v>0</v>
      </c>
      <c r="Q4532" s="1">
        <v>27422100</v>
      </c>
      <c r="R4532" s="1">
        <v>69.12</v>
      </c>
    </row>
    <row r="4533" spans="1:18" hidden="1" x14ac:dyDescent="0.25">
      <c r="A4533" t="s">
        <v>31</v>
      </c>
      <c r="B4533" s="1">
        <v>149511600</v>
      </c>
      <c r="C4533" s="1">
        <v>-60711600</v>
      </c>
      <c r="D4533" s="1">
        <v>0</v>
      </c>
      <c r="E4533" s="1">
        <v>88800000</v>
      </c>
      <c r="F4533" s="1">
        <v>0</v>
      </c>
      <c r="G4533" s="1">
        <v>61377900</v>
      </c>
      <c r="H4533" s="1">
        <v>61377900</v>
      </c>
      <c r="I4533" s="1">
        <v>61377900</v>
      </c>
      <c r="J4533" s="1">
        <v>0</v>
      </c>
      <c r="K4533" s="1">
        <v>61377900</v>
      </c>
      <c r="L4533" s="1">
        <v>0</v>
      </c>
      <c r="M4533" s="1">
        <v>0</v>
      </c>
      <c r="N4533" s="1">
        <v>61377900</v>
      </c>
      <c r="O4533" s="1">
        <v>61377900</v>
      </c>
      <c r="P4533" s="1">
        <v>0</v>
      </c>
      <c r="Q4533" s="1">
        <v>27422100</v>
      </c>
      <c r="R4533" s="1">
        <v>69.12</v>
      </c>
    </row>
    <row r="4534" spans="1:18" hidden="1" x14ac:dyDescent="0.25">
      <c r="A4534" t="s">
        <v>73</v>
      </c>
      <c r="B4534" s="1">
        <v>149511600</v>
      </c>
      <c r="C4534" s="1">
        <v>-60711600</v>
      </c>
      <c r="D4534" s="1">
        <v>0</v>
      </c>
      <c r="E4534" s="1">
        <v>88800000</v>
      </c>
      <c r="F4534" s="1">
        <v>0</v>
      </c>
      <c r="G4534" s="1">
        <v>61377900</v>
      </c>
      <c r="H4534" s="1">
        <v>61377900</v>
      </c>
      <c r="I4534" s="1">
        <v>61377900</v>
      </c>
      <c r="J4534" s="1">
        <v>0</v>
      </c>
      <c r="K4534" s="1">
        <v>61377900</v>
      </c>
      <c r="L4534" s="1">
        <v>0</v>
      </c>
      <c r="M4534" s="1">
        <v>0</v>
      </c>
      <c r="N4534" s="1">
        <v>61377900</v>
      </c>
      <c r="O4534" s="1">
        <v>61377900</v>
      </c>
      <c r="P4534" s="1">
        <v>0</v>
      </c>
      <c r="Q4534" s="1">
        <v>27422100</v>
      </c>
      <c r="R4534" s="1">
        <v>69.12</v>
      </c>
    </row>
    <row r="4535" spans="1:18" hidden="1" x14ac:dyDescent="0.25">
      <c r="A4535" t="s">
        <v>33</v>
      </c>
      <c r="B4535" s="1">
        <v>149511600</v>
      </c>
      <c r="C4535" s="1">
        <v>-60711600</v>
      </c>
      <c r="D4535" s="1">
        <v>0</v>
      </c>
      <c r="E4535" s="1">
        <v>88800000</v>
      </c>
      <c r="F4535" s="1">
        <v>0</v>
      </c>
      <c r="G4535" s="1">
        <v>61377900</v>
      </c>
      <c r="H4535" s="1">
        <v>61377900</v>
      </c>
      <c r="I4535" s="1">
        <v>61377900</v>
      </c>
      <c r="J4535" s="1">
        <v>0</v>
      </c>
      <c r="K4535" s="1">
        <v>61377900</v>
      </c>
      <c r="L4535" s="1">
        <v>0</v>
      </c>
      <c r="M4535" s="1">
        <v>0</v>
      </c>
      <c r="N4535" s="1">
        <v>61377900</v>
      </c>
      <c r="O4535" s="1">
        <v>61377900</v>
      </c>
      <c r="P4535" s="1">
        <v>0</v>
      </c>
      <c r="Q4535" s="1">
        <v>27422100</v>
      </c>
      <c r="R4535" s="1">
        <v>69.12</v>
      </c>
    </row>
    <row r="4536" spans="1:18" hidden="1" x14ac:dyDescent="0.25">
      <c r="A4536" t="s">
        <v>97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</row>
    <row r="4537" spans="1:18" hidden="1" x14ac:dyDescent="0.25">
      <c r="A4537" t="s">
        <v>73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</row>
    <row r="4538" spans="1:18" hidden="1" x14ac:dyDescent="0.25">
      <c r="A4538" t="s">
        <v>33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</row>
    <row r="4539" spans="1:18" hidden="1" x14ac:dyDescent="0.25">
      <c r="A4539" t="s">
        <v>100</v>
      </c>
      <c r="B4539" s="1">
        <v>74860500</v>
      </c>
      <c r="C4539" s="1">
        <v>-23924176</v>
      </c>
      <c r="D4539" s="1">
        <v>0</v>
      </c>
      <c r="E4539" s="1">
        <v>50936324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50936324</v>
      </c>
      <c r="R4539" s="1">
        <v>0</v>
      </c>
    </row>
    <row r="4540" spans="1:18" hidden="1" x14ac:dyDescent="0.25">
      <c r="A4540" t="s">
        <v>31</v>
      </c>
      <c r="B4540" s="1">
        <v>74860500</v>
      </c>
      <c r="C4540" s="1">
        <v>-23924176</v>
      </c>
      <c r="D4540" s="1">
        <v>0</v>
      </c>
      <c r="E4540" s="1">
        <v>50936324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50936324</v>
      </c>
      <c r="R4540" s="1">
        <v>0</v>
      </c>
    </row>
    <row r="4541" spans="1:18" hidden="1" x14ac:dyDescent="0.25">
      <c r="A4541" t="s">
        <v>81</v>
      </c>
      <c r="B4541" s="1">
        <v>74860500</v>
      </c>
      <c r="C4541" s="1">
        <v>-23924176</v>
      </c>
      <c r="D4541" s="1">
        <v>0</v>
      </c>
      <c r="E4541" s="1">
        <v>50936324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50936324</v>
      </c>
      <c r="R4541" s="1">
        <v>0</v>
      </c>
    </row>
    <row r="4542" spans="1:18" hidden="1" x14ac:dyDescent="0.25">
      <c r="A4542" t="s">
        <v>33</v>
      </c>
      <c r="B4542" s="1">
        <v>74860500</v>
      </c>
      <c r="C4542" s="1">
        <v>-23924176</v>
      </c>
      <c r="D4542" s="1">
        <v>0</v>
      </c>
      <c r="E4542" s="1">
        <v>50936324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50936324</v>
      </c>
      <c r="R4542" s="1">
        <v>0</v>
      </c>
    </row>
    <row r="4543" spans="1:18" hidden="1" x14ac:dyDescent="0.25">
      <c r="A4543" t="s">
        <v>101</v>
      </c>
      <c r="B4543" s="1">
        <v>79572000</v>
      </c>
      <c r="C4543" s="1">
        <v>0</v>
      </c>
      <c r="D4543" s="1">
        <v>0</v>
      </c>
      <c r="E4543" s="1">
        <v>79572000</v>
      </c>
      <c r="F4543" s="1">
        <v>0</v>
      </c>
      <c r="G4543" s="1">
        <v>45749295</v>
      </c>
      <c r="H4543" s="1">
        <v>45749295</v>
      </c>
      <c r="I4543" s="1">
        <v>45749295</v>
      </c>
      <c r="J4543" s="1">
        <v>0</v>
      </c>
      <c r="K4543" s="1">
        <v>45749295</v>
      </c>
      <c r="L4543" s="1">
        <v>0</v>
      </c>
      <c r="M4543" s="1">
        <v>0</v>
      </c>
      <c r="N4543" s="1">
        <v>45749295</v>
      </c>
      <c r="O4543" s="1">
        <v>45749295</v>
      </c>
      <c r="P4543" s="1">
        <v>0</v>
      </c>
      <c r="Q4543" s="1">
        <v>33822705</v>
      </c>
      <c r="R4543" s="1">
        <v>57.49</v>
      </c>
    </row>
    <row r="4544" spans="1:18" hidden="1" x14ac:dyDescent="0.25">
      <c r="A4544" t="s">
        <v>31</v>
      </c>
      <c r="B4544" s="1">
        <v>79572000</v>
      </c>
      <c r="C4544" s="1">
        <v>0</v>
      </c>
      <c r="D4544" s="1">
        <v>0</v>
      </c>
      <c r="E4544" s="1">
        <v>79572000</v>
      </c>
      <c r="F4544" s="1">
        <v>0</v>
      </c>
      <c r="G4544" s="1">
        <v>45749295</v>
      </c>
      <c r="H4544" s="1">
        <v>45749295</v>
      </c>
      <c r="I4544" s="1">
        <v>45749295</v>
      </c>
      <c r="J4544" s="1">
        <v>0</v>
      </c>
      <c r="K4544" s="1">
        <v>45749295</v>
      </c>
      <c r="L4544" s="1">
        <v>0</v>
      </c>
      <c r="M4544" s="1">
        <v>0</v>
      </c>
      <c r="N4544" s="1">
        <v>45749295</v>
      </c>
      <c r="O4544" s="1">
        <v>45749295</v>
      </c>
      <c r="P4544" s="1">
        <v>0</v>
      </c>
      <c r="Q4544" s="1">
        <v>33822705</v>
      </c>
      <c r="R4544" s="1">
        <v>57.49</v>
      </c>
    </row>
    <row r="4545" spans="1:18" hidden="1" x14ac:dyDescent="0.25">
      <c r="A4545" t="s">
        <v>81</v>
      </c>
      <c r="B4545" s="1">
        <v>79572000</v>
      </c>
      <c r="C4545" s="1">
        <v>0</v>
      </c>
      <c r="D4545" s="1">
        <v>0</v>
      </c>
      <c r="E4545" s="1">
        <v>79572000</v>
      </c>
      <c r="F4545" s="1">
        <v>0</v>
      </c>
      <c r="G4545" s="1">
        <v>45749295</v>
      </c>
      <c r="H4545" s="1">
        <v>45749295</v>
      </c>
      <c r="I4545" s="1">
        <v>45749295</v>
      </c>
      <c r="J4545" s="1">
        <v>0</v>
      </c>
      <c r="K4545" s="1">
        <v>45749295</v>
      </c>
      <c r="L4545" s="1">
        <v>0</v>
      </c>
      <c r="M4545" s="1">
        <v>0</v>
      </c>
      <c r="N4545" s="1">
        <v>45749295</v>
      </c>
      <c r="O4545" s="1">
        <v>45749295</v>
      </c>
      <c r="P4545" s="1">
        <v>0</v>
      </c>
      <c r="Q4545" s="1">
        <v>33822705</v>
      </c>
      <c r="R4545" s="1">
        <v>57.49</v>
      </c>
    </row>
    <row r="4546" spans="1:18" hidden="1" x14ac:dyDescent="0.25">
      <c r="A4546" t="s">
        <v>33</v>
      </c>
      <c r="B4546" s="1">
        <v>79572000</v>
      </c>
      <c r="C4546" s="1">
        <v>0</v>
      </c>
      <c r="D4546" s="1">
        <v>0</v>
      </c>
      <c r="E4546" s="1">
        <v>79572000</v>
      </c>
      <c r="F4546" s="1">
        <v>0</v>
      </c>
      <c r="G4546" s="1">
        <v>45749295</v>
      </c>
      <c r="H4546" s="1">
        <v>45749295</v>
      </c>
      <c r="I4546" s="1">
        <v>45749295</v>
      </c>
      <c r="J4546" s="1">
        <v>0</v>
      </c>
      <c r="K4546" s="1">
        <v>45749295</v>
      </c>
      <c r="L4546" s="1">
        <v>0</v>
      </c>
      <c r="M4546" s="1">
        <v>0</v>
      </c>
      <c r="N4546" s="1">
        <v>45749295</v>
      </c>
      <c r="O4546" s="1">
        <v>45749295</v>
      </c>
      <c r="P4546" s="1">
        <v>0</v>
      </c>
      <c r="Q4546" s="1">
        <v>33822705</v>
      </c>
      <c r="R4546" s="1">
        <v>57.49</v>
      </c>
    </row>
    <row r="4547" spans="1:18" hidden="1" x14ac:dyDescent="0.25">
      <c r="A4547" t="s">
        <v>102</v>
      </c>
      <c r="B4547" s="1">
        <v>253374000</v>
      </c>
      <c r="C4547" s="1">
        <v>0</v>
      </c>
      <c r="D4547" s="1">
        <v>0</v>
      </c>
      <c r="E4547" s="1">
        <v>253374000</v>
      </c>
      <c r="F4547" s="1">
        <v>0</v>
      </c>
      <c r="G4547" s="1">
        <v>134637705</v>
      </c>
      <c r="H4547" s="1">
        <v>134637705</v>
      </c>
      <c r="I4547" s="1">
        <v>134637705</v>
      </c>
      <c r="J4547" s="1">
        <v>0</v>
      </c>
      <c r="K4547" s="1">
        <v>134637705</v>
      </c>
      <c r="L4547" s="1">
        <v>0</v>
      </c>
      <c r="M4547" s="1">
        <v>0</v>
      </c>
      <c r="N4547" s="1">
        <v>134637705</v>
      </c>
      <c r="O4547" s="1">
        <v>134637705</v>
      </c>
      <c r="P4547" s="1">
        <v>0</v>
      </c>
      <c r="Q4547" s="1">
        <v>118736295</v>
      </c>
      <c r="R4547" s="1">
        <v>53.14</v>
      </c>
    </row>
    <row r="4548" spans="1:18" hidden="1" x14ac:dyDescent="0.25">
      <c r="A4548" t="s">
        <v>31</v>
      </c>
      <c r="B4548" s="1">
        <v>253374000</v>
      </c>
      <c r="C4548" s="1">
        <v>0</v>
      </c>
      <c r="D4548" s="1">
        <v>0</v>
      </c>
      <c r="E4548" s="1">
        <v>253374000</v>
      </c>
      <c r="F4548" s="1">
        <v>0</v>
      </c>
      <c r="G4548" s="1">
        <v>134637705</v>
      </c>
      <c r="H4548" s="1">
        <v>134637705</v>
      </c>
      <c r="I4548" s="1">
        <v>134637705</v>
      </c>
      <c r="J4548" s="1">
        <v>0</v>
      </c>
      <c r="K4548" s="1">
        <v>134637705</v>
      </c>
      <c r="L4548" s="1">
        <v>0</v>
      </c>
      <c r="M4548" s="1">
        <v>0</v>
      </c>
      <c r="N4548" s="1">
        <v>134637705</v>
      </c>
      <c r="O4548" s="1">
        <v>134637705</v>
      </c>
      <c r="P4548" s="1">
        <v>0</v>
      </c>
      <c r="Q4548" s="1">
        <v>118736295</v>
      </c>
      <c r="R4548" s="1">
        <v>53.14</v>
      </c>
    </row>
    <row r="4549" spans="1:18" hidden="1" x14ac:dyDescent="0.25">
      <c r="A4549" t="s">
        <v>103</v>
      </c>
      <c r="B4549" s="1">
        <v>253374000</v>
      </c>
      <c r="C4549" s="1">
        <v>0</v>
      </c>
      <c r="D4549" s="1">
        <v>0</v>
      </c>
      <c r="E4549" s="1">
        <v>253374000</v>
      </c>
      <c r="F4549" s="1">
        <v>0</v>
      </c>
      <c r="G4549" s="1">
        <v>134637705</v>
      </c>
      <c r="H4549" s="1">
        <v>134637705</v>
      </c>
      <c r="I4549" s="1">
        <v>134637705</v>
      </c>
      <c r="J4549" s="1">
        <v>0</v>
      </c>
      <c r="K4549" s="1">
        <v>134637705</v>
      </c>
      <c r="L4549" s="1">
        <v>0</v>
      </c>
      <c r="M4549" s="1">
        <v>0</v>
      </c>
      <c r="N4549" s="1">
        <v>134637705</v>
      </c>
      <c r="O4549" s="1">
        <v>134637705</v>
      </c>
      <c r="P4549" s="1">
        <v>0</v>
      </c>
      <c r="Q4549" s="1">
        <v>118736295</v>
      </c>
      <c r="R4549" s="1">
        <v>53.14</v>
      </c>
    </row>
    <row r="4550" spans="1:18" hidden="1" x14ac:dyDescent="0.25">
      <c r="A4550" t="s">
        <v>33</v>
      </c>
      <c r="B4550" s="1">
        <v>253374000</v>
      </c>
      <c r="C4550" s="1">
        <v>0</v>
      </c>
      <c r="D4550" s="1">
        <v>0</v>
      </c>
      <c r="E4550" s="1">
        <v>253374000</v>
      </c>
      <c r="F4550" s="1">
        <v>0</v>
      </c>
      <c r="G4550" s="1">
        <v>134637705</v>
      </c>
      <c r="H4550" s="1">
        <v>134637705</v>
      </c>
      <c r="I4550" s="1">
        <v>134637705</v>
      </c>
      <c r="J4550" s="1">
        <v>0</v>
      </c>
      <c r="K4550" s="1">
        <v>134637705</v>
      </c>
      <c r="L4550" s="1">
        <v>0</v>
      </c>
      <c r="M4550" s="1">
        <v>0</v>
      </c>
      <c r="N4550" s="1">
        <v>134637705</v>
      </c>
      <c r="O4550" s="1">
        <v>134637705</v>
      </c>
      <c r="P4550" s="1">
        <v>0</v>
      </c>
      <c r="Q4550" s="1">
        <v>118736295</v>
      </c>
      <c r="R4550" s="1">
        <v>53.14</v>
      </c>
    </row>
    <row r="4551" spans="1:18" hidden="1" x14ac:dyDescent="0.25">
      <c r="A4551" t="s">
        <v>74</v>
      </c>
      <c r="B4551" s="1">
        <v>125640000</v>
      </c>
      <c r="C4551" s="1">
        <v>-94230000</v>
      </c>
      <c r="D4551" s="1">
        <v>0</v>
      </c>
      <c r="E4551" s="1">
        <v>31410000</v>
      </c>
      <c r="F4551" s="1">
        <v>0</v>
      </c>
      <c r="G4551" s="1">
        <v>31410000</v>
      </c>
      <c r="H4551" s="1">
        <v>31410000</v>
      </c>
      <c r="I4551" s="1">
        <v>31410000</v>
      </c>
      <c r="J4551" s="1">
        <v>0</v>
      </c>
      <c r="K4551" s="1">
        <v>31410000</v>
      </c>
      <c r="L4551" s="1">
        <v>0</v>
      </c>
      <c r="M4551" s="1">
        <v>0</v>
      </c>
      <c r="N4551" s="1">
        <v>31410000</v>
      </c>
      <c r="O4551" s="1">
        <v>31410000</v>
      </c>
      <c r="P4551" s="1">
        <v>0</v>
      </c>
      <c r="Q4551" s="1">
        <v>0</v>
      </c>
      <c r="R4551" s="1">
        <v>100</v>
      </c>
    </row>
    <row r="4552" spans="1:18" hidden="1" x14ac:dyDescent="0.25">
      <c r="A4552" t="s">
        <v>31</v>
      </c>
      <c r="B4552" s="1">
        <v>125640000</v>
      </c>
      <c r="C4552" s="1">
        <v>-94230000</v>
      </c>
      <c r="D4552" s="1">
        <v>0</v>
      </c>
      <c r="E4552" s="1">
        <v>31410000</v>
      </c>
      <c r="F4552" s="1">
        <v>0</v>
      </c>
      <c r="G4552" s="1">
        <v>31410000</v>
      </c>
      <c r="H4552" s="1">
        <v>31410000</v>
      </c>
      <c r="I4552" s="1">
        <v>31410000</v>
      </c>
      <c r="J4552" s="1">
        <v>0</v>
      </c>
      <c r="K4552" s="1">
        <v>31410000</v>
      </c>
      <c r="L4552" s="1">
        <v>0</v>
      </c>
      <c r="M4552" s="1">
        <v>0</v>
      </c>
      <c r="N4552" s="1">
        <v>31410000</v>
      </c>
      <c r="O4552" s="1">
        <v>31410000</v>
      </c>
      <c r="P4552" s="1">
        <v>0</v>
      </c>
      <c r="Q4552" s="1">
        <v>0</v>
      </c>
      <c r="R4552" s="1">
        <v>100</v>
      </c>
    </row>
    <row r="4553" spans="1:18" hidden="1" x14ac:dyDescent="0.25">
      <c r="A4553" t="s">
        <v>75</v>
      </c>
      <c r="B4553" s="1">
        <v>125640000</v>
      </c>
      <c r="C4553" s="1">
        <v>-94230000</v>
      </c>
      <c r="D4553" s="1">
        <v>0</v>
      </c>
      <c r="E4553" s="1">
        <v>31410000</v>
      </c>
      <c r="F4553" s="1">
        <v>0</v>
      </c>
      <c r="G4553" s="1">
        <v>31410000</v>
      </c>
      <c r="H4553" s="1">
        <v>31410000</v>
      </c>
      <c r="I4553" s="1">
        <v>31410000</v>
      </c>
      <c r="J4553" s="1">
        <v>0</v>
      </c>
      <c r="K4553" s="1">
        <v>31410000</v>
      </c>
      <c r="L4553" s="1">
        <v>0</v>
      </c>
      <c r="M4553" s="1">
        <v>0</v>
      </c>
      <c r="N4553" s="1">
        <v>31410000</v>
      </c>
      <c r="O4553" s="1">
        <v>31410000</v>
      </c>
      <c r="P4553" s="1">
        <v>0</v>
      </c>
      <c r="Q4553" s="1">
        <v>0</v>
      </c>
      <c r="R4553" s="1">
        <v>100</v>
      </c>
    </row>
    <row r="4554" spans="1:18" hidden="1" x14ac:dyDescent="0.25">
      <c r="A4554" t="s">
        <v>33</v>
      </c>
      <c r="B4554" s="1">
        <v>125640000</v>
      </c>
      <c r="C4554" s="1">
        <v>-94230000</v>
      </c>
      <c r="D4554" s="1">
        <v>0</v>
      </c>
      <c r="E4554" s="1">
        <v>31410000</v>
      </c>
      <c r="F4554" s="1">
        <v>0</v>
      </c>
      <c r="G4554" s="1">
        <v>31410000</v>
      </c>
      <c r="H4554" s="1">
        <v>31410000</v>
      </c>
      <c r="I4554" s="1">
        <v>31410000</v>
      </c>
      <c r="J4554" s="1">
        <v>0</v>
      </c>
      <c r="K4554" s="1">
        <v>31410000</v>
      </c>
      <c r="L4554" s="1">
        <v>0</v>
      </c>
      <c r="M4554" s="1">
        <v>0</v>
      </c>
      <c r="N4554" s="1">
        <v>31410000</v>
      </c>
      <c r="O4554" s="1">
        <v>31410000</v>
      </c>
      <c r="P4554" s="1">
        <v>0</v>
      </c>
      <c r="Q4554" s="1">
        <v>0</v>
      </c>
      <c r="R4554" s="1">
        <v>100</v>
      </c>
    </row>
    <row r="4555" spans="1:18" hidden="1" x14ac:dyDescent="0.25">
      <c r="A4555" t="s">
        <v>104</v>
      </c>
      <c r="B4555" s="1">
        <v>75059430</v>
      </c>
      <c r="C4555" s="1">
        <v>-25059430</v>
      </c>
      <c r="D4555" s="1">
        <v>0</v>
      </c>
      <c r="E4555" s="1">
        <v>50000000</v>
      </c>
      <c r="F4555" s="1">
        <v>0</v>
      </c>
      <c r="G4555" s="1">
        <v>35000000</v>
      </c>
      <c r="H4555" s="1">
        <v>35000000</v>
      </c>
      <c r="I4555" s="1">
        <v>35000000</v>
      </c>
      <c r="J4555" s="1">
        <v>0</v>
      </c>
      <c r="K4555" s="1">
        <v>35000000</v>
      </c>
      <c r="L4555" s="1">
        <v>0</v>
      </c>
      <c r="M4555" s="1">
        <v>0</v>
      </c>
      <c r="N4555" s="1">
        <v>35000000</v>
      </c>
      <c r="O4555" s="1">
        <v>35000000</v>
      </c>
      <c r="P4555" s="1">
        <v>0</v>
      </c>
      <c r="Q4555" s="1">
        <v>15000000</v>
      </c>
      <c r="R4555" s="1">
        <v>70</v>
      </c>
    </row>
    <row r="4556" spans="1:18" hidden="1" x14ac:dyDescent="0.25">
      <c r="A4556" t="s">
        <v>31</v>
      </c>
      <c r="B4556" s="1">
        <v>75059430</v>
      </c>
      <c r="C4556" s="1">
        <v>-25059430</v>
      </c>
      <c r="D4556" s="1">
        <v>0</v>
      </c>
      <c r="E4556" s="1">
        <v>50000000</v>
      </c>
      <c r="F4556" s="1">
        <v>0</v>
      </c>
      <c r="G4556" s="1">
        <v>35000000</v>
      </c>
      <c r="H4556" s="1">
        <v>35000000</v>
      </c>
      <c r="I4556" s="1">
        <v>35000000</v>
      </c>
      <c r="J4556" s="1">
        <v>0</v>
      </c>
      <c r="K4556" s="1">
        <v>35000000</v>
      </c>
      <c r="L4556" s="1">
        <v>0</v>
      </c>
      <c r="M4556" s="1">
        <v>0</v>
      </c>
      <c r="N4556" s="1">
        <v>35000000</v>
      </c>
      <c r="O4556" s="1">
        <v>35000000</v>
      </c>
      <c r="P4556" s="1">
        <v>0</v>
      </c>
      <c r="Q4556" s="1">
        <v>15000000</v>
      </c>
      <c r="R4556" s="1">
        <v>70</v>
      </c>
    </row>
    <row r="4557" spans="1:18" hidden="1" x14ac:dyDescent="0.25">
      <c r="A4557" t="s">
        <v>81</v>
      </c>
      <c r="B4557" s="1">
        <v>75059430</v>
      </c>
      <c r="C4557" s="1">
        <v>-25059430</v>
      </c>
      <c r="D4557" s="1">
        <v>0</v>
      </c>
      <c r="E4557" s="1">
        <v>50000000</v>
      </c>
      <c r="F4557" s="1">
        <v>0</v>
      </c>
      <c r="G4557" s="1">
        <v>35000000</v>
      </c>
      <c r="H4557" s="1">
        <v>35000000</v>
      </c>
      <c r="I4557" s="1">
        <v>35000000</v>
      </c>
      <c r="J4557" s="1">
        <v>0</v>
      </c>
      <c r="K4557" s="1">
        <v>35000000</v>
      </c>
      <c r="L4557" s="1">
        <v>0</v>
      </c>
      <c r="M4557" s="1">
        <v>0</v>
      </c>
      <c r="N4557" s="1">
        <v>35000000</v>
      </c>
      <c r="O4557" s="1">
        <v>35000000</v>
      </c>
      <c r="P4557" s="1">
        <v>0</v>
      </c>
      <c r="Q4557" s="1">
        <v>15000000</v>
      </c>
      <c r="R4557" s="1">
        <v>70</v>
      </c>
    </row>
    <row r="4558" spans="1:18" hidden="1" x14ac:dyDescent="0.25">
      <c r="A4558" t="s">
        <v>33</v>
      </c>
      <c r="B4558" s="1">
        <v>75059430</v>
      </c>
      <c r="C4558" s="1">
        <v>-25059430</v>
      </c>
      <c r="D4558" s="1">
        <v>0</v>
      </c>
      <c r="E4558" s="1">
        <v>50000000</v>
      </c>
      <c r="F4558" s="1">
        <v>0</v>
      </c>
      <c r="G4558" s="1">
        <v>35000000</v>
      </c>
      <c r="H4558" s="1">
        <v>35000000</v>
      </c>
      <c r="I4558" s="1">
        <v>35000000</v>
      </c>
      <c r="J4558" s="1">
        <v>0</v>
      </c>
      <c r="K4558" s="1">
        <v>35000000</v>
      </c>
      <c r="L4558" s="1">
        <v>0</v>
      </c>
      <c r="M4558" s="1">
        <v>0</v>
      </c>
      <c r="N4558" s="1">
        <v>35000000</v>
      </c>
      <c r="O4558" s="1">
        <v>35000000</v>
      </c>
      <c r="P4558" s="1">
        <v>0</v>
      </c>
      <c r="Q4558" s="1">
        <v>15000000</v>
      </c>
      <c r="R4558" s="1">
        <v>70</v>
      </c>
    </row>
    <row r="4559" spans="1:18" hidden="1" x14ac:dyDescent="0.25">
      <c r="A4559" t="s">
        <v>78</v>
      </c>
      <c r="B4559" s="1">
        <v>105956400</v>
      </c>
      <c r="C4559" s="1">
        <v>0</v>
      </c>
      <c r="D4559" s="1">
        <v>0</v>
      </c>
      <c r="E4559" s="1">
        <v>105956400</v>
      </c>
      <c r="F4559" s="1">
        <v>0</v>
      </c>
      <c r="G4559" s="1">
        <v>105956400</v>
      </c>
      <c r="H4559" s="1">
        <v>105956400</v>
      </c>
      <c r="I4559" s="1">
        <v>105956400</v>
      </c>
      <c r="J4559" s="1">
        <v>0</v>
      </c>
      <c r="K4559" s="1">
        <v>105956400</v>
      </c>
      <c r="L4559" s="1">
        <v>0</v>
      </c>
      <c r="M4559" s="1">
        <v>0</v>
      </c>
      <c r="N4559" s="1">
        <v>105956400</v>
      </c>
      <c r="O4559" s="1">
        <v>105956400</v>
      </c>
      <c r="P4559" s="1">
        <v>0</v>
      </c>
      <c r="Q4559" s="1">
        <v>0</v>
      </c>
      <c r="R4559" s="1">
        <v>100</v>
      </c>
    </row>
    <row r="4560" spans="1:18" hidden="1" x14ac:dyDescent="0.25">
      <c r="A4560" t="s">
        <v>31</v>
      </c>
      <c r="B4560" s="1">
        <v>105956400</v>
      </c>
      <c r="C4560" s="1">
        <v>0</v>
      </c>
      <c r="D4560" s="1">
        <v>0</v>
      </c>
      <c r="E4560" s="1">
        <v>105956400</v>
      </c>
      <c r="F4560" s="1">
        <v>0</v>
      </c>
      <c r="G4560" s="1">
        <v>105956400</v>
      </c>
      <c r="H4560" s="1">
        <v>105956400</v>
      </c>
      <c r="I4560" s="1">
        <v>105956400</v>
      </c>
      <c r="J4560" s="1">
        <v>0</v>
      </c>
      <c r="K4560" s="1">
        <v>105956400</v>
      </c>
      <c r="L4560" s="1">
        <v>0</v>
      </c>
      <c r="M4560" s="1">
        <v>0</v>
      </c>
      <c r="N4560" s="1">
        <v>105956400</v>
      </c>
      <c r="O4560" s="1">
        <v>105956400</v>
      </c>
      <c r="P4560" s="1">
        <v>0</v>
      </c>
      <c r="Q4560" s="1">
        <v>0</v>
      </c>
      <c r="R4560" s="1">
        <v>100</v>
      </c>
    </row>
    <row r="4561" spans="1:18" hidden="1" x14ac:dyDescent="0.25">
      <c r="A4561" t="s">
        <v>79</v>
      </c>
      <c r="B4561" s="1">
        <v>105956400</v>
      </c>
      <c r="C4561" s="1">
        <v>0</v>
      </c>
      <c r="D4561" s="1">
        <v>0</v>
      </c>
      <c r="E4561" s="1">
        <v>105956400</v>
      </c>
      <c r="F4561" s="1">
        <v>0</v>
      </c>
      <c r="G4561" s="1">
        <v>105956400</v>
      </c>
      <c r="H4561" s="1">
        <v>105956400</v>
      </c>
      <c r="I4561" s="1">
        <v>105956400</v>
      </c>
      <c r="J4561" s="1">
        <v>0</v>
      </c>
      <c r="K4561" s="1">
        <v>105956400</v>
      </c>
      <c r="L4561" s="1">
        <v>0</v>
      </c>
      <c r="M4561" s="1">
        <v>0</v>
      </c>
      <c r="N4561" s="1">
        <v>105956400</v>
      </c>
      <c r="O4561" s="1">
        <v>105956400</v>
      </c>
      <c r="P4561" s="1">
        <v>0</v>
      </c>
      <c r="Q4561" s="1">
        <v>0</v>
      </c>
      <c r="R4561" s="1">
        <v>100</v>
      </c>
    </row>
    <row r="4562" spans="1:18" hidden="1" x14ac:dyDescent="0.25">
      <c r="A4562" t="s">
        <v>33</v>
      </c>
      <c r="B4562" s="1">
        <v>105956400</v>
      </c>
      <c r="C4562" s="1">
        <v>0</v>
      </c>
      <c r="D4562" s="1">
        <v>0</v>
      </c>
      <c r="E4562" s="1">
        <v>105956400</v>
      </c>
      <c r="F4562" s="1">
        <v>0</v>
      </c>
      <c r="G4562" s="1">
        <v>105956400</v>
      </c>
      <c r="H4562" s="1">
        <v>105956400</v>
      </c>
      <c r="I4562" s="1">
        <v>105956400</v>
      </c>
      <c r="J4562" s="1">
        <v>0</v>
      </c>
      <c r="K4562" s="1">
        <v>105956400</v>
      </c>
      <c r="L4562" s="1">
        <v>0</v>
      </c>
      <c r="M4562" s="1">
        <v>0</v>
      </c>
      <c r="N4562" s="1">
        <v>105956400</v>
      </c>
      <c r="O4562" s="1">
        <v>105956400</v>
      </c>
      <c r="P4562" s="1">
        <v>0</v>
      </c>
      <c r="Q4562" s="1">
        <v>0</v>
      </c>
      <c r="R4562" s="1">
        <v>100</v>
      </c>
    </row>
    <row r="4563" spans="1:18" hidden="1" x14ac:dyDescent="0.25">
      <c r="A4563" t="s">
        <v>80</v>
      </c>
      <c r="B4563" s="1">
        <v>4188000</v>
      </c>
      <c r="C4563" s="1">
        <v>0</v>
      </c>
      <c r="D4563" s="1">
        <v>0</v>
      </c>
      <c r="E4563" s="1">
        <v>4188000</v>
      </c>
      <c r="F4563" s="1">
        <v>0</v>
      </c>
      <c r="G4563" s="1">
        <v>4188000</v>
      </c>
      <c r="H4563" s="1">
        <v>4188000</v>
      </c>
      <c r="I4563" s="1">
        <v>4188000</v>
      </c>
      <c r="J4563" s="1">
        <v>0</v>
      </c>
      <c r="K4563" s="1">
        <v>4188000</v>
      </c>
      <c r="L4563" s="1">
        <v>0</v>
      </c>
      <c r="M4563" s="1">
        <v>0</v>
      </c>
      <c r="N4563" s="1">
        <v>4188000</v>
      </c>
      <c r="O4563" s="1">
        <v>4188000</v>
      </c>
      <c r="P4563" s="1">
        <v>0</v>
      </c>
      <c r="Q4563" s="1">
        <v>0</v>
      </c>
      <c r="R4563" s="1">
        <v>100</v>
      </c>
    </row>
    <row r="4564" spans="1:18" hidden="1" x14ac:dyDescent="0.25">
      <c r="A4564" t="s">
        <v>31</v>
      </c>
      <c r="B4564" s="1">
        <v>4188000</v>
      </c>
      <c r="C4564" s="1">
        <v>0</v>
      </c>
      <c r="D4564" s="1">
        <v>0</v>
      </c>
      <c r="E4564" s="1">
        <v>4188000</v>
      </c>
      <c r="F4564" s="1">
        <v>0</v>
      </c>
      <c r="G4564" s="1">
        <v>4188000</v>
      </c>
      <c r="H4564" s="1">
        <v>4188000</v>
      </c>
      <c r="I4564" s="1">
        <v>4188000</v>
      </c>
      <c r="J4564" s="1">
        <v>0</v>
      </c>
      <c r="K4564" s="1">
        <v>4188000</v>
      </c>
      <c r="L4564" s="1">
        <v>0</v>
      </c>
      <c r="M4564" s="1">
        <v>0</v>
      </c>
      <c r="N4564" s="1">
        <v>4188000</v>
      </c>
      <c r="O4564" s="1">
        <v>4188000</v>
      </c>
      <c r="P4564" s="1">
        <v>0</v>
      </c>
      <c r="Q4564" s="1">
        <v>0</v>
      </c>
      <c r="R4564" s="1">
        <v>100</v>
      </c>
    </row>
    <row r="4565" spans="1:18" hidden="1" x14ac:dyDescent="0.25">
      <c r="A4565" t="s">
        <v>81</v>
      </c>
      <c r="B4565" s="1">
        <v>4188000</v>
      </c>
      <c r="C4565" s="1">
        <v>0</v>
      </c>
      <c r="D4565" s="1">
        <v>0</v>
      </c>
      <c r="E4565" s="1">
        <v>4188000</v>
      </c>
      <c r="F4565" s="1">
        <v>0</v>
      </c>
      <c r="G4565" s="1">
        <v>4188000</v>
      </c>
      <c r="H4565" s="1">
        <v>4188000</v>
      </c>
      <c r="I4565" s="1">
        <v>4188000</v>
      </c>
      <c r="J4565" s="1">
        <v>0</v>
      </c>
      <c r="K4565" s="1">
        <v>4188000</v>
      </c>
      <c r="L4565" s="1">
        <v>0</v>
      </c>
      <c r="M4565" s="1">
        <v>0</v>
      </c>
      <c r="N4565" s="1">
        <v>4188000</v>
      </c>
      <c r="O4565" s="1">
        <v>4188000</v>
      </c>
      <c r="P4565" s="1">
        <v>0</v>
      </c>
      <c r="Q4565" s="1">
        <v>0</v>
      </c>
      <c r="R4565" s="1">
        <v>100</v>
      </c>
    </row>
    <row r="4566" spans="1:18" hidden="1" x14ac:dyDescent="0.25">
      <c r="A4566" t="s">
        <v>33</v>
      </c>
      <c r="B4566" s="1">
        <v>4188000</v>
      </c>
      <c r="C4566" s="1">
        <v>0</v>
      </c>
      <c r="D4566" s="1">
        <v>0</v>
      </c>
      <c r="E4566" s="1">
        <v>4188000</v>
      </c>
      <c r="F4566" s="1">
        <v>0</v>
      </c>
      <c r="G4566" s="1">
        <v>4188000</v>
      </c>
      <c r="H4566" s="1">
        <v>4188000</v>
      </c>
      <c r="I4566" s="1">
        <v>4188000</v>
      </c>
      <c r="J4566" s="1">
        <v>0</v>
      </c>
      <c r="K4566" s="1">
        <v>4188000</v>
      </c>
      <c r="L4566" s="1">
        <v>0</v>
      </c>
      <c r="M4566" s="1">
        <v>0</v>
      </c>
      <c r="N4566" s="1">
        <v>4188000</v>
      </c>
      <c r="O4566" s="1">
        <v>4188000</v>
      </c>
      <c r="P4566" s="1">
        <v>0</v>
      </c>
      <c r="Q4566" s="1">
        <v>0</v>
      </c>
      <c r="R4566" s="1">
        <v>100</v>
      </c>
    </row>
    <row r="4567" spans="1:18" hidden="1" x14ac:dyDescent="0.25">
      <c r="A4567" t="s">
        <v>82</v>
      </c>
      <c r="B4567" s="1">
        <v>52350000</v>
      </c>
      <c r="C4567" s="1">
        <v>0</v>
      </c>
      <c r="D4567" s="1">
        <v>0</v>
      </c>
      <c r="E4567" s="1">
        <v>52350000</v>
      </c>
      <c r="F4567" s="1">
        <v>0</v>
      </c>
      <c r="G4567" s="1">
        <v>31087500</v>
      </c>
      <c r="H4567" s="1">
        <v>31087500</v>
      </c>
      <c r="I4567" s="1">
        <v>31087500</v>
      </c>
      <c r="J4567" s="1">
        <v>0</v>
      </c>
      <c r="K4567" s="1">
        <v>31087500</v>
      </c>
      <c r="L4567" s="1">
        <v>0</v>
      </c>
      <c r="M4567" s="1">
        <v>0</v>
      </c>
      <c r="N4567" s="1">
        <v>31087500</v>
      </c>
      <c r="O4567" s="1">
        <v>31087500</v>
      </c>
      <c r="P4567" s="1">
        <v>0</v>
      </c>
      <c r="Q4567" s="1">
        <v>21262500</v>
      </c>
      <c r="R4567" s="1">
        <v>59.38</v>
      </c>
    </row>
    <row r="4568" spans="1:18" hidden="1" x14ac:dyDescent="0.25">
      <c r="A4568" t="s">
        <v>31</v>
      </c>
      <c r="B4568" s="1">
        <v>52350000</v>
      </c>
      <c r="C4568" s="1">
        <v>0</v>
      </c>
      <c r="D4568" s="1">
        <v>0</v>
      </c>
      <c r="E4568" s="1">
        <v>52350000</v>
      </c>
      <c r="F4568" s="1">
        <v>0</v>
      </c>
      <c r="G4568" s="1">
        <v>31087500</v>
      </c>
      <c r="H4568" s="1">
        <v>31087500</v>
      </c>
      <c r="I4568" s="1">
        <v>31087500</v>
      </c>
      <c r="J4568" s="1">
        <v>0</v>
      </c>
      <c r="K4568" s="1">
        <v>31087500</v>
      </c>
      <c r="L4568" s="1">
        <v>0</v>
      </c>
      <c r="M4568" s="1">
        <v>0</v>
      </c>
      <c r="N4568" s="1">
        <v>31087500</v>
      </c>
      <c r="O4568" s="1">
        <v>31087500</v>
      </c>
      <c r="P4568" s="1">
        <v>0</v>
      </c>
      <c r="Q4568" s="1">
        <v>21262500</v>
      </c>
      <c r="R4568" s="1">
        <v>59.38</v>
      </c>
    </row>
    <row r="4569" spans="1:18" hidden="1" x14ac:dyDescent="0.25">
      <c r="A4569" t="s">
        <v>83</v>
      </c>
      <c r="B4569" s="1">
        <v>52350000</v>
      </c>
      <c r="C4569" s="1">
        <v>0</v>
      </c>
      <c r="D4569" s="1">
        <v>0</v>
      </c>
      <c r="E4569" s="1">
        <v>52350000</v>
      </c>
      <c r="F4569" s="1">
        <v>0</v>
      </c>
      <c r="G4569" s="1">
        <v>31087500</v>
      </c>
      <c r="H4569" s="1">
        <v>31087500</v>
      </c>
      <c r="I4569" s="1">
        <v>31087500</v>
      </c>
      <c r="J4569" s="1">
        <v>0</v>
      </c>
      <c r="K4569" s="1">
        <v>31087500</v>
      </c>
      <c r="L4569" s="1">
        <v>0</v>
      </c>
      <c r="M4569" s="1">
        <v>0</v>
      </c>
      <c r="N4569" s="1">
        <v>31087500</v>
      </c>
      <c r="O4569" s="1">
        <v>31087500</v>
      </c>
      <c r="P4569" s="1">
        <v>0</v>
      </c>
      <c r="Q4569" s="1">
        <v>21262500</v>
      </c>
      <c r="R4569" s="1">
        <v>59.38</v>
      </c>
    </row>
    <row r="4570" spans="1:18" hidden="1" x14ac:dyDescent="0.25">
      <c r="A4570" t="s">
        <v>33</v>
      </c>
      <c r="B4570" s="1">
        <v>52350000</v>
      </c>
      <c r="C4570" s="1">
        <v>0</v>
      </c>
      <c r="D4570" s="1">
        <v>0</v>
      </c>
      <c r="E4570" s="1">
        <v>52350000</v>
      </c>
      <c r="F4570" s="1">
        <v>0</v>
      </c>
      <c r="G4570" s="1">
        <v>31087500</v>
      </c>
      <c r="H4570" s="1">
        <v>31087500</v>
      </c>
      <c r="I4570" s="1">
        <v>31087500</v>
      </c>
      <c r="J4570" s="1">
        <v>0</v>
      </c>
      <c r="K4570" s="1">
        <v>31087500</v>
      </c>
      <c r="L4570" s="1">
        <v>0</v>
      </c>
      <c r="M4570" s="1">
        <v>0</v>
      </c>
      <c r="N4570" s="1">
        <v>31087500</v>
      </c>
      <c r="O4570" s="1">
        <v>31087500</v>
      </c>
      <c r="P4570" s="1">
        <v>0</v>
      </c>
      <c r="Q4570" s="1">
        <v>21262500</v>
      </c>
      <c r="R4570" s="1">
        <v>59.38</v>
      </c>
    </row>
    <row r="4571" spans="1:18" hidden="1" x14ac:dyDescent="0.25">
      <c r="A4571" t="s">
        <v>1657</v>
      </c>
      <c r="B4571" s="1">
        <v>107841000</v>
      </c>
      <c r="C4571" s="1">
        <v>-8621000</v>
      </c>
      <c r="D4571" s="1">
        <v>0</v>
      </c>
      <c r="E4571" s="1">
        <v>99220000</v>
      </c>
      <c r="F4571" s="1">
        <v>0</v>
      </c>
      <c r="G4571" s="1">
        <v>26960250</v>
      </c>
      <c r="H4571" s="1">
        <v>26960250</v>
      </c>
      <c r="I4571" s="1">
        <v>26960250</v>
      </c>
      <c r="J4571" s="1">
        <v>0</v>
      </c>
      <c r="K4571" s="1">
        <v>26960250</v>
      </c>
      <c r="L4571" s="1">
        <v>0</v>
      </c>
      <c r="M4571" s="1">
        <v>0</v>
      </c>
      <c r="N4571" s="1">
        <v>26960250</v>
      </c>
      <c r="O4571" s="1">
        <v>26960250</v>
      </c>
      <c r="P4571" s="1">
        <v>0</v>
      </c>
      <c r="Q4571" s="1">
        <v>72259750</v>
      </c>
      <c r="R4571" s="1">
        <v>27.17</v>
      </c>
    </row>
    <row r="4572" spans="1:18" hidden="1" x14ac:dyDescent="0.25">
      <c r="A4572" t="s">
        <v>31</v>
      </c>
      <c r="B4572" s="1">
        <v>107841000</v>
      </c>
      <c r="C4572" s="1">
        <v>-8621000</v>
      </c>
      <c r="D4572" s="1">
        <v>0</v>
      </c>
      <c r="E4572" s="1">
        <v>99220000</v>
      </c>
      <c r="F4572" s="1">
        <v>0</v>
      </c>
      <c r="G4572" s="1">
        <v>26960250</v>
      </c>
      <c r="H4572" s="1">
        <v>26960250</v>
      </c>
      <c r="I4572" s="1">
        <v>26960250</v>
      </c>
      <c r="J4572" s="1">
        <v>0</v>
      </c>
      <c r="K4572" s="1">
        <v>26960250</v>
      </c>
      <c r="L4572" s="1">
        <v>0</v>
      </c>
      <c r="M4572" s="1">
        <v>0</v>
      </c>
      <c r="N4572" s="1">
        <v>26960250</v>
      </c>
      <c r="O4572" s="1">
        <v>26960250</v>
      </c>
      <c r="P4572" s="1">
        <v>0</v>
      </c>
      <c r="Q4572" s="1">
        <v>72259750</v>
      </c>
      <c r="R4572" s="1">
        <v>27.17</v>
      </c>
    </row>
    <row r="4573" spans="1:18" hidden="1" x14ac:dyDescent="0.25">
      <c r="A4573" t="s">
        <v>81</v>
      </c>
      <c r="B4573" s="1">
        <v>107841000</v>
      </c>
      <c r="C4573" s="1">
        <v>-8621000</v>
      </c>
      <c r="D4573" s="1">
        <v>0</v>
      </c>
      <c r="E4573" s="1">
        <v>99220000</v>
      </c>
      <c r="F4573" s="1">
        <v>0</v>
      </c>
      <c r="G4573" s="1">
        <v>26960250</v>
      </c>
      <c r="H4573" s="1">
        <v>26960250</v>
      </c>
      <c r="I4573" s="1">
        <v>26960250</v>
      </c>
      <c r="J4573" s="1">
        <v>0</v>
      </c>
      <c r="K4573" s="1">
        <v>26960250</v>
      </c>
      <c r="L4573" s="1">
        <v>0</v>
      </c>
      <c r="M4573" s="1">
        <v>0</v>
      </c>
      <c r="N4573" s="1">
        <v>26960250</v>
      </c>
      <c r="O4573" s="1">
        <v>26960250</v>
      </c>
      <c r="P4573" s="1">
        <v>0</v>
      </c>
      <c r="Q4573" s="1">
        <v>72259750</v>
      </c>
      <c r="R4573" s="1">
        <v>27.17</v>
      </c>
    </row>
    <row r="4574" spans="1:18" hidden="1" x14ac:dyDescent="0.25">
      <c r="A4574" t="s">
        <v>33</v>
      </c>
      <c r="B4574" s="1">
        <v>107841000</v>
      </c>
      <c r="C4574" s="1">
        <v>-8621000</v>
      </c>
      <c r="D4574" s="1">
        <v>0</v>
      </c>
      <c r="E4574" s="1">
        <v>99220000</v>
      </c>
      <c r="F4574" s="1">
        <v>0</v>
      </c>
      <c r="G4574" s="1">
        <v>26960250</v>
      </c>
      <c r="H4574" s="1">
        <v>26960250</v>
      </c>
      <c r="I4574" s="1">
        <v>26960250</v>
      </c>
      <c r="J4574" s="1">
        <v>0</v>
      </c>
      <c r="K4574" s="1">
        <v>26960250</v>
      </c>
      <c r="L4574" s="1">
        <v>0</v>
      </c>
      <c r="M4574" s="1">
        <v>0</v>
      </c>
      <c r="N4574" s="1">
        <v>26960250</v>
      </c>
      <c r="O4574" s="1">
        <v>26960250</v>
      </c>
      <c r="P4574" s="1">
        <v>0</v>
      </c>
      <c r="Q4574" s="1">
        <v>72259750</v>
      </c>
      <c r="R4574" s="1">
        <v>27.17</v>
      </c>
    </row>
    <row r="4575" spans="1:18" hidden="1" x14ac:dyDescent="0.25">
      <c r="A4575" t="s">
        <v>105</v>
      </c>
      <c r="B4575" s="1">
        <v>9423000</v>
      </c>
      <c r="C4575" s="1">
        <v>0</v>
      </c>
      <c r="D4575" s="1">
        <v>0</v>
      </c>
      <c r="E4575" s="1">
        <v>9423000</v>
      </c>
      <c r="F4575" s="1">
        <v>0</v>
      </c>
      <c r="G4575" s="1">
        <v>4890298</v>
      </c>
      <c r="H4575" s="1">
        <v>4890298</v>
      </c>
      <c r="I4575" s="1">
        <v>4890298</v>
      </c>
      <c r="J4575" s="1">
        <v>0</v>
      </c>
      <c r="K4575" s="1">
        <v>4890298</v>
      </c>
      <c r="L4575" s="1">
        <v>0</v>
      </c>
      <c r="M4575" s="1">
        <v>0</v>
      </c>
      <c r="N4575" s="1">
        <v>4890298</v>
      </c>
      <c r="O4575" s="1">
        <v>4890298</v>
      </c>
      <c r="P4575" s="1">
        <v>0</v>
      </c>
      <c r="Q4575" s="1">
        <v>4532702</v>
      </c>
      <c r="R4575" s="1">
        <v>51.9</v>
      </c>
    </row>
    <row r="4576" spans="1:18" hidden="1" x14ac:dyDescent="0.25">
      <c r="A4576" t="s">
        <v>31</v>
      </c>
      <c r="B4576" s="1">
        <v>9423000</v>
      </c>
      <c r="C4576" s="1">
        <v>0</v>
      </c>
      <c r="D4576" s="1">
        <v>0</v>
      </c>
      <c r="E4576" s="1">
        <v>9423000</v>
      </c>
      <c r="F4576" s="1">
        <v>0</v>
      </c>
      <c r="G4576" s="1">
        <v>4890298</v>
      </c>
      <c r="H4576" s="1">
        <v>4890298</v>
      </c>
      <c r="I4576" s="1">
        <v>4890298</v>
      </c>
      <c r="J4576" s="1">
        <v>0</v>
      </c>
      <c r="K4576" s="1">
        <v>4890298</v>
      </c>
      <c r="L4576" s="1">
        <v>0</v>
      </c>
      <c r="M4576" s="1">
        <v>0</v>
      </c>
      <c r="N4576" s="1">
        <v>4890298</v>
      </c>
      <c r="O4576" s="1">
        <v>4890298</v>
      </c>
      <c r="P4576" s="1">
        <v>0</v>
      </c>
      <c r="Q4576" s="1">
        <v>4532702</v>
      </c>
      <c r="R4576" s="1">
        <v>51.9</v>
      </c>
    </row>
    <row r="4577" spans="1:18" hidden="1" x14ac:dyDescent="0.25">
      <c r="A4577" t="s">
        <v>106</v>
      </c>
      <c r="B4577" s="1">
        <v>9423000</v>
      </c>
      <c r="C4577" s="1">
        <v>0</v>
      </c>
      <c r="D4577" s="1">
        <v>0</v>
      </c>
      <c r="E4577" s="1">
        <v>9423000</v>
      </c>
      <c r="F4577" s="1">
        <v>0</v>
      </c>
      <c r="G4577" s="1">
        <v>4890298</v>
      </c>
      <c r="H4577" s="1">
        <v>4890298</v>
      </c>
      <c r="I4577" s="1">
        <v>4890298</v>
      </c>
      <c r="J4577" s="1">
        <v>0</v>
      </c>
      <c r="K4577" s="1">
        <v>4890298</v>
      </c>
      <c r="L4577" s="1">
        <v>0</v>
      </c>
      <c r="M4577" s="1">
        <v>0</v>
      </c>
      <c r="N4577" s="1">
        <v>4890298</v>
      </c>
      <c r="O4577" s="1">
        <v>4890298</v>
      </c>
      <c r="P4577" s="1">
        <v>0</v>
      </c>
      <c r="Q4577" s="1">
        <v>4532702</v>
      </c>
      <c r="R4577" s="1">
        <v>51.9</v>
      </c>
    </row>
    <row r="4578" spans="1:18" hidden="1" x14ac:dyDescent="0.25">
      <c r="A4578" t="s">
        <v>33</v>
      </c>
      <c r="B4578" s="1">
        <v>9423000</v>
      </c>
      <c r="C4578" s="1">
        <v>0</v>
      </c>
      <c r="D4578" s="1">
        <v>0</v>
      </c>
      <c r="E4578" s="1">
        <v>9423000</v>
      </c>
      <c r="F4578" s="1">
        <v>0</v>
      </c>
      <c r="G4578" s="1">
        <v>4890298</v>
      </c>
      <c r="H4578" s="1">
        <v>4890298</v>
      </c>
      <c r="I4578" s="1">
        <v>4890298</v>
      </c>
      <c r="J4578" s="1">
        <v>0</v>
      </c>
      <c r="K4578" s="1">
        <v>4890298</v>
      </c>
      <c r="L4578" s="1">
        <v>0</v>
      </c>
      <c r="M4578" s="1">
        <v>0</v>
      </c>
      <c r="N4578" s="1">
        <v>4890298</v>
      </c>
      <c r="O4578" s="1">
        <v>4890298</v>
      </c>
      <c r="P4578" s="1">
        <v>0</v>
      </c>
      <c r="Q4578" s="1">
        <v>4532702</v>
      </c>
      <c r="R4578" s="1">
        <v>51.9</v>
      </c>
    </row>
    <row r="4579" spans="1:18" hidden="1" x14ac:dyDescent="0.25">
      <c r="A4579" t="s">
        <v>107</v>
      </c>
      <c r="B4579" s="1">
        <v>15705000</v>
      </c>
      <c r="C4579" s="1">
        <v>0</v>
      </c>
      <c r="D4579" s="1">
        <v>0</v>
      </c>
      <c r="E4579" s="1">
        <v>15705000</v>
      </c>
      <c r="F4579" s="1">
        <v>0</v>
      </c>
      <c r="G4579" s="1">
        <v>9239414</v>
      </c>
      <c r="H4579" s="1">
        <v>9239414</v>
      </c>
      <c r="I4579" s="1">
        <v>9239414</v>
      </c>
      <c r="J4579" s="1">
        <v>0</v>
      </c>
      <c r="K4579" s="1">
        <v>9239414</v>
      </c>
      <c r="L4579" s="1">
        <v>0</v>
      </c>
      <c r="M4579" s="1">
        <v>0</v>
      </c>
      <c r="N4579" s="1">
        <v>9239414</v>
      </c>
      <c r="O4579" s="1">
        <v>9239414</v>
      </c>
      <c r="P4579" s="1">
        <v>0</v>
      </c>
      <c r="Q4579" s="1">
        <v>6465586</v>
      </c>
      <c r="R4579" s="1">
        <v>58.83</v>
      </c>
    </row>
    <row r="4580" spans="1:18" hidden="1" x14ac:dyDescent="0.25">
      <c r="A4580" t="s">
        <v>31</v>
      </c>
      <c r="B4580" s="1">
        <v>15705000</v>
      </c>
      <c r="C4580" s="1">
        <v>0</v>
      </c>
      <c r="D4580" s="1">
        <v>0</v>
      </c>
      <c r="E4580" s="1">
        <v>15705000</v>
      </c>
      <c r="F4580" s="1">
        <v>0</v>
      </c>
      <c r="G4580" s="1">
        <v>9239414</v>
      </c>
      <c r="H4580" s="1">
        <v>9239414</v>
      </c>
      <c r="I4580" s="1">
        <v>9239414</v>
      </c>
      <c r="J4580" s="1">
        <v>0</v>
      </c>
      <c r="K4580" s="1">
        <v>9239414</v>
      </c>
      <c r="L4580" s="1">
        <v>0</v>
      </c>
      <c r="M4580" s="1">
        <v>0</v>
      </c>
      <c r="N4580" s="1">
        <v>9239414</v>
      </c>
      <c r="O4580" s="1">
        <v>9239414</v>
      </c>
      <c r="P4580" s="1">
        <v>0</v>
      </c>
      <c r="Q4580" s="1">
        <v>6465586</v>
      </c>
      <c r="R4580" s="1">
        <v>58.83</v>
      </c>
    </row>
    <row r="4581" spans="1:18" hidden="1" x14ac:dyDescent="0.25">
      <c r="A4581" t="s">
        <v>108</v>
      </c>
      <c r="B4581" s="1">
        <v>15705000</v>
      </c>
      <c r="C4581" s="1">
        <v>0</v>
      </c>
      <c r="D4581" s="1">
        <v>0</v>
      </c>
      <c r="E4581" s="1">
        <v>15705000</v>
      </c>
      <c r="F4581" s="1">
        <v>0</v>
      </c>
      <c r="G4581" s="1">
        <v>9239414</v>
      </c>
      <c r="H4581" s="1">
        <v>9239414</v>
      </c>
      <c r="I4581" s="1">
        <v>9239414</v>
      </c>
      <c r="J4581" s="1">
        <v>0</v>
      </c>
      <c r="K4581" s="1">
        <v>9239414</v>
      </c>
      <c r="L4581" s="1">
        <v>0</v>
      </c>
      <c r="M4581" s="1">
        <v>0</v>
      </c>
      <c r="N4581" s="1">
        <v>9239414</v>
      </c>
      <c r="O4581" s="1">
        <v>9239414</v>
      </c>
      <c r="P4581" s="1">
        <v>0</v>
      </c>
      <c r="Q4581" s="1">
        <v>6465586</v>
      </c>
      <c r="R4581" s="1">
        <v>58.83</v>
      </c>
    </row>
    <row r="4582" spans="1:18" hidden="1" x14ac:dyDescent="0.25">
      <c r="A4582" t="s">
        <v>33</v>
      </c>
      <c r="B4582" s="1">
        <v>15705000</v>
      </c>
      <c r="C4582" s="1">
        <v>0</v>
      </c>
      <c r="D4582" s="1">
        <v>0</v>
      </c>
      <c r="E4582" s="1">
        <v>15705000</v>
      </c>
      <c r="F4582" s="1">
        <v>0</v>
      </c>
      <c r="G4582" s="1">
        <v>9239414</v>
      </c>
      <c r="H4582" s="1">
        <v>9239414</v>
      </c>
      <c r="I4582" s="1">
        <v>9239414</v>
      </c>
      <c r="J4582" s="1">
        <v>0</v>
      </c>
      <c r="K4582" s="1">
        <v>9239414</v>
      </c>
      <c r="L4582" s="1">
        <v>0</v>
      </c>
      <c r="M4582" s="1">
        <v>0</v>
      </c>
      <c r="N4582" s="1">
        <v>9239414</v>
      </c>
      <c r="O4582" s="1">
        <v>9239414</v>
      </c>
      <c r="P4582" s="1">
        <v>0</v>
      </c>
      <c r="Q4582" s="1">
        <v>6465586</v>
      </c>
      <c r="R4582" s="1">
        <v>58.83</v>
      </c>
    </row>
    <row r="4583" spans="1:18" hidden="1" x14ac:dyDescent="0.25">
      <c r="A4583" t="s">
        <v>109</v>
      </c>
      <c r="B4583" s="1">
        <v>11621700</v>
      </c>
      <c r="C4583" s="1">
        <v>0</v>
      </c>
      <c r="D4583" s="1">
        <v>0</v>
      </c>
      <c r="E4583" s="1">
        <v>11621700</v>
      </c>
      <c r="F4583" s="1">
        <v>0</v>
      </c>
      <c r="G4583" s="1">
        <v>7317943</v>
      </c>
      <c r="H4583" s="1">
        <v>7317943</v>
      </c>
      <c r="I4583" s="1">
        <v>7317943</v>
      </c>
      <c r="J4583" s="1">
        <v>0</v>
      </c>
      <c r="K4583" s="1">
        <v>7317943</v>
      </c>
      <c r="L4583" s="1">
        <v>0</v>
      </c>
      <c r="M4583" s="1">
        <v>0</v>
      </c>
      <c r="N4583" s="1">
        <v>7317943</v>
      </c>
      <c r="O4583" s="1">
        <v>7317943</v>
      </c>
      <c r="P4583" s="1">
        <v>0</v>
      </c>
      <c r="Q4583" s="1">
        <v>4303757</v>
      </c>
      <c r="R4583" s="1">
        <v>62.97</v>
      </c>
    </row>
    <row r="4584" spans="1:18" hidden="1" x14ac:dyDescent="0.25">
      <c r="A4584" t="s">
        <v>31</v>
      </c>
      <c r="B4584" s="1">
        <v>11621700</v>
      </c>
      <c r="C4584" s="1">
        <v>0</v>
      </c>
      <c r="D4584" s="1">
        <v>0</v>
      </c>
      <c r="E4584" s="1">
        <v>11621700</v>
      </c>
      <c r="F4584" s="1">
        <v>0</v>
      </c>
      <c r="G4584" s="1">
        <v>7317943</v>
      </c>
      <c r="H4584" s="1">
        <v>7317943</v>
      </c>
      <c r="I4584" s="1">
        <v>7317943</v>
      </c>
      <c r="J4584" s="1">
        <v>0</v>
      </c>
      <c r="K4584" s="1">
        <v>7317943</v>
      </c>
      <c r="L4584" s="1">
        <v>0</v>
      </c>
      <c r="M4584" s="1">
        <v>0</v>
      </c>
      <c r="N4584" s="1">
        <v>7317943</v>
      </c>
      <c r="O4584" s="1">
        <v>7317943</v>
      </c>
      <c r="P4584" s="1">
        <v>0</v>
      </c>
      <c r="Q4584" s="1">
        <v>4303757</v>
      </c>
      <c r="R4584" s="1">
        <v>62.97</v>
      </c>
    </row>
    <row r="4585" spans="1:18" hidden="1" x14ac:dyDescent="0.25">
      <c r="A4585" t="s">
        <v>110</v>
      </c>
      <c r="B4585" s="1">
        <v>11621700</v>
      </c>
      <c r="C4585" s="1">
        <v>0</v>
      </c>
      <c r="D4585" s="1">
        <v>0</v>
      </c>
      <c r="E4585" s="1">
        <v>11621700</v>
      </c>
      <c r="F4585" s="1">
        <v>0</v>
      </c>
      <c r="G4585" s="1">
        <v>7317943</v>
      </c>
      <c r="H4585" s="1">
        <v>7317943</v>
      </c>
      <c r="I4585" s="1">
        <v>7317943</v>
      </c>
      <c r="J4585" s="1">
        <v>0</v>
      </c>
      <c r="K4585" s="1">
        <v>7317943</v>
      </c>
      <c r="L4585" s="1">
        <v>0</v>
      </c>
      <c r="M4585" s="1">
        <v>0</v>
      </c>
      <c r="N4585" s="1">
        <v>7317943</v>
      </c>
      <c r="O4585" s="1">
        <v>7317943</v>
      </c>
      <c r="P4585" s="1">
        <v>0</v>
      </c>
      <c r="Q4585" s="1">
        <v>4303757</v>
      </c>
      <c r="R4585" s="1">
        <v>62.97</v>
      </c>
    </row>
    <row r="4586" spans="1:18" hidden="1" x14ac:dyDescent="0.25">
      <c r="A4586" t="s">
        <v>33</v>
      </c>
      <c r="B4586" s="1">
        <v>11621700</v>
      </c>
      <c r="C4586" s="1">
        <v>0</v>
      </c>
      <c r="D4586" s="1">
        <v>0</v>
      </c>
      <c r="E4586" s="1">
        <v>11621700</v>
      </c>
      <c r="F4586" s="1">
        <v>0</v>
      </c>
      <c r="G4586" s="1">
        <v>7317943</v>
      </c>
      <c r="H4586" s="1">
        <v>7317943</v>
      </c>
      <c r="I4586" s="1">
        <v>7317943</v>
      </c>
      <c r="J4586" s="1">
        <v>0</v>
      </c>
      <c r="K4586" s="1">
        <v>7317943</v>
      </c>
      <c r="L4586" s="1">
        <v>0</v>
      </c>
      <c r="M4586" s="1">
        <v>0</v>
      </c>
      <c r="N4586" s="1">
        <v>7317943</v>
      </c>
      <c r="O4586" s="1">
        <v>7317943</v>
      </c>
      <c r="P4586" s="1">
        <v>0</v>
      </c>
      <c r="Q4586" s="1">
        <v>4303757</v>
      </c>
      <c r="R4586" s="1">
        <v>62.97</v>
      </c>
    </row>
    <row r="4587" spans="1:18" hidden="1" x14ac:dyDescent="0.25">
      <c r="A4587" t="s">
        <v>1667</v>
      </c>
      <c r="B4587" s="1">
        <v>167520000</v>
      </c>
      <c r="C4587" s="1">
        <v>-12108000</v>
      </c>
      <c r="D4587" s="1">
        <v>0</v>
      </c>
      <c r="E4587" s="1">
        <v>155412000</v>
      </c>
      <c r="F4587" s="1">
        <v>0</v>
      </c>
      <c r="G4587" s="1">
        <v>83760000</v>
      </c>
      <c r="H4587" s="1">
        <v>83760000</v>
      </c>
      <c r="I4587" s="1">
        <v>83760000</v>
      </c>
      <c r="J4587" s="1">
        <v>0</v>
      </c>
      <c r="K4587" s="1">
        <v>83760000</v>
      </c>
      <c r="L4587" s="1">
        <v>0</v>
      </c>
      <c r="M4587" s="1">
        <v>0</v>
      </c>
      <c r="N4587" s="1">
        <v>83760000</v>
      </c>
      <c r="O4587" s="1">
        <v>83760000</v>
      </c>
      <c r="P4587" s="1">
        <v>0</v>
      </c>
      <c r="Q4587" s="1">
        <v>71652000</v>
      </c>
      <c r="R4587" s="1">
        <v>53.9</v>
      </c>
    </row>
    <row r="4588" spans="1:18" hidden="1" x14ac:dyDescent="0.25">
      <c r="A4588" t="s">
        <v>31</v>
      </c>
      <c r="B4588" s="1">
        <v>167520000</v>
      </c>
      <c r="C4588" s="1">
        <v>-12108000</v>
      </c>
      <c r="D4588" s="1">
        <v>0</v>
      </c>
      <c r="E4588" s="1">
        <v>155412000</v>
      </c>
      <c r="F4588" s="1">
        <v>0</v>
      </c>
      <c r="G4588" s="1">
        <v>83760000</v>
      </c>
      <c r="H4588" s="1">
        <v>83760000</v>
      </c>
      <c r="I4588" s="1">
        <v>83760000</v>
      </c>
      <c r="J4588" s="1">
        <v>0</v>
      </c>
      <c r="K4588" s="1">
        <v>83760000</v>
      </c>
      <c r="L4588" s="1">
        <v>0</v>
      </c>
      <c r="M4588" s="1">
        <v>0</v>
      </c>
      <c r="N4588" s="1">
        <v>83760000</v>
      </c>
      <c r="O4588" s="1">
        <v>83760000</v>
      </c>
      <c r="P4588" s="1">
        <v>0</v>
      </c>
      <c r="Q4588" s="1">
        <v>71652000</v>
      </c>
      <c r="R4588" s="1">
        <v>53.9</v>
      </c>
    </row>
    <row r="4589" spans="1:18" hidden="1" x14ac:dyDescent="0.25">
      <c r="A4589" t="s">
        <v>81</v>
      </c>
      <c r="B4589" s="1">
        <v>167520000</v>
      </c>
      <c r="C4589" s="1">
        <v>-12108000</v>
      </c>
      <c r="D4589" s="1">
        <v>0</v>
      </c>
      <c r="E4589" s="1">
        <v>155412000</v>
      </c>
      <c r="F4589" s="1">
        <v>0</v>
      </c>
      <c r="G4589" s="1">
        <v>83760000</v>
      </c>
      <c r="H4589" s="1">
        <v>83760000</v>
      </c>
      <c r="I4589" s="1">
        <v>83760000</v>
      </c>
      <c r="J4589" s="1">
        <v>0</v>
      </c>
      <c r="K4589" s="1">
        <v>83760000</v>
      </c>
      <c r="L4589" s="1">
        <v>0</v>
      </c>
      <c r="M4589" s="1">
        <v>0</v>
      </c>
      <c r="N4589" s="1">
        <v>83760000</v>
      </c>
      <c r="O4589" s="1">
        <v>83760000</v>
      </c>
      <c r="P4589" s="1">
        <v>0</v>
      </c>
      <c r="Q4589" s="1">
        <v>71652000</v>
      </c>
      <c r="R4589" s="1">
        <v>53.9</v>
      </c>
    </row>
    <row r="4590" spans="1:18" hidden="1" x14ac:dyDescent="0.25">
      <c r="A4590" t="s">
        <v>33</v>
      </c>
      <c r="B4590" s="1">
        <v>167520000</v>
      </c>
      <c r="C4590" s="1">
        <v>-12108000</v>
      </c>
      <c r="D4590" s="1">
        <v>0</v>
      </c>
      <c r="E4590" s="1">
        <v>155412000</v>
      </c>
      <c r="F4590" s="1">
        <v>0</v>
      </c>
      <c r="G4590" s="1">
        <v>83760000</v>
      </c>
      <c r="H4590" s="1">
        <v>83760000</v>
      </c>
      <c r="I4590" s="1">
        <v>83760000</v>
      </c>
      <c r="J4590" s="1">
        <v>0</v>
      </c>
      <c r="K4590" s="1">
        <v>83760000</v>
      </c>
      <c r="L4590" s="1">
        <v>0</v>
      </c>
      <c r="M4590" s="1">
        <v>0</v>
      </c>
      <c r="N4590" s="1">
        <v>83760000</v>
      </c>
      <c r="O4590" s="1">
        <v>83760000</v>
      </c>
      <c r="P4590" s="1">
        <v>0</v>
      </c>
      <c r="Q4590" s="1">
        <v>71652000</v>
      </c>
      <c r="R4590" s="1">
        <v>53.9</v>
      </c>
    </row>
    <row r="4591" spans="1:18" hidden="1" x14ac:dyDescent="0.25">
      <c r="A4591" t="s">
        <v>1668</v>
      </c>
      <c r="B4591" s="1">
        <v>7852500</v>
      </c>
      <c r="C4591" s="1">
        <v>0</v>
      </c>
      <c r="D4591" s="1">
        <v>0</v>
      </c>
      <c r="E4591" s="1">
        <v>7852500</v>
      </c>
      <c r="F4591" s="1">
        <v>0</v>
      </c>
      <c r="G4591" s="1">
        <v>1963125</v>
      </c>
      <c r="H4591" s="1">
        <v>1963125</v>
      </c>
      <c r="I4591" s="1">
        <v>1963125</v>
      </c>
      <c r="J4591" s="1">
        <v>0</v>
      </c>
      <c r="K4591" s="1">
        <v>1963125</v>
      </c>
      <c r="L4591" s="1">
        <v>0</v>
      </c>
      <c r="M4591" s="1">
        <v>0</v>
      </c>
      <c r="N4591" s="1">
        <v>1963125</v>
      </c>
      <c r="O4591" s="1">
        <v>1963125</v>
      </c>
      <c r="P4591" s="1">
        <v>0</v>
      </c>
      <c r="Q4591" s="1">
        <v>5889375</v>
      </c>
      <c r="R4591" s="1">
        <v>25</v>
      </c>
    </row>
    <row r="4592" spans="1:18" hidden="1" x14ac:dyDescent="0.25">
      <c r="A4592" t="s">
        <v>31</v>
      </c>
      <c r="B4592" s="1">
        <v>7852500</v>
      </c>
      <c r="C4592" s="1">
        <v>0</v>
      </c>
      <c r="D4592" s="1">
        <v>0</v>
      </c>
      <c r="E4592" s="1">
        <v>7852500</v>
      </c>
      <c r="F4592" s="1">
        <v>0</v>
      </c>
      <c r="G4592" s="1">
        <v>1963125</v>
      </c>
      <c r="H4592" s="1">
        <v>1963125</v>
      </c>
      <c r="I4592" s="1">
        <v>1963125</v>
      </c>
      <c r="J4592" s="1">
        <v>0</v>
      </c>
      <c r="K4592" s="1">
        <v>1963125</v>
      </c>
      <c r="L4592" s="1">
        <v>0</v>
      </c>
      <c r="M4592" s="1">
        <v>0</v>
      </c>
      <c r="N4592" s="1">
        <v>1963125</v>
      </c>
      <c r="O4592" s="1">
        <v>1963125</v>
      </c>
      <c r="P4592" s="1">
        <v>0</v>
      </c>
      <c r="Q4592" s="1">
        <v>5889375</v>
      </c>
      <c r="R4592" s="1">
        <v>25</v>
      </c>
    </row>
    <row r="4593" spans="1:18" hidden="1" x14ac:dyDescent="0.25">
      <c r="A4593" t="s">
        <v>81</v>
      </c>
      <c r="B4593" s="1">
        <v>7852500</v>
      </c>
      <c r="C4593" s="1">
        <v>0</v>
      </c>
      <c r="D4593" s="1">
        <v>0</v>
      </c>
      <c r="E4593" s="1">
        <v>7852500</v>
      </c>
      <c r="F4593" s="1">
        <v>0</v>
      </c>
      <c r="G4593" s="1">
        <v>1963125</v>
      </c>
      <c r="H4593" s="1">
        <v>1963125</v>
      </c>
      <c r="I4593" s="1">
        <v>1963125</v>
      </c>
      <c r="J4593" s="1">
        <v>0</v>
      </c>
      <c r="K4593" s="1">
        <v>1963125</v>
      </c>
      <c r="L4593" s="1">
        <v>0</v>
      </c>
      <c r="M4593" s="1">
        <v>0</v>
      </c>
      <c r="N4593" s="1">
        <v>1963125</v>
      </c>
      <c r="O4593" s="1">
        <v>1963125</v>
      </c>
      <c r="P4593" s="1">
        <v>0</v>
      </c>
      <c r="Q4593" s="1">
        <v>5889375</v>
      </c>
      <c r="R4593" s="1">
        <v>25</v>
      </c>
    </row>
    <row r="4594" spans="1:18" hidden="1" x14ac:dyDescent="0.25">
      <c r="A4594" t="s">
        <v>33</v>
      </c>
      <c r="B4594" s="1">
        <v>7852500</v>
      </c>
      <c r="C4594" s="1">
        <v>0</v>
      </c>
      <c r="D4594" s="1">
        <v>0</v>
      </c>
      <c r="E4594" s="1">
        <v>7852500</v>
      </c>
      <c r="F4594" s="1">
        <v>0</v>
      </c>
      <c r="G4594" s="1">
        <v>1963125</v>
      </c>
      <c r="H4594" s="1">
        <v>1963125</v>
      </c>
      <c r="I4594" s="1">
        <v>1963125</v>
      </c>
      <c r="J4594" s="1">
        <v>0</v>
      </c>
      <c r="K4594" s="1">
        <v>1963125</v>
      </c>
      <c r="L4594" s="1">
        <v>0</v>
      </c>
      <c r="M4594" s="1">
        <v>0</v>
      </c>
      <c r="N4594" s="1">
        <v>1963125</v>
      </c>
      <c r="O4594" s="1">
        <v>1963125</v>
      </c>
      <c r="P4594" s="1">
        <v>0</v>
      </c>
      <c r="Q4594" s="1">
        <v>5889375</v>
      </c>
      <c r="R4594" s="1">
        <v>25</v>
      </c>
    </row>
    <row r="4595" spans="1:18" hidden="1" x14ac:dyDescent="0.25">
      <c r="A4595" t="s">
        <v>768</v>
      </c>
      <c r="B4595" s="1">
        <v>40000000</v>
      </c>
      <c r="C4595" s="1">
        <v>0</v>
      </c>
      <c r="D4595" s="1">
        <v>0</v>
      </c>
      <c r="E4595" s="1">
        <v>40000000</v>
      </c>
      <c r="F4595" s="1">
        <v>0</v>
      </c>
      <c r="G4595" s="1">
        <v>20000000</v>
      </c>
      <c r="H4595" s="1">
        <v>20000000</v>
      </c>
      <c r="I4595" s="1">
        <v>20000000</v>
      </c>
      <c r="J4595" s="1">
        <v>0</v>
      </c>
      <c r="K4595" s="1">
        <v>20000000</v>
      </c>
      <c r="L4595" s="1">
        <v>0</v>
      </c>
      <c r="M4595" s="1">
        <v>0</v>
      </c>
      <c r="N4595" s="1">
        <v>20000000</v>
      </c>
      <c r="O4595" s="1">
        <v>20000000</v>
      </c>
      <c r="P4595" s="1">
        <v>0</v>
      </c>
      <c r="Q4595" s="1">
        <v>20000000</v>
      </c>
      <c r="R4595" s="1">
        <v>50</v>
      </c>
    </row>
    <row r="4596" spans="1:18" hidden="1" x14ac:dyDescent="0.25">
      <c r="A4596" t="s">
        <v>31</v>
      </c>
      <c r="B4596" s="1">
        <v>40000000</v>
      </c>
      <c r="C4596" s="1">
        <v>0</v>
      </c>
      <c r="D4596" s="1">
        <v>0</v>
      </c>
      <c r="E4596" s="1">
        <v>40000000</v>
      </c>
      <c r="F4596" s="1">
        <v>0</v>
      </c>
      <c r="G4596" s="1">
        <v>20000000</v>
      </c>
      <c r="H4596" s="1">
        <v>20000000</v>
      </c>
      <c r="I4596" s="1">
        <v>20000000</v>
      </c>
      <c r="J4596" s="1">
        <v>0</v>
      </c>
      <c r="K4596" s="1">
        <v>20000000</v>
      </c>
      <c r="L4596" s="1">
        <v>0</v>
      </c>
      <c r="M4596" s="1">
        <v>0</v>
      </c>
      <c r="N4596" s="1">
        <v>20000000</v>
      </c>
      <c r="O4596" s="1">
        <v>20000000</v>
      </c>
      <c r="P4596" s="1">
        <v>0</v>
      </c>
      <c r="Q4596" s="1">
        <v>20000000</v>
      </c>
      <c r="R4596" s="1">
        <v>50</v>
      </c>
    </row>
    <row r="4597" spans="1:18" hidden="1" x14ac:dyDescent="0.25">
      <c r="A4597" t="s">
        <v>83</v>
      </c>
      <c r="B4597" s="1">
        <v>40000000</v>
      </c>
      <c r="C4597" s="1">
        <v>0</v>
      </c>
      <c r="D4597" s="1">
        <v>0</v>
      </c>
      <c r="E4597" s="1">
        <v>40000000</v>
      </c>
      <c r="F4597" s="1">
        <v>0</v>
      </c>
      <c r="G4597" s="1">
        <v>20000000</v>
      </c>
      <c r="H4597" s="1">
        <v>20000000</v>
      </c>
      <c r="I4597" s="1">
        <v>20000000</v>
      </c>
      <c r="J4597" s="1">
        <v>0</v>
      </c>
      <c r="K4597" s="1">
        <v>20000000</v>
      </c>
      <c r="L4597" s="1">
        <v>0</v>
      </c>
      <c r="M4597" s="1">
        <v>0</v>
      </c>
      <c r="N4597" s="1">
        <v>20000000</v>
      </c>
      <c r="O4597" s="1">
        <v>20000000</v>
      </c>
      <c r="P4597" s="1">
        <v>0</v>
      </c>
      <c r="Q4597" s="1">
        <v>20000000</v>
      </c>
      <c r="R4597" s="1">
        <v>50</v>
      </c>
    </row>
    <row r="4598" spans="1:18" hidden="1" x14ac:dyDescent="0.25">
      <c r="A4598" t="s">
        <v>33</v>
      </c>
      <c r="B4598" s="1">
        <v>40000000</v>
      </c>
      <c r="C4598" s="1">
        <v>0</v>
      </c>
      <c r="D4598" s="1">
        <v>0</v>
      </c>
      <c r="E4598" s="1">
        <v>40000000</v>
      </c>
      <c r="F4598" s="1">
        <v>0</v>
      </c>
      <c r="G4598" s="1">
        <v>20000000</v>
      </c>
      <c r="H4598" s="1">
        <v>20000000</v>
      </c>
      <c r="I4598" s="1">
        <v>20000000</v>
      </c>
      <c r="J4598" s="1">
        <v>0</v>
      </c>
      <c r="K4598" s="1">
        <v>20000000</v>
      </c>
      <c r="L4598" s="1">
        <v>0</v>
      </c>
      <c r="M4598" s="1">
        <v>0</v>
      </c>
      <c r="N4598" s="1">
        <v>20000000</v>
      </c>
      <c r="O4598" s="1">
        <v>20000000</v>
      </c>
      <c r="P4598" s="1">
        <v>0</v>
      </c>
      <c r="Q4598" s="1">
        <v>20000000</v>
      </c>
      <c r="R4598" s="1">
        <v>50</v>
      </c>
    </row>
    <row r="4599" spans="1:18" hidden="1" x14ac:dyDescent="0.25">
      <c r="A4599" t="s">
        <v>85</v>
      </c>
      <c r="B4599" s="1">
        <v>36645000</v>
      </c>
      <c r="C4599" s="1">
        <v>-10000000</v>
      </c>
      <c r="D4599" s="1">
        <v>0</v>
      </c>
      <c r="E4599" s="1">
        <v>26645000</v>
      </c>
      <c r="F4599" s="1">
        <v>0</v>
      </c>
      <c r="G4599" s="1">
        <v>16645000</v>
      </c>
      <c r="H4599" s="1">
        <v>16645000</v>
      </c>
      <c r="I4599" s="1">
        <v>16645000</v>
      </c>
      <c r="J4599" s="1">
        <v>0</v>
      </c>
      <c r="K4599" s="1">
        <v>16645000</v>
      </c>
      <c r="L4599" s="1">
        <v>0</v>
      </c>
      <c r="M4599" s="1">
        <v>0</v>
      </c>
      <c r="N4599" s="1">
        <v>16645000</v>
      </c>
      <c r="O4599" s="1">
        <v>16645000</v>
      </c>
      <c r="P4599" s="1">
        <v>0</v>
      </c>
      <c r="Q4599" s="1">
        <v>10000000</v>
      </c>
      <c r="R4599" s="1">
        <v>62.47</v>
      </c>
    </row>
    <row r="4600" spans="1:18" hidden="1" x14ac:dyDescent="0.25">
      <c r="A4600" t="s">
        <v>31</v>
      </c>
      <c r="B4600" s="1">
        <v>36645000</v>
      </c>
      <c r="C4600" s="1">
        <v>-10000000</v>
      </c>
      <c r="D4600" s="1">
        <v>0</v>
      </c>
      <c r="E4600" s="1">
        <v>26645000</v>
      </c>
      <c r="F4600" s="1">
        <v>0</v>
      </c>
      <c r="G4600" s="1">
        <v>16645000</v>
      </c>
      <c r="H4600" s="1">
        <v>16645000</v>
      </c>
      <c r="I4600" s="1">
        <v>16645000</v>
      </c>
      <c r="J4600" s="1">
        <v>0</v>
      </c>
      <c r="K4600" s="1">
        <v>16645000</v>
      </c>
      <c r="L4600" s="1">
        <v>0</v>
      </c>
      <c r="M4600" s="1">
        <v>0</v>
      </c>
      <c r="N4600" s="1">
        <v>16645000</v>
      </c>
      <c r="O4600" s="1">
        <v>16645000</v>
      </c>
      <c r="P4600" s="1">
        <v>0</v>
      </c>
      <c r="Q4600" s="1">
        <v>10000000</v>
      </c>
      <c r="R4600" s="1">
        <v>62.47</v>
      </c>
    </row>
    <row r="4601" spans="1:18" hidden="1" x14ac:dyDescent="0.25">
      <c r="A4601" t="s">
        <v>86</v>
      </c>
      <c r="B4601" s="1">
        <v>36645000</v>
      </c>
      <c r="C4601" s="1">
        <v>-10000000</v>
      </c>
      <c r="D4601" s="1">
        <v>0</v>
      </c>
      <c r="E4601" s="1">
        <v>26645000</v>
      </c>
      <c r="F4601" s="1">
        <v>0</v>
      </c>
      <c r="G4601" s="1">
        <v>16645000</v>
      </c>
      <c r="H4601" s="1">
        <v>16645000</v>
      </c>
      <c r="I4601" s="1">
        <v>16645000</v>
      </c>
      <c r="J4601" s="1">
        <v>0</v>
      </c>
      <c r="K4601" s="1">
        <v>16645000</v>
      </c>
      <c r="L4601" s="1">
        <v>0</v>
      </c>
      <c r="M4601" s="1">
        <v>0</v>
      </c>
      <c r="N4601" s="1">
        <v>16645000</v>
      </c>
      <c r="O4601" s="1">
        <v>16645000</v>
      </c>
      <c r="P4601" s="1">
        <v>0</v>
      </c>
      <c r="Q4601" s="1">
        <v>10000000</v>
      </c>
      <c r="R4601" s="1">
        <v>62.47</v>
      </c>
    </row>
    <row r="4602" spans="1:18" hidden="1" x14ac:dyDescent="0.25">
      <c r="A4602" t="s">
        <v>33</v>
      </c>
      <c r="B4602" s="1">
        <v>36645000</v>
      </c>
      <c r="C4602" s="1">
        <v>-10000000</v>
      </c>
      <c r="D4602" s="1">
        <v>0</v>
      </c>
      <c r="E4602" s="1">
        <v>26645000</v>
      </c>
      <c r="F4602" s="1">
        <v>0</v>
      </c>
      <c r="G4602" s="1">
        <v>16645000</v>
      </c>
      <c r="H4602" s="1">
        <v>16645000</v>
      </c>
      <c r="I4602" s="1">
        <v>16645000</v>
      </c>
      <c r="J4602" s="1">
        <v>0</v>
      </c>
      <c r="K4602" s="1">
        <v>16645000</v>
      </c>
      <c r="L4602" s="1">
        <v>0</v>
      </c>
      <c r="M4602" s="1">
        <v>0</v>
      </c>
      <c r="N4602" s="1">
        <v>16645000</v>
      </c>
      <c r="O4602" s="1">
        <v>16645000</v>
      </c>
      <c r="P4602" s="1">
        <v>0</v>
      </c>
      <c r="Q4602" s="1">
        <v>10000000</v>
      </c>
      <c r="R4602" s="1">
        <v>62.47</v>
      </c>
    </row>
    <row r="4603" spans="1:18" hidden="1" x14ac:dyDescent="0.25">
      <c r="A4603" t="s">
        <v>87</v>
      </c>
      <c r="B4603" s="1">
        <v>8376000</v>
      </c>
      <c r="C4603" s="1">
        <v>0</v>
      </c>
      <c r="D4603" s="1">
        <v>0</v>
      </c>
      <c r="E4603" s="1">
        <v>8376000</v>
      </c>
      <c r="F4603" s="1">
        <v>0</v>
      </c>
      <c r="G4603" s="1">
        <v>8376000</v>
      </c>
      <c r="H4603" s="1">
        <v>8376000</v>
      </c>
      <c r="I4603" s="1">
        <v>8376000</v>
      </c>
      <c r="J4603" s="1">
        <v>0</v>
      </c>
      <c r="K4603" s="1">
        <v>8376000</v>
      </c>
      <c r="L4603" s="1">
        <v>0</v>
      </c>
      <c r="M4603" s="1">
        <v>0</v>
      </c>
      <c r="N4603" s="1">
        <v>8376000</v>
      </c>
      <c r="O4603" s="1">
        <v>8376000</v>
      </c>
      <c r="P4603" s="1">
        <v>0</v>
      </c>
      <c r="Q4603" s="1">
        <v>0</v>
      </c>
      <c r="R4603" s="1">
        <v>100</v>
      </c>
    </row>
    <row r="4604" spans="1:18" hidden="1" x14ac:dyDescent="0.25">
      <c r="A4604" t="s">
        <v>31</v>
      </c>
      <c r="B4604" s="1">
        <v>8376000</v>
      </c>
      <c r="C4604" s="1">
        <v>0</v>
      </c>
      <c r="D4604" s="1">
        <v>0</v>
      </c>
      <c r="E4604" s="1">
        <v>8376000</v>
      </c>
      <c r="F4604" s="1">
        <v>0</v>
      </c>
      <c r="G4604" s="1">
        <v>8376000</v>
      </c>
      <c r="H4604" s="1">
        <v>8376000</v>
      </c>
      <c r="I4604" s="1">
        <v>8376000</v>
      </c>
      <c r="J4604" s="1">
        <v>0</v>
      </c>
      <c r="K4604" s="1">
        <v>8376000</v>
      </c>
      <c r="L4604" s="1">
        <v>0</v>
      </c>
      <c r="M4604" s="1">
        <v>0</v>
      </c>
      <c r="N4604" s="1">
        <v>8376000</v>
      </c>
      <c r="O4604" s="1">
        <v>8376000</v>
      </c>
      <c r="P4604" s="1">
        <v>0</v>
      </c>
      <c r="Q4604" s="1">
        <v>0</v>
      </c>
      <c r="R4604" s="1">
        <v>100</v>
      </c>
    </row>
    <row r="4605" spans="1:18" hidden="1" x14ac:dyDescent="0.25">
      <c r="A4605" t="s">
        <v>88</v>
      </c>
      <c r="B4605" s="1">
        <v>8376000</v>
      </c>
      <c r="C4605" s="1">
        <v>0</v>
      </c>
      <c r="D4605" s="1">
        <v>0</v>
      </c>
      <c r="E4605" s="1">
        <v>8376000</v>
      </c>
      <c r="F4605" s="1">
        <v>0</v>
      </c>
      <c r="G4605" s="1">
        <v>8376000</v>
      </c>
      <c r="H4605" s="1">
        <v>8376000</v>
      </c>
      <c r="I4605" s="1">
        <v>8376000</v>
      </c>
      <c r="J4605" s="1">
        <v>0</v>
      </c>
      <c r="K4605" s="1">
        <v>8376000</v>
      </c>
      <c r="L4605" s="1">
        <v>0</v>
      </c>
      <c r="M4605" s="1">
        <v>0</v>
      </c>
      <c r="N4605" s="1">
        <v>8376000</v>
      </c>
      <c r="O4605" s="1">
        <v>8376000</v>
      </c>
      <c r="P4605" s="1">
        <v>0</v>
      </c>
      <c r="Q4605" s="1">
        <v>0</v>
      </c>
      <c r="R4605" s="1">
        <v>100</v>
      </c>
    </row>
    <row r="4606" spans="1:18" hidden="1" x14ac:dyDescent="0.25">
      <c r="A4606" t="s">
        <v>33</v>
      </c>
      <c r="B4606" s="1">
        <v>8376000</v>
      </c>
      <c r="C4606" s="1">
        <v>0</v>
      </c>
      <c r="D4606" s="1">
        <v>0</v>
      </c>
      <c r="E4606" s="1">
        <v>8376000</v>
      </c>
      <c r="F4606" s="1">
        <v>0</v>
      </c>
      <c r="G4606" s="1">
        <v>8376000</v>
      </c>
      <c r="H4606" s="1">
        <v>8376000</v>
      </c>
      <c r="I4606" s="1">
        <v>8376000</v>
      </c>
      <c r="J4606" s="1">
        <v>0</v>
      </c>
      <c r="K4606" s="1">
        <v>8376000</v>
      </c>
      <c r="L4606" s="1">
        <v>0</v>
      </c>
      <c r="M4606" s="1">
        <v>0</v>
      </c>
      <c r="N4606" s="1">
        <v>8376000</v>
      </c>
      <c r="O4606" s="1">
        <v>8376000</v>
      </c>
      <c r="P4606" s="1">
        <v>0</v>
      </c>
      <c r="Q4606" s="1">
        <v>0</v>
      </c>
      <c r="R4606" s="1">
        <v>100</v>
      </c>
    </row>
    <row r="4607" spans="1:18" hidden="1" x14ac:dyDescent="0.25">
      <c r="A4607" t="s">
        <v>128</v>
      </c>
      <c r="B4607" s="1">
        <v>16437900</v>
      </c>
      <c r="C4607" s="1">
        <v>0</v>
      </c>
      <c r="D4607" s="1">
        <v>0</v>
      </c>
      <c r="E4607" s="1">
        <v>16437900</v>
      </c>
      <c r="F4607" s="1">
        <v>0</v>
      </c>
      <c r="G4607" s="1">
        <v>8218950</v>
      </c>
      <c r="H4607" s="1">
        <v>8218950</v>
      </c>
      <c r="I4607" s="1">
        <v>8218950</v>
      </c>
      <c r="J4607" s="1">
        <v>0</v>
      </c>
      <c r="K4607" s="1">
        <v>8218950</v>
      </c>
      <c r="L4607" s="1">
        <v>0</v>
      </c>
      <c r="M4607" s="1">
        <v>0</v>
      </c>
      <c r="N4607" s="1">
        <v>8218950</v>
      </c>
      <c r="O4607" s="1">
        <v>8218950</v>
      </c>
      <c r="P4607" s="1">
        <v>0</v>
      </c>
      <c r="Q4607" s="1">
        <v>8218950</v>
      </c>
      <c r="R4607" s="1">
        <v>50</v>
      </c>
    </row>
    <row r="4608" spans="1:18" hidden="1" x14ac:dyDescent="0.25">
      <c r="A4608" t="s">
        <v>31</v>
      </c>
      <c r="B4608" s="1">
        <v>16437900</v>
      </c>
      <c r="C4608" s="1">
        <v>0</v>
      </c>
      <c r="D4608" s="1">
        <v>0</v>
      </c>
      <c r="E4608" s="1">
        <v>16437900</v>
      </c>
      <c r="F4608" s="1">
        <v>0</v>
      </c>
      <c r="G4608" s="1">
        <v>8218950</v>
      </c>
      <c r="H4608" s="1">
        <v>8218950</v>
      </c>
      <c r="I4608" s="1">
        <v>8218950</v>
      </c>
      <c r="J4608" s="1">
        <v>0</v>
      </c>
      <c r="K4608" s="1">
        <v>8218950</v>
      </c>
      <c r="L4608" s="1">
        <v>0</v>
      </c>
      <c r="M4608" s="1">
        <v>0</v>
      </c>
      <c r="N4608" s="1">
        <v>8218950</v>
      </c>
      <c r="O4608" s="1">
        <v>8218950</v>
      </c>
      <c r="P4608" s="1">
        <v>0</v>
      </c>
      <c r="Q4608" s="1">
        <v>8218950</v>
      </c>
      <c r="R4608" s="1">
        <v>50</v>
      </c>
    </row>
    <row r="4609" spans="1:18" hidden="1" x14ac:dyDescent="0.25">
      <c r="A4609" t="s">
        <v>127</v>
      </c>
      <c r="B4609" s="1">
        <v>16437900</v>
      </c>
      <c r="C4609" s="1">
        <v>0</v>
      </c>
      <c r="D4609" s="1">
        <v>0</v>
      </c>
      <c r="E4609" s="1">
        <v>16437900</v>
      </c>
      <c r="F4609" s="1">
        <v>0</v>
      </c>
      <c r="G4609" s="1">
        <v>8218950</v>
      </c>
      <c r="H4609" s="1">
        <v>8218950</v>
      </c>
      <c r="I4609" s="1">
        <v>8218950</v>
      </c>
      <c r="J4609" s="1">
        <v>0</v>
      </c>
      <c r="K4609" s="1">
        <v>8218950</v>
      </c>
      <c r="L4609" s="1">
        <v>0</v>
      </c>
      <c r="M4609" s="1">
        <v>0</v>
      </c>
      <c r="N4609" s="1">
        <v>8218950</v>
      </c>
      <c r="O4609" s="1">
        <v>8218950</v>
      </c>
      <c r="P4609" s="1">
        <v>0</v>
      </c>
      <c r="Q4609" s="1">
        <v>8218950</v>
      </c>
      <c r="R4609" s="1">
        <v>50</v>
      </c>
    </row>
    <row r="4610" spans="1:18" hidden="1" x14ac:dyDescent="0.25">
      <c r="A4610" t="s">
        <v>33</v>
      </c>
      <c r="B4610" s="1">
        <v>16437900</v>
      </c>
      <c r="C4610" s="1">
        <v>0</v>
      </c>
      <c r="D4610" s="1">
        <v>0</v>
      </c>
      <c r="E4610" s="1">
        <v>16437900</v>
      </c>
      <c r="F4610" s="1">
        <v>0</v>
      </c>
      <c r="G4610" s="1">
        <v>8218950</v>
      </c>
      <c r="H4610" s="1">
        <v>8218950</v>
      </c>
      <c r="I4610" s="1">
        <v>8218950</v>
      </c>
      <c r="J4610" s="1">
        <v>0</v>
      </c>
      <c r="K4610" s="1">
        <v>8218950</v>
      </c>
      <c r="L4610" s="1">
        <v>0</v>
      </c>
      <c r="M4610" s="1">
        <v>0</v>
      </c>
      <c r="N4610" s="1">
        <v>8218950</v>
      </c>
      <c r="O4610" s="1">
        <v>8218950</v>
      </c>
      <c r="P4610" s="1">
        <v>0</v>
      </c>
      <c r="Q4610" s="1">
        <v>8218950</v>
      </c>
      <c r="R4610" s="1">
        <v>50</v>
      </c>
    </row>
    <row r="4611" spans="1:18" hidden="1" x14ac:dyDescent="0.25">
      <c r="A4611" t="s">
        <v>1685</v>
      </c>
      <c r="B4611" s="1">
        <v>115698310</v>
      </c>
      <c r="C4611" s="1">
        <v>-74698310</v>
      </c>
      <c r="D4611" s="1">
        <v>0</v>
      </c>
      <c r="E4611" s="1">
        <v>41000000</v>
      </c>
      <c r="F4611" s="1">
        <v>0</v>
      </c>
      <c r="G4611" s="1">
        <v>41000000</v>
      </c>
      <c r="H4611" s="1">
        <v>41000000</v>
      </c>
      <c r="I4611" s="1">
        <v>41000000</v>
      </c>
      <c r="J4611" s="1">
        <v>0</v>
      </c>
      <c r="K4611" s="1">
        <v>41000000</v>
      </c>
      <c r="L4611" s="1">
        <v>0</v>
      </c>
      <c r="M4611" s="1">
        <v>0</v>
      </c>
      <c r="N4611" s="1">
        <v>41000000</v>
      </c>
      <c r="O4611" s="1">
        <v>41000000</v>
      </c>
      <c r="P4611" s="1">
        <v>0</v>
      </c>
      <c r="Q4611" s="1">
        <v>0</v>
      </c>
      <c r="R4611" s="1">
        <v>100</v>
      </c>
    </row>
    <row r="4612" spans="1:18" hidden="1" x14ac:dyDescent="0.25">
      <c r="A4612" t="s">
        <v>1686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</row>
    <row r="4613" spans="1:18" hidden="1" x14ac:dyDescent="0.25">
      <c r="A4613" t="s">
        <v>1687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</row>
    <row r="4614" spans="1:18" hidden="1" x14ac:dyDescent="0.25">
      <c r="A4614" t="s">
        <v>1688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</row>
    <row r="4615" spans="1:18" hidden="1" x14ac:dyDescent="0.25">
      <c r="A4615" t="s">
        <v>1689</v>
      </c>
      <c r="B4615" s="1">
        <v>115698310</v>
      </c>
      <c r="C4615" s="1">
        <v>-74698310</v>
      </c>
      <c r="D4615" s="1">
        <v>0</v>
      </c>
      <c r="E4615" s="1">
        <v>41000000</v>
      </c>
      <c r="F4615" s="1">
        <v>0</v>
      </c>
      <c r="G4615" s="1">
        <v>41000000</v>
      </c>
      <c r="H4615" s="1">
        <v>41000000</v>
      </c>
      <c r="I4615" s="1">
        <v>41000000</v>
      </c>
      <c r="J4615" s="1">
        <v>0</v>
      </c>
      <c r="K4615" s="1">
        <v>41000000</v>
      </c>
      <c r="L4615" s="1">
        <v>0</v>
      </c>
      <c r="M4615" s="1">
        <v>0</v>
      </c>
      <c r="N4615" s="1">
        <v>41000000</v>
      </c>
      <c r="O4615" s="1">
        <v>41000000</v>
      </c>
      <c r="P4615" s="1">
        <v>0</v>
      </c>
      <c r="Q4615" s="1">
        <v>0</v>
      </c>
      <c r="R4615" s="1">
        <v>100</v>
      </c>
    </row>
    <row r="4616" spans="1:18" hidden="1" x14ac:dyDescent="0.25">
      <c r="A4616" t="s">
        <v>1687</v>
      </c>
      <c r="B4616" s="1">
        <v>115698310</v>
      </c>
      <c r="C4616" s="1">
        <v>-74698310</v>
      </c>
      <c r="D4616" s="1">
        <v>0</v>
      </c>
      <c r="E4616" s="1">
        <v>41000000</v>
      </c>
      <c r="F4616" s="1">
        <v>0</v>
      </c>
      <c r="G4616" s="1">
        <v>41000000</v>
      </c>
      <c r="H4616" s="1">
        <v>41000000</v>
      </c>
      <c r="I4616" s="1">
        <v>41000000</v>
      </c>
      <c r="J4616" s="1">
        <v>0</v>
      </c>
      <c r="K4616" s="1">
        <v>41000000</v>
      </c>
      <c r="L4616" s="1">
        <v>0</v>
      </c>
      <c r="M4616" s="1">
        <v>0</v>
      </c>
      <c r="N4616" s="1">
        <v>41000000</v>
      </c>
      <c r="O4616" s="1">
        <v>41000000</v>
      </c>
      <c r="P4616" s="1">
        <v>0</v>
      </c>
      <c r="Q4616" s="1">
        <v>0</v>
      </c>
      <c r="R4616" s="1">
        <v>100</v>
      </c>
    </row>
    <row r="4617" spans="1:18" hidden="1" x14ac:dyDescent="0.25">
      <c r="A4617" t="s">
        <v>1688</v>
      </c>
      <c r="B4617" s="1">
        <v>115698310</v>
      </c>
      <c r="C4617" s="1">
        <v>-74698310</v>
      </c>
      <c r="D4617" s="1">
        <v>0</v>
      </c>
      <c r="E4617" s="1">
        <v>41000000</v>
      </c>
      <c r="F4617" s="1">
        <v>0</v>
      </c>
      <c r="G4617" s="1">
        <v>41000000</v>
      </c>
      <c r="H4617" s="1">
        <v>41000000</v>
      </c>
      <c r="I4617" s="1">
        <v>41000000</v>
      </c>
      <c r="J4617" s="1">
        <v>0</v>
      </c>
      <c r="K4617" s="1">
        <v>41000000</v>
      </c>
      <c r="L4617" s="1">
        <v>0</v>
      </c>
      <c r="M4617" s="1">
        <v>0</v>
      </c>
      <c r="N4617" s="1">
        <v>41000000</v>
      </c>
      <c r="O4617" s="1">
        <v>41000000</v>
      </c>
      <c r="P4617" s="1">
        <v>0</v>
      </c>
      <c r="Q4617" s="1">
        <v>0</v>
      </c>
      <c r="R4617" s="1">
        <v>100</v>
      </c>
    </row>
    <row r="4618" spans="1:18" hidden="1" x14ac:dyDescent="0.25">
      <c r="A4618" t="s">
        <v>1690</v>
      </c>
      <c r="B4618" s="1">
        <v>115698310</v>
      </c>
      <c r="C4618" s="1">
        <v>-96066690</v>
      </c>
      <c r="D4618" s="1">
        <v>0</v>
      </c>
      <c r="E4618" s="1">
        <v>19631620</v>
      </c>
      <c r="F4618" s="1">
        <v>0</v>
      </c>
      <c r="G4618" s="1">
        <v>19631620</v>
      </c>
      <c r="H4618" s="1">
        <v>19631620</v>
      </c>
      <c r="I4618" s="1">
        <v>0</v>
      </c>
      <c r="J4618" s="1">
        <v>0</v>
      </c>
      <c r="K4618" s="1">
        <v>0</v>
      </c>
      <c r="L4618" s="1">
        <v>0</v>
      </c>
      <c r="M4618" s="1">
        <v>19631620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</row>
    <row r="4619" spans="1:18" hidden="1" x14ac:dyDescent="0.25">
      <c r="A4619" t="s">
        <v>1689</v>
      </c>
      <c r="B4619" s="1">
        <v>98397690</v>
      </c>
      <c r="C4619" s="1">
        <v>-96066690</v>
      </c>
      <c r="D4619" s="1">
        <v>0</v>
      </c>
      <c r="E4619" s="1">
        <v>2331000</v>
      </c>
      <c r="F4619" s="1">
        <v>0</v>
      </c>
      <c r="G4619" s="1">
        <v>2331000</v>
      </c>
      <c r="H4619" s="1">
        <v>2331000</v>
      </c>
      <c r="I4619" s="1">
        <v>0</v>
      </c>
      <c r="J4619" s="1">
        <v>0</v>
      </c>
      <c r="K4619" s="1">
        <v>0</v>
      </c>
      <c r="L4619" s="1">
        <v>0</v>
      </c>
      <c r="M4619" s="1">
        <v>2331000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</row>
    <row r="4620" spans="1:18" hidden="1" x14ac:dyDescent="0.25">
      <c r="A4620" t="s">
        <v>1687</v>
      </c>
      <c r="B4620" s="1">
        <v>98397690</v>
      </c>
      <c r="C4620" s="1">
        <v>-96066690</v>
      </c>
      <c r="D4620" s="1">
        <v>0</v>
      </c>
      <c r="E4620" s="1">
        <v>2331000</v>
      </c>
      <c r="F4620" s="1">
        <v>0</v>
      </c>
      <c r="G4620" s="1">
        <v>2331000</v>
      </c>
      <c r="H4620" s="1">
        <v>2331000</v>
      </c>
      <c r="I4620" s="1">
        <v>0</v>
      </c>
      <c r="J4620" s="1">
        <v>0</v>
      </c>
      <c r="K4620" s="1">
        <v>0</v>
      </c>
      <c r="L4620" s="1">
        <v>0</v>
      </c>
      <c r="M4620" s="1">
        <v>2331000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</row>
    <row r="4621" spans="1:18" hidden="1" x14ac:dyDescent="0.25">
      <c r="A4621" t="s">
        <v>1691</v>
      </c>
      <c r="B4621" s="1">
        <v>98397690</v>
      </c>
      <c r="C4621" s="1">
        <v>-96066690</v>
      </c>
      <c r="D4621" s="1">
        <v>0</v>
      </c>
      <c r="E4621" s="1">
        <v>2331000</v>
      </c>
      <c r="F4621" s="1">
        <v>0</v>
      </c>
      <c r="G4621" s="1">
        <v>2331000</v>
      </c>
      <c r="H4621" s="1">
        <v>2331000</v>
      </c>
      <c r="I4621" s="1">
        <v>0</v>
      </c>
      <c r="J4621" s="1">
        <v>0</v>
      </c>
      <c r="K4621" s="1">
        <v>0</v>
      </c>
      <c r="L4621" s="1">
        <v>0</v>
      </c>
      <c r="M4621" s="1">
        <v>2331000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</row>
    <row r="4622" spans="1:18" hidden="1" x14ac:dyDescent="0.25">
      <c r="A4622" t="s">
        <v>1692</v>
      </c>
      <c r="B4622" s="1">
        <v>17300620</v>
      </c>
      <c r="C4622" s="1">
        <v>0</v>
      </c>
      <c r="D4622" s="1">
        <v>0</v>
      </c>
      <c r="E4622" s="1">
        <v>17300620</v>
      </c>
      <c r="F4622" s="1">
        <v>0</v>
      </c>
      <c r="G4622" s="1">
        <v>17300620</v>
      </c>
      <c r="H4622" s="1">
        <v>17300620</v>
      </c>
      <c r="I4622" s="1">
        <v>0</v>
      </c>
      <c r="J4622" s="1">
        <v>0</v>
      </c>
      <c r="K4622" s="1">
        <v>0</v>
      </c>
      <c r="L4622" s="1">
        <v>0</v>
      </c>
      <c r="M4622" s="1">
        <v>17300620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</row>
    <row r="4623" spans="1:18" hidden="1" x14ac:dyDescent="0.25">
      <c r="A4623" t="s">
        <v>1687</v>
      </c>
      <c r="B4623" s="1">
        <v>17300620</v>
      </c>
      <c r="C4623" s="1">
        <v>0</v>
      </c>
      <c r="D4623" s="1">
        <v>0</v>
      </c>
      <c r="E4623" s="1">
        <v>17300620</v>
      </c>
      <c r="F4623" s="1">
        <v>0</v>
      </c>
      <c r="G4623" s="1">
        <v>17300620</v>
      </c>
      <c r="H4623" s="1">
        <v>17300620</v>
      </c>
      <c r="I4623" s="1">
        <v>0</v>
      </c>
      <c r="J4623" s="1">
        <v>0</v>
      </c>
      <c r="K4623" s="1">
        <v>0</v>
      </c>
      <c r="L4623" s="1">
        <v>0</v>
      </c>
      <c r="M4623" s="1">
        <v>17300620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</row>
    <row r="4624" spans="1:18" hidden="1" x14ac:dyDescent="0.25">
      <c r="A4624" t="s">
        <v>1691</v>
      </c>
      <c r="B4624" s="1">
        <v>17300620</v>
      </c>
      <c r="C4624" s="1">
        <v>0</v>
      </c>
      <c r="D4624" s="1">
        <v>0</v>
      </c>
      <c r="E4624" s="1">
        <v>17300620</v>
      </c>
      <c r="F4624" s="1">
        <v>0</v>
      </c>
      <c r="G4624" s="1">
        <v>17300620</v>
      </c>
      <c r="H4624" s="1">
        <v>17300620</v>
      </c>
      <c r="I4624" s="1">
        <v>0</v>
      </c>
      <c r="J4624" s="1">
        <v>0</v>
      </c>
      <c r="K4624" s="1">
        <v>0</v>
      </c>
      <c r="L4624" s="1">
        <v>0</v>
      </c>
      <c r="M4624" s="1">
        <v>17300620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</row>
    <row r="4625" spans="1:18" hidden="1" x14ac:dyDescent="0.25">
      <c r="A4625" t="s">
        <v>1693</v>
      </c>
      <c r="B4625" s="1">
        <v>23139662</v>
      </c>
      <c r="C4625" s="1">
        <v>0</v>
      </c>
      <c r="D4625" s="1">
        <v>0</v>
      </c>
      <c r="E4625" s="1">
        <v>23139662</v>
      </c>
      <c r="F4625" s="1">
        <v>0</v>
      </c>
      <c r="G4625" s="1">
        <v>23139662</v>
      </c>
      <c r="H4625" s="1">
        <v>23139662</v>
      </c>
      <c r="I4625" s="1">
        <v>0</v>
      </c>
      <c r="J4625" s="1">
        <v>0</v>
      </c>
      <c r="K4625" s="1">
        <v>0</v>
      </c>
      <c r="L4625" s="1">
        <v>0</v>
      </c>
      <c r="M4625" s="1">
        <v>23139662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</row>
    <row r="4626" spans="1:18" hidden="1" x14ac:dyDescent="0.25">
      <c r="A4626" t="s">
        <v>1692</v>
      </c>
      <c r="B4626" s="1">
        <v>23139662</v>
      </c>
      <c r="C4626" s="1">
        <v>0</v>
      </c>
      <c r="D4626" s="1">
        <v>0</v>
      </c>
      <c r="E4626" s="1">
        <v>23139662</v>
      </c>
      <c r="F4626" s="1">
        <v>0</v>
      </c>
      <c r="G4626" s="1">
        <v>23139662</v>
      </c>
      <c r="H4626" s="1">
        <v>23139662</v>
      </c>
      <c r="I4626" s="1">
        <v>0</v>
      </c>
      <c r="J4626" s="1">
        <v>0</v>
      </c>
      <c r="K4626" s="1">
        <v>0</v>
      </c>
      <c r="L4626" s="1">
        <v>0</v>
      </c>
      <c r="M4626" s="1">
        <v>23139662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</row>
    <row r="4627" spans="1:18" hidden="1" x14ac:dyDescent="0.25">
      <c r="A4627" t="s">
        <v>1687</v>
      </c>
      <c r="B4627" s="1">
        <v>23139662</v>
      </c>
      <c r="C4627" s="1">
        <v>0</v>
      </c>
      <c r="D4627" s="1">
        <v>0</v>
      </c>
      <c r="E4627" s="1">
        <v>23139662</v>
      </c>
      <c r="F4627" s="1">
        <v>0</v>
      </c>
      <c r="G4627" s="1">
        <v>23139662</v>
      </c>
      <c r="H4627" s="1">
        <v>23139662</v>
      </c>
      <c r="I4627" s="1">
        <v>0</v>
      </c>
      <c r="J4627" s="1">
        <v>0</v>
      </c>
      <c r="K4627" s="1">
        <v>0</v>
      </c>
      <c r="L4627" s="1">
        <v>0</v>
      </c>
      <c r="M4627" s="1">
        <v>23139662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</row>
    <row r="4628" spans="1:18" hidden="1" x14ac:dyDescent="0.25">
      <c r="A4628" t="s">
        <v>1694</v>
      </c>
      <c r="B4628" s="1">
        <v>23139662</v>
      </c>
      <c r="C4628" s="1">
        <v>0</v>
      </c>
      <c r="D4628" s="1">
        <v>0</v>
      </c>
      <c r="E4628" s="1">
        <v>23139662</v>
      </c>
      <c r="F4628" s="1">
        <v>0</v>
      </c>
      <c r="G4628" s="1">
        <v>23139662</v>
      </c>
      <c r="H4628" s="1">
        <v>23139662</v>
      </c>
      <c r="I4628" s="1">
        <v>0</v>
      </c>
      <c r="J4628" s="1">
        <v>0</v>
      </c>
      <c r="K4628" s="1">
        <v>0</v>
      </c>
      <c r="L4628" s="1">
        <v>0</v>
      </c>
      <c r="M4628" s="1">
        <v>23139662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</row>
    <row r="4629" spans="1:18" hidden="1" x14ac:dyDescent="0.25">
      <c r="A4629" t="s">
        <v>1695</v>
      </c>
      <c r="B4629" s="1">
        <v>462793239</v>
      </c>
      <c r="C4629" s="1">
        <v>-462793239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</row>
    <row r="4630" spans="1:18" hidden="1" x14ac:dyDescent="0.25">
      <c r="A4630" t="s">
        <v>1692</v>
      </c>
      <c r="B4630" s="1">
        <v>462793239</v>
      </c>
      <c r="C4630" s="1">
        <v>-462793239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</row>
    <row r="4631" spans="1:18" hidden="1" x14ac:dyDescent="0.25">
      <c r="A4631" t="s">
        <v>1696</v>
      </c>
      <c r="B4631" s="1">
        <v>462793239</v>
      </c>
      <c r="C4631" s="1">
        <v>-462793239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</row>
    <row r="4632" spans="1:18" hidden="1" x14ac:dyDescent="0.25">
      <c r="A4632" t="s">
        <v>1697</v>
      </c>
      <c r="B4632" s="1">
        <v>462793239</v>
      </c>
      <c r="C4632" s="1">
        <v>-462793239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</row>
    <row r="4633" spans="1:18" hidden="1" x14ac:dyDescent="0.25">
      <c r="A4633" t="s">
        <v>1698</v>
      </c>
      <c r="B4633" s="1">
        <v>2359143092</v>
      </c>
      <c r="C4633" s="1">
        <v>-1547857214</v>
      </c>
      <c r="D4633" s="1">
        <v>0</v>
      </c>
      <c r="E4633" s="1">
        <v>811285878</v>
      </c>
      <c r="F4633" s="1">
        <v>0</v>
      </c>
      <c r="G4633" s="1">
        <v>811285878</v>
      </c>
      <c r="H4633" s="1">
        <v>811285878</v>
      </c>
      <c r="I4633" s="1">
        <v>740340160</v>
      </c>
      <c r="J4633" s="1">
        <v>0</v>
      </c>
      <c r="K4633" s="1">
        <v>740340160</v>
      </c>
      <c r="L4633" s="1">
        <v>0</v>
      </c>
      <c r="M4633" s="1">
        <v>70945718</v>
      </c>
      <c r="N4633" s="1">
        <v>740340160</v>
      </c>
      <c r="O4633" s="1">
        <v>740340160</v>
      </c>
      <c r="P4633" s="1">
        <v>0</v>
      </c>
      <c r="Q4633" s="1">
        <v>0</v>
      </c>
      <c r="R4633" s="1">
        <v>91.26</v>
      </c>
    </row>
    <row r="4634" spans="1:18" hidden="1" x14ac:dyDescent="0.25">
      <c r="A4634" t="s">
        <v>1692</v>
      </c>
      <c r="B4634" s="1">
        <v>512618479</v>
      </c>
      <c r="C4634" s="1">
        <v>-449886761</v>
      </c>
      <c r="D4634" s="1">
        <v>0</v>
      </c>
      <c r="E4634" s="1">
        <v>62731718</v>
      </c>
      <c r="F4634" s="1">
        <v>0</v>
      </c>
      <c r="G4634" s="1">
        <v>62731718</v>
      </c>
      <c r="H4634" s="1">
        <v>62731718</v>
      </c>
      <c r="I4634" s="1">
        <v>0</v>
      </c>
      <c r="J4634" s="1">
        <v>0</v>
      </c>
      <c r="K4634" s="1">
        <v>0</v>
      </c>
      <c r="L4634" s="1">
        <v>0</v>
      </c>
      <c r="M4634" s="1">
        <v>62731718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</row>
    <row r="4635" spans="1:18" hidden="1" x14ac:dyDescent="0.25">
      <c r="A4635" t="s">
        <v>1687</v>
      </c>
      <c r="B4635" s="1">
        <v>512618479</v>
      </c>
      <c r="C4635" s="1">
        <v>-449886761</v>
      </c>
      <c r="D4635" s="1">
        <v>0</v>
      </c>
      <c r="E4635" s="1">
        <v>62731718</v>
      </c>
      <c r="F4635" s="1">
        <v>0</v>
      </c>
      <c r="G4635" s="1">
        <v>62731718</v>
      </c>
      <c r="H4635" s="1">
        <v>62731718</v>
      </c>
      <c r="I4635" s="1">
        <v>0</v>
      </c>
      <c r="J4635" s="1">
        <v>0</v>
      </c>
      <c r="K4635" s="1">
        <v>0</v>
      </c>
      <c r="L4635" s="1">
        <v>0</v>
      </c>
      <c r="M4635" s="1">
        <v>62731718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</row>
    <row r="4636" spans="1:18" hidden="1" x14ac:dyDescent="0.25">
      <c r="A4636" t="s">
        <v>1699</v>
      </c>
      <c r="B4636" s="1">
        <v>512618479</v>
      </c>
      <c r="C4636" s="1">
        <v>-449886761</v>
      </c>
      <c r="D4636" s="1">
        <v>0</v>
      </c>
      <c r="E4636" s="1">
        <v>62731718</v>
      </c>
      <c r="F4636" s="1">
        <v>0</v>
      </c>
      <c r="G4636" s="1">
        <v>62731718</v>
      </c>
      <c r="H4636" s="1">
        <v>62731718</v>
      </c>
      <c r="I4636" s="1">
        <v>0</v>
      </c>
      <c r="J4636" s="1">
        <v>0</v>
      </c>
      <c r="K4636" s="1">
        <v>0</v>
      </c>
      <c r="L4636" s="1">
        <v>0</v>
      </c>
      <c r="M4636" s="1">
        <v>62731718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</row>
    <row r="4637" spans="1:18" hidden="1" x14ac:dyDescent="0.25">
      <c r="A4637" t="s">
        <v>1700</v>
      </c>
      <c r="B4637" s="1">
        <v>81851000</v>
      </c>
      <c r="C4637" s="1">
        <v>-73637000</v>
      </c>
      <c r="D4637" s="1">
        <v>0</v>
      </c>
      <c r="E4637" s="1">
        <v>8214000</v>
      </c>
      <c r="F4637" s="1">
        <v>0</v>
      </c>
      <c r="G4637" s="1">
        <v>8214000</v>
      </c>
      <c r="H4637" s="1">
        <v>8214000</v>
      </c>
      <c r="I4637" s="1">
        <v>0</v>
      </c>
      <c r="J4637" s="1">
        <v>0</v>
      </c>
      <c r="K4637" s="1">
        <v>0</v>
      </c>
      <c r="L4637" s="1">
        <v>0</v>
      </c>
      <c r="M4637" s="1">
        <v>8214000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</row>
    <row r="4638" spans="1:18" hidden="1" x14ac:dyDescent="0.25">
      <c r="A4638" t="s">
        <v>1687</v>
      </c>
      <c r="B4638" s="1">
        <v>81851000</v>
      </c>
      <c r="C4638" s="1">
        <v>-73637000</v>
      </c>
      <c r="D4638" s="1">
        <v>0</v>
      </c>
      <c r="E4638" s="1">
        <v>8214000</v>
      </c>
      <c r="F4638" s="1">
        <v>0</v>
      </c>
      <c r="G4638" s="1">
        <v>8214000</v>
      </c>
      <c r="H4638" s="1">
        <v>8214000</v>
      </c>
      <c r="I4638" s="1">
        <v>0</v>
      </c>
      <c r="J4638" s="1">
        <v>0</v>
      </c>
      <c r="K4638" s="1">
        <v>0</v>
      </c>
      <c r="L4638" s="1">
        <v>0</v>
      </c>
      <c r="M4638" s="1">
        <v>8214000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</row>
    <row r="4639" spans="1:18" hidden="1" x14ac:dyDescent="0.25">
      <c r="A4639" t="s">
        <v>1699</v>
      </c>
      <c r="B4639" s="1">
        <v>81851000</v>
      </c>
      <c r="C4639" s="1">
        <v>-73637000</v>
      </c>
      <c r="D4639" s="1">
        <v>0</v>
      </c>
      <c r="E4639" s="1">
        <v>8214000</v>
      </c>
      <c r="F4639" s="1">
        <v>0</v>
      </c>
      <c r="G4639" s="1">
        <v>8214000</v>
      </c>
      <c r="H4639" s="1">
        <v>8214000</v>
      </c>
      <c r="I4639" s="1">
        <v>0</v>
      </c>
      <c r="J4639" s="1">
        <v>0</v>
      </c>
      <c r="K4639" s="1">
        <v>0</v>
      </c>
      <c r="L4639" s="1">
        <v>0</v>
      </c>
      <c r="M4639" s="1">
        <v>8214000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</row>
    <row r="4640" spans="1:18" hidden="1" x14ac:dyDescent="0.25">
      <c r="A4640" t="s">
        <v>1701</v>
      </c>
      <c r="B4640" s="1">
        <v>1764673613</v>
      </c>
      <c r="C4640" s="1">
        <v>-1024333453</v>
      </c>
      <c r="D4640" s="1">
        <v>0</v>
      </c>
      <c r="E4640" s="1">
        <v>740340160</v>
      </c>
      <c r="F4640" s="1">
        <v>0</v>
      </c>
      <c r="G4640" s="1">
        <v>740340160</v>
      </c>
      <c r="H4640" s="1">
        <v>740340160</v>
      </c>
      <c r="I4640" s="1">
        <v>740340160</v>
      </c>
      <c r="J4640" s="1">
        <v>0</v>
      </c>
      <c r="K4640" s="1">
        <v>740340160</v>
      </c>
      <c r="L4640" s="1">
        <v>0</v>
      </c>
      <c r="M4640" s="1">
        <v>0</v>
      </c>
      <c r="N4640" s="1">
        <v>740340160</v>
      </c>
      <c r="O4640" s="1">
        <v>740340160</v>
      </c>
      <c r="P4640" s="1">
        <v>0</v>
      </c>
      <c r="Q4640" s="1">
        <v>0</v>
      </c>
      <c r="R4640" s="1">
        <v>100</v>
      </c>
    </row>
    <row r="4641" spans="1:18" hidden="1" x14ac:dyDescent="0.25">
      <c r="A4641" t="s">
        <v>1687</v>
      </c>
      <c r="B4641" s="1">
        <v>1764673613</v>
      </c>
      <c r="C4641" s="1">
        <v>-1024333453</v>
      </c>
      <c r="D4641" s="1">
        <v>0</v>
      </c>
      <c r="E4641" s="1">
        <v>740340160</v>
      </c>
      <c r="F4641" s="1">
        <v>0</v>
      </c>
      <c r="G4641" s="1">
        <v>740340160</v>
      </c>
      <c r="H4641" s="1">
        <v>740340160</v>
      </c>
      <c r="I4641" s="1">
        <v>740340160</v>
      </c>
      <c r="J4641" s="1">
        <v>0</v>
      </c>
      <c r="K4641" s="1">
        <v>740340160</v>
      </c>
      <c r="L4641" s="1">
        <v>0</v>
      </c>
      <c r="M4641" s="1">
        <v>0</v>
      </c>
      <c r="N4641" s="1">
        <v>740340160</v>
      </c>
      <c r="O4641" s="1">
        <v>740340160</v>
      </c>
      <c r="P4641" s="1">
        <v>0</v>
      </c>
      <c r="Q4641" s="1">
        <v>0</v>
      </c>
      <c r="R4641" s="1">
        <v>100</v>
      </c>
    </row>
    <row r="4642" spans="1:18" hidden="1" x14ac:dyDescent="0.25">
      <c r="A4642" t="s">
        <v>1699</v>
      </c>
      <c r="B4642" s="1">
        <v>1764673613</v>
      </c>
      <c r="C4642" s="1">
        <v>-1024333453</v>
      </c>
      <c r="D4642" s="1">
        <v>0</v>
      </c>
      <c r="E4642" s="1">
        <v>740340160</v>
      </c>
      <c r="F4642" s="1">
        <v>0</v>
      </c>
      <c r="G4642" s="1">
        <v>740340160</v>
      </c>
      <c r="H4642" s="1">
        <v>740340160</v>
      </c>
      <c r="I4642" s="1">
        <v>740340160</v>
      </c>
      <c r="J4642" s="1">
        <v>0</v>
      </c>
      <c r="K4642" s="1">
        <v>740340160</v>
      </c>
      <c r="L4642" s="1">
        <v>0</v>
      </c>
      <c r="M4642" s="1">
        <v>0</v>
      </c>
      <c r="N4642" s="1">
        <v>740340160</v>
      </c>
      <c r="O4642" s="1">
        <v>740340160</v>
      </c>
      <c r="P4642" s="1">
        <v>0</v>
      </c>
      <c r="Q4642" s="1">
        <v>0</v>
      </c>
      <c r="R4642" s="1">
        <v>100</v>
      </c>
    </row>
    <row r="4643" spans="1:18" hidden="1" x14ac:dyDescent="0.25">
      <c r="A4643" t="s">
        <v>1702</v>
      </c>
      <c r="B4643" s="1">
        <v>20247204</v>
      </c>
      <c r="C4643" s="1">
        <v>0</v>
      </c>
      <c r="D4643" s="1">
        <v>0</v>
      </c>
      <c r="E4643" s="1">
        <v>20247204</v>
      </c>
      <c r="F4643" s="1">
        <v>0</v>
      </c>
      <c r="G4643" s="1">
        <v>20247204</v>
      </c>
      <c r="H4643" s="1">
        <v>20247204</v>
      </c>
      <c r="I4643" s="1">
        <v>0</v>
      </c>
      <c r="J4643" s="1">
        <v>0</v>
      </c>
      <c r="K4643" s="1">
        <v>0</v>
      </c>
      <c r="L4643" s="1">
        <v>0</v>
      </c>
      <c r="M4643" s="1">
        <v>20247204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</row>
    <row r="4644" spans="1:18" hidden="1" x14ac:dyDescent="0.25">
      <c r="A4644" t="s">
        <v>1701</v>
      </c>
      <c r="B4644" s="1">
        <v>20247204</v>
      </c>
      <c r="C4644" s="1">
        <v>0</v>
      </c>
      <c r="D4644" s="1">
        <v>0</v>
      </c>
      <c r="E4644" s="1">
        <v>20247204</v>
      </c>
      <c r="F4644" s="1">
        <v>0</v>
      </c>
      <c r="G4644" s="1">
        <v>20247204</v>
      </c>
      <c r="H4644" s="1">
        <v>20247204</v>
      </c>
      <c r="I4644" s="1">
        <v>0</v>
      </c>
      <c r="J4644" s="1">
        <v>0</v>
      </c>
      <c r="K4644" s="1">
        <v>0</v>
      </c>
      <c r="L4644" s="1">
        <v>0</v>
      </c>
      <c r="M4644" s="1">
        <v>20247204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</row>
    <row r="4645" spans="1:18" hidden="1" x14ac:dyDescent="0.25">
      <c r="A4645" t="s">
        <v>1687</v>
      </c>
      <c r="B4645" s="1">
        <v>20247204</v>
      </c>
      <c r="C4645" s="1">
        <v>0</v>
      </c>
      <c r="D4645" s="1">
        <v>0</v>
      </c>
      <c r="E4645" s="1">
        <v>20247204</v>
      </c>
      <c r="F4645" s="1">
        <v>0</v>
      </c>
      <c r="G4645" s="1">
        <v>20247204</v>
      </c>
      <c r="H4645" s="1">
        <v>20247204</v>
      </c>
      <c r="I4645" s="1">
        <v>0</v>
      </c>
      <c r="J4645" s="1">
        <v>0</v>
      </c>
      <c r="K4645" s="1">
        <v>0</v>
      </c>
      <c r="L4645" s="1">
        <v>0</v>
      </c>
      <c r="M4645" s="1">
        <v>20247204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</row>
    <row r="4646" spans="1:18" hidden="1" x14ac:dyDescent="0.25">
      <c r="A4646" t="s">
        <v>1703</v>
      </c>
      <c r="B4646" s="1">
        <v>20247204</v>
      </c>
      <c r="C4646" s="1">
        <v>0</v>
      </c>
      <c r="D4646" s="1">
        <v>0</v>
      </c>
      <c r="E4646" s="1">
        <v>20247204</v>
      </c>
      <c r="F4646" s="1">
        <v>0</v>
      </c>
      <c r="G4646" s="1">
        <v>20247204</v>
      </c>
      <c r="H4646" s="1">
        <v>20247204</v>
      </c>
      <c r="I4646" s="1">
        <v>0</v>
      </c>
      <c r="J4646" s="1">
        <v>0</v>
      </c>
      <c r="K4646" s="1">
        <v>0</v>
      </c>
      <c r="L4646" s="1">
        <v>0</v>
      </c>
      <c r="M4646" s="1">
        <v>20247204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</row>
    <row r="4647" spans="1:18" hidden="1" x14ac:dyDescent="0.25">
      <c r="A4647" t="s">
        <v>1704</v>
      </c>
      <c r="B4647" s="1">
        <v>2892458</v>
      </c>
      <c r="C4647" s="1">
        <v>-2892458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</row>
    <row r="4648" spans="1:18" hidden="1" x14ac:dyDescent="0.25">
      <c r="A4648" t="s">
        <v>1701</v>
      </c>
      <c r="B4648" s="1">
        <v>2892458</v>
      </c>
      <c r="C4648" s="1">
        <v>-2892458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</row>
    <row r="4649" spans="1:18" hidden="1" x14ac:dyDescent="0.25">
      <c r="A4649" t="s">
        <v>1687</v>
      </c>
      <c r="B4649" s="1">
        <v>2892458</v>
      </c>
      <c r="C4649" s="1">
        <v>-2892458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</row>
    <row r="4650" spans="1:18" hidden="1" x14ac:dyDescent="0.25">
      <c r="A4650" t="s">
        <v>1705</v>
      </c>
      <c r="B4650" s="1">
        <v>2892458</v>
      </c>
      <c r="C4650" s="1">
        <v>-2892458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</row>
    <row r="4651" spans="1:18" hidden="1" x14ac:dyDescent="0.25">
      <c r="A4651" t="s">
        <v>1706</v>
      </c>
      <c r="B4651" s="1">
        <v>165698310</v>
      </c>
      <c r="C4651" s="1">
        <v>-165698310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</row>
    <row r="4652" spans="1:18" hidden="1" x14ac:dyDescent="0.25">
      <c r="A4652" t="s">
        <v>1701</v>
      </c>
      <c r="B4652" s="1">
        <v>165698310</v>
      </c>
      <c r="C4652" s="1">
        <v>-165698310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</row>
    <row r="4653" spans="1:18" hidden="1" x14ac:dyDescent="0.25">
      <c r="A4653" t="s">
        <v>1707</v>
      </c>
      <c r="B4653" s="1">
        <v>165698310</v>
      </c>
      <c r="C4653" s="1">
        <v>-165698310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</row>
    <row r="4654" spans="1:18" hidden="1" x14ac:dyDescent="0.25">
      <c r="A4654" t="s">
        <v>1697</v>
      </c>
      <c r="B4654" s="1">
        <v>165698310</v>
      </c>
      <c r="C4654" s="1">
        <v>-165698310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</row>
    <row r="4655" spans="1:18" hidden="1" x14ac:dyDescent="0.25">
      <c r="A4655" t="s">
        <v>1708</v>
      </c>
      <c r="B4655" s="1">
        <v>25453628</v>
      </c>
      <c r="C4655" s="1">
        <v>-25453628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</row>
    <row r="4656" spans="1:18" hidden="1" x14ac:dyDescent="0.25">
      <c r="A4656" t="s">
        <v>1701</v>
      </c>
      <c r="B4656" s="1">
        <v>25453628</v>
      </c>
      <c r="C4656" s="1">
        <v>-25453628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</row>
    <row r="4657" spans="1:18" hidden="1" x14ac:dyDescent="0.25">
      <c r="A4657" t="s">
        <v>1687</v>
      </c>
      <c r="B4657" s="1">
        <v>25453628</v>
      </c>
      <c r="C4657" s="1">
        <v>-25453628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</row>
    <row r="4658" spans="1:18" hidden="1" x14ac:dyDescent="0.25">
      <c r="A4658" t="s">
        <v>1709</v>
      </c>
      <c r="B4658" s="1">
        <v>25453628</v>
      </c>
      <c r="C4658" s="1">
        <v>-25453628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</row>
    <row r="4659" spans="1:18" hidden="1" x14ac:dyDescent="0.25">
      <c r="A4659" t="s">
        <v>1710</v>
      </c>
      <c r="B4659" s="1">
        <v>196279324</v>
      </c>
      <c r="C4659" s="1">
        <v>-196279324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</row>
    <row r="4660" spans="1:18" hidden="1" x14ac:dyDescent="0.25">
      <c r="A4660" t="s">
        <v>1701</v>
      </c>
      <c r="B4660" s="1">
        <v>196279324</v>
      </c>
      <c r="C4660" s="1">
        <v>-196279324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</row>
    <row r="4661" spans="1:18" hidden="1" x14ac:dyDescent="0.25">
      <c r="A4661" t="s">
        <v>1707</v>
      </c>
      <c r="B4661" s="1">
        <v>196279324</v>
      </c>
      <c r="C4661" s="1">
        <v>-196279324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</row>
    <row r="4662" spans="1:18" hidden="1" x14ac:dyDescent="0.25">
      <c r="A4662" t="s">
        <v>1697</v>
      </c>
      <c r="B4662" s="1">
        <v>196279324</v>
      </c>
      <c r="C4662" s="1">
        <v>-196279324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</row>
    <row r="4663" spans="1:18" hidden="1" x14ac:dyDescent="0.25">
      <c r="A4663" t="s">
        <v>1711</v>
      </c>
      <c r="B4663" s="1">
        <v>411755917</v>
      </c>
      <c r="C4663" s="1">
        <v>-87003121</v>
      </c>
      <c r="D4663" s="1">
        <v>0</v>
      </c>
      <c r="E4663" s="1">
        <v>324752796</v>
      </c>
      <c r="F4663" s="1">
        <v>0</v>
      </c>
      <c r="G4663" s="1">
        <v>324752796</v>
      </c>
      <c r="H4663" s="1">
        <v>324752796</v>
      </c>
      <c r="I4663" s="1">
        <v>0</v>
      </c>
      <c r="J4663" s="1">
        <v>0</v>
      </c>
      <c r="K4663" s="1">
        <v>0</v>
      </c>
      <c r="L4663" s="1">
        <v>0</v>
      </c>
      <c r="M4663" s="1">
        <v>324752796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</row>
    <row r="4664" spans="1:18" hidden="1" x14ac:dyDescent="0.25">
      <c r="A4664" t="s">
        <v>1712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</row>
    <row r="4665" spans="1:18" hidden="1" x14ac:dyDescent="0.25">
      <c r="A4665" t="s">
        <v>1687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</row>
    <row r="4666" spans="1:18" hidden="1" x14ac:dyDescent="0.25">
      <c r="A4666" t="s">
        <v>1713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</row>
    <row r="4667" spans="1:18" hidden="1" x14ac:dyDescent="0.25">
      <c r="A4667" t="s">
        <v>1714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</row>
    <row r="4668" spans="1:18" hidden="1" x14ac:dyDescent="0.25">
      <c r="A4668" t="s">
        <v>1687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</row>
    <row r="4669" spans="1:18" hidden="1" x14ac:dyDescent="0.25">
      <c r="A4669" t="s">
        <v>1713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</row>
    <row r="4670" spans="1:18" hidden="1" x14ac:dyDescent="0.25">
      <c r="A4670" t="s">
        <v>1701</v>
      </c>
      <c r="B4670" s="1">
        <v>411755917</v>
      </c>
      <c r="C4670" s="1">
        <v>-87003121</v>
      </c>
      <c r="D4670" s="1">
        <v>0</v>
      </c>
      <c r="E4670" s="1">
        <v>324752796</v>
      </c>
      <c r="F4670" s="1">
        <v>0</v>
      </c>
      <c r="G4670" s="1">
        <v>324752796</v>
      </c>
      <c r="H4670" s="1">
        <v>324752796</v>
      </c>
      <c r="I4670" s="1">
        <v>0</v>
      </c>
      <c r="J4670" s="1">
        <v>0</v>
      </c>
      <c r="K4670" s="1">
        <v>0</v>
      </c>
      <c r="L4670" s="1">
        <v>0</v>
      </c>
      <c r="M4670" s="1">
        <v>324752796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</row>
    <row r="4671" spans="1:18" hidden="1" x14ac:dyDescent="0.25">
      <c r="A4671" t="s">
        <v>1687</v>
      </c>
      <c r="B4671" s="1">
        <v>411755917</v>
      </c>
      <c r="C4671" s="1">
        <v>-87003121</v>
      </c>
      <c r="D4671" s="1">
        <v>0</v>
      </c>
      <c r="E4671" s="1">
        <v>324752796</v>
      </c>
      <c r="F4671" s="1">
        <v>0</v>
      </c>
      <c r="G4671" s="1">
        <v>324752796</v>
      </c>
      <c r="H4671" s="1">
        <v>324752796</v>
      </c>
      <c r="I4671" s="1">
        <v>0</v>
      </c>
      <c r="J4671" s="1">
        <v>0</v>
      </c>
      <c r="K4671" s="1">
        <v>0</v>
      </c>
      <c r="L4671" s="1">
        <v>0</v>
      </c>
      <c r="M4671" s="1">
        <v>324752796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</row>
    <row r="4672" spans="1:18" hidden="1" x14ac:dyDescent="0.25">
      <c r="A4672" t="s">
        <v>1713</v>
      </c>
      <c r="B4672" s="1">
        <v>411755917</v>
      </c>
      <c r="C4672" s="1">
        <v>-87003121</v>
      </c>
      <c r="D4672" s="1">
        <v>0</v>
      </c>
      <c r="E4672" s="1">
        <v>324752796</v>
      </c>
      <c r="F4672" s="1">
        <v>0</v>
      </c>
      <c r="G4672" s="1">
        <v>324752796</v>
      </c>
      <c r="H4672" s="1">
        <v>324752796</v>
      </c>
      <c r="I4672" s="1">
        <v>0</v>
      </c>
      <c r="J4672" s="1">
        <v>0</v>
      </c>
      <c r="K4672" s="1">
        <v>0</v>
      </c>
      <c r="L4672" s="1">
        <v>0</v>
      </c>
      <c r="M4672" s="1">
        <v>324752796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</row>
    <row r="4673" spans="1:18" hidden="1" x14ac:dyDescent="0.25">
      <c r="A4673" t="s">
        <v>1715</v>
      </c>
      <c r="B4673" s="1">
        <v>570410988</v>
      </c>
      <c r="C4673" s="1">
        <v>-548888361</v>
      </c>
      <c r="D4673" s="1">
        <v>0</v>
      </c>
      <c r="E4673" s="1">
        <v>21522627</v>
      </c>
      <c r="F4673" s="1">
        <v>0</v>
      </c>
      <c r="G4673" s="1">
        <v>21522627</v>
      </c>
      <c r="H4673" s="1">
        <v>21522627</v>
      </c>
      <c r="I4673" s="1">
        <v>21522627</v>
      </c>
      <c r="J4673" s="1">
        <v>0</v>
      </c>
      <c r="K4673" s="1">
        <v>21522627</v>
      </c>
      <c r="L4673" s="1">
        <v>0</v>
      </c>
      <c r="M4673" s="1">
        <v>0</v>
      </c>
      <c r="N4673" s="1">
        <v>21522627</v>
      </c>
      <c r="O4673" s="1">
        <v>21522627</v>
      </c>
      <c r="P4673" s="1">
        <v>0</v>
      </c>
      <c r="Q4673" s="1">
        <v>0</v>
      </c>
      <c r="R4673" s="1">
        <v>100</v>
      </c>
    </row>
    <row r="4674" spans="1:18" hidden="1" x14ac:dyDescent="0.25">
      <c r="A4674" t="s">
        <v>1701</v>
      </c>
      <c r="B4674" s="1">
        <v>391098546</v>
      </c>
      <c r="C4674" s="1">
        <v>-369575919</v>
      </c>
      <c r="D4674" s="1">
        <v>0</v>
      </c>
      <c r="E4674" s="1">
        <v>21522627</v>
      </c>
      <c r="F4674" s="1">
        <v>0</v>
      </c>
      <c r="G4674" s="1">
        <v>21522627</v>
      </c>
      <c r="H4674" s="1">
        <v>21522627</v>
      </c>
      <c r="I4674" s="1">
        <v>21522627</v>
      </c>
      <c r="J4674" s="1">
        <v>0</v>
      </c>
      <c r="K4674" s="1">
        <v>21522627</v>
      </c>
      <c r="L4674" s="1">
        <v>0</v>
      </c>
      <c r="M4674" s="1">
        <v>0</v>
      </c>
      <c r="N4674" s="1">
        <v>21522627</v>
      </c>
      <c r="O4674" s="1">
        <v>21522627</v>
      </c>
      <c r="P4674" s="1">
        <v>0</v>
      </c>
      <c r="Q4674" s="1">
        <v>0</v>
      </c>
      <c r="R4674" s="1">
        <v>100</v>
      </c>
    </row>
    <row r="4675" spans="1:18" hidden="1" x14ac:dyDescent="0.25">
      <c r="A4675" t="s">
        <v>1687</v>
      </c>
      <c r="B4675" s="1">
        <v>391098546</v>
      </c>
      <c r="C4675" s="1">
        <v>-369575919</v>
      </c>
      <c r="D4675" s="1">
        <v>0</v>
      </c>
      <c r="E4675" s="1">
        <v>21522627</v>
      </c>
      <c r="F4675" s="1">
        <v>0</v>
      </c>
      <c r="G4675" s="1">
        <v>21522627</v>
      </c>
      <c r="H4675" s="1">
        <v>21522627</v>
      </c>
      <c r="I4675" s="1">
        <v>21522627</v>
      </c>
      <c r="J4675" s="1">
        <v>0</v>
      </c>
      <c r="K4675" s="1">
        <v>21522627</v>
      </c>
      <c r="L4675" s="1">
        <v>0</v>
      </c>
      <c r="M4675" s="1">
        <v>0</v>
      </c>
      <c r="N4675" s="1">
        <v>21522627</v>
      </c>
      <c r="O4675" s="1">
        <v>21522627</v>
      </c>
      <c r="P4675" s="1">
        <v>0</v>
      </c>
      <c r="Q4675" s="1">
        <v>0</v>
      </c>
      <c r="R4675" s="1">
        <v>100</v>
      </c>
    </row>
    <row r="4676" spans="1:18" hidden="1" x14ac:dyDescent="0.25">
      <c r="A4676" t="s">
        <v>1716</v>
      </c>
      <c r="B4676" s="1">
        <v>391098546</v>
      </c>
      <c r="C4676" s="1">
        <v>-369575919</v>
      </c>
      <c r="D4676" s="1">
        <v>0</v>
      </c>
      <c r="E4676" s="1">
        <v>21522627</v>
      </c>
      <c r="F4676" s="1">
        <v>0</v>
      </c>
      <c r="G4676" s="1">
        <v>21522627</v>
      </c>
      <c r="H4676" s="1">
        <v>21522627</v>
      </c>
      <c r="I4676" s="1">
        <v>21522627</v>
      </c>
      <c r="J4676" s="1">
        <v>0</v>
      </c>
      <c r="K4676" s="1">
        <v>21522627</v>
      </c>
      <c r="L4676" s="1">
        <v>0</v>
      </c>
      <c r="M4676" s="1">
        <v>0</v>
      </c>
      <c r="N4676" s="1">
        <v>21522627</v>
      </c>
      <c r="O4676" s="1">
        <v>21522627</v>
      </c>
      <c r="P4676" s="1">
        <v>0</v>
      </c>
      <c r="Q4676" s="1">
        <v>0</v>
      </c>
      <c r="R4676" s="1">
        <v>100</v>
      </c>
    </row>
    <row r="4677" spans="1:18" hidden="1" x14ac:dyDescent="0.25">
      <c r="A4677" t="s">
        <v>1717</v>
      </c>
      <c r="B4677" s="1">
        <v>179312442</v>
      </c>
      <c r="C4677" s="1">
        <v>-179312442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</row>
    <row r="4678" spans="1:18" hidden="1" x14ac:dyDescent="0.25">
      <c r="A4678" t="s">
        <v>1687</v>
      </c>
      <c r="B4678" s="1">
        <v>179312442</v>
      </c>
      <c r="C4678" s="1">
        <v>-179312442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</row>
    <row r="4679" spans="1:18" hidden="1" x14ac:dyDescent="0.25">
      <c r="A4679" t="s">
        <v>1716</v>
      </c>
      <c r="B4679" s="1">
        <v>179312442</v>
      </c>
      <c r="C4679" s="1">
        <v>-179312442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</row>
    <row r="4680" spans="1:18" hidden="1" x14ac:dyDescent="0.25">
      <c r="A4680" t="s">
        <v>1718</v>
      </c>
      <c r="B4680" s="1">
        <v>8677373</v>
      </c>
      <c r="C4680" s="1">
        <v>0</v>
      </c>
      <c r="D4680" s="1">
        <v>0</v>
      </c>
      <c r="E4680" s="1">
        <v>8677373</v>
      </c>
      <c r="F4680" s="1">
        <v>0</v>
      </c>
      <c r="G4680" s="1">
        <v>8677373</v>
      </c>
      <c r="H4680" s="1">
        <v>8677373</v>
      </c>
      <c r="I4680" s="1">
        <v>8677373</v>
      </c>
      <c r="J4680" s="1">
        <v>0</v>
      </c>
      <c r="K4680" s="1">
        <v>8677373</v>
      </c>
      <c r="L4680" s="1">
        <v>0</v>
      </c>
      <c r="M4680" s="1">
        <v>0</v>
      </c>
      <c r="N4680" s="1">
        <v>8677373</v>
      </c>
      <c r="O4680" s="1">
        <v>8677373</v>
      </c>
      <c r="P4680" s="1">
        <v>0</v>
      </c>
      <c r="Q4680" s="1">
        <v>0</v>
      </c>
      <c r="R4680" s="1">
        <v>100</v>
      </c>
    </row>
    <row r="4681" spans="1:18" hidden="1" x14ac:dyDescent="0.25">
      <c r="A4681" t="s">
        <v>1717</v>
      </c>
      <c r="B4681" s="1">
        <v>8677373</v>
      </c>
      <c r="C4681" s="1">
        <v>0</v>
      </c>
      <c r="D4681" s="1">
        <v>0</v>
      </c>
      <c r="E4681" s="1">
        <v>8677373</v>
      </c>
      <c r="F4681" s="1">
        <v>0</v>
      </c>
      <c r="G4681" s="1">
        <v>8677373</v>
      </c>
      <c r="H4681" s="1">
        <v>8677373</v>
      </c>
      <c r="I4681" s="1">
        <v>8677373</v>
      </c>
      <c r="J4681" s="1">
        <v>0</v>
      </c>
      <c r="K4681" s="1">
        <v>8677373</v>
      </c>
      <c r="L4681" s="1">
        <v>0</v>
      </c>
      <c r="M4681" s="1">
        <v>0</v>
      </c>
      <c r="N4681" s="1">
        <v>8677373</v>
      </c>
      <c r="O4681" s="1">
        <v>8677373</v>
      </c>
      <c r="P4681" s="1">
        <v>0</v>
      </c>
      <c r="Q4681" s="1">
        <v>0</v>
      </c>
      <c r="R4681" s="1">
        <v>100</v>
      </c>
    </row>
    <row r="4682" spans="1:18" hidden="1" x14ac:dyDescent="0.25">
      <c r="A4682" t="s">
        <v>1687</v>
      </c>
      <c r="B4682" s="1">
        <v>8677373</v>
      </c>
      <c r="C4682" s="1">
        <v>0</v>
      </c>
      <c r="D4682" s="1">
        <v>0</v>
      </c>
      <c r="E4682" s="1">
        <v>8677373</v>
      </c>
      <c r="F4682" s="1">
        <v>0</v>
      </c>
      <c r="G4682" s="1">
        <v>8677373</v>
      </c>
      <c r="H4682" s="1">
        <v>8677373</v>
      </c>
      <c r="I4682" s="1">
        <v>8677373</v>
      </c>
      <c r="J4682" s="1">
        <v>0</v>
      </c>
      <c r="K4682" s="1">
        <v>8677373</v>
      </c>
      <c r="L4682" s="1">
        <v>0</v>
      </c>
      <c r="M4682" s="1">
        <v>0</v>
      </c>
      <c r="N4682" s="1">
        <v>8677373</v>
      </c>
      <c r="O4682" s="1">
        <v>8677373</v>
      </c>
      <c r="P4682" s="1">
        <v>0</v>
      </c>
      <c r="Q4682" s="1">
        <v>0</v>
      </c>
      <c r="R4682" s="1">
        <v>100</v>
      </c>
    </row>
    <row r="4683" spans="1:18" hidden="1" x14ac:dyDescent="0.25">
      <c r="A4683" t="s">
        <v>1719</v>
      </c>
      <c r="B4683" s="1">
        <v>8677373</v>
      </c>
      <c r="C4683" s="1">
        <v>0</v>
      </c>
      <c r="D4683" s="1">
        <v>0</v>
      </c>
      <c r="E4683" s="1">
        <v>8677373</v>
      </c>
      <c r="F4683" s="1">
        <v>0</v>
      </c>
      <c r="G4683" s="1">
        <v>8677373</v>
      </c>
      <c r="H4683" s="1">
        <v>8677373</v>
      </c>
      <c r="I4683" s="1">
        <v>8677373</v>
      </c>
      <c r="J4683" s="1">
        <v>0</v>
      </c>
      <c r="K4683" s="1">
        <v>8677373</v>
      </c>
      <c r="L4683" s="1">
        <v>0</v>
      </c>
      <c r="M4683" s="1">
        <v>0</v>
      </c>
      <c r="N4683" s="1">
        <v>8677373</v>
      </c>
      <c r="O4683" s="1">
        <v>8677373</v>
      </c>
      <c r="P4683" s="1">
        <v>0</v>
      </c>
      <c r="Q4683" s="1">
        <v>0</v>
      </c>
      <c r="R4683" s="1">
        <v>100</v>
      </c>
    </row>
    <row r="4684" spans="1:18" hidden="1" x14ac:dyDescent="0.25">
      <c r="A4684" t="s">
        <v>1720</v>
      </c>
      <c r="B4684" s="1">
        <v>179332380</v>
      </c>
      <c r="C4684" s="1">
        <v>-129332380</v>
      </c>
      <c r="D4684" s="1">
        <v>0</v>
      </c>
      <c r="E4684" s="1">
        <v>50000000</v>
      </c>
      <c r="F4684" s="1">
        <v>0</v>
      </c>
      <c r="G4684" s="1">
        <v>50000000</v>
      </c>
      <c r="H4684" s="1">
        <v>50000000</v>
      </c>
      <c r="I4684" s="1">
        <v>0</v>
      </c>
      <c r="J4684" s="1">
        <v>0</v>
      </c>
      <c r="K4684" s="1">
        <v>0</v>
      </c>
      <c r="L4684" s="1">
        <v>0</v>
      </c>
      <c r="M4684" s="1">
        <v>50000000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</row>
    <row r="4685" spans="1:18" hidden="1" x14ac:dyDescent="0.25">
      <c r="A4685" t="s">
        <v>1717</v>
      </c>
      <c r="B4685" s="1">
        <v>179332380</v>
      </c>
      <c r="C4685" s="1">
        <v>-129332380</v>
      </c>
      <c r="D4685" s="1">
        <v>0</v>
      </c>
      <c r="E4685" s="1">
        <v>50000000</v>
      </c>
      <c r="F4685" s="1">
        <v>0</v>
      </c>
      <c r="G4685" s="1">
        <v>50000000</v>
      </c>
      <c r="H4685" s="1">
        <v>50000000</v>
      </c>
      <c r="I4685" s="1">
        <v>0</v>
      </c>
      <c r="J4685" s="1">
        <v>0</v>
      </c>
      <c r="K4685" s="1">
        <v>0</v>
      </c>
      <c r="L4685" s="1">
        <v>0</v>
      </c>
      <c r="M4685" s="1">
        <v>50000000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</row>
    <row r="4686" spans="1:18" hidden="1" x14ac:dyDescent="0.25">
      <c r="A4686" t="s">
        <v>1687</v>
      </c>
      <c r="B4686" s="1">
        <v>179332380</v>
      </c>
      <c r="C4686" s="1">
        <v>-129332380</v>
      </c>
      <c r="D4686" s="1">
        <v>0</v>
      </c>
      <c r="E4686" s="1">
        <v>50000000</v>
      </c>
      <c r="F4686" s="1">
        <v>0</v>
      </c>
      <c r="G4686" s="1">
        <v>50000000</v>
      </c>
      <c r="H4686" s="1">
        <v>50000000</v>
      </c>
      <c r="I4686" s="1">
        <v>0</v>
      </c>
      <c r="J4686" s="1">
        <v>0</v>
      </c>
      <c r="K4686" s="1">
        <v>0</v>
      </c>
      <c r="L4686" s="1">
        <v>0</v>
      </c>
      <c r="M4686" s="1">
        <v>50000000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</row>
    <row r="4687" spans="1:18" hidden="1" x14ac:dyDescent="0.25">
      <c r="A4687" t="s">
        <v>1703</v>
      </c>
      <c r="B4687" s="1">
        <v>179332380</v>
      </c>
      <c r="C4687" s="1">
        <v>-129332380</v>
      </c>
      <c r="D4687" s="1">
        <v>0</v>
      </c>
      <c r="E4687" s="1">
        <v>50000000</v>
      </c>
      <c r="F4687" s="1">
        <v>0</v>
      </c>
      <c r="G4687" s="1">
        <v>50000000</v>
      </c>
      <c r="H4687" s="1">
        <v>50000000</v>
      </c>
      <c r="I4687" s="1">
        <v>0</v>
      </c>
      <c r="J4687" s="1">
        <v>0</v>
      </c>
      <c r="K4687" s="1">
        <v>0</v>
      </c>
      <c r="L4687" s="1">
        <v>0</v>
      </c>
      <c r="M4687" s="1">
        <v>50000000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</row>
    <row r="4688" spans="1:18" hidden="1" x14ac:dyDescent="0.25">
      <c r="A4688" t="s">
        <v>1721</v>
      </c>
      <c r="B4688" s="1">
        <v>15497789</v>
      </c>
      <c r="C4688" s="1">
        <v>0</v>
      </c>
      <c r="D4688" s="1">
        <v>0</v>
      </c>
      <c r="E4688" s="1">
        <v>15497789</v>
      </c>
      <c r="F4688" s="1">
        <v>0</v>
      </c>
      <c r="G4688" s="1">
        <v>15497789</v>
      </c>
      <c r="H4688" s="1">
        <v>15497789</v>
      </c>
      <c r="I4688" s="1">
        <v>0</v>
      </c>
      <c r="J4688" s="1">
        <v>0</v>
      </c>
      <c r="K4688" s="1">
        <v>0</v>
      </c>
      <c r="L4688" s="1">
        <v>0</v>
      </c>
      <c r="M4688" s="1">
        <v>15497789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</row>
    <row r="4689" spans="1:18" hidden="1" x14ac:dyDescent="0.25">
      <c r="A4689" t="s">
        <v>1717</v>
      </c>
      <c r="B4689" s="1">
        <v>15497789</v>
      </c>
      <c r="C4689" s="1">
        <v>0</v>
      </c>
      <c r="D4689" s="1">
        <v>0</v>
      </c>
      <c r="E4689" s="1">
        <v>15497789</v>
      </c>
      <c r="F4689" s="1">
        <v>0</v>
      </c>
      <c r="G4689" s="1">
        <v>15497789</v>
      </c>
      <c r="H4689" s="1">
        <v>15497789</v>
      </c>
      <c r="I4689" s="1">
        <v>0</v>
      </c>
      <c r="J4689" s="1">
        <v>0</v>
      </c>
      <c r="K4689" s="1">
        <v>0</v>
      </c>
      <c r="L4689" s="1">
        <v>0</v>
      </c>
      <c r="M4689" s="1">
        <v>15497789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</row>
    <row r="4690" spans="1:18" hidden="1" x14ac:dyDescent="0.25">
      <c r="A4690" t="s">
        <v>1687</v>
      </c>
      <c r="B4690" s="1">
        <v>15497789</v>
      </c>
      <c r="C4690" s="1">
        <v>0</v>
      </c>
      <c r="D4690" s="1">
        <v>0</v>
      </c>
      <c r="E4690" s="1">
        <v>15497789</v>
      </c>
      <c r="F4690" s="1">
        <v>0</v>
      </c>
      <c r="G4690" s="1">
        <v>15497789</v>
      </c>
      <c r="H4690" s="1">
        <v>15497789</v>
      </c>
      <c r="I4690" s="1">
        <v>0</v>
      </c>
      <c r="J4690" s="1">
        <v>0</v>
      </c>
      <c r="K4690" s="1">
        <v>0</v>
      </c>
      <c r="L4690" s="1">
        <v>0</v>
      </c>
      <c r="M4690" s="1">
        <v>15497789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</row>
    <row r="4691" spans="1:18" hidden="1" x14ac:dyDescent="0.25">
      <c r="A4691" t="s">
        <v>1722</v>
      </c>
      <c r="B4691" s="1">
        <v>15497789</v>
      </c>
      <c r="C4691" s="1">
        <v>0</v>
      </c>
      <c r="D4691" s="1">
        <v>0</v>
      </c>
      <c r="E4691" s="1">
        <v>15497789</v>
      </c>
      <c r="F4691" s="1">
        <v>0</v>
      </c>
      <c r="G4691" s="1">
        <v>15497789</v>
      </c>
      <c r="H4691" s="1">
        <v>15497789</v>
      </c>
      <c r="I4691" s="1">
        <v>0</v>
      </c>
      <c r="J4691" s="1">
        <v>0</v>
      </c>
      <c r="K4691" s="1">
        <v>0</v>
      </c>
      <c r="L4691" s="1">
        <v>0</v>
      </c>
      <c r="M4691" s="1">
        <v>15497789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</row>
    <row r="4692" spans="1:18" hidden="1" x14ac:dyDescent="0.25">
      <c r="A4692" t="s">
        <v>1723</v>
      </c>
      <c r="B4692" s="1">
        <v>357135162</v>
      </c>
      <c r="C4692" s="1">
        <v>-112301837</v>
      </c>
      <c r="D4692" s="1">
        <v>0</v>
      </c>
      <c r="E4692" s="1">
        <v>244833325</v>
      </c>
      <c r="F4692" s="1">
        <v>0</v>
      </c>
      <c r="G4692" s="1">
        <v>244833325</v>
      </c>
      <c r="H4692" s="1">
        <v>244833325</v>
      </c>
      <c r="I4692" s="1">
        <v>244833325</v>
      </c>
      <c r="J4692" s="1">
        <v>0</v>
      </c>
      <c r="K4692" s="1">
        <v>244833325</v>
      </c>
      <c r="L4692" s="1">
        <v>0</v>
      </c>
      <c r="M4692" s="1">
        <v>0</v>
      </c>
      <c r="N4692" s="1">
        <v>244833325</v>
      </c>
      <c r="O4692" s="1">
        <v>244833325</v>
      </c>
      <c r="P4692" s="1">
        <v>0</v>
      </c>
      <c r="Q4692" s="1">
        <v>0</v>
      </c>
      <c r="R4692" s="1">
        <v>100</v>
      </c>
    </row>
    <row r="4693" spans="1:18" hidden="1" x14ac:dyDescent="0.25">
      <c r="A4693" t="s">
        <v>1717</v>
      </c>
      <c r="B4693" s="1">
        <v>357135162</v>
      </c>
      <c r="C4693" s="1">
        <v>-112301837</v>
      </c>
      <c r="D4693" s="1">
        <v>0</v>
      </c>
      <c r="E4693" s="1">
        <v>244833325</v>
      </c>
      <c r="F4693" s="1">
        <v>0</v>
      </c>
      <c r="G4693" s="1">
        <v>244833325</v>
      </c>
      <c r="H4693" s="1">
        <v>244833325</v>
      </c>
      <c r="I4693" s="1">
        <v>244833325</v>
      </c>
      <c r="J4693" s="1">
        <v>0</v>
      </c>
      <c r="K4693" s="1">
        <v>244833325</v>
      </c>
      <c r="L4693" s="1">
        <v>0</v>
      </c>
      <c r="M4693" s="1">
        <v>0</v>
      </c>
      <c r="N4693" s="1">
        <v>244833325</v>
      </c>
      <c r="O4693" s="1">
        <v>244833325</v>
      </c>
      <c r="P4693" s="1">
        <v>0</v>
      </c>
      <c r="Q4693" s="1">
        <v>0</v>
      </c>
      <c r="R4693" s="1">
        <v>100</v>
      </c>
    </row>
    <row r="4694" spans="1:18" hidden="1" x14ac:dyDescent="0.25">
      <c r="A4694" t="s">
        <v>1687</v>
      </c>
      <c r="B4694" s="1">
        <v>357135162</v>
      </c>
      <c r="C4694" s="1">
        <v>-112301837</v>
      </c>
      <c r="D4694" s="1">
        <v>0</v>
      </c>
      <c r="E4694" s="1">
        <v>244833325</v>
      </c>
      <c r="F4694" s="1">
        <v>0</v>
      </c>
      <c r="G4694" s="1">
        <v>244833325</v>
      </c>
      <c r="H4694" s="1">
        <v>244833325</v>
      </c>
      <c r="I4694" s="1">
        <v>244833325</v>
      </c>
      <c r="J4694" s="1">
        <v>0</v>
      </c>
      <c r="K4694" s="1">
        <v>244833325</v>
      </c>
      <c r="L4694" s="1">
        <v>0</v>
      </c>
      <c r="M4694" s="1">
        <v>0</v>
      </c>
      <c r="N4694" s="1">
        <v>244833325</v>
      </c>
      <c r="O4694" s="1">
        <v>244833325</v>
      </c>
      <c r="P4694" s="1">
        <v>0</v>
      </c>
      <c r="Q4694" s="1">
        <v>0</v>
      </c>
      <c r="R4694" s="1">
        <v>100</v>
      </c>
    </row>
    <row r="4695" spans="1:18" hidden="1" x14ac:dyDescent="0.25">
      <c r="A4695" t="s">
        <v>1724</v>
      </c>
      <c r="B4695" s="1">
        <v>357135162</v>
      </c>
      <c r="C4695" s="1">
        <v>-112301837</v>
      </c>
      <c r="D4695" s="1">
        <v>0</v>
      </c>
      <c r="E4695" s="1">
        <v>244833325</v>
      </c>
      <c r="F4695" s="1">
        <v>0</v>
      </c>
      <c r="G4695" s="1">
        <v>244833325</v>
      </c>
      <c r="H4695" s="1">
        <v>244833325</v>
      </c>
      <c r="I4695" s="1">
        <v>244833325</v>
      </c>
      <c r="J4695" s="1">
        <v>0</v>
      </c>
      <c r="K4695" s="1">
        <v>244833325</v>
      </c>
      <c r="L4695" s="1">
        <v>0</v>
      </c>
      <c r="M4695" s="1">
        <v>0</v>
      </c>
      <c r="N4695" s="1">
        <v>244833325</v>
      </c>
      <c r="O4695" s="1">
        <v>244833325</v>
      </c>
      <c r="P4695" s="1">
        <v>0</v>
      </c>
      <c r="Q4695" s="1">
        <v>0</v>
      </c>
      <c r="R4695" s="1">
        <v>100</v>
      </c>
    </row>
    <row r="4696" spans="1:18" hidden="1" x14ac:dyDescent="0.25">
      <c r="A4696" t="s">
        <v>1725</v>
      </c>
      <c r="B4696" s="1">
        <v>36444968</v>
      </c>
      <c r="C4696" s="1">
        <v>-36444968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</row>
    <row r="4697" spans="1:18" hidden="1" x14ac:dyDescent="0.25">
      <c r="A4697" t="s">
        <v>1717</v>
      </c>
      <c r="B4697" s="1">
        <v>36444968</v>
      </c>
      <c r="C4697" s="1">
        <v>-36444968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</row>
    <row r="4698" spans="1:18" hidden="1" x14ac:dyDescent="0.25">
      <c r="A4698" t="s">
        <v>1687</v>
      </c>
      <c r="B4698" s="1">
        <v>36444968</v>
      </c>
      <c r="C4698" s="1">
        <v>-36444968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</row>
    <row r="4699" spans="1:18" hidden="1" x14ac:dyDescent="0.25">
      <c r="A4699" t="s">
        <v>1719</v>
      </c>
      <c r="B4699" s="1">
        <v>36444968</v>
      </c>
      <c r="C4699" s="1">
        <v>-36444968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</row>
    <row r="4700" spans="1:18" hidden="1" x14ac:dyDescent="0.25">
      <c r="A4700" t="s">
        <v>1726</v>
      </c>
      <c r="B4700" s="1">
        <v>283734233</v>
      </c>
      <c r="C4700" s="1">
        <v>-183734233</v>
      </c>
      <c r="D4700" s="1">
        <v>0</v>
      </c>
      <c r="E4700" s="1">
        <v>100000000</v>
      </c>
      <c r="F4700" s="1">
        <v>0</v>
      </c>
      <c r="G4700" s="1">
        <v>100000000</v>
      </c>
      <c r="H4700" s="1">
        <v>100000000</v>
      </c>
      <c r="I4700" s="1">
        <v>0</v>
      </c>
      <c r="J4700" s="1">
        <v>0</v>
      </c>
      <c r="K4700" s="1">
        <v>0</v>
      </c>
      <c r="L4700" s="1">
        <v>0</v>
      </c>
      <c r="M4700" s="1">
        <v>100000000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</row>
    <row r="4701" spans="1:18" hidden="1" x14ac:dyDescent="0.25">
      <c r="A4701" t="s">
        <v>1712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</row>
    <row r="4702" spans="1:18" hidden="1" x14ac:dyDescent="0.25">
      <c r="A4702" t="s">
        <v>1687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</row>
    <row r="4703" spans="1:18" hidden="1" x14ac:dyDescent="0.25">
      <c r="A4703" t="s">
        <v>1713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</row>
    <row r="4704" spans="1:18" hidden="1" x14ac:dyDescent="0.25">
      <c r="A4704" t="s">
        <v>1714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</row>
    <row r="4705" spans="1:18" hidden="1" x14ac:dyDescent="0.25">
      <c r="A4705" t="s">
        <v>1687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</row>
    <row r="4706" spans="1:18" hidden="1" x14ac:dyDescent="0.25">
      <c r="A4706" t="s">
        <v>1713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</row>
    <row r="4707" spans="1:18" hidden="1" x14ac:dyDescent="0.25">
      <c r="A4707" t="s">
        <v>1717</v>
      </c>
      <c r="B4707" s="1">
        <v>283734233</v>
      </c>
      <c r="C4707" s="1">
        <v>-183734233</v>
      </c>
      <c r="D4707" s="1">
        <v>0</v>
      </c>
      <c r="E4707" s="1">
        <v>100000000</v>
      </c>
      <c r="F4707" s="1">
        <v>0</v>
      </c>
      <c r="G4707" s="1">
        <v>100000000</v>
      </c>
      <c r="H4707" s="1">
        <v>100000000</v>
      </c>
      <c r="I4707" s="1">
        <v>0</v>
      </c>
      <c r="J4707" s="1">
        <v>0</v>
      </c>
      <c r="K4707" s="1">
        <v>0</v>
      </c>
      <c r="L4707" s="1">
        <v>0</v>
      </c>
      <c r="M4707" s="1">
        <v>100000000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</row>
    <row r="4708" spans="1:18" hidden="1" x14ac:dyDescent="0.25">
      <c r="A4708" t="s">
        <v>1687</v>
      </c>
      <c r="B4708" s="1">
        <v>283734233</v>
      </c>
      <c r="C4708" s="1">
        <v>-183734233</v>
      </c>
      <c r="D4708" s="1">
        <v>0</v>
      </c>
      <c r="E4708" s="1">
        <v>100000000</v>
      </c>
      <c r="F4708" s="1">
        <v>0</v>
      </c>
      <c r="G4708" s="1">
        <v>100000000</v>
      </c>
      <c r="H4708" s="1">
        <v>100000000</v>
      </c>
      <c r="I4708" s="1">
        <v>0</v>
      </c>
      <c r="J4708" s="1">
        <v>0</v>
      </c>
      <c r="K4708" s="1">
        <v>0</v>
      </c>
      <c r="L4708" s="1">
        <v>0</v>
      </c>
      <c r="M4708" s="1">
        <v>100000000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</row>
    <row r="4709" spans="1:18" hidden="1" x14ac:dyDescent="0.25">
      <c r="A4709" t="s">
        <v>1713</v>
      </c>
      <c r="B4709" s="1">
        <v>283734233</v>
      </c>
      <c r="C4709" s="1">
        <v>-183734233</v>
      </c>
      <c r="D4709" s="1">
        <v>0</v>
      </c>
      <c r="E4709" s="1">
        <v>100000000</v>
      </c>
      <c r="F4709" s="1">
        <v>0</v>
      </c>
      <c r="G4709" s="1">
        <v>100000000</v>
      </c>
      <c r="H4709" s="1">
        <v>100000000</v>
      </c>
      <c r="I4709" s="1">
        <v>0</v>
      </c>
      <c r="J4709" s="1">
        <v>0</v>
      </c>
      <c r="K4709" s="1">
        <v>0</v>
      </c>
      <c r="L4709" s="1">
        <v>0</v>
      </c>
      <c r="M4709" s="1">
        <v>100000000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</row>
    <row r="4710" spans="1:18" hidden="1" x14ac:dyDescent="0.25">
      <c r="A4710" t="s">
        <v>1727</v>
      </c>
      <c r="B4710" s="1">
        <v>705616482</v>
      </c>
      <c r="C4710" s="1">
        <v>-595416482</v>
      </c>
      <c r="D4710" s="1">
        <v>0</v>
      </c>
      <c r="E4710" s="1">
        <v>110200000</v>
      </c>
      <c r="F4710" s="1">
        <v>0</v>
      </c>
      <c r="G4710" s="1">
        <v>110200000</v>
      </c>
      <c r="H4710" s="1">
        <v>110200000</v>
      </c>
      <c r="I4710" s="1">
        <v>10200000</v>
      </c>
      <c r="J4710" s="1">
        <v>0</v>
      </c>
      <c r="K4710" s="1">
        <v>10200000</v>
      </c>
      <c r="L4710" s="1">
        <v>0</v>
      </c>
      <c r="M4710" s="1">
        <v>100000000</v>
      </c>
      <c r="N4710" s="1">
        <v>10200000</v>
      </c>
      <c r="O4710" s="1">
        <v>10200000</v>
      </c>
      <c r="P4710" s="1">
        <v>0</v>
      </c>
      <c r="Q4710" s="1">
        <v>0</v>
      </c>
      <c r="R4710" s="1">
        <v>9.26</v>
      </c>
    </row>
    <row r="4711" spans="1:18" hidden="1" x14ac:dyDescent="0.25">
      <c r="A4711" t="s">
        <v>1717</v>
      </c>
      <c r="B4711" s="1">
        <v>705616482</v>
      </c>
      <c r="C4711" s="1">
        <v>-595416482</v>
      </c>
      <c r="D4711" s="1">
        <v>0</v>
      </c>
      <c r="E4711" s="1">
        <v>110200000</v>
      </c>
      <c r="F4711" s="1">
        <v>0</v>
      </c>
      <c r="G4711" s="1">
        <v>110200000</v>
      </c>
      <c r="H4711" s="1">
        <v>110200000</v>
      </c>
      <c r="I4711" s="1">
        <v>10200000</v>
      </c>
      <c r="J4711" s="1">
        <v>0</v>
      </c>
      <c r="K4711" s="1">
        <v>10200000</v>
      </c>
      <c r="L4711" s="1">
        <v>0</v>
      </c>
      <c r="M4711" s="1">
        <v>100000000</v>
      </c>
      <c r="N4711" s="1">
        <v>10200000</v>
      </c>
      <c r="O4711" s="1">
        <v>10200000</v>
      </c>
      <c r="P4711" s="1">
        <v>0</v>
      </c>
      <c r="Q4711" s="1">
        <v>0</v>
      </c>
      <c r="R4711" s="1">
        <v>9.26</v>
      </c>
    </row>
    <row r="4712" spans="1:18" hidden="1" x14ac:dyDescent="0.25">
      <c r="A4712" t="s">
        <v>1687</v>
      </c>
      <c r="B4712" s="1">
        <v>705616482</v>
      </c>
      <c r="C4712" s="1">
        <v>-595416482</v>
      </c>
      <c r="D4712" s="1">
        <v>0</v>
      </c>
      <c r="E4712" s="1">
        <v>110200000</v>
      </c>
      <c r="F4712" s="1">
        <v>0</v>
      </c>
      <c r="G4712" s="1">
        <v>110200000</v>
      </c>
      <c r="H4712" s="1">
        <v>110200000</v>
      </c>
      <c r="I4712" s="1">
        <v>10200000</v>
      </c>
      <c r="J4712" s="1">
        <v>0</v>
      </c>
      <c r="K4712" s="1">
        <v>10200000</v>
      </c>
      <c r="L4712" s="1">
        <v>0</v>
      </c>
      <c r="M4712" s="1">
        <v>100000000</v>
      </c>
      <c r="N4712" s="1">
        <v>10200000</v>
      </c>
      <c r="O4712" s="1">
        <v>10200000</v>
      </c>
      <c r="P4712" s="1">
        <v>0</v>
      </c>
      <c r="Q4712" s="1">
        <v>0</v>
      </c>
      <c r="R4712" s="1">
        <v>9.26</v>
      </c>
    </row>
    <row r="4713" spans="1:18" hidden="1" x14ac:dyDescent="0.25">
      <c r="A4713" t="s">
        <v>1716</v>
      </c>
      <c r="B4713" s="1">
        <v>705616482</v>
      </c>
      <c r="C4713" s="1">
        <v>-595416482</v>
      </c>
      <c r="D4713" s="1">
        <v>0</v>
      </c>
      <c r="E4713" s="1">
        <v>110200000</v>
      </c>
      <c r="F4713" s="1">
        <v>0</v>
      </c>
      <c r="G4713" s="1">
        <v>110200000</v>
      </c>
      <c r="H4713" s="1">
        <v>110200000</v>
      </c>
      <c r="I4713" s="1">
        <v>10200000</v>
      </c>
      <c r="J4713" s="1">
        <v>0</v>
      </c>
      <c r="K4713" s="1">
        <v>10200000</v>
      </c>
      <c r="L4713" s="1">
        <v>0</v>
      </c>
      <c r="M4713" s="1">
        <v>100000000</v>
      </c>
      <c r="N4713" s="1">
        <v>10200000</v>
      </c>
      <c r="O4713" s="1">
        <v>10200000</v>
      </c>
      <c r="P4713" s="1">
        <v>0</v>
      </c>
      <c r="Q4713" s="1">
        <v>0</v>
      </c>
      <c r="R4713" s="1">
        <v>9.26</v>
      </c>
    </row>
    <row r="4714" spans="1:18" hidden="1" x14ac:dyDescent="0.25">
      <c r="A4714" t="s">
        <v>1728</v>
      </c>
      <c r="B4714" s="1">
        <v>14462289</v>
      </c>
      <c r="C4714" s="1">
        <v>0</v>
      </c>
      <c r="D4714" s="1">
        <v>0</v>
      </c>
      <c r="E4714" s="1">
        <v>14462289</v>
      </c>
      <c r="F4714" s="1">
        <v>0</v>
      </c>
      <c r="G4714" s="1">
        <v>14462289</v>
      </c>
      <c r="H4714" s="1">
        <v>14462289</v>
      </c>
      <c r="I4714" s="1">
        <v>0</v>
      </c>
      <c r="J4714" s="1">
        <v>0</v>
      </c>
      <c r="K4714" s="1">
        <v>0</v>
      </c>
      <c r="L4714" s="1">
        <v>0</v>
      </c>
      <c r="M4714" s="1">
        <v>14462289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</row>
    <row r="4715" spans="1:18" hidden="1" x14ac:dyDescent="0.25">
      <c r="A4715" t="s">
        <v>1717</v>
      </c>
      <c r="B4715" s="1">
        <v>14462289</v>
      </c>
      <c r="C4715" s="1">
        <v>0</v>
      </c>
      <c r="D4715" s="1">
        <v>0</v>
      </c>
      <c r="E4715" s="1">
        <v>14462289</v>
      </c>
      <c r="F4715" s="1">
        <v>0</v>
      </c>
      <c r="G4715" s="1">
        <v>14462289</v>
      </c>
      <c r="H4715" s="1">
        <v>14462289</v>
      </c>
      <c r="I4715" s="1">
        <v>0</v>
      </c>
      <c r="J4715" s="1">
        <v>0</v>
      </c>
      <c r="K4715" s="1">
        <v>0</v>
      </c>
      <c r="L4715" s="1">
        <v>0</v>
      </c>
      <c r="M4715" s="1">
        <v>14462289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</row>
    <row r="4716" spans="1:18" hidden="1" x14ac:dyDescent="0.25">
      <c r="A4716" t="s">
        <v>1687</v>
      </c>
      <c r="B4716" s="1">
        <v>14462289</v>
      </c>
      <c r="C4716" s="1">
        <v>0</v>
      </c>
      <c r="D4716" s="1">
        <v>0</v>
      </c>
      <c r="E4716" s="1">
        <v>14462289</v>
      </c>
      <c r="F4716" s="1">
        <v>0</v>
      </c>
      <c r="G4716" s="1">
        <v>14462289</v>
      </c>
      <c r="H4716" s="1">
        <v>14462289</v>
      </c>
      <c r="I4716" s="1">
        <v>0</v>
      </c>
      <c r="J4716" s="1">
        <v>0</v>
      </c>
      <c r="K4716" s="1">
        <v>0</v>
      </c>
      <c r="L4716" s="1">
        <v>0</v>
      </c>
      <c r="M4716" s="1">
        <v>14462289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</row>
    <row r="4717" spans="1:18" hidden="1" x14ac:dyDescent="0.25">
      <c r="A4717" t="s">
        <v>1729</v>
      </c>
      <c r="B4717" s="1">
        <v>14462289</v>
      </c>
      <c r="C4717" s="1">
        <v>0</v>
      </c>
      <c r="D4717" s="1">
        <v>0</v>
      </c>
      <c r="E4717" s="1">
        <v>14462289</v>
      </c>
      <c r="F4717" s="1">
        <v>0</v>
      </c>
      <c r="G4717" s="1">
        <v>14462289</v>
      </c>
      <c r="H4717" s="1">
        <v>14462289</v>
      </c>
      <c r="I4717" s="1">
        <v>0</v>
      </c>
      <c r="J4717" s="1">
        <v>0</v>
      </c>
      <c r="K4717" s="1">
        <v>0</v>
      </c>
      <c r="L4717" s="1">
        <v>0</v>
      </c>
      <c r="M4717" s="1">
        <v>14462289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</row>
    <row r="4718" spans="1:18" hidden="1" x14ac:dyDescent="0.25">
      <c r="A4718" t="s">
        <v>1730</v>
      </c>
      <c r="B4718" s="1">
        <v>895043739</v>
      </c>
      <c r="C4718" s="1">
        <v>-650210414</v>
      </c>
      <c r="D4718" s="1">
        <v>0</v>
      </c>
      <c r="E4718" s="1">
        <v>244833325</v>
      </c>
      <c r="F4718" s="1">
        <v>0</v>
      </c>
      <c r="G4718" s="1">
        <v>244833325</v>
      </c>
      <c r="H4718" s="1">
        <v>244833325</v>
      </c>
      <c r="I4718" s="1">
        <v>244833325</v>
      </c>
      <c r="J4718" s="1">
        <v>0</v>
      </c>
      <c r="K4718" s="1">
        <v>244833325</v>
      </c>
      <c r="L4718" s="1">
        <v>0</v>
      </c>
      <c r="M4718" s="1">
        <v>0</v>
      </c>
      <c r="N4718" s="1">
        <v>244833325</v>
      </c>
      <c r="O4718" s="1">
        <v>244833325</v>
      </c>
      <c r="P4718" s="1">
        <v>0</v>
      </c>
      <c r="Q4718" s="1">
        <v>0</v>
      </c>
      <c r="R4718" s="1">
        <v>100</v>
      </c>
    </row>
    <row r="4719" spans="1:18" hidden="1" x14ac:dyDescent="0.25">
      <c r="A4719" t="s">
        <v>1714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</row>
    <row r="4720" spans="1:18" hidden="1" x14ac:dyDescent="0.25">
      <c r="A4720" t="s">
        <v>1687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</row>
    <row r="4721" spans="1:18" hidden="1" x14ac:dyDescent="0.25">
      <c r="A4721" t="s">
        <v>1719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</row>
    <row r="4722" spans="1:18" hidden="1" x14ac:dyDescent="0.25">
      <c r="A4722" t="s">
        <v>1717</v>
      </c>
      <c r="B4722" s="1">
        <v>895043739</v>
      </c>
      <c r="C4722" s="1">
        <v>-650210414</v>
      </c>
      <c r="D4722" s="1">
        <v>0</v>
      </c>
      <c r="E4722" s="1">
        <v>244833325</v>
      </c>
      <c r="F4722" s="1">
        <v>0</v>
      </c>
      <c r="G4722" s="1">
        <v>244833325</v>
      </c>
      <c r="H4722" s="1">
        <v>244833325</v>
      </c>
      <c r="I4722" s="1">
        <v>244833325</v>
      </c>
      <c r="J4722" s="1">
        <v>0</v>
      </c>
      <c r="K4722" s="1">
        <v>244833325</v>
      </c>
      <c r="L4722" s="1">
        <v>0</v>
      </c>
      <c r="M4722" s="1">
        <v>0</v>
      </c>
      <c r="N4722" s="1">
        <v>244833325</v>
      </c>
      <c r="O4722" s="1">
        <v>244833325</v>
      </c>
      <c r="P4722" s="1">
        <v>0</v>
      </c>
      <c r="Q4722" s="1">
        <v>0</v>
      </c>
      <c r="R4722" s="1">
        <v>100</v>
      </c>
    </row>
    <row r="4723" spans="1:18" hidden="1" x14ac:dyDescent="0.25">
      <c r="A4723" t="s">
        <v>1687</v>
      </c>
      <c r="B4723" s="1">
        <v>895043739</v>
      </c>
      <c r="C4723" s="1">
        <v>-650210414</v>
      </c>
      <c r="D4723" s="1">
        <v>0</v>
      </c>
      <c r="E4723" s="1">
        <v>244833325</v>
      </c>
      <c r="F4723" s="1">
        <v>0</v>
      </c>
      <c r="G4723" s="1">
        <v>244833325</v>
      </c>
      <c r="H4723" s="1">
        <v>244833325</v>
      </c>
      <c r="I4723" s="1">
        <v>244833325</v>
      </c>
      <c r="J4723" s="1">
        <v>0</v>
      </c>
      <c r="K4723" s="1">
        <v>244833325</v>
      </c>
      <c r="L4723" s="1">
        <v>0</v>
      </c>
      <c r="M4723" s="1">
        <v>0</v>
      </c>
      <c r="N4723" s="1">
        <v>244833325</v>
      </c>
      <c r="O4723" s="1">
        <v>244833325</v>
      </c>
      <c r="P4723" s="1">
        <v>0</v>
      </c>
      <c r="Q4723" s="1">
        <v>0</v>
      </c>
      <c r="R4723" s="1">
        <v>100</v>
      </c>
    </row>
    <row r="4724" spans="1:18" hidden="1" x14ac:dyDescent="0.25">
      <c r="A4724" t="s">
        <v>1719</v>
      </c>
      <c r="B4724" s="1">
        <v>895043739</v>
      </c>
      <c r="C4724" s="1">
        <v>-650210414</v>
      </c>
      <c r="D4724" s="1">
        <v>0</v>
      </c>
      <c r="E4724" s="1">
        <v>244833325</v>
      </c>
      <c r="F4724" s="1">
        <v>0</v>
      </c>
      <c r="G4724" s="1">
        <v>244833325</v>
      </c>
      <c r="H4724" s="1">
        <v>244833325</v>
      </c>
      <c r="I4724" s="1">
        <v>244833325</v>
      </c>
      <c r="J4724" s="1">
        <v>0</v>
      </c>
      <c r="K4724" s="1">
        <v>244833325</v>
      </c>
      <c r="L4724" s="1">
        <v>0</v>
      </c>
      <c r="M4724" s="1">
        <v>0</v>
      </c>
      <c r="N4724" s="1">
        <v>244833325</v>
      </c>
      <c r="O4724" s="1">
        <v>244833325</v>
      </c>
      <c r="P4724" s="1">
        <v>0</v>
      </c>
      <c r="Q4724" s="1">
        <v>0</v>
      </c>
      <c r="R4724" s="1">
        <v>100</v>
      </c>
    </row>
    <row r="4725" spans="1:18" hidden="1" x14ac:dyDescent="0.25">
      <c r="A4725" t="s">
        <v>1731</v>
      </c>
      <c r="B4725" s="1">
        <v>294334822</v>
      </c>
      <c r="C4725" s="1">
        <v>-241419900</v>
      </c>
      <c r="D4725" s="1">
        <v>0</v>
      </c>
      <c r="E4725" s="1">
        <v>52914922</v>
      </c>
      <c r="F4725" s="1">
        <v>0</v>
      </c>
      <c r="G4725" s="1">
        <v>52914922</v>
      </c>
      <c r="H4725" s="1">
        <v>52914922</v>
      </c>
      <c r="I4725" s="1">
        <v>0</v>
      </c>
      <c r="J4725" s="1">
        <v>0</v>
      </c>
      <c r="K4725" s="1">
        <v>0</v>
      </c>
      <c r="L4725" s="1">
        <v>0</v>
      </c>
      <c r="M4725" s="1">
        <v>52914922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</row>
    <row r="4726" spans="1:18" hidden="1" x14ac:dyDescent="0.25">
      <c r="A4726" t="s">
        <v>1712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</row>
    <row r="4727" spans="1:18" hidden="1" x14ac:dyDescent="0.25">
      <c r="A4727" t="s">
        <v>1687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</row>
    <row r="4728" spans="1:18" hidden="1" x14ac:dyDescent="0.25">
      <c r="A4728" t="s">
        <v>1713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</row>
    <row r="4729" spans="1:18" hidden="1" x14ac:dyDescent="0.25">
      <c r="A4729" t="s">
        <v>1714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</row>
    <row r="4730" spans="1:18" hidden="1" x14ac:dyDescent="0.25">
      <c r="A4730" t="s">
        <v>1687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</row>
    <row r="4731" spans="1:18" hidden="1" x14ac:dyDescent="0.25">
      <c r="A4731" t="s">
        <v>1713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</row>
    <row r="4732" spans="1:18" hidden="1" x14ac:dyDescent="0.25">
      <c r="A4732" t="s">
        <v>1717</v>
      </c>
      <c r="B4732" s="1">
        <v>294334822</v>
      </c>
      <c r="C4732" s="1">
        <v>-241419900</v>
      </c>
      <c r="D4732" s="1">
        <v>0</v>
      </c>
      <c r="E4732" s="1">
        <v>52914922</v>
      </c>
      <c r="F4732" s="1">
        <v>0</v>
      </c>
      <c r="G4732" s="1">
        <v>52914922</v>
      </c>
      <c r="H4732" s="1">
        <v>52914922</v>
      </c>
      <c r="I4732" s="1">
        <v>0</v>
      </c>
      <c r="J4732" s="1">
        <v>0</v>
      </c>
      <c r="K4732" s="1">
        <v>0</v>
      </c>
      <c r="L4732" s="1">
        <v>0</v>
      </c>
      <c r="M4732" s="1">
        <v>52914922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</row>
    <row r="4733" spans="1:18" hidden="1" x14ac:dyDescent="0.25">
      <c r="A4733" t="s">
        <v>1687</v>
      </c>
      <c r="B4733" s="1">
        <v>294334822</v>
      </c>
      <c r="C4733" s="1">
        <v>-241419900</v>
      </c>
      <c r="D4733" s="1">
        <v>0</v>
      </c>
      <c r="E4733" s="1">
        <v>52914922</v>
      </c>
      <c r="F4733" s="1">
        <v>0</v>
      </c>
      <c r="G4733" s="1">
        <v>52914922</v>
      </c>
      <c r="H4733" s="1">
        <v>52914922</v>
      </c>
      <c r="I4733" s="1">
        <v>0</v>
      </c>
      <c r="J4733" s="1">
        <v>0</v>
      </c>
      <c r="K4733" s="1">
        <v>0</v>
      </c>
      <c r="L4733" s="1">
        <v>0</v>
      </c>
      <c r="M4733" s="1">
        <v>52914922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</row>
    <row r="4734" spans="1:18" hidden="1" x14ac:dyDescent="0.25">
      <c r="A4734" t="s">
        <v>1713</v>
      </c>
      <c r="B4734" s="1">
        <v>294334822</v>
      </c>
      <c r="C4734" s="1">
        <v>-241419900</v>
      </c>
      <c r="D4734" s="1">
        <v>0</v>
      </c>
      <c r="E4734" s="1">
        <v>52914922</v>
      </c>
      <c r="F4734" s="1">
        <v>0</v>
      </c>
      <c r="G4734" s="1">
        <v>52914922</v>
      </c>
      <c r="H4734" s="1">
        <v>52914922</v>
      </c>
      <c r="I4734" s="1">
        <v>0</v>
      </c>
      <c r="J4734" s="1">
        <v>0</v>
      </c>
      <c r="K4734" s="1">
        <v>0</v>
      </c>
      <c r="L4734" s="1">
        <v>0</v>
      </c>
      <c r="M4734" s="1">
        <v>52914922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</row>
    <row r="4735" spans="1:18" hidden="1" x14ac:dyDescent="0.25">
      <c r="A4735" t="s">
        <v>1732</v>
      </c>
      <c r="B4735" s="1">
        <v>857040987</v>
      </c>
      <c r="C4735" s="1">
        <v>-492235068</v>
      </c>
      <c r="D4735" s="1">
        <v>0</v>
      </c>
      <c r="E4735" s="1">
        <v>364805919</v>
      </c>
      <c r="F4735" s="1">
        <v>0</v>
      </c>
      <c r="G4735" s="1">
        <v>364805919</v>
      </c>
      <c r="H4735" s="1">
        <v>364805919</v>
      </c>
      <c r="I4735" s="1">
        <v>244833350</v>
      </c>
      <c r="J4735" s="1">
        <v>0</v>
      </c>
      <c r="K4735" s="1">
        <v>244833350</v>
      </c>
      <c r="L4735" s="1">
        <v>0</v>
      </c>
      <c r="M4735" s="1">
        <v>119972569</v>
      </c>
      <c r="N4735" s="1">
        <v>244833350</v>
      </c>
      <c r="O4735" s="1">
        <v>244833350</v>
      </c>
      <c r="P4735" s="1">
        <v>0</v>
      </c>
      <c r="Q4735" s="1">
        <v>0</v>
      </c>
      <c r="R4735" s="1">
        <v>67.11</v>
      </c>
    </row>
    <row r="4736" spans="1:18" hidden="1" x14ac:dyDescent="0.25">
      <c r="A4736" t="s">
        <v>1714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</row>
    <row r="4737" spans="1:18" hidden="1" x14ac:dyDescent="0.25">
      <c r="A4737" t="s">
        <v>1687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</row>
    <row r="4738" spans="1:18" hidden="1" x14ac:dyDescent="0.25">
      <c r="A4738" t="s">
        <v>1719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</row>
    <row r="4739" spans="1:18" hidden="1" x14ac:dyDescent="0.25">
      <c r="A4739" t="s">
        <v>1717</v>
      </c>
      <c r="B4739" s="1">
        <v>117087321</v>
      </c>
      <c r="C4739" s="1">
        <v>-71087321</v>
      </c>
      <c r="D4739" s="1">
        <v>0</v>
      </c>
      <c r="E4739" s="1">
        <v>46000000</v>
      </c>
      <c r="F4739" s="1">
        <v>0</v>
      </c>
      <c r="G4739" s="1">
        <v>46000000</v>
      </c>
      <c r="H4739" s="1">
        <v>46000000</v>
      </c>
      <c r="I4739" s="1">
        <v>46000000</v>
      </c>
      <c r="J4739" s="1">
        <v>0</v>
      </c>
      <c r="K4739" s="1">
        <v>46000000</v>
      </c>
      <c r="L4739" s="1">
        <v>0</v>
      </c>
      <c r="M4739" s="1">
        <v>0</v>
      </c>
      <c r="N4739" s="1">
        <v>46000000</v>
      </c>
      <c r="O4739" s="1">
        <v>46000000</v>
      </c>
      <c r="P4739" s="1">
        <v>0</v>
      </c>
      <c r="Q4739" s="1">
        <v>0</v>
      </c>
      <c r="R4739" s="1">
        <v>100</v>
      </c>
    </row>
    <row r="4740" spans="1:18" hidden="1" x14ac:dyDescent="0.25">
      <c r="A4740" t="s">
        <v>1687</v>
      </c>
      <c r="B4740" s="1">
        <v>117087321</v>
      </c>
      <c r="C4740" s="1">
        <v>-71087321</v>
      </c>
      <c r="D4740" s="1">
        <v>0</v>
      </c>
      <c r="E4740" s="1">
        <v>46000000</v>
      </c>
      <c r="F4740" s="1">
        <v>0</v>
      </c>
      <c r="G4740" s="1">
        <v>46000000</v>
      </c>
      <c r="H4740" s="1">
        <v>46000000</v>
      </c>
      <c r="I4740" s="1">
        <v>46000000</v>
      </c>
      <c r="J4740" s="1">
        <v>0</v>
      </c>
      <c r="K4740" s="1">
        <v>46000000</v>
      </c>
      <c r="L4740" s="1">
        <v>0</v>
      </c>
      <c r="M4740" s="1">
        <v>0</v>
      </c>
      <c r="N4740" s="1">
        <v>46000000</v>
      </c>
      <c r="O4740" s="1">
        <v>46000000</v>
      </c>
      <c r="P4740" s="1">
        <v>0</v>
      </c>
      <c r="Q4740" s="1">
        <v>0</v>
      </c>
      <c r="R4740" s="1">
        <v>100</v>
      </c>
    </row>
    <row r="4741" spans="1:18" hidden="1" x14ac:dyDescent="0.25">
      <c r="A4741" t="s">
        <v>1719</v>
      </c>
      <c r="B4741" s="1">
        <v>117087321</v>
      </c>
      <c r="C4741" s="1">
        <v>-71087321</v>
      </c>
      <c r="D4741" s="1">
        <v>0</v>
      </c>
      <c r="E4741" s="1">
        <v>46000000</v>
      </c>
      <c r="F4741" s="1">
        <v>0</v>
      </c>
      <c r="G4741" s="1">
        <v>46000000</v>
      </c>
      <c r="H4741" s="1">
        <v>46000000</v>
      </c>
      <c r="I4741" s="1">
        <v>46000000</v>
      </c>
      <c r="J4741" s="1">
        <v>0</v>
      </c>
      <c r="K4741" s="1">
        <v>46000000</v>
      </c>
      <c r="L4741" s="1">
        <v>0</v>
      </c>
      <c r="M4741" s="1">
        <v>0</v>
      </c>
      <c r="N4741" s="1">
        <v>46000000</v>
      </c>
      <c r="O4741" s="1">
        <v>46000000</v>
      </c>
      <c r="P4741" s="1">
        <v>0</v>
      </c>
      <c r="Q4741" s="1">
        <v>0</v>
      </c>
      <c r="R4741" s="1">
        <v>100</v>
      </c>
    </row>
    <row r="4742" spans="1:18" hidden="1" x14ac:dyDescent="0.25">
      <c r="A4742" t="s">
        <v>1733</v>
      </c>
      <c r="B4742" s="1">
        <v>739953666</v>
      </c>
      <c r="C4742" s="1">
        <v>-421147747</v>
      </c>
      <c r="D4742" s="1">
        <v>0</v>
      </c>
      <c r="E4742" s="1">
        <v>318805919</v>
      </c>
      <c r="F4742" s="1">
        <v>0</v>
      </c>
      <c r="G4742" s="1">
        <v>318805919</v>
      </c>
      <c r="H4742" s="1">
        <v>318805919</v>
      </c>
      <c r="I4742" s="1">
        <v>198833350</v>
      </c>
      <c r="J4742" s="1">
        <v>0</v>
      </c>
      <c r="K4742" s="1">
        <v>198833350</v>
      </c>
      <c r="L4742" s="1">
        <v>0</v>
      </c>
      <c r="M4742" s="1">
        <v>119972569</v>
      </c>
      <c r="N4742" s="1">
        <v>198833350</v>
      </c>
      <c r="O4742" s="1">
        <v>198833350</v>
      </c>
      <c r="P4742" s="1">
        <v>0</v>
      </c>
      <c r="Q4742" s="1">
        <v>0</v>
      </c>
      <c r="R4742" s="1">
        <v>62.37</v>
      </c>
    </row>
    <row r="4743" spans="1:18" hidden="1" x14ac:dyDescent="0.25">
      <c r="A4743" t="s">
        <v>1687</v>
      </c>
      <c r="B4743" s="1">
        <v>739953666</v>
      </c>
      <c r="C4743" s="1">
        <v>-421147747</v>
      </c>
      <c r="D4743" s="1">
        <v>0</v>
      </c>
      <c r="E4743" s="1">
        <v>318805919</v>
      </c>
      <c r="F4743" s="1">
        <v>0</v>
      </c>
      <c r="G4743" s="1">
        <v>318805919</v>
      </c>
      <c r="H4743" s="1">
        <v>318805919</v>
      </c>
      <c r="I4743" s="1">
        <v>198833350</v>
      </c>
      <c r="J4743" s="1">
        <v>0</v>
      </c>
      <c r="K4743" s="1">
        <v>198833350</v>
      </c>
      <c r="L4743" s="1">
        <v>0</v>
      </c>
      <c r="M4743" s="1">
        <v>119972569</v>
      </c>
      <c r="N4743" s="1">
        <v>198833350</v>
      </c>
      <c r="O4743" s="1">
        <v>198833350</v>
      </c>
      <c r="P4743" s="1">
        <v>0</v>
      </c>
      <c r="Q4743" s="1">
        <v>0</v>
      </c>
      <c r="R4743" s="1">
        <v>62.37</v>
      </c>
    </row>
    <row r="4744" spans="1:18" hidden="1" x14ac:dyDescent="0.25">
      <c r="A4744" t="s">
        <v>1719</v>
      </c>
      <c r="B4744" s="1">
        <v>739953666</v>
      </c>
      <c r="C4744" s="1">
        <v>-421147747</v>
      </c>
      <c r="D4744" s="1">
        <v>0</v>
      </c>
      <c r="E4744" s="1">
        <v>318805919</v>
      </c>
      <c r="F4744" s="1">
        <v>0</v>
      </c>
      <c r="G4744" s="1">
        <v>318805919</v>
      </c>
      <c r="H4744" s="1">
        <v>318805919</v>
      </c>
      <c r="I4744" s="1">
        <v>198833350</v>
      </c>
      <c r="J4744" s="1">
        <v>0</v>
      </c>
      <c r="K4744" s="1">
        <v>198833350</v>
      </c>
      <c r="L4744" s="1">
        <v>0</v>
      </c>
      <c r="M4744" s="1">
        <v>119972569</v>
      </c>
      <c r="N4744" s="1">
        <v>198833350</v>
      </c>
      <c r="O4744" s="1">
        <v>198833350</v>
      </c>
      <c r="P4744" s="1">
        <v>0</v>
      </c>
      <c r="Q4744" s="1">
        <v>0</v>
      </c>
      <c r="R4744" s="1">
        <v>62.37</v>
      </c>
    </row>
    <row r="4745" spans="1:18" hidden="1" x14ac:dyDescent="0.25">
      <c r="A4745" t="s">
        <v>1734</v>
      </c>
      <c r="B4745" s="1">
        <v>72311444</v>
      </c>
      <c r="C4745" s="1">
        <v>-72311444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</row>
    <row r="4746" spans="1:18" hidden="1" x14ac:dyDescent="0.25">
      <c r="A4746" t="s">
        <v>1733</v>
      </c>
      <c r="B4746" s="1">
        <v>72311444</v>
      </c>
      <c r="C4746" s="1">
        <v>-72311444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</row>
    <row r="4747" spans="1:18" hidden="1" x14ac:dyDescent="0.25">
      <c r="A4747" t="s">
        <v>1687</v>
      </c>
      <c r="B4747" s="1">
        <v>72311444</v>
      </c>
      <c r="C4747" s="1">
        <v>-72311444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</row>
    <row r="4748" spans="1:18" hidden="1" x14ac:dyDescent="0.25">
      <c r="A4748" t="s">
        <v>1703</v>
      </c>
      <c r="B4748" s="1">
        <v>72311444</v>
      </c>
      <c r="C4748" s="1">
        <v>-72311444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</row>
    <row r="4749" spans="1:18" hidden="1" x14ac:dyDescent="0.25">
      <c r="A4749" t="s">
        <v>1735</v>
      </c>
      <c r="B4749" s="1">
        <v>699356581</v>
      </c>
      <c r="C4749" s="1">
        <v>-620554150</v>
      </c>
      <c r="D4749" s="1">
        <v>0</v>
      </c>
      <c r="E4749" s="1">
        <v>78802431</v>
      </c>
      <c r="F4749" s="1">
        <v>0</v>
      </c>
      <c r="G4749" s="1">
        <v>78802431</v>
      </c>
      <c r="H4749" s="1">
        <v>78802431</v>
      </c>
      <c r="I4749" s="1">
        <v>18260000</v>
      </c>
      <c r="J4749" s="1">
        <v>0</v>
      </c>
      <c r="K4749" s="1">
        <v>18260000</v>
      </c>
      <c r="L4749" s="1">
        <v>0</v>
      </c>
      <c r="M4749" s="1">
        <v>60542431</v>
      </c>
      <c r="N4749" s="1">
        <v>18260000</v>
      </c>
      <c r="O4749" s="1">
        <v>18260000</v>
      </c>
      <c r="P4749" s="1">
        <v>0</v>
      </c>
      <c r="Q4749" s="1">
        <v>0</v>
      </c>
      <c r="R4749" s="1">
        <v>23.17</v>
      </c>
    </row>
    <row r="4750" spans="1:18" hidden="1" x14ac:dyDescent="0.25">
      <c r="A4750" t="s">
        <v>1714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</row>
    <row r="4751" spans="1:18" hidden="1" x14ac:dyDescent="0.25">
      <c r="A4751" t="s">
        <v>1687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</row>
    <row r="4752" spans="1:18" hidden="1" x14ac:dyDescent="0.25">
      <c r="A4752" t="s">
        <v>1719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</row>
    <row r="4753" spans="1:18" hidden="1" x14ac:dyDescent="0.25">
      <c r="A4753" t="s">
        <v>1733</v>
      </c>
      <c r="B4753" s="1">
        <v>390143890</v>
      </c>
      <c r="C4753" s="1">
        <v>-327126459</v>
      </c>
      <c r="D4753" s="1">
        <v>0</v>
      </c>
      <c r="E4753" s="1">
        <v>63017431</v>
      </c>
      <c r="F4753" s="1">
        <v>0</v>
      </c>
      <c r="G4753" s="1">
        <v>63017431</v>
      </c>
      <c r="H4753" s="1">
        <v>63017431</v>
      </c>
      <c r="I4753" s="1">
        <v>18260000</v>
      </c>
      <c r="J4753" s="1">
        <v>0</v>
      </c>
      <c r="K4753" s="1">
        <v>18260000</v>
      </c>
      <c r="L4753" s="1">
        <v>0</v>
      </c>
      <c r="M4753" s="1">
        <v>44757431</v>
      </c>
      <c r="N4753" s="1">
        <v>18260000</v>
      </c>
      <c r="O4753" s="1">
        <v>18260000</v>
      </c>
      <c r="P4753" s="1">
        <v>0</v>
      </c>
      <c r="Q4753" s="1">
        <v>0</v>
      </c>
      <c r="R4753" s="1">
        <v>28.98</v>
      </c>
    </row>
    <row r="4754" spans="1:18" hidden="1" x14ac:dyDescent="0.25">
      <c r="A4754" t="s">
        <v>1687</v>
      </c>
      <c r="B4754" s="1">
        <v>390143890</v>
      </c>
      <c r="C4754" s="1">
        <v>-327126459</v>
      </c>
      <c r="D4754" s="1">
        <v>0</v>
      </c>
      <c r="E4754" s="1">
        <v>63017431</v>
      </c>
      <c r="F4754" s="1">
        <v>0</v>
      </c>
      <c r="G4754" s="1">
        <v>63017431</v>
      </c>
      <c r="H4754" s="1">
        <v>63017431</v>
      </c>
      <c r="I4754" s="1">
        <v>18260000</v>
      </c>
      <c r="J4754" s="1">
        <v>0</v>
      </c>
      <c r="K4754" s="1">
        <v>18260000</v>
      </c>
      <c r="L4754" s="1">
        <v>0</v>
      </c>
      <c r="M4754" s="1">
        <v>44757431</v>
      </c>
      <c r="N4754" s="1">
        <v>18260000</v>
      </c>
      <c r="O4754" s="1">
        <v>18260000</v>
      </c>
      <c r="P4754" s="1">
        <v>0</v>
      </c>
      <c r="Q4754" s="1">
        <v>0</v>
      </c>
      <c r="R4754" s="1">
        <v>28.98</v>
      </c>
    </row>
    <row r="4755" spans="1:18" hidden="1" x14ac:dyDescent="0.25">
      <c r="A4755" t="s">
        <v>1719</v>
      </c>
      <c r="B4755" s="1">
        <v>390143890</v>
      </c>
      <c r="C4755" s="1">
        <v>-327126459</v>
      </c>
      <c r="D4755" s="1">
        <v>0</v>
      </c>
      <c r="E4755" s="1">
        <v>63017431</v>
      </c>
      <c r="F4755" s="1">
        <v>0</v>
      </c>
      <c r="G4755" s="1">
        <v>63017431</v>
      </c>
      <c r="H4755" s="1">
        <v>63017431</v>
      </c>
      <c r="I4755" s="1">
        <v>18260000</v>
      </c>
      <c r="J4755" s="1">
        <v>0</v>
      </c>
      <c r="K4755" s="1">
        <v>18260000</v>
      </c>
      <c r="L4755" s="1">
        <v>0</v>
      </c>
      <c r="M4755" s="1">
        <v>44757431</v>
      </c>
      <c r="N4755" s="1">
        <v>18260000</v>
      </c>
      <c r="O4755" s="1">
        <v>18260000</v>
      </c>
      <c r="P4755" s="1">
        <v>0</v>
      </c>
      <c r="Q4755" s="1">
        <v>0</v>
      </c>
      <c r="R4755" s="1">
        <v>28.98</v>
      </c>
    </row>
    <row r="4756" spans="1:18" hidden="1" x14ac:dyDescent="0.25">
      <c r="A4756" t="s">
        <v>1736</v>
      </c>
      <c r="B4756" s="1">
        <v>293550000</v>
      </c>
      <c r="C4756" s="1">
        <v>-280525000</v>
      </c>
      <c r="D4756" s="1">
        <v>0</v>
      </c>
      <c r="E4756" s="1">
        <v>13025000</v>
      </c>
      <c r="F4756" s="1">
        <v>0</v>
      </c>
      <c r="G4756" s="1">
        <v>13025000</v>
      </c>
      <c r="H4756" s="1">
        <v>13025000</v>
      </c>
      <c r="I4756" s="1">
        <v>0</v>
      </c>
      <c r="J4756" s="1">
        <v>0</v>
      </c>
      <c r="K4756" s="1">
        <v>0</v>
      </c>
      <c r="L4756" s="1">
        <v>0</v>
      </c>
      <c r="M4756" s="1">
        <v>13025000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</row>
    <row r="4757" spans="1:18" hidden="1" x14ac:dyDescent="0.25">
      <c r="A4757" t="s">
        <v>1687</v>
      </c>
      <c r="B4757" s="1">
        <v>293550000</v>
      </c>
      <c r="C4757" s="1">
        <v>-280525000</v>
      </c>
      <c r="D4757" s="1">
        <v>0</v>
      </c>
      <c r="E4757" s="1">
        <v>13025000</v>
      </c>
      <c r="F4757" s="1">
        <v>0</v>
      </c>
      <c r="G4757" s="1">
        <v>13025000</v>
      </c>
      <c r="H4757" s="1">
        <v>13025000</v>
      </c>
      <c r="I4757" s="1">
        <v>0</v>
      </c>
      <c r="J4757" s="1">
        <v>0</v>
      </c>
      <c r="K4757" s="1">
        <v>0</v>
      </c>
      <c r="L4757" s="1">
        <v>0</v>
      </c>
      <c r="M4757" s="1">
        <v>13025000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</row>
    <row r="4758" spans="1:18" hidden="1" x14ac:dyDescent="0.25">
      <c r="A4758" t="s">
        <v>1719</v>
      </c>
      <c r="B4758" s="1">
        <v>293550000</v>
      </c>
      <c r="C4758" s="1">
        <v>-280525000</v>
      </c>
      <c r="D4758" s="1">
        <v>0</v>
      </c>
      <c r="E4758" s="1">
        <v>13025000</v>
      </c>
      <c r="F4758" s="1">
        <v>0</v>
      </c>
      <c r="G4758" s="1">
        <v>13025000</v>
      </c>
      <c r="H4758" s="1">
        <v>13025000</v>
      </c>
      <c r="I4758" s="1">
        <v>0</v>
      </c>
      <c r="J4758" s="1">
        <v>0</v>
      </c>
      <c r="K4758" s="1">
        <v>0</v>
      </c>
      <c r="L4758" s="1">
        <v>0</v>
      </c>
      <c r="M4758" s="1">
        <v>13025000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</row>
    <row r="4759" spans="1:18" hidden="1" x14ac:dyDescent="0.25">
      <c r="A4759" t="s">
        <v>1737</v>
      </c>
      <c r="B4759" s="1">
        <v>15662691</v>
      </c>
      <c r="C4759" s="1">
        <v>-12902691</v>
      </c>
      <c r="D4759" s="1">
        <v>0</v>
      </c>
      <c r="E4759" s="1">
        <v>2760000</v>
      </c>
      <c r="F4759" s="1">
        <v>0</v>
      </c>
      <c r="G4759" s="1">
        <v>2760000</v>
      </c>
      <c r="H4759" s="1">
        <v>2760000</v>
      </c>
      <c r="I4759" s="1">
        <v>0</v>
      </c>
      <c r="J4759" s="1">
        <v>0</v>
      </c>
      <c r="K4759" s="1">
        <v>0</v>
      </c>
      <c r="L4759" s="1">
        <v>0</v>
      </c>
      <c r="M4759" s="1">
        <v>2760000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</row>
    <row r="4760" spans="1:18" hidden="1" x14ac:dyDescent="0.25">
      <c r="A4760" t="s">
        <v>1687</v>
      </c>
      <c r="B4760" s="1">
        <v>15662691</v>
      </c>
      <c r="C4760" s="1">
        <v>-12902691</v>
      </c>
      <c r="D4760" s="1">
        <v>0</v>
      </c>
      <c r="E4760" s="1">
        <v>2760000</v>
      </c>
      <c r="F4760" s="1">
        <v>0</v>
      </c>
      <c r="G4760" s="1">
        <v>2760000</v>
      </c>
      <c r="H4760" s="1">
        <v>2760000</v>
      </c>
      <c r="I4760" s="1">
        <v>0</v>
      </c>
      <c r="J4760" s="1">
        <v>0</v>
      </c>
      <c r="K4760" s="1">
        <v>0</v>
      </c>
      <c r="L4760" s="1">
        <v>0</v>
      </c>
      <c r="M4760" s="1">
        <v>2760000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</row>
    <row r="4761" spans="1:18" hidden="1" x14ac:dyDescent="0.25">
      <c r="A4761" t="s">
        <v>1719</v>
      </c>
      <c r="B4761" s="1">
        <v>15662691</v>
      </c>
      <c r="C4761" s="1">
        <v>-12902691</v>
      </c>
      <c r="D4761" s="1">
        <v>0</v>
      </c>
      <c r="E4761" s="1">
        <v>2760000</v>
      </c>
      <c r="F4761" s="1">
        <v>0</v>
      </c>
      <c r="G4761" s="1">
        <v>2760000</v>
      </c>
      <c r="H4761" s="1">
        <v>2760000</v>
      </c>
      <c r="I4761" s="1">
        <v>0</v>
      </c>
      <c r="J4761" s="1">
        <v>0</v>
      </c>
      <c r="K4761" s="1">
        <v>0</v>
      </c>
      <c r="L4761" s="1">
        <v>0</v>
      </c>
      <c r="M4761" s="1">
        <v>2760000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</row>
    <row r="4762" spans="1:18" hidden="1" x14ac:dyDescent="0.25">
      <c r="A4762" t="s">
        <v>1738</v>
      </c>
      <c r="B4762" s="1">
        <v>23139662</v>
      </c>
      <c r="C4762" s="1">
        <v>-19024662</v>
      </c>
      <c r="D4762" s="1">
        <v>0</v>
      </c>
      <c r="E4762" s="1">
        <v>4115000</v>
      </c>
      <c r="F4762" s="1">
        <v>0</v>
      </c>
      <c r="G4762" s="1">
        <v>4115000</v>
      </c>
      <c r="H4762" s="1">
        <v>4115000</v>
      </c>
      <c r="I4762" s="1">
        <v>0</v>
      </c>
      <c r="J4762" s="1">
        <v>0</v>
      </c>
      <c r="K4762" s="1">
        <v>0</v>
      </c>
      <c r="L4762" s="1">
        <v>0</v>
      </c>
      <c r="M4762" s="1">
        <v>4115000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</row>
    <row r="4763" spans="1:18" hidden="1" x14ac:dyDescent="0.25">
      <c r="A4763" t="s">
        <v>1739</v>
      </c>
      <c r="B4763" s="1">
        <v>23139662</v>
      </c>
      <c r="C4763" s="1">
        <v>-19024662</v>
      </c>
      <c r="D4763" s="1">
        <v>0</v>
      </c>
      <c r="E4763" s="1">
        <v>4115000</v>
      </c>
      <c r="F4763" s="1">
        <v>0</v>
      </c>
      <c r="G4763" s="1">
        <v>4115000</v>
      </c>
      <c r="H4763" s="1">
        <v>4115000</v>
      </c>
      <c r="I4763" s="1">
        <v>0</v>
      </c>
      <c r="J4763" s="1">
        <v>0</v>
      </c>
      <c r="K4763" s="1">
        <v>0</v>
      </c>
      <c r="L4763" s="1">
        <v>0</v>
      </c>
      <c r="M4763" s="1">
        <v>4115000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</row>
    <row r="4764" spans="1:18" hidden="1" x14ac:dyDescent="0.25">
      <c r="A4764" t="s">
        <v>1687</v>
      </c>
      <c r="B4764" s="1">
        <v>23139662</v>
      </c>
      <c r="C4764" s="1">
        <v>-19024662</v>
      </c>
      <c r="D4764" s="1">
        <v>0</v>
      </c>
      <c r="E4764" s="1">
        <v>4115000</v>
      </c>
      <c r="F4764" s="1">
        <v>0</v>
      </c>
      <c r="G4764" s="1">
        <v>4115000</v>
      </c>
      <c r="H4764" s="1">
        <v>4115000</v>
      </c>
      <c r="I4764" s="1">
        <v>0</v>
      </c>
      <c r="J4764" s="1">
        <v>0</v>
      </c>
      <c r="K4764" s="1">
        <v>0</v>
      </c>
      <c r="L4764" s="1">
        <v>0</v>
      </c>
      <c r="M4764" s="1">
        <v>4115000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</row>
    <row r="4765" spans="1:18" hidden="1" x14ac:dyDescent="0.25">
      <c r="A4765" t="s">
        <v>1740</v>
      </c>
      <c r="B4765" s="1">
        <v>23139662</v>
      </c>
      <c r="C4765" s="1">
        <v>-19024662</v>
      </c>
      <c r="D4765" s="1">
        <v>0</v>
      </c>
      <c r="E4765" s="1">
        <v>4115000</v>
      </c>
      <c r="F4765" s="1">
        <v>0</v>
      </c>
      <c r="G4765" s="1">
        <v>4115000</v>
      </c>
      <c r="H4765" s="1">
        <v>4115000</v>
      </c>
      <c r="I4765" s="1">
        <v>0</v>
      </c>
      <c r="J4765" s="1">
        <v>0</v>
      </c>
      <c r="K4765" s="1">
        <v>0</v>
      </c>
      <c r="L4765" s="1">
        <v>0</v>
      </c>
      <c r="M4765" s="1">
        <v>4115000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</row>
    <row r="4766" spans="1:18" hidden="1" x14ac:dyDescent="0.25">
      <c r="A4766" t="s">
        <v>1741</v>
      </c>
      <c r="B4766" s="1">
        <v>23139662</v>
      </c>
      <c r="C4766" s="1">
        <v>-19024662</v>
      </c>
      <c r="D4766" s="1">
        <v>0</v>
      </c>
      <c r="E4766" s="1">
        <v>4115000</v>
      </c>
      <c r="F4766" s="1">
        <v>0</v>
      </c>
      <c r="G4766" s="1">
        <v>4115000</v>
      </c>
      <c r="H4766" s="1">
        <v>4115000</v>
      </c>
      <c r="I4766" s="1">
        <v>0</v>
      </c>
      <c r="J4766" s="1">
        <v>0</v>
      </c>
      <c r="K4766" s="1">
        <v>0</v>
      </c>
      <c r="L4766" s="1">
        <v>0</v>
      </c>
      <c r="M4766" s="1">
        <v>4115000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</row>
    <row r="4767" spans="1:18" hidden="1" x14ac:dyDescent="0.25">
      <c r="A4767" t="s">
        <v>1739</v>
      </c>
      <c r="B4767" s="1">
        <v>23139662</v>
      </c>
      <c r="C4767" s="1">
        <v>-19024662</v>
      </c>
      <c r="D4767" s="1">
        <v>0</v>
      </c>
      <c r="E4767" s="1">
        <v>4115000</v>
      </c>
      <c r="F4767" s="1">
        <v>0</v>
      </c>
      <c r="G4767" s="1">
        <v>4115000</v>
      </c>
      <c r="H4767" s="1">
        <v>4115000</v>
      </c>
      <c r="I4767" s="1">
        <v>0</v>
      </c>
      <c r="J4767" s="1">
        <v>0</v>
      </c>
      <c r="K4767" s="1">
        <v>0</v>
      </c>
      <c r="L4767" s="1">
        <v>0</v>
      </c>
      <c r="M4767" s="1">
        <v>4115000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</row>
    <row r="4768" spans="1:18" hidden="1" x14ac:dyDescent="0.25">
      <c r="A4768" t="s">
        <v>1687</v>
      </c>
      <c r="B4768" s="1">
        <v>23139662</v>
      </c>
      <c r="C4768" s="1">
        <v>-19024662</v>
      </c>
      <c r="D4768" s="1">
        <v>0</v>
      </c>
      <c r="E4768" s="1">
        <v>4115000</v>
      </c>
      <c r="F4768" s="1">
        <v>0</v>
      </c>
      <c r="G4768" s="1">
        <v>4115000</v>
      </c>
      <c r="H4768" s="1">
        <v>4115000</v>
      </c>
      <c r="I4768" s="1">
        <v>0</v>
      </c>
      <c r="J4768" s="1">
        <v>0</v>
      </c>
      <c r="K4768" s="1">
        <v>0</v>
      </c>
      <c r="L4768" s="1">
        <v>0</v>
      </c>
      <c r="M4768" s="1">
        <v>4115000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</row>
    <row r="4769" spans="1:18" hidden="1" x14ac:dyDescent="0.25">
      <c r="A4769" t="s">
        <v>1722</v>
      </c>
      <c r="B4769" s="1">
        <v>23139662</v>
      </c>
      <c r="C4769" s="1">
        <v>-19024662</v>
      </c>
      <c r="D4769" s="1">
        <v>0</v>
      </c>
      <c r="E4769" s="1">
        <v>4115000</v>
      </c>
      <c r="F4769" s="1">
        <v>0</v>
      </c>
      <c r="G4769" s="1">
        <v>4115000</v>
      </c>
      <c r="H4769" s="1">
        <v>4115000</v>
      </c>
      <c r="I4769" s="1">
        <v>0</v>
      </c>
      <c r="J4769" s="1">
        <v>0</v>
      </c>
      <c r="K4769" s="1">
        <v>0</v>
      </c>
      <c r="L4769" s="1">
        <v>0</v>
      </c>
      <c r="M4769" s="1">
        <v>4115000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</row>
    <row r="4770" spans="1:18" hidden="1" x14ac:dyDescent="0.25">
      <c r="A4770" t="s">
        <v>1742</v>
      </c>
      <c r="B4770" s="1">
        <v>34709493</v>
      </c>
      <c r="C4770" s="1">
        <v>-30594493</v>
      </c>
      <c r="D4770" s="1">
        <v>0</v>
      </c>
      <c r="E4770" s="1">
        <v>4115000</v>
      </c>
      <c r="F4770" s="1">
        <v>0</v>
      </c>
      <c r="G4770" s="1">
        <v>4115000</v>
      </c>
      <c r="H4770" s="1">
        <v>4115000</v>
      </c>
      <c r="I4770" s="1">
        <v>0</v>
      </c>
      <c r="J4770" s="1">
        <v>0</v>
      </c>
      <c r="K4770" s="1">
        <v>0</v>
      </c>
      <c r="L4770" s="1">
        <v>0</v>
      </c>
      <c r="M4770" s="1">
        <v>4115000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</row>
    <row r="4771" spans="1:18" hidden="1" x14ac:dyDescent="0.25">
      <c r="A4771" t="s">
        <v>1712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</row>
    <row r="4772" spans="1:18" hidden="1" x14ac:dyDescent="0.25">
      <c r="A4772" t="s">
        <v>1687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</row>
    <row r="4773" spans="1:18" hidden="1" x14ac:dyDescent="0.25">
      <c r="A4773" t="s">
        <v>1743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</row>
    <row r="4774" spans="1:18" hidden="1" x14ac:dyDescent="0.25">
      <c r="A4774" t="s">
        <v>1739</v>
      </c>
      <c r="B4774" s="1">
        <v>34709493</v>
      </c>
      <c r="C4774" s="1">
        <v>-30594493</v>
      </c>
      <c r="D4774" s="1">
        <v>0</v>
      </c>
      <c r="E4774" s="1">
        <v>4115000</v>
      </c>
      <c r="F4774" s="1">
        <v>0</v>
      </c>
      <c r="G4774" s="1">
        <v>4115000</v>
      </c>
      <c r="H4774" s="1">
        <v>4115000</v>
      </c>
      <c r="I4774" s="1">
        <v>0</v>
      </c>
      <c r="J4774" s="1">
        <v>0</v>
      </c>
      <c r="K4774" s="1">
        <v>0</v>
      </c>
      <c r="L4774" s="1">
        <v>0</v>
      </c>
      <c r="M4774" s="1">
        <v>4115000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</row>
    <row r="4775" spans="1:18" hidden="1" x14ac:dyDescent="0.25">
      <c r="A4775" t="s">
        <v>1687</v>
      </c>
      <c r="B4775" s="1">
        <v>34709493</v>
      </c>
      <c r="C4775" s="1">
        <v>-30594493</v>
      </c>
      <c r="D4775" s="1">
        <v>0</v>
      </c>
      <c r="E4775" s="1">
        <v>4115000</v>
      </c>
      <c r="F4775" s="1">
        <v>0</v>
      </c>
      <c r="G4775" s="1">
        <v>4115000</v>
      </c>
      <c r="H4775" s="1">
        <v>4115000</v>
      </c>
      <c r="I4775" s="1">
        <v>0</v>
      </c>
      <c r="J4775" s="1">
        <v>0</v>
      </c>
      <c r="K4775" s="1">
        <v>0</v>
      </c>
      <c r="L4775" s="1">
        <v>0</v>
      </c>
      <c r="M4775" s="1">
        <v>4115000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</row>
    <row r="4776" spans="1:18" hidden="1" x14ac:dyDescent="0.25">
      <c r="A4776" t="s">
        <v>1743</v>
      </c>
      <c r="B4776" s="1">
        <v>34709493</v>
      </c>
      <c r="C4776" s="1">
        <v>-30594493</v>
      </c>
      <c r="D4776" s="1">
        <v>0</v>
      </c>
      <c r="E4776" s="1">
        <v>4115000</v>
      </c>
      <c r="F4776" s="1">
        <v>0</v>
      </c>
      <c r="G4776" s="1">
        <v>4115000</v>
      </c>
      <c r="H4776" s="1">
        <v>4115000</v>
      </c>
      <c r="I4776" s="1">
        <v>0</v>
      </c>
      <c r="J4776" s="1">
        <v>0</v>
      </c>
      <c r="K4776" s="1">
        <v>0</v>
      </c>
      <c r="L4776" s="1">
        <v>0</v>
      </c>
      <c r="M4776" s="1">
        <v>4115000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</row>
    <row r="4777" spans="1:18" hidden="1" x14ac:dyDescent="0.25">
      <c r="A4777" t="s">
        <v>1744</v>
      </c>
      <c r="B4777" s="1">
        <v>34709492</v>
      </c>
      <c r="C4777" s="1">
        <v>-28709492</v>
      </c>
      <c r="D4777" s="1">
        <v>0</v>
      </c>
      <c r="E4777" s="1">
        <v>6000000</v>
      </c>
      <c r="F4777" s="1">
        <v>0</v>
      </c>
      <c r="G4777" s="1">
        <v>6000000</v>
      </c>
      <c r="H4777" s="1">
        <v>6000000</v>
      </c>
      <c r="I4777" s="1">
        <v>6000000</v>
      </c>
      <c r="J4777" s="1">
        <v>0</v>
      </c>
      <c r="K4777" s="1">
        <v>6000000</v>
      </c>
      <c r="L4777" s="1">
        <v>0</v>
      </c>
      <c r="M4777" s="1">
        <v>0</v>
      </c>
      <c r="N4777" s="1">
        <v>6000000</v>
      </c>
      <c r="O4777" s="1">
        <v>6000000</v>
      </c>
      <c r="P4777" s="1">
        <v>0</v>
      </c>
      <c r="Q4777" s="1">
        <v>0</v>
      </c>
      <c r="R4777" s="1">
        <v>100</v>
      </c>
    </row>
    <row r="4778" spans="1:18" hidden="1" x14ac:dyDescent="0.25">
      <c r="A4778" t="s">
        <v>1712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</row>
    <row r="4779" spans="1:18" hidden="1" x14ac:dyDescent="0.25">
      <c r="A4779" t="s">
        <v>1687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</row>
    <row r="4780" spans="1:18" hidden="1" x14ac:dyDescent="0.25">
      <c r="A4780" t="s">
        <v>1740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</row>
    <row r="4781" spans="1:18" hidden="1" x14ac:dyDescent="0.25">
      <c r="A4781" t="s">
        <v>1739</v>
      </c>
      <c r="B4781" s="1">
        <v>30226183</v>
      </c>
      <c r="C4781" s="1">
        <v>-24226183</v>
      </c>
      <c r="D4781" s="1">
        <v>0</v>
      </c>
      <c r="E4781" s="1">
        <v>6000000</v>
      </c>
      <c r="F4781" s="1">
        <v>0</v>
      </c>
      <c r="G4781" s="1">
        <v>6000000</v>
      </c>
      <c r="H4781" s="1">
        <v>6000000</v>
      </c>
      <c r="I4781" s="1">
        <v>6000000</v>
      </c>
      <c r="J4781" s="1">
        <v>0</v>
      </c>
      <c r="K4781" s="1">
        <v>6000000</v>
      </c>
      <c r="L4781" s="1">
        <v>0</v>
      </c>
      <c r="M4781" s="1">
        <v>0</v>
      </c>
      <c r="N4781" s="1">
        <v>6000000</v>
      </c>
      <c r="O4781" s="1">
        <v>6000000</v>
      </c>
      <c r="P4781" s="1">
        <v>0</v>
      </c>
      <c r="Q4781" s="1">
        <v>0</v>
      </c>
      <c r="R4781" s="1">
        <v>100</v>
      </c>
    </row>
    <row r="4782" spans="1:18" hidden="1" x14ac:dyDescent="0.25">
      <c r="A4782" t="s">
        <v>1687</v>
      </c>
      <c r="B4782" s="1">
        <v>30226183</v>
      </c>
      <c r="C4782" s="1">
        <v>-24226183</v>
      </c>
      <c r="D4782" s="1">
        <v>0</v>
      </c>
      <c r="E4782" s="1">
        <v>6000000</v>
      </c>
      <c r="F4782" s="1">
        <v>0</v>
      </c>
      <c r="G4782" s="1">
        <v>6000000</v>
      </c>
      <c r="H4782" s="1">
        <v>6000000</v>
      </c>
      <c r="I4782" s="1">
        <v>6000000</v>
      </c>
      <c r="J4782" s="1">
        <v>0</v>
      </c>
      <c r="K4782" s="1">
        <v>6000000</v>
      </c>
      <c r="L4782" s="1">
        <v>0</v>
      </c>
      <c r="M4782" s="1">
        <v>0</v>
      </c>
      <c r="N4782" s="1">
        <v>6000000</v>
      </c>
      <c r="O4782" s="1">
        <v>6000000</v>
      </c>
      <c r="P4782" s="1">
        <v>0</v>
      </c>
      <c r="Q4782" s="1">
        <v>0</v>
      </c>
      <c r="R4782" s="1">
        <v>100</v>
      </c>
    </row>
    <row r="4783" spans="1:18" hidden="1" x14ac:dyDescent="0.25">
      <c r="A4783" t="s">
        <v>1740</v>
      </c>
      <c r="B4783" s="1">
        <v>30226183</v>
      </c>
      <c r="C4783" s="1">
        <v>-24226183</v>
      </c>
      <c r="D4783" s="1">
        <v>0</v>
      </c>
      <c r="E4783" s="1">
        <v>6000000</v>
      </c>
      <c r="F4783" s="1">
        <v>0</v>
      </c>
      <c r="G4783" s="1">
        <v>6000000</v>
      </c>
      <c r="H4783" s="1">
        <v>6000000</v>
      </c>
      <c r="I4783" s="1">
        <v>6000000</v>
      </c>
      <c r="J4783" s="1">
        <v>0</v>
      </c>
      <c r="K4783" s="1">
        <v>6000000</v>
      </c>
      <c r="L4783" s="1">
        <v>0</v>
      </c>
      <c r="M4783" s="1">
        <v>0</v>
      </c>
      <c r="N4783" s="1">
        <v>6000000</v>
      </c>
      <c r="O4783" s="1">
        <v>6000000</v>
      </c>
      <c r="P4783" s="1">
        <v>0</v>
      </c>
      <c r="Q4783" s="1">
        <v>0</v>
      </c>
      <c r="R4783" s="1">
        <v>100</v>
      </c>
    </row>
    <row r="4784" spans="1:18" hidden="1" x14ac:dyDescent="0.25">
      <c r="A4784" t="s">
        <v>1737</v>
      </c>
      <c r="B4784" s="1">
        <v>4483309</v>
      </c>
      <c r="C4784" s="1">
        <v>-4483309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</row>
    <row r="4785" spans="1:18" hidden="1" x14ac:dyDescent="0.25">
      <c r="A4785" t="s">
        <v>1687</v>
      </c>
      <c r="B4785" s="1">
        <v>4483309</v>
      </c>
      <c r="C4785" s="1">
        <v>-4483309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</row>
    <row r="4786" spans="1:18" hidden="1" x14ac:dyDescent="0.25">
      <c r="A4786" t="s">
        <v>1740</v>
      </c>
      <c r="B4786" s="1">
        <v>4483309</v>
      </c>
      <c r="C4786" s="1">
        <v>-4483309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</row>
    <row r="4787" spans="1:18" hidden="1" x14ac:dyDescent="0.25">
      <c r="A4787" t="s">
        <v>1745</v>
      </c>
      <c r="B4787" s="1">
        <v>0</v>
      </c>
      <c r="C4787" s="1">
        <v>120000000</v>
      </c>
      <c r="D4787" s="1">
        <v>0</v>
      </c>
      <c r="E4787" s="1">
        <v>120000000</v>
      </c>
      <c r="F4787" s="1">
        <v>0</v>
      </c>
      <c r="G4787" s="1">
        <v>59516618</v>
      </c>
      <c r="H4787" s="1">
        <v>59516618</v>
      </c>
      <c r="I4787" s="1">
        <v>59516618</v>
      </c>
      <c r="J4787" s="1">
        <v>0</v>
      </c>
      <c r="K4787" s="1">
        <v>59516618</v>
      </c>
      <c r="L4787" s="1">
        <v>0</v>
      </c>
      <c r="M4787" s="1">
        <v>0</v>
      </c>
      <c r="N4787" s="1">
        <v>59516618</v>
      </c>
      <c r="O4787" s="1">
        <v>59516618</v>
      </c>
      <c r="P4787" s="1">
        <v>0</v>
      </c>
      <c r="Q4787" s="1">
        <v>60483382</v>
      </c>
      <c r="R4787" s="1">
        <v>49.6</v>
      </c>
    </row>
    <row r="4788" spans="1:18" hidden="1" x14ac:dyDescent="0.25">
      <c r="A4788" t="s">
        <v>1701</v>
      </c>
      <c r="B4788" s="1">
        <v>0</v>
      </c>
      <c r="C4788" s="1">
        <v>120000000</v>
      </c>
      <c r="D4788" s="1">
        <v>0</v>
      </c>
      <c r="E4788" s="1">
        <v>120000000</v>
      </c>
      <c r="F4788" s="1">
        <v>0</v>
      </c>
      <c r="G4788" s="1">
        <v>59516618</v>
      </c>
      <c r="H4788" s="1">
        <v>59516618</v>
      </c>
      <c r="I4788" s="1">
        <v>59516618</v>
      </c>
      <c r="J4788" s="1">
        <v>0</v>
      </c>
      <c r="K4788" s="1">
        <v>59516618</v>
      </c>
      <c r="L4788" s="1">
        <v>0</v>
      </c>
      <c r="M4788" s="1">
        <v>0</v>
      </c>
      <c r="N4788" s="1">
        <v>59516618</v>
      </c>
      <c r="O4788" s="1">
        <v>59516618</v>
      </c>
      <c r="P4788" s="1">
        <v>0</v>
      </c>
      <c r="Q4788" s="1">
        <v>60483382</v>
      </c>
      <c r="R4788" s="1">
        <v>49.6</v>
      </c>
    </row>
    <row r="4789" spans="1:18" hidden="1" x14ac:dyDescent="0.25">
      <c r="A4789" t="s">
        <v>1687</v>
      </c>
      <c r="B4789" s="1">
        <v>0</v>
      </c>
      <c r="C4789" s="1">
        <v>120000000</v>
      </c>
      <c r="D4789" s="1">
        <v>0</v>
      </c>
      <c r="E4789" s="1">
        <v>120000000</v>
      </c>
      <c r="F4789" s="1">
        <v>0</v>
      </c>
      <c r="G4789" s="1">
        <v>59516618</v>
      </c>
      <c r="H4789" s="1">
        <v>59516618</v>
      </c>
      <c r="I4789" s="1">
        <v>59516618</v>
      </c>
      <c r="J4789" s="1">
        <v>0</v>
      </c>
      <c r="K4789" s="1">
        <v>59516618</v>
      </c>
      <c r="L4789" s="1">
        <v>0</v>
      </c>
      <c r="M4789" s="1">
        <v>0</v>
      </c>
      <c r="N4789" s="1">
        <v>59516618</v>
      </c>
      <c r="O4789" s="1">
        <v>59516618</v>
      </c>
      <c r="P4789" s="1">
        <v>0</v>
      </c>
      <c r="Q4789" s="1">
        <v>60483382</v>
      </c>
      <c r="R4789" s="1">
        <v>49.6</v>
      </c>
    </row>
    <row r="4790" spans="1:18" hidden="1" x14ac:dyDescent="0.25">
      <c r="A4790" t="s">
        <v>1746</v>
      </c>
      <c r="B4790" s="1">
        <v>0</v>
      </c>
      <c r="C4790" s="1">
        <v>120000000</v>
      </c>
      <c r="D4790" s="1">
        <v>0</v>
      </c>
      <c r="E4790" s="1">
        <v>120000000</v>
      </c>
      <c r="F4790" s="1">
        <v>0</v>
      </c>
      <c r="G4790" s="1">
        <v>59516618</v>
      </c>
      <c r="H4790" s="1">
        <v>59516618</v>
      </c>
      <c r="I4790" s="1">
        <v>59516618</v>
      </c>
      <c r="J4790" s="1">
        <v>0</v>
      </c>
      <c r="K4790" s="1">
        <v>59516618</v>
      </c>
      <c r="L4790" s="1">
        <v>0</v>
      </c>
      <c r="M4790" s="1">
        <v>0</v>
      </c>
      <c r="N4790" s="1">
        <v>59516618</v>
      </c>
      <c r="O4790" s="1">
        <v>59516618</v>
      </c>
      <c r="P4790" s="1">
        <v>0</v>
      </c>
      <c r="Q4790" s="1">
        <v>60483382</v>
      </c>
      <c r="R4790" s="1">
        <v>49.6</v>
      </c>
    </row>
    <row r="4791" spans="1:18" hidden="1" x14ac:dyDescent="0.25">
      <c r="A4791" t="s">
        <v>1747</v>
      </c>
      <c r="B4791" s="1">
        <v>0</v>
      </c>
      <c r="C4791" s="1">
        <v>445192000</v>
      </c>
      <c r="D4791" s="1">
        <v>0</v>
      </c>
      <c r="E4791" s="1">
        <v>445192000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445192000</v>
      </c>
      <c r="R4791" s="1">
        <v>0</v>
      </c>
    </row>
    <row r="4792" spans="1:18" hidden="1" x14ac:dyDescent="0.25">
      <c r="A4792" t="s">
        <v>1689</v>
      </c>
      <c r="B4792" s="1">
        <v>0</v>
      </c>
      <c r="C4792" s="1">
        <v>45192000</v>
      </c>
      <c r="D4792" s="1">
        <v>0</v>
      </c>
      <c r="E4792" s="1">
        <v>45192000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45192000</v>
      </c>
      <c r="R4792" s="1">
        <v>0</v>
      </c>
    </row>
    <row r="4793" spans="1:18" hidden="1" x14ac:dyDescent="0.25">
      <c r="A4793" t="s">
        <v>1687</v>
      </c>
      <c r="B4793" s="1">
        <v>0</v>
      </c>
      <c r="C4793" s="1">
        <v>45192000</v>
      </c>
      <c r="D4793" s="1">
        <v>0</v>
      </c>
      <c r="E4793" s="1">
        <v>45192000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45192000</v>
      </c>
      <c r="R4793" s="1">
        <v>0</v>
      </c>
    </row>
    <row r="4794" spans="1:18" hidden="1" x14ac:dyDescent="0.25">
      <c r="A4794" t="s">
        <v>1746</v>
      </c>
      <c r="B4794" s="1">
        <v>0</v>
      </c>
      <c r="C4794" s="1">
        <v>45192000</v>
      </c>
      <c r="D4794" s="1">
        <v>0</v>
      </c>
      <c r="E4794" s="1">
        <v>45192000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45192000</v>
      </c>
      <c r="R4794" s="1">
        <v>0</v>
      </c>
    </row>
    <row r="4795" spans="1:18" hidden="1" x14ac:dyDescent="0.25">
      <c r="A4795" t="s">
        <v>1701</v>
      </c>
      <c r="B4795" s="1">
        <v>0</v>
      </c>
      <c r="C4795" s="1">
        <v>400000000</v>
      </c>
      <c r="D4795" s="1">
        <v>0</v>
      </c>
      <c r="E4795" s="1">
        <v>400000000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400000000</v>
      </c>
      <c r="R4795" s="1">
        <v>0</v>
      </c>
    </row>
    <row r="4796" spans="1:18" hidden="1" x14ac:dyDescent="0.25">
      <c r="A4796" t="s">
        <v>1687</v>
      </c>
      <c r="B4796" s="1">
        <v>0</v>
      </c>
      <c r="C4796" s="1">
        <v>400000000</v>
      </c>
      <c r="D4796" s="1">
        <v>0</v>
      </c>
      <c r="E4796" s="1">
        <v>400000000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400000000</v>
      </c>
      <c r="R4796" s="1">
        <v>0</v>
      </c>
    </row>
    <row r="4797" spans="1:18" hidden="1" x14ac:dyDescent="0.25">
      <c r="A4797" t="s">
        <v>1746</v>
      </c>
      <c r="B4797" s="1">
        <v>0</v>
      </c>
      <c r="C4797" s="1">
        <v>400000000</v>
      </c>
      <c r="D4797" s="1">
        <v>0</v>
      </c>
      <c r="E4797" s="1">
        <v>400000000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400000000</v>
      </c>
      <c r="R4797" s="1">
        <v>0</v>
      </c>
    </row>
    <row r="4798" spans="1:18" hidden="1" x14ac:dyDescent="0.25">
      <c r="A4798" t="s">
        <v>1748</v>
      </c>
      <c r="B4798" s="1">
        <v>0</v>
      </c>
      <c r="C4798" s="1">
        <v>179280000</v>
      </c>
      <c r="D4798" s="1">
        <v>0</v>
      </c>
      <c r="E4798" s="1">
        <v>179280000</v>
      </c>
      <c r="F4798" s="1">
        <v>0</v>
      </c>
      <c r="G4798" s="1">
        <v>133171069</v>
      </c>
      <c r="H4798" s="1">
        <v>133171069</v>
      </c>
      <c r="I4798" s="1">
        <v>133171069</v>
      </c>
      <c r="J4798" s="1">
        <v>0</v>
      </c>
      <c r="K4798" s="1">
        <v>133171069</v>
      </c>
      <c r="L4798" s="1">
        <v>0</v>
      </c>
      <c r="M4798" s="1">
        <v>0</v>
      </c>
      <c r="N4798" s="1">
        <v>133171069</v>
      </c>
      <c r="O4798" s="1">
        <v>133171069</v>
      </c>
      <c r="P4798" s="1">
        <v>0</v>
      </c>
      <c r="Q4798" s="1">
        <v>46108931</v>
      </c>
      <c r="R4798" s="1">
        <v>74.28</v>
      </c>
    </row>
    <row r="4799" spans="1:18" hidden="1" x14ac:dyDescent="0.25">
      <c r="A4799" t="s">
        <v>1689</v>
      </c>
      <c r="B4799" s="1">
        <v>0</v>
      </c>
      <c r="C4799" s="1">
        <v>29280000</v>
      </c>
      <c r="D4799" s="1">
        <v>0</v>
      </c>
      <c r="E4799" s="1">
        <v>29280000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29280000</v>
      </c>
      <c r="R4799" s="1">
        <v>0</v>
      </c>
    </row>
    <row r="4800" spans="1:18" hidden="1" x14ac:dyDescent="0.25">
      <c r="A4800" t="s">
        <v>1687</v>
      </c>
      <c r="B4800" s="1">
        <v>0</v>
      </c>
      <c r="C4800" s="1">
        <v>29280000</v>
      </c>
      <c r="D4800" s="1">
        <v>0</v>
      </c>
      <c r="E4800" s="1">
        <v>29280000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29280000</v>
      </c>
      <c r="R4800" s="1">
        <v>0</v>
      </c>
    </row>
    <row r="4801" spans="1:18" hidden="1" x14ac:dyDescent="0.25">
      <c r="A4801" t="s">
        <v>1749</v>
      </c>
      <c r="B4801" s="1">
        <v>0</v>
      </c>
      <c r="C4801" s="1">
        <v>29280000</v>
      </c>
      <c r="D4801" s="1">
        <v>0</v>
      </c>
      <c r="E4801" s="1">
        <v>29280000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29280000</v>
      </c>
      <c r="R4801" s="1">
        <v>0</v>
      </c>
    </row>
    <row r="4802" spans="1:18" hidden="1" x14ac:dyDescent="0.25">
      <c r="A4802" t="s">
        <v>1701</v>
      </c>
      <c r="B4802" s="1">
        <v>0</v>
      </c>
      <c r="C4802" s="1">
        <v>150000000</v>
      </c>
      <c r="D4802" s="1">
        <v>0</v>
      </c>
      <c r="E4802" s="1">
        <v>150000000</v>
      </c>
      <c r="F4802" s="1">
        <v>0</v>
      </c>
      <c r="G4802" s="1">
        <v>133171069</v>
      </c>
      <c r="H4802" s="1">
        <v>133171069</v>
      </c>
      <c r="I4802" s="1">
        <v>133171069</v>
      </c>
      <c r="J4802" s="1">
        <v>0</v>
      </c>
      <c r="K4802" s="1">
        <v>133171069</v>
      </c>
      <c r="L4802" s="1">
        <v>0</v>
      </c>
      <c r="M4802" s="1">
        <v>0</v>
      </c>
      <c r="N4802" s="1">
        <v>133171069</v>
      </c>
      <c r="O4802" s="1">
        <v>133171069</v>
      </c>
      <c r="P4802" s="1">
        <v>0</v>
      </c>
      <c r="Q4802" s="1">
        <v>16828931</v>
      </c>
      <c r="R4802" s="1">
        <v>88.78</v>
      </c>
    </row>
    <row r="4803" spans="1:18" hidden="1" x14ac:dyDescent="0.25">
      <c r="A4803" t="s">
        <v>1687</v>
      </c>
      <c r="B4803" s="1">
        <v>0</v>
      </c>
      <c r="C4803" s="1">
        <v>150000000</v>
      </c>
      <c r="D4803" s="1">
        <v>0</v>
      </c>
      <c r="E4803" s="1">
        <v>150000000</v>
      </c>
      <c r="F4803" s="1">
        <v>0</v>
      </c>
      <c r="G4803" s="1">
        <v>133171069</v>
      </c>
      <c r="H4803" s="1">
        <v>133171069</v>
      </c>
      <c r="I4803" s="1">
        <v>133171069</v>
      </c>
      <c r="J4803" s="1">
        <v>0</v>
      </c>
      <c r="K4803" s="1">
        <v>133171069</v>
      </c>
      <c r="L4803" s="1">
        <v>0</v>
      </c>
      <c r="M4803" s="1">
        <v>0</v>
      </c>
      <c r="N4803" s="1">
        <v>133171069</v>
      </c>
      <c r="O4803" s="1">
        <v>133171069</v>
      </c>
      <c r="P4803" s="1">
        <v>0</v>
      </c>
      <c r="Q4803" s="1">
        <v>16828931</v>
      </c>
      <c r="R4803" s="1">
        <v>88.78</v>
      </c>
    </row>
    <row r="4804" spans="1:18" hidden="1" x14ac:dyDescent="0.25">
      <c r="A4804" t="s">
        <v>1749</v>
      </c>
      <c r="B4804" s="1">
        <v>0</v>
      </c>
      <c r="C4804" s="1">
        <v>150000000</v>
      </c>
      <c r="D4804" s="1">
        <v>0</v>
      </c>
      <c r="E4804" s="1">
        <v>150000000</v>
      </c>
      <c r="F4804" s="1">
        <v>0</v>
      </c>
      <c r="G4804" s="1">
        <v>133171069</v>
      </c>
      <c r="H4804" s="1">
        <v>133171069</v>
      </c>
      <c r="I4804" s="1">
        <v>133171069</v>
      </c>
      <c r="J4804" s="1">
        <v>0</v>
      </c>
      <c r="K4804" s="1">
        <v>133171069</v>
      </c>
      <c r="L4804" s="1">
        <v>0</v>
      </c>
      <c r="M4804" s="1">
        <v>0</v>
      </c>
      <c r="N4804" s="1">
        <v>133171069</v>
      </c>
      <c r="O4804" s="1">
        <v>133171069</v>
      </c>
      <c r="P4804" s="1">
        <v>0</v>
      </c>
      <c r="Q4804" s="1">
        <v>16828931</v>
      </c>
      <c r="R4804" s="1">
        <v>88.78</v>
      </c>
    </row>
    <row r="4805" spans="1:18" hidden="1" x14ac:dyDescent="0.25">
      <c r="A4805" t="s">
        <v>1750</v>
      </c>
      <c r="B4805" s="1">
        <v>0</v>
      </c>
      <c r="C4805" s="1">
        <v>662085083</v>
      </c>
      <c r="D4805" s="1">
        <v>0</v>
      </c>
      <c r="E4805" s="1">
        <v>662085083</v>
      </c>
      <c r="F4805" s="1">
        <v>0</v>
      </c>
      <c r="G4805" s="1">
        <v>629640432</v>
      </c>
      <c r="H4805" s="1">
        <v>629640432</v>
      </c>
      <c r="I4805" s="1">
        <v>629640432</v>
      </c>
      <c r="J4805" s="1">
        <v>0</v>
      </c>
      <c r="K4805" s="1">
        <v>629640432</v>
      </c>
      <c r="L4805" s="1">
        <v>0</v>
      </c>
      <c r="M4805" s="1">
        <v>0</v>
      </c>
      <c r="N4805" s="1">
        <v>629640432</v>
      </c>
      <c r="O4805" s="1">
        <v>629640432</v>
      </c>
      <c r="P4805" s="1">
        <v>0</v>
      </c>
      <c r="Q4805" s="1">
        <v>32444651</v>
      </c>
      <c r="R4805" s="1">
        <v>95.1</v>
      </c>
    </row>
    <row r="4806" spans="1:18" hidden="1" x14ac:dyDescent="0.25">
      <c r="A4806" t="s">
        <v>1701</v>
      </c>
      <c r="B4806" s="1">
        <v>0</v>
      </c>
      <c r="C4806" s="1">
        <v>662085083</v>
      </c>
      <c r="D4806" s="1">
        <v>0</v>
      </c>
      <c r="E4806" s="1">
        <v>662085083</v>
      </c>
      <c r="F4806" s="1">
        <v>0</v>
      </c>
      <c r="G4806" s="1">
        <v>629640432</v>
      </c>
      <c r="H4806" s="1">
        <v>629640432</v>
      </c>
      <c r="I4806" s="1">
        <v>629640432</v>
      </c>
      <c r="J4806" s="1">
        <v>0</v>
      </c>
      <c r="K4806" s="1">
        <v>629640432</v>
      </c>
      <c r="L4806" s="1">
        <v>0</v>
      </c>
      <c r="M4806" s="1">
        <v>0</v>
      </c>
      <c r="N4806" s="1">
        <v>629640432</v>
      </c>
      <c r="O4806" s="1">
        <v>629640432</v>
      </c>
      <c r="P4806" s="1">
        <v>0</v>
      </c>
      <c r="Q4806" s="1">
        <v>32444651</v>
      </c>
      <c r="R4806" s="1">
        <v>95.1</v>
      </c>
    </row>
    <row r="4807" spans="1:18" hidden="1" x14ac:dyDescent="0.25">
      <c r="A4807" t="s">
        <v>1687</v>
      </c>
      <c r="B4807" s="1">
        <v>0</v>
      </c>
      <c r="C4807" s="1">
        <v>662085083</v>
      </c>
      <c r="D4807" s="1">
        <v>0</v>
      </c>
      <c r="E4807" s="1">
        <v>662085083</v>
      </c>
      <c r="F4807" s="1">
        <v>0</v>
      </c>
      <c r="G4807" s="1">
        <v>629640432</v>
      </c>
      <c r="H4807" s="1">
        <v>629640432</v>
      </c>
      <c r="I4807" s="1">
        <v>629640432</v>
      </c>
      <c r="J4807" s="1">
        <v>0</v>
      </c>
      <c r="K4807" s="1">
        <v>629640432</v>
      </c>
      <c r="L4807" s="1">
        <v>0</v>
      </c>
      <c r="M4807" s="1">
        <v>0</v>
      </c>
      <c r="N4807" s="1">
        <v>629640432</v>
      </c>
      <c r="O4807" s="1">
        <v>629640432</v>
      </c>
      <c r="P4807" s="1">
        <v>0</v>
      </c>
      <c r="Q4807" s="1">
        <v>32444651</v>
      </c>
      <c r="R4807" s="1">
        <v>95.1</v>
      </c>
    </row>
    <row r="4808" spans="1:18" hidden="1" x14ac:dyDescent="0.25">
      <c r="A4808" t="s">
        <v>1746</v>
      </c>
      <c r="B4808" s="1">
        <v>0</v>
      </c>
      <c r="C4808" s="1">
        <v>662085083</v>
      </c>
      <c r="D4808" s="1">
        <v>0</v>
      </c>
      <c r="E4808" s="1">
        <v>662085083</v>
      </c>
      <c r="F4808" s="1">
        <v>0</v>
      </c>
      <c r="G4808" s="1">
        <v>629640432</v>
      </c>
      <c r="H4808" s="1">
        <v>629640432</v>
      </c>
      <c r="I4808" s="1">
        <v>629640432</v>
      </c>
      <c r="J4808" s="1">
        <v>0</v>
      </c>
      <c r="K4808" s="1">
        <v>629640432</v>
      </c>
      <c r="L4808" s="1">
        <v>0</v>
      </c>
      <c r="M4808" s="1">
        <v>0</v>
      </c>
      <c r="N4808" s="1">
        <v>629640432</v>
      </c>
      <c r="O4808" s="1">
        <v>629640432</v>
      </c>
      <c r="P4808" s="1">
        <v>0</v>
      </c>
      <c r="Q4808" s="1">
        <v>32444651</v>
      </c>
      <c r="R4808" s="1">
        <v>95.1</v>
      </c>
    </row>
    <row r="4809" spans="1:18" hidden="1" x14ac:dyDescent="0.25">
      <c r="A4809" t="s">
        <v>1751</v>
      </c>
      <c r="B4809" s="1">
        <v>0</v>
      </c>
      <c r="C4809" s="1">
        <v>2698834333</v>
      </c>
      <c r="D4809" s="1">
        <v>0</v>
      </c>
      <c r="E4809" s="1">
        <v>2698834333</v>
      </c>
      <c r="F4809" s="1">
        <v>0</v>
      </c>
      <c r="G4809" s="1">
        <v>2664152176</v>
      </c>
      <c r="H4809" s="1">
        <v>2664152176</v>
      </c>
      <c r="I4809" s="1">
        <v>2664152176</v>
      </c>
      <c r="J4809" s="1">
        <v>0</v>
      </c>
      <c r="K4809" s="1">
        <v>2664152176</v>
      </c>
      <c r="L4809" s="1">
        <v>0</v>
      </c>
      <c r="M4809" s="1">
        <v>0</v>
      </c>
      <c r="N4809" s="1">
        <v>2664152176</v>
      </c>
      <c r="O4809" s="1">
        <v>2664152176</v>
      </c>
      <c r="P4809" s="1">
        <v>0</v>
      </c>
      <c r="Q4809" s="1">
        <v>34682157</v>
      </c>
      <c r="R4809" s="1">
        <v>98.71</v>
      </c>
    </row>
    <row r="4810" spans="1:18" hidden="1" x14ac:dyDescent="0.25">
      <c r="A4810" t="s">
        <v>1712</v>
      </c>
      <c r="B4810" s="1">
        <v>0</v>
      </c>
      <c r="C4810" s="1">
        <v>2665164583</v>
      </c>
      <c r="D4810" s="1">
        <v>0</v>
      </c>
      <c r="E4810" s="1">
        <v>2665164583</v>
      </c>
      <c r="F4810" s="1">
        <v>0</v>
      </c>
      <c r="G4810" s="1">
        <v>2664152176</v>
      </c>
      <c r="H4810" s="1">
        <v>2664152176</v>
      </c>
      <c r="I4810" s="1">
        <v>2664152176</v>
      </c>
      <c r="J4810" s="1">
        <v>0</v>
      </c>
      <c r="K4810" s="1">
        <v>2664152176</v>
      </c>
      <c r="L4810" s="1">
        <v>0</v>
      </c>
      <c r="M4810" s="1">
        <v>0</v>
      </c>
      <c r="N4810" s="1">
        <v>2664152176</v>
      </c>
      <c r="O4810" s="1">
        <v>2664152176</v>
      </c>
      <c r="P4810" s="1">
        <v>0</v>
      </c>
      <c r="Q4810" s="1">
        <v>1012407</v>
      </c>
      <c r="R4810" s="1">
        <v>99.96</v>
      </c>
    </row>
    <row r="4811" spans="1:18" hidden="1" x14ac:dyDescent="0.25">
      <c r="A4811" t="s">
        <v>1687</v>
      </c>
      <c r="B4811" s="1">
        <v>0</v>
      </c>
      <c r="C4811" s="1">
        <v>2665164583</v>
      </c>
      <c r="D4811" s="1">
        <v>0</v>
      </c>
      <c r="E4811" s="1">
        <v>2665164583</v>
      </c>
      <c r="F4811" s="1">
        <v>0</v>
      </c>
      <c r="G4811" s="1">
        <v>2664152176</v>
      </c>
      <c r="H4811" s="1">
        <v>2664152176</v>
      </c>
      <c r="I4811" s="1">
        <v>2664152176</v>
      </c>
      <c r="J4811" s="1">
        <v>0</v>
      </c>
      <c r="K4811" s="1">
        <v>2664152176</v>
      </c>
      <c r="L4811" s="1">
        <v>0</v>
      </c>
      <c r="M4811" s="1">
        <v>0</v>
      </c>
      <c r="N4811" s="1">
        <v>2664152176</v>
      </c>
      <c r="O4811" s="1">
        <v>2664152176</v>
      </c>
      <c r="P4811" s="1">
        <v>0</v>
      </c>
      <c r="Q4811" s="1">
        <v>1012407</v>
      </c>
      <c r="R4811" s="1">
        <v>99.96</v>
      </c>
    </row>
    <row r="4812" spans="1:18" hidden="1" x14ac:dyDescent="0.25">
      <c r="A4812" t="s">
        <v>1752</v>
      </c>
      <c r="B4812" s="1">
        <v>0</v>
      </c>
      <c r="C4812" s="1">
        <v>2665164583</v>
      </c>
      <c r="D4812" s="1">
        <v>0</v>
      </c>
      <c r="E4812" s="1">
        <v>2665164583</v>
      </c>
      <c r="F4812" s="1">
        <v>0</v>
      </c>
      <c r="G4812" s="1">
        <v>2664152176</v>
      </c>
      <c r="H4812" s="1">
        <v>2664152176</v>
      </c>
      <c r="I4812" s="1">
        <v>2664152176</v>
      </c>
      <c r="J4812" s="1">
        <v>0</v>
      </c>
      <c r="K4812" s="1">
        <v>2664152176</v>
      </c>
      <c r="L4812" s="1">
        <v>0</v>
      </c>
      <c r="M4812" s="1">
        <v>0</v>
      </c>
      <c r="N4812" s="1">
        <v>2664152176</v>
      </c>
      <c r="O4812" s="1">
        <v>2664152176</v>
      </c>
      <c r="P4812" s="1">
        <v>0</v>
      </c>
      <c r="Q4812" s="1">
        <v>1012407</v>
      </c>
      <c r="R4812" s="1">
        <v>99.96</v>
      </c>
    </row>
    <row r="4813" spans="1:18" hidden="1" x14ac:dyDescent="0.25">
      <c r="A4813" t="s">
        <v>1701</v>
      </c>
      <c r="B4813" s="1">
        <v>0</v>
      </c>
      <c r="C4813" s="1">
        <v>33669750</v>
      </c>
      <c r="D4813" s="1">
        <v>0</v>
      </c>
      <c r="E4813" s="1">
        <v>33669750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33669750</v>
      </c>
      <c r="R4813" s="1">
        <v>0</v>
      </c>
    </row>
    <row r="4814" spans="1:18" hidden="1" x14ac:dyDescent="0.25">
      <c r="A4814" t="s">
        <v>1687</v>
      </c>
      <c r="B4814" s="1">
        <v>0</v>
      </c>
      <c r="C4814" s="1">
        <v>33669750</v>
      </c>
      <c r="D4814" s="1">
        <v>0</v>
      </c>
      <c r="E4814" s="1">
        <v>33669750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33669750</v>
      </c>
      <c r="R4814" s="1">
        <v>0</v>
      </c>
    </row>
    <row r="4815" spans="1:18" hidden="1" x14ac:dyDescent="0.25">
      <c r="A4815" t="s">
        <v>1752</v>
      </c>
      <c r="B4815" s="1">
        <v>0</v>
      </c>
      <c r="C4815" s="1">
        <v>33669750</v>
      </c>
      <c r="D4815" s="1">
        <v>0</v>
      </c>
      <c r="E4815" s="1">
        <v>33669750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33669750</v>
      </c>
      <c r="R4815" s="1">
        <v>0</v>
      </c>
    </row>
    <row r="4816" spans="1:18" hidden="1" x14ac:dyDescent="0.25">
      <c r="A4816" t="s">
        <v>1753</v>
      </c>
      <c r="B4816" s="1">
        <v>0</v>
      </c>
      <c r="C4816" s="1">
        <v>615333333</v>
      </c>
      <c r="D4816" s="1">
        <v>0</v>
      </c>
      <c r="E4816" s="1">
        <v>615333333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615333333</v>
      </c>
      <c r="R4816" s="1">
        <v>0</v>
      </c>
    </row>
    <row r="4817" spans="1:18" hidden="1" x14ac:dyDescent="0.25">
      <c r="A4817" t="s">
        <v>1689</v>
      </c>
      <c r="B4817" s="1">
        <v>0</v>
      </c>
      <c r="C4817" s="1">
        <v>96293000</v>
      </c>
      <c r="D4817" s="1">
        <v>0</v>
      </c>
      <c r="E4817" s="1">
        <v>96293000</v>
      </c>
      <c r="F4817" s="1">
        <v>0</v>
      </c>
      <c r="G4817" s="1">
        <v>0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>
        <v>96293000</v>
      </c>
      <c r="R4817" s="1">
        <v>0</v>
      </c>
    </row>
    <row r="4818" spans="1:18" hidden="1" x14ac:dyDescent="0.25">
      <c r="A4818" t="s">
        <v>1707</v>
      </c>
      <c r="B4818" s="1">
        <v>0</v>
      </c>
      <c r="C4818" s="1">
        <v>96293000</v>
      </c>
      <c r="D4818" s="1">
        <v>0</v>
      </c>
      <c r="E4818" s="1">
        <v>96293000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96293000</v>
      </c>
      <c r="R4818" s="1">
        <v>0</v>
      </c>
    </row>
    <row r="4819" spans="1:18" hidden="1" x14ac:dyDescent="0.25">
      <c r="A4819" t="s">
        <v>1754</v>
      </c>
      <c r="B4819" s="1">
        <v>0</v>
      </c>
      <c r="C4819" s="1">
        <v>96293000</v>
      </c>
      <c r="D4819" s="1">
        <v>0</v>
      </c>
      <c r="E4819" s="1">
        <v>96293000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96293000</v>
      </c>
      <c r="R4819" s="1">
        <v>0</v>
      </c>
    </row>
    <row r="4820" spans="1:18" hidden="1" x14ac:dyDescent="0.25">
      <c r="A4820" t="s">
        <v>1692</v>
      </c>
      <c r="B4820" s="1">
        <v>0</v>
      </c>
      <c r="C4820" s="1">
        <v>228017333</v>
      </c>
      <c r="D4820" s="1">
        <v>0</v>
      </c>
      <c r="E4820" s="1">
        <v>228017333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228017333</v>
      </c>
      <c r="R4820" s="1">
        <v>0</v>
      </c>
    </row>
    <row r="4821" spans="1:18" hidden="1" x14ac:dyDescent="0.25">
      <c r="A4821" t="s">
        <v>1707</v>
      </c>
      <c r="B4821" s="1">
        <v>0</v>
      </c>
      <c r="C4821" s="1">
        <v>228017333</v>
      </c>
      <c r="D4821" s="1">
        <v>0</v>
      </c>
      <c r="E4821" s="1">
        <v>228017333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228017333</v>
      </c>
      <c r="R4821" s="1">
        <v>0</v>
      </c>
    </row>
    <row r="4822" spans="1:18" hidden="1" x14ac:dyDescent="0.25">
      <c r="A4822" t="s">
        <v>1754</v>
      </c>
      <c r="B4822" s="1">
        <v>0</v>
      </c>
      <c r="C4822" s="1">
        <v>228017333</v>
      </c>
      <c r="D4822" s="1">
        <v>0</v>
      </c>
      <c r="E4822" s="1">
        <v>228017333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228017333</v>
      </c>
      <c r="R4822" s="1">
        <v>0</v>
      </c>
    </row>
    <row r="4823" spans="1:18" hidden="1" x14ac:dyDescent="0.25">
      <c r="A4823" t="s">
        <v>1700</v>
      </c>
      <c r="B4823" s="1">
        <v>0</v>
      </c>
      <c r="C4823" s="1">
        <v>73637000</v>
      </c>
      <c r="D4823" s="1">
        <v>0</v>
      </c>
      <c r="E4823" s="1">
        <v>73637000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73637000</v>
      </c>
      <c r="R4823" s="1">
        <v>0</v>
      </c>
    </row>
    <row r="4824" spans="1:18" hidden="1" x14ac:dyDescent="0.25">
      <c r="A4824" t="s">
        <v>1707</v>
      </c>
      <c r="B4824" s="1">
        <v>0</v>
      </c>
      <c r="C4824" s="1">
        <v>73637000</v>
      </c>
      <c r="D4824" s="1">
        <v>0</v>
      </c>
      <c r="E4824" s="1">
        <v>73637000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73637000</v>
      </c>
      <c r="R4824" s="1">
        <v>0</v>
      </c>
    </row>
    <row r="4825" spans="1:18" hidden="1" x14ac:dyDescent="0.25">
      <c r="A4825" t="s">
        <v>1754</v>
      </c>
      <c r="B4825" s="1">
        <v>0</v>
      </c>
      <c r="C4825" s="1">
        <v>73637000</v>
      </c>
      <c r="D4825" s="1">
        <v>0</v>
      </c>
      <c r="E4825" s="1">
        <v>73637000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73637000</v>
      </c>
      <c r="R4825" s="1">
        <v>0</v>
      </c>
    </row>
    <row r="4826" spans="1:18" hidden="1" x14ac:dyDescent="0.25">
      <c r="A4826" t="s">
        <v>1717</v>
      </c>
      <c r="B4826" s="1">
        <v>0</v>
      </c>
      <c r="C4826" s="1">
        <v>200000000</v>
      </c>
      <c r="D4826" s="1">
        <v>0</v>
      </c>
      <c r="E4826" s="1">
        <v>200000000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200000000</v>
      </c>
      <c r="R4826" s="1">
        <v>0</v>
      </c>
    </row>
    <row r="4827" spans="1:18" hidden="1" x14ac:dyDescent="0.25">
      <c r="A4827" t="s">
        <v>1707</v>
      </c>
      <c r="B4827" s="1">
        <v>0</v>
      </c>
      <c r="C4827" s="1">
        <v>200000000</v>
      </c>
      <c r="D4827" s="1">
        <v>0</v>
      </c>
      <c r="E4827" s="1">
        <v>200000000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200000000</v>
      </c>
      <c r="R4827" s="1">
        <v>0</v>
      </c>
    </row>
    <row r="4828" spans="1:18" hidden="1" x14ac:dyDescent="0.25">
      <c r="A4828" t="s">
        <v>1754</v>
      </c>
      <c r="B4828" s="1">
        <v>0</v>
      </c>
      <c r="C4828" s="1">
        <v>200000000</v>
      </c>
      <c r="D4828" s="1">
        <v>0</v>
      </c>
      <c r="E4828" s="1">
        <v>200000000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200000000</v>
      </c>
      <c r="R4828" s="1">
        <v>0</v>
      </c>
    </row>
    <row r="4829" spans="1:18" hidden="1" x14ac:dyDescent="0.25">
      <c r="A4829" t="s">
        <v>1737</v>
      </c>
      <c r="B4829" s="1">
        <v>0</v>
      </c>
      <c r="C4829" s="1">
        <v>17386000</v>
      </c>
      <c r="D4829" s="1">
        <v>0</v>
      </c>
      <c r="E4829" s="1">
        <v>17386000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17386000</v>
      </c>
      <c r="R4829" s="1">
        <v>0</v>
      </c>
    </row>
    <row r="4830" spans="1:18" hidden="1" x14ac:dyDescent="0.25">
      <c r="A4830" t="s">
        <v>1707</v>
      </c>
      <c r="B4830" s="1">
        <v>0</v>
      </c>
      <c r="C4830" s="1">
        <v>17386000</v>
      </c>
      <c r="D4830" s="1">
        <v>0</v>
      </c>
      <c r="E4830" s="1">
        <v>17386000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17386000</v>
      </c>
      <c r="R4830" s="1">
        <v>0</v>
      </c>
    </row>
    <row r="4831" spans="1:18" hidden="1" x14ac:dyDescent="0.25">
      <c r="A4831" t="s">
        <v>1754</v>
      </c>
      <c r="B4831" s="1">
        <v>0</v>
      </c>
      <c r="C4831" s="1">
        <v>17386000</v>
      </c>
      <c r="D4831" s="1">
        <v>0</v>
      </c>
      <c r="E4831" s="1">
        <v>17386000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17386000</v>
      </c>
      <c r="R4831" s="1">
        <v>0</v>
      </c>
    </row>
    <row r="4832" spans="1:18" hidden="1" x14ac:dyDescent="0.25">
      <c r="A4832" t="s">
        <v>1755</v>
      </c>
      <c r="B4832" s="1">
        <v>0</v>
      </c>
      <c r="C4832" s="1">
        <v>212085085</v>
      </c>
      <c r="D4832" s="1">
        <v>0</v>
      </c>
      <c r="E4832" s="1">
        <v>212085085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212085085</v>
      </c>
      <c r="R4832" s="1">
        <v>0</v>
      </c>
    </row>
    <row r="4833" spans="1:18" hidden="1" x14ac:dyDescent="0.25">
      <c r="A4833" t="s">
        <v>1701</v>
      </c>
      <c r="B4833" s="1">
        <v>0</v>
      </c>
      <c r="C4833" s="1">
        <v>212085085</v>
      </c>
      <c r="D4833" s="1">
        <v>0</v>
      </c>
      <c r="E4833" s="1">
        <v>212085085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212085085</v>
      </c>
      <c r="R4833" s="1">
        <v>0</v>
      </c>
    </row>
    <row r="4834" spans="1:18" hidden="1" x14ac:dyDescent="0.25">
      <c r="A4834" t="s">
        <v>1687</v>
      </c>
      <c r="B4834" s="1">
        <v>0</v>
      </c>
      <c r="C4834" s="1">
        <v>212085085</v>
      </c>
      <c r="D4834" s="1">
        <v>0</v>
      </c>
      <c r="E4834" s="1">
        <v>212085085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212085085</v>
      </c>
      <c r="R4834" s="1">
        <v>0</v>
      </c>
    </row>
    <row r="4835" spans="1:18" hidden="1" x14ac:dyDescent="0.25">
      <c r="A4835" t="s">
        <v>1749</v>
      </c>
      <c r="B4835" s="1">
        <v>0</v>
      </c>
      <c r="C4835" s="1">
        <v>212085085</v>
      </c>
      <c r="D4835" s="1">
        <v>0</v>
      </c>
      <c r="E4835" s="1">
        <v>212085085</v>
      </c>
      <c r="F4835" s="1">
        <v>0</v>
      </c>
      <c r="G4835" s="1">
        <v>0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212085085</v>
      </c>
      <c r="R4835" s="1">
        <v>0</v>
      </c>
    </row>
    <row r="4836" spans="1:18" hidden="1" x14ac:dyDescent="0.25">
      <c r="A4836" t="s">
        <v>1756</v>
      </c>
      <c r="B4836" s="1">
        <v>0</v>
      </c>
      <c r="C4836" s="1">
        <v>615333333</v>
      </c>
      <c r="D4836" s="1">
        <v>0</v>
      </c>
      <c r="E4836" s="1">
        <v>615333333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615333333</v>
      </c>
      <c r="R4836" s="1">
        <v>0</v>
      </c>
    </row>
    <row r="4837" spans="1:18" hidden="1" x14ac:dyDescent="0.25">
      <c r="A4837" t="s">
        <v>1714</v>
      </c>
      <c r="B4837" s="1">
        <v>0</v>
      </c>
      <c r="C4837" s="1">
        <v>300000000</v>
      </c>
      <c r="D4837" s="1">
        <v>0</v>
      </c>
      <c r="E4837" s="1">
        <v>300000000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300000000</v>
      </c>
      <c r="R4837" s="1">
        <v>0</v>
      </c>
    </row>
    <row r="4838" spans="1:18" hidden="1" x14ac:dyDescent="0.25">
      <c r="A4838" t="s">
        <v>1707</v>
      </c>
      <c r="B4838" s="1">
        <v>0</v>
      </c>
      <c r="C4838" s="1">
        <v>300000000</v>
      </c>
      <c r="D4838" s="1">
        <v>0</v>
      </c>
      <c r="E4838" s="1">
        <v>300000000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300000000</v>
      </c>
      <c r="R4838" s="1">
        <v>0</v>
      </c>
    </row>
    <row r="4839" spans="1:18" hidden="1" x14ac:dyDescent="0.25">
      <c r="A4839" t="s">
        <v>1754</v>
      </c>
      <c r="B4839" s="1">
        <v>0</v>
      </c>
      <c r="C4839" s="1">
        <v>300000000</v>
      </c>
      <c r="D4839" s="1">
        <v>0</v>
      </c>
      <c r="E4839" s="1">
        <v>300000000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300000000</v>
      </c>
      <c r="R4839" s="1">
        <v>0</v>
      </c>
    </row>
    <row r="4840" spans="1:18" hidden="1" x14ac:dyDescent="0.25">
      <c r="A4840" t="s">
        <v>1692</v>
      </c>
      <c r="B4840" s="1">
        <v>0</v>
      </c>
      <c r="C4840" s="1">
        <v>278643317</v>
      </c>
      <c r="D4840" s="1">
        <v>0</v>
      </c>
      <c r="E4840" s="1">
        <v>278643317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278643317</v>
      </c>
      <c r="R4840" s="1">
        <v>0</v>
      </c>
    </row>
    <row r="4841" spans="1:18" hidden="1" x14ac:dyDescent="0.25">
      <c r="A4841" t="s">
        <v>1707</v>
      </c>
      <c r="B4841" s="1">
        <v>0</v>
      </c>
      <c r="C4841" s="1">
        <v>278643317</v>
      </c>
      <c r="D4841" s="1">
        <v>0</v>
      </c>
      <c r="E4841" s="1">
        <v>278643317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278643317</v>
      </c>
      <c r="R4841" s="1">
        <v>0</v>
      </c>
    </row>
    <row r="4842" spans="1:18" hidden="1" x14ac:dyDescent="0.25">
      <c r="A4842" t="s">
        <v>1754</v>
      </c>
      <c r="B4842" s="1">
        <v>0</v>
      </c>
      <c r="C4842" s="1">
        <v>278643317</v>
      </c>
      <c r="D4842" s="1">
        <v>0</v>
      </c>
      <c r="E4842" s="1">
        <v>278643317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278643317</v>
      </c>
      <c r="R4842" s="1">
        <v>0</v>
      </c>
    </row>
    <row r="4843" spans="1:18" hidden="1" x14ac:dyDescent="0.25">
      <c r="A4843" t="s">
        <v>1717</v>
      </c>
      <c r="B4843" s="1">
        <v>0</v>
      </c>
      <c r="C4843" s="1">
        <v>36690016</v>
      </c>
      <c r="D4843" s="1">
        <v>0</v>
      </c>
      <c r="E4843" s="1">
        <v>36690016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36690016</v>
      </c>
      <c r="R4843" s="1">
        <v>0</v>
      </c>
    </row>
    <row r="4844" spans="1:18" hidden="1" x14ac:dyDescent="0.25">
      <c r="A4844" t="s">
        <v>1707</v>
      </c>
      <c r="B4844" s="1">
        <v>0</v>
      </c>
      <c r="C4844" s="1">
        <v>36690016</v>
      </c>
      <c r="D4844" s="1">
        <v>0</v>
      </c>
      <c r="E4844" s="1">
        <v>36690016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36690016</v>
      </c>
      <c r="R4844" s="1">
        <v>0</v>
      </c>
    </row>
    <row r="4845" spans="1:18" hidden="1" x14ac:dyDescent="0.25">
      <c r="A4845" t="s">
        <v>1754</v>
      </c>
      <c r="B4845" s="1">
        <v>0</v>
      </c>
      <c r="C4845" s="1">
        <v>36690016</v>
      </c>
      <c r="D4845" s="1">
        <v>0</v>
      </c>
      <c r="E4845" s="1">
        <v>36690016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36690016</v>
      </c>
      <c r="R4845" s="1">
        <v>0</v>
      </c>
    </row>
    <row r="4846" spans="1:18" hidden="1" x14ac:dyDescent="0.25">
      <c r="A4846" t="s">
        <v>1757</v>
      </c>
      <c r="B4846" s="1">
        <v>0</v>
      </c>
      <c r="C4846" s="1">
        <v>615333333</v>
      </c>
      <c r="D4846" s="1">
        <v>0</v>
      </c>
      <c r="E4846" s="1">
        <v>615333333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615333333</v>
      </c>
      <c r="R4846" s="1">
        <v>0</v>
      </c>
    </row>
    <row r="4847" spans="1:18" hidden="1" x14ac:dyDescent="0.25">
      <c r="A4847" t="s">
        <v>1714</v>
      </c>
      <c r="B4847" s="1">
        <v>0</v>
      </c>
      <c r="C4847" s="1">
        <v>200000000</v>
      </c>
      <c r="D4847" s="1">
        <v>0</v>
      </c>
      <c r="E4847" s="1">
        <v>200000000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200000000</v>
      </c>
      <c r="R4847" s="1">
        <v>0</v>
      </c>
    </row>
    <row r="4848" spans="1:18" hidden="1" x14ac:dyDescent="0.25">
      <c r="A4848" t="s">
        <v>1707</v>
      </c>
      <c r="B4848" s="1">
        <v>0</v>
      </c>
      <c r="C4848" s="1">
        <v>200000000</v>
      </c>
      <c r="D4848" s="1">
        <v>0</v>
      </c>
      <c r="E4848" s="1">
        <v>200000000</v>
      </c>
      <c r="F4848" s="1">
        <v>0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200000000</v>
      </c>
      <c r="R4848" s="1">
        <v>0</v>
      </c>
    </row>
    <row r="4849" spans="1:18" hidden="1" x14ac:dyDescent="0.25">
      <c r="A4849" t="s">
        <v>1754</v>
      </c>
      <c r="B4849" s="1">
        <v>0</v>
      </c>
      <c r="C4849" s="1">
        <v>200000000</v>
      </c>
      <c r="D4849" s="1">
        <v>0</v>
      </c>
      <c r="E4849" s="1">
        <v>200000000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200000000</v>
      </c>
      <c r="R4849" s="1">
        <v>0</v>
      </c>
    </row>
    <row r="4850" spans="1:18" hidden="1" x14ac:dyDescent="0.25">
      <c r="A4850" t="s">
        <v>1733</v>
      </c>
      <c r="B4850" s="1">
        <v>0</v>
      </c>
      <c r="C4850" s="1">
        <v>415333333</v>
      </c>
      <c r="D4850" s="1">
        <v>0</v>
      </c>
      <c r="E4850" s="1">
        <v>415333333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415333333</v>
      </c>
      <c r="R4850" s="1">
        <v>0</v>
      </c>
    </row>
    <row r="4851" spans="1:18" hidden="1" x14ac:dyDescent="0.25">
      <c r="A4851" t="s">
        <v>1707</v>
      </c>
      <c r="B4851" s="1">
        <v>0</v>
      </c>
      <c r="C4851" s="1">
        <v>415333333</v>
      </c>
      <c r="D4851" s="1">
        <v>0</v>
      </c>
      <c r="E4851" s="1">
        <v>415333333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415333333</v>
      </c>
      <c r="R4851" s="1">
        <v>0</v>
      </c>
    </row>
    <row r="4852" spans="1:18" hidden="1" x14ac:dyDescent="0.25">
      <c r="A4852" t="s">
        <v>1754</v>
      </c>
      <c r="B4852" s="1">
        <v>0</v>
      </c>
      <c r="C4852" s="1">
        <v>415333333</v>
      </c>
      <c r="D4852" s="1">
        <v>0</v>
      </c>
      <c r="E4852" s="1">
        <v>415333333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415333333</v>
      </c>
      <c r="R4852" s="1">
        <v>0</v>
      </c>
    </row>
    <row r="4853" spans="1:18" hidden="1" x14ac:dyDescent="0.25">
      <c r="A4853" t="s">
        <v>1758</v>
      </c>
      <c r="B4853" s="1">
        <v>0</v>
      </c>
      <c r="C4853" s="1">
        <v>83669750</v>
      </c>
      <c r="D4853" s="1">
        <v>0</v>
      </c>
      <c r="E4853" s="1">
        <v>83669750</v>
      </c>
      <c r="F4853" s="1">
        <v>0</v>
      </c>
      <c r="G4853" s="1">
        <v>48564360</v>
      </c>
      <c r="H4853" s="1">
        <v>48564360</v>
      </c>
      <c r="I4853" s="1">
        <v>48564360</v>
      </c>
      <c r="J4853" s="1">
        <v>0</v>
      </c>
      <c r="K4853" s="1">
        <v>48564360</v>
      </c>
      <c r="L4853" s="1">
        <v>0</v>
      </c>
      <c r="M4853" s="1">
        <v>0</v>
      </c>
      <c r="N4853" s="1">
        <v>48564360</v>
      </c>
      <c r="O4853" s="1">
        <v>48564360</v>
      </c>
      <c r="P4853" s="1">
        <v>0</v>
      </c>
      <c r="Q4853" s="1">
        <v>35105390</v>
      </c>
      <c r="R4853" s="1">
        <v>58.04</v>
      </c>
    </row>
    <row r="4854" spans="1:18" hidden="1" x14ac:dyDescent="0.25">
      <c r="A4854" t="s">
        <v>1712</v>
      </c>
      <c r="B4854" s="1">
        <v>0</v>
      </c>
      <c r="C4854" s="1">
        <v>50000000</v>
      </c>
      <c r="D4854" s="1">
        <v>0</v>
      </c>
      <c r="E4854" s="1">
        <v>50000000</v>
      </c>
      <c r="F4854" s="1">
        <v>0</v>
      </c>
      <c r="G4854" s="1">
        <v>48564360</v>
      </c>
      <c r="H4854" s="1">
        <v>48564360</v>
      </c>
      <c r="I4854" s="1">
        <v>48564360</v>
      </c>
      <c r="J4854" s="1">
        <v>0</v>
      </c>
      <c r="K4854" s="1">
        <v>48564360</v>
      </c>
      <c r="L4854" s="1">
        <v>0</v>
      </c>
      <c r="M4854" s="1">
        <v>0</v>
      </c>
      <c r="N4854" s="1">
        <v>48564360</v>
      </c>
      <c r="O4854" s="1">
        <v>48564360</v>
      </c>
      <c r="P4854" s="1">
        <v>0</v>
      </c>
      <c r="Q4854" s="1">
        <v>1435640</v>
      </c>
      <c r="R4854" s="1">
        <v>97.13</v>
      </c>
    </row>
    <row r="4855" spans="1:18" hidden="1" x14ac:dyDescent="0.25">
      <c r="A4855" t="s">
        <v>1687</v>
      </c>
      <c r="B4855" s="1">
        <v>0</v>
      </c>
      <c r="C4855" s="1">
        <v>50000000</v>
      </c>
      <c r="D4855" s="1">
        <v>0</v>
      </c>
      <c r="E4855" s="1">
        <v>50000000</v>
      </c>
      <c r="F4855" s="1">
        <v>0</v>
      </c>
      <c r="G4855" s="1">
        <v>48564360</v>
      </c>
      <c r="H4855" s="1">
        <v>48564360</v>
      </c>
      <c r="I4855" s="1">
        <v>48564360</v>
      </c>
      <c r="J4855" s="1">
        <v>0</v>
      </c>
      <c r="K4855" s="1">
        <v>48564360</v>
      </c>
      <c r="L4855" s="1">
        <v>0</v>
      </c>
      <c r="M4855" s="1">
        <v>0</v>
      </c>
      <c r="N4855" s="1">
        <v>48564360</v>
      </c>
      <c r="O4855" s="1">
        <v>48564360</v>
      </c>
      <c r="P4855" s="1">
        <v>0</v>
      </c>
      <c r="Q4855" s="1">
        <v>1435640</v>
      </c>
      <c r="R4855" s="1">
        <v>97.13</v>
      </c>
    </row>
    <row r="4856" spans="1:18" hidden="1" x14ac:dyDescent="0.25">
      <c r="A4856" t="s">
        <v>1749</v>
      </c>
      <c r="B4856" s="1">
        <v>0</v>
      </c>
      <c r="C4856" s="1">
        <v>50000000</v>
      </c>
      <c r="D4856" s="1">
        <v>0</v>
      </c>
      <c r="E4856" s="1">
        <v>50000000</v>
      </c>
      <c r="F4856" s="1">
        <v>0</v>
      </c>
      <c r="G4856" s="1">
        <v>48564360</v>
      </c>
      <c r="H4856" s="1">
        <v>48564360</v>
      </c>
      <c r="I4856" s="1">
        <v>48564360</v>
      </c>
      <c r="J4856" s="1">
        <v>0</v>
      </c>
      <c r="K4856" s="1">
        <v>48564360</v>
      </c>
      <c r="L4856" s="1">
        <v>0</v>
      </c>
      <c r="M4856" s="1">
        <v>0</v>
      </c>
      <c r="N4856" s="1">
        <v>48564360</v>
      </c>
      <c r="O4856" s="1">
        <v>48564360</v>
      </c>
      <c r="P4856" s="1">
        <v>0</v>
      </c>
      <c r="Q4856" s="1">
        <v>1435640</v>
      </c>
      <c r="R4856" s="1">
        <v>97.13</v>
      </c>
    </row>
    <row r="4857" spans="1:18" hidden="1" x14ac:dyDescent="0.25">
      <c r="A4857" t="s">
        <v>1701</v>
      </c>
      <c r="B4857" s="1">
        <v>0</v>
      </c>
      <c r="C4857" s="1">
        <v>33669750</v>
      </c>
      <c r="D4857" s="1">
        <v>0</v>
      </c>
      <c r="E4857" s="1">
        <v>33669750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33669750</v>
      </c>
      <c r="R4857" s="1">
        <v>0</v>
      </c>
    </row>
    <row r="4858" spans="1:18" hidden="1" x14ac:dyDescent="0.25">
      <c r="A4858" t="s">
        <v>1687</v>
      </c>
      <c r="B4858" s="1">
        <v>0</v>
      </c>
      <c r="C4858" s="1">
        <v>33669750</v>
      </c>
      <c r="D4858" s="1">
        <v>0</v>
      </c>
      <c r="E4858" s="1">
        <v>33669750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33669750</v>
      </c>
      <c r="R4858" s="1">
        <v>0</v>
      </c>
    </row>
    <row r="4859" spans="1:18" hidden="1" x14ac:dyDescent="0.25">
      <c r="A4859" t="s">
        <v>1749</v>
      </c>
      <c r="B4859" s="1">
        <v>0</v>
      </c>
      <c r="C4859" s="1">
        <v>33669750</v>
      </c>
      <c r="D4859" s="1">
        <v>0</v>
      </c>
      <c r="E4859" s="1">
        <v>33669750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33669750</v>
      </c>
      <c r="R4859" s="1">
        <v>0</v>
      </c>
    </row>
    <row r="4860" spans="1:18" hidden="1" x14ac:dyDescent="0.25">
      <c r="A4860" t="s">
        <v>1759</v>
      </c>
      <c r="B4860" s="1">
        <v>0</v>
      </c>
      <c r="C4860" s="1">
        <v>200000000</v>
      </c>
      <c r="D4860" s="1">
        <v>0</v>
      </c>
      <c r="E4860" s="1">
        <v>200000000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200000000</v>
      </c>
      <c r="R4860" s="1">
        <v>0</v>
      </c>
    </row>
    <row r="4861" spans="1:18" hidden="1" x14ac:dyDescent="0.25">
      <c r="A4861" t="s">
        <v>1714</v>
      </c>
      <c r="B4861" s="1">
        <v>0</v>
      </c>
      <c r="C4861" s="1">
        <v>100000000</v>
      </c>
      <c r="D4861" s="1">
        <v>0</v>
      </c>
      <c r="E4861" s="1">
        <v>100000000</v>
      </c>
      <c r="F4861" s="1">
        <v>0</v>
      </c>
      <c r="G4861" s="1">
        <v>0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100000000</v>
      </c>
      <c r="R4861" s="1">
        <v>0</v>
      </c>
    </row>
    <row r="4862" spans="1:18" hidden="1" x14ac:dyDescent="0.25">
      <c r="A4862" t="s">
        <v>1687</v>
      </c>
      <c r="B4862" s="1">
        <v>0</v>
      </c>
      <c r="C4862" s="1">
        <v>100000000</v>
      </c>
      <c r="D4862" s="1">
        <v>0</v>
      </c>
      <c r="E4862" s="1">
        <v>100000000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100000000</v>
      </c>
      <c r="R4862" s="1">
        <v>0</v>
      </c>
    </row>
    <row r="4863" spans="1:18" hidden="1" x14ac:dyDescent="0.25">
      <c r="A4863" t="s">
        <v>1746</v>
      </c>
      <c r="B4863" s="1">
        <v>0</v>
      </c>
      <c r="C4863" s="1">
        <v>100000000</v>
      </c>
      <c r="D4863" s="1">
        <v>0</v>
      </c>
      <c r="E4863" s="1">
        <v>100000000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100000000</v>
      </c>
      <c r="R4863" s="1">
        <v>0</v>
      </c>
    </row>
    <row r="4864" spans="1:18" hidden="1" x14ac:dyDescent="0.25">
      <c r="A4864" t="s">
        <v>1692</v>
      </c>
      <c r="B4864" s="1">
        <v>0</v>
      </c>
      <c r="C4864" s="1">
        <v>100000000</v>
      </c>
      <c r="D4864" s="1">
        <v>0</v>
      </c>
      <c r="E4864" s="1">
        <v>100000000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100000000</v>
      </c>
      <c r="R4864" s="1">
        <v>0</v>
      </c>
    </row>
    <row r="4865" spans="1:18" hidden="1" x14ac:dyDescent="0.25">
      <c r="A4865" t="s">
        <v>1687</v>
      </c>
      <c r="B4865" s="1">
        <v>0</v>
      </c>
      <c r="C4865" s="1">
        <v>100000000</v>
      </c>
      <c r="D4865" s="1">
        <v>0</v>
      </c>
      <c r="E4865" s="1">
        <v>100000000</v>
      </c>
      <c r="F4865" s="1">
        <v>0</v>
      </c>
      <c r="G4865" s="1">
        <v>0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100000000</v>
      </c>
      <c r="R4865" s="1">
        <v>0</v>
      </c>
    </row>
    <row r="4866" spans="1:18" hidden="1" x14ac:dyDescent="0.25">
      <c r="A4866" t="s">
        <v>1746</v>
      </c>
      <c r="B4866" s="1">
        <v>0</v>
      </c>
      <c r="C4866" s="1">
        <v>100000000</v>
      </c>
      <c r="D4866" s="1">
        <v>0</v>
      </c>
      <c r="E4866" s="1">
        <v>100000000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100000000</v>
      </c>
      <c r="R4866" s="1">
        <v>0</v>
      </c>
    </row>
    <row r="4867" spans="1:18" hidden="1" x14ac:dyDescent="0.25">
      <c r="A4867" t="s">
        <v>1760</v>
      </c>
      <c r="B4867" s="1">
        <v>0</v>
      </c>
      <c r="C4867" s="1">
        <v>2000000000</v>
      </c>
      <c r="D4867" s="1">
        <v>0</v>
      </c>
      <c r="E4867" s="1">
        <v>2000000000</v>
      </c>
      <c r="F4867" s="1">
        <v>0</v>
      </c>
      <c r="G4867" s="1">
        <v>86043231</v>
      </c>
      <c r="H4867" s="1">
        <v>86043231</v>
      </c>
      <c r="I4867" s="1">
        <v>86043231</v>
      </c>
      <c r="J4867" s="1">
        <v>0</v>
      </c>
      <c r="K4867" s="1">
        <v>86043231</v>
      </c>
      <c r="L4867" s="1">
        <v>0</v>
      </c>
      <c r="M4867" s="1">
        <v>0</v>
      </c>
      <c r="N4867" s="1">
        <v>86043231</v>
      </c>
      <c r="O4867" s="1">
        <v>86043231</v>
      </c>
      <c r="P4867" s="1">
        <v>0</v>
      </c>
      <c r="Q4867" s="1">
        <v>1913956769</v>
      </c>
      <c r="R4867" s="1">
        <v>4.3</v>
      </c>
    </row>
    <row r="4868" spans="1:18" hidden="1" x14ac:dyDescent="0.25">
      <c r="A4868" t="s">
        <v>1714</v>
      </c>
      <c r="B4868" s="1">
        <v>0</v>
      </c>
      <c r="C4868" s="1">
        <v>1296373628</v>
      </c>
      <c r="D4868" s="1">
        <v>0</v>
      </c>
      <c r="E4868" s="1">
        <v>1296373628</v>
      </c>
      <c r="F4868" s="1">
        <v>0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1296373628</v>
      </c>
      <c r="R4868" s="1">
        <v>0</v>
      </c>
    </row>
    <row r="4869" spans="1:18" hidden="1" x14ac:dyDescent="0.25">
      <c r="A4869" t="s">
        <v>1687</v>
      </c>
      <c r="B4869" s="1">
        <v>0</v>
      </c>
      <c r="C4869" s="1">
        <v>1296373628</v>
      </c>
      <c r="D4869" s="1">
        <v>0</v>
      </c>
      <c r="E4869" s="1">
        <v>1296373628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1296373628</v>
      </c>
      <c r="R4869" s="1">
        <v>0</v>
      </c>
    </row>
    <row r="4870" spans="1:18" hidden="1" x14ac:dyDescent="0.25">
      <c r="A4870" t="s">
        <v>1761</v>
      </c>
      <c r="B4870" s="1">
        <v>0</v>
      </c>
      <c r="C4870" s="1">
        <v>1296373628</v>
      </c>
      <c r="D4870" s="1">
        <v>0</v>
      </c>
      <c r="E4870" s="1">
        <v>1296373628</v>
      </c>
      <c r="F4870" s="1">
        <v>0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1296373628</v>
      </c>
      <c r="R4870" s="1">
        <v>0</v>
      </c>
    </row>
    <row r="4871" spans="1:18" hidden="1" x14ac:dyDescent="0.25">
      <c r="A4871" t="s">
        <v>1701</v>
      </c>
      <c r="B4871" s="1">
        <v>0</v>
      </c>
      <c r="C4871" s="1">
        <v>92442015</v>
      </c>
      <c r="D4871" s="1">
        <v>0</v>
      </c>
      <c r="E4871" s="1">
        <v>92442015</v>
      </c>
      <c r="F4871" s="1">
        <v>0</v>
      </c>
      <c r="G4871" s="1">
        <v>86043231</v>
      </c>
      <c r="H4871" s="1">
        <v>86043231</v>
      </c>
      <c r="I4871" s="1">
        <v>86043231</v>
      </c>
      <c r="J4871" s="1">
        <v>0</v>
      </c>
      <c r="K4871" s="1">
        <v>86043231</v>
      </c>
      <c r="L4871" s="1">
        <v>0</v>
      </c>
      <c r="M4871" s="1">
        <v>0</v>
      </c>
      <c r="N4871" s="1">
        <v>86043231</v>
      </c>
      <c r="O4871" s="1">
        <v>86043231</v>
      </c>
      <c r="P4871" s="1">
        <v>0</v>
      </c>
      <c r="Q4871" s="1">
        <v>6398784</v>
      </c>
      <c r="R4871" s="1">
        <v>93.08</v>
      </c>
    </row>
    <row r="4872" spans="1:18" hidden="1" x14ac:dyDescent="0.25">
      <c r="A4872" t="s">
        <v>1687</v>
      </c>
      <c r="B4872" s="1">
        <v>0</v>
      </c>
      <c r="C4872" s="1">
        <v>92442015</v>
      </c>
      <c r="D4872" s="1">
        <v>0</v>
      </c>
      <c r="E4872" s="1">
        <v>92442015</v>
      </c>
      <c r="F4872" s="1">
        <v>0</v>
      </c>
      <c r="G4872" s="1">
        <v>86043231</v>
      </c>
      <c r="H4872" s="1">
        <v>86043231</v>
      </c>
      <c r="I4872" s="1">
        <v>86043231</v>
      </c>
      <c r="J4872" s="1">
        <v>0</v>
      </c>
      <c r="K4872" s="1">
        <v>86043231</v>
      </c>
      <c r="L4872" s="1">
        <v>0</v>
      </c>
      <c r="M4872" s="1">
        <v>0</v>
      </c>
      <c r="N4872" s="1">
        <v>86043231</v>
      </c>
      <c r="O4872" s="1">
        <v>86043231</v>
      </c>
      <c r="P4872" s="1">
        <v>0</v>
      </c>
      <c r="Q4872" s="1">
        <v>6398784</v>
      </c>
      <c r="R4872" s="1">
        <v>93.08</v>
      </c>
    </row>
    <row r="4873" spans="1:18" hidden="1" x14ac:dyDescent="0.25">
      <c r="A4873" t="s">
        <v>1761</v>
      </c>
      <c r="B4873" s="1">
        <v>0</v>
      </c>
      <c r="C4873" s="1">
        <v>92442015</v>
      </c>
      <c r="D4873" s="1">
        <v>0</v>
      </c>
      <c r="E4873" s="1">
        <v>92442015</v>
      </c>
      <c r="F4873" s="1">
        <v>0</v>
      </c>
      <c r="G4873" s="1">
        <v>86043231</v>
      </c>
      <c r="H4873" s="1">
        <v>86043231</v>
      </c>
      <c r="I4873" s="1">
        <v>86043231</v>
      </c>
      <c r="J4873" s="1">
        <v>0</v>
      </c>
      <c r="K4873" s="1">
        <v>86043231</v>
      </c>
      <c r="L4873" s="1">
        <v>0</v>
      </c>
      <c r="M4873" s="1">
        <v>0</v>
      </c>
      <c r="N4873" s="1">
        <v>86043231</v>
      </c>
      <c r="O4873" s="1">
        <v>86043231</v>
      </c>
      <c r="P4873" s="1">
        <v>0</v>
      </c>
      <c r="Q4873" s="1">
        <v>6398784</v>
      </c>
      <c r="R4873" s="1">
        <v>93.08</v>
      </c>
    </row>
    <row r="4874" spans="1:18" hidden="1" x14ac:dyDescent="0.25">
      <c r="A4874" t="s">
        <v>1717</v>
      </c>
      <c r="B4874" s="1">
        <v>0</v>
      </c>
      <c r="C4874" s="1">
        <v>611184357</v>
      </c>
      <c r="D4874" s="1">
        <v>0</v>
      </c>
      <c r="E4874" s="1">
        <v>611184357</v>
      </c>
      <c r="F4874" s="1">
        <v>0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611184357</v>
      </c>
      <c r="R4874" s="1">
        <v>0</v>
      </c>
    </row>
    <row r="4875" spans="1:18" hidden="1" x14ac:dyDescent="0.25">
      <c r="A4875" t="s">
        <v>1687</v>
      </c>
      <c r="B4875" s="1">
        <v>0</v>
      </c>
      <c r="C4875" s="1">
        <v>611184357</v>
      </c>
      <c r="D4875" s="1">
        <v>0</v>
      </c>
      <c r="E4875" s="1">
        <v>611184357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611184357</v>
      </c>
      <c r="R4875" s="1">
        <v>0</v>
      </c>
    </row>
    <row r="4876" spans="1:18" hidden="1" x14ac:dyDescent="0.25">
      <c r="A4876" t="s">
        <v>1761</v>
      </c>
      <c r="B4876" s="1">
        <v>0</v>
      </c>
      <c r="C4876" s="1">
        <v>611184357</v>
      </c>
      <c r="D4876" s="1">
        <v>0</v>
      </c>
      <c r="E4876" s="1">
        <v>611184357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611184357</v>
      </c>
      <c r="R4876" s="1">
        <v>0</v>
      </c>
    </row>
    <row r="4877" spans="1:18" hidden="1" x14ac:dyDescent="0.25">
      <c r="A4877" t="s">
        <v>1762</v>
      </c>
      <c r="B4877" s="1">
        <v>0</v>
      </c>
      <c r="C4877" s="1">
        <v>1300000000</v>
      </c>
      <c r="D4877" s="1">
        <v>0</v>
      </c>
      <c r="E4877" s="1">
        <v>1300000000</v>
      </c>
      <c r="F4877" s="1">
        <v>0</v>
      </c>
      <c r="G4877" s="1">
        <v>255730031</v>
      </c>
      <c r="H4877" s="1">
        <v>255730031</v>
      </c>
      <c r="I4877" s="1">
        <v>255730031</v>
      </c>
      <c r="J4877" s="1">
        <v>0</v>
      </c>
      <c r="K4877" s="1">
        <v>255730031</v>
      </c>
      <c r="L4877" s="1">
        <v>0</v>
      </c>
      <c r="M4877" s="1">
        <v>0</v>
      </c>
      <c r="N4877" s="1">
        <v>255730031</v>
      </c>
      <c r="O4877" s="1">
        <v>255730031</v>
      </c>
      <c r="P4877" s="1">
        <v>0</v>
      </c>
      <c r="Q4877" s="1">
        <v>1044269969</v>
      </c>
      <c r="R4877" s="1">
        <v>19.670000000000002</v>
      </c>
    </row>
    <row r="4878" spans="1:18" hidden="1" x14ac:dyDescent="0.25">
      <c r="A4878" t="s">
        <v>1714</v>
      </c>
      <c r="B4878" s="1">
        <v>0</v>
      </c>
      <c r="C4878" s="1">
        <v>1300000000</v>
      </c>
      <c r="D4878" s="1">
        <v>0</v>
      </c>
      <c r="E4878" s="1">
        <v>1300000000</v>
      </c>
      <c r="F4878" s="1">
        <v>0</v>
      </c>
      <c r="G4878" s="1">
        <v>255730031</v>
      </c>
      <c r="H4878" s="1">
        <v>255730031</v>
      </c>
      <c r="I4878" s="1">
        <v>255730031</v>
      </c>
      <c r="J4878" s="1">
        <v>0</v>
      </c>
      <c r="K4878" s="1">
        <v>255730031</v>
      </c>
      <c r="L4878" s="1">
        <v>0</v>
      </c>
      <c r="M4878" s="1">
        <v>0</v>
      </c>
      <c r="N4878" s="1">
        <v>255730031</v>
      </c>
      <c r="O4878" s="1">
        <v>255730031</v>
      </c>
      <c r="P4878" s="1">
        <v>0</v>
      </c>
      <c r="Q4878" s="1">
        <v>1044269969</v>
      </c>
      <c r="R4878" s="1">
        <v>19.670000000000002</v>
      </c>
    </row>
    <row r="4879" spans="1:18" hidden="1" x14ac:dyDescent="0.25">
      <c r="A4879" t="s">
        <v>1687</v>
      </c>
      <c r="B4879" s="1">
        <v>0</v>
      </c>
      <c r="C4879" s="1">
        <v>1300000000</v>
      </c>
      <c r="D4879" s="1">
        <v>0</v>
      </c>
      <c r="E4879" s="1">
        <v>1300000000</v>
      </c>
      <c r="F4879" s="1">
        <v>0</v>
      </c>
      <c r="G4879" s="1">
        <v>255730031</v>
      </c>
      <c r="H4879" s="1">
        <v>255730031</v>
      </c>
      <c r="I4879" s="1">
        <v>255730031</v>
      </c>
      <c r="J4879" s="1">
        <v>0</v>
      </c>
      <c r="K4879" s="1">
        <v>255730031</v>
      </c>
      <c r="L4879" s="1">
        <v>0</v>
      </c>
      <c r="M4879" s="1">
        <v>0</v>
      </c>
      <c r="N4879" s="1">
        <v>255730031</v>
      </c>
      <c r="O4879" s="1">
        <v>255730031</v>
      </c>
      <c r="P4879" s="1">
        <v>0</v>
      </c>
      <c r="Q4879" s="1">
        <v>1044269969</v>
      </c>
      <c r="R4879" s="1">
        <v>19.670000000000002</v>
      </c>
    </row>
    <row r="4880" spans="1:18" hidden="1" x14ac:dyDescent="0.25">
      <c r="A4880" t="s">
        <v>1763</v>
      </c>
      <c r="B4880" s="1">
        <v>0</v>
      </c>
      <c r="C4880" s="1">
        <v>1300000000</v>
      </c>
      <c r="D4880" s="1">
        <v>0</v>
      </c>
      <c r="E4880" s="1">
        <v>1300000000</v>
      </c>
      <c r="F4880" s="1">
        <v>0</v>
      </c>
      <c r="G4880" s="1">
        <v>255730031</v>
      </c>
      <c r="H4880" s="1">
        <v>255730031</v>
      </c>
      <c r="I4880" s="1">
        <v>255730031</v>
      </c>
      <c r="J4880" s="1">
        <v>0</v>
      </c>
      <c r="K4880" s="1">
        <v>255730031</v>
      </c>
      <c r="L4880" s="1">
        <v>0</v>
      </c>
      <c r="M4880" s="1">
        <v>0</v>
      </c>
      <c r="N4880" s="1">
        <v>255730031</v>
      </c>
      <c r="O4880" s="1">
        <v>255730031</v>
      </c>
      <c r="P4880" s="1">
        <v>0</v>
      </c>
      <c r="Q4880" s="1">
        <v>1044269969</v>
      </c>
      <c r="R4880" s="1">
        <v>19.670000000000002</v>
      </c>
    </row>
    <row r="4881" spans="1:18" hidden="1" x14ac:dyDescent="0.25">
      <c r="A4881" t="s">
        <v>1764</v>
      </c>
      <c r="B4881" s="1">
        <v>0</v>
      </c>
      <c r="C4881" s="1">
        <v>151549720</v>
      </c>
      <c r="D4881" s="1">
        <v>0</v>
      </c>
      <c r="E4881" s="1">
        <v>151549720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151549720</v>
      </c>
      <c r="R4881" s="1">
        <v>0</v>
      </c>
    </row>
    <row r="4882" spans="1:18" hidden="1" x14ac:dyDescent="0.25">
      <c r="A4882" t="s">
        <v>1701</v>
      </c>
      <c r="B4882" s="1">
        <v>0</v>
      </c>
      <c r="C4882" s="1">
        <v>75774860</v>
      </c>
      <c r="D4882" s="1">
        <v>0</v>
      </c>
      <c r="E4882" s="1">
        <v>75774860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75774860</v>
      </c>
      <c r="R4882" s="1">
        <v>0</v>
      </c>
    </row>
    <row r="4883" spans="1:18" hidden="1" x14ac:dyDescent="0.25">
      <c r="A4883" t="s">
        <v>1687</v>
      </c>
      <c r="B4883" s="1">
        <v>0</v>
      </c>
      <c r="C4883" s="1">
        <v>75774860</v>
      </c>
      <c r="D4883" s="1">
        <v>0</v>
      </c>
      <c r="E4883" s="1">
        <v>75774860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75774860</v>
      </c>
      <c r="R4883" s="1">
        <v>0</v>
      </c>
    </row>
    <row r="4884" spans="1:18" hidden="1" x14ac:dyDescent="0.25">
      <c r="A4884" t="s">
        <v>1765</v>
      </c>
      <c r="B4884" s="1">
        <v>0</v>
      </c>
      <c r="C4884" s="1">
        <v>75774860</v>
      </c>
      <c r="D4884" s="1">
        <v>0</v>
      </c>
      <c r="E4884" s="1">
        <v>75774860</v>
      </c>
      <c r="F4884" s="1">
        <v>0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75774860</v>
      </c>
      <c r="R4884" s="1">
        <v>0</v>
      </c>
    </row>
    <row r="4885" spans="1:18" hidden="1" x14ac:dyDescent="0.25">
      <c r="A4885" t="s">
        <v>1717</v>
      </c>
      <c r="B4885" s="1">
        <v>0</v>
      </c>
      <c r="C4885" s="1">
        <v>75774860</v>
      </c>
      <c r="D4885" s="1">
        <v>0</v>
      </c>
      <c r="E4885" s="1">
        <v>75774860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75774860</v>
      </c>
      <c r="R4885" s="1">
        <v>0</v>
      </c>
    </row>
    <row r="4886" spans="1:18" hidden="1" x14ac:dyDescent="0.25">
      <c r="A4886" t="s">
        <v>1687</v>
      </c>
      <c r="B4886" s="1">
        <v>0</v>
      </c>
      <c r="C4886" s="1">
        <v>75774860</v>
      </c>
      <c r="D4886" s="1">
        <v>0</v>
      </c>
      <c r="E4886" s="1">
        <v>75774860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75774860</v>
      </c>
      <c r="R4886" s="1">
        <v>0</v>
      </c>
    </row>
    <row r="4887" spans="1:18" hidden="1" x14ac:dyDescent="0.25">
      <c r="A4887" t="s">
        <v>1765</v>
      </c>
      <c r="B4887" s="1">
        <v>0</v>
      </c>
      <c r="C4887" s="1">
        <v>75774860</v>
      </c>
      <c r="D4887" s="1">
        <v>0</v>
      </c>
      <c r="E4887" s="1">
        <v>75774860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75774860</v>
      </c>
      <c r="R4887" s="1">
        <v>0</v>
      </c>
    </row>
    <row r="4888" spans="1:18" hidden="1" x14ac:dyDescent="0.25">
      <c r="A4888" t="s">
        <v>1766</v>
      </c>
      <c r="B4888" s="1">
        <v>0</v>
      </c>
      <c r="C4888" s="1">
        <v>1800000000</v>
      </c>
      <c r="D4888" s="1">
        <v>0</v>
      </c>
      <c r="E4888" s="1">
        <v>1800000000</v>
      </c>
      <c r="F4888" s="1">
        <v>0</v>
      </c>
      <c r="G4888" s="1">
        <v>172859999</v>
      </c>
      <c r="H4888" s="1">
        <v>172859999</v>
      </c>
      <c r="I4888" s="1">
        <v>172859999</v>
      </c>
      <c r="J4888" s="1">
        <v>0</v>
      </c>
      <c r="K4888" s="1">
        <v>172859999</v>
      </c>
      <c r="L4888" s="1">
        <v>0</v>
      </c>
      <c r="M4888" s="1">
        <v>0</v>
      </c>
      <c r="N4888" s="1">
        <v>172859999</v>
      </c>
      <c r="O4888" s="1">
        <v>172859999</v>
      </c>
      <c r="P4888" s="1">
        <v>0</v>
      </c>
      <c r="Q4888" s="1">
        <v>1627140001</v>
      </c>
      <c r="R4888" s="1">
        <v>9.6</v>
      </c>
    </row>
    <row r="4889" spans="1:18" hidden="1" x14ac:dyDescent="0.25">
      <c r="A4889" t="s">
        <v>1714</v>
      </c>
      <c r="B4889" s="1">
        <v>0</v>
      </c>
      <c r="C4889" s="1">
        <v>1800000000</v>
      </c>
      <c r="D4889" s="1">
        <v>0</v>
      </c>
      <c r="E4889" s="1">
        <v>1800000000</v>
      </c>
      <c r="F4889" s="1">
        <v>0</v>
      </c>
      <c r="G4889" s="1">
        <v>172859999</v>
      </c>
      <c r="H4889" s="1">
        <v>172859999</v>
      </c>
      <c r="I4889" s="1">
        <v>172859999</v>
      </c>
      <c r="J4889" s="1">
        <v>0</v>
      </c>
      <c r="K4889" s="1">
        <v>172859999</v>
      </c>
      <c r="L4889" s="1">
        <v>0</v>
      </c>
      <c r="M4889" s="1">
        <v>0</v>
      </c>
      <c r="N4889" s="1">
        <v>172859999</v>
      </c>
      <c r="O4889" s="1">
        <v>172859999</v>
      </c>
      <c r="P4889" s="1">
        <v>0</v>
      </c>
      <c r="Q4889" s="1">
        <v>1627140001</v>
      </c>
      <c r="R4889" s="1">
        <v>9.6</v>
      </c>
    </row>
    <row r="4890" spans="1:18" hidden="1" x14ac:dyDescent="0.25">
      <c r="A4890" t="s">
        <v>1687</v>
      </c>
      <c r="B4890" s="1">
        <v>0</v>
      </c>
      <c r="C4890" s="1">
        <v>1800000000</v>
      </c>
      <c r="D4890" s="1">
        <v>0</v>
      </c>
      <c r="E4890" s="1">
        <v>1800000000</v>
      </c>
      <c r="F4890" s="1">
        <v>0</v>
      </c>
      <c r="G4890" s="1">
        <v>172859999</v>
      </c>
      <c r="H4890" s="1">
        <v>172859999</v>
      </c>
      <c r="I4890" s="1">
        <v>172859999</v>
      </c>
      <c r="J4890" s="1">
        <v>0</v>
      </c>
      <c r="K4890" s="1">
        <v>172859999</v>
      </c>
      <c r="L4890" s="1">
        <v>0</v>
      </c>
      <c r="M4890" s="1">
        <v>0</v>
      </c>
      <c r="N4890" s="1">
        <v>172859999</v>
      </c>
      <c r="O4890" s="1">
        <v>172859999</v>
      </c>
      <c r="P4890" s="1">
        <v>0</v>
      </c>
      <c r="Q4890" s="1">
        <v>1627140001</v>
      </c>
      <c r="R4890" s="1">
        <v>9.6</v>
      </c>
    </row>
    <row r="4891" spans="1:18" hidden="1" x14ac:dyDescent="0.25">
      <c r="A4891" t="s">
        <v>1746</v>
      </c>
      <c r="B4891" s="1">
        <v>0</v>
      </c>
      <c r="C4891" s="1">
        <v>1800000000</v>
      </c>
      <c r="D4891" s="1">
        <v>0</v>
      </c>
      <c r="E4891" s="1">
        <v>1800000000</v>
      </c>
      <c r="F4891" s="1">
        <v>0</v>
      </c>
      <c r="G4891" s="1">
        <v>172859999</v>
      </c>
      <c r="H4891" s="1">
        <v>172859999</v>
      </c>
      <c r="I4891" s="1">
        <v>172859999</v>
      </c>
      <c r="J4891" s="1">
        <v>0</v>
      </c>
      <c r="K4891" s="1">
        <v>172859999</v>
      </c>
      <c r="L4891" s="1">
        <v>0</v>
      </c>
      <c r="M4891" s="1">
        <v>0</v>
      </c>
      <c r="N4891" s="1">
        <v>172859999</v>
      </c>
      <c r="O4891" s="1">
        <v>172859999</v>
      </c>
      <c r="P4891" s="1">
        <v>0</v>
      </c>
      <c r="Q4891" s="1">
        <v>1627140001</v>
      </c>
      <c r="R4891" s="1">
        <v>9.6</v>
      </c>
    </row>
    <row r="4892" spans="1:18" hidden="1" x14ac:dyDescent="0.25">
      <c r="A4892" t="s">
        <v>1767</v>
      </c>
      <c r="B4892" s="1">
        <v>0</v>
      </c>
      <c r="C4892" s="1">
        <v>5139525107</v>
      </c>
      <c r="D4892" s="1">
        <v>0</v>
      </c>
      <c r="E4892" s="1">
        <v>5139525107</v>
      </c>
      <c r="F4892" s="1">
        <v>0</v>
      </c>
      <c r="G4892" s="1">
        <v>3356823056</v>
      </c>
      <c r="H4892" s="1">
        <v>3356823056</v>
      </c>
      <c r="I4892" s="1">
        <v>3356823056</v>
      </c>
      <c r="J4892" s="1">
        <v>0</v>
      </c>
      <c r="K4892" s="1">
        <v>3356823056</v>
      </c>
      <c r="L4892" s="1">
        <v>0</v>
      </c>
      <c r="M4892" s="1">
        <v>0</v>
      </c>
      <c r="N4892" s="1">
        <v>3356823056</v>
      </c>
      <c r="O4892" s="1">
        <v>3356823056</v>
      </c>
      <c r="P4892" s="1">
        <v>0</v>
      </c>
      <c r="Q4892" s="1">
        <v>1782702051</v>
      </c>
      <c r="R4892" s="1">
        <v>65.31</v>
      </c>
    </row>
    <row r="4893" spans="1:18" hidden="1" x14ac:dyDescent="0.25">
      <c r="A4893" t="s">
        <v>1712</v>
      </c>
      <c r="B4893" s="1">
        <v>0</v>
      </c>
      <c r="C4893" s="1">
        <v>2500000000</v>
      </c>
      <c r="D4893" s="1">
        <v>0</v>
      </c>
      <c r="E4893" s="1">
        <v>2500000000</v>
      </c>
      <c r="F4893" s="1">
        <v>0</v>
      </c>
      <c r="G4893" s="1">
        <v>1299200000</v>
      </c>
      <c r="H4893" s="1">
        <v>1299200000</v>
      </c>
      <c r="I4893" s="1">
        <v>1299200000</v>
      </c>
      <c r="J4893" s="1">
        <v>0</v>
      </c>
      <c r="K4893" s="1">
        <v>1299200000</v>
      </c>
      <c r="L4893" s="1">
        <v>0</v>
      </c>
      <c r="M4893" s="1">
        <v>0</v>
      </c>
      <c r="N4893" s="1">
        <v>1299200000</v>
      </c>
      <c r="O4893" s="1">
        <v>1299200000</v>
      </c>
      <c r="P4893" s="1">
        <v>0</v>
      </c>
      <c r="Q4893" s="1">
        <v>1200800000</v>
      </c>
      <c r="R4893" s="1">
        <v>51.97</v>
      </c>
    </row>
    <row r="4894" spans="1:18" hidden="1" x14ac:dyDescent="0.25">
      <c r="A4894" t="s">
        <v>1687</v>
      </c>
      <c r="B4894" s="1">
        <v>0</v>
      </c>
      <c r="C4894" s="1">
        <v>2500000000</v>
      </c>
      <c r="D4894" s="1">
        <v>0</v>
      </c>
      <c r="E4894" s="1">
        <v>2500000000</v>
      </c>
      <c r="F4894" s="1">
        <v>0</v>
      </c>
      <c r="G4894" s="1">
        <v>1299200000</v>
      </c>
      <c r="H4894" s="1">
        <v>1299200000</v>
      </c>
      <c r="I4894" s="1">
        <v>1299200000</v>
      </c>
      <c r="J4894" s="1">
        <v>0</v>
      </c>
      <c r="K4894" s="1">
        <v>1299200000</v>
      </c>
      <c r="L4894" s="1">
        <v>0</v>
      </c>
      <c r="M4894" s="1">
        <v>0</v>
      </c>
      <c r="N4894" s="1">
        <v>1299200000</v>
      </c>
      <c r="O4894" s="1">
        <v>1299200000</v>
      </c>
      <c r="P4894" s="1">
        <v>0</v>
      </c>
      <c r="Q4894" s="1">
        <v>1200800000</v>
      </c>
      <c r="R4894" s="1">
        <v>51.97</v>
      </c>
    </row>
    <row r="4895" spans="1:18" hidden="1" x14ac:dyDescent="0.25">
      <c r="A4895" t="s">
        <v>1746</v>
      </c>
      <c r="B4895" s="1">
        <v>0</v>
      </c>
      <c r="C4895" s="1">
        <v>2500000000</v>
      </c>
      <c r="D4895" s="1">
        <v>0</v>
      </c>
      <c r="E4895" s="1">
        <v>2500000000</v>
      </c>
      <c r="F4895" s="1">
        <v>0</v>
      </c>
      <c r="G4895" s="1">
        <v>1299200000</v>
      </c>
      <c r="H4895" s="1">
        <v>1299200000</v>
      </c>
      <c r="I4895" s="1">
        <v>1299200000</v>
      </c>
      <c r="J4895" s="1">
        <v>0</v>
      </c>
      <c r="K4895" s="1">
        <v>1299200000</v>
      </c>
      <c r="L4895" s="1">
        <v>0</v>
      </c>
      <c r="M4895" s="1">
        <v>0</v>
      </c>
      <c r="N4895" s="1">
        <v>1299200000</v>
      </c>
      <c r="O4895" s="1">
        <v>1299200000</v>
      </c>
      <c r="P4895" s="1">
        <v>0</v>
      </c>
      <c r="Q4895" s="1">
        <v>1200800000</v>
      </c>
      <c r="R4895" s="1">
        <v>51.97</v>
      </c>
    </row>
    <row r="4896" spans="1:18" hidden="1" x14ac:dyDescent="0.25">
      <c r="A4896" t="s">
        <v>1686</v>
      </c>
      <c r="B4896" s="1">
        <v>0</v>
      </c>
      <c r="C4896" s="1">
        <v>2605855357</v>
      </c>
      <c r="D4896" s="1">
        <v>0</v>
      </c>
      <c r="E4896" s="1">
        <v>2605855357</v>
      </c>
      <c r="F4896" s="1">
        <v>0</v>
      </c>
      <c r="G4896" s="1">
        <v>2057623056</v>
      </c>
      <c r="H4896" s="1">
        <v>2057623056</v>
      </c>
      <c r="I4896" s="1">
        <v>2057623056</v>
      </c>
      <c r="J4896" s="1">
        <v>0</v>
      </c>
      <c r="K4896" s="1">
        <v>2057623056</v>
      </c>
      <c r="L4896" s="1">
        <v>0</v>
      </c>
      <c r="M4896" s="1">
        <v>0</v>
      </c>
      <c r="N4896" s="1">
        <v>2057623056</v>
      </c>
      <c r="O4896" s="1">
        <v>2057623056</v>
      </c>
      <c r="P4896" s="1">
        <v>0</v>
      </c>
      <c r="Q4896" s="1">
        <v>548232301</v>
      </c>
      <c r="R4896" s="1">
        <v>78.959999999999994</v>
      </c>
    </row>
    <row r="4897" spans="1:18" hidden="1" x14ac:dyDescent="0.25">
      <c r="A4897" t="s">
        <v>1687</v>
      </c>
      <c r="B4897" s="1">
        <v>0</v>
      </c>
      <c r="C4897" s="1">
        <v>2605855357</v>
      </c>
      <c r="D4897" s="1">
        <v>0</v>
      </c>
      <c r="E4897" s="1">
        <v>2605855357</v>
      </c>
      <c r="F4897" s="1">
        <v>0</v>
      </c>
      <c r="G4897" s="1">
        <v>2057623056</v>
      </c>
      <c r="H4897" s="1">
        <v>2057623056</v>
      </c>
      <c r="I4897" s="1">
        <v>2057623056</v>
      </c>
      <c r="J4897" s="1">
        <v>0</v>
      </c>
      <c r="K4897" s="1">
        <v>2057623056</v>
      </c>
      <c r="L4897" s="1">
        <v>0</v>
      </c>
      <c r="M4897" s="1">
        <v>0</v>
      </c>
      <c r="N4897" s="1">
        <v>2057623056</v>
      </c>
      <c r="O4897" s="1">
        <v>2057623056</v>
      </c>
      <c r="P4897" s="1">
        <v>0</v>
      </c>
      <c r="Q4897" s="1">
        <v>548232301</v>
      </c>
      <c r="R4897" s="1">
        <v>78.959999999999994</v>
      </c>
    </row>
    <row r="4898" spans="1:18" hidden="1" x14ac:dyDescent="0.25">
      <c r="A4898" t="s">
        <v>1746</v>
      </c>
      <c r="B4898" s="1">
        <v>0</v>
      </c>
      <c r="C4898" s="1">
        <v>2605855357</v>
      </c>
      <c r="D4898" s="1">
        <v>0</v>
      </c>
      <c r="E4898" s="1">
        <v>2605855357</v>
      </c>
      <c r="F4898" s="1">
        <v>0</v>
      </c>
      <c r="G4898" s="1">
        <v>2057623056</v>
      </c>
      <c r="H4898" s="1">
        <v>2057623056</v>
      </c>
      <c r="I4898" s="1">
        <v>2057623056</v>
      </c>
      <c r="J4898" s="1">
        <v>0</v>
      </c>
      <c r="K4898" s="1">
        <v>2057623056</v>
      </c>
      <c r="L4898" s="1">
        <v>0</v>
      </c>
      <c r="M4898" s="1">
        <v>0</v>
      </c>
      <c r="N4898" s="1">
        <v>2057623056</v>
      </c>
      <c r="O4898" s="1">
        <v>2057623056</v>
      </c>
      <c r="P4898" s="1">
        <v>0</v>
      </c>
      <c r="Q4898" s="1">
        <v>548232301</v>
      </c>
      <c r="R4898" s="1">
        <v>78.959999999999994</v>
      </c>
    </row>
    <row r="4899" spans="1:18" hidden="1" x14ac:dyDescent="0.25">
      <c r="A4899" t="s">
        <v>1701</v>
      </c>
      <c r="B4899" s="1">
        <v>0</v>
      </c>
      <c r="C4899" s="1">
        <v>33669750</v>
      </c>
      <c r="D4899" s="1">
        <v>0</v>
      </c>
      <c r="E4899" s="1">
        <v>33669750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33669750</v>
      </c>
      <c r="R4899" s="1">
        <v>0</v>
      </c>
    </row>
    <row r="4900" spans="1:18" hidden="1" x14ac:dyDescent="0.25">
      <c r="A4900" t="s">
        <v>1687</v>
      </c>
      <c r="B4900" s="1">
        <v>0</v>
      </c>
      <c r="C4900" s="1">
        <v>33669750</v>
      </c>
      <c r="D4900" s="1">
        <v>0</v>
      </c>
      <c r="E4900" s="1">
        <v>33669750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33669750</v>
      </c>
      <c r="R4900" s="1">
        <v>0</v>
      </c>
    </row>
    <row r="4901" spans="1:18" hidden="1" x14ac:dyDescent="0.25">
      <c r="A4901" t="s">
        <v>1746</v>
      </c>
      <c r="B4901" s="1">
        <v>0</v>
      </c>
      <c r="C4901" s="1">
        <v>33669750</v>
      </c>
      <c r="D4901" s="1">
        <v>0</v>
      </c>
      <c r="E4901" s="1">
        <v>33669750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33669750</v>
      </c>
      <c r="R4901" s="1">
        <v>0</v>
      </c>
    </row>
    <row r="4902" spans="1:18" hidden="1" x14ac:dyDescent="0.25">
      <c r="A4902" t="s">
        <v>1768</v>
      </c>
      <c r="B4902" s="1">
        <v>0</v>
      </c>
      <c r="C4902" s="1">
        <v>698834334</v>
      </c>
      <c r="D4902" s="1">
        <v>0</v>
      </c>
      <c r="E4902" s="1">
        <v>698834334</v>
      </c>
      <c r="F4902" s="1">
        <v>0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698834334</v>
      </c>
      <c r="R4902" s="1">
        <v>0</v>
      </c>
    </row>
    <row r="4903" spans="1:18" hidden="1" x14ac:dyDescent="0.25">
      <c r="A4903" t="s">
        <v>1712</v>
      </c>
      <c r="B4903" s="1">
        <v>0</v>
      </c>
      <c r="C4903" s="1">
        <v>665164584</v>
      </c>
      <c r="D4903" s="1">
        <v>0</v>
      </c>
      <c r="E4903" s="1">
        <v>665164584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665164584</v>
      </c>
      <c r="R4903" s="1">
        <v>0</v>
      </c>
    </row>
    <row r="4904" spans="1:18" hidden="1" x14ac:dyDescent="0.25">
      <c r="A4904" t="s">
        <v>1687</v>
      </c>
      <c r="B4904" s="1">
        <v>0</v>
      </c>
      <c r="C4904" s="1">
        <v>665164584</v>
      </c>
      <c r="D4904" s="1">
        <v>0</v>
      </c>
      <c r="E4904" s="1">
        <v>665164584</v>
      </c>
      <c r="F4904" s="1">
        <v>0</v>
      </c>
      <c r="G4904" s="1">
        <v>0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665164584</v>
      </c>
      <c r="R4904" s="1">
        <v>0</v>
      </c>
    </row>
    <row r="4905" spans="1:18" hidden="1" x14ac:dyDescent="0.25">
      <c r="A4905" t="s">
        <v>1749</v>
      </c>
      <c r="B4905" s="1">
        <v>0</v>
      </c>
      <c r="C4905" s="1">
        <v>665164584</v>
      </c>
      <c r="D4905" s="1">
        <v>0</v>
      </c>
      <c r="E4905" s="1">
        <v>665164584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665164584</v>
      </c>
      <c r="R4905" s="1">
        <v>0</v>
      </c>
    </row>
    <row r="4906" spans="1:18" hidden="1" x14ac:dyDescent="0.25">
      <c r="A4906" t="s">
        <v>1701</v>
      </c>
      <c r="B4906" s="1">
        <v>0</v>
      </c>
      <c r="C4906" s="1">
        <v>33669750</v>
      </c>
      <c r="D4906" s="1">
        <v>0</v>
      </c>
      <c r="E4906" s="1">
        <v>33669750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33669750</v>
      </c>
      <c r="R4906" s="1">
        <v>0</v>
      </c>
    </row>
    <row r="4907" spans="1:18" hidden="1" x14ac:dyDescent="0.25">
      <c r="A4907" t="s">
        <v>1687</v>
      </c>
      <c r="B4907" s="1">
        <v>0</v>
      </c>
      <c r="C4907" s="1">
        <v>33669750</v>
      </c>
      <c r="D4907" s="1">
        <v>0</v>
      </c>
      <c r="E4907" s="1">
        <v>33669750</v>
      </c>
      <c r="F4907" s="1">
        <v>0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33669750</v>
      </c>
      <c r="R4907" s="1">
        <v>0</v>
      </c>
    </row>
    <row r="4908" spans="1:18" hidden="1" x14ac:dyDescent="0.25">
      <c r="A4908" t="s">
        <v>1749</v>
      </c>
      <c r="B4908" s="1">
        <v>0</v>
      </c>
      <c r="C4908" s="1">
        <v>33669750</v>
      </c>
      <c r="D4908" s="1">
        <v>0</v>
      </c>
      <c r="E4908" s="1">
        <v>33669750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33669750</v>
      </c>
      <c r="R4908" s="1">
        <v>0</v>
      </c>
    </row>
    <row r="4909" spans="1:18" hidden="1" x14ac:dyDescent="0.25">
      <c r="A4909" t="s">
        <v>1769</v>
      </c>
      <c r="B4909" s="1">
        <v>0</v>
      </c>
      <c r="C4909" s="1">
        <v>210277411</v>
      </c>
      <c r="D4909" s="1">
        <v>0</v>
      </c>
      <c r="E4909" s="1">
        <v>210277411</v>
      </c>
      <c r="F4909" s="1">
        <v>0</v>
      </c>
      <c r="G4909" s="1">
        <v>82722600</v>
      </c>
      <c r="H4909" s="1">
        <v>82722600</v>
      </c>
      <c r="I4909" s="1">
        <v>82722600</v>
      </c>
      <c r="J4909" s="1">
        <v>0</v>
      </c>
      <c r="K4909" s="1">
        <v>82722600</v>
      </c>
      <c r="L4909" s="1">
        <v>0</v>
      </c>
      <c r="M4909" s="1">
        <v>0</v>
      </c>
      <c r="N4909" s="1">
        <v>82722600</v>
      </c>
      <c r="O4909" s="1">
        <v>82722600</v>
      </c>
      <c r="P4909" s="1">
        <v>0</v>
      </c>
      <c r="Q4909" s="1">
        <v>127554811</v>
      </c>
      <c r="R4909" s="1">
        <v>39.340000000000003</v>
      </c>
    </row>
    <row r="4910" spans="1:18" hidden="1" x14ac:dyDescent="0.25">
      <c r="A4910" t="s">
        <v>1717</v>
      </c>
      <c r="B4910" s="1">
        <v>0</v>
      </c>
      <c r="C4910" s="1">
        <v>210277411</v>
      </c>
      <c r="D4910" s="1">
        <v>0</v>
      </c>
      <c r="E4910" s="1">
        <v>210277411</v>
      </c>
      <c r="F4910" s="1">
        <v>0</v>
      </c>
      <c r="G4910" s="1">
        <v>82722600</v>
      </c>
      <c r="H4910" s="1">
        <v>82722600</v>
      </c>
      <c r="I4910" s="1">
        <v>82722600</v>
      </c>
      <c r="J4910" s="1">
        <v>0</v>
      </c>
      <c r="K4910" s="1">
        <v>82722600</v>
      </c>
      <c r="L4910" s="1">
        <v>0</v>
      </c>
      <c r="M4910" s="1">
        <v>0</v>
      </c>
      <c r="N4910" s="1">
        <v>82722600</v>
      </c>
      <c r="O4910" s="1">
        <v>82722600</v>
      </c>
      <c r="P4910" s="1">
        <v>0</v>
      </c>
      <c r="Q4910" s="1">
        <v>127554811</v>
      </c>
      <c r="R4910" s="1">
        <v>39.340000000000003</v>
      </c>
    </row>
    <row r="4911" spans="1:18" hidden="1" x14ac:dyDescent="0.25">
      <c r="A4911" t="s">
        <v>1687</v>
      </c>
      <c r="B4911" s="1">
        <v>0</v>
      </c>
      <c r="C4911" s="1">
        <v>210277411</v>
      </c>
      <c r="D4911" s="1">
        <v>0</v>
      </c>
      <c r="E4911" s="1">
        <v>210277411</v>
      </c>
      <c r="F4911" s="1">
        <v>0</v>
      </c>
      <c r="G4911" s="1">
        <v>82722600</v>
      </c>
      <c r="H4911" s="1">
        <v>82722600</v>
      </c>
      <c r="I4911" s="1">
        <v>82722600</v>
      </c>
      <c r="J4911" s="1">
        <v>0</v>
      </c>
      <c r="K4911" s="1">
        <v>82722600</v>
      </c>
      <c r="L4911" s="1">
        <v>0</v>
      </c>
      <c r="M4911" s="1">
        <v>0</v>
      </c>
      <c r="N4911" s="1">
        <v>82722600</v>
      </c>
      <c r="O4911" s="1">
        <v>82722600</v>
      </c>
      <c r="P4911" s="1">
        <v>0</v>
      </c>
      <c r="Q4911" s="1">
        <v>127554811</v>
      </c>
      <c r="R4911" s="1">
        <v>39.340000000000003</v>
      </c>
    </row>
    <row r="4912" spans="1:18" hidden="1" x14ac:dyDescent="0.25">
      <c r="A4912" t="s">
        <v>1746</v>
      </c>
      <c r="B4912" s="1">
        <v>0</v>
      </c>
      <c r="C4912" s="1">
        <v>210277411</v>
      </c>
      <c r="D4912" s="1">
        <v>0</v>
      </c>
      <c r="E4912" s="1">
        <v>210277411</v>
      </c>
      <c r="F4912" s="1">
        <v>0</v>
      </c>
      <c r="G4912" s="1">
        <v>82722600</v>
      </c>
      <c r="H4912" s="1">
        <v>82722600</v>
      </c>
      <c r="I4912" s="1">
        <v>82722600</v>
      </c>
      <c r="J4912" s="1">
        <v>0</v>
      </c>
      <c r="K4912" s="1">
        <v>82722600</v>
      </c>
      <c r="L4912" s="1">
        <v>0</v>
      </c>
      <c r="M4912" s="1">
        <v>0</v>
      </c>
      <c r="N4912" s="1">
        <v>82722600</v>
      </c>
      <c r="O4912" s="1">
        <v>82722600</v>
      </c>
      <c r="P4912" s="1">
        <v>0</v>
      </c>
      <c r="Q4912" s="1">
        <v>127554811</v>
      </c>
      <c r="R4912" s="1">
        <v>39.340000000000003</v>
      </c>
    </row>
    <row r="4913" spans="1:18" hidden="1" x14ac:dyDescent="0.25">
      <c r="A4913" t="s">
        <v>1770</v>
      </c>
      <c r="B4913" s="1">
        <v>0</v>
      </c>
      <c r="C4913" s="1">
        <v>20000000</v>
      </c>
      <c r="D4913" s="1">
        <v>0</v>
      </c>
      <c r="E4913" s="1">
        <v>20000000</v>
      </c>
      <c r="F4913" s="1">
        <v>0</v>
      </c>
      <c r="G4913" s="1">
        <v>17582400</v>
      </c>
      <c r="H4913" s="1">
        <v>17582400</v>
      </c>
      <c r="I4913" s="1">
        <v>17582400</v>
      </c>
      <c r="J4913" s="1">
        <v>0</v>
      </c>
      <c r="K4913" s="1">
        <v>17582400</v>
      </c>
      <c r="L4913" s="1">
        <v>0</v>
      </c>
      <c r="M4913" s="1">
        <v>0</v>
      </c>
      <c r="N4913" s="1">
        <v>17582400</v>
      </c>
      <c r="O4913" s="1">
        <v>17582400</v>
      </c>
      <c r="P4913" s="1">
        <v>0</v>
      </c>
      <c r="Q4913" s="1">
        <v>2417600</v>
      </c>
      <c r="R4913" s="1">
        <v>87.91</v>
      </c>
    </row>
    <row r="4914" spans="1:18" hidden="1" x14ac:dyDescent="0.25">
      <c r="A4914" t="s">
        <v>1736</v>
      </c>
      <c r="B4914" s="1">
        <v>0</v>
      </c>
      <c r="C4914" s="1">
        <v>20000000</v>
      </c>
      <c r="D4914" s="1">
        <v>0</v>
      </c>
      <c r="E4914" s="1">
        <v>20000000</v>
      </c>
      <c r="F4914" s="1">
        <v>0</v>
      </c>
      <c r="G4914" s="1">
        <v>17582400</v>
      </c>
      <c r="H4914" s="1">
        <v>17582400</v>
      </c>
      <c r="I4914" s="1">
        <v>17582400</v>
      </c>
      <c r="J4914" s="1">
        <v>0</v>
      </c>
      <c r="K4914" s="1">
        <v>17582400</v>
      </c>
      <c r="L4914" s="1">
        <v>0</v>
      </c>
      <c r="M4914" s="1">
        <v>0</v>
      </c>
      <c r="N4914" s="1">
        <v>17582400</v>
      </c>
      <c r="O4914" s="1">
        <v>17582400</v>
      </c>
      <c r="P4914" s="1">
        <v>0</v>
      </c>
      <c r="Q4914" s="1">
        <v>2417600</v>
      </c>
      <c r="R4914" s="1">
        <v>87.91</v>
      </c>
    </row>
    <row r="4915" spans="1:18" hidden="1" x14ac:dyDescent="0.25">
      <c r="A4915" t="s">
        <v>1687</v>
      </c>
      <c r="B4915" s="1">
        <v>0</v>
      </c>
      <c r="C4915" s="1">
        <v>20000000</v>
      </c>
      <c r="D4915" s="1">
        <v>0</v>
      </c>
      <c r="E4915" s="1">
        <v>20000000</v>
      </c>
      <c r="F4915" s="1">
        <v>0</v>
      </c>
      <c r="G4915" s="1">
        <v>17582400</v>
      </c>
      <c r="H4915" s="1">
        <v>17582400</v>
      </c>
      <c r="I4915" s="1">
        <v>17582400</v>
      </c>
      <c r="J4915" s="1">
        <v>0</v>
      </c>
      <c r="K4915" s="1">
        <v>17582400</v>
      </c>
      <c r="L4915" s="1">
        <v>0</v>
      </c>
      <c r="M4915" s="1">
        <v>0</v>
      </c>
      <c r="N4915" s="1">
        <v>17582400</v>
      </c>
      <c r="O4915" s="1">
        <v>17582400</v>
      </c>
      <c r="P4915" s="1">
        <v>0</v>
      </c>
      <c r="Q4915" s="1">
        <v>2417600</v>
      </c>
      <c r="R4915" s="1">
        <v>87.91</v>
      </c>
    </row>
    <row r="4916" spans="1:18" hidden="1" x14ac:dyDescent="0.25">
      <c r="A4916" t="s">
        <v>1746</v>
      </c>
      <c r="B4916" s="1">
        <v>0</v>
      </c>
      <c r="C4916" s="1">
        <v>20000000</v>
      </c>
      <c r="D4916" s="1">
        <v>0</v>
      </c>
      <c r="E4916" s="1">
        <v>20000000</v>
      </c>
      <c r="F4916" s="1">
        <v>0</v>
      </c>
      <c r="G4916" s="1">
        <v>17582400</v>
      </c>
      <c r="H4916" s="1">
        <v>17582400</v>
      </c>
      <c r="I4916" s="1">
        <v>17582400</v>
      </c>
      <c r="J4916" s="1">
        <v>0</v>
      </c>
      <c r="K4916" s="1">
        <v>17582400</v>
      </c>
      <c r="L4916" s="1">
        <v>0</v>
      </c>
      <c r="M4916" s="1">
        <v>0</v>
      </c>
      <c r="N4916" s="1">
        <v>17582400</v>
      </c>
      <c r="O4916" s="1">
        <v>17582400</v>
      </c>
      <c r="P4916" s="1">
        <v>0</v>
      </c>
      <c r="Q4916" s="1">
        <v>2417600</v>
      </c>
      <c r="R4916" s="1">
        <v>87.91</v>
      </c>
    </row>
    <row r="4917" spans="1:18" hidden="1" x14ac:dyDescent="0.25">
      <c r="A4917" t="s">
        <v>1771</v>
      </c>
      <c r="B4917" s="1">
        <v>0</v>
      </c>
      <c r="C4917" s="1">
        <v>50000000</v>
      </c>
      <c r="D4917" s="1">
        <v>0</v>
      </c>
      <c r="E4917" s="1">
        <v>50000000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50000000</v>
      </c>
      <c r="R4917" s="1">
        <v>0</v>
      </c>
    </row>
    <row r="4918" spans="1:18" hidden="1" x14ac:dyDescent="0.25">
      <c r="A4918" t="s">
        <v>1717</v>
      </c>
      <c r="B4918" s="1">
        <v>0</v>
      </c>
      <c r="C4918" s="1">
        <v>50000000</v>
      </c>
      <c r="D4918" s="1">
        <v>0</v>
      </c>
      <c r="E4918" s="1">
        <v>50000000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50000000</v>
      </c>
      <c r="R4918" s="1">
        <v>0</v>
      </c>
    </row>
    <row r="4919" spans="1:18" hidden="1" x14ac:dyDescent="0.25">
      <c r="A4919" t="s">
        <v>1687</v>
      </c>
      <c r="B4919" s="1">
        <v>0</v>
      </c>
      <c r="C4919" s="1">
        <v>50000000</v>
      </c>
      <c r="D4919" s="1">
        <v>0</v>
      </c>
      <c r="E4919" s="1">
        <v>50000000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50000000</v>
      </c>
      <c r="R4919" s="1">
        <v>0</v>
      </c>
    </row>
    <row r="4920" spans="1:18" hidden="1" x14ac:dyDescent="0.25">
      <c r="A4920" t="s">
        <v>1749</v>
      </c>
      <c r="B4920" s="1">
        <v>0</v>
      </c>
      <c r="C4920" s="1">
        <v>50000000</v>
      </c>
      <c r="D4920" s="1">
        <v>0</v>
      </c>
      <c r="E4920" s="1">
        <v>50000000</v>
      </c>
      <c r="F4920" s="1">
        <v>0</v>
      </c>
      <c r="G4920" s="1">
        <v>0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50000000</v>
      </c>
      <c r="R4920" s="1">
        <v>0</v>
      </c>
    </row>
    <row r="4921" spans="1:18" hidden="1" x14ac:dyDescent="0.25">
      <c r="A4921" t="s">
        <v>1772</v>
      </c>
      <c r="B4921" s="1">
        <v>0</v>
      </c>
      <c r="C4921" s="1">
        <v>212085085</v>
      </c>
      <c r="D4921" s="1">
        <v>0</v>
      </c>
      <c r="E4921" s="1">
        <v>212085085</v>
      </c>
      <c r="F4921" s="1">
        <v>0</v>
      </c>
      <c r="G4921" s="1">
        <v>49978296</v>
      </c>
      <c r="H4921" s="1">
        <v>49978296</v>
      </c>
      <c r="I4921" s="1">
        <v>49978296</v>
      </c>
      <c r="J4921" s="1">
        <v>0</v>
      </c>
      <c r="K4921" s="1">
        <v>49978296</v>
      </c>
      <c r="L4921" s="1">
        <v>0</v>
      </c>
      <c r="M4921" s="1">
        <v>0</v>
      </c>
      <c r="N4921" s="1">
        <v>49978296</v>
      </c>
      <c r="O4921" s="1">
        <v>49978296</v>
      </c>
      <c r="P4921" s="1">
        <v>0</v>
      </c>
      <c r="Q4921" s="1">
        <v>162106789</v>
      </c>
      <c r="R4921" s="1">
        <v>23.57</v>
      </c>
    </row>
    <row r="4922" spans="1:18" hidden="1" x14ac:dyDescent="0.25">
      <c r="A4922" t="s">
        <v>1712</v>
      </c>
      <c r="B4922" s="1">
        <v>0</v>
      </c>
      <c r="C4922" s="1">
        <v>200000000</v>
      </c>
      <c r="D4922" s="1">
        <v>0</v>
      </c>
      <c r="E4922" s="1">
        <v>200000000</v>
      </c>
      <c r="F4922" s="1">
        <v>0</v>
      </c>
      <c r="G4922" s="1">
        <v>49978296</v>
      </c>
      <c r="H4922" s="1">
        <v>49978296</v>
      </c>
      <c r="I4922" s="1">
        <v>49978296</v>
      </c>
      <c r="J4922" s="1">
        <v>0</v>
      </c>
      <c r="K4922" s="1">
        <v>49978296</v>
      </c>
      <c r="L4922" s="1">
        <v>0</v>
      </c>
      <c r="M4922" s="1">
        <v>0</v>
      </c>
      <c r="N4922" s="1">
        <v>49978296</v>
      </c>
      <c r="O4922" s="1">
        <v>49978296</v>
      </c>
      <c r="P4922" s="1">
        <v>0</v>
      </c>
      <c r="Q4922" s="1">
        <v>150021704</v>
      </c>
      <c r="R4922" s="1">
        <v>24.99</v>
      </c>
    </row>
    <row r="4923" spans="1:18" hidden="1" x14ac:dyDescent="0.25">
      <c r="A4923" t="s">
        <v>1687</v>
      </c>
      <c r="B4923" s="1">
        <v>0</v>
      </c>
      <c r="C4923" s="1">
        <v>200000000</v>
      </c>
      <c r="D4923" s="1">
        <v>0</v>
      </c>
      <c r="E4923" s="1">
        <v>200000000</v>
      </c>
      <c r="F4923" s="1">
        <v>0</v>
      </c>
      <c r="G4923" s="1">
        <v>49978296</v>
      </c>
      <c r="H4923" s="1">
        <v>49978296</v>
      </c>
      <c r="I4923" s="1">
        <v>49978296</v>
      </c>
      <c r="J4923" s="1">
        <v>0</v>
      </c>
      <c r="K4923" s="1">
        <v>49978296</v>
      </c>
      <c r="L4923" s="1">
        <v>0</v>
      </c>
      <c r="M4923" s="1">
        <v>0</v>
      </c>
      <c r="N4923" s="1">
        <v>49978296</v>
      </c>
      <c r="O4923" s="1">
        <v>49978296</v>
      </c>
      <c r="P4923" s="1">
        <v>0</v>
      </c>
      <c r="Q4923" s="1">
        <v>150021704</v>
      </c>
      <c r="R4923" s="1">
        <v>24.99</v>
      </c>
    </row>
    <row r="4924" spans="1:18" hidden="1" x14ac:dyDescent="0.25">
      <c r="A4924" t="s">
        <v>1749</v>
      </c>
      <c r="B4924" s="1">
        <v>0</v>
      </c>
      <c r="C4924" s="1">
        <v>200000000</v>
      </c>
      <c r="D4924" s="1">
        <v>0</v>
      </c>
      <c r="E4924" s="1">
        <v>200000000</v>
      </c>
      <c r="F4924" s="1">
        <v>0</v>
      </c>
      <c r="G4924" s="1">
        <v>49978296</v>
      </c>
      <c r="H4924" s="1">
        <v>49978296</v>
      </c>
      <c r="I4924" s="1">
        <v>49978296</v>
      </c>
      <c r="J4924" s="1">
        <v>0</v>
      </c>
      <c r="K4924" s="1">
        <v>49978296</v>
      </c>
      <c r="L4924" s="1">
        <v>0</v>
      </c>
      <c r="M4924" s="1">
        <v>0</v>
      </c>
      <c r="N4924" s="1">
        <v>49978296</v>
      </c>
      <c r="O4924" s="1">
        <v>49978296</v>
      </c>
      <c r="P4924" s="1">
        <v>0</v>
      </c>
      <c r="Q4924" s="1">
        <v>150021704</v>
      </c>
      <c r="R4924" s="1">
        <v>24.99</v>
      </c>
    </row>
    <row r="4925" spans="1:18" hidden="1" x14ac:dyDescent="0.25">
      <c r="A4925" t="s">
        <v>1701</v>
      </c>
      <c r="B4925" s="1">
        <v>0</v>
      </c>
      <c r="C4925" s="1">
        <v>12085085</v>
      </c>
      <c r="D4925" s="1">
        <v>0</v>
      </c>
      <c r="E4925" s="1">
        <v>12085085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12085085</v>
      </c>
      <c r="R4925" s="1">
        <v>0</v>
      </c>
    </row>
    <row r="4926" spans="1:18" hidden="1" x14ac:dyDescent="0.25">
      <c r="A4926" t="s">
        <v>1687</v>
      </c>
      <c r="B4926" s="1">
        <v>0</v>
      </c>
      <c r="C4926" s="1">
        <v>12085085</v>
      </c>
      <c r="D4926" s="1">
        <v>0</v>
      </c>
      <c r="E4926" s="1">
        <v>12085085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12085085</v>
      </c>
      <c r="R4926" s="1">
        <v>0</v>
      </c>
    </row>
    <row r="4927" spans="1:18" hidden="1" x14ac:dyDescent="0.25">
      <c r="A4927" t="s">
        <v>1749</v>
      </c>
      <c r="B4927" s="1">
        <v>0</v>
      </c>
      <c r="C4927" s="1">
        <v>12085085</v>
      </c>
      <c r="D4927" s="1">
        <v>0</v>
      </c>
      <c r="E4927" s="1">
        <v>12085085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12085085</v>
      </c>
      <c r="R4927" s="1">
        <v>0</v>
      </c>
    </row>
    <row r="4928" spans="1:18" hidden="1" x14ac:dyDescent="0.25">
      <c r="A4928" t="s">
        <v>1773</v>
      </c>
      <c r="B4928" s="1">
        <v>0</v>
      </c>
      <c r="C4928" s="1">
        <v>92085085</v>
      </c>
      <c r="D4928" s="1">
        <v>0</v>
      </c>
      <c r="E4928" s="1">
        <v>92085085</v>
      </c>
      <c r="F4928" s="1">
        <v>0</v>
      </c>
      <c r="G4928" s="1">
        <v>77226908</v>
      </c>
      <c r="H4928" s="1">
        <v>77226908</v>
      </c>
      <c r="I4928" s="1">
        <v>77226908</v>
      </c>
      <c r="J4928" s="1">
        <v>0</v>
      </c>
      <c r="K4928" s="1">
        <v>77226908</v>
      </c>
      <c r="L4928" s="1">
        <v>0</v>
      </c>
      <c r="M4928" s="1">
        <v>0</v>
      </c>
      <c r="N4928" s="1">
        <v>77226908</v>
      </c>
      <c r="O4928" s="1">
        <v>77226908</v>
      </c>
      <c r="P4928" s="1">
        <v>0</v>
      </c>
      <c r="Q4928" s="1">
        <v>14858177</v>
      </c>
      <c r="R4928" s="1">
        <v>83.86</v>
      </c>
    </row>
    <row r="4929" spans="1:18" hidden="1" x14ac:dyDescent="0.25">
      <c r="A4929" t="s">
        <v>1701</v>
      </c>
      <c r="B4929" s="1">
        <v>0</v>
      </c>
      <c r="C4929" s="1">
        <v>12085085</v>
      </c>
      <c r="D4929" s="1">
        <v>0</v>
      </c>
      <c r="E4929" s="1">
        <v>12085085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12085085</v>
      </c>
      <c r="R4929" s="1">
        <v>0</v>
      </c>
    </row>
    <row r="4930" spans="1:18" hidden="1" x14ac:dyDescent="0.25">
      <c r="A4930" t="s">
        <v>1687</v>
      </c>
      <c r="B4930" s="1">
        <v>0</v>
      </c>
      <c r="C4930" s="1">
        <v>12085085</v>
      </c>
      <c r="D4930" s="1">
        <v>0</v>
      </c>
      <c r="E4930" s="1">
        <v>12085085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12085085</v>
      </c>
      <c r="R4930" s="1">
        <v>0</v>
      </c>
    </row>
    <row r="4931" spans="1:18" hidden="1" x14ac:dyDescent="0.25">
      <c r="A4931" t="s">
        <v>1749</v>
      </c>
      <c r="B4931" s="1">
        <v>0</v>
      </c>
      <c r="C4931" s="1">
        <v>12085085</v>
      </c>
      <c r="D4931" s="1">
        <v>0</v>
      </c>
      <c r="E4931" s="1">
        <v>12085085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12085085</v>
      </c>
      <c r="R4931" s="1">
        <v>0</v>
      </c>
    </row>
    <row r="4932" spans="1:18" hidden="1" x14ac:dyDescent="0.25">
      <c r="A4932" t="s">
        <v>1736</v>
      </c>
      <c r="B4932" s="1">
        <v>0</v>
      </c>
      <c r="C4932" s="1">
        <v>80000000</v>
      </c>
      <c r="D4932" s="1">
        <v>0</v>
      </c>
      <c r="E4932" s="1">
        <v>80000000</v>
      </c>
      <c r="F4932" s="1">
        <v>0</v>
      </c>
      <c r="G4932" s="1">
        <v>77226908</v>
      </c>
      <c r="H4932" s="1">
        <v>77226908</v>
      </c>
      <c r="I4932" s="1">
        <v>77226908</v>
      </c>
      <c r="J4932" s="1">
        <v>0</v>
      </c>
      <c r="K4932" s="1">
        <v>77226908</v>
      </c>
      <c r="L4932" s="1">
        <v>0</v>
      </c>
      <c r="M4932" s="1">
        <v>0</v>
      </c>
      <c r="N4932" s="1">
        <v>77226908</v>
      </c>
      <c r="O4932" s="1">
        <v>77226908</v>
      </c>
      <c r="P4932" s="1">
        <v>0</v>
      </c>
      <c r="Q4932" s="1">
        <v>2773092</v>
      </c>
      <c r="R4932" s="1">
        <v>96.53</v>
      </c>
    </row>
    <row r="4933" spans="1:18" hidden="1" x14ac:dyDescent="0.25">
      <c r="A4933" t="s">
        <v>1687</v>
      </c>
      <c r="B4933" s="1">
        <v>0</v>
      </c>
      <c r="C4933" s="1">
        <v>80000000</v>
      </c>
      <c r="D4933" s="1">
        <v>0</v>
      </c>
      <c r="E4933" s="1">
        <v>80000000</v>
      </c>
      <c r="F4933" s="1">
        <v>0</v>
      </c>
      <c r="G4933" s="1">
        <v>77226908</v>
      </c>
      <c r="H4933" s="1">
        <v>77226908</v>
      </c>
      <c r="I4933" s="1">
        <v>77226908</v>
      </c>
      <c r="J4933" s="1">
        <v>0</v>
      </c>
      <c r="K4933" s="1">
        <v>77226908</v>
      </c>
      <c r="L4933" s="1">
        <v>0</v>
      </c>
      <c r="M4933" s="1">
        <v>0</v>
      </c>
      <c r="N4933" s="1">
        <v>77226908</v>
      </c>
      <c r="O4933" s="1">
        <v>77226908</v>
      </c>
      <c r="P4933" s="1">
        <v>0</v>
      </c>
      <c r="Q4933" s="1">
        <v>2773092</v>
      </c>
      <c r="R4933" s="1">
        <v>96.53</v>
      </c>
    </row>
    <row r="4934" spans="1:18" hidden="1" x14ac:dyDescent="0.25">
      <c r="A4934" t="s">
        <v>1749</v>
      </c>
      <c r="B4934" s="1">
        <v>0</v>
      </c>
      <c r="C4934" s="1">
        <v>80000000</v>
      </c>
      <c r="D4934" s="1">
        <v>0</v>
      </c>
      <c r="E4934" s="1">
        <v>80000000</v>
      </c>
      <c r="F4934" s="1">
        <v>0</v>
      </c>
      <c r="G4934" s="1">
        <v>77226908</v>
      </c>
      <c r="H4934" s="1">
        <v>77226908</v>
      </c>
      <c r="I4934" s="1">
        <v>77226908</v>
      </c>
      <c r="J4934" s="1">
        <v>0</v>
      </c>
      <c r="K4934" s="1">
        <v>77226908</v>
      </c>
      <c r="L4934" s="1">
        <v>0</v>
      </c>
      <c r="M4934" s="1">
        <v>0</v>
      </c>
      <c r="N4934" s="1">
        <v>77226908</v>
      </c>
      <c r="O4934" s="1">
        <v>77226908</v>
      </c>
      <c r="P4934" s="1">
        <v>0</v>
      </c>
      <c r="Q4934" s="1">
        <v>2773092</v>
      </c>
      <c r="R4934" s="1">
        <v>96.53</v>
      </c>
    </row>
    <row r="4935" spans="1:18" hidden="1" x14ac:dyDescent="0.25">
      <c r="A4935" s="4" t="s">
        <v>1774</v>
      </c>
      <c r="B4935" s="5">
        <v>11181276611</v>
      </c>
      <c r="C4935" s="5">
        <v>9321051851</v>
      </c>
      <c r="D4935" s="5">
        <v>0</v>
      </c>
      <c r="E4935" s="5">
        <v>20502328462</v>
      </c>
      <c r="F4935" s="5">
        <v>0</v>
      </c>
      <c r="G4935" s="5">
        <v>10578397857</v>
      </c>
      <c r="H4935" s="5">
        <v>10578397857</v>
      </c>
      <c r="I4935" s="5">
        <v>10253998857</v>
      </c>
      <c r="J4935" s="5">
        <v>0</v>
      </c>
      <c r="K4935" s="5">
        <v>10253998857</v>
      </c>
      <c r="L4935" s="5">
        <v>0</v>
      </c>
      <c r="M4935" s="5">
        <v>324399000</v>
      </c>
      <c r="N4935" s="5">
        <v>10253998857</v>
      </c>
      <c r="O4935" s="5">
        <v>9661529096</v>
      </c>
      <c r="P4935" s="5">
        <v>592469761</v>
      </c>
      <c r="Q4935" s="5">
        <v>9923930605</v>
      </c>
      <c r="R4935" s="5">
        <v>50.01</v>
      </c>
    </row>
    <row r="4936" spans="1:18" hidden="1" x14ac:dyDescent="0.25">
      <c r="A4936" t="s">
        <v>30</v>
      </c>
      <c r="B4936" s="1">
        <v>1691195372</v>
      </c>
      <c r="C4936" s="1">
        <v>-105000000</v>
      </c>
      <c r="D4936" s="1">
        <v>0</v>
      </c>
      <c r="E4936" s="1">
        <v>1586195372</v>
      </c>
      <c r="F4936" s="1">
        <v>0</v>
      </c>
      <c r="G4936" s="1">
        <v>948396100</v>
      </c>
      <c r="H4936" s="1">
        <v>948396100</v>
      </c>
      <c r="I4936" s="1">
        <v>948396100</v>
      </c>
      <c r="J4936" s="1">
        <v>0</v>
      </c>
      <c r="K4936" s="1">
        <v>948396100</v>
      </c>
      <c r="L4936" s="1">
        <v>0</v>
      </c>
      <c r="M4936" s="1">
        <v>0</v>
      </c>
      <c r="N4936" s="1">
        <v>948396100</v>
      </c>
      <c r="O4936" s="1">
        <v>704664500</v>
      </c>
      <c r="P4936" s="1">
        <v>243731600</v>
      </c>
      <c r="Q4936" s="1">
        <v>637799272</v>
      </c>
      <c r="R4936" s="1">
        <v>59.79</v>
      </c>
    </row>
    <row r="4937" spans="1:18" hidden="1" x14ac:dyDescent="0.25">
      <c r="A4937" t="s">
        <v>31</v>
      </c>
      <c r="B4937" s="1">
        <v>1691195372</v>
      </c>
      <c r="C4937" s="1">
        <v>-425000000</v>
      </c>
      <c r="D4937" s="1">
        <v>0</v>
      </c>
      <c r="E4937" s="1">
        <v>1266195372</v>
      </c>
      <c r="F4937" s="1">
        <v>0</v>
      </c>
      <c r="G4937" s="1">
        <v>948396100</v>
      </c>
      <c r="H4937" s="1">
        <v>948396100</v>
      </c>
      <c r="I4937" s="1">
        <v>948396100</v>
      </c>
      <c r="J4937" s="1">
        <v>0</v>
      </c>
      <c r="K4937" s="1">
        <v>948396100</v>
      </c>
      <c r="L4937" s="1">
        <v>0</v>
      </c>
      <c r="M4937" s="1">
        <v>0</v>
      </c>
      <c r="N4937" s="1">
        <v>948396100</v>
      </c>
      <c r="O4937" s="1">
        <v>704664500</v>
      </c>
      <c r="P4937" s="1">
        <v>243731600</v>
      </c>
      <c r="Q4937" s="1">
        <v>317799272</v>
      </c>
      <c r="R4937" s="1">
        <v>74.900000000000006</v>
      </c>
    </row>
    <row r="4938" spans="1:18" hidden="1" x14ac:dyDescent="0.25">
      <c r="A4938" t="s">
        <v>32</v>
      </c>
      <c r="B4938" s="1">
        <v>1691195372</v>
      </c>
      <c r="C4938" s="1">
        <v>-425000000</v>
      </c>
      <c r="D4938" s="1">
        <v>0</v>
      </c>
      <c r="E4938" s="1">
        <v>1266195372</v>
      </c>
      <c r="F4938" s="1">
        <v>0</v>
      </c>
      <c r="G4938" s="1">
        <v>948396100</v>
      </c>
      <c r="H4938" s="1">
        <v>948396100</v>
      </c>
      <c r="I4938" s="1">
        <v>948396100</v>
      </c>
      <c r="J4938" s="1">
        <v>0</v>
      </c>
      <c r="K4938" s="1">
        <v>948396100</v>
      </c>
      <c r="L4938" s="1">
        <v>0</v>
      </c>
      <c r="M4938" s="1">
        <v>0</v>
      </c>
      <c r="N4938" s="1">
        <v>948396100</v>
      </c>
      <c r="O4938" s="1">
        <v>704664500</v>
      </c>
      <c r="P4938" s="1">
        <v>243731600</v>
      </c>
      <c r="Q4938" s="1">
        <v>317799272</v>
      </c>
      <c r="R4938" s="1">
        <v>74.900000000000006</v>
      </c>
    </row>
    <row r="4939" spans="1:18" hidden="1" x14ac:dyDescent="0.25">
      <c r="A4939" t="s">
        <v>33</v>
      </c>
      <c r="B4939" s="1">
        <v>1691195372</v>
      </c>
      <c r="C4939" s="1">
        <v>-425000000</v>
      </c>
      <c r="D4939" s="1">
        <v>0</v>
      </c>
      <c r="E4939" s="1">
        <v>1266195372</v>
      </c>
      <c r="F4939" s="1">
        <v>0</v>
      </c>
      <c r="G4939" s="1">
        <v>948396100</v>
      </c>
      <c r="H4939" s="1">
        <v>948396100</v>
      </c>
      <c r="I4939" s="1">
        <v>948396100</v>
      </c>
      <c r="J4939" s="1">
        <v>0</v>
      </c>
      <c r="K4939" s="1">
        <v>948396100</v>
      </c>
      <c r="L4939" s="1">
        <v>0</v>
      </c>
      <c r="M4939" s="1">
        <v>0</v>
      </c>
      <c r="N4939" s="1">
        <v>948396100</v>
      </c>
      <c r="O4939" s="1">
        <v>704664500</v>
      </c>
      <c r="P4939" s="1">
        <v>243731600</v>
      </c>
      <c r="Q4939" s="1">
        <v>317799272</v>
      </c>
      <c r="R4939" s="1">
        <v>74.900000000000006</v>
      </c>
    </row>
    <row r="4940" spans="1:18" hidden="1" x14ac:dyDescent="0.25">
      <c r="A4940" t="s">
        <v>97</v>
      </c>
      <c r="B4940" s="1">
        <v>0</v>
      </c>
      <c r="C4940" s="1">
        <v>320000000</v>
      </c>
      <c r="D4940" s="1">
        <v>0</v>
      </c>
      <c r="E4940" s="1">
        <v>320000000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320000000</v>
      </c>
      <c r="R4940" s="1">
        <v>0</v>
      </c>
    </row>
    <row r="4941" spans="1:18" hidden="1" x14ac:dyDescent="0.25">
      <c r="A4941" t="s">
        <v>32</v>
      </c>
      <c r="B4941" s="1">
        <v>0</v>
      </c>
      <c r="C4941" s="1">
        <v>320000000</v>
      </c>
      <c r="D4941" s="1">
        <v>0</v>
      </c>
      <c r="E4941" s="1">
        <v>320000000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320000000</v>
      </c>
      <c r="R4941" s="1">
        <v>0</v>
      </c>
    </row>
    <row r="4942" spans="1:18" hidden="1" x14ac:dyDescent="0.25">
      <c r="A4942" t="s">
        <v>33</v>
      </c>
      <c r="B4942" s="1">
        <v>0</v>
      </c>
      <c r="C4942" s="1">
        <v>320000000</v>
      </c>
      <c r="D4942" s="1">
        <v>0</v>
      </c>
      <c r="E4942" s="1">
        <v>320000000</v>
      </c>
      <c r="F4942" s="1">
        <v>0</v>
      </c>
      <c r="G4942" s="1">
        <v>0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320000000</v>
      </c>
      <c r="R4942" s="1">
        <v>0</v>
      </c>
    </row>
    <row r="4943" spans="1:18" hidden="1" x14ac:dyDescent="0.25">
      <c r="A4943" t="s">
        <v>34</v>
      </c>
      <c r="B4943" s="1">
        <v>66361366</v>
      </c>
      <c r="C4943" s="1">
        <v>20000000</v>
      </c>
      <c r="D4943" s="1">
        <v>0</v>
      </c>
      <c r="E4943" s="1">
        <v>86361366</v>
      </c>
      <c r="F4943" s="1">
        <v>0</v>
      </c>
      <c r="G4943" s="1">
        <v>66361366</v>
      </c>
      <c r="H4943" s="1">
        <v>66361366</v>
      </c>
      <c r="I4943" s="1">
        <v>66361366</v>
      </c>
      <c r="J4943" s="1">
        <v>0</v>
      </c>
      <c r="K4943" s="1">
        <v>66361366</v>
      </c>
      <c r="L4943" s="1">
        <v>0</v>
      </c>
      <c r="M4943" s="1">
        <v>0</v>
      </c>
      <c r="N4943" s="1">
        <v>66361366</v>
      </c>
      <c r="O4943" s="1">
        <v>66361366</v>
      </c>
      <c r="P4943" s="1">
        <v>0</v>
      </c>
      <c r="Q4943" s="1">
        <v>20000000</v>
      </c>
      <c r="R4943" s="1">
        <v>76.84</v>
      </c>
    </row>
    <row r="4944" spans="1:18" hidden="1" x14ac:dyDescent="0.25">
      <c r="A4944" t="s">
        <v>31</v>
      </c>
      <c r="B4944" s="1">
        <v>66361366</v>
      </c>
      <c r="C4944" s="1">
        <v>20000000</v>
      </c>
      <c r="D4944" s="1">
        <v>0</v>
      </c>
      <c r="E4944" s="1">
        <v>86361366</v>
      </c>
      <c r="F4944" s="1">
        <v>0</v>
      </c>
      <c r="G4944" s="1">
        <v>66361366</v>
      </c>
      <c r="H4944" s="1">
        <v>66361366</v>
      </c>
      <c r="I4944" s="1">
        <v>66361366</v>
      </c>
      <c r="J4944" s="1">
        <v>0</v>
      </c>
      <c r="K4944" s="1">
        <v>66361366</v>
      </c>
      <c r="L4944" s="1">
        <v>0</v>
      </c>
      <c r="M4944" s="1">
        <v>0</v>
      </c>
      <c r="N4944" s="1">
        <v>66361366</v>
      </c>
      <c r="O4944" s="1">
        <v>66361366</v>
      </c>
      <c r="P4944" s="1">
        <v>0</v>
      </c>
      <c r="Q4944" s="1">
        <v>20000000</v>
      </c>
      <c r="R4944" s="1">
        <v>76.84</v>
      </c>
    </row>
    <row r="4945" spans="1:18" hidden="1" x14ac:dyDescent="0.25">
      <c r="A4945" t="s">
        <v>35</v>
      </c>
      <c r="B4945" s="1">
        <v>66361366</v>
      </c>
      <c r="C4945" s="1">
        <v>20000000</v>
      </c>
      <c r="D4945" s="1">
        <v>0</v>
      </c>
      <c r="E4945" s="1">
        <v>86361366</v>
      </c>
      <c r="F4945" s="1">
        <v>0</v>
      </c>
      <c r="G4945" s="1">
        <v>66361366</v>
      </c>
      <c r="H4945" s="1">
        <v>66361366</v>
      </c>
      <c r="I4945" s="1">
        <v>66361366</v>
      </c>
      <c r="J4945" s="1">
        <v>0</v>
      </c>
      <c r="K4945" s="1">
        <v>66361366</v>
      </c>
      <c r="L4945" s="1">
        <v>0</v>
      </c>
      <c r="M4945" s="1">
        <v>0</v>
      </c>
      <c r="N4945" s="1">
        <v>66361366</v>
      </c>
      <c r="O4945" s="1">
        <v>66361366</v>
      </c>
      <c r="P4945" s="1">
        <v>0</v>
      </c>
      <c r="Q4945" s="1">
        <v>20000000</v>
      </c>
      <c r="R4945" s="1">
        <v>76.84</v>
      </c>
    </row>
    <row r="4946" spans="1:18" hidden="1" x14ac:dyDescent="0.25">
      <c r="A4946" t="s">
        <v>33</v>
      </c>
      <c r="B4946" s="1">
        <v>66361366</v>
      </c>
      <c r="C4946" s="1">
        <v>20000000</v>
      </c>
      <c r="D4946" s="1">
        <v>0</v>
      </c>
      <c r="E4946" s="1">
        <v>86361366</v>
      </c>
      <c r="F4946" s="1">
        <v>0</v>
      </c>
      <c r="G4946" s="1">
        <v>66361366</v>
      </c>
      <c r="H4946" s="1">
        <v>66361366</v>
      </c>
      <c r="I4946" s="1">
        <v>66361366</v>
      </c>
      <c r="J4946" s="1">
        <v>0</v>
      </c>
      <c r="K4946" s="1">
        <v>66361366</v>
      </c>
      <c r="L4946" s="1">
        <v>0</v>
      </c>
      <c r="M4946" s="1">
        <v>0</v>
      </c>
      <c r="N4946" s="1">
        <v>66361366</v>
      </c>
      <c r="O4946" s="1">
        <v>66361366</v>
      </c>
      <c r="P4946" s="1">
        <v>0</v>
      </c>
      <c r="Q4946" s="1">
        <v>20000000</v>
      </c>
      <c r="R4946" s="1">
        <v>76.84</v>
      </c>
    </row>
    <row r="4947" spans="1:18" hidden="1" x14ac:dyDescent="0.25">
      <c r="A4947" t="s">
        <v>742</v>
      </c>
      <c r="B4947" s="1">
        <v>28861418</v>
      </c>
      <c r="C4947" s="1">
        <v>-5000000</v>
      </c>
      <c r="D4947" s="1">
        <v>0</v>
      </c>
      <c r="E4947" s="1">
        <v>23861418</v>
      </c>
      <c r="F4947" s="1">
        <v>0</v>
      </c>
      <c r="G4947" s="1">
        <v>16861418</v>
      </c>
      <c r="H4947" s="1">
        <v>16861418</v>
      </c>
      <c r="I4947" s="1">
        <v>16861418</v>
      </c>
      <c r="J4947" s="1">
        <v>0</v>
      </c>
      <c r="K4947" s="1">
        <v>16861418</v>
      </c>
      <c r="L4947" s="1">
        <v>0</v>
      </c>
      <c r="M4947" s="1">
        <v>0</v>
      </c>
      <c r="N4947" s="1">
        <v>16861418</v>
      </c>
      <c r="O4947" s="1">
        <v>12061418</v>
      </c>
      <c r="P4947" s="1">
        <v>4800000</v>
      </c>
      <c r="Q4947" s="1">
        <v>7000000</v>
      </c>
      <c r="R4947" s="1">
        <v>70.66</v>
      </c>
    </row>
    <row r="4948" spans="1:18" hidden="1" x14ac:dyDescent="0.25">
      <c r="A4948" t="s">
        <v>31</v>
      </c>
      <c r="B4948" s="1">
        <v>28861418</v>
      </c>
      <c r="C4948" s="1">
        <v>-5000000</v>
      </c>
      <c r="D4948" s="1">
        <v>0</v>
      </c>
      <c r="E4948" s="1">
        <v>23861418</v>
      </c>
      <c r="F4948" s="1">
        <v>0</v>
      </c>
      <c r="G4948" s="1">
        <v>16861418</v>
      </c>
      <c r="H4948" s="1">
        <v>16861418</v>
      </c>
      <c r="I4948" s="1">
        <v>16861418</v>
      </c>
      <c r="J4948" s="1">
        <v>0</v>
      </c>
      <c r="K4948" s="1">
        <v>16861418</v>
      </c>
      <c r="L4948" s="1">
        <v>0</v>
      </c>
      <c r="M4948" s="1">
        <v>0</v>
      </c>
      <c r="N4948" s="1">
        <v>16861418</v>
      </c>
      <c r="O4948" s="1">
        <v>12061418</v>
      </c>
      <c r="P4948" s="1">
        <v>4800000</v>
      </c>
      <c r="Q4948" s="1">
        <v>7000000</v>
      </c>
      <c r="R4948" s="1">
        <v>70.66</v>
      </c>
    </row>
    <row r="4949" spans="1:18" hidden="1" x14ac:dyDescent="0.25">
      <c r="A4949" t="s">
        <v>743</v>
      </c>
      <c r="B4949" s="1">
        <v>28861418</v>
      </c>
      <c r="C4949" s="1">
        <v>-5000000</v>
      </c>
      <c r="D4949" s="1">
        <v>0</v>
      </c>
      <c r="E4949" s="1">
        <v>23861418</v>
      </c>
      <c r="F4949" s="1">
        <v>0</v>
      </c>
      <c r="G4949" s="1">
        <v>16861418</v>
      </c>
      <c r="H4949" s="1">
        <v>16861418</v>
      </c>
      <c r="I4949" s="1">
        <v>16861418</v>
      </c>
      <c r="J4949" s="1">
        <v>0</v>
      </c>
      <c r="K4949" s="1">
        <v>16861418</v>
      </c>
      <c r="L4949" s="1">
        <v>0</v>
      </c>
      <c r="M4949" s="1">
        <v>0</v>
      </c>
      <c r="N4949" s="1">
        <v>16861418</v>
      </c>
      <c r="O4949" s="1">
        <v>12061418</v>
      </c>
      <c r="P4949" s="1">
        <v>4800000</v>
      </c>
      <c r="Q4949" s="1">
        <v>7000000</v>
      </c>
      <c r="R4949" s="1">
        <v>70.66</v>
      </c>
    </row>
    <row r="4950" spans="1:18" hidden="1" x14ac:dyDescent="0.25">
      <c r="A4950" t="s">
        <v>33</v>
      </c>
      <c r="B4950" s="1">
        <v>28861418</v>
      </c>
      <c r="C4950" s="1">
        <v>-5000000</v>
      </c>
      <c r="D4950" s="1">
        <v>0</v>
      </c>
      <c r="E4950" s="1">
        <v>23861418</v>
      </c>
      <c r="F4950" s="1">
        <v>0</v>
      </c>
      <c r="G4950" s="1">
        <v>16861418</v>
      </c>
      <c r="H4950" s="1">
        <v>16861418</v>
      </c>
      <c r="I4950" s="1">
        <v>16861418</v>
      </c>
      <c r="J4950" s="1">
        <v>0</v>
      </c>
      <c r="K4950" s="1">
        <v>16861418</v>
      </c>
      <c r="L4950" s="1">
        <v>0</v>
      </c>
      <c r="M4950" s="1">
        <v>0</v>
      </c>
      <c r="N4950" s="1">
        <v>16861418</v>
      </c>
      <c r="O4950" s="1">
        <v>12061418</v>
      </c>
      <c r="P4950" s="1">
        <v>4800000</v>
      </c>
      <c r="Q4950" s="1">
        <v>7000000</v>
      </c>
      <c r="R4950" s="1">
        <v>70.66</v>
      </c>
    </row>
    <row r="4951" spans="1:18" hidden="1" x14ac:dyDescent="0.25">
      <c r="A4951" t="s">
        <v>36</v>
      </c>
      <c r="B4951" s="1">
        <v>72882633</v>
      </c>
      <c r="C4951" s="1">
        <v>10000000</v>
      </c>
      <c r="D4951" s="1">
        <v>0</v>
      </c>
      <c r="E4951" s="1">
        <v>82882633</v>
      </c>
      <c r="F4951" s="1">
        <v>0</v>
      </c>
      <c r="G4951" s="1">
        <v>18220500</v>
      </c>
      <c r="H4951" s="1">
        <v>18220500</v>
      </c>
      <c r="I4951" s="1">
        <v>18220500</v>
      </c>
      <c r="J4951" s="1">
        <v>0</v>
      </c>
      <c r="K4951" s="1">
        <v>18220500</v>
      </c>
      <c r="L4951" s="1">
        <v>0</v>
      </c>
      <c r="M4951" s="1">
        <v>0</v>
      </c>
      <c r="N4951" s="1">
        <v>18220500</v>
      </c>
      <c r="O4951" s="1">
        <v>18220500</v>
      </c>
      <c r="P4951" s="1">
        <v>0</v>
      </c>
      <c r="Q4951" s="1">
        <v>64662133</v>
      </c>
      <c r="R4951" s="1">
        <v>21.98</v>
      </c>
    </row>
    <row r="4952" spans="1:18" hidden="1" x14ac:dyDescent="0.25">
      <c r="A4952" t="s">
        <v>31</v>
      </c>
      <c r="B4952" s="1">
        <v>72882633</v>
      </c>
      <c r="C4952" s="1">
        <v>10000000</v>
      </c>
      <c r="D4952" s="1">
        <v>0</v>
      </c>
      <c r="E4952" s="1">
        <v>82882633</v>
      </c>
      <c r="F4952" s="1">
        <v>0</v>
      </c>
      <c r="G4952" s="1">
        <v>18220500</v>
      </c>
      <c r="H4952" s="1">
        <v>18220500</v>
      </c>
      <c r="I4952" s="1">
        <v>18220500</v>
      </c>
      <c r="J4952" s="1">
        <v>0</v>
      </c>
      <c r="K4952" s="1">
        <v>18220500</v>
      </c>
      <c r="L4952" s="1">
        <v>0</v>
      </c>
      <c r="M4952" s="1">
        <v>0</v>
      </c>
      <c r="N4952" s="1">
        <v>18220500</v>
      </c>
      <c r="O4952" s="1">
        <v>18220500</v>
      </c>
      <c r="P4952" s="1">
        <v>0</v>
      </c>
      <c r="Q4952" s="1">
        <v>64662133</v>
      </c>
      <c r="R4952" s="1">
        <v>21.98</v>
      </c>
    </row>
    <row r="4953" spans="1:18" hidden="1" x14ac:dyDescent="0.25">
      <c r="A4953" t="s">
        <v>32</v>
      </c>
      <c r="B4953" s="1">
        <v>72882633</v>
      </c>
      <c r="C4953" s="1">
        <v>10000000</v>
      </c>
      <c r="D4953" s="1">
        <v>0</v>
      </c>
      <c r="E4953" s="1">
        <v>82882633</v>
      </c>
      <c r="F4953" s="1">
        <v>0</v>
      </c>
      <c r="G4953" s="1">
        <v>18220500</v>
      </c>
      <c r="H4953" s="1">
        <v>18220500</v>
      </c>
      <c r="I4953" s="1">
        <v>18220500</v>
      </c>
      <c r="J4953" s="1">
        <v>0</v>
      </c>
      <c r="K4953" s="1">
        <v>18220500</v>
      </c>
      <c r="L4953" s="1">
        <v>0</v>
      </c>
      <c r="M4953" s="1">
        <v>0</v>
      </c>
      <c r="N4953" s="1">
        <v>18220500</v>
      </c>
      <c r="O4953" s="1">
        <v>18220500</v>
      </c>
      <c r="P4953" s="1">
        <v>0</v>
      </c>
      <c r="Q4953" s="1">
        <v>64662133</v>
      </c>
      <c r="R4953" s="1">
        <v>21.98</v>
      </c>
    </row>
    <row r="4954" spans="1:18" hidden="1" x14ac:dyDescent="0.25">
      <c r="A4954" t="s">
        <v>33</v>
      </c>
      <c r="B4954" s="1">
        <v>72882633</v>
      </c>
      <c r="C4954" s="1">
        <v>10000000</v>
      </c>
      <c r="D4954" s="1">
        <v>0</v>
      </c>
      <c r="E4954" s="1">
        <v>82882633</v>
      </c>
      <c r="F4954" s="1">
        <v>0</v>
      </c>
      <c r="G4954" s="1">
        <v>18220500</v>
      </c>
      <c r="H4954" s="1">
        <v>18220500</v>
      </c>
      <c r="I4954" s="1">
        <v>18220500</v>
      </c>
      <c r="J4954" s="1">
        <v>0</v>
      </c>
      <c r="K4954" s="1">
        <v>18220500</v>
      </c>
      <c r="L4954" s="1">
        <v>0</v>
      </c>
      <c r="M4954" s="1">
        <v>0</v>
      </c>
      <c r="N4954" s="1">
        <v>18220500</v>
      </c>
      <c r="O4954" s="1">
        <v>18220500</v>
      </c>
      <c r="P4954" s="1">
        <v>0</v>
      </c>
      <c r="Q4954" s="1">
        <v>64662133</v>
      </c>
      <c r="R4954" s="1">
        <v>21.98</v>
      </c>
    </row>
    <row r="4955" spans="1:18" hidden="1" x14ac:dyDescent="0.25">
      <c r="A4955" t="s">
        <v>747</v>
      </c>
      <c r="B4955" s="1">
        <v>41801289</v>
      </c>
      <c r="C4955" s="1">
        <v>0</v>
      </c>
      <c r="D4955" s="1">
        <v>0</v>
      </c>
      <c r="E4955" s="1">
        <v>41801289</v>
      </c>
      <c r="F4955" s="1">
        <v>0</v>
      </c>
      <c r="G4955" s="1">
        <v>24384500</v>
      </c>
      <c r="H4955" s="1">
        <v>24384500</v>
      </c>
      <c r="I4955" s="1">
        <v>24384500</v>
      </c>
      <c r="J4955" s="1">
        <v>0</v>
      </c>
      <c r="K4955" s="1">
        <v>24384500</v>
      </c>
      <c r="L4955" s="1">
        <v>0</v>
      </c>
      <c r="M4955" s="1">
        <v>0</v>
      </c>
      <c r="N4955" s="1">
        <v>24384500</v>
      </c>
      <c r="O4955" s="1">
        <v>17417500</v>
      </c>
      <c r="P4955" s="1">
        <v>6967000</v>
      </c>
      <c r="Q4955" s="1">
        <v>17416789</v>
      </c>
      <c r="R4955" s="1">
        <v>58.33</v>
      </c>
    </row>
    <row r="4956" spans="1:18" hidden="1" x14ac:dyDescent="0.25">
      <c r="A4956" t="s">
        <v>31</v>
      </c>
      <c r="B4956" s="1">
        <v>41801289</v>
      </c>
      <c r="C4956" s="1">
        <v>0</v>
      </c>
      <c r="D4956" s="1">
        <v>0</v>
      </c>
      <c r="E4956" s="1">
        <v>41801289</v>
      </c>
      <c r="F4956" s="1">
        <v>0</v>
      </c>
      <c r="G4956" s="1">
        <v>24384500</v>
      </c>
      <c r="H4956" s="1">
        <v>24384500</v>
      </c>
      <c r="I4956" s="1">
        <v>24384500</v>
      </c>
      <c r="J4956" s="1">
        <v>0</v>
      </c>
      <c r="K4956" s="1">
        <v>24384500</v>
      </c>
      <c r="L4956" s="1">
        <v>0</v>
      </c>
      <c r="M4956" s="1">
        <v>0</v>
      </c>
      <c r="N4956" s="1">
        <v>24384500</v>
      </c>
      <c r="O4956" s="1">
        <v>17417500</v>
      </c>
      <c r="P4956" s="1">
        <v>6967000</v>
      </c>
      <c r="Q4956" s="1">
        <v>17416789</v>
      </c>
      <c r="R4956" s="1">
        <v>58.33</v>
      </c>
    </row>
    <row r="4957" spans="1:18" hidden="1" x14ac:dyDescent="0.25">
      <c r="A4957" t="s">
        <v>38</v>
      </c>
      <c r="B4957" s="1">
        <v>41801289</v>
      </c>
      <c r="C4957" s="1">
        <v>0</v>
      </c>
      <c r="D4957" s="1">
        <v>0</v>
      </c>
      <c r="E4957" s="1">
        <v>41801289</v>
      </c>
      <c r="F4957" s="1">
        <v>0</v>
      </c>
      <c r="G4957" s="1">
        <v>24384500</v>
      </c>
      <c r="H4957" s="1">
        <v>24384500</v>
      </c>
      <c r="I4957" s="1">
        <v>24384500</v>
      </c>
      <c r="J4957" s="1">
        <v>0</v>
      </c>
      <c r="K4957" s="1">
        <v>24384500</v>
      </c>
      <c r="L4957" s="1">
        <v>0</v>
      </c>
      <c r="M4957" s="1">
        <v>0</v>
      </c>
      <c r="N4957" s="1">
        <v>24384500</v>
      </c>
      <c r="O4957" s="1">
        <v>17417500</v>
      </c>
      <c r="P4957" s="1">
        <v>6967000</v>
      </c>
      <c r="Q4957" s="1">
        <v>17416789</v>
      </c>
      <c r="R4957" s="1">
        <v>58.33</v>
      </c>
    </row>
    <row r="4958" spans="1:18" hidden="1" x14ac:dyDescent="0.25">
      <c r="A4958" t="s">
        <v>33</v>
      </c>
      <c r="B4958" s="1">
        <v>41801289</v>
      </c>
      <c r="C4958" s="1">
        <v>0</v>
      </c>
      <c r="D4958" s="1">
        <v>0</v>
      </c>
      <c r="E4958" s="1">
        <v>41801289</v>
      </c>
      <c r="F4958" s="1">
        <v>0</v>
      </c>
      <c r="G4958" s="1">
        <v>24384500</v>
      </c>
      <c r="H4958" s="1">
        <v>24384500</v>
      </c>
      <c r="I4958" s="1">
        <v>24384500</v>
      </c>
      <c r="J4958" s="1">
        <v>0</v>
      </c>
      <c r="K4958" s="1">
        <v>24384500</v>
      </c>
      <c r="L4958" s="1">
        <v>0</v>
      </c>
      <c r="M4958" s="1">
        <v>0</v>
      </c>
      <c r="N4958" s="1">
        <v>24384500</v>
      </c>
      <c r="O4958" s="1">
        <v>17417500</v>
      </c>
      <c r="P4958" s="1">
        <v>6967000</v>
      </c>
      <c r="Q4958" s="1">
        <v>17416789</v>
      </c>
      <c r="R4958" s="1">
        <v>58.33</v>
      </c>
    </row>
    <row r="4959" spans="1:18" hidden="1" x14ac:dyDescent="0.25">
      <c r="A4959" t="s">
        <v>37</v>
      </c>
      <c r="B4959" s="1">
        <v>14093295</v>
      </c>
      <c r="C4959" s="1">
        <v>0</v>
      </c>
      <c r="D4959" s="1">
        <v>0</v>
      </c>
      <c r="E4959" s="1">
        <v>14093295</v>
      </c>
      <c r="F4959" s="1">
        <v>0</v>
      </c>
      <c r="G4959" s="1">
        <v>14093295</v>
      </c>
      <c r="H4959" s="1">
        <v>14093295</v>
      </c>
      <c r="I4959" s="1">
        <v>14093295</v>
      </c>
      <c r="J4959" s="1">
        <v>0</v>
      </c>
      <c r="K4959" s="1">
        <v>14093295</v>
      </c>
      <c r="L4959" s="1">
        <v>0</v>
      </c>
      <c r="M4959" s="1">
        <v>0</v>
      </c>
      <c r="N4959" s="1">
        <v>14093295</v>
      </c>
      <c r="O4959" s="1">
        <v>14093295</v>
      </c>
      <c r="P4959" s="1">
        <v>0</v>
      </c>
      <c r="Q4959" s="1">
        <v>0</v>
      </c>
      <c r="R4959" s="1">
        <v>100</v>
      </c>
    </row>
    <row r="4960" spans="1:18" hidden="1" x14ac:dyDescent="0.25">
      <c r="A4960" t="s">
        <v>31</v>
      </c>
      <c r="B4960" s="1">
        <v>14093295</v>
      </c>
      <c r="C4960" s="1">
        <v>0</v>
      </c>
      <c r="D4960" s="1">
        <v>0</v>
      </c>
      <c r="E4960" s="1">
        <v>14093295</v>
      </c>
      <c r="F4960" s="1">
        <v>0</v>
      </c>
      <c r="G4960" s="1">
        <v>14093295</v>
      </c>
      <c r="H4960" s="1">
        <v>14093295</v>
      </c>
      <c r="I4960" s="1">
        <v>14093295</v>
      </c>
      <c r="J4960" s="1">
        <v>0</v>
      </c>
      <c r="K4960" s="1">
        <v>14093295</v>
      </c>
      <c r="L4960" s="1">
        <v>0</v>
      </c>
      <c r="M4960" s="1">
        <v>0</v>
      </c>
      <c r="N4960" s="1">
        <v>14093295</v>
      </c>
      <c r="O4960" s="1">
        <v>14093295</v>
      </c>
      <c r="P4960" s="1">
        <v>0</v>
      </c>
      <c r="Q4960" s="1">
        <v>0</v>
      </c>
      <c r="R4960" s="1">
        <v>100</v>
      </c>
    </row>
    <row r="4961" spans="1:18" hidden="1" x14ac:dyDescent="0.25">
      <c r="A4961" t="s">
        <v>38</v>
      </c>
      <c r="B4961" s="1">
        <v>14093295</v>
      </c>
      <c r="C4961" s="1">
        <v>0</v>
      </c>
      <c r="D4961" s="1">
        <v>0</v>
      </c>
      <c r="E4961" s="1">
        <v>14093295</v>
      </c>
      <c r="F4961" s="1">
        <v>0</v>
      </c>
      <c r="G4961" s="1">
        <v>14093295</v>
      </c>
      <c r="H4961" s="1">
        <v>14093295</v>
      </c>
      <c r="I4961" s="1">
        <v>14093295</v>
      </c>
      <c r="J4961" s="1">
        <v>0</v>
      </c>
      <c r="K4961" s="1">
        <v>14093295</v>
      </c>
      <c r="L4961" s="1">
        <v>0</v>
      </c>
      <c r="M4961" s="1">
        <v>0</v>
      </c>
      <c r="N4961" s="1">
        <v>14093295</v>
      </c>
      <c r="O4961" s="1">
        <v>14093295</v>
      </c>
      <c r="P4961" s="1">
        <v>0</v>
      </c>
      <c r="Q4961" s="1">
        <v>0</v>
      </c>
      <c r="R4961" s="1">
        <v>100</v>
      </c>
    </row>
    <row r="4962" spans="1:18" hidden="1" x14ac:dyDescent="0.25">
      <c r="A4962" t="s">
        <v>33</v>
      </c>
      <c r="B4962" s="1">
        <v>14093295</v>
      </c>
      <c r="C4962" s="1">
        <v>0</v>
      </c>
      <c r="D4962" s="1">
        <v>0</v>
      </c>
      <c r="E4962" s="1">
        <v>14093295</v>
      </c>
      <c r="F4962" s="1">
        <v>0</v>
      </c>
      <c r="G4962" s="1">
        <v>14093295</v>
      </c>
      <c r="H4962" s="1">
        <v>14093295</v>
      </c>
      <c r="I4962" s="1">
        <v>14093295</v>
      </c>
      <c r="J4962" s="1">
        <v>0</v>
      </c>
      <c r="K4962" s="1">
        <v>14093295</v>
      </c>
      <c r="L4962" s="1">
        <v>0</v>
      </c>
      <c r="M4962" s="1">
        <v>0</v>
      </c>
      <c r="N4962" s="1">
        <v>14093295</v>
      </c>
      <c r="O4962" s="1">
        <v>14093295</v>
      </c>
      <c r="P4962" s="1">
        <v>0</v>
      </c>
      <c r="Q4962" s="1">
        <v>0</v>
      </c>
      <c r="R4962" s="1">
        <v>100</v>
      </c>
    </row>
    <row r="4963" spans="1:18" hidden="1" x14ac:dyDescent="0.25">
      <c r="A4963" t="s">
        <v>39</v>
      </c>
      <c r="B4963" s="1">
        <v>74034105</v>
      </c>
      <c r="C4963" s="1">
        <v>0</v>
      </c>
      <c r="D4963" s="1">
        <v>0</v>
      </c>
      <c r="E4963" s="1">
        <v>74034105</v>
      </c>
      <c r="F4963" s="1">
        <v>0</v>
      </c>
      <c r="G4963" s="1">
        <v>74034105</v>
      </c>
      <c r="H4963" s="1">
        <v>74034105</v>
      </c>
      <c r="I4963" s="1">
        <v>74034105</v>
      </c>
      <c r="J4963" s="1">
        <v>0</v>
      </c>
      <c r="K4963" s="1">
        <v>74034105</v>
      </c>
      <c r="L4963" s="1">
        <v>0</v>
      </c>
      <c r="M4963" s="1">
        <v>0</v>
      </c>
      <c r="N4963" s="1">
        <v>74034105</v>
      </c>
      <c r="O4963" s="1">
        <v>74034105</v>
      </c>
      <c r="P4963" s="1">
        <v>0</v>
      </c>
      <c r="Q4963" s="1">
        <v>0</v>
      </c>
      <c r="R4963" s="1">
        <v>100</v>
      </c>
    </row>
    <row r="4964" spans="1:18" hidden="1" x14ac:dyDescent="0.25">
      <c r="A4964" t="s">
        <v>31</v>
      </c>
      <c r="B4964" s="1">
        <v>74034105</v>
      </c>
      <c r="C4964" s="1">
        <v>0</v>
      </c>
      <c r="D4964" s="1">
        <v>0</v>
      </c>
      <c r="E4964" s="1">
        <v>74034105</v>
      </c>
      <c r="F4964" s="1">
        <v>0</v>
      </c>
      <c r="G4964" s="1">
        <v>74034105</v>
      </c>
      <c r="H4964" s="1">
        <v>74034105</v>
      </c>
      <c r="I4964" s="1">
        <v>74034105</v>
      </c>
      <c r="J4964" s="1">
        <v>0</v>
      </c>
      <c r="K4964" s="1">
        <v>74034105</v>
      </c>
      <c r="L4964" s="1">
        <v>0</v>
      </c>
      <c r="M4964" s="1">
        <v>0</v>
      </c>
      <c r="N4964" s="1">
        <v>74034105</v>
      </c>
      <c r="O4964" s="1">
        <v>74034105</v>
      </c>
      <c r="P4964" s="1">
        <v>0</v>
      </c>
      <c r="Q4964" s="1">
        <v>0</v>
      </c>
      <c r="R4964" s="1">
        <v>100</v>
      </c>
    </row>
    <row r="4965" spans="1:18" hidden="1" x14ac:dyDescent="0.25">
      <c r="A4965" t="s">
        <v>40</v>
      </c>
      <c r="B4965" s="1">
        <v>74034105</v>
      </c>
      <c r="C4965" s="1">
        <v>0</v>
      </c>
      <c r="D4965" s="1">
        <v>0</v>
      </c>
      <c r="E4965" s="1">
        <v>74034105</v>
      </c>
      <c r="F4965" s="1">
        <v>0</v>
      </c>
      <c r="G4965" s="1">
        <v>74034105</v>
      </c>
      <c r="H4965" s="1">
        <v>74034105</v>
      </c>
      <c r="I4965" s="1">
        <v>74034105</v>
      </c>
      <c r="J4965" s="1">
        <v>0</v>
      </c>
      <c r="K4965" s="1">
        <v>74034105</v>
      </c>
      <c r="L4965" s="1">
        <v>0</v>
      </c>
      <c r="M4965" s="1">
        <v>0</v>
      </c>
      <c r="N4965" s="1">
        <v>74034105</v>
      </c>
      <c r="O4965" s="1">
        <v>74034105</v>
      </c>
      <c r="P4965" s="1">
        <v>0</v>
      </c>
      <c r="Q4965" s="1">
        <v>0</v>
      </c>
      <c r="R4965" s="1">
        <v>100</v>
      </c>
    </row>
    <row r="4966" spans="1:18" hidden="1" x14ac:dyDescent="0.25">
      <c r="A4966" t="s">
        <v>33</v>
      </c>
      <c r="B4966" s="1">
        <v>74034105</v>
      </c>
      <c r="C4966" s="1">
        <v>0</v>
      </c>
      <c r="D4966" s="1">
        <v>0</v>
      </c>
      <c r="E4966" s="1">
        <v>74034105</v>
      </c>
      <c r="F4966" s="1">
        <v>0</v>
      </c>
      <c r="G4966" s="1">
        <v>74034105</v>
      </c>
      <c r="H4966" s="1">
        <v>74034105</v>
      </c>
      <c r="I4966" s="1">
        <v>74034105</v>
      </c>
      <c r="J4966" s="1">
        <v>0</v>
      </c>
      <c r="K4966" s="1">
        <v>74034105</v>
      </c>
      <c r="L4966" s="1">
        <v>0</v>
      </c>
      <c r="M4966" s="1">
        <v>0</v>
      </c>
      <c r="N4966" s="1">
        <v>74034105</v>
      </c>
      <c r="O4966" s="1">
        <v>74034105</v>
      </c>
      <c r="P4966" s="1">
        <v>0</v>
      </c>
      <c r="Q4966" s="1">
        <v>0</v>
      </c>
      <c r="R4966" s="1">
        <v>100</v>
      </c>
    </row>
    <row r="4967" spans="1:18" hidden="1" x14ac:dyDescent="0.25">
      <c r="A4967" t="s">
        <v>41</v>
      </c>
      <c r="B4967" s="1">
        <v>77357777</v>
      </c>
      <c r="C4967" s="1">
        <v>10500000</v>
      </c>
      <c r="D4967" s="1">
        <v>0</v>
      </c>
      <c r="E4967" s="1">
        <v>87857777</v>
      </c>
      <c r="F4967" s="1">
        <v>0</v>
      </c>
      <c r="G4967" s="1">
        <v>77357777</v>
      </c>
      <c r="H4967" s="1">
        <v>77357777</v>
      </c>
      <c r="I4967" s="1">
        <v>77357777</v>
      </c>
      <c r="J4967" s="1">
        <v>0</v>
      </c>
      <c r="K4967" s="1">
        <v>77357777</v>
      </c>
      <c r="L4967" s="1">
        <v>0</v>
      </c>
      <c r="M4967" s="1">
        <v>0</v>
      </c>
      <c r="N4967" s="1">
        <v>77357777</v>
      </c>
      <c r="O4967" s="1">
        <v>77357777</v>
      </c>
      <c r="P4967" s="1">
        <v>0</v>
      </c>
      <c r="Q4967" s="1">
        <v>10500000</v>
      </c>
      <c r="R4967" s="1">
        <v>88.05</v>
      </c>
    </row>
    <row r="4968" spans="1:18" hidden="1" x14ac:dyDescent="0.25">
      <c r="A4968" t="s">
        <v>31</v>
      </c>
      <c r="B4968" s="1">
        <v>77357777</v>
      </c>
      <c r="C4968" s="1">
        <v>10500000</v>
      </c>
      <c r="D4968" s="1">
        <v>0</v>
      </c>
      <c r="E4968" s="1">
        <v>87857777</v>
      </c>
      <c r="F4968" s="1">
        <v>0</v>
      </c>
      <c r="G4968" s="1">
        <v>77357777</v>
      </c>
      <c r="H4968" s="1">
        <v>77357777</v>
      </c>
      <c r="I4968" s="1">
        <v>77357777</v>
      </c>
      <c r="J4968" s="1">
        <v>0</v>
      </c>
      <c r="K4968" s="1">
        <v>77357777</v>
      </c>
      <c r="L4968" s="1">
        <v>0</v>
      </c>
      <c r="M4968" s="1">
        <v>0</v>
      </c>
      <c r="N4968" s="1">
        <v>77357777</v>
      </c>
      <c r="O4968" s="1">
        <v>77357777</v>
      </c>
      <c r="P4968" s="1">
        <v>0</v>
      </c>
      <c r="Q4968" s="1">
        <v>10500000</v>
      </c>
      <c r="R4968" s="1">
        <v>88.05</v>
      </c>
    </row>
    <row r="4969" spans="1:18" hidden="1" x14ac:dyDescent="0.25">
      <c r="A4969" t="s">
        <v>40</v>
      </c>
      <c r="B4969" s="1">
        <v>77357777</v>
      </c>
      <c r="C4969" s="1">
        <v>10500000</v>
      </c>
      <c r="D4969" s="1">
        <v>0</v>
      </c>
      <c r="E4969" s="1">
        <v>87857777</v>
      </c>
      <c r="F4969" s="1">
        <v>0</v>
      </c>
      <c r="G4969" s="1">
        <v>77357777</v>
      </c>
      <c r="H4969" s="1">
        <v>77357777</v>
      </c>
      <c r="I4969" s="1">
        <v>77357777</v>
      </c>
      <c r="J4969" s="1">
        <v>0</v>
      </c>
      <c r="K4969" s="1">
        <v>77357777</v>
      </c>
      <c r="L4969" s="1">
        <v>0</v>
      </c>
      <c r="M4969" s="1">
        <v>0</v>
      </c>
      <c r="N4969" s="1">
        <v>77357777</v>
      </c>
      <c r="O4969" s="1">
        <v>77357777</v>
      </c>
      <c r="P4969" s="1">
        <v>0</v>
      </c>
      <c r="Q4969" s="1">
        <v>10500000</v>
      </c>
      <c r="R4969" s="1">
        <v>88.05</v>
      </c>
    </row>
    <row r="4970" spans="1:18" hidden="1" x14ac:dyDescent="0.25">
      <c r="A4970" t="s">
        <v>33</v>
      </c>
      <c r="B4970" s="1">
        <v>77357777</v>
      </c>
      <c r="C4970" s="1">
        <v>10500000</v>
      </c>
      <c r="D4970" s="1">
        <v>0</v>
      </c>
      <c r="E4970" s="1">
        <v>87857777</v>
      </c>
      <c r="F4970" s="1">
        <v>0</v>
      </c>
      <c r="G4970" s="1">
        <v>77357777</v>
      </c>
      <c r="H4970" s="1">
        <v>77357777</v>
      </c>
      <c r="I4970" s="1">
        <v>77357777</v>
      </c>
      <c r="J4970" s="1">
        <v>0</v>
      </c>
      <c r="K4970" s="1">
        <v>77357777</v>
      </c>
      <c r="L4970" s="1">
        <v>0</v>
      </c>
      <c r="M4970" s="1">
        <v>0</v>
      </c>
      <c r="N4970" s="1">
        <v>77357777</v>
      </c>
      <c r="O4970" s="1">
        <v>77357777</v>
      </c>
      <c r="P4970" s="1">
        <v>0</v>
      </c>
      <c r="Q4970" s="1">
        <v>10500000</v>
      </c>
      <c r="R4970" s="1">
        <v>88.05</v>
      </c>
    </row>
    <row r="4971" spans="1:18" hidden="1" x14ac:dyDescent="0.25">
      <c r="A4971" t="s">
        <v>42</v>
      </c>
      <c r="B4971" s="1">
        <v>164169600</v>
      </c>
      <c r="C4971" s="1">
        <v>-5000000</v>
      </c>
      <c r="D4971" s="1">
        <v>0</v>
      </c>
      <c r="E4971" s="1">
        <v>159169600</v>
      </c>
      <c r="F4971" s="1">
        <v>0</v>
      </c>
      <c r="G4971" s="1">
        <v>68404000</v>
      </c>
      <c r="H4971" s="1">
        <v>68404000</v>
      </c>
      <c r="I4971" s="1">
        <v>68404000</v>
      </c>
      <c r="J4971" s="1">
        <v>0</v>
      </c>
      <c r="K4971" s="1">
        <v>68404000</v>
      </c>
      <c r="L4971" s="1">
        <v>0</v>
      </c>
      <c r="M4971" s="1">
        <v>0</v>
      </c>
      <c r="N4971" s="1">
        <v>68404000</v>
      </c>
      <c r="O4971" s="1">
        <v>68404000</v>
      </c>
      <c r="P4971" s="1">
        <v>0</v>
      </c>
      <c r="Q4971" s="1">
        <v>90765600</v>
      </c>
      <c r="R4971" s="1">
        <v>42.98</v>
      </c>
    </row>
    <row r="4972" spans="1:18" hidden="1" x14ac:dyDescent="0.25">
      <c r="A4972" t="s">
        <v>31</v>
      </c>
      <c r="B4972" s="1">
        <v>164169600</v>
      </c>
      <c r="C4972" s="1">
        <v>-95000000</v>
      </c>
      <c r="D4972" s="1">
        <v>0</v>
      </c>
      <c r="E4972" s="1">
        <v>69169600</v>
      </c>
      <c r="F4972" s="1">
        <v>0</v>
      </c>
      <c r="G4972" s="1">
        <v>68404000</v>
      </c>
      <c r="H4972" s="1">
        <v>68404000</v>
      </c>
      <c r="I4972" s="1">
        <v>68404000</v>
      </c>
      <c r="J4972" s="1">
        <v>0</v>
      </c>
      <c r="K4972" s="1">
        <v>68404000</v>
      </c>
      <c r="L4972" s="1">
        <v>0</v>
      </c>
      <c r="M4972" s="1">
        <v>0</v>
      </c>
      <c r="N4972" s="1">
        <v>68404000</v>
      </c>
      <c r="O4972" s="1">
        <v>68404000</v>
      </c>
      <c r="P4972" s="1">
        <v>0</v>
      </c>
      <c r="Q4972" s="1">
        <v>765600</v>
      </c>
      <c r="R4972" s="1">
        <v>98.89</v>
      </c>
    </row>
    <row r="4973" spans="1:18" hidden="1" x14ac:dyDescent="0.25">
      <c r="A4973" t="s">
        <v>40</v>
      </c>
      <c r="B4973" s="1">
        <v>164169600</v>
      </c>
      <c r="C4973" s="1">
        <v>-95000000</v>
      </c>
      <c r="D4973" s="1">
        <v>0</v>
      </c>
      <c r="E4973" s="1">
        <v>69169600</v>
      </c>
      <c r="F4973" s="1">
        <v>0</v>
      </c>
      <c r="G4973" s="1">
        <v>68404000</v>
      </c>
      <c r="H4973" s="1">
        <v>68404000</v>
      </c>
      <c r="I4973" s="1">
        <v>68404000</v>
      </c>
      <c r="J4973" s="1">
        <v>0</v>
      </c>
      <c r="K4973" s="1">
        <v>68404000</v>
      </c>
      <c r="L4973" s="1">
        <v>0</v>
      </c>
      <c r="M4973" s="1">
        <v>0</v>
      </c>
      <c r="N4973" s="1">
        <v>68404000</v>
      </c>
      <c r="O4973" s="1">
        <v>68404000</v>
      </c>
      <c r="P4973" s="1">
        <v>0</v>
      </c>
      <c r="Q4973" s="1">
        <v>765600</v>
      </c>
      <c r="R4973" s="1">
        <v>98.89</v>
      </c>
    </row>
    <row r="4974" spans="1:18" hidden="1" x14ac:dyDescent="0.25">
      <c r="A4974" t="s">
        <v>33</v>
      </c>
      <c r="B4974" s="1">
        <v>164169600</v>
      </c>
      <c r="C4974" s="1">
        <v>-95000000</v>
      </c>
      <c r="D4974" s="1">
        <v>0</v>
      </c>
      <c r="E4974" s="1">
        <v>69169600</v>
      </c>
      <c r="F4974" s="1">
        <v>0</v>
      </c>
      <c r="G4974" s="1">
        <v>68404000</v>
      </c>
      <c r="H4974" s="1">
        <v>68404000</v>
      </c>
      <c r="I4974" s="1">
        <v>68404000</v>
      </c>
      <c r="J4974" s="1">
        <v>0</v>
      </c>
      <c r="K4974" s="1">
        <v>68404000</v>
      </c>
      <c r="L4974" s="1">
        <v>0</v>
      </c>
      <c r="M4974" s="1">
        <v>0</v>
      </c>
      <c r="N4974" s="1">
        <v>68404000</v>
      </c>
      <c r="O4974" s="1">
        <v>68404000</v>
      </c>
      <c r="P4974" s="1">
        <v>0</v>
      </c>
      <c r="Q4974" s="1">
        <v>765600</v>
      </c>
      <c r="R4974" s="1">
        <v>98.89</v>
      </c>
    </row>
    <row r="4975" spans="1:18" hidden="1" x14ac:dyDescent="0.25">
      <c r="A4975" t="s">
        <v>97</v>
      </c>
      <c r="B4975" s="1">
        <v>0</v>
      </c>
      <c r="C4975" s="1">
        <v>90000000</v>
      </c>
      <c r="D4975" s="1">
        <v>0</v>
      </c>
      <c r="E4975" s="1">
        <v>90000000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90000000</v>
      </c>
      <c r="R4975" s="1">
        <v>0</v>
      </c>
    </row>
    <row r="4976" spans="1:18" hidden="1" x14ac:dyDescent="0.25">
      <c r="A4976" t="s">
        <v>40</v>
      </c>
      <c r="B4976" s="1">
        <v>0</v>
      </c>
      <c r="C4976" s="1">
        <v>90000000</v>
      </c>
      <c r="D4976" s="1">
        <v>0</v>
      </c>
      <c r="E4976" s="1">
        <v>90000000</v>
      </c>
      <c r="F4976" s="1">
        <v>0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90000000</v>
      </c>
      <c r="R4976" s="1">
        <v>0</v>
      </c>
    </row>
    <row r="4977" spans="1:18" hidden="1" x14ac:dyDescent="0.25">
      <c r="A4977" t="s">
        <v>33</v>
      </c>
      <c r="B4977" s="1">
        <v>0</v>
      </c>
      <c r="C4977" s="1">
        <v>90000000</v>
      </c>
      <c r="D4977" s="1">
        <v>0</v>
      </c>
      <c r="E4977" s="1">
        <v>90000000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90000000</v>
      </c>
      <c r="R4977" s="1">
        <v>0</v>
      </c>
    </row>
    <row r="4978" spans="1:18" hidden="1" x14ac:dyDescent="0.25">
      <c r="A4978" t="s">
        <v>44</v>
      </c>
      <c r="B4978" s="1">
        <v>44289932</v>
      </c>
      <c r="C4978" s="1">
        <v>0</v>
      </c>
      <c r="D4978" s="1">
        <v>0</v>
      </c>
      <c r="E4978" s="1">
        <v>44289932</v>
      </c>
      <c r="F4978" s="1">
        <v>0</v>
      </c>
      <c r="G4978" s="1">
        <v>44289932</v>
      </c>
      <c r="H4978" s="1">
        <v>44289932</v>
      </c>
      <c r="I4978" s="1">
        <v>44289932</v>
      </c>
      <c r="J4978" s="1">
        <v>0</v>
      </c>
      <c r="K4978" s="1">
        <v>44289932</v>
      </c>
      <c r="L4978" s="1">
        <v>0</v>
      </c>
      <c r="M4978" s="1">
        <v>0</v>
      </c>
      <c r="N4978" s="1">
        <v>44289932</v>
      </c>
      <c r="O4978" s="1">
        <v>44289932</v>
      </c>
      <c r="P4978" s="1">
        <v>0</v>
      </c>
      <c r="Q4978" s="1">
        <v>0</v>
      </c>
      <c r="R4978" s="1">
        <v>100</v>
      </c>
    </row>
    <row r="4979" spans="1:18" hidden="1" x14ac:dyDescent="0.25">
      <c r="A4979" t="s">
        <v>31</v>
      </c>
      <c r="B4979" s="1">
        <v>44289932</v>
      </c>
      <c r="C4979" s="1">
        <v>0</v>
      </c>
      <c r="D4979" s="1">
        <v>0</v>
      </c>
      <c r="E4979" s="1">
        <v>44289932</v>
      </c>
      <c r="F4979" s="1">
        <v>0</v>
      </c>
      <c r="G4979" s="1">
        <v>44289932</v>
      </c>
      <c r="H4979" s="1">
        <v>44289932</v>
      </c>
      <c r="I4979" s="1">
        <v>44289932</v>
      </c>
      <c r="J4979" s="1">
        <v>0</v>
      </c>
      <c r="K4979" s="1">
        <v>44289932</v>
      </c>
      <c r="L4979" s="1">
        <v>0</v>
      </c>
      <c r="M4979" s="1">
        <v>0</v>
      </c>
      <c r="N4979" s="1">
        <v>44289932</v>
      </c>
      <c r="O4979" s="1">
        <v>44289932</v>
      </c>
      <c r="P4979" s="1">
        <v>0</v>
      </c>
      <c r="Q4979" s="1">
        <v>0</v>
      </c>
      <c r="R4979" s="1">
        <v>100</v>
      </c>
    </row>
    <row r="4980" spans="1:18" hidden="1" x14ac:dyDescent="0.25">
      <c r="A4980" t="s">
        <v>38</v>
      </c>
      <c r="B4980" s="1">
        <v>44289932</v>
      </c>
      <c r="C4980" s="1">
        <v>0</v>
      </c>
      <c r="D4980" s="1">
        <v>0</v>
      </c>
      <c r="E4980" s="1">
        <v>44289932</v>
      </c>
      <c r="F4980" s="1">
        <v>0</v>
      </c>
      <c r="G4980" s="1">
        <v>44289932</v>
      </c>
      <c r="H4980" s="1">
        <v>44289932</v>
      </c>
      <c r="I4980" s="1">
        <v>44289932</v>
      </c>
      <c r="J4980" s="1">
        <v>0</v>
      </c>
      <c r="K4980" s="1">
        <v>44289932</v>
      </c>
      <c r="L4980" s="1">
        <v>0</v>
      </c>
      <c r="M4980" s="1">
        <v>0</v>
      </c>
      <c r="N4980" s="1">
        <v>44289932</v>
      </c>
      <c r="O4980" s="1">
        <v>44289932</v>
      </c>
      <c r="P4980" s="1">
        <v>0</v>
      </c>
      <c r="Q4980" s="1">
        <v>0</v>
      </c>
      <c r="R4980" s="1">
        <v>100</v>
      </c>
    </row>
    <row r="4981" spans="1:18" hidden="1" x14ac:dyDescent="0.25">
      <c r="A4981" t="s">
        <v>33</v>
      </c>
      <c r="B4981" s="1">
        <v>44289932</v>
      </c>
      <c r="C4981" s="1">
        <v>0</v>
      </c>
      <c r="D4981" s="1">
        <v>0</v>
      </c>
      <c r="E4981" s="1">
        <v>44289932</v>
      </c>
      <c r="F4981" s="1">
        <v>0</v>
      </c>
      <c r="G4981" s="1">
        <v>44289932</v>
      </c>
      <c r="H4981" s="1">
        <v>44289932</v>
      </c>
      <c r="I4981" s="1">
        <v>44289932</v>
      </c>
      <c r="J4981" s="1">
        <v>0</v>
      </c>
      <c r="K4981" s="1">
        <v>44289932</v>
      </c>
      <c r="L4981" s="1">
        <v>0</v>
      </c>
      <c r="M4981" s="1">
        <v>0</v>
      </c>
      <c r="N4981" s="1">
        <v>44289932</v>
      </c>
      <c r="O4981" s="1">
        <v>44289932</v>
      </c>
      <c r="P4981" s="1">
        <v>0</v>
      </c>
      <c r="Q4981" s="1">
        <v>0</v>
      </c>
      <c r="R4981" s="1">
        <v>100</v>
      </c>
    </row>
    <row r="4982" spans="1:18" hidden="1" x14ac:dyDescent="0.25">
      <c r="A4982" t="s">
        <v>49</v>
      </c>
      <c r="B4982" s="1">
        <v>275884500</v>
      </c>
      <c r="C4982" s="1">
        <v>10000000</v>
      </c>
      <c r="D4982" s="1">
        <v>0</v>
      </c>
      <c r="E4982" s="1">
        <v>285884500</v>
      </c>
      <c r="F4982" s="1">
        <v>0</v>
      </c>
      <c r="G4982" s="1">
        <v>210000000</v>
      </c>
      <c r="H4982" s="1">
        <v>210000000</v>
      </c>
      <c r="I4982" s="1">
        <v>210000000</v>
      </c>
      <c r="J4982" s="1">
        <v>0</v>
      </c>
      <c r="K4982" s="1">
        <v>210000000</v>
      </c>
      <c r="L4982" s="1">
        <v>0</v>
      </c>
      <c r="M4982" s="1">
        <v>0</v>
      </c>
      <c r="N4982" s="1">
        <v>210000000</v>
      </c>
      <c r="O4982" s="1">
        <v>150000000</v>
      </c>
      <c r="P4982" s="1">
        <v>60000000</v>
      </c>
      <c r="Q4982" s="1">
        <v>75884500</v>
      </c>
      <c r="R4982" s="1">
        <v>73.459999999999994</v>
      </c>
    </row>
    <row r="4983" spans="1:18" hidden="1" x14ac:dyDescent="0.25">
      <c r="A4983" t="s">
        <v>31</v>
      </c>
      <c r="B4983" s="1">
        <v>275884500</v>
      </c>
      <c r="C4983" s="1">
        <v>10000000</v>
      </c>
      <c r="D4983" s="1">
        <v>0</v>
      </c>
      <c r="E4983" s="1">
        <v>285884500</v>
      </c>
      <c r="F4983" s="1">
        <v>0</v>
      </c>
      <c r="G4983" s="1">
        <v>210000000</v>
      </c>
      <c r="H4983" s="1">
        <v>210000000</v>
      </c>
      <c r="I4983" s="1">
        <v>210000000</v>
      </c>
      <c r="J4983" s="1">
        <v>0</v>
      </c>
      <c r="K4983" s="1">
        <v>210000000</v>
      </c>
      <c r="L4983" s="1">
        <v>0</v>
      </c>
      <c r="M4983" s="1">
        <v>0</v>
      </c>
      <c r="N4983" s="1">
        <v>210000000</v>
      </c>
      <c r="O4983" s="1">
        <v>150000000</v>
      </c>
      <c r="P4983" s="1">
        <v>60000000</v>
      </c>
      <c r="Q4983" s="1">
        <v>75884500</v>
      </c>
      <c r="R4983" s="1">
        <v>73.459999999999994</v>
      </c>
    </row>
    <row r="4984" spans="1:18" hidden="1" x14ac:dyDescent="0.25">
      <c r="A4984" t="s">
        <v>46</v>
      </c>
      <c r="B4984" s="1">
        <v>275884500</v>
      </c>
      <c r="C4984" s="1">
        <v>10000000</v>
      </c>
      <c r="D4984" s="1">
        <v>0</v>
      </c>
      <c r="E4984" s="1">
        <v>285884500</v>
      </c>
      <c r="F4984" s="1">
        <v>0</v>
      </c>
      <c r="G4984" s="1">
        <v>210000000</v>
      </c>
      <c r="H4984" s="1">
        <v>210000000</v>
      </c>
      <c r="I4984" s="1">
        <v>210000000</v>
      </c>
      <c r="J4984" s="1">
        <v>0</v>
      </c>
      <c r="K4984" s="1">
        <v>210000000</v>
      </c>
      <c r="L4984" s="1">
        <v>0</v>
      </c>
      <c r="M4984" s="1">
        <v>0</v>
      </c>
      <c r="N4984" s="1">
        <v>210000000</v>
      </c>
      <c r="O4984" s="1">
        <v>150000000</v>
      </c>
      <c r="P4984" s="1">
        <v>60000000</v>
      </c>
      <c r="Q4984" s="1">
        <v>75884500</v>
      </c>
      <c r="R4984" s="1">
        <v>73.459999999999994</v>
      </c>
    </row>
    <row r="4985" spans="1:18" hidden="1" x14ac:dyDescent="0.25">
      <c r="A4985" t="s">
        <v>33</v>
      </c>
      <c r="B4985" s="1">
        <v>275884500</v>
      </c>
      <c r="C4985" s="1">
        <v>10000000</v>
      </c>
      <c r="D4985" s="1">
        <v>0</v>
      </c>
      <c r="E4985" s="1">
        <v>285884500</v>
      </c>
      <c r="F4985" s="1">
        <v>0</v>
      </c>
      <c r="G4985" s="1">
        <v>210000000</v>
      </c>
      <c r="H4985" s="1">
        <v>210000000</v>
      </c>
      <c r="I4985" s="1">
        <v>210000000</v>
      </c>
      <c r="J4985" s="1">
        <v>0</v>
      </c>
      <c r="K4985" s="1">
        <v>210000000</v>
      </c>
      <c r="L4985" s="1">
        <v>0</v>
      </c>
      <c r="M4985" s="1">
        <v>0</v>
      </c>
      <c r="N4985" s="1">
        <v>210000000</v>
      </c>
      <c r="O4985" s="1">
        <v>150000000</v>
      </c>
      <c r="P4985" s="1">
        <v>60000000</v>
      </c>
      <c r="Q4985" s="1">
        <v>75884500</v>
      </c>
      <c r="R4985" s="1">
        <v>73.459999999999994</v>
      </c>
    </row>
    <row r="4986" spans="1:18" hidden="1" x14ac:dyDescent="0.25">
      <c r="A4986" t="s">
        <v>1665</v>
      </c>
      <c r="B4986" s="1">
        <v>304153500</v>
      </c>
      <c r="C4986" s="1">
        <v>73000000</v>
      </c>
      <c r="D4986" s="1">
        <v>0</v>
      </c>
      <c r="E4986" s="1">
        <v>377153500</v>
      </c>
      <c r="F4986" s="1">
        <v>0</v>
      </c>
      <c r="G4986" s="1">
        <v>260000000</v>
      </c>
      <c r="H4986" s="1">
        <v>260000000</v>
      </c>
      <c r="I4986" s="1">
        <v>260000000</v>
      </c>
      <c r="J4986" s="1">
        <v>0</v>
      </c>
      <c r="K4986" s="1">
        <v>260000000</v>
      </c>
      <c r="L4986" s="1">
        <v>0</v>
      </c>
      <c r="M4986" s="1">
        <v>0</v>
      </c>
      <c r="N4986" s="1">
        <v>260000000</v>
      </c>
      <c r="O4986" s="1">
        <v>180000000</v>
      </c>
      <c r="P4986" s="1">
        <v>80000000</v>
      </c>
      <c r="Q4986" s="1">
        <v>117153500</v>
      </c>
      <c r="R4986" s="1">
        <v>68.94</v>
      </c>
    </row>
    <row r="4987" spans="1:18" hidden="1" x14ac:dyDescent="0.25">
      <c r="A4987" t="s">
        <v>31</v>
      </c>
      <c r="B4987" s="1">
        <v>304153500</v>
      </c>
      <c r="C4987" s="1">
        <v>73000000</v>
      </c>
      <c r="D4987" s="1">
        <v>0</v>
      </c>
      <c r="E4987" s="1">
        <v>377153500</v>
      </c>
      <c r="F4987" s="1">
        <v>0</v>
      </c>
      <c r="G4987" s="1">
        <v>260000000</v>
      </c>
      <c r="H4987" s="1">
        <v>260000000</v>
      </c>
      <c r="I4987" s="1">
        <v>260000000</v>
      </c>
      <c r="J4987" s="1">
        <v>0</v>
      </c>
      <c r="K4987" s="1">
        <v>260000000</v>
      </c>
      <c r="L4987" s="1">
        <v>0</v>
      </c>
      <c r="M4987" s="1">
        <v>0</v>
      </c>
      <c r="N4987" s="1">
        <v>260000000</v>
      </c>
      <c r="O4987" s="1">
        <v>180000000</v>
      </c>
      <c r="P4987" s="1">
        <v>80000000</v>
      </c>
      <c r="Q4987" s="1">
        <v>117153500</v>
      </c>
      <c r="R4987" s="1">
        <v>68.94</v>
      </c>
    </row>
    <row r="4988" spans="1:18" hidden="1" x14ac:dyDescent="0.25">
      <c r="A4988" t="s">
        <v>385</v>
      </c>
      <c r="B4988" s="1">
        <v>304153500</v>
      </c>
      <c r="C4988" s="1">
        <v>73000000</v>
      </c>
      <c r="D4988" s="1">
        <v>0</v>
      </c>
      <c r="E4988" s="1">
        <v>377153500</v>
      </c>
      <c r="F4988" s="1">
        <v>0</v>
      </c>
      <c r="G4988" s="1">
        <v>260000000</v>
      </c>
      <c r="H4988" s="1">
        <v>260000000</v>
      </c>
      <c r="I4988" s="1">
        <v>260000000</v>
      </c>
      <c r="J4988" s="1">
        <v>0</v>
      </c>
      <c r="K4988" s="1">
        <v>260000000</v>
      </c>
      <c r="L4988" s="1">
        <v>0</v>
      </c>
      <c r="M4988" s="1">
        <v>0</v>
      </c>
      <c r="N4988" s="1">
        <v>260000000</v>
      </c>
      <c r="O4988" s="1">
        <v>180000000</v>
      </c>
      <c r="P4988" s="1">
        <v>80000000</v>
      </c>
      <c r="Q4988" s="1">
        <v>117153500</v>
      </c>
      <c r="R4988" s="1">
        <v>68.94</v>
      </c>
    </row>
    <row r="4989" spans="1:18" hidden="1" x14ac:dyDescent="0.25">
      <c r="A4989" t="s">
        <v>33</v>
      </c>
      <c r="B4989" s="1">
        <v>304153500</v>
      </c>
      <c r="C4989" s="1">
        <v>73000000</v>
      </c>
      <c r="D4989" s="1">
        <v>0</v>
      </c>
      <c r="E4989" s="1">
        <v>377153500</v>
      </c>
      <c r="F4989" s="1">
        <v>0</v>
      </c>
      <c r="G4989" s="1">
        <v>260000000</v>
      </c>
      <c r="H4989" s="1">
        <v>260000000</v>
      </c>
      <c r="I4989" s="1">
        <v>260000000</v>
      </c>
      <c r="J4989" s="1">
        <v>0</v>
      </c>
      <c r="K4989" s="1">
        <v>260000000</v>
      </c>
      <c r="L4989" s="1">
        <v>0</v>
      </c>
      <c r="M4989" s="1">
        <v>0</v>
      </c>
      <c r="N4989" s="1">
        <v>260000000</v>
      </c>
      <c r="O4989" s="1">
        <v>180000000</v>
      </c>
      <c r="P4989" s="1">
        <v>80000000</v>
      </c>
      <c r="Q4989" s="1">
        <v>117153500</v>
      </c>
      <c r="R4989" s="1">
        <v>68.94</v>
      </c>
    </row>
    <row r="4990" spans="1:18" hidden="1" x14ac:dyDescent="0.25">
      <c r="A4990" t="s">
        <v>760</v>
      </c>
      <c r="B4990" s="1">
        <v>40309500</v>
      </c>
      <c r="C4990" s="1">
        <v>-40309500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</row>
    <row r="4991" spans="1:18" hidden="1" x14ac:dyDescent="0.25">
      <c r="A4991" t="s">
        <v>31</v>
      </c>
      <c r="B4991" s="1">
        <v>40309500</v>
      </c>
      <c r="C4991" s="1">
        <v>-40309500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</row>
    <row r="4992" spans="1:18" hidden="1" x14ac:dyDescent="0.25">
      <c r="A4992" t="s">
        <v>761</v>
      </c>
      <c r="B4992" s="1">
        <v>40309500</v>
      </c>
      <c r="C4992" s="1">
        <v>-40309500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</row>
    <row r="4993" spans="1:18" hidden="1" x14ac:dyDescent="0.25">
      <c r="A4993" t="s">
        <v>33</v>
      </c>
      <c r="B4993" s="1">
        <v>40309500</v>
      </c>
      <c r="C4993" s="1">
        <v>-40309500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</row>
    <row r="4994" spans="1:18" hidden="1" x14ac:dyDescent="0.25">
      <c r="A4994" t="s">
        <v>50</v>
      </c>
      <c r="B4994" s="1">
        <v>127085830</v>
      </c>
      <c r="C4994" s="1">
        <v>-30000000</v>
      </c>
      <c r="D4994" s="1">
        <v>0</v>
      </c>
      <c r="E4994" s="1">
        <v>97085830</v>
      </c>
      <c r="F4994" s="1">
        <v>0</v>
      </c>
      <c r="G4994" s="1">
        <v>76251498</v>
      </c>
      <c r="H4994" s="1">
        <v>76251498</v>
      </c>
      <c r="I4994" s="1">
        <v>76251498</v>
      </c>
      <c r="J4994" s="1">
        <v>0</v>
      </c>
      <c r="K4994" s="1">
        <v>76251498</v>
      </c>
      <c r="L4994" s="1">
        <v>0</v>
      </c>
      <c r="M4994" s="1">
        <v>0</v>
      </c>
      <c r="N4994" s="1">
        <v>76251498</v>
      </c>
      <c r="O4994" s="1">
        <v>76251498</v>
      </c>
      <c r="P4994" s="1">
        <v>0</v>
      </c>
      <c r="Q4994" s="1">
        <v>20834332</v>
      </c>
      <c r="R4994" s="1">
        <v>78.540000000000006</v>
      </c>
    </row>
    <row r="4995" spans="1:18" hidden="1" x14ac:dyDescent="0.25">
      <c r="A4995" t="s">
        <v>31</v>
      </c>
      <c r="B4995" s="1">
        <v>127085830</v>
      </c>
      <c r="C4995" s="1">
        <v>-30000000</v>
      </c>
      <c r="D4995" s="1">
        <v>0</v>
      </c>
      <c r="E4995" s="1">
        <v>97085830</v>
      </c>
      <c r="F4995" s="1">
        <v>0</v>
      </c>
      <c r="G4995" s="1">
        <v>76251498</v>
      </c>
      <c r="H4995" s="1">
        <v>76251498</v>
      </c>
      <c r="I4995" s="1">
        <v>76251498</v>
      </c>
      <c r="J4995" s="1">
        <v>0</v>
      </c>
      <c r="K4995" s="1">
        <v>76251498</v>
      </c>
      <c r="L4995" s="1">
        <v>0</v>
      </c>
      <c r="M4995" s="1">
        <v>0</v>
      </c>
      <c r="N4995" s="1">
        <v>76251498</v>
      </c>
      <c r="O4995" s="1">
        <v>76251498</v>
      </c>
      <c r="P4995" s="1">
        <v>0</v>
      </c>
      <c r="Q4995" s="1">
        <v>20834332</v>
      </c>
      <c r="R4995" s="1">
        <v>78.540000000000006</v>
      </c>
    </row>
    <row r="4996" spans="1:18" hidden="1" x14ac:dyDescent="0.25">
      <c r="A4996" t="s">
        <v>412</v>
      </c>
      <c r="B4996" s="1">
        <v>127085830</v>
      </c>
      <c r="C4996" s="1">
        <v>-30000000</v>
      </c>
      <c r="D4996" s="1">
        <v>0</v>
      </c>
      <c r="E4996" s="1">
        <v>97085830</v>
      </c>
      <c r="F4996" s="1">
        <v>0</v>
      </c>
      <c r="G4996" s="1">
        <v>76251498</v>
      </c>
      <c r="H4996" s="1">
        <v>76251498</v>
      </c>
      <c r="I4996" s="1">
        <v>76251498</v>
      </c>
      <c r="J4996" s="1">
        <v>0</v>
      </c>
      <c r="K4996" s="1">
        <v>76251498</v>
      </c>
      <c r="L4996" s="1">
        <v>0</v>
      </c>
      <c r="M4996" s="1">
        <v>0</v>
      </c>
      <c r="N4996" s="1">
        <v>76251498</v>
      </c>
      <c r="O4996" s="1">
        <v>76251498</v>
      </c>
      <c r="P4996" s="1">
        <v>0</v>
      </c>
      <c r="Q4996" s="1">
        <v>20834332</v>
      </c>
      <c r="R4996" s="1">
        <v>78.540000000000006</v>
      </c>
    </row>
    <row r="4997" spans="1:18" hidden="1" x14ac:dyDescent="0.25">
      <c r="A4997" t="s">
        <v>33</v>
      </c>
      <c r="B4997" s="1">
        <v>127085830</v>
      </c>
      <c r="C4997" s="1">
        <v>-30000000</v>
      </c>
      <c r="D4997" s="1">
        <v>0</v>
      </c>
      <c r="E4997" s="1">
        <v>97085830</v>
      </c>
      <c r="F4997" s="1">
        <v>0</v>
      </c>
      <c r="G4997" s="1">
        <v>76251498</v>
      </c>
      <c r="H4997" s="1">
        <v>76251498</v>
      </c>
      <c r="I4997" s="1">
        <v>76251498</v>
      </c>
      <c r="J4997" s="1">
        <v>0</v>
      </c>
      <c r="K4997" s="1">
        <v>76251498</v>
      </c>
      <c r="L4997" s="1">
        <v>0</v>
      </c>
      <c r="M4997" s="1">
        <v>0</v>
      </c>
      <c r="N4997" s="1">
        <v>76251498</v>
      </c>
      <c r="O4997" s="1">
        <v>76251498</v>
      </c>
      <c r="P4997" s="1">
        <v>0</v>
      </c>
      <c r="Q4997" s="1">
        <v>20834332</v>
      </c>
      <c r="R4997" s="1">
        <v>78.540000000000006</v>
      </c>
    </row>
    <row r="4998" spans="1:18" hidden="1" x14ac:dyDescent="0.25">
      <c r="A4998" t="s">
        <v>762</v>
      </c>
      <c r="B4998" s="1">
        <v>156003000</v>
      </c>
      <c r="C4998" s="1">
        <v>-9000000</v>
      </c>
      <c r="D4998" s="1">
        <v>0</v>
      </c>
      <c r="E4998" s="1">
        <v>147003000</v>
      </c>
      <c r="F4998" s="1">
        <v>0</v>
      </c>
      <c r="G4998" s="1">
        <v>91001750</v>
      </c>
      <c r="H4998" s="1">
        <v>91001750</v>
      </c>
      <c r="I4998" s="1">
        <v>91001750</v>
      </c>
      <c r="J4998" s="1">
        <v>0</v>
      </c>
      <c r="K4998" s="1">
        <v>91001750</v>
      </c>
      <c r="L4998" s="1">
        <v>0</v>
      </c>
      <c r="M4998" s="1">
        <v>0</v>
      </c>
      <c r="N4998" s="1">
        <v>91001750</v>
      </c>
      <c r="O4998" s="1">
        <v>65001250</v>
      </c>
      <c r="P4998" s="1">
        <v>26000500</v>
      </c>
      <c r="Q4998" s="1">
        <v>56001250</v>
      </c>
      <c r="R4998" s="1">
        <v>61.9</v>
      </c>
    </row>
    <row r="4999" spans="1:18" hidden="1" x14ac:dyDescent="0.25">
      <c r="A4999" t="s">
        <v>31</v>
      </c>
      <c r="B4999" s="1">
        <v>156003000</v>
      </c>
      <c r="C4999" s="1">
        <v>-9000000</v>
      </c>
      <c r="D4999" s="1">
        <v>0</v>
      </c>
      <c r="E4999" s="1">
        <v>147003000</v>
      </c>
      <c r="F4999" s="1">
        <v>0</v>
      </c>
      <c r="G4999" s="1">
        <v>91001750</v>
      </c>
      <c r="H4999" s="1">
        <v>91001750</v>
      </c>
      <c r="I4999" s="1">
        <v>91001750</v>
      </c>
      <c r="J4999" s="1">
        <v>0</v>
      </c>
      <c r="K4999" s="1">
        <v>91001750</v>
      </c>
      <c r="L4999" s="1">
        <v>0</v>
      </c>
      <c r="M4999" s="1">
        <v>0</v>
      </c>
      <c r="N4999" s="1">
        <v>91001750</v>
      </c>
      <c r="O4999" s="1">
        <v>65001250</v>
      </c>
      <c r="P4999" s="1">
        <v>26000500</v>
      </c>
      <c r="Q4999" s="1">
        <v>56001250</v>
      </c>
      <c r="R4999" s="1">
        <v>61.9</v>
      </c>
    </row>
    <row r="5000" spans="1:18" hidden="1" x14ac:dyDescent="0.25">
      <c r="A5000" t="s">
        <v>406</v>
      </c>
      <c r="B5000" s="1">
        <v>156003000</v>
      </c>
      <c r="C5000" s="1">
        <v>-9000000</v>
      </c>
      <c r="D5000" s="1">
        <v>0</v>
      </c>
      <c r="E5000" s="1">
        <v>147003000</v>
      </c>
      <c r="F5000" s="1">
        <v>0</v>
      </c>
      <c r="G5000" s="1">
        <v>91001750</v>
      </c>
      <c r="H5000" s="1">
        <v>91001750</v>
      </c>
      <c r="I5000" s="1">
        <v>91001750</v>
      </c>
      <c r="J5000" s="1">
        <v>0</v>
      </c>
      <c r="K5000" s="1">
        <v>91001750</v>
      </c>
      <c r="L5000" s="1">
        <v>0</v>
      </c>
      <c r="M5000" s="1">
        <v>0</v>
      </c>
      <c r="N5000" s="1">
        <v>91001750</v>
      </c>
      <c r="O5000" s="1">
        <v>65001250</v>
      </c>
      <c r="P5000" s="1">
        <v>26000500</v>
      </c>
      <c r="Q5000" s="1">
        <v>56001250</v>
      </c>
      <c r="R5000" s="1">
        <v>61.9</v>
      </c>
    </row>
    <row r="5001" spans="1:18" hidden="1" x14ac:dyDescent="0.25">
      <c r="A5001" t="s">
        <v>33</v>
      </c>
      <c r="B5001" s="1">
        <v>156003000</v>
      </c>
      <c r="C5001" s="1">
        <v>-9000000</v>
      </c>
      <c r="D5001" s="1">
        <v>0</v>
      </c>
      <c r="E5001" s="1">
        <v>147003000</v>
      </c>
      <c r="F5001" s="1">
        <v>0</v>
      </c>
      <c r="G5001" s="1">
        <v>91001750</v>
      </c>
      <c r="H5001" s="1">
        <v>91001750</v>
      </c>
      <c r="I5001" s="1">
        <v>91001750</v>
      </c>
      <c r="J5001" s="1">
        <v>0</v>
      </c>
      <c r="K5001" s="1">
        <v>91001750</v>
      </c>
      <c r="L5001" s="1">
        <v>0</v>
      </c>
      <c r="M5001" s="1">
        <v>0</v>
      </c>
      <c r="N5001" s="1">
        <v>91001750</v>
      </c>
      <c r="O5001" s="1">
        <v>65001250</v>
      </c>
      <c r="P5001" s="1">
        <v>26000500</v>
      </c>
      <c r="Q5001" s="1">
        <v>56001250</v>
      </c>
      <c r="R5001" s="1">
        <v>61.9</v>
      </c>
    </row>
    <row r="5002" spans="1:18" hidden="1" x14ac:dyDescent="0.25">
      <c r="A5002" t="s">
        <v>763</v>
      </c>
      <c r="B5002" s="1">
        <v>162843571</v>
      </c>
      <c r="C5002" s="1">
        <v>-52000000</v>
      </c>
      <c r="D5002" s="1">
        <v>0</v>
      </c>
      <c r="E5002" s="1">
        <v>110843571</v>
      </c>
      <c r="F5002" s="1">
        <v>0</v>
      </c>
      <c r="G5002" s="1">
        <v>94997000</v>
      </c>
      <c r="H5002" s="1">
        <v>94997000</v>
      </c>
      <c r="I5002" s="1">
        <v>94997000</v>
      </c>
      <c r="J5002" s="1">
        <v>0</v>
      </c>
      <c r="K5002" s="1">
        <v>94997000</v>
      </c>
      <c r="L5002" s="1">
        <v>0</v>
      </c>
      <c r="M5002" s="1">
        <v>0</v>
      </c>
      <c r="N5002" s="1">
        <v>94997000</v>
      </c>
      <c r="O5002" s="1">
        <v>67855000</v>
      </c>
      <c r="P5002" s="1">
        <v>27142000</v>
      </c>
      <c r="Q5002" s="1">
        <v>15846571</v>
      </c>
      <c r="R5002" s="1">
        <v>85.7</v>
      </c>
    </row>
    <row r="5003" spans="1:18" hidden="1" x14ac:dyDescent="0.25">
      <c r="A5003" t="s">
        <v>31</v>
      </c>
      <c r="B5003" s="1">
        <v>162843571</v>
      </c>
      <c r="C5003" s="1">
        <v>-52000000</v>
      </c>
      <c r="D5003" s="1">
        <v>0</v>
      </c>
      <c r="E5003" s="1">
        <v>110843571</v>
      </c>
      <c r="F5003" s="1">
        <v>0</v>
      </c>
      <c r="G5003" s="1">
        <v>94997000</v>
      </c>
      <c r="H5003" s="1">
        <v>94997000</v>
      </c>
      <c r="I5003" s="1">
        <v>94997000</v>
      </c>
      <c r="J5003" s="1">
        <v>0</v>
      </c>
      <c r="K5003" s="1">
        <v>94997000</v>
      </c>
      <c r="L5003" s="1">
        <v>0</v>
      </c>
      <c r="M5003" s="1">
        <v>0</v>
      </c>
      <c r="N5003" s="1">
        <v>94997000</v>
      </c>
      <c r="O5003" s="1">
        <v>67855000</v>
      </c>
      <c r="P5003" s="1">
        <v>27142000</v>
      </c>
      <c r="Q5003" s="1">
        <v>15846571</v>
      </c>
      <c r="R5003" s="1">
        <v>85.7</v>
      </c>
    </row>
    <row r="5004" spans="1:18" hidden="1" x14ac:dyDescent="0.25">
      <c r="A5004" t="s">
        <v>408</v>
      </c>
      <c r="B5004" s="1">
        <v>162843571</v>
      </c>
      <c r="C5004" s="1">
        <v>-52000000</v>
      </c>
      <c r="D5004" s="1">
        <v>0</v>
      </c>
      <c r="E5004" s="1">
        <v>110843571</v>
      </c>
      <c r="F5004" s="1">
        <v>0</v>
      </c>
      <c r="G5004" s="1">
        <v>94997000</v>
      </c>
      <c r="H5004" s="1">
        <v>94997000</v>
      </c>
      <c r="I5004" s="1">
        <v>94997000</v>
      </c>
      <c r="J5004" s="1">
        <v>0</v>
      </c>
      <c r="K5004" s="1">
        <v>94997000</v>
      </c>
      <c r="L5004" s="1">
        <v>0</v>
      </c>
      <c r="M5004" s="1">
        <v>0</v>
      </c>
      <c r="N5004" s="1">
        <v>94997000</v>
      </c>
      <c r="O5004" s="1">
        <v>67855000</v>
      </c>
      <c r="P5004" s="1">
        <v>27142000</v>
      </c>
      <c r="Q5004" s="1">
        <v>15846571</v>
      </c>
      <c r="R5004" s="1">
        <v>85.7</v>
      </c>
    </row>
    <row r="5005" spans="1:18" hidden="1" x14ac:dyDescent="0.25">
      <c r="A5005" t="s">
        <v>33</v>
      </c>
      <c r="B5005" s="1">
        <v>162843571</v>
      </c>
      <c r="C5005" s="1">
        <v>-52000000</v>
      </c>
      <c r="D5005" s="1">
        <v>0</v>
      </c>
      <c r="E5005" s="1">
        <v>110843571</v>
      </c>
      <c r="F5005" s="1">
        <v>0</v>
      </c>
      <c r="G5005" s="1">
        <v>94997000</v>
      </c>
      <c r="H5005" s="1">
        <v>94997000</v>
      </c>
      <c r="I5005" s="1">
        <v>94997000</v>
      </c>
      <c r="J5005" s="1">
        <v>0</v>
      </c>
      <c r="K5005" s="1">
        <v>94997000</v>
      </c>
      <c r="L5005" s="1">
        <v>0</v>
      </c>
      <c r="M5005" s="1">
        <v>0</v>
      </c>
      <c r="N5005" s="1">
        <v>94997000</v>
      </c>
      <c r="O5005" s="1">
        <v>67855000</v>
      </c>
      <c r="P5005" s="1">
        <v>27142000</v>
      </c>
      <c r="Q5005" s="1">
        <v>15846571</v>
      </c>
      <c r="R5005" s="1">
        <v>85.7</v>
      </c>
    </row>
    <row r="5006" spans="1:18" hidden="1" x14ac:dyDescent="0.25">
      <c r="A5006" t="s">
        <v>54</v>
      </c>
      <c r="B5006" s="1">
        <v>54655038</v>
      </c>
      <c r="C5006" s="1">
        <v>50000000</v>
      </c>
      <c r="D5006" s="1">
        <v>0</v>
      </c>
      <c r="E5006" s="1">
        <v>104655038</v>
      </c>
      <c r="F5006" s="1">
        <v>0</v>
      </c>
      <c r="G5006" s="1">
        <v>31881850</v>
      </c>
      <c r="H5006" s="1">
        <v>31881850</v>
      </c>
      <c r="I5006" s="1">
        <v>31881850</v>
      </c>
      <c r="J5006" s="1">
        <v>0</v>
      </c>
      <c r="K5006" s="1">
        <v>31881850</v>
      </c>
      <c r="L5006" s="1">
        <v>0</v>
      </c>
      <c r="M5006" s="1">
        <v>0</v>
      </c>
      <c r="N5006" s="1">
        <v>31881850</v>
      </c>
      <c r="O5006" s="1">
        <v>22772750</v>
      </c>
      <c r="P5006" s="1">
        <v>9109100</v>
      </c>
      <c r="Q5006" s="1">
        <v>72773188</v>
      </c>
      <c r="R5006" s="1">
        <v>30.46</v>
      </c>
    </row>
    <row r="5007" spans="1:18" hidden="1" x14ac:dyDescent="0.25">
      <c r="A5007" t="s">
        <v>31</v>
      </c>
      <c r="B5007" s="1">
        <v>54655038</v>
      </c>
      <c r="C5007" s="1">
        <v>50000000</v>
      </c>
      <c r="D5007" s="1">
        <v>0</v>
      </c>
      <c r="E5007" s="1">
        <v>104655038</v>
      </c>
      <c r="F5007" s="1">
        <v>0</v>
      </c>
      <c r="G5007" s="1">
        <v>31881850</v>
      </c>
      <c r="H5007" s="1">
        <v>31881850</v>
      </c>
      <c r="I5007" s="1">
        <v>31881850</v>
      </c>
      <c r="J5007" s="1">
        <v>0</v>
      </c>
      <c r="K5007" s="1">
        <v>31881850</v>
      </c>
      <c r="L5007" s="1">
        <v>0</v>
      </c>
      <c r="M5007" s="1">
        <v>0</v>
      </c>
      <c r="N5007" s="1">
        <v>31881850</v>
      </c>
      <c r="O5007" s="1">
        <v>22772750</v>
      </c>
      <c r="P5007" s="1">
        <v>9109100</v>
      </c>
      <c r="Q5007" s="1">
        <v>72773188</v>
      </c>
      <c r="R5007" s="1">
        <v>30.46</v>
      </c>
    </row>
    <row r="5008" spans="1:18" hidden="1" x14ac:dyDescent="0.25">
      <c r="A5008" t="s">
        <v>401</v>
      </c>
      <c r="B5008" s="1">
        <v>54655038</v>
      </c>
      <c r="C5008" s="1">
        <v>50000000</v>
      </c>
      <c r="D5008" s="1">
        <v>0</v>
      </c>
      <c r="E5008" s="1">
        <v>104655038</v>
      </c>
      <c r="F5008" s="1">
        <v>0</v>
      </c>
      <c r="G5008" s="1">
        <v>31881850</v>
      </c>
      <c r="H5008" s="1">
        <v>31881850</v>
      </c>
      <c r="I5008" s="1">
        <v>31881850</v>
      </c>
      <c r="J5008" s="1">
        <v>0</v>
      </c>
      <c r="K5008" s="1">
        <v>31881850</v>
      </c>
      <c r="L5008" s="1">
        <v>0</v>
      </c>
      <c r="M5008" s="1">
        <v>0</v>
      </c>
      <c r="N5008" s="1">
        <v>31881850</v>
      </c>
      <c r="O5008" s="1">
        <v>22772750</v>
      </c>
      <c r="P5008" s="1">
        <v>9109100</v>
      </c>
      <c r="Q5008" s="1">
        <v>72773188</v>
      </c>
      <c r="R5008" s="1">
        <v>30.46</v>
      </c>
    </row>
    <row r="5009" spans="1:18" hidden="1" x14ac:dyDescent="0.25">
      <c r="A5009" t="s">
        <v>33</v>
      </c>
      <c r="B5009" s="1">
        <v>54655038</v>
      </c>
      <c r="C5009" s="1">
        <v>50000000</v>
      </c>
      <c r="D5009" s="1">
        <v>0</v>
      </c>
      <c r="E5009" s="1">
        <v>104655038</v>
      </c>
      <c r="F5009" s="1">
        <v>0</v>
      </c>
      <c r="G5009" s="1">
        <v>31881850</v>
      </c>
      <c r="H5009" s="1">
        <v>31881850</v>
      </c>
      <c r="I5009" s="1">
        <v>31881850</v>
      </c>
      <c r="J5009" s="1">
        <v>0</v>
      </c>
      <c r="K5009" s="1">
        <v>31881850</v>
      </c>
      <c r="L5009" s="1">
        <v>0</v>
      </c>
      <c r="M5009" s="1">
        <v>0</v>
      </c>
      <c r="N5009" s="1">
        <v>31881850</v>
      </c>
      <c r="O5009" s="1">
        <v>22772750</v>
      </c>
      <c r="P5009" s="1">
        <v>9109100</v>
      </c>
      <c r="Q5009" s="1">
        <v>72773188</v>
      </c>
      <c r="R5009" s="1">
        <v>30.46</v>
      </c>
    </row>
    <row r="5010" spans="1:18" hidden="1" x14ac:dyDescent="0.25">
      <c r="A5010" t="s">
        <v>56</v>
      </c>
      <c r="B5010" s="1">
        <v>14770229</v>
      </c>
      <c r="C5010" s="1">
        <v>0</v>
      </c>
      <c r="D5010" s="1">
        <v>0</v>
      </c>
      <c r="E5010" s="1">
        <v>14770229</v>
      </c>
      <c r="F5010" s="1">
        <v>0</v>
      </c>
      <c r="G5010" s="1">
        <v>8615950</v>
      </c>
      <c r="H5010" s="1">
        <v>8615950</v>
      </c>
      <c r="I5010" s="1">
        <v>8615950</v>
      </c>
      <c r="J5010" s="1">
        <v>0</v>
      </c>
      <c r="K5010" s="1">
        <v>8615950</v>
      </c>
      <c r="L5010" s="1">
        <v>0</v>
      </c>
      <c r="M5010" s="1">
        <v>0</v>
      </c>
      <c r="N5010" s="1">
        <v>8615950</v>
      </c>
      <c r="O5010" s="1">
        <v>6154250</v>
      </c>
      <c r="P5010" s="1">
        <v>2461700</v>
      </c>
      <c r="Q5010" s="1">
        <v>6154279</v>
      </c>
      <c r="R5010" s="1">
        <v>58.33</v>
      </c>
    </row>
    <row r="5011" spans="1:18" hidden="1" x14ac:dyDescent="0.25">
      <c r="A5011" t="s">
        <v>31</v>
      </c>
      <c r="B5011" s="1">
        <v>14770229</v>
      </c>
      <c r="C5011" s="1">
        <v>0</v>
      </c>
      <c r="D5011" s="1">
        <v>0</v>
      </c>
      <c r="E5011" s="1">
        <v>14770229</v>
      </c>
      <c r="F5011" s="1">
        <v>0</v>
      </c>
      <c r="G5011" s="1">
        <v>8615950</v>
      </c>
      <c r="H5011" s="1">
        <v>8615950</v>
      </c>
      <c r="I5011" s="1">
        <v>8615950</v>
      </c>
      <c r="J5011" s="1">
        <v>0</v>
      </c>
      <c r="K5011" s="1">
        <v>8615950</v>
      </c>
      <c r="L5011" s="1">
        <v>0</v>
      </c>
      <c r="M5011" s="1">
        <v>0</v>
      </c>
      <c r="N5011" s="1">
        <v>8615950</v>
      </c>
      <c r="O5011" s="1">
        <v>6154250</v>
      </c>
      <c r="P5011" s="1">
        <v>2461700</v>
      </c>
      <c r="Q5011" s="1">
        <v>6154279</v>
      </c>
      <c r="R5011" s="1">
        <v>58.33</v>
      </c>
    </row>
    <row r="5012" spans="1:18" hidden="1" x14ac:dyDescent="0.25">
      <c r="A5012" t="s">
        <v>57</v>
      </c>
      <c r="B5012" s="1">
        <v>14770229</v>
      </c>
      <c r="C5012" s="1">
        <v>0</v>
      </c>
      <c r="D5012" s="1">
        <v>0</v>
      </c>
      <c r="E5012" s="1">
        <v>14770229</v>
      </c>
      <c r="F5012" s="1">
        <v>0</v>
      </c>
      <c r="G5012" s="1">
        <v>8615950</v>
      </c>
      <c r="H5012" s="1">
        <v>8615950</v>
      </c>
      <c r="I5012" s="1">
        <v>8615950</v>
      </c>
      <c r="J5012" s="1">
        <v>0</v>
      </c>
      <c r="K5012" s="1">
        <v>8615950</v>
      </c>
      <c r="L5012" s="1">
        <v>0</v>
      </c>
      <c r="M5012" s="1">
        <v>0</v>
      </c>
      <c r="N5012" s="1">
        <v>8615950</v>
      </c>
      <c r="O5012" s="1">
        <v>6154250</v>
      </c>
      <c r="P5012" s="1">
        <v>2461700</v>
      </c>
      <c r="Q5012" s="1">
        <v>6154279</v>
      </c>
      <c r="R5012" s="1">
        <v>58.33</v>
      </c>
    </row>
    <row r="5013" spans="1:18" hidden="1" x14ac:dyDescent="0.25">
      <c r="A5013" t="s">
        <v>33</v>
      </c>
      <c r="B5013" s="1">
        <v>14770229</v>
      </c>
      <c r="C5013" s="1">
        <v>0</v>
      </c>
      <c r="D5013" s="1">
        <v>0</v>
      </c>
      <c r="E5013" s="1">
        <v>14770229</v>
      </c>
      <c r="F5013" s="1">
        <v>0</v>
      </c>
      <c r="G5013" s="1">
        <v>8615950</v>
      </c>
      <c r="H5013" s="1">
        <v>8615950</v>
      </c>
      <c r="I5013" s="1">
        <v>8615950</v>
      </c>
      <c r="J5013" s="1">
        <v>0</v>
      </c>
      <c r="K5013" s="1">
        <v>8615950</v>
      </c>
      <c r="L5013" s="1">
        <v>0</v>
      </c>
      <c r="M5013" s="1">
        <v>0</v>
      </c>
      <c r="N5013" s="1">
        <v>8615950</v>
      </c>
      <c r="O5013" s="1">
        <v>6154250</v>
      </c>
      <c r="P5013" s="1">
        <v>2461700</v>
      </c>
      <c r="Q5013" s="1">
        <v>6154279</v>
      </c>
      <c r="R5013" s="1">
        <v>58.33</v>
      </c>
    </row>
    <row r="5014" spans="1:18" hidden="1" x14ac:dyDescent="0.25">
      <c r="A5014" t="s">
        <v>764</v>
      </c>
      <c r="B5014" s="1">
        <v>52000000</v>
      </c>
      <c r="C5014" s="1">
        <v>16000000</v>
      </c>
      <c r="D5014" s="1">
        <v>0</v>
      </c>
      <c r="E5014" s="1">
        <v>68000000</v>
      </c>
      <c r="F5014" s="1">
        <v>0</v>
      </c>
      <c r="G5014" s="1">
        <v>31200000</v>
      </c>
      <c r="H5014" s="1">
        <v>31200000</v>
      </c>
      <c r="I5014" s="1">
        <v>31200000</v>
      </c>
      <c r="J5014" s="1">
        <v>0</v>
      </c>
      <c r="K5014" s="1">
        <v>31200000</v>
      </c>
      <c r="L5014" s="1">
        <v>0</v>
      </c>
      <c r="M5014" s="1">
        <v>0</v>
      </c>
      <c r="N5014" s="1">
        <v>31200000</v>
      </c>
      <c r="O5014" s="1">
        <v>31200000</v>
      </c>
      <c r="P5014" s="1">
        <v>0</v>
      </c>
      <c r="Q5014" s="1">
        <v>36800000</v>
      </c>
      <c r="R5014" s="1">
        <v>45.88</v>
      </c>
    </row>
    <row r="5015" spans="1:18" hidden="1" x14ac:dyDescent="0.25">
      <c r="A5015" t="s">
        <v>31</v>
      </c>
      <c r="B5015" s="1">
        <v>52000000</v>
      </c>
      <c r="C5015" s="1">
        <v>16000000</v>
      </c>
      <c r="D5015" s="1">
        <v>0</v>
      </c>
      <c r="E5015" s="1">
        <v>68000000</v>
      </c>
      <c r="F5015" s="1">
        <v>0</v>
      </c>
      <c r="G5015" s="1">
        <v>31200000</v>
      </c>
      <c r="H5015" s="1">
        <v>31200000</v>
      </c>
      <c r="I5015" s="1">
        <v>31200000</v>
      </c>
      <c r="J5015" s="1">
        <v>0</v>
      </c>
      <c r="K5015" s="1">
        <v>31200000</v>
      </c>
      <c r="L5015" s="1">
        <v>0</v>
      </c>
      <c r="M5015" s="1">
        <v>0</v>
      </c>
      <c r="N5015" s="1">
        <v>31200000</v>
      </c>
      <c r="O5015" s="1">
        <v>31200000</v>
      </c>
      <c r="P5015" s="1">
        <v>0</v>
      </c>
      <c r="Q5015" s="1">
        <v>36800000</v>
      </c>
      <c r="R5015" s="1">
        <v>45.88</v>
      </c>
    </row>
    <row r="5016" spans="1:18" hidden="1" x14ac:dyDescent="0.25">
      <c r="A5016" t="s">
        <v>403</v>
      </c>
      <c r="B5016" s="1">
        <v>52000000</v>
      </c>
      <c r="C5016" s="1">
        <v>16000000</v>
      </c>
      <c r="D5016" s="1">
        <v>0</v>
      </c>
      <c r="E5016" s="1">
        <v>68000000</v>
      </c>
      <c r="F5016" s="1">
        <v>0</v>
      </c>
      <c r="G5016" s="1">
        <v>31200000</v>
      </c>
      <c r="H5016" s="1">
        <v>31200000</v>
      </c>
      <c r="I5016" s="1">
        <v>31200000</v>
      </c>
      <c r="J5016" s="1">
        <v>0</v>
      </c>
      <c r="K5016" s="1">
        <v>31200000</v>
      </c>
      <c r="L5016" s="1">
        <v>0</v>
      </c>
      <c r="M5016" s="1">
        <v>0</v>
      </c>
      <c r="N5016" s="1">
        <v>31200000</v>
      </c>
      <c r="O5016" s="1">
        <v>31200000</v>
      </c>
      <c r="P5016" s="1">
        <v>0</v>
      </c>
      <c r="Q5016" s="1">
        <v>36800000</v>
      </c>
      <c r="R5016" s="1">
        <v>45.88</v>
      </c>
    </row>
    <row r="5017" spans="1:18" hidden="1" x14ac:dyDescent="0.25">
      <c r="A5017" t="s">
        <v>33</v>
      </c>
      <c r="B5017" s="1">
        <v>52000000</v>
      </c>
      <c r="C5017" s="1">
        <v>16000000</v>
      </c>
      <c r="D5017" s="1">
        <v>0</v>
      </c>
      <c r="E5017" s="1">
        <v>68000000</v>
      </c>
      <c r="F5017" s="1">
        <v>0</v>
      </c>
      <c r="G5017" s="1">
        <v>31200000</v>
      </c>
      <c r="H5017" s="1">
        <v>31200000</v>
      </c>
      <c r="I5017" s="1">
        <v>31200000</v>
      </c>
      <c r="J5017" s="1">
        <v>0</v>
      </c>
      <c r="K5017" s="1">
        <v>31200000</v>
      </c>
      <c r="L5017" s="1">
        <v>0</v>
      </c>
      <c r="M5017" s="1">
        <v>0</v>
      </c>
      <c r="N5017" s="1">
        <v>31200000</v>
      </c>
      <c r="O5017" s="1">
        <v>31200000</v>
      </c>
      <c r="P5017" s="1">
        <v>0</v>
      </c>
      <c r="Q5017" s="1">
        <v>36800000</v>
      </c>
      <c r="R5017" s="1">
        <v>45.88</v>
      </c>
    </row>
    <row r="5018" spans="1:18" hidden="1" x14ac:dyDescent="0.25">
      <c r="A5018" t="s">
        <v>765</v>
      </c>
      <c r="B5018" s="1">
        <v>50000000</v>
      </c>
      <c r="C5018" s="1">
        <v>0</v>
      </c>
      <c r="D5018" s="1">
        <v>0</v>
      </c>
      <c r="E5018" s="1">
        <v>50000000</v>
      </c>
      <c r="F5018" s="1">
        <v>0</v>
      </c>
      <c r="G5018" s="1">
        <v>50000000</v>
      </c>
      <c r="H5018" s="1">
        <v>50000000</v>
      </c>
      <c r="I5018" s="1">
        <v>50000000</v>
      </c>
      <c r="J5018" s="1">
        <v>0</v>
      </c>
      <c r="K5018" s="1">
        <v>50000000</v>
      </c>
      <c r="L5018" s="1">
        <v>0</v>
      </c>
      <c r="M5018" s="1">
        <v>0</v>
      </c>
      <c r="N5018" s="1">
        <v>50000000</v>
      </c>
      <c r="O5018" s="1">
        <v>50000000</v>
      </c>
      <c r="P5018" s="1">
        <v>0</v>
      </c>
      <c r="Q5018" s="1">
        <v>0</v>
      </c>
      <c r="R5018" s="1">
        <v>100</v>
      </c>
    </row>
    <row r="5019" spans="1:18" hidden="1" x14ac:dyDescent="0.25">
      <c r="A5019" t="s">
        <v>31</v>
      </c>
      <c r="B5019" s="1">
        <v>50000000</v>
      </c>
      <c r="C5019" s="1">
        <v>0</v>
      </c>
      <c r="D5019" s="1">
        <v>0</v>
      </c>
      <c r="E5019" s="1">
        <v>50000000</v>
      </c>
      <c r="F5019" s="1">
        <v>0</v>
      </c>
      <c r="G5019" s="1">
        <v>50000000</v>
      </c>
      <c r="H5019" s="1">
        <v>50000000</v>
      </c>
      <c r="I5019" s="1">
        <v>50000000</v>
      </c>
      <c r="J5019" s="1">
        <v>0</v>
      </c>
      <c r="K5019" s="1">
        <v>50000000</v>
      </c>
      <c r="L5019" s="1">
        <v>0</v>
      </c>
      <c r="M5019" s="1">
        <v>0</v>
      </c>
      <c r="N5019" s="1">
        <v>50000000</v>
      </c>
      <c r="O5019" s="1">
        <v>50000000</v>
      </c>
      <c r="P5019" s="1">
        <v>0</v>
      </c>
      <c r="Q5019" s="1">
        <v>0</v>
      </c>
      <c r="R5019" s="1">
        <v>100</v>
      </c>
    </row>
    <row r="5020" spans="1:18" hidden="1" x14ac:dyDescent="0.25">
      <c r="A5020" t="s">
        <v>766</v>
      </c>
      <c r="B5020" s="1">
        <v>50000000</v>
      </c>
      <c r="C5020" s="1">
        <v>0</v>
      </c>
      <c r="D5020" s="1">
        <v>0</v>
      </c>
      <c r="E5020" s="1">
        <v>50000000</v>
      </c>
      <c r="F5020" s="1">
        <v>0</v>
      </c>
      <c r="G5020" s="1">
        <v>50000000</v>
      </c>
      <c r="H5020" s="1">
        <v>50000000</v>
      </c>
      <c r="I5020" s="1">
        <v>50000000</v>
      </c>
      <c r="J5020" s="1">
        <v>0</v>
      </c>
      <c r="K5020" s="1">
        <v>50000000</v>
      </c>
      <c r="L5020" s="1">
        <v>0</v>
      </c>
      <c r="M5020" s="1">
        <v>0</v>
      </c>
      <c r="N5020" s="1">
        <v>50000000</v>
      </c>
      <c r="O5020" s="1">
        <v>50000000</v>
      </c>
      <c r="P5020" s="1">
        <v>0</v>
      </c>
      <c r="Q5020" s="1">
        <v>0</v>
      </c>
      <c r="R5020" s="1">
        <v>100</v>
      </c>
    </row>
    <row r="5021" spans="1:18" hidden="1" x14ac:dyDescent="0.25">
      <c r="A5021" t="s">
        <v>33</v>
      </c>
      <c r="B5021" s="1">
        <v>50000000</v>
      </c>
      <c r="C5021" s="1">
        <v>0</v>
      </c>
      <c r="D5021" s="1">
        <v>0</v>
      </c>
      <c r="E5021" s="1">
        <v>50000000</v>
      </c>
      <c r="F5021" s="1">
        <v>0</v>
      </c>
      <c r="G5021" s="1">
        <v>50000000</v>
      </c>
      <c r="H5021" s="1">
        <v>50000000</v>
      </c>
      <c r="I5021" s="1">
        <v>50000000</v>
      </c>
      <c r="J5021" s="1">
        <v>0</v>
      </c>
      <c r="K5021" s="1">
        <v>50000000</v>
      </c>
      <c r="L5021" s="1">
        <v>0</v>
      </c>
      <c r="M5021" s="1">
        <v>0</v>
      </c>
      <c r="N5021" s="1">
        <v>50000000</v>
      </c>
      <c r="O5021" s="1">
        <v>50000000</v>
      </c>
      <c r="P5021" s="1">
        <v>0</v>
      </c>
      <c r="Q5021" s="1">
        <v>0</v>
      </c>
      <c r="R5021" s="1">
        <v>100</v>
      </c>
    </row>
    <row r="5022" spans="1:18" hidden="1" x14ac:dyDescent="0.25">
      <c r="A5022" t="s">
        <v>58</v>
      </c>
      <c r="B5022" s="1">
        <v>38618948</v>
      </c>
      <c r="C5022" s="1">
        <v>0</v>
      </c>
      <c r="D5022" s="1">
        <v>0</v>
      </c>
      <c r="E5022" s="1">
        <v>38618948</v>
      </c>
      <c r="F5022" s="1">
        <v>0</v>
      </c>
      <c r="G5022" s="1">
        <v>22527400</v>
      </c>
      <c r="H5022" s="1">
        <v>22527400</v>
      </c>
      <c r="I5022" s="1">
        <v>22527400</v>
      </c>
      <c r="J5022" s="1">
        <v>0</v>
      </c>
      <c r="K5022" s="1">
        <v>22527400</v>
      </c>
      <c r="L5022" s="1">
        <v>0</v>
      </c>
      <c r="M5022" s="1">
        <v>0</v>
      </c>
      <c r="N5022" s="1">
        <v>22527400</v>
      </c>
      <c r="O5022" s="1">
        <v>16091000</v>
      </c>
      <c r="P5022" s="1">
        <v>6436400</v>
      </c>
      <c r="Q5022" s="1">
        <v>16091548</v>
      </c>
      <c r="R5022" s="1">
        <v>58.33</v>
      </c>
    </row>
    <row r="5023" spans="1:18" hidden="1" x14ac:dyDescent="0.25">
      <c r="A5023" t="s">
        <v>31</v>
      </c>
      <c r="B5023" s="1">
        <v>38618948</v>
      </c>
      <c r="C5023" s="1">
        <v>0</v>
      </c>
      <c r="D5023" s="1">
        <v>0</v>
      </c>
      <c r="E5023" s="1">
        <v>38618948</v>
      </c>
      <c r="F5023" s="1">
        <v>0</v>
      </c>
      <c r="G5023" s="1">
        <v>22527400</v>
      </c>
      <c r="H5023" s="1">
        <v>22527400</v>
      </c>
      <c r="I5023" s="1">
        <v>22527400</v>
      </c>
      <c r="J5023" s="1">
        <v>0</v>
      </c>
      <c r="K5023" s="1">
        <v>22527400</v>
      </c>
      <c r="L5023" s="1">
        <v>0</v>
      </c>
      <c r="M5023" s="1">
        <v>0</v>
      </c>
      <c r="N5023" s="1">
        <v>22527400</v>
      </c>
      <c r="O5023" s="1">
        <v>16091000</v>
      </c>
      <c r="P5023" s="1">
        <v>6436400</v>
      </c>
      <c r="Q5023" s="1">
        <v>16091548</v>
      </c>
      <c r="R5023" s="1">
        <v>58.33</v>
      </c>
    </row>
    <row r="5024" spans="1:18" hidden="1" x14ac:dyDescent="0.25">
      <c r="A5024" t="s">
        <v>415</v>
      </c>
      <c r="B5024" s="1">
        <v>38618948</v>
      </c>
      <c r="C5024" s="1">
        <v>0</v>
      </c>
      <c r="D5024" s="1">
        <v>0</v>
      </c>
      <c r="E5024" s="1">
        <v>38618948</v>
      </c>
      <c r="F5024" s="1">
        <v>0</v>
      </c>
      <c r="G5024" s="1">
        <v>22527400</v>
      </c>
      <c r="H5024" s="1">
        <v>22527400</v>
      </c>
      <c r="I5024" s="1">
        <v>22527400</v>
      </c>
      <c r="J5024" s="1">
        <v>0</v>
      </c>
      <c r="K5024" s="1">
        <v>22527400</v>
      </c>
      <c r="L5024" s="1">
        <v>0</v>
      </c>
      <c r="M5024" s="1">
        <v>0</v>
      </c>
      <c r="N5024" s="1">
        <v>22527400</v>
      </c>
      <c r="O5024" s="1">
        <v>16091000</v>
      </c>
      <c r="P5024" s="1">
        <v>6436400</v>
      </c>
      <c r="Q5024" s="1">
        <v>16091548</v>
      </c>
      <c r="R5024" s="1">
        <v>58.33</v>
      </c>
    </row>
    <row r="5025" spans="1:18" hidden="1" x14ac:dyDescent="0.25">
      <c r="A5025" t="s">
        <v>33</v>
      </c>
      <c r="B5025" s="1">
        <v>38618948</v>
      </c>
      <c r="C5025" s="1">
        <v>0</v>
      </c>
      <c r="D5025" s="1">
        <v>0</v>
      </c>
      <c r="E5025" s="1">
        <v>38618948</v>
      </c>
      <c r="F5025" s="1">
        <v>0</v>
      </c>
      <c r="G5025" s="1">
        <v>22527400</v>
      </c>
      <c r="H5025" s="1">
        <v>22527400</v>
      </c>
      <c r="I5025" s="1">
        <v>22527400</v>
      </c>
      <c r="J5025" s="1">
        <v>0</v>
      </c>
      <c r="K5025" s="1">
        <v>22527400</v>
      </c>
      <c r="L5025" s="1">
        <v>0</v>
      </c>
      <c r="M5025" s="1">
        <v>0</v>
      </c>
      <c r="N5025" s="1">
        <v>22527400</v>
      </c>
      <c r="O5025" s="1">
        <v>16091000</v>
      </c>
      <c r="P5025" s="1">
        <v>6436400</v>
      </c>
      <c r="Q5025" s="1">
        <v>16091548</v>
      </c>
      <c r="R5025" s="1">
        <v>58.33</v>
      </c>
    </row>
    <row r="5026" spans="1:18" hidden="1" x14ac:dyDescent="0.25">
      <c r="A5026" t="s">
        <v>60</v>
      </c>
      <c r="B5026" s="1">
        <v>59428421</v>
      </c>
      <c r="C5026" s="1">
        <v>0</v>
      </c>
      <c r="D5026" s="1">
        <v>0</v>
      </c>
      <c r="E5026" s="1">
        <v>59428421</v>
      </c>
      <c r="F5026" s="1">
        <v>0</v>
      </c>
      <c r="G5026" s="1">
        <v>34666800</v>
      </c>
      <c r="H5026" s="1">
        <v>34666800</v>
      </c>
      <c r="I5026" s="1">
        <v>34666800</v>
      </c>
      <c r="J5026" s="1">
        <v>0</v>
      </c>
      <c r="K5026" s="1">
        <v>34666800</v>
      </c>
      <c r="L5026" s="1">
        <v>0</v>
      </c>
      <c r="M5026" s="1">
        <v>0</v>
      </c>
      <c r="N5026" s="1">
        <v>34666800</v>
      </c>
      <c r="O5026" s="1">
        <v>24762000</v>
      </c>
      <c r="P5026" s="1">
        <v>9904800</v>
      </c>
      <c r="Q5026" s="1">
        <v>24761621</v>
      </c>
      <c r="R5026" s="1">
        <v>58.33</v>
      </c>
    </row>
    <row r="5027" spans="1:18" hidden="1" x14ac:dyDescent="0.25">
      <c r="A5027" t="s">
        <v>31</v>
      </c>
      <c r="B5027" s="1">
        <v>59428421</v>
      </c>
      <c r="C5027" s="1">
        <v>0</v>
      </c>
      <c r="D5027" s="1">
        <v>0</v>
      </c>
      <c r="E5027" s="1">
        <v>59428421</v>
      </c>
      <c r="F5027" s="1">
        <v>0</v>
      </c>
      <c r="G5027" s="1">
        <v>34666800</v>
      </c>
      <c r="H5027" s="1">
        <v>34666800</v>
      </c>
      <c r="I5027" s="1">
        <v>34666800</v>
      </c>
      <c r="J5027" s="1">
        <v>0</v>
      </c>
      <c r="K5027" s="1">
        <v>34666800</v>
      </c>
      <c r="L5027" s="1">
        <v>0</v>
      </c>
      <c r="M5027" s="1">
        <v>0</v>
      </c>
      <c r="N5027" s="1">
        <v>34666800</v>
      </c>
      <c r="O5027" s="1">
        <v>24762000</v>
      </c>
      <c r="P5027" s="1">
        <v>9904800</v>
      </c>
      <c r="Q5027" s="1">
        <v>24761621</v>
      </c>
      <c r="R5027" s="1">
        <v>58.33</v>
      </c>
    </row>
    <row r="5028" spans="1:18" hidden="1" x14ac:dyDescent="0.25">
      <c r="A5028" t="s">
        <v>417</v>
      </c>
      <c r="B5028" s="1">
        <v>59428421</v>
      </c>
      <c r="C5028" s="1">
        <v>0</v>
      </c>
      <c r="D5028" s="1">
        <v>0</v>
      </c>
      <c r="E5028" s="1">
        <v>59428421</v>
      </c>
      <c r="F5028" s="1">
        <v>0</v>
      </c>
      <c r="G5028" s="1">
        <v>34666800</v>
      </c>
      <c r="H5028" s="1">
        <v>34666800</v>
      </c>
      <c r="I5028" s="1">
        <v>34666800</v>
      </c>
      <c r="J5028" s="1">
        <v>0</v>
      </c>
      <c r="K5028" s="1">
        <v>34666800</v>
      </c>
      <c r="L5028" s="1">
        <v>0</v>
      </c>
      <c r="M5028" s="1">
        <v>0</v>
      </c>
      <c r="N5028" s="1">
        <v>34666800</v>
      </c>
      <c r="O5028" s="1">
        <v>24762000</v>
      </c>
      <c r="P5028" s="1">
        <v>9904800</v>
      </c>
      <c r="Q5028" s="1">
        <v>24761621</v>
      </c>
      <c r="R5028" s="1">
        <v>58.33</v>
      </c>
    </row>
    <row r="5029" spans="1:18" hidden="1" x14ac:dyDescent="0.25">
      <c r="A5029" t="s">
        <v>33</v>
      </c>
      <c r="B5029" s="1">
        <v>59428421</v>
      </c>
      <c r="C5029" s="1">
        <v>0</v>
      </c>
      <c r="D5029" s="1">
        <v>0</v>
      </c>
      <c r="E5029" s="1">
        <v>59428421</v>
      </c>
      <c r="F5029" s="1">
        <v>0</v>
      </c>
      <c r="G5029" s="1">
        <v>34666800</v>
      </c>
      <c r="H5029" s="1">
        <v>34666800</v>
      </c>
      <c r="I5029" s="1">
        <v>34666800</v>
      </c>
      <c r="J5029" s="1">
        <v>0</v>
      </c>
      <c r="K5029" s="1">
        <v>34666800</v>
      </c>
      <c r="L5029" s="1">
        <v>0</v>
      </c>
      <c r="M5029" s="1">
        <v>0</v>
      </c>
      <c r="N5029" s="1">
        <v>34666800</v>
      </c>
      <c r="O5029" s="1">
        <v>24762000</v>
      </c>
      <c r="P5029" s="1">
        <v>9904800</v>
      </c>
      <c r="Q5029" s="1">
        <v>24761621</v>
      </c>
      <c r="R5029" s="1">
        <v>58.33</v>
      </c>
    </row>
    <row r="5030" spans="1:18" hidden="1" x14ac:dyDescent="0.25">
      <c r="A5030" t="s">
        <v>64</v>
      </c>
      <c r="B5030" s="1">
        <v>79237896</v>
      </c>
      <c r="C5030" s="1">
        <v>0</v>
      </c>
      <c r="D5030" s="1">
        <v>0</v>
      </c>
      <c r="E5030" s="1">
        <v>79237896</v>
      </c>
      <c r="F5030" s="1">
        <v>0</v>
      </c>
      <c r="G5030" s="1">
        <v>46221700</v>
      </c>
      <c r="H5030" s="1">
        <v>46221700</v>
      </c>
      <c r="I5030" s="1">
        <v>46221700</v>
      </c>
      <c r="J5030" s="1">
        <v>0</v>
      </c>
      <c r="K5030" s="1">
        <v>46221700</v>
      </c>
      <c r="L5030" s="1">
        <v>0</v>
      </c>
      <c r="M5030" s="1">
        <v>0</v>
      </c>
      <c r="N5030" s="1">
        <v>46221700</v>
      </c>
      <c r="O5030" s="1">
        <v>33015500</v>
      </c>
      <c r="P5030" s="1">
        <v>13206200</v>
      </c>
      <c r="Q5030" s="1">
        <v>33016196</v>
      </c>
      <c r="R5030" s="1">
        <v>58.33</v>
      </c>
    </row>
    <row r="5031" spans="1:18" hidden="1" x14ac:dyDescent="0.25">
      <c r="A5031" t="s">
        <v>31</v>
      </c>
      <c r="B5031" s="1">
        <v>79237896</v>
      </c>
      <c r="C5031" s="1">
        <v>0</v>
      </c>
      <c r="D5031" s="1">
        <v>0</v>
      </c>
      <c r="E5031" s="1">
        <v>79237896</v>
      </c>
      <c r="F5031" s="1">
        <v>0</v>
      </c>
      <c r="G5031" s="1">
        <v>46221700</v>
      </c>
      <c r="H5031" s="1">
        <v>46221700</v>
      </c>
      <c r="I5031" s="1">
        <v>46221700</v>
      </c>
      <c r="J5031" s="1">
        <v>0</v>
      </c>
      <c r="K5031" s="1">
        <v>46221700</v>
      </c>
      <c r="L5031" s="1">
        <v>0</v>
      </c>
      <c r="M5031" s="1">
        <v>0</v>
      </c>
      <c r="N5031" s="1">
        <v>46221700</v>
      </c>
      <c r="O5031" s="1">
        <v>33015500</v>
      </c>
      <c r="P5031" s="1">
        <v>13206200</v>
      </c>
      <c r="Q5031" s="1">
        <v>33016196</v>
      </c>
      <c r="R5031" s="1">
        <v>58.33</v>
      </c>
    </row>
    <row r="5032" spans="1:18" hidden="1" x14ac:dyDescent="0.25">
      <c r="A5032" t="s">
        <v>421</v>
      </c>
      <c r="B5032" s="1">
        <v>79237896</v>
      </c>
      <c r="C5032" s="1">
        <v>0</v>
      </c>
      <c r="D5032" s="1">
        <v>0</v>
      </c>
      <c r="E5032" s="1">
        <v>79237896</v>
      </c>
      <c r="F5032" s="1">
        <v>0</v>
      </c>
      <c r="G5032" s="1">
        <v>46221700</v>
      </c>
      <c r="H5032" s="1">
        <v>46221700</v>
      </c>
      <c r="I5032" s="1">
        <v>46221700</v>
      </c>
      <c r="J5032" s="1">
        <v>0</v>
      </c>
      <c r="K5032" s="1">
        <v>46221700</v>
      </c>
      <c r="L5032" s="1">
        <v>0</v>
      </c>
      <c r="M5032" s="1">
        <v>0</v>
      </c>
      <c r="N5032" s="1">
        <v>46221700</v>
      </c>
      <c r="O5032" s="1">
        <v>33015500</v>
      </c>
      <c r="P5032" s="1">
        <v>13206200</v>
      </c>
      <c r="Q5032" s="1">
        <v>33016196</v>
      </c>
      <c r="R5032" s="1">
        <v>58.33</v>
      </c>
    </row>
    <row r="5033" spans="1:18" hidden="1" x14ac:dyDescent="0.25">
      <c r="A5033" t="s">
        <v>33</v>
      </c>
      <c r="B5033" s="1">
        <v>79237896</v>
      </c>
      <c r="C5033" s="1">
        <v>0</v>
      </c>
      <c r="D5033" s="1">
        <v>0</v>
      </c>
      <c r="E5033" s="1">
        <v>79237896</v>
      </c>
      <c r="F5033" s="1">
        <v>0</v>
      </c>
      <c r="G5033" s="1">
        <v>46221700</v>
      </c>
      <c r="H5033" s="1">
        <v>46221700</v>
      </c>
      <c r="I5033" s="1">
        <v>46221700</v>
      </c>
      <c r="J5033" s="1">
        <v>0</v>
      </c>
      <c r="K5033" s="1">
        <v>46221700</v>
      </c>
      <c r="L5033" s="1">
        <v>0</v>
      </c>
      <c r="M5033" s="1">
        <v>0</v>
      </c>
      <c r="N5033" s="1">
        <v>46221700</v>
      </c>
      <c r="O5033" s="1">
        <v>33015500</v>
      </c>
      <c r="P5033" s="1">
        <v>13206200</v>
      </c>
      <c r="Q5033" s="1">
        <v>33016196</v>
      </c>
      <c r="R5033" s="1">
        <v>58.33</v>
      </c>
    </row>
    <row r="5034" spans="1:18" hidden="1" x14ac:dyDescent="0.25">
      <c r="A5034" t="s">
        <v>68</v>
      </c>
      <c r="B5034" s="1">
        <v>262797000</v>
      </c>
      <c r="C5034" s="1">
        <v>-26400000</v>
      </c>
      <c r="D5034" s="1">
        <v>0</v>
      </c>
      <c r="E5034" s="1">
        <v>236397000</v>
      </c>
      <c r="F5034" s="1">
        <v>0</v>
      </c>
      <c r="G5034" s="1">
        <v>100000000</v>
      </c>
      <c r="H5034" s="1">
        <v>100000000</v>
      </c>
      <c r="I5034" s="1">
        <v>100000000</v>
      </c>
      <c r="J5034" s="1">
        <v>0</v>
      </c>
      <c r="K5034" s="1">
        <v>100000000</v>
      </c>
      <c r="L5034" s="1">
        <v>0</v>
      </c>
      <c r="M5034" s="1">
        <v>0</v>
      </c>
      <c r="N5034" s="1">
        <v>100000000</v>
      </c>
      <c r="O5034" s="1">
        <v>60000000</v>
      </c>
      <c r="P5034" s="1">
        <v>40000000</v>
      </c>
      <c r="Q5034" s="1">
        <v>136397000</v>
      </c>
      <c r="R5034" s="1">
        <v>42.3</v>
      </c>
    </row>
    <row r="5035" spans="1:18" hidden="1" x14ac:dyDescent="0.25">
      <c r="A5035" t="s">
        <v>31</v>
      </c>
      <c r="B5035" s="1">
        <v>262797000</v>
      </c>
      <c r="C5035" s="1">
        <v>-96400000</v>
      </c>
      <c r="D5035" s="1">
        <v>0</v>
      </c>
      <c r="E5035" s="1">
        <v>166397000</v>
      </c>
      <c r="F5035" s="1">
        <v>0</v>
      </c>
      <c r="G5035" s="1">
        <v>100000000</v>
      </c>
      <c r="H5035" s="1">
        <v>100000000</v>
      </c>
      <c r="I5035" s="1">
        <v>100000000</v>
      </c>
      <c r="J5035" s="1">
        <v>0</v>
      </c>
      <c r="K5035" s="1">
        <v>100000000</v>
      </c>
      <c r="L5035" s="1">
        <v>0</v>
      </c>
      <c r="M5035" s="1">
        <v>0</v>
      </c>
      <c r="N5035" s="1">
        <v>100000000</v>
      </c>
      <c r="O5035" s="1">
        <v>60000000</v>
      </c>
      <c r="P5035" s="1">
        <v>40000000</v>
      </c>
      <c r="Q5035" s="1">
        <v>66397000</v>
      </c>
      <c r="R5035" s="1">
        <v>60.1</v>
      </c>
    </row>
    <row r="5036" spans="1:18" hidden="1" x14ac:dyDescent="0.25">
      <c r="A5036" t="s">
        <v>69</v>
      </c>
      <c r="B5036" s="1">
        <v>262797000</v>
      </c>
      <c r="C5036" s="1">
        <v>-96400000</v>
      </c>
      <c r="D5036" s="1">
        <v>0</v>
      </c>
      <c r="E5036" s="1">
        <v>166397000</v>
      </c>
      <c r="F5036" s="1">
        <v>0</v>
      </c>
      <c r="G5036" s="1">
        <v>100000000</v>
      </c>
      <c r="H5036" s="1">
        <v>100000000</v>
      </c>
      <c r="I5036" s="1">
        <v>100000000</v>
      </c>
      <c r="J5036" s="1">
        <v>0</v>
      </c>
      <c r="K5036" s="1">
        <v>100000000</v>
      </c>
      <c r="L5036" s="1">
        <v>0</v>
      </c>
      <c r="M5036" s="1">
        <v>0</v>
      </c>
      <c r="N5036" s="1">
        <v>100000000</v>
      </c>
      <c r="O5036" s="1">
        <v>60000000</v>
      </c>
      <c r="P5036" s="1">
        <v>40000000</v>
      </c>
      <c r="Q5036" s="1">
        <v>66397000</v>
      </c>
      <c r="R5036" s="1">
        <v>60.1</v>
      </c>
    </row>
    <row r="5037" spans="1:18" hidden="1" x14ac:dyDescent="0.25">
      <c r="A5037" t="s">
        <v>33</v>
      </c>
      <c r="B5037" s="1">
        <v>262797000</v>
      </c>
      <c r="C5037" s="1">
        <v>-96400000</v>
      </c>
      <c r="D5037" s="1">
        <v>0</v>
      </c>
      <c r="E5037" s="1">
        <v>166397000</v>
      </c>
      <c r="F5037" s="1">
        <v>0</v>
      </c>
      <c r="G5037" s="1">
        <v>100000000</v>
      </c>
      <c r="H5037" s="1">
        <v>100000000</v>
      </c>
      <c r="I5037" s="1">
        <v>100000000</v>
      </c>
      <c r="J5037" s="1">
        <v>0</v>
      </c>
      <c r="K5037" s="1">
        <v>100000000</v>
      </c>
      <c r="L5037" s="1">
        <v>0</v>
      </c>
      <c r="M5037" s="1">
        <v>0</v>
      </c>
      <c r="N5037" s="1">
        <v>100000000</v>
      </c>
      <c r="O5037" s="1">
        <v>60000000</v>
      </c>
      <c r="P5037" s="1">
        <v>40000000</v>
      </c>
      <c r="Q5037" s="1">
        <v>66397000</v>
      </c>
      <c r="R5037" s="1">
        <v>60.1</v>
      </c>
    </row>
    <row r="5038" spans="1:18" hidden="1" x14ac:dyDescent="0.25">
      <c r="A5038" t="s">
        <v>97</v>
      </c>
      <c r="B5038" s="1">
        <v>0</v>
      </c>
      <c r="C5038" s="1">
        <v>70000000</v>
      </c>
      <c r="D5038" s="1">
        <v>0</v>
      </c>
      <c r="E5038" s="1">
        <v>70000000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70000000</v>
      </c>
      <c r="R5038" s="1">
        <v>0</v>
      </c>
    </row>
    <row r="5039" spans="1:18" hidden="1" x14ac:dyDescent="0.25">
      <c r="A5039" t="s">
        <v>69</v>
      </c>
      <c r="B5039" s="1">
        <v>0</v>
      </c>
      <c r="C5039" s="1">
        <v>70000000</v>
      </c>
      <c r="D5039" s="1">
        <v>0</v>
      </c>
      <c r="E5039" s="1">
        <v>70000000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70000000</v>
      </c>
      <c r="R5039" s="1">
        <v>0</v>
      </c>
    </row>
    <row r="5040" spans="1:18" hidden="1" x14ac:dyDescent="0.25">
      <c r="A5040" t="s">
        <v>33</v>
      </c>
      <c r="B5040" s="1">
        <v>0</v>
      </c>
      <c r="C5040" s="1">
        <v>70000000</v>
      </c>
      <c r="D5040" s="1">
        <v>0</v>
      </c>
      <c r="E5040" s="1">
        <v>70000000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70000000</v>
      </c>
      <c r="R5040" s="1">
        <v>0</v>
      </c>
    </row>
    <row r="5041" spans="1:18" hidden="1" x14ac:dyDescent="0.25">
      <c r="A5041" t="s">
        <v>70</v>
      </c>
      <c r="B5041" s="1">
        <v>43974000</v>
      </c>
      <c r="C5041" s="1">
        <v>0</v>
      </c>
      <c r="D5041" s="1">
        <v>0</v>
      </c>
      <c r="E5041" s="1">
        <v>43974000</v>
      </c>
      <c r="F5041" s="1">
        <v>0</v>
      </c>
      <c r="G5041" s="1">
        <v>43974000</v>
      </c>
      <c r="H5041" s="1">
        <v>43974000</v>
      </c>
      <c r="I5041" s="1">
        <v>43974000</v>
      </c>
      <c r="J5041" s="1">
        <v>0</v>
      </c>
      <c r="K5041" s="1">
        <v>43974000</v>
      </c>
      <c r="L5041" s="1">
        <v>0</v>
      </c>
      <c r="M5041" s="1">
        <v>0</v>
      </c>
      <c r="N5041" s="1">
        <v>43974000</v>
      </c>
      <c r="O5041" s="1">
        <v>43974000</v>
      </c>
      <c r="P5041" s="1">
        <v>0</v>
      </c>
      <c r="Q5041" s="1">
        <v>0</v>
      </c>
      <c r="R5041" s="1">
        <v>100</v>
      </c>
    </row>
    <row r="5042" spans="1:18" hidden="1" x14ac:dyDescent="0.25">
      <c r="A5042" t="s">
        <v>31</v>
      </c>
      <c r="B5042" s="1">
        <v>43974000</v>
      </c>
      <c r="C5042" s="1">
        <v>0</v>
      </c>
      <c r="D5042" s="1">
        <v>0</v>
      </c>
      <c r="E5042" s="1">
        <v>43974000</v>
      </c>
      <c r="F5042" s="1">
        <v>0</v>
      </c>
      <c r="G5042" s="1">
        <v>43974000</v>
      </c>
      <c r="H5042" s="1">
        <v>43974000</v>
      </c>
      <c r="I5042" s="1">
        <v>43974000</v>
      </c>
      <c r="J5042" s="1">
        <v>0</v>
      </c>
      <c r="K5042" s="1">
        <v>43974000</v>
      </c>
      <c r="L5042" s="1">
        <v>0</v>
      </c>
      <c r="M5042" s="1">
        <v>0</v>
      </c>
      <c r="N5042" s="1">
        <v>43974000</v>
      </c>
      <c r="O5042" s="1">
        <v>43974000</v>
      </c>
      <c r="P5042" s="1">
        <v>0</v>
      </c>
      <c r="Q5042" s="1">
        <v>0</v>
      </c>
      <c r="R5042" s="1">
        <v>100</v>
      </c>
    </row>
    <row r="5043" spans="1:18" hidden="1" x14ac:dyDescent="0.25">
      <c r="A5043" t="s">
        <v>71</v>
      </c>
      <c r="B5043" s="1">
        <v>43974000</v>
      </c>
      <c r="C5043" s="1">
        <v>0</v>
      </c>
      <c r="D5043" s="1">
        <v>0</v>
      </c>
      <c r="E5043" s="1">
        <v>43974000</v>
      </c>
      <c r="F5043" s="1">
        <v>0</v>
      </c>
      <c r="G5043" s="1">
        <v>43974000</v>
      </c>
      <c r="H5043" s="1">
        <v>43974000</v>
      </c>
      <c r="I5043" s="1">
        <v>43974000</v>
      </c>
      <c r="J5043" s="1">
        <v>0</v>
      </c>
      <c r="K5043" s="1">
        <v>43974000</v>
      </c>
      <c r="L5043" s="1">
        <v>0</v>
      </c>
      <c r="M5043" s="1">
        <v>0</v>
      </c>
      <c r="N5043" s="1">
        <v>43974000</v>
      </c>
      <c r="O5043" s="1">
        <v>43974000</v>
      </c>
      <c r="P5043" s="1">
        <v>0</v>
      </c>
      <c r="Q5043" s="1">
        <v>0</v>
      </c>
      <c r="R5043" s="1">
        <v>100</v>
      </c>
    </row>
    <row r="5044" spans="1:18" hidden="1" x14ac:dyDescent="0.25">
      <c r="A5044" t="s">
        <v>33</v>
      </c>
      <c r="B5044" s="1">
        <v>43974000</v>
      </c>
      <c r="C5044" s="1">
        <v>0</v>
      </c>
      <c r="D5044" s="1">
        <v>0</v>
      </c>
      <c r="E5044" s="1">
        <v>43974000</v>
      </c>
      <c r="F5044" s="1">
        <v>0</v>
      </c>
      <c r="G5044" s="1">
        <v>43974000</v>
      </c>
      <c r="H5044" s="1">
        <v>43974000</v>
      </c>
      <c r="I5044" s="1">
        <v>43974000</v>
      </c>
      <c r="J5044" s="1">
        <v>0</v>
      </c>
      <c r="K5044" s="1">
        <v>43974000</v>
      </c>
      <c r="L5044" s="1">
        <v>0</v>
      </c>
      <c r="M5044" s="1">
        <v>0</v>
      </c>
      <c r="N5044" s="1">
        <v>43974000</v>
      </c>
      <c r="O5044" s="1">
        <v>43974000</v>
      </c>
      <c r="P5044" s="1">
        <v>0</v>
      </c>
      <c r="Q5044" s="1">
        <v>0</v>
      </c>
      <c r="R5044" s="1">
        <v>100</v>
      </c>
    </row>
    <row r="5045" spans="1:18" hidden="1" x14ac:dyDescent="0.25">
      <c r="A5045" t="s">
        <v>98</v>
      </c>
      <c r="B5045" s="1">
        <v>3141000</v>
      </c>
      <c r="C5045" s="1">
        <v>0</v>
      </c>
      <c r="D5045" s="1">
        <v>0</v>
      </c>
      <c r="E5045" s="1">
        <v>3141000</v>
      </c>
      <c r="F5045" s="1">
        <v>0</v>
      </c>
      <c r="G5045" s="1">
        <v>3141000</v>
      </c>
      <c r="H5045" s="1">
        <v>3141000</v>
      </c>
      <c r="I5045" s="1">
        <v>3141000</v>
      </c>
      <c r="J5045" s="1">
        <v>0</v>
      </c>
      <c r="K5045" s="1">
        <v>3141000</v>
      </c>
      <c r="L5045" s="1">
        <v>0</v>
      </c>
      <c r="M5045" s="1">
        <v>0</v>
      </c>
      <c r="N5045" s="1">
        <v>3141000</v>
      </c>
      <c r="O5045" s="1">
        <v>2500000</v>
      </c>
      <c r="P5045" s="1">
        <v>641000</v>
      </c>
      <c r="Q5045" s="1">
        <v>0</v>
      </c>
      <c r="R5045" s="1">
        <v>100</v>
      </c>
    </row>
    <row r="5046" spans="1:18" hidden="1" x14ac:dyDescent="0.25">
      <c r="A5046" t="s">
        <v>31</v>
      </c>
      <c r="B5046" s="1">
        <v>3141000</v>
      </c>
      <c r="C5046" s="1">
        <v>0</v>
      </c>
      <c r="D5046" s="1">
        <v>0</v>
      </c>
      <c r="E5046" s="1">
        <v>3141000</v>
      </c>
      <c r="F5046" s="1">
        <v>0</v>
      </c>
      <c r="G5046" s="1">
        <v>3141000</v>
      </c>
      <c r="H5046" s="1">
        <v>3141000</v>
      </c>
      <c r="I5046" s="1">
        <v>3141000</v>
      </c>
      <c r="J5046" s="1">
        <v>0</v>
      </c>
      <c r="K5046" s="1">
        <v>3141000</v>
      </c>
      <c r="L5046" s="1">
        <v>0</v>
      </c>
      <c r="M5046" s="1">
        <v>0</v>
      </c>
      <c r="N5046" s="1">
        <v>3141000</v>
      </c>
      <c r="O5046" s="1">
        <v>2500000</v>
      </c>
      <c r="P5046" s="1">
        <v>641000</v>
      </c>
      <c r="Q5046" s="1">
        <v>0</v>
      </c>
      <c r="R5046" s="1">
        <v>100</v>
      </c>
    </row>
    <row r="5047" spans="1:18" hidden="1" x14ac:dyDescent="0.25">
      <c r="A5047" t="s">
        <v>99</v>
      </c>
      <c r="B5047" s="1">
        <v>3141000</v>
      </c>
      <c r="C5047" s="1">
        <v>0</v>
      </c>
      <c r="D5047" s="1">
        <v>0</v>
      </c>
      <c r="E5047" s="1">
        <v>3141000</v>
      </c>
      <c r="F5047" s="1">
        <v>0</v>
      </c>
      <c r="G5047" s="1">
        <v>3141000</v>
      </c>
      <c r="H5047" s="1">
        <v>3141000</v>
      </c>
      <c r="I5047" s="1">
        <v>3141000</v>
      </c>
      <c r="J5047" s="1">
        <v>0</v>
      </c>
      <c r="K5047" s="1">
        <v>3141000</v>
      </c>
      <c r="L5047" s="1">
        <v>0</v>
      </c>
      <c r="M5047" s="1">
        <v>0</v>
      </c>
      <c r="N5047" s="1">
        <v>3141000</v>
      </c>
      <c r="O5047" s="1">
        <v>2500000</v>
      </c>
      <c r="P5047" s="1">
        <v>641000</v>
      </c>
      <c r="Q5047" s="1">
        <v>0</v>
      </c>
      <c r="R5047" s="1">
        <v>100</v>
      </c>
    </row>
    <row r="5048" spans="1:18" hidden="1" x14ac:dyDescent="0.25">
      <c r="A5048" t="s">
        <v>33</v>
      </c>
      <c r="B5048" s="1">
        <v>3141000</v>
      </c>
      <c r="C5048" s="1">
        <v>0</v>
      </c>
      <c r="D5048" s="1">
        <v>0</v>
      </c>
      <c r="E5048" s="1">
        <v>3141000</v>
      </c>
      <c r="F5048" s="1">
        <v>0</v>
      </c>
      <c r="G5048" s="1">
        <v>3141000</v>
      </c>
      <c r="H5048" s="1">
        <v>3141000</v>
      </c>
      <c r="I5048" s="1">
        <v>3141000</v>
      </c>
      <c r="J5048" s="1">
        <v>0</v>
      </c>
      <c r="K5048" s="1">
        <v>3141000</v>
      </c>
      <c r="L5048" s="1">
        <v>0</v>
      </c>
      <c r="M5048" s="1">
        <v>0</v>
      </c>
      <c r="N5048" s="1">
        <v>3141000</v>
      </c>
      <c r="O5048" s="1">
        <v>2500000</v>
      </c>
      <c r="P5048" s="1">
        <v>641000</v>
      </c>
      <c r="Q5048" s="1">
        <v>0</v>
      </c>
      <c r="R5048" s="1">
        <v>100</v>
      </c>
    </row>
    <row r="5049" spans="1:18" hidden="1" x14ac:dyDescent="0.25">
      <c r="A5049" t="s">
        <v>72</v>
      </c>
      <c r="B5049" s="1">
        <v>99465000</v>
      </c>
      <c r="C5049" s="1">
        <v>-29000000</v>
      </c>
      <c r="D5049" s="1">
        <v>0</v>
      </c>
      <c r="E5049" s="1">
        <v>70465000</v>
      </c>
      <c r="F5049" s="1">
        <v>0</v>
      </c>
      <c r="G5049" s="1">
        <v>70000000</v>
      </c>
      <c r="H5049" s="1">
        <v>70000000</v>
      </c>
      <c r="I5049" s="1">
        <v>70000000</v>
      </c>
      <c r="J5049" s="1">
        <v>0</v>
      </c>
      <c r="K5049" s="1">
        <v>70000000</v>
      </c>
      <c r="L5049" s="1">
        <v>0</v>
      </c>
      <c r="M5049" s="1">
        <v>0</v>
      </c>
      <c r="N5049" s="1">
        <v>70000000</v>
      </c>
      <c r="O5049" s="1">
        <v>70000000</v>
      </c>
      <c r="P5049" s="1">
        <v>0</v>
      </c>
      <c r="Q5049" s="1">
        <v>465000</v>
      </c>
      <c r="R5049" s="1">
        <v>99.34</v>
      </c>
    </row>
    <row r="5050" spans="1:18" hidden="1" x14ac:dyDescent="0.25">
      <c r="A5050" t="s">
        <v>31</v>
      </c>
      <c r="B5050" s="1">
        <v>99465000</v>
      </c>
      <c r="C5050" s="1">
        <v>-29000000</v>
      </c>
      <c r="D5050" s="1">
        <v>0</v>
      </c>
      <c r="E5050" s="1">
        <v>70465000</v>
      </c>
      <c r="F5050" s="1">
        <v>0</v>
      </c>
      <c r="G5050" s="1">
        <v>70000000</v>
      </c>
      <c r="H5050" s="1">
        <v>70000000</v>
      </c>
      <c r="I5050" s="1">
        <v>70000000</v>
      </c>
      <c r="J5050" s="1">
        <v>0</v>
      </c>
      <c r="K5050" s="1">
        <v>70000000</v>
      </c>
      <c r="L5050" s="1">
        <v>0</v>
      </c>
      <c r="M5050" s="1">
        <v>0</v>
      </c>
      <c r="N5050" s="1">
        <v>70000000</v>
      </c>
      <c r="O5050" s="1">
        <v>70000000</v>
      </c>
      <c r="P5050" s="1">
        <v>0</v>
      </c>
      <c r="Q5050" s="1">
        <v>465000</v>
      </c>
      <c r="R5050" s="1">
        <v>99.34</v>
      </c>
    </row>
    <row r="5051" spans="1:18" hidden="1" x14ac:dyDescent="0.25">
      <c r="A5051" t="s">
        <v>73</v>
      </c>
      <c r="B5051" s="1">
        <v>99465000</v>
      </c>
      <c r="C5051" s="1">
        <v>-29000000</v>
      </c>
      <c r="D5051" s="1">
        <v>0</v>
      </c>
      <c r="E5051" s="1">
        <v>70465000</v>
      </c>
      <c r="F5051" s="1">
        <v>0</v>
      </c>
      <c r="G5051" s="1">
        <v>70000000</v>
      </c>
      <c r="H5051" s="1">
        <v>70000000</v>
      </c>
      <c r="I5051" s="1">
        <v>70000000</v>
      </c>
      <c r="J5051" s="1">
        <v>0</v>
      </c>
      <c r="K5051" s="1">
        <v>70000000</v>
      </c>
      <c r="L5051" s="1">
        <v>0</v>
      </c>
      <c r="M5051" s="1">
        <v>0</v>
      </c>
      <c r="N5051" s="1">
        <v>70000000</v>
      </c>
      <c r="O5051" s="1">
        <v>70000000</v>
      </c>
      <c r="P5051" s="1">
        <v>0</v>
      </c>
      <c r="Q5051" s="1">
        <v>465000</v>
      </c>
      <c r="R5051" s="1">
        <v>99.34</v>
      </c>
    </row>
    <row r="5052" spans="1:18" hidden="1" x14ac:dyDescent="0.25">
      <c r="A5052" t="s">
        <v>33</v>
      </c>
      <c r="B5052" s="1">
        <v>99465000</v>
      </c>
      <c r="C5052" s="1">
        <v>-29000000</v>
      </c>
      <c r="D5052" s="1">
        <v>0</v>
      </c>
      <c r="E5052" s="1">
        <v>70465000</v>
      </c>
      <c r="F5052" s="1">
        <v>0</v>
      </c>
      <c r="G5052" s="1">
        <v>70000000</v>
      </c>
      <c r="H5052" s="1">
        <v>70000000</v>
      </c>
      <c r="I5052" s="1">
        <v>70000000</v>
      </c>
      <c r="J5052" s="1">
        <v>0</v>
      </c>
      <c r="K5052" s="1">
        <v>70000000</v>
      </c>
      <c r="L5052" s="1">
        <v>0</v>
      </c>
      <c r="M5052" s="1">
        <v>0</v>
      </c>
      <c r="N5052" s="1">
        <v>70000000</v>
      </c>
      <c r="O5052" s="1">
        <v>70000000</v>
      </c>
      <c r="P5052" s="1">
        <v>0</v>
      </c>
      <c r="Q5052" s="1">
        <v>465000</v>
      </c>
      <c r="R5052" s="1">
        <v>99.34</v>
      </c>
    </row>
    <row r="5053" spans="1:18" hidden="1" x14ac:dyDescent="0.25">
      <c r="A5053" t="s">
        <v>100</v>
      </c>
      <c r="B5053" s="1">
        <v>28687800</v>
      </c>
      <c r="C5053" s="1">
        <v>20000000</v>
      </c>
      <c r="D5053" s="1">
        <v>0</v>
      </c>
      <c r="E5053" s="1">
        <v>48687800</v>
      </c>
      <c r="F5053" s="1">
        <v>0</v>
      </c>
      <c r="G5053" s="1">
        <v>28687800</v>
      </c>
      <c r="H5053" s="1">
        <v>28687800</v>
      </c>
      <c r="I5053" s="1">
        <v>28687800</v>
      </c>
      <c r="J5053" s="1">
        <v>0</v>
      </c>
      <c r="K5053" s="1">
        <v>28687800</v>
      </c>
      <c r="L5053" s="1">
        <v>0</v>
      </c>
      <c r="M5053" s="1">
        <v>0</v>
      </c>
      <c r="N5053" s="1">
        <v>28687800</v>
      </c>
      <c r="O5053" s="1">
        <v>28687800</v>
      </c>
      <c r="P5053" s="1">
        <v>0</v>
      </c>
      <c r="Q5053" s="1">
        <v>20000000</v>
      </c>
      <c r="R5053" s="1">
        <v>58.92</v>
      </c>
    </row>
    <row r="5054" spans="1:18" hidden="1" x14ac:dyDescent="0.25">
      <c r="A5054" t="s">
        <v>31</v>
      </c>
      <c r="B5054" s="1">
        <v>28687800</v>
      </c>
      <c r="C5054" s="1">
        <v>0</v>
      </c>
      <c r="D5054" s="1">
        <v>0</v>
      </c>
      <c r="E5054" s="1">
        <v>28687800</v>
      </c>
      <c r="F5054" s="1">
        <v>0</v>
      </c>
      <c r="G5054" s="1">
        <v>28687800</v>
      </c>
      <c r="H5054" s="1">
        <v>28687800</v>
      </c>
      <c r="I5054" s="1">
        <v>28687800</v>
      </c>
      <c r="J5054" s="1">
        <v>0</v>
      </c>
      <c r="K5054" s="1">
        <v>28687800</v>
      </c>
      <c r="L5054" s="1">
        <v>0</v>
      </c>
      <c r="M5054" s="1">
        <v>0</v>
      </c>
      <c r="N5054" s="1">
        <v>28687800</v>
      </c>
      <c r="O5054" s="1">
        <v>28687800</v>
      </c>
      <c r="P5054" s="1">
        <v>0</v>
      </c>
      <c r="Q5054" s="1">
        <v>0</v>
      </c>
      <c r="R5054" s="1">
        <v>100</v>
      </c>
    </row>
    <row r="5055" spans="1:18" hidden="1" x14ac:dyDescent="0.25">
      <c r="A5055" t="s">
        <v>81</v>
      </c>
      <c r="B5055" s="1">
        <v>28687800</v>
      </c>
      <c r="C5055" s="1">
        <v>0</v>
      </c>
      <c r="D5055" s="1">
        <v>0</v>
      </c>
      <c r="E5055" s="1">
        <v>28687800</v>
      </c>
      <c r="F5055" s="1">
        <v>0</v>
      </c>
      <c r="G5055" s="1">
        <v>28687800</v>
      </c>
      <c r="H5055" s="1">
        <v>28687800</v>
      </c>
      <c r="I5055" s="1">
        <v>28687800</v>
      </c>
      <c r="J5055" s="1">
        <v>0</v>
      </c>
      <c r="K5055" s="1">
        <v>28687800</v>
      </c>
      <c r="L5055" s="1">
        <v>0</v>
      </c>
      <c r="M5055" s="1">
        <v>0</v>
      </c>
      <c r="N5055" s="1">
        <v>28687800</v>
      </c>
      <c r="O5055" s="1">
        <v>28687800</v>
      </c>
      <c r="P5055" s="1">
        <v>0</v>
      </c>
      <c r="Q5055" s="1">
        <v>0</v>
      </c>
      <c r="R5055" s="1">
        <v>100</v>
      </c>
    </row>
    <row r="5056" spans="1:18" hidden="1" x14ac:dyDescent="0.25">
      <c r="A5056" t="s">
        <v>33</v>
      </c>
      <c r="B5056" s="1">
        <v>28687800</v>
      </c>
      <c r="C5056" s="1">
        <v>0</v>
      </c>
      <c r="D5056" s="1">
        <v>0</v>
      </c>
      <c r="E5056" s="1">
        <v>28687800</v>
      </c>
      <c r="F5056" s="1">
        <v>0</v>
      </c>
      <c r="G5056" s="1">
        <v>28687800</v>
      </c>
      <c r="H5056" s="1">
        <v>28687800</v>
      </c>
      <c r="I5056" s="1">
        <v>28687800</v>
      </c>
      <c r="J5056" s="1">
        <v>0</v>
      </c>
      <c r="K5056" s="1">
        <v>28687800</v>
      </c>
      <c r="L5056" s="1">
        <v>0</v>
      </c>
      <c r="M5056" s="1">
        <v>0</v>
      </c>
      <c r="N5056" s="1">
        <v>28687800</v>
      </c>
      <c r="O5056" s="1">
        <v>28687800</v>
      </c>
      <c r="P5056" s="1">
        <v>0</v>
      </c>
      <c r="Q5056" s="1">
        <v>0</v>
      </c>
      <c r="R5056" s="1">
        <v>100</v>
      </c>
    </row>
    <row r="5057" spans="1:18" hidden="1" x14ac:dyDescent="0.25">
      <c r="A5057" t="s">
        <v>97</v>
      </c>
      <c r="B5057" s="1">
        <v>0</v>
      </c>
      <c r="C5057" s="1">
        <v>20000000</v>
      </c>
      <c r="D5057" s="1">
        <v>0</v>
      </c>
      <c r="E5057" s="1">
        <v>20000000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20000000</v>
      </c>
      <c r="R5057" s="1">
        <v>0</v>
      </c>
    </row>
    <row r="5058" spans="1:18" hidden="1" x14ac:dyDescent="0.25">
      <c r="A5058" t="s">
        <v>81</v>
      </c>
      <c r="B5058" s="1">
        <v>0</v>
      </c>
      <c r="C5058" s="1">
        <v>20000000</v>
      </c>
      <c r="D5058" s="1">
        <v>0</v>
      </c>
      <c r="E5058" s="1">
        <v>20000000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20000000</v>
      </c>
      <c r="R5058" s="1">
        <v>0</v>
      </c>
    </row>
    <row r="5059" spans="1:18" hidden="1" x14ac:dyDescent="0.25">
      <c r="A5059" t="s">
        <v>33</v>
      </c>
      <c r="B5059" s="1">
        <v>0</v>
      </c>
      <c r="C5059" s="1">
        <v>20000000</v>
      </c>
      <c r="D5059" s="1">
        <v>0</v>
      </c>
      <c r="E5059" s="1">
        <v>20000000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20000000</v>
      </c>
      <c r="R5059" s="1">
        <v>0</v>
      </c>
    </row>
    <row r="5060" spans="1:18" hidden="1" x14ac:dyDescent="0.25">
      <c r="A5060" t="s">
        <v>101</v>
      </c>
      <c r="B5060" s="1">
        <v>90784114</v>
      </c>
      <c r="C5060" s="1">
        <v>500000</v>
      </c>
      <c r="D5060" s="1">
        <v>0</v>
      </c>
      <c r="E5060" s="1">
        <v>91284114</v>
      </c>
      <c r="F5060" s="1">
        <v>0</v>
      </c>
      <c r="G5060" s="1">
        <v>90784114</v>
      </c>
      <c r="H5060" s="1">
        <v>90784114</v>
      </c>
      <c r="I5060" s="1">
        <v>90784114</v>
      </c>
      <c r="J5060" s="1">
        <v>0</v>
      </c>
      <c r="K5060" s="1">
        <v>90784114</v>
      </c>
      <c r="L5060" s="1">
        <v>0</v>
      </c>
      <c r="M5060" s="1">
        <v>0</v>
      </c>
      <c r="N5060" s="1">
        <v>90784114</v>
      </c>
      <c r="O5060" s="1">
        <v>90784114</v>
      </c>
      <c r="P5060" s="1">
        <v>0</v>
      </c>
      <c r="Q5060" s="1">
        <v>500000</v>
      </c>
      <c r="R5060" s="1">
        <v>99.45</v>
      </c>
    </row>
    <row r="5061" spans="1:18" hidden="1" x14ac:dyDescent="0.25">
      <c r="A5061" t="s">
        <v>31</v>
      </c>
      <c r="B5061" s="1">
        <v>90784114</v>
      </c>
      <c r="C5061" s="1">
        <v>500000</v>
      </c>
      <c r="D5061" s="1">
        <v>0</v>
      </c>
      <c r="E5061" s="1">
        <v>91284114</v>
      </c>
      <c r="F5061" s="1">
        <v>0</v>
      </c>
      <c r="G5061" s="1">
        <v>90784114</v>
      </c>
      <c r="H5061" s="1">
        <v>90784114</v>
      </c>
      <c r="I5061" s="1">
        <v>90784114</v>
      </c>
      <c r="J5061" s="1">
        <v>0</v>
      </c>
      <c r="K5061" s="1">
        <v>90784114</v>
      </c>
      <c r="L5061" s="1">
        <v>0</v>
      </c>
      <c r="M5061" s="1">
        <v>0</v>
      </c>
      <c r="N5061" s="1">
        <v>90784114</v>
      </c>
      <c r="O5061" s="1">
        <v>90784114</v>
      </c>
      <c r="P5061" s="1">
        <v>0</v>
      </c>
      <c r="Q5061" s="1">
        <v>500000</v>
      </c>
      <c r="R5061" s="1">
        <v>99.45</v>
      </c>
    </row>
    <row r="5062" spans="1:18" hidden="1" x14ac:dyDescent="0.25">
      <c r="A5062" t="s">
        <v>81</v>
      </c>
      <c r="B5062" s="1">
        <v>90784114</v>
      </c>
      <c r="C5062" s="1">
        <v>500000</v>
      </c>
      <c r="D5062" s="1">
        <v>0</v>
      </c>
      <c r="E5062" s="1">
        <v>91284114</v>
      </c>
      <c r="F5062" s="1">
        <v>0</v>
      </c>
      <c r="G5062" s="1">
        <v>90784114</v>
      </c>
      <c r="H5062" s="1">
        <v>90784114</v>
      </c>
      <c r="I5062" s="1">
        <v>90784114</v>
      </c>
      <c r="J5062" s="1">
        <v>0</v>
      </c>
      <c r="K5062" s="1">
        <v>90784114</v>
      </c>
      <c r="L5062" s="1">
        <v>0</v>
      </c>
      <c r="M5062" s="1">
        <v>0</v>
      </c>
      <c r="N5062" s="1">
        <v>90784114</v>
      </c>
      <c r="O5062" s="1">
        <v>90784114</v>
      </c>
      <c r="P5062" s="1">
        <v>0</v>
      </c>
      <c r="Q5062" s="1">
        <v>500000</v>
      </c>
      <c r="R5062" s="1">
        <v>99.45</v>
      </c>
    </row>
    <row r="5063" spans="1:18" hidden="1" x14ac:dyDescent="0.25">
      <c r="A5063" t="s">
        <v>33</v>
      </c>
      <c r="B5063" s="1">
        <v>90784114</v>
      </c>
      <c r="C5063" s="1">
        <v>500000</v>
      </c>
      <c r="D5063" s="1">
        <v>0</v>
      </c>
      <c r="E5063" s="1">
        <v>91284114</v>
      </c>
      <c r="F5063" s="1">
        <v>0</v>
      </c>
      <c r="G5063" s="1">
        <v>90784114</v>
      </c>
      <c r="H5063" s="1">
        <v>90784114</v>
      </c>
      <c r="I5063" s="1">
        <v>90784114</v>
      </c>
      <c r="J5063" s="1">
        <v>0</v>
      </c>
      <c r="K5063" s="1">
        <v>90784114</v>
      </c>
      <c r="L5063" s="1">
        <v>0</v>
      </c>
      <c r="M5063" s="1">
        <v>0</v>
      </c>
      <c r="N5063" s="1">
        <v>90784114</v>
      </c>
      <c r="O5063" s="1">
        <v>90784114</v>
      </c>
      <c r="P5063" s="1">
        <v>0</v>
      </c>
      <c r="Q5063" s="1">
        <v>500000</v>
      </c>
      <c r="R5063" s="1">
        <v>99.45</v>
      </c>
    </row>
    <row r="5064" spans="1:18" hidden="1" x14ac:dyDescent="0.25">
      <c r="A5064" t="s">
        <v>102</v>
      </c>
      <c r="B5064" s="1">
        <v>164469461</v>
      </c>
      <c r="C5064" s="1">
        <v>3000000</v>
      </c>
      <c r="D5064" s="1">
        <v>0</v>
      </c>
      <c r="E5064" s="1">
        <v>167469461</v>
      </c>
      <c r="F5064" s="1">
        <v>0</v>
      </c>
      <c r="G5064" s="1">
        <v>84469461</v>
      </c>
      <c r="H5064" s="1">
        <v>84469461</v>
      </c>
      <c r="I5064" s="1">
        <v>84469461</v>
      </c>
      <c r="J5064" s="1">
        <v>0</v>
      </c>
      <c r="K5064" s="1">
        <v>84469461</v>
      </c>
      <c r="L5064" s="1">
        <v>0</v>
      </c>
      <c r="M5064" s="1">
        <v>0</v>
      </c>
      <c r="N5064" s="1">
        <v>84469461</v>
      </c>
      <c r="O5064" s="1">
        <v>50000000</v>
      </c>
      <c r="P5064" s="1">
        <v>34469461</v>
      </c>
      <c r="Q5064" s="1">
        <v>83000000</v>
      </c>
      <c r="R5064" s="1">
        <v>50.44</v>
      </c>
    </row>
    <row r="5065" spans="1:18" hidden="1" x14ac:dyDescent="0.25">
      <c r="A5065" t="s">
        <v>31</v>
      </c>
      <c r="B5065" s="1">
        <v>164469461</v>
      </c>
      <c r="C5065" s="1">
        <v>3000000</v>
      </c>
      <c r="D5065" s="1">
        <v>0</v>
      </c>
      <c r="E5065" s="1">
        <v>167469461</v>
      </c>
      <c r="F5065" s="1">
        <v>0</v>
      </c>
      <c r="G5065" s="1">
        <v>84469461</v>
      </c>
      <c r="H5065" s="1">
        <v>84469461</v>
      </c>
      <c r="I5065" s="1">
        <v>84469461</v>
      </c>
      <c r="J5065" s="1">
        <v>0</v>
      </c>
      <c r="K5065" s="1">
        <v>84469461</v>
      </c>
      <c r="L5065" s="1">
        <v>0</v>
      </c>
      <c r="M5065" s="1">
        <v>0</v>
      </c>
      <c r="N5065" s="1">
        <v>84469461</v>
      </c>
      <c r="O5065" s="1">
        <v>50000000</v>
      </c>
      <c r="P5065" s="1">
        <v>34469461</v>
      </c>
      <c r="Q5065" s="1">
        <v>83000000</v>
      </c>
      <c r="R5065" s="1">
        <v>50.44</v>
      </c>
    </row>
    <row r="5066" spans="1:18" hidden="1" x14ac:dyDescent="0.25">
      <c r="A5066" t="s">
        <v>103</v>
      </c>
      <c r="B5066" s="1">
        <v>164469461</v>
      </c>
      <c r="C5066" s="1">
        <v>3000000</v>
      </c>
      <c r="D5066" s="1">
        <v>0</v>
      </c>
      <c r="E5066" s="1">
        <v>167469461</v>
      </c>
      <c r="F5066" s="1">
        <v>0</v>
      </c>
      <c r="G5066" s="1">
        <v>84469461</v>
      </c>
      <c r="H5066" s="1">
        <v>84469461</v>
      </c>
      <c r="I5066" s="1">
        <v>84469461</v>
      </c>
      <c r="J5066" s="1">
        <v>0</v>
      </c>
      <c r="K5066" s="1">
        <v>84469461</v>
      </c>
      <c r="L5066" s="1">
        <v>0</v>
      </c>
      <c r="M5066" s="1">
        <v>0</v>
      </c>
      <c r="N5066" s="1">
        <v>84469461</v>
      </c>
      <c r="O5066" s="1">
        <v>50000000</v>
      </c>
      <c r="P5066" s="1">
        <v>34469461</v>
      </c>
      <c r="Q5066" s="1">
        <v>83000000</v>
      </c>
      <c r="R5066" s="1">
        <v>50.44</v>
      </c>
    </row>
    <row r="5067" spans="1:18" hidden="1" x14ac:dyDescent="0.25">
      <c r="A5067" t="s">
        <v>33</v>
      </c>
      <c r="B5067" s="1">
        <v>164469461</v>
      </c>
      <c r="C5067" s="1">
        <v>3000000</v>
      </c>
      <c r="D5067" s="1">
        <v>0</v>
      </c>
      <c r="E5067" s="1">
        <v>167469461</v>
      </c>
      <c r="F5067" s="1">
        <v>0</v>
      </c>
      <c r="G5067" s="1">
        <v>84469461</v>
      </c>
      <c r="H5067" s="1">
        <v>84469461</v>
      </c>
      <c r="I5067" s="1">
        <v>84469461</v>
      </c>
      <c r="J5067" s="1">
        <v>0</v>
      </c>
      <c r="K5067" s="1">
        <v>84469461</v>
      </c>
      <c r="L5067" s="1">
        <v>0</v>
      </c>
      <c r="M5067" s="1">
        <v>0</v>
      </c>
      <c r="N5067" s="1">
        <v>84469461</v>
      </c>
      <c r="O5067" s="1">
        <v>50000000</v>
      </c>
      <c r="P5067" s="1">
        <v>34469461</v>
      </c>
      <c r="Q5067" s="1">
        <v>83000000</v>
      </c>
      <c r="R5067" s="1">
        <v>50.44</v>
      </c>
    </row>
    <row r="5068" spans="1:18" hidden="1" x14ac:dyDescent="0.25">
      <c r="A5068" t="s">
        <v>74</v>
      </c>
      <c r="B5068" s="1">
        <v>100492316</v>
      </c>
      <c r="C5068" s="1">
        <v>-20000000</v>
      </c>
      <c r="D5068" s="1">
        <v>0</v>
      </c>
      <c r="E5068" s="1">
        <v>80492316</v>
      </c>
      <c r="F5068" s="1">
        <v>0</v>
      </c>
      <c r="G5068" s="1">
        <v>80000000</v>
      </c>
      <c r="H5068" s="1">
        <v>80000000</v>
      </c>
      <c r="I5068" s="1">
        <v>80000000</v>
      </c>
      <c r="J5068" s="1">
        <v>0</v>
      </c>
      <c r="K5068" s="1">
        <v>80000000</v>
      </c>
      <c r="L5068" s="1">
        <v>0</v>
      </c>
      <c r="M5068" s="1">
        <v>0</v>
      </c>
      <c r="N5068" s="1">
        <v>80000000</v>
      </c>
      <c r="O5068" s="1">
        <v>80000000</v>
      </c>
      <c r="P5068" s="1">
        <v>0</v>
      </c>
      <c r="Q5068" s="1">
        <v>492316</v>
      </c>
      <c r="R5068" s="1">
        <v>99.39</v>
      </c>
    </row>
    <row r="5069" spans="1:18" hidden="1" x14ac:dyDescent="0.25">
      <c r="A5069" t="s">
        <v>31</v>
      </c>
      <c r="B5069" s="1">
        <v>100492316</v>
      </c>
      <c r="C5069" s="1">
        <v>-20000000</v>
      </c>
      <c r="D5069" s="1">
        <v>0</v>
      </c>
      <c r="E5069" s="1">
        <v>80492316</v>
      </c>
      <c r="F5069" s="1">
        <v>0</v>
      </c>
      <c r="G5069" s="1">
        <v>80000000</v>
      </c>
      <c r="H5069" s="1">
        <v>80000000</v>
      </c>
      <c r="I5069" s="1">
        <v>80000000</v>
      </c>
      <c r="J5069" s="1">
        <v>0</v>
      </c>
      <c r="K5069" s="1">
        <v>80000000</v>
      </c>
      <c r="L5069" s="1">
        <v>0</v>
      </c>
      <c r="M5069" s="1">
        <v>0</v>
      </c>
      <c r="N5069" s="1">
        <v>80000000</v>
      </c>
      <c r="O5069" s="1">
        <v>80000000</v>
      </c>
      <c r="P5069" s="1">
        <v>0</v>
      </c>
      <c r="Q5069" s="1">
        <v>492316</v>
      </c>
      <c r="R5069" s="1">
        <v>99.39</v>
      </c>
    </row>
    <row r="5070" spans="1:18" hidden="1" x14ac:dyDescent="0.25">
      <c r="A5070" t="s">
        <v>75</v>
      </c>
      <c r="B5070" s="1">
        <v>100492316</v>
      </c>
      <c r="C5070" s="1">
        <v>-20000000</v>
      </c>
      <c r="D5070" s="1">
        <v>0</v>
      </c>
      <c r="E5070" s="1">
        <v>80492316</v>
      </c>
      <c r="F5070" s="1">
        <v>0</v>
      </c>
      <c r="G5070" s="1">
        <v>80000000</v>
      </c>
      <c r="H5070" s="1">
        <v>80000000</v>
      </c>
      <c r="I5070" s="1">
        <v>80000000</v>
      </c>
      <c r="J5070" s="1">
        <v>0</v>
      </c>
      <c r="K5070" s="1">
        <v>80000000</v>
      </c>
      <c r="L5070" s="1">
        <v>0</v>
      </c>
      <c r="M5070" s="1">
        <v>0</v>
      </c>
      <c r="N5070" s="1">
        <v>80000000</v>
      </c>
      <c r="O5070" s="1">
        <v>80000000</v>
      </c>
      <c r="P5070" s="1">
        <v>0</v>
      </c>
      <c r="Q5070" s="1">
        <v>492316</v>
      </c>
      <c r="R5070" s="1">
        <v>99.39</v>
      </c>
    </row>
    <row r="5071" spans="1:18" hidden="1" x14ac:dyDescent="0.25">
      <c r="A5071" t="s">
        <v>33</v>
      </c>
      <c r="B5071" s="1">
        <v>100492316</v>
      </c>
      <c r="C5071" s="1">
        <v>-20000000</v>
      </c>
      <c r="D5071" s="1">
        <v>0</v>
      </c>
      <c r="E5071" s="1">
        <v>80492316</v>
      </c>
      <c r="F5071" s="1">
        <v>0</v>
      </c>
      <c r="G5071" s="1">
        <v>80000000</v>
      </c>
      <c r="H5071" s="1">
        <v>80000000</v>
      </c>
      <c r="I5071" s="1">
        <v>80000000</v>
      </c>
      <c r="J5071" s="1">
        <v>0</v>
      </c>
      <c r="K5071" s="1">
        <v>80000000</v>
      </c>
      <c r="L5071" s="1">
        <v>0</v>
      </c>
      <c r="M5071" s="1">
        <v>0</v>
      </c>
      <c r="N5071" s="1">
        <v>80000000</v>
      </c>
      <c r="O5071" s="1">
        <v>80000000</v>
      </c>
      <c r="P5071" s="1">
        <v>0</v>
      </c>
      <c r="Q5071" s="1">
        <v>492316</v>
      </c>
      <c r="R5071" s="1">
        <v>99.39</v>
      </c>
    </row>
    <row r="5072" spans="1:18" hidden="1" x14ac:dyDescent="0.25">
      <c r="A5072" t="s">
        <v>97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</row>
    <row r="5073" spans="1:18" hidden="1" x14ac:dyDescent="0.25">
      <c r="A5073" t="s">
        <v>75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</row>
    <row r="5074" spans="1:18" hidden="1" x14ac:dyDescent="0.25">
      <c r="A5074" t="s">
        <v>33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</row>
    <row r="5075" spans="1:18" hidden="1" x14ac:dyDescent="0.25">
      <c r="A5075" t="s">
        <v>76</v>
      </c>
      <c r="B5075" s="1">
        <v>11517000</v>
      </c>
      <c r="C5075" s="1">
        <v>0</v>
      </c>
      <c r="D5075" s="1">
        <v>0</v>
      </c>
      <c r="E5075" s="1">
        <v>11517000</v>
      </c>
      <c r="F5075" s="1">
        <v>0</v>
      </c>
      <c r="G5075" s="1">
        <v>7000000</v>
      </c>
      <c r="H5075" s="1">
        <v>7000000</v>
      </c>
      <c r="I5075" s="1">
        <v>7000000</v>
      </c>
      <c r="J5075" s="1">
        <v>0</v>
      </c>
      <c r="K5075" s="1">
        <v>7000000</v>
      </c>
      <c r="L5075" s="1">
        <v>0</v>
      </c>
      <c r="M5075" s="1">
        <v>0</v>
      </c>
      <c r="N5075" s="1">
        <v>7000000</v>
      </c>
      <c r="O5075" s="1">
        <v>5000000</v>
      </c>
      <c r="P5075" s="1">
        <v>2000000</v>
      </c>
      <c r="Q5075" s="1">
        <v>4517000</v>
      </c>
      <c r="R5075" s="1">
        <v>60.78</v>
      </c>
    </row>
    <row r="5076" spans="1:18" hidden="1" x14ac:dyDescent="0.25">
      <c r="A5076" t="s">
        <v>31</v>
      </c>
      <c r="B5076" s="1">
        <v>11517000</v>
      </c>
      <c r="C5076" s="1">
        <v>0</v>
      </c>
      <c r="D5076" s="1">
        <v>0</v>
      </c>
      <c r="E5076" s="1">
        <v>11517000</v>
      </c>
      <c r="F5076" s="1">
        <v>0</v>
      </c>
      <c r="G5076" s="1">
        <v>7000000</v>
      </c>
      <c r="H5076" s="1">
        <v>7000000</v>
      </c>
      <c r="I5076" s="1">
        <v>7000000</v>
      </c>
      <c r="J5076" s="1">
        <v>0</v>
      </c>
      <c r="K5076" s="1">
        <v>7000000</v>
      </c>
      <c r="L5076" s="1">
        <v>0</v>
      </c>
      <c r="M5076" s="1">
        <v>0</v>
      </c>
      <c r="N5076" s="1">
        <v>7000000</v>
      </c>
      <c r="O5076" s="1">
        <v>5000000</v>
      </c>
      <c r="P5076" s="1">
        <v>2000000</v>
      </c>
      <c r="Q5076" s="1">
        <v>4517000</v>
      </c>
      <c r="R5076" s="1">
        <v>60.78</v>
      </c>
    </row>
    <row r="5077" spans="1:18" hidden="1" x14ac:dyDescent="0.25">
      <c r="A5077" t="s">
        <v>77</v>
      </c>
      <c r="B5077" s="1">
        <v>11517000</v>
      </c>
      <c r="C5077" s="1">
        <v>0</v>
      </c>
      <c r="D5077" s="1">
        <v>0</v>
      </c>
      <c r="E5077" s="1">
        <v>11517000</v>
      </c>
      <c r="F5077" s="1">
        <v>0</v>
      </c>
      <c r="G5077" s="1">
        <v>7000000</v>
      </c>
      <c r="H5077" s="1">
        <v>7000000</v>
      </c>
      <c r="I5077" s="1">
        <v>7000000</v>
      </c>
      <c r="J5077" s="1">
        <v>0</v>
      </c>
      <c r="K5077" s="1">
        <v>7000000</v>
      </c>
      <c r="L5077" s="1">
        <v>0</v>
      </c>
      <c r="M5077" s="1">
        <v>0</v>
      </c>
      <c r="N5077" s="1">
        <v>7000000</v>
      </c>
      <c r="O5077" s="1">
        <v>5000000</v>
      </c>
      <c r="P5077" s="1">
        <v>2000000</v>
      </c>
      <c r="Q5077" s="1">
        <v>4517000</v>
      </c>
      <c r="R5077" s="1">
        <v>60.78</v>
      </c>
    </row>
    <row r="5078" spans="1:18" hidden="1" x14ac:dyDescent="0.25">
      <c r="A5078" t="s">
        <v>33</v>
      </c>
      <c r="B5078" s="1">
        <v>11517000</v>
      </c>
      <c r="C5078" s="1">
        <v>0</v>
      </c>
      <c r="D5078" s="1">
        <v>0</v>
      </c>
      <c r="E5078" s="1">
        <v>11517000</v>
      </c>
      <c r="F5078" s="1">
        <v>0</v>
      </c>
      <c r="G5078" s="1">
        <v>7000000</v>
      </c>
      <c r="H5078" s="1">
        <v>7000000</v>
      </c>
      <c r="I5078" s="1">
        <v>7000000</v>
      </c>
      <c r="J5078" s="1">
        <v>0</v>
      </c>
      <c r="K5078" s="1">
        <v>7000000</v>
      </c>
      <c r="L5078" s="1">
        <v>0</v>
      </c>
      <c r="M5078" s="1">
        <v>0</v>
      </c>
      <c r="N5078" s="1">
        <v>7000000</v>
      </c>
      <c r="O5078" s="1">
        <v>5000000</v>
      </c>
      <c r="P5078" s="1">
        <v>2000000</v>
      </c>
      <c r="Q5078" s="1">
        <v>4517000</v>
      </c>
      <c r="R5078" s="1">
        <v>60.78</v>
      </c>
    </row>
    <row r="5079" spans="1:18" hidden="1" x14ac:dyDescent="0.25">
      <c r="A5079" t="s">
        <v>104</v>
      </c>
      <c r="B5079" s="1">
        <v>52350000</v>
      </c>
      <c r="C5079" s="1">
        <v>0</v>
      </c>
      <c r="D5079" s="1">
        <v>0</v>
      </c>
      <c r="E5079" s="1">
        <v>52350000</v>
      </c>
      <c r="F5079" s="1">
        <v>0</v>
      </c>
      <c r="G5079" s="1">
        <v>35000000</v>
      </c>
      <c r="H5079" s="1">
        <v>35000000</v>
      </c>
      <c r="I5079" s="1">
        <v>35000000</v>
      </c>
      <c r="J5079" s="1">
        <v>0</v>
      </c>
      <c r="K5079" s="1">
        <v>35000000</v>
      </c>
      <c r="L5079" s="1">
        <v>0</v>
      </c>
      <c r="M5079" s="1">
        <v>0</v>
      </c>
      <c r="N5079" s="1">
        <v>35000000</v>
      </c>
      <c r="O5079" s="1">
        <v>25000000</v>
      </c>
      <c r="P5079" s="1">
        <v>10000000</v>
      </c>
      <c r="Q5079" s="1">
        <v>17350000</v>
      </c>
      <c r="R5079" s="1">
        <v>66.86</v>
      </c>
    </row>
    <row r="5080" spans="1:18" hidden="1" x14ac:dyDescent="0.25">
      <c r="A5080" t="s">
        <v>31</v>
      </c>
      <c r="B5080" s="1">
        <v>52350000</v>
      </c>
      <c r="C5080" s="1">
        <v>0</v>
      </c>
      <c r="D5080" s="1">
        <v>0</v>
      </c>
      <c r="E5080" s="1">
        <v>52350000</v>
      </c>
      <c r="F5080" s="1">
        <v>0</v>
      </c>
      <c r="G5080" s="1">
        <v>35000000</v>
      </c>
      <c r="H5080" s="1">
        <v>35000000</v>
      </c>
      <c r="I5080" s="1">
        <v>35000000</v>
      </c>
      <c r="J5080" s="1">
        <v>0</v>
      </c>
      <c r="K5080" s="1">
        <v>35000000</v>
      </c>
      <c r="L5080" s="1">
        <v>0</v>
      </c>
      <c r="M5080" s="1">
        <v>0</v>
      </c>
      <c r="N5080" s="1">
        <v>35000000</v>
      </c>
      <c r="O5080" s="1">
        <v>25000000</v>
      </c>
      <c r="P5080" s="1">
        <v>10000000</v>
      </c>
      <c r="Q5080" s="1">
        <v>17350000</v>
      </c>
      <c r="R5080" s="1">
        <v>66.86</v>
      </c>
    </row>
    <row r="5081" spans="1:18" hidden="1" x14ac:dyDescent="0.25">
      <c r="A5081" t="s">
        <v>81</v>
      </c>
      <c r="B5081" s="1">
        <v>52350000</v>
      </c>
      <c r="C5081" s="1">
        <v>0</v>
      </c>
      <c r="D5081" s="1">
        <v>0</v>
      </c>
      <c r="E5081" s="1">
        <v>52350000</v>
      </c>
      <c r="F5081" s="1">
        <v>0</v>
      </c>
      <c r="G5081" s="1">
        <v>35000000</v>
      </c>
      <c r="H5081" s="1">
        <v>35000000</v>
      </c>
      <c r="I5081" s="1">
        <v>35000000</v>
      </c>
      <c r="J5081" s="1">
        <v>0</v>
      </c>
      <c r="K5081" s="1">
        <v>35000000</v>
      </c>
      <c r="L5081" s="1">
        <v>0</v>
      </c>
      <c r="M5081" s="1">
        <v>0</v>
      </c>
      <c r="N5081" s="1">
        <v>35000000</v>
      </c>
      <c r="O5081" s="1">
        <v>25000000</v>
      </c>
      <c r="P5081" s="1">
        <v>10000000</v>
      </c>
      <c r="Q5081" s="1">
        <v>17350000</v>
      </c>
      <c r="R5081" s="1">
        <v>66.86</v>
      </c>
    </row>
    <row r="5082" spans="1:18" hidden="1" x14ac:dyDescent="0.25">
      <c r="A5082" t="s">
        <v>33</v>
      </c>
      <c r="B5082" s="1">
        <v>52350000</v>
      </c>
      <c r="C5082" s="1">
        <v>0</v>
      </c>
      <c r="D5082" s="1">
        <v>0</v>
      </c>
      <c r="E5082" s="1">
        <v>52350000</v>
      </c>
      <c r="F5082" s="1">
        <v>0</v>
      </c>
      <c r="G5082" s="1">
        <v>35000000</v>
      </c>
      <c r="H5082" s="1">
        <v>35000000</v>
      </c>
      <c r="I5082" s="1">
        <v>35000000</v>
      </c>
      <c r="J5082" s="1">
        <v>0</v>
      </c>
      <c r="K5082" s="1">
        <v>35000000</v>
      </c>
      <c r="L5082" s="1">
        <v>0</v>
      </c>
      <c r="M5082" s="1">
        <v>0</v>
      </c>
      <c r="N5082" s="1">
        <v>35000000</v>
      </c>
      <c r="O5082" s="1">
        <v>25000000</v>
      </c>
      <c r="P5082" s="1">
        <v>10000000</v>
      </c>
      <c r="Q5082" s="1">
        <v>17350000</v>
      </c>
      <c r="R5082" s="1">
        <v>66.86</v>
      </c>
    </row>
    <row r="5083" spans="1:18" hidden="1" x14ac:dyDescent="0.25">
      <c r="A5083" t="s">
        <v>78</v>
      </c>
      <c r="B5083" s="1">
        <v>47115000</v>
      </c>
      <c r="C5083" s="1">
        <v>59500000</v>
      </c>
      <c r="D5083" s="1">
        <v>0</v>
      </c>
      <c r="E5083" s="1">
        <v>106615000</v>
      </c>
      <c r="F5083" s="1">
        <v>0</v>
      </c>
      <c r="G5083" s="1">
        <v>47115000</v>
      </c>
      <c r="H5083" s="1">
        <v>47115000</v>
      </c>
      <c r="I5083" s="1">
        <v>47115000</v>
      </c>
      <c r="J5083" s="1">
        <v>0</v>
      </c>
      <c r="K5083" s="1">
        <v>47115000</v>
      </c>
      <c r="L5083" s="1">
        <v>0</v>
      </c>
      <c r="M5083" s="1">
        <v>0</v>
      </c>
      <c r="N5083" s="1">
        <v>47115000</v>
      </c>
      <c r="O5083" s="1">
        <v>47115000</v>
      </c>
      <c r="P5083" s="1">
        <v>0</v>
      </c>
      <c r="Q5083" s="1">
        <v>59500000</v>
      </c>
      <c r="R5083" s="1">
        <v>44.19</v>
      </c>
    </row>
    <row r="5084" spans="1:18" hidden="1" x14ac:dyDescent="0.25">
      <c r="A5084" t="s">
        <v>31</v>
      </c>
      <c r="B5084" s="1">
        <v>47115000</v>
      </c>
      <c r="C5084" s="1">
        <v>59500000</v>
      </c>
      <c r="D5084" s="1">
        <v>0</v>
      </c>
      <c r="E5084" s="1">
        <v>106615000</v>
      </c>
      <c r="F5084" s="1">
        <v>0</v>
      </c>
      <c r="G5084" s="1">
        <v>47115000</v>
      </c>
      <c r="H5084" s="1">
        <v>47115000</v>
      </c>
      <c r="I5084" s="1">
        <v>47115000</v>
      </c>
      <c r="J5084" s="1">
        <v>0</v>
      </c>
      <c r="K5084" s="1">
        <v>47115000</v>
      </c>
      <c r="L5084" s="1">
        <v>0</v>
      </c>
      <c r="M5084" s="1">
        <v>0</v>
      </c>
      <c r="N5084" s="1">
        <v>47115000</v>
      </c>
      <c r="O5084" s="1">
        <v>47115000</v>
      </c>
      <c r="P5084" s="1">
        <v>0</v>
      </c>
      <c r="Q5084" s="1">
        <v>59500000</v>
      </c>
      <c r="R5084" s="1">
        <v>44.19</v>
      </c>
    </row>
    <row r="5085" spans="1:18" hidden="1" x14ac:dyDescent="0.25">
      <c r="A5085" t="s">
        <v>79</v>
      </c>
      <c r="B5085" s="1">
        <v>47115000</v>
      </c>
      <c r="C5085" s="1">
        <v>59500000</v>
      </c>
      <c r="D5085" s="1">
        <v>0</v>
      </c>
      <c r="E5085" s="1">
        <v>106615000</v>
      </c>
      <c r="F5085" s="1">
        <v>0</v>
      </c>
      <c r="G5085" s="1">
        <v>47115000</v>
      </c>
      <c r="H5085" s="1">
        <v>47115000</v>
      </c>
      <c r="I5085" s="1">
        <v>47115000</v>
      </c>
      <c r="J5085" s="1">
        <v>0</v>
      </c>
      <c r="K5085" s="1">
        <v>47115000</v>
      </c>
      <c r="L5085" s="1">
        <v>0</v>
      </c>
      <c r="M5085" s="1">
        <v>0</v>
      </c>
      <c r="N5085" s="1">
        <v>47115000</v>
      </c>
      <c r="O5085" s="1">
        <v>47115000</v>
      </c>
      <c r="P5085" s="1">
        <v>0</v>
      </c>
      <c r="Q5085" s="1">
        <v>59500000</v>
      </c>
      <c r="R5085" s="1">
        <v>44.19</v>
      </c>
    </row>
    <row r="5086" spans="1:18" hidden="1" x14ac:dyDescent="0.25">
      <c r="A5086" t="s">
        <v>33</v>
      </c>
      <c r="B5086" s="1">
        <v>47115000</v>
      </c>
      <c r="C5086" s="1">
        <v>59500000</v>
      </c>
      <c r="D5086" s="1">
        <v>0</v>
      </c>
      <c r="E5086" s="1">
        <v>106615000</v>
      </c>
      <c r="F5086" s="1">
        <v>0</v>
      </c>
      <c r="G5086" s="1">
        <v>47115000</v>
      </c>
      <c r="H5086" s="1">
        <v>47115000</v>
      </c>
      <c r="I5086" s="1">
        <v>47115000</v>
      </c>
      <c r="J5086" s="1">
        <v>0</v>
      </c>
      <c r="K5086" s="1">
        <v>47115000</v>
      </c>
      <c r="L5086" s="1">
        <v>0</v>
      </c>
      <c r="M5086" s="1">
        <v>0</v>
      </c>
      <c r="N5086" s="1">
        <v>47115000</v>
      </c>
      <c r="O5086" s="1">
        <v>47115000</v>
      </c>
      <c r="P5086" s="1">
        <v>0</v>
      </c>
      <c r="Q5086" s="1">
        <v>59500000</v>
      </c>
      <c r="R5086" s="1">
        <v>44.19</v>
      </c>
    </row>
    <row r="5087" spans="1:18" hidden="1" x14ac:dyDescent="0.25">
      <c r="A5087" t="s">
        <v>80</v>
      </c>
      <c r="B5087" s="1">
        <v>12145200</v>
      </c>
      <c r="C5087" s="1">
        <v>-6000000</v>
      </c>
      <c r="D5087" s="1">
        <v>0</v>
      </c>
      <c r="E5087" s="1">
        <v>6145200</v>
      </c>
      <c r="F5087" s="1">
        <v>0</v>
      </c>
      <c r="G5087" s="1">
        <v>6000000</v>
      </c>
      <c r="H5087" s="1">
        <v>6000000</v>
      </c>
      <c r="I5087" s="1">
        <v>6000000</v>
      </c>
      <c r="J5087" s="1">
        <v>0</v>
      </c>
      <c r="K5087" s="1">
        <v>6000000</v>
      </c>
      <c r="L5087" s="1">
        <v>0</v>
      </c>
      <c r="M5087" s="1">
        <v>0</v>
      </c>
      <c r="N5087" s="1">
        <v>6000000</v>
      </c>
      <c r="O5087" s="1">
        <v>6000000</v>
      </c>
      <c r="P5087" s="1">
        <v>0</v>
      </c>
      <c r="Q5087" s="1">
        <v>145200</v>
      </c>
      <c r="R5087" s="1">
        <v>97.64</v>
      </c>
    </row>
    <row r="5088" spans="1:18" hidden="1" x14ac:dyDescent="0.25">
      <c r="A5088" t="s">
        <v>31</v>
      </c>
      <c r="B5088" s="1">
        <v>12145200</v>
      </c>
      <c r="C5088" s="1">
        <v>-6000000</v>
      </c>
      <c r="D5088" s="1">
        <v>0</v>
      </c>
      <c r="E5088" s="1">
        <v>6145200</v>
      </c>
      <c r="F5088" s="1">
        <v>0</v>
      </c>
      <c r="G5088" s="1">
        <v>6000000</v>
      </c>
      <c r="H5088" s="1">
        <v>6000000</v>
      </c>
      <c r="I5088" s="1">
        <v>6000000</v>
      </c>
      <c r="J5088" s="1">
        <v>0</v>
      </c>
      <c r="K5088" s="1">
        <v>6000000</v>
      </c>
      <c r="L5088" s="1">
        <v>0</v>
      </c>
      <c r="M5088" s="1">
        <v>0</v>
      </c>
      <c r="N5088" s="1">
        <v>6000000</v>
      </c>
      <c r="O5088" s="1">
        <v>6000000</v>
      </c>
      <c r="P5088" s="1">
        <v>0</v>
      </c>
      <c r="Q5088" s="1">
        <v>145200</v>
      </c>
      <c r="R5088" s="1">
        <v>97.64</v>
      </c>
    </row>
    <row r="5089" spans="1:18" hidden="1" x14ac:dyDescent="0.25">
      <c r="A5089" t="s">
        <v>81</v>
      </c>
      <c r="B5089" s="1">
        <v>12145200</v>
      </c>
      <c r="C5089" s="1">
        <v>-6000000</v>
      </c>
      <c r="D5089" s="1">
        <v>0</v>
      </c>
      <c r="E5089" s="1">
        <v>6145200</v>
      </c>
      <c r="F5089" s="1">
        <v>0</v>
      </c>
      <c r="G5089" s="1">
        <v>6000000</v>
      </c>
      <c r="H5089" s="1">
        <v>6000000</v>
      </c>
      <c r="I5089" s="1">
        <v>6000000</v>
      </c>
      <c r="J5089" s="1">
        <v>0</v>
      </c>
      <c r="K5089" s="1">
        <v>6000000</v>
      </c>
      <c r="L5089" s="1">
        <v>0</v>
      </c>
      <c r="M5089" s="1">
        <v>0</v>
      </c>
      <c r="N5089" s="1">
        <v>6000000</v>
      </c>
      <c r="O5089" s="1">
        <v>6000000</v>
      </c>
      <c r="P5089" s="1">
        <v>0</v>
      </c>
      <c r="Q5089" s="1">
        <v>145200</v>
      </c>
      <c r="R5089" s="1">
        <v>97.64</v>
      </c>
    </row>
    <row r="5090" spans="1:18" hidden="1" x14ac:dyDescent="0.25">
      <c r="A5090" t="s">
        <v>33</v>
      </c>
      <c r="B5090" s="1">
        <v>12145200</v>
      </c>
      <c r="C5090" s="1">
        <v>-6000000</v>
      </c>
      <c r="D5090" s="1">
        <v>0</v>
      </c>
      <c r="E5090" s="1">
        <v>6145200</v>
      </c>
      <c r="F5090" s="1">
        <v>0</v>
      </c>
      <c r="G5090" s="1">
        <v>6000000</v>
      </c>
      <c r="H5090" s="1">
        <v>6000000</v>
      </c>
      <c r="I5090" s="1">
        <v>6000000</v>
      </c>
      <c r="J5090" s="1">
        <v>0</v>
      </c>
      <c r="K5090" s="1">
        <v>6000000</v>
      </c>
      <c r="L5090" s="1">
        <v>0</v>
      </c>
      <c r="M5090" s="1">
        <v>0</v>
      </c>
      <c r="N5090" s="1">
        <v>6000000</v>
      </c>
      <c r="O5090" s="1">
        <v>6000000</v>
      </c>
      <c r="P5090" s="1">
        <v>0</v>
      </c>
      <c r="Q5090" s="1">
        <v>145200</v>
      </c>
      <c r="R5090" s="1">
        <v>97.64</v>
      </c>
    </row>
    <row r="5091" spans="1:18" hidden="1" x14ac:dyDescent="0.25">
      <c r="A5091" t="s">
        <v>82</v>
      </c>
      <c r="B5091" s="1">
        <v>23714550</v>
      </c>
      <c r="C5091" s="1">
        <v>0</v>
      </c>
      <c r="D5091" s="1">
        <v>0</v>
      </c>
      <c r="E5091" s="1">
        <v>23714550</v>
      </c>
      <c r="F5091" s="1">
        <v>0</v>
      </c>
      <c r="G5091" s="1">
        <v>23714550</v>
      </c>
      <c r="H5091" s="1">
        <v>23714550</v>
      </c>
      <c r="I5091" s="1">
        <v>23714550</v>
      </c>
      <c r="J5091" s="1">
        <v>0</v>
      </c>
      <c r="K5091" s="1">
        <v>23714550</v>
      </c>
      <c r="L5091" s="1">
        <v>0</v>
      </c>
      <c r="M5091" s="1">
        <v>0</v>
      </c>
      <c r="N5091" s="1">
        <v>23714550</v>
      </c>
      <c r="O5091" s="1">
        <v>23714550</v>
      </c>
      <c r="P5091" s="1">
        <v>0</v>
      </c>
      <c r="Q5091" s="1">
        <v>0</v>
      </c>
      <c r="R5091" s="1">
        <v>100</v>
      </c>
    </row>
    <row r="5092" spans="1:18" hidden="1" x14ac:dyDescent="0.25">
      <c r="A5092" t="s">
        <v>31</v>
      </c>
      <c r="B5092" s="1">
        <v>23714550</v>
      </c>
      <c r="C5092" s="1">
        <v>0</v>
      </c>
      <c r="D5092" s="1">
        <v>0</v>
      </c>
      <c r="E5092" s="1">
        <v>23714550</v>
      </c>
      <c r="F5092" s="1">
        <v>0</v>
      </c>
      <c r="G5092" s="1">
        <v>23714550</v>
      </c>
      <c r="H5092" s="1">
        <v>23714550</v>
      </c>
      <c r="I5092" s="1">
        <v>23714550</v>
      </c>
      <c r="J5092" s="1">
        <v>0</v>
      </c>
      <c r="K5092" s="1">
        <v>23714550</v>
      </c>
      <c r="L5092" s="1">
        <v>0</v>
      </c>
      <c r="M5092" s="1">
        <v>0</v>
      </c>
      <c r="N5092" s="1">
        <v>23714550</v>
      </c>
      <c r="O5092" s="1">
        <v>23714550</v>
      </c>
      <c r="P5092" s="1">
        <v>0</v>
      </c>
      <c r="Q5092" s="1">
        <v>0</v>
      </c>
      <c r="R5092" s="1">
        <v>100</v>
      </c>
    </row>
    <row r="5093" spans="1:18" hidden="1" x14ac:dyDescent="0.25">
      <c r="A5093" t="s">
        <v>83</v>
      </c>
      <c r="B5093" s="1">
        <v>23714550</v>
      </c>
      <c r="C5093" s="1">
        <v>0</v>
      </c>
      <c r="D5093" s="1">
        <v>0</v>
      </c>
      <c r="E5093" s="1">
        <v>23714550</v>
      </c>
      <c r="F5093" s="1">
        <v>0</v>
      </c>
      <c r="G5093" s="1">
        <v>23714550</v>
      </c>
      <c r="H5093" s="1">
        <v>23714550</v>
      </c>
      <c r="I5093" s="1">
        <v>23714550</v>
      </c>
      <c r="J5093" s="1">
        <v>0</v>
      </c>
      <c r="K5093" s="1">
        <v>23714550</v>
      </c>
      <c r="L5093" s="1">
        <v>0</v>
      </c>
      <c r="M5093" s="1">
        <v>0</v>
      </c>
      <c r="N5093" s="1">
        <v>23714550</v>
      </c>
      <c r="O5093" s="1">
        <v>23714550</v>
      </c>
      <c r="P5093" s="1">
        <v>0</v>
      </c>
      <c r="Q5093" s="1">
        <v>0</v>
      </c>
      <c r="R5093" s="1">
        <v>100</v>
      </c>
    </row>
    <row r="5094" spans="1:18" hidden="1" x14ac:dyDescent="0.25">
      <c r="A5094" t="s">
        <v>33</v>
      </c>
      <c r="B5094" s="1">
        <v>23714550</v>
      </c>
      <c r="C5094" s="1">
        <v>0</v>
      </c>
      <c r="D5094" s="1">
        <v>0</v>
      </c>
      <c r="E5094" s="1">
        <v>23714550</v>
      </c>
      <c r="F5094" s="1">
        <v>0</v>
      </c>
      <c r="G5094" s="1">
        <v>23714550</v>
      </c>
      <c r="H5094" s="1">
        <v>23714550</v>
      </c>
      <c r="I5094" s="1">
        <v>23714550</v>
      </c>
      <c r="J5094" s="1">
        <v>0</v>
      </c>
      <c r="K5094" s="1">
        <v>23714550</v>
      </c>
      <c r="L5094" s="1">
        <v>0</v>
      </c>
      <c r="M5094" s="1">
        <v>0</v>
      </c>
      <c r="N5094" s="1">
        <v>23714550</v>
      </c>
      <c r="O5094" s="1">
        <v>23714550</v>
      </c>
      <c r="P5094" s="1">
        <v>0</v>
      </c>
      <c r="Q5094" s="1">
        <v>0</v>
      </c>
      <c r="R5094" s="1">
        <v>100</v>
      </c>
    </row>
    <row r="5095" spans="1:18" hidden="1" x14ac:dyDescent="0.25">
      <c r="A5095" t="s">
        <v>1657</v>
      </c>
      <c r="B5095" s="1">
        <v>28000000</v>
      </c>
      <c r="C5095" s="1">
        <v>22900000</v>
      </c>
      <c r="D5095" s="1">
        <v>0</v>
      </c>
      <c r="E5095" s="1">
        <v>50900000</v>
      </c>
      <c r="F5095" s="1">
        <v>0</v>
      </c>
      <c r="G5095" s="1">
        <v>25500000</v>
      </c>
      <c r="H5095" s="1">
        <v>25500000</v>
      </c>
      <c r="I5095" s="1">
        <v>25500000</v>
      </c>
      <c r="J5095" s="1">
        <v>0</v>
      </c>
      <c r="K5095" s="1">
        <v>25500000</v>
      </c>
      <c r="L5095" s="1">
        <v>0</v>
      </c>
      <c r="M5095" s="1">
        <v>0</v>
      </c>
      <c r="N5095" s="1">
        <v>25500000</v>
      </c>
      <c r="O5095" s="1">
        <v>20500000</v>
      </c>
      <c r="P5095" s="1">
        <v>5000000</v>
      </c>
      <c r="Q5095" s="1">
        <v>25400000</v>
      </c>
      <c r="R5095" s="1">
        <v>50.1</v>
      </c>
    </row>
    <row r="5096" spans="1:18" hidden="1" x14ac:dyDescent="0.25">
      <c r="A5096" t="s">
        <v>31</v>
      </c>
      <c r="B5096" s="1">
        <v>28000000</v>
      </c>
      <c r="C5096" s="1">
        <v>22900000</v>
      </c>
      <c r="D5096" s="1">
        <v>0</v>
      </c>
      <c r="E5096" s="1">
        <v>50900000</v>
      </c>
      <c r="F5096" s="1">
        <v>0</v>
      </c>
      <c r="G5096" s="1">
        <v>25500000</v>
      </c>
      <c r="H5096" s="1">
        <v>25500000</v>
      </c>
      <c r="I5096" s="1">
        <v>25500000</v>
      </c>
      <c r="J5096" s="1">
        <v>0</v>
      </c>
      <c r="K5096" s="1">
        <v>25500000</v>
      </c>
      <c r="L5096" s="1">
        <v>0</v>
      </c>
      <c r="M5096" s="1">
        <v>0</v>
      </c>
      <c r="N5096" s="1">
        <v>25500000</v>
      </c>
      <c r="O5096" s="1">
        <v>20500000</v>
      </c>
      <c r="P5096" s="1">
        <v>5000000</v>
      </c>
      <c r="Q5096" s="1">
        <v>25400000</v>
      </c>
      <c r="R5096" s="1">
        <v>50.1</v>
      </c>
    </row>
    <row r="5097" spans="1:18" hidden="1" x14ac:dyDescent="0.25">
      <c r="A5097" t="s">
        <v>81</v>
      </c>
      <c r="B5097" s="1">
        <v>28000000</v>
      </c>
      <c r="C5097" s="1">
        <v>22900000</v>
      </c>
      <c r="D5097" s="1">
        <v>0</v>
      </c>
      <c r="E5097" s="1">
        <v>50900000</v>
      </c>
      <c r="F5097" s="1">
        <v>0</v>
      </c>
      <c r="G5097" s="1">
        <v>25500000</v>
      </c>
      <c r="H5097" s="1">
        <v>25500000</v>
      </c>
      <c r="I5097" s="1">
        <v>25500000</v>
      </c>
      <c r="J5097" s="1">
        <v>0</v>
      </c>
      <c r="K5097" s="1">
        <v>25500000</v>
      </c>
      <c r="L5097" s="1">
        <v>0</v>
      </c>
      <c r="M5097" s="1">
        <v>0</v>
      </c>
      <c r="N5097" s="1">
        <v>25500000</v>
      </c>
      <c r="O5097" s="1">
        <v>20500000</v>
      </c>
      <c r="P5097" s="1">
        <v>5000000</v>
      </c>
      <c r="Q5097" s="1">
        <v>25400000</v>
      </c>
      <c r="R5097" s="1">
        <v>50.1</v>
      </c>
    </row>
    <row r="5098" spans="1:18" hidden="1" x14ac:dyDescent="0.25">
      <c r="A5098" t="s">
        <v>33</v>
      </c>
      <c r="B5098" s="1">
        <v>28000000</v>
      </c>
      <c r="C5098" s="1">
        <v>22900000</v>
      </c>
      <c r="D5098" s="1">
        <v>0</v>
      </c>
      <c r="E5098" s="1">
        <v>50900000</v>
      </c>
      <c r="F5098" s="1">
        <v>0</v>
      </c>
      <c r="G5098" s="1">
        <v>25500000</v>
      </c>
      <c r="H5098" s="1">
        <v>25500000</v>
      </c>
      <c r="I5098" s="1">
        <v>25500000</v>
      </c>
      <c r="J5098" s="1">
        <v>0</v>
      </c>
      <c r="K5098" s="1">
        <v>25500000</v>
      </c>
      <c r="L5098" s="1">
        <v>0</v>
      </c>
      <c r="M5098" s="1">
        <v>0</v>
      </c>
      <c r="N5098" s="1">
        <v>25500000</v>
      </c>
      <c r="O5098" s="1">
        <v>20500000</v>
      </c>
      <c r="P5098" s="1">
        <v>5000000</v>
      </c>
      <c r="Q5098" s="1">
        <v>25400000</v>
      </c>
      <c r="R5098" s="1">
        <v>50.1</v>
      </c>
    </row>
    <row r="5099" spans="1:18" hidden="1" x14ac:dyDescent="0.25">
      <c r="A5099" t="s">
        <v>1775</v>
      </c>
      <c r="B5099" s="1">
        <v>2617500</v>
      </c>
      <c r="C5099" s="1">
        <v>0</v>
      </c>
      <c r="D5099" s="1">
        <v>0</v>
      </c>
      <c r="E5099" s="1">
        <v>2617500</v>
      </c>
      <c r="F5099" s="1">
        <v>0</v>
      </c>
      <c r="G5099" s="1">
        <v>1000000</v>
      </c>
      <c r="H5099" s="1">
        <v>1000000</v>
      </c>
      <c r="I5099" s="1">
        <v>1000000</v>
      </c>
      <c r="J5099" s="1">
        <v>0</v>
      </c>
      <c r="K5099" s="1">
        <v>1000000</v>
      </c>
      <c r="L5099" s="1">
        <v>0</v>
      </c>
      <c r="M5099" s="1">
        <v>0</v>
      </c>
      <c r="N5099" s="1">
        <v>1000000</v>
      </c>
      <c r="O5099" s="1">
        <v>1000000</v>
      </c>
      <c r="P5099" s="1">
        <v>0</v>
      </c>
      <c r="Q5099" s="1">
        <v>1617500</v>
      </c>
      <c r="R5099" s="1">
        <v>38.200000000000003</v>
      </c>
    </row>
    <row r="5100" spans="1:18" hidden="1" x14ac:dyDescent="0.25">
      <c r="A5100" t="s">
        <v>31</v>
      </c>
      <c r="B5100" s="1">
        <v>2617500</v>
      </c>
      <c r="C5100" s="1">
        <v>0</v>
      </c>
      <c r="D5100" s="1">
        <v>0</v>
      </c>
      <c r="E5100" s="1">
        <v>2617500</v>
      </c>
      <c r="F5100" s="1">
        <v>0</v>
      </c>
      <c r="G5100" s="1">
        <v>1000000</v>
      </c>
      <c r="H5100" s="1">
        <v>1000000</v>
      </c>
      <c r="I5100" s="1">
        <v>1000000</v>
      </c>
      <c r="J5100" s="1">
        <v>0</v>
      </c>
      <c r="K5100" s="1">
        <v>1000000</v>
      </c>
      <c r="L5100" s="1">
        <v>0</v>
      </c>
      <c r="M5100" s="1">
        <v>0</v>
      </c>
      <c r="N5100" s="1">
        <v>1000000</v>
      </c>
      <c r="O5100" s="1">
        <v>1000000</v>
      </c>
      <c r="P5100" s="1">
        <v>0</v>
      </c>
      <c r="Q5100" s="1">
        <v>1617500</v>
      </c>
      <c r="R5100" s="1">
        <v>38.200000000000003</v>
      </c>
    </row>
    <row r="5101" spans="1:18" hidden="1" x14ac:dyDescent="0.25">
      <c r="A5101" t="s">
        <v>81</v>
      </c>
      <c r="B5101" s="1">
        <v>2617500</v>
      </c>
      <c r="C5101" s="1">
        <v>0</v>
      </c>
      <c r="D5101" s="1">
        <v>0</v>
      </c>
      <c r="E5101" s="1">
        <v>2617500</v>
      </c>
      <c r="F5101" s="1">
        <v>0</v>
      </c>
      <c r="G5101" s="1">
        <v>1000000</v>
      </c>
      <c r="H5101" s="1">
        <v>1000000</v>
      </c>
      <c r="I5101" s="1">
        <v>1000000</v>
      </c>
      <c r="J5101" s="1">
        <v>0</v>
      </c>
      <c r="K5101" s="1">
        <v>1000000</v>
      </c>
      <c r="L5101" s="1">
        <v>0</v>
      </c>
      <c r="M5101" s="1">
        <v>0</v>
      </c>
      <c r="N5101" s="1">
        <v>1000000</v>
      </c>
      <c r="O5101" s="1">
        <v>1000000</v>
      </c>
      <c r="P5101" s="1">
        <v>0</v>
      </c>
      <c r="Q5101" s="1">
        <v>1617500</v>
      </c>
      <c r="R5101" s="1">
        <v>38.200000000000003</v>
      </c>
    </row>
    <row r="5102" spans="1:18" hidden="1" x14ac:dyDescent="0.25">
      <c r="A5102" t="s">
        <v>33</v>
      </c>
      <c r="B5102" s="1">
        <v>2617500</v>
      </c>
      <c r="C5102" s="1">
        <v>0</v>
      </c>
      <c r="D5102" s="1">
        <v>0</v>
      </c>
      <c r="E5102" s="1">
        <v>2617500</v>
      </c>
      <c r="F5102" s="1">
        <v>0</v>
      </c>
      <c r="G5102" s="1">
        <v>1000000</v>
      </c>
      <c r="H5102" s="1">
        <v>1000000</v>
      </c>
      <c r="I5102" s="1">
        <v>1000000</v>
      </c>
      <c r="J5102" s="1">
        <v>0</v>
      </c>
      <c r="K5102" s="1">
        <v>1000000</v>
      </c>
      <c r="L5102" s="1">
        <v>0</v>
      </c>
      <c r="M5102" s="1">
        <v>0</v>
      </c>
      <c r="N5102" s="1">
        <v>1000000</v>
      </c>
      <c r="O5102" s="1">
        <v>1000000</v>
      </c>
      <c r="P5102" s="1">
        <v>0</v>
      </c>
      <c r="Q5102" s="1">
        <v>1617500</v>
      </c>
      <c r="R5102" s="1">
        <v>38.200000000000003</v>
      </c>
    </row>
    <row r="5103" spans="1:18" hidden="1" x14ac:dyDescent="0.25">
      <c r="A5103" t="s">
        <v>105</v>
      </c>
      <c r="B5103" s="1">
        <v>3266640</v>
      </c>
      <c r="C5103" s="1">
        <v>0</v>
      </c>
      <c r="D5103" s="1">
        <v>0</v>
      </c>
      <c r="E5103" s="1">
        <v>3266640</v>
      </c>
      <c r="F5103" s="1">
        <v>0</v>
      </c>
      <c r="G5103" s="1">
        <v>2100000</v>
      </c>
      <c r="H5103" s="1">
        <v>2100000</v>
      </c>
      <c r="I5103" s="1">
        <v>2100000</v>
      </c>
      <c r="J5103" s="1">
        <v>0</v>
      </c>
      <c r="K5103" s="1">
        <v>2100000</v>
      </c>
      <c r="L5103" s="1">
        <v>0</v>
      </c>
      <c r="M5103" s="1">
        <v>0</v>
      </c>
      <c r="N5103" s="1">
        <v>2100000</v>
      </c>
      <c r="O5103" s="1">
        <v>1500000</v>
      </c>
      <c r="P5103" s="1">
        <v>600000</v>
      </c>
      <c r="Q5103" s="1">
        <v>1166640</v>
      </c>
      <c r="R5103" s="1">
        <v>64.290000000000006</v>
      </c>
    </row>
    <row r="5104" spans="1:18" hidden="1" x14ac:dyDescent="0.25">
      <c r="A5104" t="s">
        <v>31</v>
      </c>
      <c r="B5104" s="1">
        <v>3266640</v>
      </c>
      <c r="C5104" s="1">
        <v>0</v>
      </c>
      <c r="D5104" s="1">
        <v>0</v>
      </c>
      <c r="E5104" s="1">
        <v>3266640</v>
      </c>
      <c r="F5104" s="1">
        <v>0</v>
      </c>
      <c r="G5104" s="1">
        <v>2100000</v>
      </c>
      <c r="H5104" s="1">
        <v>2100000</v>
      </c>
      <c r="I5104" s="1">
        <v>2100000</v>
      </c>
      <c r="J5104" s="1">
        <v>0</v>
      </c>
      <c r="K5104" s="1">
        <v>2100000</v>
      </c>
      <c r="L5104" s="1">
        <v>0</v>
      </c>
      <c r="M5104" s="1">
        <v>0</v>
      </c>
      <c r="N5104" s="1">
        <v>2100000</v>
      </c>
      <c r="O5104" s="1">
        <v>1500000</v>
      </c>
      <c r="P5104" s="1">
        <v>600000</v>
      </c>
      <c r="Q5104" s="1">
        <v>1166640</v>
      </c>
      <c r="R5104" s="1">
        <v>64.290000000000006</v>
      </c>
    </row>
    <row r="5105" spans="1:18" hidden="1" x14ac:dyDescent="0.25">
      <c r="A5105" t="s">
        <v>106</v>
      </c>
      <c r="B5105" s="1">
        <v>3266640</v>
      </c>
      <c r="C5105" s="1">
        <v>0</v>
      </c>
      <c r="D5105" s="1">
        <v>0</v>
      </c>
      <c r="E5105" s="1">
        <v>3266640</v>
      </c>
      <c r="F5105" s="1">
        <v>0</v>
      </c>
      <c r="G5105" s="1">
        <v>2100000</v>
      </c>
      <c r="H5105" s="1">
        <v>2100000</v>
      </c>
      <c r="I5105" s="1">
        <v>2100000</v>
      </c>
      <c r="J5105" s="1">
        <v>0</v>
      </c>
      <c r="K5105" s="1">
        <v>2100000</v>
      </c>
      <c r="L5105" s="1">
        <v>0</v>
      </c>
      <c r="M5105" s="1">
        <v>0</v>
      </c>
      <c r="N5105" s="1">
        <v>2100000</v>
      </c>
      <c r="O5105" s="1">
        <v>1500000</v>
      </c>
      <c r="P5105" s="1">
        <v>600000</v>
      </c>
      <c r="Q5105" s="1">
        <v>1166640</v>
      </c>
      <c r="R5105" s="1">
        <v>64.290000000000006</v>
      </c>
    </row>
    <row r="5106" spans="1:18" hidden="1" x14ac:dyDescent="0.25">
      <c r="A5106" t="s">
        <v>33</v>
      </c>
      <c r="B5106" s="1">
        <v>3266640</v>
      </c>
      <c r="C5106" s="1">
        <v>0</v>
      </c>
      <c r="D5106" s="1">
        <v>0</v>
      </c>
      <c r="E5106" s="1">
        <v>3266640</v>
      </c>
      <c r="F5106" s="1">
        <v>0</v>
      </c>
      <c r="G5106" s="1">
        <v>2100000</v>
      </c>
      <c r="H5106" s="1">
        <v>2100000</v>
      </c>
      <c r="I5106" s="1">
        <v>2100000</v>
      </c>
      <c r="J5106" s="1">
        <v>0</v>
      </c>
      <c r="K5106" s="1">
        <v>2100000</v>
      </c>
      <c r="L5106" s="1">
        <v>0</v>
      </c>
      <c r="M5106" s="1">
        <v>0</v>
      </c>
      <c r="N5106" s="1">
        <v>2100000</v>
      </c>
      <c r="O5106" s="1">
        <v>1500000</v>
      </c>
      <c r="P5106" s="1">
        <v>600000</v>
      </c>
      <c r="Q5106" s="1">
        <v>1166640</v>
      </c>
      <c r="R5106" s="1">
        <v>64.290000000000006</v>
      </c>
    </row>
    <row r="5107" spans="1:18" hidden="1" x14ac:dyDescent="0.25">
      <c r="A5107" t="s">
        <v>107</v>
      </c>
      <c r="B5107" s="1">
        <v>11977680</v>
      </c>
      <c r="C5107" s="1">
        <v>0</v>
      </c>
      <c r="D5107" s="1">
        <v>0</v>
      </c>
      <c r="E5107" s="1">
        <v>11977680</v>
      </c>
      <c r="F5107" s="1">
        <v>0</v>
      </c>
      <c r="G5107" s="1">
        <v>7000000</v>
      </c>
      <c r="H5107" s="1">
        <v>7000000</v>
      </c>
      <c r="I5107" s="1">
        <v>7000000</v>
      </c>
      <c r="J5107" s="1">
        <v>0</v>
      </c>
      <c r="K5107" s="1">
        <v>7000000</v>
      </c>
      <c r="L5107" s="1">
        <v>0</v>
      </c>
      <c r="M5107" s="1">
        <v>0</v>
      </c>
      <c r="N5107" s="1">
        <v>7000000</v>
      </c>
      <c r="O5107" s="1">
        <v>5000000</v>
      </c>
      <c r="P5107" s="1">
        <v>2000000</v>
      </c>
      <c r="Q5107" s="1">
        <v>4977680</v>
      </c>
      <c r="R5107" s="1">
        <v>58.44</v>
      </c>
    </row>
    <row r="5108" spans="1:18" hidden="1" x14ac:dyDescent="0.25">
      <c r="A5108" t="s">
        <v>31</v>
      </c>
      <c r="B5108" s="1">
        <v>11977680</v>
      </c>
      <c r="C5108" s="1">
        <v>0</v>
      </c>
      <c r="D5108" s="1">
        <v>0</v>
      </c>
      <c r="E5108" s="1">
        <v>11977680</v>
      </c>
      <c r="F5108" s="1">
        <v>0</v>
      </c>
      <c r="G5108" s="1">
        <v>7000000</v>
      </c>
      <c r="H5108" s="1">
        <v>7000000</v>
      </c>
      <c r="I5108" s="1">
        <v>7000000</v>
      </c>
      <c r="J5108" s="1">
        <v>0</v>
      </c>
      <c r="K5108" s="1">
        <v>7000000</v>
      </c>
      <c r="L5108" s="1">
        <v>0</v>
      </c>
      <c r="M5108" s="1">
        <v>0</v>
      </c>
      <c r="N5108" s="1">
        <v>7000000</v>
      </c>
      <c r="O5108" s="1">
        <v>5000000</v>
      </c>
      <c r="P5108" s="1">
        <v>2000000</v>
      </c>
      <c r="Q5108" s="1">
        <v>4977680</v>
      </c>
      <c r="R5108" s="1">
        <v>58.44</v>
      </c>
    </row>
    <row r="5109" spans="1:18" hidden="1" x14ac:dyDescent="0.25">
      <c r="A5109" t="s">
        <v>108</v>
      </c>
      <c r="B5109" s="1">
        <v>11977680</v>
      </c>
      <c r="C5109" s="1">
        <v>0</v>
      </c>
      <c r="D5109" s="1">
        <v>0</v>
      </c>
      <c r="E5109" s="1">
        <v>11977680</v>
      </c>
      <c r="F5109" s="1">
        <v>0</v>
      </c>
      <c r="G5109" s="1">
        <v>7000000</v>
      </c>
      <c r="H5109" s="1">
        <v>7000000</v>
      </c>
      <c r="I5109" s="1">
        <v>7000000</v>
      </c>
      <c r="J5109" s="1">
        <v>0</v>
      </c>
      <c r="K5109" s="1">
        <v>7000000</v>
      </c>
      <c r="L5109" s="1">
        <v>0</v>
      </c>
      <c r="M5109" s="1">
        <v>0</v>
      </c>
      <c r="N5109" s="1">
        <v>7000000</v>
      </c>
      <c r="O5109" s="1">
        <v>5000000</v>
      </c>
      <c r="P5109" s="1">
        <v>2000000</v>
      </c>
      <c r="Q5109" s="1">
        <v>4977680</v>
      </c>
      <c r="R5109" s="1">
        <v>58.44</v>
      </c>
    </row>
    <row r="5110" spans="1:18" hidden="1" x14ac:dyDescent="0.25">
      <c r="A5110" t="s">
        <v>33</v>
      </c>
      <c r="B5110" s="1">
        <v>11977680</v>
      </c>
      <c r="C5110" s="1">
        <v>0</v>
      </c>
      <c r="D5110" s="1">
        <v>0</v>
      </c>
      <c r="E5110" s="1">
        <v>11977680</v>
      </c>
      <c r="F5110" s="1">
        <v>0</v>
      </c>
      <c r="G5110" s="1">
        <v>7000000</v>
      </c>
      <c r="H5110" s="1">
        <v>7000000</v>
      </c>
      <c r="I5110" s="1">
        <v>7000000</v>
      </c>
      <c r="J5110" s="1">
        <v>0</v>
      </c>
      <c r="K5110" s="1">
        <v>7000000</v>
      </c>
      <c r="L5110" s="1">
        <v>0</v>
      </c>
      <c r="M5110" s="1">
        <v>0</v>
      </c>
      <c r="N5110" s="1">
        <v>7000000</v>
      </c>
      <c r="O5110" s="1">
        <v>5000000</v>
      </c>
      <c r="P5110" s="1">
        <v>2000000</v>
      </c>
      <c r="Q5110" s="1">
        <v>4977680</v>
      </c>
      <c r="R5110" s="1">
        <v>58.44</v>
      </c>
    </row>
    <row r="5111" spans="1:18" hidden="1" x14ac:dyDescent="0.25">
      <c r="A5111" t="s">
        <v>109</v>
      </c>
      <c r="B5111" s="1">
        <v>16877640</v>
      </c>
      <c r="C5111" s="1">
        <v>0</v>
      </c>
      <c r="D5111" s="1">
        <v>0</v>
      </c>
      <c r="E5111" s="1">
        <v>16877640</v>
      </c>
      <c r="F5111" s="1">
        <v>0</v>
      </c>
      <c r="G5111" s="1">
        <v>11877640</v>
      </c>
      <c r="H5111" s="1">
        <v>11877640</v>
      </c>
      <c r="I5111" s="1">
        <v>11877640</v>
      </c>
      <c r="J5111" s="1">
        <v>0</v>
      </c>
      <c r="K5111" s="1">
        <v>11877640</v>
      </c>
      <c r="L5111" s="1">
        <v>0</v>
      </c>
      <c r="M5111" s="1">
        <v>0</v>
      </c>
      <c r="N5111" s="1">
        <v>11877640</v>
      </c>
      <c r="O5111" s="1">
        <v>9877640</v>
      </c>
      <c r="P5111" s="1">
        <v>2000000</v>
      </c>
      <c r="Q5111" s="1">
        <v>5000000</v>
      </c>
      <c r="R5111" s="1">
        <v>70.38</v>
      </c>
    </row>
    <row r="5112" spans="1:18" hidden="1" x14ac:dyDescent="0.25">
      <c r="A5112" t="s">
        <v>31</v>
      </c>
      <c r="B5112" s="1">
        <v>16877640</v>
      </c>
      <c r="C5112" s="1">
        <v>0</v>
      </c>
      <c r="D5112" s="1">
        <v>0</v>
      </c>
      <c r="E5112" s="1">
        <v>16877640</v>
      </c>
      <c r="F5112" s="1">
        <v>0</v>
      </c>
      <c r="G5112" s="1">
        <v>11877640</v>
      </c>
      <c r="H5112" s="1">
        <v>11877640</v>
      </c>
      <c r="I5112" s="1">
        <v>11877640</v>
      </c>
      <c r="J5112" s="1">
        <v>0</v>
      </c>
      <c r="K5112" s="1">
        <v>11877640</v>
      </c>
      <c r="L5112" s="1">
        <v>0</v>
      </c>
      <c r="M5112" s="1">
        <v>0</v>
      </c>
      <c r="N5112" s="1">
        <v>11877640</v>
      </c>
      <c r="O5112" s="1">
        <v>9877640</v>
      </c>
      <c r="P5112" s="1">
        <v>2000000</v>
      </c>
      <c r="Q5112" s="1">
        <v>5000000</v>
      </c>
      <c r="R5112" s="1">
        <v>70.38</v>
      </c>
    </row>
    <row r="5113" spans="1:18" hidden="1" x14ac:dyDescent="0.25">
      <c r="A5113" t="s">
        <v>110</v>
      </c>
      <c r="B5113" s="1">
        <v>16877640</v>
      </c>
      <c r="C5113" s="1">
        <v>0</v>
      </c>
      <c r="D5113" s="1">
        <v>0</v>
      </c>
      <c r="E5113" s="1">
        <v>16877640</v>
      </c>
      <c r="F5113" s="1">
        <v>0</v>
      </c>
      <c r="G5113" s="1">
        <v>11877640</v>
      </c>
      <c r="H5113" s="1">
        <v>11877640</v>
      </c>
      <c r="I5113" s="1">
        <v>11877640</v>
      </c>
      <c r="J5113" s="1">
        <v>0</v>
      </c>
      <c r="K5113" s="1">
        <v>11877640</v>
      </c>
      <c r="L5113" s="1">
        <v>0</v>
      </c>
      <c r="M5113" s="1">
        <v>0</v>
      </c>
      <c r="N5113" s="1">
        <v>11877640</v>
      </c>
      <c r="O5113" s="1">
        <v>9877640</v>
      </c>
      <c r="P5113" s="1">
        <v>2000000</v>
      </c>
      <c r="Q5113" s="1">
        <v>5000000</v>
      </c>
      <c r="R5113" s="1">
        <v>70.38</v>
      </c>
    </row>
    <row r="5114" spans="1:18" hidden="1" x14ac:dyDescent="0.25">
      <c r="A5114" t="s">
        <v>33</v>
      </c>
      <c r="B5114" s="1">
        <v>16877640</v>
      </c>
      <c r="C5114" s="1">
        <v>0</v>
      </c>
      <c r="D5114" s="1">
        <v>0</v>
      </c>
      <c r="E5114" s="1">
        <v>16877640</v>
      </c>
      <c r="F5114" s="1">
        <v>0</v>
      </c>
      <c r="G5114" s="1">
        <v>11877640</v>
      </c>
      <c r="H5114" s="1">
        <v>11877640</v>
      </c>
      <c r="I5114" s="1">
        <v>11877640</v>
      </c>
      <c r="J5114" s="1">
        <v>0</v>
      </c>
      <c r="K5114" s="1">
        <v>11877640</v>
      </c>
      <c r="L5114" s="1">
        <v>0</v>
      </c>
      <c r="M5114" s="1">
        <v>0</v>
      </c>
      <c r="N5114" s="1">
        <v>11877640</v>
      </c>
      <c r="O5114" s="1">
        <v>9877640</v>
      </c>
      <c r="P5114" s="1">
        <v>2000000</v>
      </c>
      <c r="Q5114" s="1">
        <v>5000000</v>
      </c>
      <c r="R5114" s="1">
        <v>70.38</v>
      </c>
    </row>
    <row r="5115" spans="1:18" hidden="1" x14ac:dyDescent="0.25">
      <c r="A5115" t="s">
        <v>1667</v>
      </c>
      <c r="B5115" s="1">
        <v>29682450</v>
      </c>
      <c r="C5115" s="1">
        <v>0</v>
      </c>
      <c r="D5115" s="1">
        <v>0</v>
      </c>
      <c r="E5115" s="1">
        <v>29682450</v>
      </c>
      <c r="F5115" s="1">
        <v>0</v>
      </c>
      <c r="G5115" s="1">
        <v>28000000</v>
      </c>
      <c r="H5115" s="1">
        <v>28000000</v>
      </c>
      <c r="I5115" s="1">
        <v>28000000</v>
      </c>
      <c r="J5115" s="1">
        <v>0</v>
      </c>
      <c r="K5115" s="1">
        <v>28000000</v>
      </c>
      <c r="L5115" s="1">
        <v>0</v>
      </c>
      <c r="M5115" s="1">
        <v>0</v>
      </c>
      <c r="N5115" s="1">
        <v>28000000</v>
      </c>
      <c r="O5115" s="1">
        <v>22000000</v>
      </c>
      <c r="P5115" s="1">
        <v>6000000</v>
      </c>
      <c r="Q5115" s="1">
        <v>1682450</v>
      </c>
      <c r="R5115" s="1">
        <v>94.33</v>
      </c>
    </row>
    <row r="5116" spans="1:18" hidden="1" x14ac:dyDescent="0.25">
      <c r="A5116" t="s">
        <v>31</v>
      </c>
      <c r="B5116" s="1">
        <v>29682450</v>
      </c>
      <c r="C5116" s="1">
        <v>0</v>
      </c>
      <c r="D5116" s="1">
        <v>0</v>
      </c>
      <c r="E5116" s="1">
        <v>29682450</v>
      </c>
      <c r="F5116" s="1">
        <v>0</v>
      </c>
      <c r="G5116" s="1">
        <v>28000000</v>
      </c>
      <c r="H5116" s="1">
        <v>28000000</v>
      </c>
      <c r="I5116" s="1">
        <v>28000000</v>
      </c>
      <c r="J5116" s="1">
        <v>0</v>
      </c>
      <c r="K5116" s="1">
        <v>28000000</v>
      </c>
      <c r="L5116" s="1">
        <v>0</v>
      </c>
      <c r="M5116" s="1">
        <v>0</v>
      </c>
      <c r="N5116" s="1">
        <v>28000000</v>
      </c>
      <c r="O5116" s="1">
        <v>22000000</v>
      </c>
      <c r="P5116" s="1">
        <v>6000000</v>
      </c>
      <c r="Q5116" s="1">
        <v>1682450</v>
      </c>
      <c r="R5116" s="1">
        <v>94.33</v>
      </c>
    </row>
    <row r="5117" spans="1:18" hidden="1" x14ac:dyDescent="0.25">
      <c r="A5117" t="s">
        <v>81</v>
      </c>
      <c r="B5117" s="1">
        <v>29682450</v>
      </c>
      <c r="C5117" s="1">
        <v>0</v>
      </c>
      <c r="D5117" s="1">
        <v>0</v>
      </c>
      <c r="E5117" s="1">
        <v>29682450</v>
      </c>
      <c r="F5117" s="1">
        <v>0</v>
      </c>
      <c r="G5117" s="1">
        <v>28000000</v>
      </c>
      <c r="H5117" s="1">
        <v>28000000</v>
      </c>
      <c r="I5117" s="1">
        <v>28000000</v>
      </c>
      <c r="J5117" s="1">
        <v>0</v>
      </c>
      <c r="K5117" s="1">
        <v>28000000</v>
      </c>
      <c r="L5117" s="1">
        <v>0</v>
      </c>
      <c r="M5117" s="1">
        <v>0</v>
      </c>
      <c r="N5117" s="1">
        <v>28000000</v>
      </c>
      <c r="O5117" s="1">
        <v>22000000</v>
      </c>
      <c r="P5117" s="1">
        <v>6000000</v>
      </c>
      <c r="Q5117" s="1">
        <v>1682450</v>
      </c>
      <c r="R5117" s="1">
        <v>94.33</v>
      </c>
    </row>
    <row r="5118" spans="1:18" hidden="1" x14ac:dyDescent="0.25">
      <c r="A5118" t="s">
        <v>33</v>
      </c>
      <c r="B5118" s="1">
        <v>29682450</v>
      </c>
      <c r="C5118" s="1">
        <v>0</v>
      </c>
      <c r="D5118" s="1">
        <v>0</v>
      </c>
      <c r="E5118" s="1">
        <v>29682450</v>
      </c>
      <c r="F5118" s="1">
        <v>0</v>
      </c>
      <c r="G5118" s="1">
        <v>28000000</v>
      </c>
      <c r="H5118" s="1">
        <v>28000000</v>
      </c>
      <c r="I5118" s="1">
        <v>28000000</v>
      </c>
      <c r="J5118" s="1">
        <v>0</v>
      </c>
      <c r="K5118" s="1">
        <v>28000000</v>
      </c>
      <c r="L5118" s="1">
        <v>0</v>
      </c>
      <c r="M5118" s="1">
        <v>0</v>
      </c>
      <c r="N5118" s="1">
        <v>28000000</v>
      </c>
      <c r="O5118" s="1">
        <v>22000000</v>
      </c>
      <c r="P5118" s="1">
        <v>6000000</v>
      </c>
      <c r="Q5118" s="1">
        <v>1682450</v>
      </c>
      <c r="R5118" s="1">
        <v>94.33</v>
      </c>
    </row>
    <row r="5119" spans="1:18" hidden="1" x14ac:dyDescent="0.25">
      <c r="A5119" t="s">
        <v>1668</v>
      </c>
      <c r="B5119" s="1">
        <v>18846000</v>
      </c>
      <c r="C5119" s="1">
        <v>-8000000</v>
      </c>
      <c r="D5119" s="1">
        <v>0</v>
      </c>
      <c r="E5119" s="1">
        <v>10846000</v>
      </c>
      <c r="F5119" s="1">
        <v>0</v>
      </c>
      <c r="G5119" s="1">
        <v>10000000</v>
      </c>
      <c r="H5119" s="1">
        <v>10000000</v>
      </c>
      <c r="I5119" s="1">
        <v>10000000</v>
      </c>
      <c r="J5119" s="1">
        <v>0</v>
      </c>
      <c r="K5119" s="1">
        <v>10000000</v>
      </c>
      <c r="L5119" s="1">
        <v>0</v>
      </c>
      <c r="M5119" s="1">
        <v>0</v>
      </c>
      <c r="N5119" s="1">
        <v>10000000</v>
      </c>
      <c r="O5119" s="1">
        <v>10000000</v>
      </c>
      <c r="P5119" s="1">
        <v>0</v>
      </c>
      <c r="Q5119" s="1">
        <v>846000</v>
      </c>
      <c r="R5119" s="1">
        <v>92.2</v>
      </c>
    </row>
    <row r="5120" spans="1:18" hidden="1" x14ac:dyDescent="0.25">
      <c r="A5120" t="s">
        <v>31</v>
      </c>
      <c r="B5120" s="1">
        <v>18846000</v>
      </c>
      <c r="C5120" s="1">
        <v>-8000000</v>
      </c>
      <c r="D5120" s="1">
        <v>0</v>
      </c>
      <c r="E5120" s="1">
        <v>10846000</v>
      </c>
      <c r="F5120" s="1">
        <v>0</v>
      </c>
      <c r="G5120" s="1">
        <v>10000000</v>
      </c>
      <c r="H5120" s="1">
        <v>10000000</v>
      </c>
      <c r="I5120" s="1">
        <v>10000000</v>
      </c>
      <c r="J5120" s="1">
        <v>0</v>
      </c>
      <c r="K5120" s="1">
        <v>10000000</v>
      </c>
      <c r="L5120" s="1">
        <v>0</v>
      </c>
      <c r="M5120" s="1">
        <v>0</v>
      </c>
      <c r="N5120" s="1">
        <v>10000000</v>
      </c>
      <c r="O5120" s="1">
        <v>10000000</v>
      </c>
      <c r="P5120" s="1">
        <v>0</v>
      </c>
      <c r="Q5120" s="1">
        <v>846000</v>
      </c>
      <c r="R5120" s="1">
        <v>92.2</v>
      </c>
    </row>
    <row r="5121" spans="1:18" hidden="1" x14ac:dyDescent="0.25">
      <c r="A5121" t="s">
        <v>81</v>
      </c>
      <c r="B5121" s="1">
        <v>18846000</v>
      </c>
      <c r="C5121" s="1">
        <v>-8000000</v>
      </c>
      <c r="D5121" s="1">
        <v>0</v>
      </c>
      <c r="E5121" s="1">
        <v>10846000</v>
      </c>
      <c r="F5121" s="1">
        <v>0</v>
      </c>
      <c r="G5121" s="1">
        <v>10000000</v>
      </c>
      <c r="H5121" s="1">
        <v>10000000</v>
      </c>
      <c r="I5121" s="1">
        <v>10000000</v>
      </c>
      <c r="J5121" s="1">
        <v>0</v>
      </c>
      <c r="K5121" s="1">
        <v>10000000</v>
      </c>
      <c r="L5121" s="1">
        <v>0</v>
      </c>
      <c r="M5121" s="1">
        <v>0</v>
      </c>
      <c r="N5121" s="1">
        <v>10000000</v>
      </c>
      <c r="O5121" s="1">
        <v>10000000</v>
      </c>
      <c r="P5121" s="1">
        <v>0</v>
      </c>
      <c r="Q5121" s="1">
        <v>846000</v>
      </c>
      <c r="R5121" s="1">
        <v>92.2</v>
      </c>
    </row>
    <row r="5122" spans="1:18" hidden="1" x14ac:dyDescent="0.25">
      <c r="A5122" t="s">
        <v>33</v>
      </c>
      <c r="B5122" s="1">
        <v>18846000</v>
      </c>
      <c r="C5122" s="1">
        <v>-8000000</v>
      </c>
      <c r="D5122" s="1">
        <v>0</v>
      </c>
      <c r="E5122" s="1">
        <v>10846000</v>
      </c>
      <c r="F5122" s="1">
        <v>0</v>
      </c>
      <c r="G5122" s="1">
        <v>10000000</v>
      </c>
      <c r="H5122" s="1">
        <v>10000000</v>
      </c>
      <c r="I5122" s="1">
        <v>10000000</v>
      </c>
      <c r="J5122" s="1">
        <v>0</v>
      </c>
      <c r="K5122" s="1">
        <v>10000000</v>
      </c>
      <c r="L5122" s="1">
        <v>0</v>
      </c>
      <c r="M5122" s="1">
        <v>0</v>
      </c>
      <c r="N5122" s="1">
        <v>10000000</v>
      </c>
      <c r="O5122" s="1">
        <v>10000000</v>
      </c>
      <c r="P5122" s="1">
        <v>0</v>
      </c>
      <c r="Q5122" s="1">
        <v>846000</v>
      </c>
      <c r="R5122" s="1">
        <v>92.2</v>
      </c>
    </row>
    <row r="5123" spans="1:18" hidden="1" x14ac:dyDescent="0.25">
      <c r="A5123" t="s">
        <v>768</v>
      </c>
      <c r="B5123" s="1">
        <v>49500000</v>
      </c>
      <c r="C5123" s="1">
        <v>20154750</v>
      </c>
      <c r="D5123" s="1">
        <v>0</v>
      </c>
      <c r="E5123" s="1">
        <v>69654750</v>
      </c>
      <c r="F5123" s="1">
        <v>0</v>
      </c>
      <c r="G5123" s="1">
        <v>69654750</v>
      </c>
      <c r="H5123" s="1">
        <v>69654750</v>
      </c>
      <c r="I5123" s="1">
        <v>69654750</v>
      </c>
      <c r="J5123" s="1">
        <v>0</v>
      </c>
      <c r="K5123" s="1">
        <v>69654750</v>
      </c>
      <c r="L5123" s="1">
        <v>0</v>
      </c>
      <c r="M5123" s="1">
        <v>0</v>
      </c>
      <c r="N5123" s="1">
        <v>69654750</v>
      </c>
      <c r="O5123" s="1">
        <v>69654750</v>
      </c>
      <c r="P5123" s="1">
        <v>0</v>
      </c>
      <c r="Q5123" s="1">
        <v>0</v>
      </c>
      <c r="R5123" s="1">
        <v>100</v>
      </c>
    </row>
    <row r="5124" spans="1:18" hidden="1" x14ac:dyDescent="0.25">
      <c r="A5124" t="s">
        <v>31</v>
      </c>
      <c r="B5124" s="1">
        <v>49500000</v>
      </c>
      <c r="C5124" s="1">
        <v>20154750</v>
      </c>
      <c r="D5124" s="1">
        <v>0</v>
      </c>
      <c r="E5124" s="1">
        <v>69654750</v>
      </c>
      <c r="F5124" s="1">
        <v>0</v>
      </c>
      <c r="G5124" s="1">
        <v>69654750</v>
      </c>
      <c r="H5124" s="1">
        <v>69654750</v>
      </c>
      <c r="I5124" s="1">
        <v>69654750</v>
      </c>
      <c r="J5124" s="1">
        <v>0</v>
      </c>
      <c r="K5124" s="1">
        <v>69654750</v>
      </c>
      <c r="L5124" s="1">
        <v>0</v>
      </c>
      <c r="M5124" s="1">
        <v>0</v>
      </c>
      <c r="N5124" s="1">
        <v>69654750</v>
      </c>
      <c r="O5124" s="1">
        <v>69654750</v>
      </c>
      <c r="P5124" s="1">
        <v>0</v>
      </c>
      <c r="Q5124" s="1">
        <v>0</v>
      </c>
      <c r="R5124" s="1">
        <v>100</v>
      </c>
    </row>
    <row r="5125" spans="1:18" hidden="1" x14ac:dyDescent="0.25">
      <c r="A5125" t="s">
        <v>83</v>
      </c>
      <c r="B5125" s="1">
        <v>49500000</v>
      </c>
      <c r="C5125" s="1">
        <v>20154750</v>
      </c>
      <c r="D5125" s="1">
        <v>0</v>
      </c>
      <c r="E5125" s="1">
        <v>69654750</v>
      </c>
      <c r="F5125" s="1">
        <v>0</v>
      </c>
      <c r="G5125" s="1">
        <v>69654750</v>
      </c>
      <c r="H5125" s="1">
        <v>69654750</v>
      </c>
      <c r="I5125" s="1">
        <v>69654750</v>
      </c>
      <c r="J5125" s="1">
        <v>0</v>
      </c>
      <c r="K5125" s="1">
        <v>69654750</v>
      </c>
      <c r="L5125" s="1">
        <v>0</v>
      </c>
      <c r="M5125" s="1">
        <v>0</v>
      </c>
      <c r="N5125" s="1">
        <v>69654750</v>
      </c>
      <c r="O5125" s="1">
        <v>69654750</v>
      </c>
      <c r="P5125" s="1">
        <v>0</v>
      </c>
      <c r="Q5125" s="1">
        <v>0</v>
      </c>
      <c r="R5125" s="1">
        <v>100</v>
      </c>
    </row>
    <row r="5126" spans="1:18" hidden="1" x14ac:dyDescent="0.25">
      <c r="A5126" t="s">
        <v>33</v>
      </c>
      <c r="B5126" s="1">
        <v>49500000</v>
      </c>
      <c r="C5126" s="1">
        <v>20154750</v>
      </c>
      <c r="D5126" s="1">
        <v>0</v>
      </c>
      <c r="E5126" s="1">
        <v>69654750</v>
      </c>
      <c r="F5126" s="1">
        <v>0</v>
      </c>
      <c r="G5126" s="1">
        <v>69654750</v>
      </c>
      <c r="H5126" s="1">
        <v>69654750</v>
      </c>
      <c r="I5126" s="1">
        <v>69654750</v>
      </c>
      <c r="J5126" s="1">
        <v>0</v>
      </c>
      <c r="K5126" s="1">
        <v>69654750</v>
      </c>
      <c r="L5126" s="1">
        <v>0</v>
      </c>
      <c r="M5126" s="1">
        <v>0</v>
      </c>
      <c r="N5126" s="1">
        <v>69654750</v>
      </c>
      <c r="O5126" s="1">
        <v>69654750</v>
      </c>
      <c r="P5126" s="1">
        <v>0</v>
      </c>
      <c r="Q5126" s="1">
        <v>0</v>
      </c>
      <c r="R5126" s="1">
        <v>100</v>
      </c>
    </row>
    <row r="5127" spans="1:18" hidden="1" x14ac:dyDescent="0.25">
      <c r="A5127" t="s">
        <v>85</v>
      </c>
      <c r="B5127" s="1">
        <v>52800000</v>
      </c>
      <c r="C5127" s="1">
        <v>20154750</v>
      </c>
      <c r="D5127" s="1">
        <v>0</v>
      </c>
      <c r="E5127" s="1">
        <v>72954750</v>
      </c>
      <c r="F5127" s="1">
        <v>0</v>
      </c>
      <c r="G5127" s="1">
        <v>72954750</v>
      </c>
      <c r="H5127" s="1">
        <v>72954750</v>
      </c>
      <c r="I5127" s="1">
        <v>72954750</v>
      </c>
      <c r="J5127" s="1">
        <v>0</v>
      </c>
      <c r="K5127" s="1">
        <v>72954750</v>
      </c>
      <c r="L5127" s="1">
        <v>0</v>
      </c>
      <c r="M5127" s="1">
        <v>0</v>
      </c>
      <c r="N5127" s="1">
        <v>72954750</v>
      </c>
      <c r="O5127" s="1">
        <v>72954750</v>
      </c>
      <c r="P5127" s="1">
        <v>0</v>
      </c>
      <c r="Q5127" s="1">
        <v>0</v>
      </c>
      <c r="R5127" s="1">
        <v>100</v>
      </c>
    </row>
    <row r="5128" spans="1:18" hidden="1" x14ac:dyDescent="0.25">
      <c r="A5128" t="s">
        <v>31</v>
      </c>
      <c r="B5128" s="1">
        <v>52800000</v>
      </c>
      <c r="C5128" s="1">
        <v>20154750</v>
      </c>
      <c r="D5128" s="1">
        <v>0</v>
      </c>
      <c r="E5128" s="1">
        <v>72954750</v>
      </c>
      <c r="F5128" s="1">
        <v>0</v>
      </c>
      <c r="G5128" s="1">
        <v>72954750</v>
      </c>
      <c r="H5128" s="1">
        <v>72954750</v>
      </c>
      <c r="I5128" s="1">
        <v>72954750</v>
      </c>
      <c r="J5128" s="1">
        <v>0</v>
      </c>
      <c r="K5128" s="1">
        <v>72954750</v>
      </c>
      <c r="L5128" s="1">
        <v>0</v>
      </c>
      <c r="M5128" s="1">
        <v>0</v>
      </c>
      <c r="N5128" s="1">
        <v>72954750</v>
      </c>
      <c r="O5128" s="1">
        <v>72954750</v>
      </c>
      <c r="P5128" s="1">
        <v>0</v>
      </c>
      <c r="Q5128" s="1">
        <v>0</v>
      </c>
      <c r="R5128" s="1">
        <v>100</v>
      </c>
    </row>
    <row r="5129" spans="1:18" hidden="1" x14ac:dyDescent="0.25">
      <c r="A5129" t="s">
        <v>86</v>
      </c>
      <c r="B5129" s="1">
        <v>52800000</v>
      </c>
      <c r="C5129" s="1">
        <v>20154750</v>
      </c>
      <c r="D5129" s="1">
        <v>0</v>
      </c>
      <c r="E5129" s="1">
        <v>72954750</v>
      </c>
      <c r="F5129" s="1">
        <v>0</v>
      </c>
      <c r="G5129" s="1">
        <v>72954750</v>
      </c>
      <c r="H5129" s="1">
        <v>72954750</v>
      </c>
      <c r="I5129" s="1">
        <v>72954750</v>
      </c>
      <c r="J5129" s="1">
        <v>0</v>
      </c>
      <c r="K5129" s="1">
        <v>72954750</v>
      </c>
      <c r="L5129" s="1">
        <v>0</v>
      </c>
      <c r="M5129" s="1">
        <v>0</v>
      </c>
      <c r="N5129" s="1">
        <v>72954750</v>
      </c>
      <c r="O5129" s="1">
        <v>72954750</v>
      </c>
      <c r="P5129" s="1">
        <v>0</v>
      </c>
      <c r="Q5129" s="1">
        <v>0</v>
      </c>
      <c r="R5129" s="1">
        <v>100</v>
      </c>
    </row>
    <row r="5130" spans="1:18" hidden="1" x14ac:dyDescent="0.25">
      <c r="A5130" t="s">
        <v>33</v>
      </c>
      <c r="B5130" s="1">
        <v>52800000</v>
      </c>
      <c r="C5130" s="1">
        <v>20154750</v>
      </c>
      <c r="D5130" s="1">
        <v>0</v>
      </c>
      <c r="E5130" s="1">
        <v>72954750</v>
      </c>
      <c r="F5130" s="1">
        <v>0</v>
      </c>
      <c r="G5130" s="1">
        <v>72954750</v>
      </c>
      <c r="H5130" s="1">
        <v>72954750</v>
      </c>
      <c r="I5130" s="1">
        <v>72954750</v>
      </c>
      <c r="J5130" s="1">
        <v>0</v>
      </c>
      <c r="K5130" s="1">
        <v>72954750</v>
      </c>
      <c r="L5130" s="1">
        <v>0</v>
      </c>
      <c r="M5130" s="1">
        <v>0</v>
      </c>
      <c r="N5130" s="1">
        <v>72954750</v>
      </c>
      <c r="O5130" s="1">
        <v>72954750</v>
      </c>
      <c r="P5130" s="1">
        <v>0</v>
      </c>
      <c r="Q5130" s="1">
        <v>0</v>
      </c>
      <c r="R5130" s="1">
        <v>100</v>
      </c>
    </row>
    <row r="5131" spans="1:18" hidden="1" x14ac:dyDescent="0.25">
      <c r="A5131" t="s">
        <v>87</v>
      </c>
      <c r="B5131" s="1">
        <v>18846000</v>
      </c>
      <c r="C5131" s="1">
        <v>0</v>
      </c>
      <c r="D5131" s="1">
        <v>0</v>
      </c>
      <c r="E5131" s="1">
        <v>18846000</v>
      </c>
      <c r="F5131" s="1">
        <v>0</v>
      </c>
      <c r="G5131" s="1">
        <v>18846000</v>
      </c>
      <c r="H5131" s="1">
        <v>18846000</v>
      </c>
      <c r="I5131" s="1">
        <v>18846000</v>
      </c>
      <c r="J5131" s="1">
        <v>0</v>
      </c>
      <c r="K5131" s="1">
        <v>18846000</v>
      </c>
      <c r="L5131" s="1">
        <v>0</v>
      </c>
      <c r="M5131" s="1">
        <v>0</v>
      </c>
      <c r="N5131" s="1">
        <v>18846000</v>
      </c>
      <c r="O5131" s="1">
        <v>18846000</v>
      </c>
      <c r="P5131" s="1">
        <v>0</v>
      </c>
      <c r="Q5131" s="1">
        <v>0</v>
      </c>
      <c r="R5131" s="1">
        <v>100</v>
      </c>
    </row>
    <row r="5132" spans="1:18" hidden="1" x14ac:dyDescent="0.25">
      <c r="A5132" t="s">
        <v>31</v>
      </c>
      <c r="B5132" s="1">
        <v>18846000</v>
      </c>
      <c r="C5132" s="1">
        <v>0</v>
      </c>
      <c r="D5132" s="1">
        <v>0</v>
      </c>
      <c r="E5132" s="1">
        <v>18846000</v>
      </c>
      <c r="F5132" s="1">
        <v>0</v>
      </c>
      <c r="G5132" s="1">
        <v>18846000</v>
      </c>
      <c r="H5132" s="1">
        <v>18846000</v>
      </c>
      <c r="I5132" s="1">
        <v>18846000</v>
      </c>
      <c r="J5132" s="1">
        <v>0</v>
      </c>
      <c r="K5132" s="1">
        <v>18846000</v>
      </c>
      <c r="L5132" s="1">
        <v>0</v>
      </c>
      <c r="M5132" s="1">
        <v>0</v>
      </c>
      <c r="N5132" s="1">
        <v>18846000</v>
      </c>
      <c r="O5132" s="1">
        <v>18846000</v>
      </c>
      <c r="P5132" s="1">
        <v>0</v>
      </c>
      <c r="Q5132" s="1">
        <v>0</v>
      </c>
      <c r="R5132" s="1">
        <v>100</v>
      </c>
    </row>
    <row r="5133" spans="1:18" hidden="1" x14ac:dyDescent="0.25">
      <c r="A5133" t="s">
        <v>88</v>
      </c>
      <c r="B5133" s="1">
        <v>18846000</v>
      </c>
      <c r="C5133" s="1">
        <v>0</v>
      </c>
      <c r="D5133" s="1">
        <v>0</v>
      </c>
      <c r="E5133" s="1">
        <v>18846000</v>
      </c>
      <c r="F5133" s="1">
        <v>0</v>
      </c>
      <c r="G5133" s="1">
        <v>18846000</v>
      </c>
      <c r="H5133" s="1">
        <v>18846000</v>
      </c>
      <c r="I5133" s="1">
        <v>18846000</v>
      </c>
      <c r="J5133" s="1">
        <v>0</v>
      </c>
      <c r="K5133" s="1">
        <v>18846000</v>
      </c>
      <c r="L5133" s="1">
        <v>0</v>
      </c>
      <c r="M5133" s="1">
        <v>0</v>
      </c>
      <c r="N5133" s="1">
        <v>18846000</v>
      </c>
      <c r="O5133" s="1">
        <v>18846000</v>
      </c>
      <c r="P5133" s="1">
        <v>0</v>
      </c>
      <c r="Q5133" s="1">
        <v>0</v>
      </c>
      <c r="R5133" s="1">
        <v>100</v>
      </c>
    </row>
    <row r="5134" spans="1:18" hidden="1" x14ac:dyDescent="0.25">
      <c r="A5134" t="s">
        <v>33</v>
      </c>
      <c r="B5134" s="1">
        <v>18846000</v>
      </c>
      <c r="C5134" s="1">
        <v>0</v>
      </c>
      <c r="D5134" s="1">
        <v>0</v>
      </c>
      <c r="E5134" s="1">
        <v>18846000</v>
      </c>
      <c r="F5134" s="1">
        <v>0</v>
      </c>
      <c r="G5134" s="1">
        <v>18846000</v>
      </c>
      <c r="H5134" s="1">
        <v>18846000</v>
      </c>
      <c r="I5134" s="1">
        <v>18846000</v>
      </c>
      <c r="J5134" s="1">
        <v>0</v>
      </c>
      <c r="K5134" s="1">
        <v>18846000</v>
      </c>
      <c r="L5134" s="1">
        <v>0</v>
      </c>
      <c r="M5134" s="1">
        <v>0</v>
      </c>
      <c r="N5134" s="1">
        <v>18846000</v>
      </c>
      <c r="O5134" s="1">
        <v>18846000</v>
      </c>
      <c r="P5134" s="1">
        <v>0</v>
      </c>
      <c r="Q5134" s="1">
        <v>0</v>
      </c>
      <c r="R5134" s="1">
        <v>100</v>
      </c>
    </row>
    <row r="5135" spans="1:18" hidden="1" x14ac:dyDescent="0.25">
      <c r="A5135" t="s">
        <v>1776</v>
      </c>
      <c r="B5135" s="1">
        <v>8711040</v>
      </c>
      <c r="C5135" s="1">
        <v>0</v>
      </c>
      <c r="D5135" s="1">
        <v>0</v>
      </c>
      <c r="E5135" s="1">
        <v>8711040</v>
      </c>
      <c r="F5135" s="1">
        <v>0</v>
      </c>
      <c r="G5135" s="1">
        <v>4000000</v>
      </c>
      <c r="H5135" s="1">
        <v>4000000</v>
      </c>
      <c r="I5135" s="1">
        <v>4000000</v>
      </c>
      <c r="J5135" s="1">
        <v>0</v>
      </c>
      <c r="K5135" s="1">
        <v>4000000</v>
      </c>
      <c r="L5135" s="1">
        <v>0</v>
      </c>
      <c r="M5135" s="1">
        <v>0</v>
      </c>
      <c r="N5135" s="1">
        <v>4000000</v>
      </c>
      <c r="O5135" s="1">
        <v>4000000</v>
      </c>
      <c r="P5135" s="1">
        <v>0</v>
      </c>
      <c r="Q5135" s="1">
        <v>4711040</v>
      </c>
      <c r="R5135" s="1">
        <v>45.92</v>
      </c>
    </row>
    <row r="5136" spans="1:18" hidden="1" x14ac:dyDescent="0.25">
      <c r="A5136" t="s">
        <v>31</v>
      </c>
      <c r="B5136" s="1">
        <v>8711040</v>
      </c>
      <c r="C5136" s="1">
        <v>0</v>
      </c>
      <c r="D5136" s="1">
        <v>0</v>
      </c>
      <c r="E5136" s="1">
        <v>8711040</v>
      </c>
      <c r="F5136" s="1">
        <v>0</v>
      </c>
      <c r="G5136" s="1">
        <v>4000000</v>
      </c>
      <c r="H5136" s="1">
        <v>4000000</v>
      </c>
      <c r="I5136" s="1">
        <v>4000000</v>
      </c>
      <c r="J5136" s="1">
        <v>0</v>
      </c>
      <c r="K5136" s="1">
        <v>4000000</v>
      </c>
      <c r="L5136" s="1">
        <v>0</v>
      </c>
      <c r="M5136" s="1">
        <v>0</v>
      </c>
      <c r="N5136" s="1">
        <v>4000000</v>
      </c>
      <c r="O5136" s="1">
        <v>4000000</v>
      </c>
      <c r="P5136" s="1">
        <v>0</v>
      </c>
      <c r="Q5136" s="1">
        <v>4711040</v>
      </c>
      <c r="R5136" s="1">
        <v>45.92</v>
      </c>
    </row>
    <row r="5137" spans="1:18" hidden="1" x14ac:dyDescent="0.25">
      <c r="A5137" t="s">
        <v>88</v>
      </c>
      <c r="B5137" s="1">
        <v>8711040</v>
      </c>
      <c r="C5137" s="1">
        <v>0</v>
      </c>
      <c r="D5137" s="1">
        <v>0</v>
      </c>
      <c r="E5137" s="1">
        <v>8711040</v>
      </c>
      <c r="F5137" s="1">
        <v>0</v>
      </c>
      <c r="G5137" s="1">
        <v>4000000</v>
      </c>
      <c r="H5137" s="1">
        <v>4000000</v>
      </c>
      <c r="I5137" s="1">
        <v>4000000</v>
      </c>
      <c r="J5137" s="1">
        <v>0</v>
      </c>
      <c r="K5137" s="1">
        <v>4000000</v>
      </c>
      <c r="L5137" s="1">
        <v>0</v>
      </c>
      <c r="M5137" s="1">
        <v>0</v>
      </c>
      <c r="N5137" s="1">
        <v>4000000</v>
      </c>
      <c r="O5137" s="1">
        <v>4000000</v>
      </c>
      <c r="P5137" s="1">
        <v>0</v>
      </c>
      <c r="Q5137" s="1">
        <v>4711040</v>
      </c>
      <c r="R5137" s="1">
        <v>45.92</v>
      </c>
    </row>
    <row r="5138" spans="1:18" hidden="1" x14ac:dyDescent="0.25">
      <c r="A5138" t="s">
        <v>33</v>
      </c>
      <c r="B5138" s="1">
        <v>8711040</v>
      </c>
      <c r="C5138" s="1">
        <v>0</v>
      </c>
      <c r="D5138" s="1">
        <v>0</v>
      </c>
      <c r="E5138" s="1">
        <v>8711040</v>
      </c>
      <c r="F5138" s="1">
        <v>0</v>
      </c>
      <c r="G5138" s="1">
        <v>4000000</v>
      </c>
      <c r="H5138" s="1">
        <v>4000000</v>
      </c>
      <c r="I5138" s="1">
        <v>4000000</v>
      </c>
      <c r="J5138" s="1">
        <v>0</v>
      </c>
      <c r="K5138" s="1">
        <v>4000000</v>
      </c>
      <c r="L5138" s="1">
        <v>0</v>
      </c>
      <c r="M5138" s="1">
        <v>0</v>
      </c>
      <c r="N5138" s="1">
        <v>4000000</v>
      </c>
      <c r="O5138" s="1">
        <v>4000000</v>
      </c>
      <c r="P5138" s="1">
        <v>0</v>
      </c>
      <c r="Q5138" s="1">
        <v>4711040</v>
      </c>
      <c r="R5138" s="1">
        <v>45.92</v>
      </c>
    </row>
    <row r="5139" spans="1:18" hidden="1" x14ac:dyDescent="0.25">
      <c r="A5139" t="s">
        <v>128</v>
      </c>
      <c r="B5139" s="1">
        <v>7329000</v>
      </c>
      <c r="C5139" s="1">
        <v>0</v>
      </c>
      <c r="D5139" s="1">
        <v>0</v>
      </c>
      <c r="E5139" s="1">
        <v>7329000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7329000</v>
      </c>
      <c r="R5139" s="1">
        <v>0</v>
      </c>
    </row>
    <row r="5140" spans="1:18" hidden="1" x14ac:dyDescent="0.25">
      <c r="A5140" t="s">
        <v>31</v>
      </c>
      <c r="B5140" s="1">
        <v>7329000</v>
      </c>
      <c r="C5140" s="1">
        <v>0</v>
      </c>
      <c r="D5140" s="1">
        <v>0</v>
      </c>
      <c r="E5140" s="1">
        <v>7329000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7329000</v>
      </c>
      <c r="R5140" s="1">
        <v>0</v>
      </c>
    </row>
    <row r="5141" spans="1:18" hidden="1" x14ac:dyDescent="0.25">
      <c r="A5141" t="s">
        <v>127</v>
      </c>
      <c r="B5141" s="1">
        <v>7329000</v>
      </c>
      <c r="C5141" s="1">
        <v>0</v>
      </c>
      <c r="D5141" s="1">
        <v>0</v>
      </c>
      <c r="E5141" s="1">
        <v>7329000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7329000</v>
      </c>
      <c r="R5141" s="1">
        <v>0</v>
      </c>
    </row>
    <row r="5142" spans="1:18" hidden="1" x14ac:dyDescent="0.25">
      <c r="A5142" t="s">
        <v>33</v>
      </c>
      <c r="B5142" s="1">
        <v>7329000</v>
      </c>
      <c r="C5142" s="1">
        <v>0</v>
      </c>
      <c r="D5142" s="1">
        <v>0</v>
      </c>
      <c r="E5142" s="1">
        <v>7329000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7329000</v>
      </c>
      <c r="R5142" s="1">
        <v>0</v>
      </c>
    </row>
    <row r="5143" spans="1:18" hidden="1" x14ac:dyDescent="0.25">
      <c r="A5143" t="s">
        <v>1777</v>
      </c>
      <c r="B5143" s="1">
        <v>40000000</v>
      </c>
      <c r="C5143" s="1">
        <v>0</v>
      </c>
      <c r="D5143" s="1">
        <v>0</v>
      </c>
      <c r="E5143" s="1">
        <v>40000000</v>
      </c>
      <c r="F5143" s="1">
        <v>0</v>
      </c>
      <c r="G5143" s="1">
        <v>40000000</v>
      </c>
      <c r="H5143" s="1">
        <v>40000000</v>
      </c>
      <c r="I5143" s="1">
        <v>40000000</v>
      </c>
      <c r="J5143" s="1">
        <v>0</v>
      </c>
      <c r="K5143" s="1">
        <v>40000000</v>
      </c>
      <c r="L5143" s="1">
        <v>0</v>
      </c>
      <c r="M5143" s="1">
        <v>0</v>
      </c>
      <c r="N5143" s="1">
        <v>40000000</v>
      </c>
      <c r="O5143" s="1">
        <v>40000000</v>
      </c>
      <c r="P5143" s="1">
        <v>0</v>
      </c>
      <c r="Q5143" s="1">
        <v>0</v>
      </c>
      <c r="R5143" s="1">
        <v>100</v>
      </c>
    </row>
    <row r="5144" spans="1:18" hidden="1" x14ac:dyDescent="0.25">
      <c r="A5144" t="s">
        <v>1778</v>
      </c>
      <c r="B5144" s="1">
        <v>40000000</v>
      </c>
      <c r="C5144" s="1">
        <v>0</v>
      </c>
      <c r="D5144" s="1">
        <v>0</v>
      </c>
      <c r="E5144" s="1">
        <v>40000000</v>
      </c>
      <c r="F5144" s="1">
        <v>0</v>
      </c>
      <c r="G5144" s="1">
        <v>40000000</v>
      </c>
      <c r="H5144" s="1">
        <v>40000000</v>
      </c>
      <c r="I5144" s="1">
        <v>40000000</v>
      </c>
      <c r="J5144" s="1">
        <v>0</v>
      </c>
      <c r="K5144" s="1">
        <v>40000000</v>
      </c>
      <c r="L5144" s="1">
        <v>0</v>
      </c>
      <c r="M5144" s="1">
        <v>0</v>
      </c>
      <c r="N5144" s="1">
        <v>40000000</v>
      </c>
      <c r="O5144" s="1">
        <v>40000000</v>
      </c>
      <c r="P5144" s="1">
        <v>0</v>
      </c>
      <c r="Q5144" s="1">
        <v>0</v>
      </c>
      <c r="R5144" s="1">
        <v>100</v>
      </c>
    </row>
    <row r="5145" spans="1:18" hidden="1" x14ac:dyDescent="0.25">
      <c r="A5145" t="s">
        <v>1779</v>
      </c>
      <c r="B5145" s="1">
        <v>40000000</v>
      </c>
      <c r="C5145" s="1">
        <v>0</v>
      </c>
      <c r="D5145" s="1">
        <v>0</v>
      </c>
      <c r="E5145" s="1">
        <v>40000000</v>
      </c>
      <c r="F5145" s="1">
        <v>0</v>
      </c>
      <c r="G5145" s="1">
        <v>40000000</v>
      </c>
      <c r="H5145" s="1">
        <v>40000000</v>
      </c>
      <c r="I5145" s="1">
        <v>40000000</v>
      </c>
      <c r="J5145" s="1">
        <v>0</v>
      </c>
      <c r="K5145" s="1">
        <v>40000000</v>
      </c>
      <c r="L5145" s="1">
        <v>0</v>
      </c>
      <c r="M5145" s="1">
        <v>0</v>
      </c>
      <c r="N5145" s="1">
        <v>40000000</v>
      </c>
      <c r="O5145" s="1">
        <v>40000000</v>
      </c>
      <c r="P5145" s="1">
        <v>0</v>
      </c>
      <c r="Q5145" s="1">
        <v>0</v>
      </c>
      <c r="R5145" s="1">
        <v>100</v>
      </c>
    </row>
    <row r="5146" spans="1:18" hidden="1" x14ac:dyDescent="0.25">
      <c r="A5146" t="s">
        <v>1780</v>
      </c>
      <c r="B5146" s="1">
        <v>40000000</v>
      </c>
      <c r="C5146" s="1">
        <v>0</v>
      </c>
      <c r="D5146" s="1">
        <v>0</v>
      </c>
      <c r="E5146" s="1">
        <v>40000000</v>
      </c>
      <c r="F5146" s="1">
        <v>0</v>
      </c>
      <c r="G5146" s="1">
        <v>40000000</v>
      </c>
      <c r="H5146" s="1">
        <v>40000000</v>
      </c>
      <c r="I5146" s="1">
        <v>40000000</v>
      </c>
      <c r="J5146" s="1">
        <v>0</v>
      </c>
      <c r="K5146" s="1">
        <v>40000000</v>
      </c>
      <c r="L5146" s="1">
        <v>0</v>
      </c>
      <c r="M5146" s="1">
        <v>0</v>
      </c>
      <c r="N5146" s="1">
        <v>40000000</v>
      </c>
      <c r="O5146" s="1">
        <v>40000000</v>
      </c>
      <c r="P5146" s="1">
        <v>0</v>
      </c>
      <c r="Q5146" s="1">
        <v>0</v>
      </c>
      <c r="R5146" s="1">
        <v>100</v>
      </c>
    </row>
    <row r="5147" spans="1:18" hidden="1" x14ac:dyDescent="0.25">
      <c r="A5147" t="s">
        <v>1781</v>
      </c>
      <c r="B5147" s="1">
        <v>20000000</v>
      </c>
      <c r="C5147" s="1">
        <v>0</v>
      </c>
      <c r="D5147" s="1">
        <v>0</v>
      </c>
      <c r="E5147" s="1">
        <v>20000000</v>
      </c>
      <c r="F5147" s="1">
        <v>0</v>
      </c>
      <c r="G5147" s="1">
        <v>20000000</v>
      </c>
      <c r="H5147" s="1">
        <v>20000000</v>
      </c>
      <c r="I5147" s="1">
        <v>20000000</v>
      </c>
      <c r="J5147" s="1">
        <v>0</v>
      </c>
      <c r="K5147" s="1">
        <v>20000000</v>
      </c>
      <c r="L5147" s="1">
        <v>0</v>
      </c>
      <c r="M5147" s="1">
        <v>0</v>
      </c>
      <c r="N5147" s="1">
        <v>20000000</v>
      </c>
      <c r="O5147" s="1">
        <v>20000000</v>
      </c>
      <c r="P5147" s="1">
        <v>0</v>
      </c>
      <c r="Q5147" s="1">
        <v>0</v>
      </c>
      <c r="R5147" s="1">
        <v>100</v>
      </c>
    </row>
    <row r="5148" spans="1:18" hidden="1" x14ac:dyDescent="0.25">
      <c r="A5148" t="s">
        <v>1778</v>
      </c>
      <c r="B5148" s="1">
        <v>20000000</v>
      </c>
      <c r="C5148" s="1">
        <v>0</v>
      </c>
      <c r="D5148" s="1">
        <v>0</v>
      </c>
      <c r="E5148" s="1">
        <v>20000000</v>
      </c>
      <c r="F5148" s="1">
        <v>0</v>
      </c>
      <c r="G5148" s="1">
        <v>20000000</v>
      </c>
      <c r="H5148" s="1">
        <v>20000000</v>
      </c>
      <c r="I5148" s="1">
        <v>20000000</v>
      </c>
      <c r="J5148" s="1">
        <v>0</v>
      </c>
      <c r="K5148" s="1">
        <v>20000000</v>
      </c>
      <c r="L5148" s="1">
        <v>0</v>
      </c>
      <c r="M5148" s="1">
        <v>0</v>
      </c>
      <c r="N5148" s="1">
        <v>20000000</v>
      </c>
      <c r="O5148" s="1">
        <v>20000000</v>
      </c>
      <c r="P5148" s="1">
        <v>0</v>
      </c>
      <c r="Q5148" s="1">
        <v>0</v>
      </c>
      <c r="R5148" s="1">
        <v>100</v>
      </c>
    </row>
    <row r="5149" spans="1:18" hidden="1" x14ac:dyDescent="0.25">
      <c r="A5149" t="s">
        <v>1782</v>
      </c>
      <c r="B5149" s="1">
        <v>20000000</v>
      </c>
      <c r="C5149" s="1">
        <v>0</v>
      </c>
      <c r="D5149" s="1">
        <v>0</v>
      </c>
      <c r="E5149" s="1">
        <v>20000000</v>
      </c>
      <c r="F5149" s="1">
        <v>0</v>
      </c>
      <c r="G5149" s="1">
        <v>20000000</v>
      </c>
      <c r="H5149" s="1">
        <v>20000000</v>
      </c>
      <c r="I5149" s="1">
        <v>20000000</v>
      </c>
      <c r="J5149" s="1">
        <v>0</v>
      </c>
      <c r="K5149" s="1">
        <v>20000000</v>
      </c>
      <c r="L5149" s="1">
        <v>0</v>
      </c>
      <c r="M5149" s="1">
        <v>0</v>
      </c>
      <c r="N5149" s="1">
        <v>20000000</v>
      </c>
      <c r="O5149" s="1">
        <v>20000000</v>
      </c>
      <c r="P5149" s="1">
        <v>0</v>
      </c>
      <c r="Q5149" s="1">
        <v>0</v>
      </c>
      <c r="R5149" s="1">
        <v>100</v>
      </c>
    </row>
    <row r="5150" spans="1:18" hidden="1" x14ac:dyDescent="0.25">
      <c r="A5150" t="s">
        <v>1783</v>
      </c>
      <c r="B5150" s="1">
        <v>20000000</v>
      </c>
      <c r="C5150" s="1">
        <v>0</v>
      </c>
      <c r="D5150" s="1">
        <v>0</v>
      </c>
      <c r="E5150" s="1">
        <v>20000000</v>
      </c>
      <c r="F5150" s="1">
        <v>0</v>
      </c>
      <c r="G5150" s="1">
        <v>20000000</v>
      </c>
      <c r="H5150" s="1">
        <v>20000000</v>
      </c>
      <c r="I5150" s="1">
        <v>20000000</v>
      </c>
      <c r="J5150" s="1">
        <v>0</v>
      </c>
      <c r="K5150" s="1">
        <v>20000000</v>
      </c>
      <c r="L5150" s="1">
        <v>0</v>
      </c>
      <c r="M5150" s="1">
        <v>0</v>
      </c>
      <c r="N5150" s="1">
        <v>20000000</v>
      </c>
      <c r="O5150" s="1">
        <v>20000000</v>
      </c>
      <c r="P5150" s="1">
        <v>0</v>
      </c>
      <c r="Q5150" s="1">
        <v>0</v>
      </c>
      <c r="R5150" s="1">
        <v>100</v>
      </c>
    </row>
    <row r="5151" spans="1:18" hidden="1" x14ac:dyDescent="0.25">
      <c r="A5151" t="s">
        <v>1784</v>
      </c>
      <c r="B5151" s="1">
        <v>500176800</v>
      </c>
      <c r="C5151" s="1">
        <v>-500176800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</row>
    <row r="5152" spans="1:18" hidden="1" x14ac:dyDescent="0.25">
      <c r="A5152" t="s">
        <v>1785</v>
      </c>
      <c r="B5152" s="1">
        <v>500176800</v>
      </c>
      <c r="C5152" s="1">
        <v>-500176800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</row>
    <row r="5153" spans="1:18" hidden="1" x14ac:dyDescent="0.25">
      <c r="A5153" t="s">
        <v>1782</v>
      </c>
      <c r="B5153" s="1">
        <v>500176800</v>
      </c>
      <c r="C5153" s="1">
        <v>-500176800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</row>
    <row r="5154" spans="1:18" hidden="1" x14ac:dyDescent="0.25">
      <c r="A5154" t="s">
        <v>1783</v>
      </c>
      <c r="B5154" s="1">
        <v>450159120</v>
      </c>
      <c r="C5154" s="1">
        <v>-450159120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</row>
    <row r="5155" spans="1:18" hidden="1" x14ac:dyDescent="0.25">
      <c r="A5155" t="s">
        <v>1786</v>
      </c>
      <c r="B5155" s="1">
        <v>50017680</v>
      </c>
      <c r="C5155" s="1">
        <v>-50017680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</row>
    <row r="5156" spans="1:18" hidden="1" x14ac:dyDescent="0.25">
      <c r="A5156" t="s">
        <v>1787</v>
      </c>
      <c r="B5156" s="1">
        <v>1167079200</v>
      </c>
      <c r="C5156" s="1">
        <v>-1167079200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</row>
    <row r="5157" spans="1:18" hidden="1" x14ac:dyDescent="0.25">
      <c r="A5157" t="s">
        <v>1785</v>
      </c>
      <c r="B5157" s="1">
        <v>1167079200</v>
      </c>
      <c r="C5157" s="1">
        <v>-1167079200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</row>
    <row r="5158" spans="1:18" hidden="1" x14ac:dyDescent="0.25">
      <c r="A5158" t="s">
        <v>1782</v>
      </c>
      <c r="B5158" s="1">
        <v>1167079200</v>
      </c>
      <c r="C5158" s="1">
        <v>-1167079200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</row>
    <row r="5159" spans="1:18" hidden="1" x14ac:dyDescent="0.25">
      <c r="A5159" t="s">
        <v>1788</v>
      </c>
      <c r="B5159" s="1">
        <v>816955440</v>
      </c>
      <c r="C5159" s="1">
        <v>-816955440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</row>
    <row r="5160" spans="1:18" hidden="1" x14ac:dyDescent="0.25">
      <c r="A5160" t="s">
        <v>1789</v>
      </c>
      <c r="B5160" s="1">
        <v>350123760</v>
      </c>
      <c r="C5160" s="1">
        <v>-350123760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</row>
    <row r="5161" spans="1:18" hidden="1" x14ac:dyDescent="0.25">
      <c r="A5161" t="s">
        <v>1790</v>
      </c>
      <c r="B5161" s="1">
        <v>20000000</v>
      </c>
      <c r="C5161" s="1">
        <v>0</v>
      </c>
      <c r="D5161" s="1">
        <v>0</v>
      </c>
      <c r="E5161" s="1">
        <v>20000000</v>
      </c>
      <c r="F5161" s="1">
        <v>0</v>
      </c>
      <c r="G5161" s="1">
        <v>20000000</v>
      </c>
      <c r="H5161" s="1">
        <v>20000000</v>
      </c>
      <c r="I5161" s="1">
        <v>20000000</v>
      </c>
      <c r="J5161" s="1">
        <v>0</v>
      </c>
      <c r="K5161" s="1">
        <v>20000000</v>
      </c>
      <c r="L5161" s="1">
        <v>0</v>
      </c>
      <c r="M5161" s="1">
        <v>0</v>
      </c>
      <c r="N5161" s="1">
        <v>20000000</v>
      </c>
      <c r="O5161" s="1">
        <v>20000000</v>
      </c>
      <c r="P5161" s="1">
        <v>0</v>
      </c>
      <c r="Q5161" s="1">
        <v>0</v>
      </c>
      <c r="R5161" s="1">
        <v>100</v>
      </c>
    </row>
    <row r="5162" spans="1:18" hidden="1" x14ac:dyDescent="0.25">
      <c r="A5162" t="s">
        <v>1778</v>
      </c>
      <c r="B5162" s="1">
        <v>20000000</v>
      </c>
      <c r="C5162" s="1">
        <v>0</v>
      </c>
      <c r="D5162" s="1">
        <v>0</v>
      </c>
      <c r="E5162" s="1">
        <v>20000000</v>
      </c>
      <c r="F5162" s="1">
        <v>0</v>
      </c>
      <c r="G5162" s="1">
        <v>20000000</v>
      </c>
      <c r="H5162" s="1">
        <v>20000000</v>
      </c>
      <c r="I5162" s="1">
        <v>20000000</v>
      </c>
      <c r="J5162" s="1">
        <v>0</v>
      </c>
      <c r="K5162" s="1">
        <v>20000000</v>
      </c>
      <c r="L5162" s="1">
        <v>0</v>
      </c>
      <c r="M5162" s="1">
        <v>0</v>
      </c>
      <c r="N5162" s="1">
        <v>20000000</v>
      </c>
      <c r="O5162" s="1">
        <v>20000000</v>
      </c>
      <c r="P5162" s="1">
        <v>0</v>
      </c>
      <c r="Q5162" s="1">
        <v>0</v>
      </c>
      <c r="R5162" s="1">
        <v>100</v>
      </c>
    </row>
    <row r="5163" spans="1:18" hidden="1" x14ac:dyDescent="0.25">
      <c r="A5163" t="s">
        <v>1779</v>
      </c>
      <c r="B5163" s="1">
        <v>20000000</v>
      </c>
      <c r="C5163" s="1">
        <v>0</v>
      </c>
      <c r="D5163" s="1">
        <v>0</v>
      </c>
      <c r="E5163" s="1">
        <v>20000000</v>
      </c>
      <c r="F5163" s="1">
        <v>0</v>
      </c>
      <c r="G5163" s="1">
        <v>20000000</v>
      </c>
      <c r="H5163" s="1">
        <v>20000000</v>
      </c>
      <c r="I5163" s="1">
        <v>20000000</v>
      </c>
      <c r="J5163" s="1">
        <v>0</v>
      </c>
      <c r="K5163" s="1">
        <v>20000000</v>
      </c>
      <c r="L5163" s="1">
        <v>0</v>
      </c>
      <c r="M5163" s="1">
        <v>0</v>
      </c>
      <c r="N5163" s="1">
        <v>20000000</v>
      </c>
      <c r="O5163" s="1">
        <v>20000000</v>
      </c>
      <c r="P5163" s="1">
        <v>0</v>
      </c>
      <c r="Q5163" s="1">
        <v>0</v>
      </c>
      <c r="R5163" s="1">
        <v>100</v>
      </c>
    </row>
    <row r="5164" spans="1:18" hidden="1" x14ac:dyDescent="0.25">
      <c r="A5164" t="s">
        <v>1791</v>
      </c>
      <c r="B5164" s="1">
        <v>20000000</v>
      </c>
      <c r="C5164" s="1">
        <v>0</v>
      </c>
      <c r="D5164" s="1">
        <v>0</v>
      </c>
      <c r="E5164" s="1">
        <v>20000000</v>
      </c>
      <c r="F5164" s="1">
        <v>0</v>
      </c>
      <c r="G5164" s="1">
        <v>20000000</v>
      </c>
      <c r="H5164" s="1">
        <v>20000000</v>
      </c>
      <c r="I5164" s="1">
        <v>20000000</v>
      </c>
      <c r="J5164" s="1">
        <v>0</v>
      </c>
      <c r="K5164" s="1">
        <v>20000000</v>
      </c>
      <c r="L5164" s="1">
        <v>0</v>
      </c>
      <c r="M5164" s="1">
        <v>0</v>
      </c>
      <c r="N5164" s="1">
        <v>20000000</v>
      </c>
      <c r="O5164" s="1">
        <v>20000000</v>
      </c>
      <c r="P5164" s="1">
        <v>0</v>
      </c>
      <c r="Q5164" s="1">
        <v>0</v>
      </c>
      <c r="R5164" s="1">
        <v>100</v>
      </c>
    </row>
    <row r="5165" spans="1:18" hidden="1" x14ac:dyDescent="0.25">
      <c r="A5165" t="s">
        <v>1792</v>
      </c>
      <c r="B5165" s="1">
        <v>890000000</v>
      </c>
      <c r="C5165" s="1">
        <v>-590000000</v>
      </c>
      <c r="D5165" s="1">
        <v>0</v>
      </c>
      <c r="E5165" s="1">
        <v>300000000</v>
      </c>
      <c r="F5165" s="1">
        <v>0</v>
      </c>
      <c r="G5165" s="1">
        <v>300000000</v>
      </c>
      <c r="H5165" s="1">
        <v>300000000</v>
      </c>
      <c r="I5165" s="1">
        <v>300000000</v>
      </c>
      <c r="J5165" s="1">
        <v>0</v>
      </c>
      <c r="K5165" s="1">
        <v>300000000</v>
      </c>
      <c r="L5165" s="1">
        <v>0</v>
      </c>
      <c r="M5165" s="1">
        <v>0</v>
      </c>
      <c r="N5165" s="1">
        <v>300000000</v>
      </c>
      <c r="O5165" s="1">
        <v>300000000</v>
      </c>
      <c r="P5165" s="1">
        <v>0</v>
      </c>
      <c r="Q5165" s="1">
        <v>0</v>
      </c>
      <c r="R5165" s="1">
        <v>100</v>
      </c>
    </row>
    <row r="5166" spans="1:18" hidden="1" x14ac:dyDescent="0.25">
      <c r="A5166" t="s">
        <v>1778</v>
      </c>
      <c r="B5166" s="1">
        <v>890000000</v>
      </c>
      <c r="C5166" s="1">
        <v>-590000000</v>
      </c>
      <c r="D5166" s="1">
        <v>0</v>
      </c>
      <c r="E5166" s="1">
        <v>300000000</v>
      </c>
      <c r="F5166" s="1">
        <v>0</v>
      </c>
      <c r="G5166" s="1">
        <v>300000000</v>
      </c>
      <c r="H5166" s="1">
        <v>300000000</v>
      </c>
      <c r="I5166" s="1">
        <v>300000000</v>
      </c>
      <c r="J5166" s="1">
        <v>0</v>
      </c>
      <c r="K5166" s="1">
        <v>300000000</v>
      </c>
      <c r="L5166" s="1">
        <v>0</v>
      </c>
      <c r="M5166" s="1">
        <v>0</v>
      </c>
      <c r="N5166" s="1">
        <v>300000000</v>
      </c>
      <c r="O5166" s="1">
        <v>300000000</v>
      </c>
      <c r="P5166" s="1">
        <v>0</v>
      </c>
      <c r="Q5166" s="1">
        <v>0</v>
      </c>
      <c r="R5166" s="1">
        <v>100</v>
      </c>
    </row>
    <row r="5167" spans="1:18" hidden="1" x14ac:dyDescent="0.25">
      <c r="A5167" t="s">
        <v>1779</v>
      </c>
      <c r="B5167" s="1">
        <v>890000000</v>
      </c>
      <c r="C5167" s="1">
        <v>-590000000</v>
      </c>
      <c r="D5167" s="1">
        <v>0</v>
      </c>
      <c r="E5167" s="1">
        <v>300000000</v>
      </c>
      <c r="F5167" s="1">
        <v>0</v>
      </c>
      <c r="G5167" s="1">
        <v>300000000</v>
      </c>
      <c r="H5167" s="1">
        <v>300000000</v>
      </c>
      <c r="I5167" s="1">
        <v>300000000</v>
      </c>
      <c r="J5167" s="1">
        <v>0</v>
      </c>
      <c r="K5167" s="1">
        <v>300000000</v>
      </c>
      <c r="L5167" s="1">
        <v>0</v>
      </c>
      <c r="M5167" s="1">
        <v>0</v>
      </c>
      <c r="N5167" s="1">
        <v>300000000</v>
      </c>
      <c r="O5167" s="1">
        <v>300000000</v>
      </c>
      <c r="P5167" s="1">
        <v>0</v>
      </c>
      <c r="Q5167" s="1">
        <v>0</v>
      </c>
      <c r="R5167" s="1">
        <v>100</v>
      </c>
    </row>
    <row r="5168" spans="1:18" hidden="1" x14ac:dyDescent="0.25">
      <c r="A5168" t="s">
        <v>1791</v>
      </c>
      <c r="B5168" s="1">
        <v>890000000</v>
      </c>
      <c r="C5168" s="1">
        <v>-590000000</v>
      </c>
      <c r="D5168" s="1">
        <v>0</v>
      </c>
      <c r="E5168" s="1">
        <v>300000000</v>
      </c>
      <c r="F5168" s="1">
        <v>0</v>
      </c>
      <c r="G5168" s="1">
        <v>300000000</v>
      </c>
      <c r="H5168" s="1">
        <v>300000000</v>
      </c>
      <c r="I5168" s="1">
        <v>300000000</v>
      </c>
      <c r="J5168" s="1">
        <v>0</v>
      </c>
      <c r="K5168" s="1">
        <v>300000000</v>
      </c>
      <c r="L5168" s="1">
        <v>0</v>
      </c>
      <c r="M5168" s="1">
        <v>0</v>
      </c>
      <c r="N5168" s="1">
        <v>300000000</v>
      </c>
      <c r="O5168" s="1">
        <v>300000000</v>
      </c>
      <c r="P5168" s="1">
        <v>0</v>
      </c>
      <c r="Q5168" s="1">
        <v>0</v>
      </c>
      <c r="R5168" s="1">
        <v>100</v>
      </c>
    </row>
    <row r="5169" spans="1:18" hidden="1" x14ac:dyDescent="0.25">
      <c r="A5169" t="s">
        <v>1793</v>
      </c>
      <c r="B5169" s="1">
        <v>180000000</v>
      </c>
      <c r="C5169" s="1">
        <v>-144000000</v>
      </c>
      <c r="D5169" s="1">
        <v>0</v>
      </c>
      <c r="E5169" s="1">
        <v>36000000</v>
      </c>
      <c r="F5169" s="1">
        <v>0</v>
      </c>
      <c r="G5169" s="1">
        <v>36000000</v>
      </c>
      <c r="H5169" s="1">
        <v>36000000</v>
      </c>
      <c r="I5169" s="1">
        <v>36000000</v>
      </c>
      <c r="J5169" s="1">
        <v>0</v>
      </c>
      <c r="K5169" s="1">
        <v>36000000</v>
      </c>
      <c r="L5169" s="1">
        <v>0</v>
      </c>
      <c r="M5169" s="1">
        <v>0</v>
      </c>
      <c r="N5169" s="1">
        <v>36000000</v>
      </c>
      <c r="O5169" s="1">
        <v>36000000</v>
      </c>
      <c r="P5169" s="1">
        <v>0</v>
      </c>
      <c r="Q5169" s="1">
        <v>0</v>
      </c>
      <c r="R5169" s="1">
        <v>100</v>
      </c>
    </row>
    <row r="5170" spans="1:18" hidden="1" x14ac:dyDescent="0.25">
      <c r="A5170" t="s">
        <v>1778</v>
      </c>
      <c r="B5170" s="1">
        <v>180000000</v>
      </c>
      <c r="C5170" s="1">
        <v>-144000000</v>
      </c>
      <c r="D5170" s="1">
        <v>0</v>
      </c>
      <c r="E5170" s="1">
        <v>36000000</v>
      </c>
      <c r="F5170" s="1">
        <v>0</v>
      </c>
      <c r="G5170" s="1">
        <v>36000000</v>
      </c>
      <c r="H5170" s="1">
        <v>36000000</v>
      </c>
      <c r="I5170" s="1">
        <v>36000000</v>
      </c>
      <c r="J5170" s="1">
        <v>0</v>
      </c>
      <c r="K5170" s="1">
        <v>36000000</v>
      </c>
      <c r="L5170" s="1">
        <v>0</v>
      </c>
      <c r="M5170" s="1">
        <v>0</v>
      </c>
      <c r="N5170" s="1">
        <v>36000000</v>
      </c>
      <c r="O5170" s="1">
        <v>36000000</v>
      </c>
      <c r="P5170" s="1">
        <v>0</v>
      </c>
      <c r="Q5170" s="1">
        <v>0</v>
      </c>
      <c r="R5170" s="1">
        <v>100</v>
      </c>
    </row>
    <row r="5171" spans="1:18" hidden="1" x14ac:dyDescent="0.25">
      <c r="A5171" t="s">
        <v>1779</v>
      </c>
      <c r="B5171" s="1">
        <v>180000000</v>
      </c>
      <c r="C5171" s="1">
        <v>-144000000</v>
      </c>
      <c r="D5171" s="1">
        <v>0</v>
      </c>
      <c r="E5171" s="1">
        <v>36000000</v>
      </c>
      <c r="F5171" s="1">
        <v>0</v>
      </c>
      <c r="G5171" s="1">
        <v>36000000</v>
      </c>
      <c r="H5171" s="1">
        <v>36000000</v>
      </c>
      <c r="I5171" s="1">
        <v>36000000</v>
      </c>
      <c r="J5171" s="1">
        <v>0</v>
      </c>
      <c r="K5171" s="1">
        <v>36000000</v>
      </c>
      <c r="L5171" s="1">
        <v>0</v>
      </c>
      <c r="M5171" s="1">
        <v>0</v>
      </c>
      <c r="N5171" s="1">
        <v>36000000</v>
      </c>
      <c r="O5171" s="1">
        <v>36000000</v>
      </c>
      <c r="P5171" s="1">
        <v>0</v>
      </c>
      <c r="Q5171" s="1">
        <v>0</v>
      </c>
      <c r="R5171" s="1">
        <v>100</v>
      </c>
    </row>
    <row r="5172" spans="1:18" hidden="1" x14ac:dyDescent="0.25">
      <c r="A5172" t="s">
        <v>1791</v>
      </c>
      <c r="B5172" s="1">
        <v>180000000</v>
      </c>
      <c r="C5172" s="1">
        <v>-144000000</v>
      </c>
      <c r="D5172" s="1">
        <v>0</v>
      </c>
      <c r="E5172" s="1">
        <v>36000000</v>
      </c>
      <c r="F5172" s="1">
        <v>0</v>
      </c>
      <c r="G5172" s="1">
        <v>36000000</v>
      </c>
      <c r="H5172" s="1">
        <v>36000000</v>
      </c>
      <c r="I5172" s="1">
        <v>36000000</v>
      </c>
      <c r="J5172" s="1">
        <v>0</v>
      </c>
      <c r="K5172" s="1">
        <v>36000000</v>
      </c>
      <c r="L5172" s="1">
        <v>0</v>
      </c>
      <c r="M5172" s="1">
        <v>0</v>
      </c>
      <c r="N5172" s="1">
        <v>36000000</v>
      </c>
      <c r="O5172" s="1">
        <v>36000000</v>
      </c>
      <c r="P5172" s="1">
        <v>0</v>
      </c>
      <c r="Q5172" s="1">
        <v>0</v>
      </c>
      <c r="R5172" s="1">
        <v>100</v>
      </c>
    </row>
    <row r="5173" spans="1:18" hidden="1" x14ac:dyDescent="0.25">
      <c r="A5173" t="s">
        <v>1794</v>
      </c>
      <c r="B5173" s="1">
        <v>200000000</v>
      </c>
      <c r="C5173" s="1">
        <v>-139200000</v>
      </c>
      <c r="D5173" s="1">
        <v>0</v>
      </c>
      <c r="E5173" s="1">
        <v>60800000</v>
      </c>
      <c r="F5173" s="1">
        <v>0</v>
      </c>
      <c r="G5173" s="1">
        <v>60800000</v>
      </c>
      <c r="H5173" s="1">
        <v>60800000</v>
      </c>
      <c r="I5173" s="1">
        <v>60800000</v>
      </c>
      <c r="J5173" s="1">
        <v>0</v>
      </c>
      <c r="K5173" s="1">
        <v>60800000</v>
      </c>
      <c r="L5173" s="1">
        <v>0</v>
      </c>
      <c r="M5173" s="1">
        <v>0</v>
      </c>
      <c r="N5173" s="1">
        <v>60800000</v>
      </c>
      <c r="O5173" s="1">
        <v>60800000</v>
      </c>
      <c r="P5173" s="1">
        <v>0</v>
      </c>
      <c r="Q5173" s="1">
        <v>0</v>
      </c>
      <c r="R5173" s="1">
        <v>100</v>
      </c>
    </row>
    <row r="5174" spans="1:18" hidden="1" x14ac:dyDescent="0.25">
      <c r="A5174" t="s">
        <v>1778</v>
      </c>
      <c r="B5174" s="1">
        <v>200000000</v>
      </c>
      <c r="C5174" s="1">
        <v>-139200000</v>
      </c>
      <c r="D5174" s="1">
        <v>0</v>
      </c>
      <c r="E5174" s="1">
        <v>60800000</v>
      </c>
      <c r="F5174" s="1">
        <v>0</v>
      </c>
      <c r="G5174" s="1">
        <v>60800000</v>
      </c>
      <c r="H5174" s="1">
        <v>60800000</v>
      </c>
      <c r="I5174" s="1">
        <v>60800000</v>
      </c>
      <c r="J5174" s="1">
        <v>0</v>
      </c>
      <c r="K5174" s="1">
        <v>60800000</v>
      </c>
      <c r="L5174" s="1">
        <v>0</v>
      </c>
      <c r="M5174" s="1">
        <v>0</v>
      </c>
      <c r="N5174" s="1">
        <v>60800000</v>
      </c>
      <c r="O5174" s="1">
        <v>60800000</v>
      </c>
      <c r="P5174" s="1">
        <v>0</v>
      </c>
      <c r="Q5174" s="1">
        <v>0</v>
      </c>
      <c r="R5174" s="1">
        <v>100</v>
      </c>
    </row>
    <row r="5175" spans="1:18" hidden="1" x14ac:dyDescent="0.25">
      <c r="A5175" t="s">
        <v>1779</v>
      </c>
      <c r="B5175" s="1">
        <v>200000000</v>
      </c>
      <c r="C5175" s="1">
        <v>-139200000</v>
      </c>
      <c r="D5175" s="1">
        <v>0</v>
      </c>
      <c r="E5175" s="1">
        <v>60800000</v>
      </c>
      <c r="F5175" s="1">
        <v>0</v>
      </c>
      <c r="G5175" s="1">
        <v>60800000</v>
      </c>
      <c r="H5175" s="1">
        <v>60800000</v>
      </c>
      <c r="I5175" s="1">
        <v>60800000</v>
      </c>
      <c r="J5175" s="1">
        <v>0</v>
      </c>
      <c r="K5175" s="1">
        <v>60800000</v>
      </c>
      <c r="L5175" s="1">
        <v>0</v>
      </c>
      <c r="M5175" s="1">
        <v>0</v>
      </c>
      <c r="N5175" s="1">
        <v>60800000</v>
      </c>
      <c r="O5175" s="1">
        <v>60800000</v>
      </c>
      <c r="P5175" s="1">
        <v>0</v>
      </c>
      <c r="Q5175" s="1">
        <v>0</v>
      </c>
      <c r="R5175" s="1">
        <v>100</v>
      </c>
    </row>
    <row r="5176" spans="1:18" hidden="1" x14ac:dyDescent="0.25">
      <c r="A5176" t="s">
        <v>1791</v>
      </c>
      <c r="B5176" s="1">
        <v>200000000</v>
      </c>
      <c r="C5176" s="1">
        <v>-139200000</v>
      </c>
      <c r="D5176" s="1">
        <v>0</v>
      </c>
      <c r="E5176" s="1">
        <v>60800000</v>
      </c>
      <c r="F5176" s="1">
        <v>0</v>
      </c>
      <c r="G5176" s="1">
        <v>60800000</v>
      </c>
      <c r="H5176" s="1">
        <v>60800000</v>
      </c>
      <c r="I5176" s="1">
        <v>60800000</v>
      </c>
      <c r="J5176" s="1">
        <v>0</v>
      </c>
      <c r="K5176" s="1">
        <v>60800000</v>
      </c>
      <c r="L5176" s="1">
        <v>0</v>
      </c>
      <c r="M5176" s="1">
        <v>0</v>
      </c>
      <c r="N5176" s="1">
        <v>60800000</v>
      </c>
      <c r="O5176" s="1">
        <v>60800000</v>
      </c>
      <c r="P5176" s="1">
        <v>0</v>
      </c>
      <c r="Q5176" s="1">
        <v>0</v>
      </c>
      <c r="R5176" s="1">
        <v>100</v>
      </c>
    </row>
    <row r="5177" spans="1:18" hidden="1" x14ac:dyDescent="0.25">
      <c r="A5177" t="s">
        <v>1795</v>
      </c>
      <c r="B5177" s="1">
        <v>430000000</v>
      </c>
      <c r="C5177" s="1">
        <v>-200000000</v>
      </c>
      <c r="D5177" s="1">
        <v>0</v>
      </c>
      <c r="E5177" s="1">
        <v>230000000</v>
      </c>
      <c r="F5177" s="1">
        <v>0</v>
      </c>
      <c r="G5177" s="1">
        <v>230000000</v>
      </c>
      <c r="H5177" s="1">
        <v>230000000</v>
      </c>
      <c r="I5177" s="1">
        <v>230000000</v>
      </c>
      <c r="J5177" s="1">
        <v>0</v>
      </c>
      <c r="K5177" s="1">
        <v>230000000</v>
      </c>
      <c r="L5177" s="1">
        <v>0</v>
      </c>
      <c r="M5177" s="1">
        <v>0</v>
      </c>
      <c r="N5177" s="1">
        <v>230000000</v>
      </c>
      <c r="O5177" s="1">
        <v>230000000</v>
      </c>
      <c r="P5177" s="1">
        <v>0</v>
      </c>
      <c r="Q5177" s="1">
        <v>0</v>
      </c>
      <c r="R5177" s="1">
        <v>100</v>
      </c>
    </row>
    <row r="5178" spans="1:18" hidden="1" x14ac:dyDescent="0.25">
      <c r="A5178" t="s">
        <v>1778</v>
      </c>
      <c r="B5178" s="1">
        <v>430000000</v>
      </c>
      <c r="C5178" s="1">
        <v>-200000000</v>
      </c>
      <c r="D5178" s="1">
        <v>0</v>
      </c>
      <c r="E5178" s="1">
        <v>230000000</v>
      </c>
      <c r="F5178" s="1">
        <v>0</v>
      </c>
      <c r="G5178" s="1">
        <v>230000000</v>
      </c>
      <c r="H5178" s="1">
        <v>230000000</v>
      </c>
      <c r="I5178" s="1">
        <v>230000000</v>
      </c>
      <c r="J5178" s="1">
        <v>0</v>
      </c>
      <c r="K5178" s="1">
        <v>230000000</v>
      </c>
      <c r="L5178" s="1">
        <v>0</v>
      </c>
      <c r="M5178" s="1">
        <v>0</v>
      </c>
      <c r="N5178" s="1">
        <v>230000000</v>
      </c>
      <c r="O5178" s="1">
        <v>230000000</v>
      </c>
      <c r="P5178" s="1">
        <v>0</v>
      </c>
      <c r="Q5178" s="1">
        <v>0</v>
      </c>
      <c r="R5178" s="1">
        <v>100</v>
      </c>
    </row>
    <row r="5179" spans="1:18" hidden="1" x14ac:dyDescent="0.25">
      <c r="A5179" t="s">
        <v>1779</v>
      </c>
      <c r="B5179" s="1">
        <v>430000000</v>
      </c>
      <c r="C5179" s="1">
        <v>-200000000</v>
      </c>
      <c r="D5179" s="1">
        <v>0</v>
      </c>
      <c r="E5179" s="1">
        <v>230000000</v>
      </c>
      <c r="F5179" s="1">
        <v>0</v>
      </c>
      <c r="G5179" s="1">
        <v>230000000</v>
      </c>
      <c r="H5179" s="1">
        <v>230000000</v>
      </c>
      <c r="I5179" s="1">
        <v>230000000</v>
      </c>
      <c r="J5179" s="1">
        <v>0</v>
      </c>
      <c r="K5179" s="1">
        <v>230000000</v>
      </c>
      <c r="L5179" s="1">
        <v>0</v>
      </c>
      <c r="M5179" s="1">
        <v>0</v>
      </c>
      <c r="N5179" s="1">
        <v>230000000</v>
      </c>
      <c r="O5179" s="1">
        <v>230000000</v>
      </c>
      <c r="P5179" s="1">
        <v>0</v>
      </c>
      <c r="Q5179" s="1">
        <v>0</v>
      </c>
      <c r="R5179" s="1">
        <v>100</v>
      </c>
    </row>
    <row r="5180" spans="1:18" hidden="1" x14ac:dyDescent="0.25">
      <c r="A5180" t="s">
        <v>1796</v>
      </c>
      <c r="B5180" s="1">
        <v>30000000</v>
      </c>
      <c r="C5180" s="1">
        <v>0</v>
      </c>
      <c r="D5180" s="1">
        <v>0</v>
      </c>
      <c r="E5180" s="1">
        <v>30000000</v>
      </c>
      <c r="F5180" s="1">
        <v>0</v>
      </c>
      <c r="G5180" s="1">
        <v>30000000</v>
      </c>
      <c r="H5180" s="1">
        <v>30000000</v>
      </c>
      <c r="I5180" s="1">
        <v>30000000</v>
      </c>
      <c r="J5180" s="1">
        <v>0</v>
      </c>
      <c r="K5180" s="1">
        <v>30000000</v>
      </c>
      <c r="L5180" s="1">
        <v>0</v>
      </c>
      <c r="M5180" s="1">
        <v>0</v>
      </c>
      <c r="N5180" s="1">
        <v>30000000</v>
      </c>
      <c r="O5180" s="1">
        <v>30000000</v>
      </c>
      <c r="P5180" s="1">
        <v>0</v>
      </c>
      <c r="Q5180" s="1">
        <v>0</v>
      </c>
      <c r="R5180" s="1">
        <v>100</v>
      </c>
    </row>
    <row r="5181" spans="1:18" hidden="1" x14ac:dyDescent="0.25">
      <c r="A5181" t="s">
        <v>1797</v>
      </c>
      <c r="B5181" s="1">
        <v>400000000</v>
      </c>
      <c r="C5181" s="1">
        <v>-200000000</v>
      </c>
      <c r="D5181" s="1">
        <v>0</v>
      </c>
      <c r="E5181" s="1">
        <v>200000000</v>
      </c>
      <c r="F5181" s="1">
        <v>0</v>
      </c>
      <c r="G5181" s="1">
        <v>200000000</v>
      </c>
      <c r="H5181" s="1">
        <v>200000000</v>
      </c>
      <c r="I5181" s="1">
        <v>200000000</v>
      </c>
      <c r="J5181" s="1">
        <v>0</v>
      </c>
      <c r="K5181" s="1">
        <v>200000000</v>
      </c>
      <c r="L5181" s="1">
        <v>0</v>
      </c>
      <c r="M5181" s="1">
        <v>0</v>
      </c>
      <c r="N5181" s="1">
        <v>200000000</v>
      </c>
      <c r="O5181" s="1">
        <v>200000000</v>
      </c>
      <c r="P5181" s="1">
        <v>0</v>
      </c>
      <c r="Q5181" s="1">
        <v>0</v>
      </c>
      <c r="R5181" s="1">
        <v>100</v>
      </c>
    </row>
    <row r="5182" spans="1:18" hidden="1" x14ac:dyDescent="0.25">
      <c r="A5182" t="s">
        <v>1798</v>
      </c>
      <c r="B5182" s="1">
        <v>30000000</v>
      </c>
      <c r="C5182" s="1">
        <v>0</v>
      </c>
      <c r="D5182" s="1">
        <v>0</v>
      </c>
      <c r="E5182" s="1">
        <v>30000000</v>
      </c>
      <c r="F5182" s="1">
        <v>0</v>
      </c>
      <c r="G5182" s="1">
        <v>30000000</v>
      </c>
      <c r="H5182" s="1">
        <v>30000000</v>
      </c>
      <c r="I5182" s="1">
        <v>30000000</v>
      </c>
      <c r="J5182" s="1">
        <v>0</v>
      </c>
      <c r="K5182" s="1">
        <v>30000000</v>
      </c>
      <c r="L5182" s="1">
        <v>0</v>
      </c>
      <c r="M5182" s="1">
        <v>0</v>
      </c>
      <c r="N5182" s="1">
        <v>30000000</v>
      </c>
      <c r="O5182" s="1">
        <v>30000000</v>
      </c>
      <c r="P5182" s="1">
        <v>0</v>
      </c>
      <c r="Q5182" s="1">
        <v>0</v>
      </c>
      <c r="R5182" s="1">
        <v>100</v>
      </c>
    </row>
    <row r="5183" spans="1:18" hidden="1" x14ac:dyDescent="0.25">
      <c r="A5183" t="s">
        <v>1778</v>
      </c>
      <c r="B5183" s="1">
        <v>30000000</v>
      </c>
      <c r="C5183" s="1">
        <v>0</v>
      </c>
      <c r="D5183" s="1">
        <v>0</v>
      </c>
      <c r="E5183" s="1">
        <v>30000000</v>
      </c>
      <c r="F5183" s="1">
        <v>0</v>
      </c>
      <c r="G5183" s="1">
        <v>30000000</v>
      </c>
      <c r="H5183" s="1">
        <v>30000000</v>
      </c>
      <c r="I5183" s="1">
        <v>30000000</v>
      </c>
      <c r="J5183" s="1">
        <v>0</v>
      </c>
      <c r="K5183" s="1">
        <v>30000000</v>
      </c>
      <c r="L5183" s="1">
        <v>0</v>
      </c>
      <c r="M5183" s="1">
        <v>0</v>
      </c>
      <c r="N5183" s="1">
        <v>30000000</v>
      </c>
      <c r="O5183" s="1">
        <v>30000000</v>
      </c>
      <c r="P5183" s="1">
        <v>0</v>
      </c>
      <c r="Q5183" s="1">
        <v>0</v>
      </c>
      <c r="R5183" s="1">
        <v>100</v>
      </c>
    </row>
    <row r="5184" spans="1:18" hidden="1" x14ac:dyDescent="0.25">
      <c r="A5184" t="s">
        <v>1779</v>
      </c>
      <c r="B5184" s="1">
        <v>30000000</v>
      </c>
      <c r="C5184" s="1">
        <v>0</v>
      </c>
      <c r="D5184" s="1">
        <v>0</v>
      </c>
      <c r="E5184" s="1">
        <v>30000000</v>
      </c>
      <c r="F5184" s="1">
        <v>0</v>
      </c>
      <c r="G5184" s="1">
        <v>30000000</v>
      </c>
      <c r="H5184" s="1">
        <v>30000000</v>
      </c>
      <c r="I5184" s="1">
        <v>30000000</v>
      </c>
      <c r="J5184" s="1">
        <v>0</v>
      </c>
      <c r="K5184" s="1">
        <v>30000000</v>
      </c>
      <c r="L5184" s="1">
        <v>0</v>
      </c>
      <c r="M5184" s="1">
        <v>0</v>
      </c>
      <c r="N5184" s="1">
        <v>30000000</v>
      </c>
      <c r="O5184" s="1">
        <v>30000000</v>
      </c>
      <c r="P5184" s="1">
        <v>0</v>
      </c>
      <c r="Q5184" s="1">
        <v>0</v>
      </c>
      <c r="R5184" s="1">
        <v>100</v>
      </c>
    </row>
    <row r="5185" spans="1:18" hidden="1" x14ac:dyDescent="0.25">
      <c r="A5185" t="s">
        <v>1799</v>
      </c>
      <c r="B5185" s="1">
        <v>30000000</v>
      </c>
      <c r="C5185" s="1">
        <v>0</v>
      </c>
      <c r="D5185" s="1">
        <v>0</v>
      </c>
      <c r="E5185" s="1">
        <v>30000000</v>
      </c>
      <c r="F5185" s="1">
        <v>0</v>
      </c>
      <c r="G5185" s="1">
        <v>30000000</v>
      </c>
      <c r="H5185" s="1">
        <v>30000000</v>
      </c>
      <c r="I5185" s="1">
        <v>30000000</v>
      </c>
      <c r="J5185" s="1">
        <v>0</v>
      </c>
      <c r="K5185" s="1">
        <v>30000000</v>
      </c>
      <c r="L5185" s="1">
        <v>0</v>
      </c>
      <c r="M5185" s="1">
        <v>0</v>
      </c>
      <c r="N5185" s="1">
        <v>30000000</v>
      </c>
      <c r="O5185" s="1">
        <v>30000000</v>
      </c>
      <c r="P5185" s="1">
        <v>0</v>
      </c>
      <c r="Q5185" s="1">
        <v>0</v>
      </c>
      <c r="R5185" s="1">
        <v>100</v>
      </c>
    </row>
    <row r="5186" spans="1:18" hidden="1" x14ac:dyDescent="0.25">
      <c r="A5186" t="s">
        <v>1800</v>
      </c>
      <c r="B5186" s="1">
        <v>100000000</v>
      </c>
      <c r="C5186" s="1">
        <v>-100000000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</row>
    <row r="5187" spans="1:18" hidden="1" x14ac:dyDescent="0.25">
      <c r="A5187" t="s">
        <v>1778</v>
      </c>
      <c r="B5187" s="1">
        <v>100000000</v>
      </c>
      <c r="C5187" s="1">
        <v>-100000000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</row>
    <row r="5188" spans="1:18" hidden="1" x14ac:dyDescent="0.25">
      <c r="A5188" t="s">
        <v>1801</v>
      </c>
      <c r="B5188" s="1">
        <v>100000000</v>
      </c>
      <c r="C5188" s="1">
        <v>-100000000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</row>
    <row r="5189" spans="1:18" hidden="1" x14ac:dyDescent="0.25">
      <c r="A5189" t="s">
        <v>1802</v>
      </c>
      <c r="B5189" s="1">
        <v>100000000</v>
      </c>
      <c r="C5189" s="1">
        <v>-100000000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</row>
    <row r="5190" spans="1:18" hidden="1" x14ac:dyDescent="0.25">
      <c r="A5190" t="s">
        <v>1803</v>
      </c>
      <c r="B5190" s="1">
        <v>350000000</v>
      </c>
      <c r="C5190" s="1">
        <v>-82029000</v>
      </c>
      <c r="D5190" s="1">
        <v>0</v>
      </c>
      <c r="E5190" s="1">
        <v>267971000</v>
      </c>
      <c r="F5190" s="1">
        <v>0</v>
      </c>
      <c r="G5190" s="1">
        <v>267971000</v>
      </c>
      <c r="H5190" s="1">
        <v>267971000</v>
      </c>
      <c r="I5190" s="1">
        <v>152100000</v>
      </c>
      <c r="J5190" s="1">
        <v>0</v>
      </c>
      <c r="K5190" s="1">
        <v>152100000</v>
      </c>
      <c r="L5190" s="1">
        <v>0</v>
      </c>
      <c r="M5190" s="1">
        <v>115871000</v>
      </c>
      <c r="N5190" s="1">
        <v>152100000</v>
      </c>
      <c r="O5190" s="1">
        <v>152100000</v>
      </c>
      <c r="P5190" s="1">
        <v>0</v>
      </c>
      <c r="Q5190" s="1">
        <v>0</v>
      </c>
      <c r="R5190" s="1">
        <v>56.76</v>
      </c>
    </row>
    <row r="5191" spans="1:18" hidden="1" x14ac:dyDescent="0.25">
      <c r="A5191" t="s">
        <v>1778</v>
      </c>
      <c r="B5191" s="1">
        <v>350000000</v>
      </c>
      <c r="C5191" s="1">
        <v>-82029000</v>
      </c>
      <c r="D5191" s="1">
        <v>0</v>
      </c>
      <c r="E5191" s="1">
        <v>267971000</v>
      </c>
      <c r="F5191" s="1">
        <v>0</v>
      </c>
      <c r="G5191" s="1">
        <v>267971000</v>
      </c>
      <c r="H5191" s="1">
        <v>267971000</v>
      </c>
      <c r="I5191" s="1">
        <v>152100000</v>
      </c>
      <c r="J5191" s="1">
        <v>0</v>
      </c>
      <c r="K5191" s="1">
        <v>152100000</v>
      </c>
      <c r="L5191" s="1">
        <v>0</v>
      </c>
      <c r="M5191" s="1">
        <v>115871000</v>
      </c>
      <c r="N5191" s="1">
        <v>152100000</v>
      </c>
      <c r="O5191" s="1">
        <v>152100000</v>
      </c>
      <c r="P5191" s="1">
        <v>0</v>
      </c>
      <c r="Q5191" s="1">
        <v>0</v>
      </c>
      <c r="R5191" s="1">
        <v>56.76</v>
      </c>
    </row>
    <row r="5192" spans="1:18" hidden="1" x14ac:dyDescent="0.25">
      <c r="A5192" t="s">
        <v>1801</v>
      </c>
      <c r="B5192" s="1">
        <v>350000000</v>
      </c>
      <c r="C5192" s="1">
        <v>-82029000</v>
      </c>
      <c r="D5192" s="1">
        <v>0</v>
      </c>
      <c r="E5192" s="1">
        <v>267971000</v>
      </c>
      <c r="F5192" s="1">
        <v>0</v>
      </c>
      <c r="G5192" s="1">
        <v>267971000</v>
      </c>
      <c r="H5192" s="1">
        <v>267971000</v>
      </c>
      <c r="I5192" s="1">
        <v>152100000</v>
      </c>
      <c r="J5192" s="1">
        <v>0</v>
      </c>
      <c r="K5192" s="1">
        <v>152100000</v>
      </c>
      <c r="L5192" s="1">
        <v>0</v>
      </c>
      <c r="M5192" s="1">
        <v>115871000</v>
      </c>
      <c r="N5192" s="1">
        <v>152100000</v>
      </c>
      <c r="O5192" s="1">
        <v>152100000</v>
      </c>
      <c r="P5192" s="1">
        <v>0</v>
      </c>
      <c r="Q5192" s="1">
        <v>0</v>
      </c>
      <c r="R5192" s="1">
        <v>56.76</v>
      </c>
    </row>
    <row r="5193" spans="1:18" hidden="1" x14ac:dyDescent="0.25">
      <c r="A5193" t="s">
        <v>1802</v>
      </c>
      <c r="B5193" s="1">
        <v>350000000</v>
      </c>
      <c r="C5193" s="1">
        <v>-82029000</v>
      </c>
      <c r="D5193" s="1">
        <v>0</v>
      </c>
      <c r="E5193" s="1">
        <v>267971000</v>
      </c>
      <c r="F5193" s="1">
        <v>0</v>
      </c>
      <c r="G5193" s="1">
        <v>267971000</v>
      </c>
      <c r="H5193" s="1">
        <v>267971000</v>
      </c>
      <c r="I5193" s="1">
        <v>152100000</v>
      </c>
      <c r="J5193" s="1">
        <v>0</v>
      </c>
      <c r="K5193" s="1">
        <v>152100000</v>
      </c>
      <c r="L5193" s="1">
        <v>0</v>
      </c>
      <c r="M5193" s="1">
        <v>115871000</v>
      </c>
      <c r="N5193" s="1">
        <v>152100000</v>
      </c>
      <c r="O5193" s="1">
        <v>152100000</v>
      </c>
      <c r="P5193" s="1">
        <v>0</v>
      </c>
      <c r="Q5193" s="1">
        <v>0</v>
      </c>
      <c r="R5193" s="1">
        <v>56.76</v>
      </c>
    </row>
    <row r="5194" spans="1:18" hidden="1" x14ac:dyDescent="0.25">
      <c r="A5194" t="s">
        <v>1804</v>
      </c>
      <c r="B5194" s="1">
        <v>300000000</v>
      </c>
      <c r="C5194" s="1">
        <v>1979241297</v>
      </c>
      <c r="D5194" s="1">
        <v>0</v>
      </c>
      <c r="E5194" s="1">
        <v>2279241297</v>
      </c>
      <c r="F5194" s="1">
        <v>0</v>
      </c>
      <c r="G5194" s="1">
        <v>2279241297</v>
      </c>
      <c r="H5194" s="1">
        <v>2279241297</v>
      </c>
      <c r="I5194" s="1">
        <v>2279241297</v>
      </c>
      <c r="J5194" s="1">
        <v>0</v>
      </c>
      <c r="K5194" s="1">
        <v>2279241297</v>
      </c>
      <c r="L5194" s="1">
        <v>0</v>
      </c>
      <c r="M5194" s="1">
        <v>0</v>
      </c>
      <c r="N5194" s="1">
        <v>2279241297</v>
      </c>
      <c r="O5194" s="1">
        <v>2279241297</v>
      </c>
      <c r="P5194" s="1">
        <v>0</v>
      </c>
      <c r="Q5194" s="1">
        <v>0</v>
      </c>
      <c r="R5194" s="1">
        <v>100</v>
      </c>
    </row>
    <row r="5195" spans="1:18" hidden="1" x14ac:dyDescent="0.25">
      <c r="A5195" t="s">
        <v>1778</v>
      </c>
      <c r="B5195" s="1">
        <v>300000000</v>
      </c>
      <c r="C5195" s="1">
        <v>-70000000</v>
      </c>
      <c r="D5195" s="1">
        <v>0</v>
      </c>
      <c r="E5195" s="1">
        <v>230000000</v>
      </c>
      <c r="F5195" s="1">
        <v>0</v>
      </c>
      <c r="G5195" s="1">
        <v>230000000</v>
      </c>
      <c r="H5195" s="1">
        <v>230000000</v>
      </c>
      <c r="I5195" s="1">
        <v>230000000</v>
      </c>
      <c r="J5195" s="1">
        <v>0</v>
      </c>
      <c r="K5195" s="1">
        <v>230000000</v>
      </c>
      <c r="L5195" s="1">
        <v>0</v>
      </c>
      <c r="M5195" s="1">
        <v>0</v>
      </c>
      <c r="N5195" s="1">
        <v>230000000</v>
      </c>
      <c r="O5195" s="1">
        <v>230000000</v>
      </c>
      <c r="P5195" s="1">
        <v>0</v>
      </c>
      <c r="Q5195" s="1">
        <v>0</v>
      </c>
      <c r="R5195" s="1">
        <v>100</v>
      </c>
    </row>
    <row r="5196" spans="1:18" hidden="1" x14ac:dyDescent="0.25">
      <c r="A5196" t="s">
        <v>1779</v>
      </c>
      <c r="B5196" s="1">
        <v>300000000</v>
      </c>
      <c r="C5196" s="1">
        <v>-70000000</v>
      </c>
      <c r="D5196" s="1">
        <v>0</v>
      </c>
      <c r="E5196" s="1">
        <v>230000000</v>
      </c>
      <c r="F5196" s="1">
        <v>0</v>
      </c>
      <c r="G5196" s="1">
        <v>230000000</v>
      </c>
      <c r="H5196" s="1">
        <v>230000000</v>
      </c>
      <c r="I5196" s="1">
        <v>230000000</v>
      </c>
      <c r="J5196" s="1">
        <v>0</v>
      </c>
      <c r="K5196" s="1">
        <v>230000000</v>
      </c>
      <c r="L5196" s="1">
        <v>0</v>
      </c>
      <c r="M5196" s="1">
        <v>0</v>
      </c>
      <c r="N5196" s="1">
        <v>230000000</v>
      </c>
      <c r="O5196" s="1">
        <v>230000000</v>
      </c>
      <c r="P5196" s="1">
        <v>0</v>
      </c>
      <c r="Q5196" s="1">
        <v>0</v>
      </c>
      <c r="R5196" s="1">
        <v>100</v>
      </c>
    </row>
    <row r="5197" spans="1:18" hidden="1" x14ac:dyDescent="0.25">
      <c r="A5197" t="s">
        <v>1805</v>
      </c>
      <c r="B5197" s="1">
        <v>300000000</v>
      </c>
      <c r="C5197" s="1">
        <v>-70000000</v>
      </c>
      <c r="D5197" s="1">
        <v>0</v>
      </c>
      <c r="E5197" s="1">
        <v>230000000</v>
      </c>
      <c r="F5197" s="1">
        <v>0</v>
      </c>
      <c r="G5197" s="1">
        <v>230000000</v>
      </c>
      <c r="H5197" s="1">
        <v>230000000</v>
      </c>
      <c r="I5197" s="1">
        <v>230000000</v>
      </c>
      <c r="J5197" s="1">
        <v>0</v>
      </c>
      <c r="K5197" s="1">
        <v>230000000</v>
      </c>
      <c r="L5197" s="1">
        <v>0</v>
      </c>
      <c r="M5197" s="1">
        <v>0</v>
      </c>
      <c r="N5197" s="1">
        <v>230000000</v>
      </c>
      <c r="O5197" s="1">
        <v>230000000</v>
      </c>
      <c r="P5197" s="1">
        <v>0</v>
      </c>
      <c r="Q5197" s="1">
        <v>0</v>
      </c>
      <c r="R5197" s="1">
        <v>100</v>
      </c>
    </row>
    <row r="5198" spans="1:18" hidden="1" x14ac:dyDescent="0.25">
      <c r="A5198" t="s">
        <v>1785</v>
      </c>
      <c r="B5198" s="1">
        <v>0</v>
      </c>
      <c r="C5198" s="1">
        <v>1210772288</v>
      </c>
      <c r="D5198" s="1">
        <v>0</v>
      </c>
      <c r="E5198" s="1">
        <v>1210772288</v>
      </c>
      <c r="F5198" s="1">
        <v>0</v>
      </c>
      <c r="G5198" s="1">
        <v>1210772288</v>
      </c>
      <c r="H5198" s="1">
        <v>1210772288</v>
      </c>
      <c r="I5198" s="1">
        <v>1210772288</v>
      </c>
      <c r="J5198" s="1">
        <v>0</v>
      </c>
      <c r="K5198" s="1">
        <v>1210772288</v>
      </c>
      <c r="L5198" s="1">
        <v>0</v>
      </c>
      <c r="M5198" s="1">
        <v>0</v>
      </c>
      <c r="N5198" s="1">
        <v>1210772288</v>
      </c>
      <c r="O5198" s="1">
        <v>1210772288</v>
      </c>
      <c r="P5198" s="1">
        <v>0</v>
      </c>
      <c r="Q5198" s="1">
        <v>0</v>
      </c>
      <c r="R5198" s="1">
        <v>100</v>
      </c>
    </row>
    <row r="5199" spans="1:18" hidden="1" x14ac:dyDescent="0.25">
      <c r="A5199" t="s">
        <v>1779</v>
      </c>
      <c r="B5199" s="1">
        <v>0</v>
      </c>
      <c r="C5199" s="1">
        <v>1210772288</v>
      </c>
      <c r="D5199" s="1">
        <v>0</v>
      </c>
      <c r="E5199" s="1">
        <v>1210772288</v>
      </c>
      <c r="F5199" s="1">
        <v>0</v>
      </c>
      <c r="G5199" s="1">
        <v>1210772288</v>
      </c>
      <c r="H5199" s="1">
        <v>1210772288</v>
      </c>
      <c r="I5199" s="1">
        <v>1210772288</v>
      </c>
      <c r="J5199" s="1">
        <v>0</v>
      </c>
      <c r="K5199" s="1">
        <v>1210772288</v>
      </c>
      <c r="L5199" s="1">
        <v>0</v>
      </c>
      <c r="M5199" s="1">
        <v>0</v>
      </c>
      <c r="N5199" s="1">
        <v>1210772288</v>
      </c>
      <c r="O5199" s="1">
        <v>1210772288</v>
      </c>
      <c r="P5199" s="1">
        <v>0</v>
      </c>
      <c r="Q5199" s="1">
        <v>0</v>
      </c>
      <c r="R5199" s="1">
        <v>100</v>
      </c>
    </row>
    <row r="5200" spans="1:18" hidden="1" x14ac:dyDescent="0.25">
      <c r="A5200" t="s">
        <v>1805</v>
      </c>
      <c r="B5200" s="1">
        <v>0</v>
      </c>
      <c r="C5200" s="1">
        <v>1210772288</v>
      </c>
      <c r="D5200" s="1">
        <v>0</v>
      </c>
      <c r="E5200" s="1">
        <v>1210772288</v>
      </c>
      <c r="F5200" s="1">
        <v>0</v>
      </c>
      <c r="G5200" s="1">
        <v>1210772288</v>
      </c>
      <c r="H5200" s="1">
        <v>1210772288</v>
      </c>
      <c r="I5200" s="1">
        <v>1210772288</v>
      </c>
      <c r="J5200" s="1">
        <v>0</v>
      </c>
      <c r="K5200" s="1">
        <v>1210772288</v>
      </c>
      <c r="L5200" s="1">
        <v>0</v>
      </c>
      <c r="M5200" s="1">
        <v>0</v>
      </c>
      <c r="N5200" s="1">
        <v>1210772288</v>
      </c>
      <c r="O5200" s="1">
        <v>1210772288</v>
      </c>
      <c r="P5200" s="1">
        <v>0</v>
      </c>
      <c r="Q5200" s="1">
        <v>0</v>
      </c>
      <c r="R5200" s="1">
        <v>100</v>
      </c>
    </row>
    <row r="5201" spans="1:18" hidden="1" x14ac:dyDescent="0.25">
      <c r="A5201" t="s">
        <v>1383</v>
      </c>
      <c r="B5201" s="1">
        <v>0</v>
      </c>
      <c r="C5201" s="1">
        <v>838469009</v>
      </c>
      <c r="D5201" s="1">
        <v>0</v>
      </c>
      <c r="E5201" s="1">
        <v>838469009</v>
      </c>
      <c r="F5201" s="1">
        <v>0</v>
      </c>
      <c r="G5201" s="1">
        <v>838469009</v>
      </c>
      <c r="H5201" s="1">
        <v>838469009</v>
      </c>
      <c r="I5201" s="1">
        <v>838469009</v>
      </c>
      <c r="J5201" s="1">
        <v>0</v>
      </c>
      <c r="K5201" s="1">
        <v>838469009</v>
      </c>
      <c r="L5201" s="1">
        <v>0</v>
      </c>
      <c r="M5201" s="1">
        <v>0</v>
      </c>
      <c r="N5201" s="1">
        <v>838469009</v>
      </c>
      <c r="O5201" s="1">
        <v>838469009</v>
      </c>
      <c r="P5201" s="1">
        <v>0</v>
      </c>
      <c r="Q5201" s="1">
        <v>0</v>
      </c>
      <c r="R5201" s="1">
        <v>100</v>
      </c>
    </row>
    <row r="5202" spans="1:18" hidden="1" x14ac:dyDescent="0.25">
      <c r="A5202" t="s">
        <v>1779</v>
      </c>
      <c r="B5202" s="1">
        <v>0</v>
      </c>
      <c r="C5202" s="1">
        <v>838469009</v>
      </c>
      <c r="D5202" s="1">
        <v>0</v>
      </c>
      <c r="E5202" s="1">
        <v>838469009</v>
      </c>
      <c r="F5202" s="1">
        <v>0</v>
      </c>
      <c r="G5202" s="1">
        <v>838469009</v>
      </c>
      <c r="H5202" s="1">
        <v>838469009</v>
      </c>
      <c r="I5202" s="1">
        <v>838469009</v>
      </c>
      <c r="J5202" s="1">
        <v>0</v>
      </c>
      <c r="K5202" s="1">
        <v>838469009</v>
      </c>
      <c r="L5202" s="1">
        <v>0</v>
      </c>
      <c r="M5202" s="1">
        <v>0</v>
      </c>
      <c r="N5202" s="1">
        <v>838469009</v>
      </c>
      <c r="O5202" s="1">
        <v>838469009</v>
      </c>
      <c r="P5202" s="1">
        <v>0</v>
      </c>
      <c r="Q5202" s="1">
        <v>0</v>
      </c>
      <c r="R5202" s="1">
        <v>100</v>
      </c>
    </row>
    <row r="5203" spans="1:18" hidden="1" x14ac:dyDescent="0.25">
      <c r="A5203" t="s">
        <v>1805</v>
      </c>
      <c r="B5203" s="1">
        <v>0</v>
      </c>
      <c r="C5203" s="1">
        <v>838469009</v>
      </c>
      <c r="D5203" s="1">
        <v>0</v>
      </c>
      <c r="E5203" s="1">
        <v>838469009</v>
      </c>
      <c r="F5203" s="1">
        <v>0</v>
      </c>
      <c r="G5203" s="1">
        <v>838469009</v>
      </c>
      <c r="H5203" s="1">
        <v>838469009</v>
      </c>
      <c r="I5203" s="1">
        <v>838469009</v>
      </c>
      <c r="J5203" s="1">
        <v>0</v>
      </c>
      <c r="K5203" s="1">
        <v>838469009</v>
      </c>
      <c r="L5203" s="1">
        <v>0</v>
      </c>
      <c r="M5203" s="1">
        <v>0</v>
      </c>
      <c r="N5203" s="1">
        <v>838469009</v>
      </c>
      <c r="O5203" s="1">
        <v>838469009</v>
      </c>
      <c r="P5203" s="1">
        <v>0</v>
      </c>
      <c r="Q5203" s="1">
        <v>0</v>
      </c>
      <c r="R5203" s="1">
        <v>100</v>
      </c>
    </row>
    <row r="5204" spans="1:18" hidden="1" x14ac:dyDescent="0.25">
      <c r="A5204" t="s">
        <v>1806</v>
      </c>
      <c r="B5204" s="1">
        <v>326649000</v>
      </c>
      <c r="C5204" s="1">
        <v>-196649000</v>
      </c>
      <c r="D5204" s="1">
        <v>0</v>
      </c>
      <c r="E5204" s="1">
        <v>130000000</v>
      </c>
      <c r="F5204" s="1">
        <v>0</v>
      </c>
      <c r="G5204" s="1">
        <v>130000000</v>
      </c>
      <c r="H5204" s="1">
        <v>130000000</v>
      </c>
      <c r="I5204" s="1">
        <v>130000000</v>
      </c>
      <c r="J5204" s="1">
        <v>0</v>
      </c>
      <c r="K5204" s="1">
        <v>130000000</v>
      </c>
      <c r="L5204" s="1">
        <v>0</v>
      </c>
      <c r="M5204" s="1">
        <v>0</v>
      </c>
      <c r="N5204" s="1">
        <v>130000000</v>
      </c>
      <c r="O5204" s="1">
        <v>130000000</v>
      </c>
      <c r="P5204" s="1">
        <v>0</v>
      </c>
      <c r="Q5204" s="1">
        <v>0</v>
      </c>
      <c r="R5204" s="1">
        <v>100</v>
      </c>
    </row>
    <row r="5205" spans="1:18" hidden="1" x14ac:dyDescent="0.25">
      <c r="A5205" t="s">
        <v>1778</v>
      </c>
      <c r="B5205" s="1">
        <v>326649000</v>
      </c>
      <c r="C5205" s="1">
        <v>-196649000</v>
      </c>
      <c r="D5205" s="1">
        <v>0</v>
      </c>
      <c r="E5205" s="1">
        <v>130000000</v>
      </c>
      <c r="F5205" s="1">
        <v>0</v>
      </c>
      <c r="G5205" s="1">
        <v>130000000</v>
      </c>
      <c r="H5205" s="1">
        <v>130000000</v>
      </c>
      <c r="I5205" s="1">
        <v>130000000</v>
      </c>
      <c r="J5205" s="1">
        <v>0</v>
      </c>
      <c r="K5205" s="1">
        <v>130000000</v>
      </c>
      <c r="L5205" s="1">
        <v>0</v>
      </c>
      <c r="M5205" s="1">
        <v>0</v>
      </c>
      <c r="N5205" s="1">
        <v>130000000</v>
      </c>
      <c r="O5205" s="1">
        <v>130000000</v>
      </c>
      <c r="P5205" s="1">
        <v>0</v>
      </c>
      <c r="Q5205" s="1">
        <v>0</v>
      </c>
      <c r="R5205" s="1">
        <v>100</v>
      </c>
    </row>
    <row r="5206" spans="1:18" hidden="1" x14ac:dyDescent="0.25">
      <c r="A5206" t="s">
        <v>1779</v>
      </c>
      <c r="B5206" s="1">
        <v>326649000</v>
      </c>
      <c r="C5206" s="1">
        <v>-196649000</v>
      </c>
      <c r="D5206" s="1">
        <v>0</v>
      </c>
      <c r="E5206" s="1">
        <v>130000000</v>
      </c>
      <c r="F5206" s="1">
        <v>0</v>
      </c>
      <c r="G5206" s="1">
        <v>130000000</v>
      </c>
      <c r="H5206" s="1">
        <v>130000000</v>
      </c>
      <c r="I5206" s="1">
        <v>130000000</v>
      </c>
      <c r="J5206" s="1">
        <v>0</v>
      </c>
      <c r="K5206" s="1">
        <v>130000000</v>
      </c>
      <c r="L5206" s="1">
        <v>0</v>
      </c>
      <c r="M5206" s="1">
        <v>0</v>
      </c>
      <c r="N5206" s="1">
        <v>130000000</v>
      </c>
      <c r="O5206" s="1">
        <v>130000000</v>
      </c>
      <c r="P5206" s="1">
        <v>0</v>
      </c>
      <c r="Q5206" s="1">
        <v>0</v>
      </c>
      <c r="R5206" s="1">
        <v>100</v>
      </c>
    </row>
    <row r="5207" spans="1:18" hidden="1" x14ac:dyDescent="0.25">
      <c r="A5207" t="s">
        <v>1807</v>
      </c>
      <c r="B5207" s="1">
        <v>326649000</v>
      </c>
      <c r="C5207" s="1">
        <v>-196649000</v>
      </c>
      <c r="D5207" s="1">
        <v>0</v>
      </c>
      <c r="E5207" s="1">
        <v>130000000</v>
      </c>
      <c r="F5207" s="1">
        <v>0</v>
      </c>
      <c r="G5207" s="1">
        <v>130000000</v>
      </c>
      <c r="H5207" s="1">
        <v>130000000</v>
      </c>
      <c r="I5207" s="1">
        <v>130000000</v>
      </c>
      <c r="J5207" s="1">
        <v>0</v>
      </c>
      <c r="K5207" s="1">
        <v>130000000</v>
      </c>
      <c r="L5207" s="1">
        <v>0</v>
      </c>
      <c r="M5207" s="1">
        <v>0</v>
      </c>
      <c r="N5207" s="1">
        <v>130000000</v>
      </c>
      <c r="O5207" s="1">
        <v>130000000</v>
      </c>
      <c r="P5207" s="1">
        <v>0</v>
      </c>
      <c r="Q5207" s="1">
        <v>0</v>
      </c>
      <c r="R5207" s="1">
        <v>100</v>
      </c>
    </row>
    <row r="5208" spans="1:18" hidden="1" x14ac:dyDescent="0.25">
      <c r="A5208" t="s">
        <v>1808</v>
      </c>
      <c r="B5208" s="1">
        <v>60000000</v>
      </c>
      <c r="C5208" s="1">
        <v>-60000000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</row>
    <row r="5209" spans="1:18" hidden="1" x14ac:dyDescent="0.25">
      <c r="A5209" t="s">
        <v>1778</v>
      </c>
      <c r="B5209" s="1">
        <v>60000000</v>
      </c>
      <c r="C5209" s="1">
        <v>-60000000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</row>
    <row r="5210" spans="1:18" hidden="1" x14ac:dyDescent="0.25">
      <c r="A5210" t="s">
        <v>1779</v>
      </c>
      <c r="B5210" s="1">
        <v>60000000</v>
      </c>
      <c r="C5210" s="1">
        <v>-60000000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</row>
    <row r="5211" spans="1:18" hidden="1" x14ac:dyDescent="0.25">
      <c r="A5211" t="s">
        <v>1807</v>
      </c>
      <c r="B5211" s="1">
        <v>60000000</v>
      </c>
      <c r="C5211" s="1">
        <v>-60000000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</row>
    <row r="5212" spans="1:18" hidden="1" x14ac:dyDescent="0.25">
      <c r="A5212" t="s">
        <v>1809</v>
      </c>
      <c r="B5212" s="1">
        <v>578528000</v>
      </c>
      <c r="C5212" s="1">
        <v>-578528000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</row>
    <row r="5213" spans="1:18" hidden="1" x14ac:dyDescent="0.25">
      <c r="A5213" t="s">
        <v>1778</v>
      </c>
      <c r="B5213" s="1">
        <v>578528000</v>
      </c>
      <c r="C5213" s="1">
        <v>-578528000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</row>
    <row r="5214" spans="1:18" hidden="1" x14ac:dyDescent="0.25">
      <c r="A5214" t="s">
        <v>1810</v>
      </c>
      <c r="B5214" s="1">
        <v>138528000</v>
      </c>
      <c r="C5214" s="1">
        <v>-138528000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</row>
    <row r="5215" spans="1:18" hidden="1" x14ac:dyDescent="0.25">
      <c r="A5215" t="s">
        <v>1811</v>
      </c>
      <c r="B5215" s="1">
        <v>138528000</v>
      </c>
      <c r="C5215" s="1">
        <v>-138528000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</row>
    <row r="5216" spans="1:18" hidden="1" x14ac:dyDescent="0.25">
      <c r="A5216" t="s">
        <v>1812</v>
      </c>
      <c r="B5216" s="1">
        <v>440000000</v>
      </c>
      <c r="C5216" s="1">
        <v>-440000000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</row>
    <row r="5217" spans="1:18" hidden="1" x14ac:dyDescent="0.25">
      <c r="A5217" t="s">
        <v>1813</v>
      </c>
      <c r="B5217" s="1">
        <v>170000000</v>
      </c>
      <c r="C5217" s="1">
        <v>-170000000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</row>
    <row r="5218" spans="1:18" hidden="1" x14ac:dyDescent="0.25">
      <c r="A5218" t="s">
        <v>1814</v>
      </c>
      <c r="B5218" s="1">
        <v>170000000</v>
      </c>
      <c r="C5218" s="1">
        <v>-170000000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</row>
    <row r="5219" spans="1:18" hidden="1" x14ac:dyDescent="0.25">
      <c r="A5219" t="s">
        <v>1815</v>
      </c>
      <c r="B5219" s="1">
        <v>100000000</v>
      </c>
      <c r="C5219" s="1">
        <v>-100000000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</row>
    <row r="5220" spans="1:18" hidden="1" x14ac:dyDescent="0.25">
      <c r="A5220" t="s">
        <v>1816</v>
      </c>
      <c r="B5220" s="1">
        <v>30000000</v>
      </c>
      <c r="C5220" s="1">
        <v>0</v>
      </c>
      <c r="D5220" s="1">
        <v>0</v>
      </c>
      <c r="E5220" s="1">
        <v>30000000</v>
      </c>
      <c r="F5220" s="1">
        <v>0</v>
      </c>
      <c r="G5220" s="1">
        <v>30000000</v>
      </c>
      <c r="H5220" s="1">
        <v>30000000</v>
      </c>
      <c r="I5220" s="1">
        <v>30000000</v>
      </c>
      <c r="J5220" s="1">
        <v>0</v>
      </c>
      <c r="K5220" s="1">
        <v>30000000</v>
      </c>
      <c r="L5220" s="1">
        <v>0</v>
      </c>
      <c r="M5220" s="1">
        <v>0</v>
      </c>
      <c r="N5220" s="1">
        <v>30000000</v>
      </c>
      <c r="O5220" s="1">
        <v>30000000</v>
      </c>
      <c r="P5220" s="1">
        <v>0</v>
      </c>
      <c r="Q5220" s="1">
        <v>0</v>
      </c>
      <c r="R5220" s="1">
        <v>100</v>
      </c>
    </row>
    <row r="5221" spans="1:18" hidden="1" x14ac:dyDescent="0.25">
      <c r="A5221" t="s">
        <v>1778</v>
      </c>
      <c r="B5221" s="1">
        <v>30000000</v>
      </c>
      <c r="C5221" s="1">
        <v>0</v>
      </c>
      <c r="D5221" s="1">
        <v>0</v>
      </c>
      <c r="E5221" s="1">
        <v>30000000</v>
      </c>
      <c r="F5221" s="1">
        <v>0</v>
      </c>
      <c r="G5221" s="1">
        <v>30000000</v>
      </c>
      <c r="H5221" s="1">
        <v>30000000</v>
      </c>
      <c r="I5221" s="1">
        <v>30000000</v>
      </c>
      <c r="J5221" s="1">
        <v>0</v>
      </c>
      <c r="K5221" s="1">
        <v>30000000</v>
      </c>
      <c r="L5221" s="1">
        <v>0</v>
      </c>
      <c r="M5221" s="1">
        <v>0</v>
      </c>
      <c r="N5221" s="1">
        <v>30000000</v>
      </c>
      <c r="O5221" s="1">
        <v>30000000</v>
      </c>
      <c r="P5221" s="1">
        <v>0</v>
      </c>
      <c r="Q5221" s="1">
        <v>0</v>
      </c>
      <c r="R5221" s="1">
        <v>100</v>
      </c>
    </row>
    <row r="5222" spans="1:18" hidden="1" x14ac:dyDescent="0.25">
      <c r="A5222" t="s">
        <v>1779</v>
      </c>
      <c r="B5222" s="1">
        <v>30000000</v>
      </c>
      <c r="C5222" s="1">
        <v>0</v>
      </c>
      <c r="D5222" s="1">
        <v>0</v>
      </c>
      <c r="E5222" s="1">
        <v>30000000</v>
      </c>
      <c r="F5222" s="1">
        <v>0</v>
      </c>
      <c r="G5222" s="1">
        <v>30000000</v>
      </c>
      <c r="H5222" s="1">
        <v>30000000</v>
      </c>
      <c r="I5222" s="1">
        <v>30000000</v>
      </c>
      <c r="J5222" s="1">
        <v>0</v>
      </c>
      <c r="K5222" s="1">
        <v>30000000</v>
      </c>
      <c r="L5222" s="1">
        <v>0</v>
      </c>
      <c r="M5222" s="1">
        <v>0</v>
      </c>
      <c r="N5222" s="1">
        <v>30000000</v>
      </c>
      <c r="O5222" s="1">
        <v>30000000</v>
      </c>
      <c r="P5222" s="1">
        <v>0</v>
      </c>
      <c r="Q5222" s="1">
        <v>0</v>
      </c>
      <c r="R5222" s="1">
        <v>100</v>
      </c>
    </row>
    <row r="5223" spans="1:18" hidden="1" x14ac:dyDescent="0.25">
      <c r="A5223" t="s">
        <v>1805</v>
      </c>
      <c r="B5223" s="1">
        <v>30000000</v>
      </c>
      <c r="C5223" s="1">
        <v>0</v>
      </c>
      <c r="D5223" s="1">
        <v>0</v>
      </c>
      <c r="E5223" s="1">
        <v>30000000</v>
      </c>
      <c r="F5223" s="1">
        <v>0</v>
      </c>
      <c r="G5223" s="1">
        <v>30000000</v>
      </c>
      <c r="H5223" s="1">
        <v>30000000</v>
      </c>
      <c r="I5223" s="1">
        <v>30000000</v>
      </c>
      <c r="J5223" s="1">
        <v>0</v>
      </c>
      <c r="K5223" s="1">
        <v>30000000</v>
      </c>
      <c r="L5223" s="1">
        <v>0</v>
      </c>
      <c r="M5223" s="1">
        <v>0</v>
      </c>
      <c r="N5223" s="1">
        <v>30000000</v>
      </c>
      <c r="O5223" s="1">
        <v>30000000</v>
      </c>
      <c r="P5223" s="1">
        <v>0</v>
      </c>
      <c r="Q5223" s="1">
        <v>0</v>
      </c>
      <c r="R5223" s="1">
        <v>100</v>
      </c>
    </row>
    <row r="5224" spans="1:18" hidden="1" x14ac:dyDescent="0.25">
      <c r="A5224" t="s">
        <v>1817</v>
      </c>
      <c r="B5224" s="1">
        <v>20000000</v>
      </c>
      <c r="C5224" s="1">
        <v>0</v>
      </c>
      <c r="D5224" s="1">
        <v>0</v>
      </c>
      <c r="E5224" s="1">
        <v>20000000</v>
      </c>
      <c r="F5224" s="1">
        <v>0</v>
      </c>
      <c r="G5224" s="1">
        <v>20000000</v>
      </c>
      <c r="H5224" s="1">
        <v>20000000</v>
      </c>
      <c r="I5224" s="1">
        <v>20000000</v>
      </c>
      <c r="J5224" s="1">
        <v>0</v>
      </c>
      <c r="K5224" s="1">
        <v>20000000</v>
      </c>
      <c r="L5224" s="1">
        <v>0</v>
      </c>
      <c r="M5224" s="1">
        <v>0</v>
      </c>
      <c r="N5224" s="1">
        <v>20000000</v>
      </c>
      <c r="O5224" s="1">
        <v>20000000</v>
      </c>
      <c r="P5224" s="1">
        <v>0</v>
      </c>
      <c r="Q5224" s="1">
        <v>0</v>
      </c>
      <c r="R5224" s="1">
        <v>100</v>
      </c>
    </row>
    <row r="5225" spans="1:18" hidden="1" x14ac:dyDescent="0.25">
      <c r="A5225" t="s">
        <v>1778</v>
      </c>
      <c r="B5225" s="1">
        <v>20000000</v>
      </c>
      <c r="C5225" s="1">
        <v>0</v>
      </c>
      <c r="D5225" s="1">
        <v>0</v>
      </c>
      <c r="E5225" s="1">
        <v>20000000</v>
      </c>
      <c r="F5225" s="1">
        <v>0</v>
      </c>
      <c r="G5225" s="1">
        <v>20000000</v>
      </c>
      <c r="H5225" s="1">
        <v>20000000</v>
      </c>
      <c r="I5225" s="1">
        <v>20000000</v>
      </c>
      <c r="J5225" s="1">
        <v>0</v>
      </c>
      <c r="K5225" s="1">
        <v>20000000</v>
      </c>
      <c r="L5225" s="1">
        <v>0</v>
      </c>
      <c r="M5225" s="1">
        <v>0</v>
      </c>
      <c r="N5225" s="1">
        <v>20000000</v>
      </c>
      <c r="O5225" s="1">
        <v>20000000</v>
      </c>
      <c r="P5225" s="1">
        <v>0</v>
      </c>
      <c r="Q5225" s="1">
        <v>0</v>
      </c>
      <c r="R5225" s="1">
        <v>100</v>
      </c>
    </row>
    <row r="5226" spans="1:18" hidden="1" x14ac:dyDescent="0.25">
      <c r="A5226" t="s">
        <v>1779</v>
      </c>
      <c r="B5226" s="1">
        <v>20000000</v>
      </c>
      <c r="C5226" s="1">
        <v>0</v>
      </c>
      <c r="D5226" s="1">
        <v>0</v>
      </c>
      <c r="E5226" s="1">
        <v>20000000</v>
      </c>
      <c r="F5226" s="1">
        <v>0</v>
      </c>
      <c r="G5226" s="1">
        <v>20000000</v>
      </c>
      <c r="H5226" s="1">
        <v>20000000</v>
      </c>
      <c r="I5226" s="1">
        <v>20000000</v>
      </c>
      <c r="J5226" s="1">
        <v>0</v>
      </c>
      <c r="K5226" s="1">
        <v>20000000</v>
      </c>
      <c r="L5226" s="1">
        <v>0</v>
      </c>
      <c r="M5226" s="1">
        <v>0</v>
      </c>
      <c r="N5226" s="1">
        <v>20000000</v>
      </c>
      <c r="O5226" s="1">
        <v>20000000</v>
      </c>
      <c r="P5226" s="1">
        <v>0</v>
      </c>
      <c r="Q5226" s="1">
        <v>0</v>
      </c>
      <c r="R5226" s="1">
        <v>100</v>
      </c>
    </row>
    <row r="5227" spans="1:18" hidden="1" x14ac:dyDescent="0.25">
      <c r="A5227" t="s">
        <v>1805</v>
      </c>
      <c r="B5227" s="1">
        <v>20000000</v>
      </c>
      <c r="C5227" s="1">
        <v>0</v>
      </c>
      <c r="D5227" s="1">
        <v>0</v>
      </c>
      <c r="E5227" s="1">
        <v>20000000</v>
      </c>
      <c r="F5227" s="1">
        <v>0</v>
      </c>
      <c r="G5227" s="1">
        <v>20000000</v>
      </c>
      <c r="H5227" s="1">
        <v>20000000</v>
      </c>
      <c r="I5227" s="1">
        <v>20000000</v>
      </c>
      <c r="J5227" s="1">
        <v>0</v>
      </c>
      <c r="K5227" s="1">
        <v>20000000</v>
      </c>
      <c r="L5227" s="1">
        <v>0</v>
      </c>
      <c r="M5227" s="1">
        <v>0</v>
      </c>
      <c r="N5227" s="1">
        <v>20000000</v>
      </c>
      <c r="O5227" s="1">
        <v>20000000</v>
      </c>
      <c r="P5227" s="1">
        <v>0</v>
      </c>
      <c r="Q5227" s="1">
        <v>0</v>
      </c>
      <c r="R5227" s="1">
        <v>100</v>
      </c>
    </row>
    <row r="5228" spans="1:18" hidden="1" x14ac:dyDescent="0.25">
      <c r="A5228" t="s">
        <v>1818</v>
      </c>
      <c r="B5228" s="1">
        <v>20000000</v>
      </c>
      <c r="C5228" s="1">
        <v>0</v>
      </c>
      <c r="D5228" s="1">
        <v>0</v>
      </c>
      <c r="E5228" s="1">
        <v>20000000</v>
      </c>
      <c r="F5228" s="1">
        <v>0</v>
      </c>
      <c r="G5228" s="1">
        <v>20000000</v>
      </c>
      <c r="H5228" s="1">
        <v>20000000</v>
      </c>
      <c r="I5228" s="1">
        <v>20000000</v>
      </c>
      <c r="J5228" s="1">
        <v>0</v>
      </c>
      <c r="K5228" s="1">
        <v>20000000</v>
      </c>
      <c r="L5228" s="1">
        <v>0</v>
      </c>
      <c r="M5228" s="1">
        <v>0</v>
      </c>
      <c r="N5228" s="1">
        <v>20000000</v>
      </c>
      <c r="O5228" s="1">
        <v>20000000</v>
      </c>
      <c r="P5228" s="1">
        <v>0</v>
      </c>
      <c r="Q5228" s="1">
        <v>0</v>
      </c>
      <c r="R5228" s="1">
        <v>100</v>
      </c>
    </row>
    <row r="5229" spans="1:18" hidden="1" x14ac:dyDescent="0.25">
      <c r="A5229" t="s">
        <v>1778</v>
      </c>
      <c r="B5229" s="1">
        <v>20000000</v>
      </c>
      <c r="C5229" s="1">
        <v>0</v>
      </c>
      <c r="D5229" s="1">
        <v>0</v>
      </c>
      <c r="E5229" s="1">
        <v>20000000</v>
      </c>
      <c r="F5229" s="1">
        <v>0</v>
      </c>
      <c r="G5229" s="1">
        <v>20000000</v>
      </c>
      <c r="H5229" s="1">
        <v>20000000</v>
      </c>
      <c r="I5229" s="1">
        <v>20000000</v>
      </c>
      <c r="J5229" s="1">
        <v>0</v>
      </c>
      <c r="K5229" s="1">
        <v>20000000</v>
      </c>
      <c r="L5229" s="1">
        <v>0</v>
      </c>
      <c r="M5229" s="1">
        <v>0</v>
      </c>
      <c r="N5229" s="1">
        <v>20000000</v>
      </c>
      <c r="O5229" s="1">
        <v>20000000</v>
      </c>
      <c r="P5229" s="1">
        <v>0</v>
      </c>
      <c r="Q5229" s="1">
        <v>0</v>
      </c>
      <c r="R5229" s="1">
        <v>100</v>
      </c>
    </row>
    <row r="5230" spans="1:18" hidden="1" x14ac:dyDescent="0.25">
      <c r="A5230" t="s">
        <v>1779</v>
      </c>
      <c r="B5230" s="1">
        <v>20000000</v>
      </c>
      <c r="C5230" s="1">
        <v>0</v>
      </c>
      <c r="D5230" s="1">
        <v>0</v>
      </c>
      <c r="E5230" s="1">
        <v>20000000</v>
      </c>
      <c r="F5230" s="1">
        <v>0</v>
      </c>
      <c r="G5230" s="1">
        <v>20000000</v>
      </c>
      <c r="H5230" s="1">
        <v>20000000</v>
      </c>
      <c r="I5230" s="1">
        <v>20000000</v>
      </c>
      <c r="J5230" s="1">
        <v>0</v>
      </c>
      <c r="K5230" s="1">
        <v>20000000</v>
      </c>
      <c r="L5230" s="1">
        <v>0</v>
      </c>
      <c r="M5230" s="1">
        <v>0</v>
      </c>
      <c r="N5230" s="1">
        <v>20000000</v>
      </c>
      <c r="O5230" s="1">
        <v>20000000</v>
      </c>
      <c r="P5230" s="1">
        <v>0</v>
      </c>
      <c r="Q5230" s="1">
        <v>0</v>
      </c>
      <c r="R5230" s="1">
        <v>100</v>
      </c>
    </row>
    <row r="5231" spans="1:18" hidden="1" x14ac:dyDescent="0.25">
      <c r="A5231" t="s">
        <v>1819</v>
      </c>
      <c r="B5231" s="1">
        <v>20000000</v>
      </c>
      <c r="C5231" s="1">
        <v>0</v>
      </c>
      <c r="D5231" s="1">
        <v>0</v>
      </c>
      <c r="E5231" s="1">
        <v>20000000</v>
      </c>
      <c r="F5231" s="1">
        <v>0</v>
      </c>
      <c r="G5231" s="1">
        <v>20000000</v>
      </c>
      <c r="H5231" s="1">
        <v>20000000</v>
      </c>
      <c r="I5231" s="1">
        <v>20000000</v>
      </c>
      <c r="J5231" s="1">
        <v>0</v>
      </c>
      <c r="K5231" s="1">
        <v>20000000</v>
      </c>
      <c r="L5231" s="1">
        <v>0</v>
      </c>
      <c r="M5231" s="1">
        <v>0</v>
      </c>
      <c r="N5231" s="1">
        <v>20000000</v>
      </c>
      <c r="O5231" s="1">
        <v>20000000</v>
      </c>
      <c r="P5231" s="1">
        <v>0</v>
      </c>
      <c r="Q5231" s="1">
        <v>0</v>
      </c>
      <c r="R5231" s="1">
        <v>100</v>
      </c>
    </row>
    <row r="5232" spans="1:18" hidden="1" x14ac:dyDescent="0.25">
      <c r="A5232" t="s">
        <v>1820</v>
      </c>
      <c r="B5232" s="1">
        <v>20000000</v>
      </c>
      <c r="C5232" s="1">
        <v>0</v>
      </c>
      <c r="D5232" s="1">
        <v>0</v>
      </c>
      <c r="E5232" s="1">
        <v>20000000</v>
      </c>
      <c r="F5232" s="1">
        <v>0</v>
      </c>
      <c r="G5232" s="1">
        <v>20000000</v>
      </c>
      <c r="H5232" s="1">
        <v>20000000</v>
      </c>
      <c r="I5232" s="1">
        <v>20000000</v>
      </c>
      <c r="J5232" s="1">
        <v>0</v>
      </c>
      <c r="K5232" s="1">
        <v>20000000</v>
      </c>
      <c r="L5232" s="1">
        <v>0</v>
      </c>
      <c r="M5232" s="1">
        <v>0</v>
      </c>
      <c r="N5232" s="1">
        <v>20000000</v>
      </c>
      <c r="O5232" s="1">
        <v>20000000</v>
      </c>
      <c r="P5232" s="1">
        <v>0</v>
      </c>
      <c r="Q5232" s="1">
        <v>0</v>
      </c>
      <c r="R5232" s="1">
        <v>100</v>
      </c>
    </row>
    <row r="5233" spans="1:18" hidden="1" x14ac:dyDescent="0.25">
      <c r="A5233" t="s">
        <v>1778</v>
      </c>
      <c r="B5233" s="1">
        <v>20000000</v>
      </c>
      <c r="C5233" s="1">
        <v>0</v>
      </c>
      <c r="D5233" s="1">
        <v>0</v>
      </c>
      <c r="E5233" s="1">
        <v>20000000</v>
      </c>
      <c r="F5233" s="1">
        <v>0</v>
      </c>
      <c r="G5233" s="1">
        <v>20000000</v>
      </c>
      <c r="H5233" s="1">
        <v>20000000</v>
      </c>
      <c r="I5233" s="1">
        <v>20000000</v>
      </c>
      <c r="J5233" s="1">
        <v>0</v>
      </c>
      <c r="K5233" s="1">
        <v>20000000</v>
      </c>
      <c r="L5233" s="1">
        <v>0</v>
      </c>
      <c r="M5233" s="1">
        <v>0</v>
      </c>
      <c r="N5233" s="1">
        <v>20000000</v>
      </c>
      <c r="O5233" s="1">
        <v>20000000</v>
      </c>
      <c r="P5233" s="1">
        <v>0</v>
      </c>
      <c r="Q5233" s="1">
        <v>0</v>
      </c>
      <c r="R5233" s="1">
        <v>100</v>
      </c>
    </row>
    <row r="5234" spans="1:18" hidden="1" x14ac:dyDescent="0.25">
      <c r="A5234" t="s">
        <v>1779</v>
      </c>
      <c r="B5234" s="1">
        <v>20000000</v>
      </c>
      <c r="C5234" s="1">
        <v>0</v>
      </c>
      <c r="D5234" s="1">
        <v>0</v>
      </c>
      <c r="E5234" s="1">
        <v>20000000</v>
      </c>
      <c r="F5234" s="1">
        <v>0</v>
      </c>
      <c r="G5234" s="1">
        <v>20000000</v>
      </c>
      <c r="H5234" s="1">
        <v>20000000</v>
      </c>
      <c r="I5234" s="1">
        <v>20000000</v>
      </c>
      <c r="J5234" s="1">
        <v>0</v>
      </c>
      <c r="K5234" s="1">
        <v>20000000</v>
      </c>
      <c r="L5234" s="1">
        <v>0</v>
      </c>
      <c r="M5234" s="1">
        <v>0</v>
      </c>
      <c r="N5234" s="1">
        <v>20000000</v>
      </c>
      <c r="O5234" s="1">
        <v>20000000</v>
      </c>
      <c r="P5234" s="1">
        <v>0</v>
      </c>
      <c r="Q5234" s="1">
        <v>0</v>
      </c>
      <c r="R5234" s="1">
        <v>100</v>
      </c>
    </row>
    <row r="5235" spans="1:18" hidden="1" x14ac:dyDescent="0.25">
      <c r="A5235" t="s">
        <v>1821</v>
      </c>
      <c r="B5235" s="1">
        <v>20000000</v>
      </c>
      <c r="C5235" s="1">
        <v>0</v>
      </c>
      <c r="D5235" s="1">
        <v>0</v>
      </c>
      <c r="E5235" s="1">
        <v>20000000</v>
      </c>
      <c r="F5235" s="1">
        <v>0</v>
      </c>
      <c r="G5235" s="1">
        <v>20000000</v>
      </c>
      <c r="H5235" s="1">
        <v>20000000</v>
      </c>
      <c r="I5235" s="1">
        <v>20000000</v>
      </c>
      <c r="J5235" s="1">
        <v>0</v>
      </c>
      <c r="K5235" s="1">
        <v>20000000</v>
      </c>
      <c r="L5235" s="1">
        <v>0</v>
      </c>
      <c r="M5235" s="1">
        <v>0</v>
      </c>
      <c r="N5235" s="1">
        <v>20000000</v>
      </c>
      <c r="O5235" s="1">
        <v>20000000</v>
      </c>
      <c r="P5235" s="1">
        <v>0</v>
      </c>
      <c r="Q5235" s="1">
        <v>0</v>
      </c>
      <c r="R5235" s="1">
        <v>100</v>
      </c>
    </row>
    <row r="5236" spans="1:18" hidden="1" x14ac:dyDescent="0.25">
      <c r="A5236" t="s">
        <v>1822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</row>
    <row r="5237" spans="1:18" hidden="1" x14ac:dyDescent="0.25">
      <c r="A5237" t="s">
        <v>97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</row>
    <row r="5238" spans="1:18" hidden="1" x14ac:dyDescent="0.25">
      <c r="A5238" t="s">
        <v>1823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</row>
    <row r="5239" spans="1:18" hidden="1" x14ac:dyDescent="0.25">
      <c r="A5239" t="s">
        <v>1824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</row>
    <row r="5240" spans="1:18" hidden="1" x14ac:dyDescent="0.25">
      <c r="A5240" t="s">
        <v>1825</v>
      </c>
      <c r="B5240" s="1">
        <v>0</v>
      </c>
      <c r="C5240" s="1">
        <v>100000000</v>
      </c>
      <c r="D5240" s="1">
        <v>0</v>
      </c>
      <c r="E5240" s="1">
        <v>100000000</v>
      </c>
      <c r="F5240" s="1">
        <v>0</v>
      </c>
      <c r="G5240" s="1">
        <v>100000000</v>
      </c>
      <c r="H5240" s="1">
        <v>100000000</v>
      </c>
      <c r="I5240" s="1">
        <v>100000000</v>
      </c>
      <c r="J5240" s="1">
        <v>0</v>
      </c>
      <c r="K5240" s="1">
        <v>100000000</v>
      </c>
      <c r="L5240" s="1">
        <v>0</v>
      </c>
      <c r="M5240" s="1">
        <v>0</v>
      </c>
      <c r="N5240" s="1">
        <v>100000000</v>
      </c>
      <c r="O5240" s="1">
        <v>100000000</v>
      </c>
      <c r="P5240" s="1">
        <v>0</v>
      </c>
      <c r="Q5240" s="1">
        <v>0</v>
      </c>
      <c r="R5240" s="1">
        <v>100</v>
      </c>
    </row>
    <row r="5241" spans="1:18" hidden="1" x14ac:dyDescent="0.25">
      <c r="A5241" t="s">
        <v>31</v>
      </c>
      <c r="B5241" s="1">
        <v>0</v>
      </c>
      <c r="C5241" s="1">
        <v>100000000</v>
      </c>
      <c r="D5241" s="1">
        <v>0</v>
      </c>
      <c r="E5241" s="1">
        <v>100000000</v>
      </c>
      <c r="F5241" s="1">
        <v>0</v>
      </c>
      <c r="G5241" s="1">
        <v>100000000</v>
      </c>
      <c r="H5241" s="1">
        <v>100000000</v>
      </c>
      <c r="I5241" s="1">
        <v>100000000</v>
      </c>
      <c r="J5241" s="1">
        <v>0</v>
      </c>
      <c r="K5241" s="1">
        <v>100000000</v>
      </c>
      <c r="L5241" s="1">
        <v>0</v>
      </c>
      <c r="M5241" s="1">
        <v>0</v>
      </c>
      <c r="N5241" s="1">
        <v>100000000</v>
      </c>
      <c r="O5241" s="1">
        <v>100000000</v>
      </c>
      <c r="P5241" s="1">
        <v>0</v>
      </c>
      <c r="Q5241" s="1">
        <v>0</v>
      </c>
      <c r="R5241" s="1">
        <v>100</v>
      </c>
    </row>
    <row r="5242" spans="1:18" hidden="1" x14ac:dyDescent="0.25">
      <c r="A5242" t="s">
        <v>1823</v>
      </c>
      <c r="B5242" s="1">
        <v>0</v>
      </c>
      <c r="C5242" s="1">
        <v>100000000</v>
      </c>
      <c r="D5242" s="1">
        <v>0</v>
      </c>
      <c r="E5242" s="1">
        <v>100000000</v>
      </c>
      <c r="F5242" s="1">
        <v>0</v>
      </c>
      <c r="G5242" s="1">
        <v>100000000</v>
      </c>
      <c r="H5242" s="1">
        <v>100000000</v>
      </c>
      <c r="I5242" s="1">
        <v>100000000</v>
      </c>
      <c r="J5242" s="1">
        <v>0</v>
      </c>
      <c r="K5242" s="1">
        <v>100000000</v>
      </c>
      <c r="L5242" s="1">
        <v>0</v>
      </c>
      <c r="M5242" s="1">
        <v>0</v>
      </c>
      <c r="N5242" s="1">
        <v>100000000</v>
      </c>
      <c r="O5242" s="1">
        <v>100000000</v>
      </c>
      <c r="P5242" s="1">
        <v>0</v>
      </c>
      <c r="Q5242" s="1">
        <v>0</v>
      </c>
      <c r="R5242" s="1">
        <v>100</v>
      </c>
    </row>
    <row r="5243" spans="1:18" hidden="1" x14ac:dyDescent="0.25">
      <c r="A5243" t="s">
        <v>1826</v>
      </c>
      <c r="B5243" s="1">
        <v>0</v>
      </c>
      <c r="C5243" s="1">
        <v>100000000</v>
      </c>
      <c r="D5243" s="1">
        <v>0</v>
      </c>
      <c r="E5243" s="1">
        <v>100000000</v>
      </c>
      <c r="F5243" s="1">
        <v>0</v>
      </c>
      <c r="G5243" s="1">
        <v>100000000</v>
      </c>
      <c r="H5243" s="1">
        <v>100000000</v>
      </c>
      <c r="I5243" s="1">
        <v>100000000</v>
      </c>
      <c r="J5243" s="1">
        <v>0</v>
      </c>
      <c r="K5243" s="1">
        <v>100000000</v>
      </c>
      <c r="L5243" s="1">
        <v>0</v>
      </c>
      <c r="M5243" s="1">
        <v>0</v>
      </c>
      <c r="N5243" s="1">
        <v>100000000</v>
      </c>
      <c r="O5243" s="1">
        <v>100000000</v>
      </c>
      <c r="P5243" s="1">
        <v>0</v>
      </c>
      <c r="Q5243" s="1">
        <v>0</v>
      </c>
      <c r="R5243" s="1">
        <v>100</v>
      </c>
    </row>
    <row r="5244" spans="1:18" hidden="1" x14ac:dyDescent="0.25">
      <c r="A5244" t="s">
        <v>97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</row>
    <row r="5245" spans="1:18" hidden="1" x14ac:dyDescent="0.25">
      <c r="A5245" t="s">
        <v>1823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</row>
    <row r="5246" spans="1:18" hidden="1" x14ac:dyDescent="0.25">
      <c r="A5246" t="s">
        <v>1826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</row>
    <row r="5247" spans="1:18" hidden="1" x14ac:dyDescent="0.25">
      <c r="A5247" t="s">
        <v>1827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</row>
    <row r="5248" spans="1:18" hidden="1" x14ac:dyDescent="0.25">
      <c r="A5248" t="s">
        <v>97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</row>
    <row r="5249" spans="1:18" hidden="1" x14ac:dyDescent="0.25">
      <c r="A5249" t="s">
        <v>1823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</row>
    <row r="5250" spans="1:18" hidden="1" x14ac:dyDescent="0.25">
      <c r="A5250" t="s">
        <v>1828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</row>
    <row r="5251" spans="1:18" hidden="1" x14ac:dyDescent="0.25">
      <c r="A5251" t="s">
        <v>1829</v>
      </c>
      <c r="B5251" s="1">
        <v>1019700000</v>
      </c>
      <c r="C5251" s="1">
        <v>2565571554</v>
      </c>
      <c r="D5251" s="1">
        <v>0</v>
      </c>
      <c r="E5251" s="1">
        <v>3585271554</v>
      </c>
      <c r="F5251" s="1">
        <v>0</v>
      </c>
      <c r="G5251" s="1">
        <v>3585271554</v>
      </c>
      <c r="H5251" s="1">
        <v>3585271554</v>
      </c>
      <c r="I5251" s="1">
        <v>3585271554</v>
      </c>
      <c r="J5251" s="1">
        <v>0</v>
      </c>
      <c r="K5251" s="1">
        <v>3585271554</v>
      </c>
      <c r="L5251" s="1">
        <v>0</v>
      </c>
      <c r="M5251" s="1">
        <v>0</v>
      </c>
      <c r="N5251" s="1">
        <v>3585271554</v>
      </c>
      <c r="O5251" s="1">
        <v>3585271554</v>
      </c>
      <c r="P5251" s="1">
        <v>0</v>
      </c>
      <c r="Q5251" s="1">
        <v>0</v>
      </c>
      <c r="R5251" s="1">
        <v>100</v>
      </c>
    </row>
    <row r="5252" spans="1:18" hidden="1" x14ac:dyDescent="0.25">
      <c r="A5252" t="s">
        <v>1778</v>
      </c>
      <c r="B5252" s="1">
        <v>1019700000</v>
      </c>
      <c r="C5252" s="1">
        <v>-473495000</v>
      </c>
      <c r="D5252" s="1">
        <v>0</v>
      </c>
      <c r="E5252" s="1">
        <v>546205000</v>
      </c>
      <c r="F5252" s="1">
        <v>0</v>
      </c>
      <c r="G5252" s="1">
        <v>546205000</v>
      </c>
      <c r="H5252" s="1">
        <v>546205000</v>
      </c>
      <c r="I5252" s="1">
        <v>546205000</v>
      </c>
      <c r="J5252" s="1">
        <v>0</v>
      </c>
      <c r="K5252" s="1">
        <v>546205000</v>
      </c>
      <c r="L5252" s="1">
        <v>0</v>
      </c>
      <c r="M5252" s="1">
        <v>0</v>
      </c>
      <c r="N5252" s="1">
        <v>546205000</v>
      </c>
      <c r="O5252" s="1">
        <v>546205000</v>
      </c>
      <c r="P5252" s="1">
        <v>0</v>
      </c>
      <c r="Q5252" s="1">
        <v>0</v>
      </c>
      <c r="R5252" s="1">
        <v>100</v>
      </c>
    </row>
    <row r="5253" spans="1:18" hidden="1" x14ac:dyDescent="0.25">
      <c r="A5253" t="s">
        <v>1830</v>
      </c>
      <c r="B5253" s="1">
        <v>578528000</v>
      </c>
      <c r="C5253" s="1">
        <v>-462823000</v>
      </c>
      <c r="D5253" s="1">
        <v>0</v>
      </c>
      <c r="E5253" s="1">
        <v>115705000</v>
      </c>
      <c r="F5253" s="1">
        <v>0</v>
      </c>
      <c r="G5253" s="1">
        <v>115705000</v>
      </c>
      <c r="H5253" s="1">
        <v>115705000</v>
      </c>
      <c r="I5253" s="1">
        <v>115705000</v>
      </c>
      <c r="J5253" s="1">
        <v>0</v>
      </c>
      <c r="K5253" s="1">
        <v>115705000</v>
      </c>
      <c r="L5253" s="1">
        <v>0</v>
      </c>
      <c r="M5253" s="1">
        <v>0</v>
      </c>
      <c r="N5253" s="1">
        <v>115705000</v>
      </c>
      <c r="O5253" s="1">
        <v>115705000</v>
      </c>
      <c r="P5253" s="1">
        <v>0</v>
      </c>
      <c r="Q5253" s="1">
        <v>0</v>
      </c>
      <c r="R5253" s="1">
        <v>100</v>
      </c>
    </row>
    <row r="5254" spans="1:18" hidden="1" x14ac:dyDescent="0.25">
      <c r="A5254" t="s">
        <v>1831</v>
      </c>
      <c r="B5254" s="1">
        <v>578528000</v>
      </c>
      <c r="C5254" s="1">
        <v>-462823000</v>
      </c>
      <c r="D5254" s="1">
        <v>0</v>
      </c>
      <c r="E5254" s="1">
        <v>115705000</v>
      </c>
      <c r="F5254" s="1">
        <v>0</v>
      </c>
      <c r="G5254" s="1">
        <v>115705000</v>
      </c>
      <c r="H5254" s="1">
        <v>115705000</v>
      </c>
      <c r="I5254" s="1">
        <v>115705000</v>
      </c>
      <c r="J5254" s="1">
        <v>0</v>
      </c>
      <c r="K5254" s="1">
        <v>115705000</v>
      </c>
      <c r="L5254" s="1">
        <v>0</v>
      </c>
      <c r="M5254" s="1">
        <v>0</v>
      </c>
      <c r="N5254" s="1">
        <v>115705000</v>
      </c>
      <c r="O5254" s="1">
        <v>115705000</v>
      </c>
      <c r="P5254" s="1">
        <v>0</v>
      </c>
      <c r="Q5254" s="1">
        <v>0</v>
      </c>
      <c r="R5254" s="1">
        <v>100</v>
      </c>
    </row>
    <row r="5255" spans="1:18" hidden="1" x14ac:dyDescent="0.25">
      <c r="A5255" t="s">
        <v>1779</v>
      </c>
      <c r="B5255" s="1">
        <v>441172000</v>
      </c>
      <c r="C5255" s="1">
        <v>-10672000</v>
      </c>
      <c r="D5255" s="1">
        <v>0</v>
      </c>
      <c r="E5255" s="1">
        <v>430500000</v>
      </c>
      <c r="F5255" s="1">
        <v>0</v>
      </c>
      <c r="G5255" s="1">
        <v>430500000</v>
      </c>
      <c r="H5255" s="1">
        <v>430500000</v>
      </c>
      <c r="I5255" s="1">
        <v>430500000</v>
      </c>
      <c r="J5255" s="1">
        <v>0</v>
      </c>
      <c r="K5255" s="1">
        <v>430500000</v>
      </c>
      <c r="L5255" s="1">
        <v>0</v>
      </c>
      <c r="M5255" s="1">
        <v>0</v>
      </c>
      <c r="N5255" s="1">
        <v>430500000</v>
      </c>
      <c r="O5255" s="1">
        <v>430500000</v>
      </c>
      <c r="P5255" s="1">
        <v>0</v>
      </c>
      <c r="Q5255" s="1">
        <v>0</v>
      </c>
      <c r="R5255" s="1">
        <v>100</v>
      </c>
    </row>
    <row r="5256" spans="1:18" hidden="1" x14ac:dyDescent="0.25">
      <c r="A5256" t="s">
        <v>1832</v>
      </c>
      <c r="B5256" s="1">
        <v>441172000</v>
      </c>
      <c r="C5256" s="1">
        <v>-10672000</v>
      </c>
      <c r="D5256" s="1">
        <v>0</v>
      </c>
      <c r="E5256" s="1">
        <v>430500000</v>
      </c>
      <c r="F5256" s="1">
        <v>0</v>
      </c>
      <c r="G5256" s="1">
        <v>430500000</v>
      </c>
      <c r="H5256" s="1">
        <v>430500000</v>
      </c>
      <c r="I5256" s="1">
        <v>430500000</v>
      </c>
      <c r="J5256" s="1">
        <v>0</v>
      </c>
      <c r="K5256" s="1">
        <v>430500000</v>
      </c>
      <c r="L5256" s="1">
        <v>0</v>
      </c>
      <c r="M5256" s="1">
        <v>0</v>
      </c>
      <c r="N5256" s="1">
        <v>430500000</v>
      </c>
      <c r="O5256" s="1">
        <v>430500000</v>
      </c>
      <c r="P5256" s="1">
        <v>0</v>
      </c>
      <c r="Q5256" s="1">
        <v>0</v>
      </c>
      <c r="R5256" s="1">
        <v>100</v>
      </c>
    </row>
    <row r="5257" spans="1:18" hidden="1" x14ac:dyDescent="0.25">
      <c r="A5257" t="s">
        <v>1833</v>
      </c>
      <c r="B5257" s="1">
        <v>0</v>
      </c>
      <c r="C5257" s="1">
        <v>3039066554</v>
      </c>
      <c r="D5257" s="1">
        <v>0</v>
      </c>
      <c r="E5257" s="1">
        <v>3039066554</v>
      </c>
      <c r="F5257" s="1">
        <v>0</v>
      </c>
      <c r="G5257" s="1">
        <v>3039066554</v>
      </c>
      <c r="H5257" s="1">
        <v>3039066554</v>
      </c>
      <c r="I5257" s="1">
        <v>3039066554</v>
      </c>
      <c r="J5257" s="1">
        <v>0</v>
      </c>
      <c r="K5257" s="1">
        <v>3039066554</v>
      </c>
      <c r="L5257" s="1">
        <v>0</v>
      </c>
      <c r="M5257" s="1">
        <v>0</v>
      </c>
      <c r="N5257" s="1">
        <v>3039066554</v>
      </c>
      <c r="O5257" s="1">
        <v>3039066554</v>
      </c>
      <c r="P5257" s="1">
        <v>0</v>
      </c>
      <c r="Q5257" s="1">
        <v>0</v>
      </c>
      <c r="R5257" s="1">
        <v>100</v>
      </c>
    </row>
    <row r="5258" spans="1:18" hidden="1" x14ac:dyDescent="0.25">
      <c r="A5258" t="s">
        <v>1830</v>
      </c>
      <c r="B5258" s="1">
        <v>0</v>
      </c>
      <c r="C5258" s="1">
        <v>3039066554</v>
      </c>
      <c r="D5258" s="1">
        <v>0</v>
      </c>
      <c r="E5258" s="1">
        <v>3039066554</v>
      </c>
      <c r="F5258" s="1">
        <v>0</v>
      </c>
      <c r="G5258" s="1">
        <v>3039066554</v>
      </c>
      <c r="H5258" s="1">
        <v>3039066554</v>
      </c>
      <c r="I5258" s="1">
        <v>3039066554</v>
      </c>
      <c r="J5258" s="1">
        <v>0</v>
      </c>
      <c r="K5258" s="1">
        <v>3039066554</v>
      </c>
      <c r="L5258" s="1">
        <v>0</v>
      </c>
      <c r="M5258" s="1">
        <v>0</v>
      </c>
      <c r="N5258" s="1">
        <v>3039066554</v>
      </c>
      <c r="O5258" s="1">
        <v>3039066554</v>
      </c>
      <c r="P5258" s="1">
        <v>0</v>
      </c>
      <c r="Q5258" s="1">
        <v>0</v>
      </c>
      <c r="R5258" s="1">
        <v>100</v>
      </c>
    </row>
    <row r="5259" spans="1:18" hidden="1" x14ac:dyDescent="0.25">
      <c r="A5259" t="s">
        <v>1831</v>
      </c>
      <c r="B5259" s="1">
        <v>0</v>
      </c>
      <c r="C5259" s="1">
        <v>3039066554</v>
      </c>
      <c r="D5259" s="1">
        <v>0</v>
      </c>
      <c r="E5259" s="1">
        <v>3039066554</v>
      </c>
      <c r="F5259" s="1">
        <v>0</v>
      </c>
      <c r="G5259" s="1">
        <v>3039066554</v>
      </c>
      <c r="H5259" s="1">
        <v>3039066554</v>
      </c>
      <c r="I5259" s="1">
        <v>3039066554</v>
      </c>
      <c r="J5259" s="1">
        <v>0</v>
      </c>
      <c r="K5259" s="1">
        <v>3039066554</v>
      </c>
      <c r="L5259" s="1">
        <v>0</v>
      </c>
      <c r="M5259" s="1">
        <v>0</v>
      </c>
      <c r="N5259" s="1">
        <v>3039066554</v>
      </c>
      <c r="O5259" s="1">
        <v>3039066554</v>
      </c>
      <c r="P5259" s="1">
        <v>0</v>
      </c>
      <c r="Q5259" s="1">
        <v>0</v>
      </c>
      <c r="R5259" s="1">
        <v>100</v>
      </c>
    </row>
    <row r="5260" spans="1:18" hidden="1" x14ac:dyDescent="0.25">
      <c r="A5260" t="s">
        <v>1834</v>
      </c>
      <c r="B5260" s="1">
        <v>0</v>
      </c>
      <c r="C5260" s="1">
        <v>20000000</v>
      </c>
      <c r="D5260" s="1">
        <v>0</v>
      </c>
      <c r="E5260" s="1">
        <v>20000000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20000000</v>
      </c>
      <c r="R5260" s="1">
        <v>0</v>
      </c>
    </row>
    <row r="5261" spans="1:18" hidden="1" x14ac:dyDescent="0.25">
      <c r="A5261" t="s">
        <v>1778</v>
      </c>
      <c r="B5261" s="1">
        <v>0</v>
      </c>
      <c r="C5261" s="1">
        <v>20000000</v>
      </c>
      <c r="D5261" s="1">
        <v>0</v>
      </c>
      <c r="E5261" s="1">
        <v>20000000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20000000</v>
      </c>
      <c r="R5261" s="1">
        <v>0</v>
      </c>
    </row>
    <row r="5262" spans="1:18" hidden="1" x14ac:dyDescent="0.25">
      <c r="A5262" t="s">
        <v>1779</v>
      </c>
      <c r="B5262" s="1">
        <v>0</v>
      </c>
      <c r="C5262" s="1">
        <v>20000000</v>
      </c>
      <c r="D5262" s="1">
        <v>0</v>
      </c>
      <c r="E5262" s="1">
        <v>20000000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20000000</v>
      </c>
      <c r="R5262" s="1">
        <v>0</v>
      </c>
    </row>
    <row r="5263" spans="1:18" hidden="1" x14ac:dyDescent="0.25">
      <c r="A5263" t="s">
        <v>1835</v>
      </c>
      <c r="B5263" s="1">
        <v>0</v>
      </c>
      <c r="C5263" s="1">
        <v>20000000</v>
      </c>
      <c r="D5263" s="1">
        <v>0</v>
      </c>
      <c r="E5263" s="1">
        <v>20000000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20000000</v>
      </c>
      <c r="R5263" s="1">
        <v>0</v>
      </c>
    </row>
    <row r="5264" spans="1:18" hidden="1" x14ac:dyDescent="0.25">
      <c r="A5264" t="s">
        <v>1836</v>
      </c>
      <c r="B5264" s="1">
        <v>0</v>
      </c>
      <c r="C5264" s="1">
        <v>15000000</v>
      </c>
      <c r="D5264" s="1">
        <v>0</v>
      </c>
      <c r="E5264" s="1">
        <v>15000000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15000000</v>
      </c>
      <c r="R5264" s="1">
        <v>0</v>
      </c>
    </row>
    <row r="5265" spans="1:18" hidden="1" x14ac:dyDescent="0.25">
      <c r="A5265" t="s">
        <v>1778</v>
      </c>
      <c r="B5265" s="1">
        <v>0</v>
      </c>
      <c r="C5265" s="1">
        <v>15000000</v>
      </c>
      <c r="D5265" s="1">
        <v>0</v>
      </c>
      <c r="E5265" s="1">
        <v>15000000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15000000</v>
      </c>
      <c r="R5265" s="1">
        <v>0</v>
      </c>
    </row>
    <row r="5266" spans="1:18" hidden="1" x14ac:dyDescent="0.25">
      <c r="A5266" t="s">
        <v>1779</v>
      </c>
      <c r="B5266" s="1">
        <v>0</v>
      </c>
      <c r="C5266" s="1">
        <v>15000000</v>
      </c>
      <c r="D5266" s="1">
        <v>0</v>
      </c>
      <c r="E5266" s="1">
        <v>15000000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15000000</v>
      </c>
      <c r="R5266" s="1">
        <v>0</v>
      </c>
    </row>
    <row r="5267" spans="1:18" hidden="1" x14ac:dyDescent="0.25">
      <c r="A5267" t="s">
        <v>1837</v>
      </c>
      <c r="B5267" s="1">
        <v>0</v>
      </c>
      <c r="C5267" s="1">
        <v>15000000</v>
      </c>
      <c r="D5267" s="1">
        <v>0</v>
      </c>
      <c r="E5267" s="1">
        <v>15000000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15000000</v>
      </c>
      <c r="R5267" s="1">
        <v>0</v>
      </c>
    </row>
    <row r="5268" spans="1:18" hidden="1" x14ac:dyDescent="0.25">
      <c r="A5268" t="s">
        <v>1838</v>
      </c>
      <c r="B5268" s="1">
        <v>0</v>
      </c>
      <c r="C5268" s="1">
        <v>930200000</v>
      </c>
      <c r="D5268" s="1">
        <v>0</v>
      </c>
      <c r="E5268" s="1">
        <v>930200000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930200000</v>
      </c>
      <c r="R5268" s="1">
        <v>0</v>
      </c>
    </row>
    <row r="5269" spans="1:18" hidden="1" x14ac:dyDescent="0.25">
      <c r="A5269" t="s">
        <v>31</v>
      </c>
      <c r="B5269" s="1">
        <v>0</v>
      </c>
      <c r="C5269" s="1">
        <v>130200000</v>
      </c>
      <c r="D5269" s="1">
        <v>0</v>
      </c>
      <c r="E5269" s="1">
        <v>130200000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130200000</v>
      </c>
      <c r="R5269" s="1">
        <v>0</v>
      </c>
    </row>
    <row r="5270" spans="1:18" hidden="1" x14ac:dyDescent="0.25">
      <c r="A5270" t="s">
        <v>1779</v>
      </c>
      <c r="B5270" s="1">
        <v>0</v>
      </c>
      <c r="C5270" s="1">
        <v>130200000</v>
      </c>
      <c r="D5270" s="1">
        <v>0</v>
      </c>
      <c r="E5270" s="1">
        <v>130200000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130200000</v>
      </c>
      <c r="R5270" s="1">
        <v>0</v>
      </c>
    </row>
    <row r="5271" spans="1:18" hidden="1" x14ac:dyDescent="0.25">
      <c r="A5271" t="s">
        <v>1839</v>
      </c>
      <c r="B5271" s="1">
        <v>0</v>
      </c>
      <c r="C5271" s="1">
        <v>130200000</v>
      </c>
      <c r="D5271" s="1">
        <v>0</v>
      </c>
      <c r="E5271" s="1">
        <v>130200000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130200000</v>
      </c>
      <c r="R5271" s="1">
        <v>0</v>
      </c>
    </row>
    <row r="5272" spans="1:18" hidden="1" x14ac:dyDescent="0.25">
      <c r="A5272" t="s">
        <v>1778</v>
      </c>
      <c r="B5272" s="1">
        <v>0</v>
      </c>
      <c r="C5272" s="1">
        <v>800000000</v>
      </c>
      <c r="D5272" s="1">
        <v>0</v>
      </c>
      <c r="E5272" s="1">
        <v>800000000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800000000</v>
      </c>
      <c r="R5272" s="1">
        <v>0</v>
      </c>
    </row>
    <row r="5273" spans="1:18" hidden="1" x14ac:dyDescent="0.25">
      <c r="A5273" t="s">
        <v>1779</v>
      </c>
      <c r="B5273" s="1">
        <v>0</v>
      </c>
      <c r="C5273" s="1">
        <v>800000000</v>
      </c>
      <c r="D5273" s="1">
        <v>0</v>
      </c>
      <c r="E5273" s="1">
        <v>800000000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800000000</v>
      </c>
      <c r="R5273" s="1">
        <v>0</v>
      </c>
    </row>
    <row r="5274" spans="1:18" hidden="1" x14ac:dyDescent="0.25">
      <c r="A5274" t="s">
        <v>1839</v>
      </c>
      <c r="B5274" s="1">
        <v>0</v>
      </c>
      <c r="C5274" s="1">
        <v>800000000</v>
      </c>
      <c r="D5274" s="1">
        <v>0</v>
      </c>
      <c r="E5274" s="1">
        <v>800000000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800000000</v>
      </c>
      <c r="R5274" s="1">
        <v>0</v>
      </c>
    </row>
    <row r="5275" spans="1:18" hidden="1" x14ac:dyDescent="0.25">
      <c r="A5275" t="s">
        <v>1840</v>
      </c>
      <c r="B5275" s="1">
        <v>0</v>
      </c>
      <c r="C5275" s="1">
        <v>150000000</v>
      </c>
      <c r="D5275" s="1">
        <v>0</v>
      </c>
      <c r="E5275" s="1">
        <v>150000000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150000000</v>
      </c>
      <c r="R5275" s="1">
        <v>0</v>
      </c>
    </row>
    <row r="5276" spans="1:18" hidden="1" x14ac:dyDescent="0.25">
      <c r="A5276" t="s">
        <v>1778</v>
      </c>
      <c r="B5276" s="1">
        <v>0</v>
      </c>
      <c r="C5276" s="1">
        <v>150000000</v>
      </c>
      <c r="D5276" s="1">
        <v>0</v>
      </c>
      <c r="E5276" s="1">
        <v>150000000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150000000</v>
      </c>
      <c r="R5276" s="1">
        <v>0</v>
      </c>
    </row>
    <row r="5277" spans="1:18" hidden="1" x14ac:dyDescent="0.25">
      <c r="A5277" t="s">
        <v>1779</v>
      </c>
      <c r="B5277" s="1">
        <v>0</v>
      </c>
      <c r="C5277" s="1">
        <v>150000000</v>
      </c>
      <c r="D5277" s="1">
        <v>0</v>
      </c>
      <c r="E5277" s="1">
        <v>150000000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150000000</v>
      </c>
      <c r="R5277" s="1">
        <v>0</v>
      </c>
    </row>
    <row r="5278" spans="1:18" hidden="1" x14ac:dyDescent="0.25">
      <c r="A5278" t="s">
        <v>1839</v>
      </c>
      <c r="B5278" s="1">
        <v>0</v>
      </c>
      <c r="C5278" s="1">
        <v>150000000</v>
      </c>
      <c r="D5278" s="1">
        <v>0</v>
      </c>
      <c r="E5278" s="1">
        <v>150000000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150000000</v>
      </c>
      <c r="R5278" s="1">
        <v>0</v>
      </c>
    </row>
    <row r="5279" spans="1:18" hidden="1" x14ac:dyDescent="0.25">
      <c r="A5279" t="s">
        <v>1841</v>
      </c>
      <c r="B5279" s="1">
        <v>0</v>
      </c>
      <c r="C5279" s="1">
        <v>522823000</v>
      </c>
      <c r="D5279" s="1">
        <v>0</v>
      </c>
      <c r="E5279" s="1">
        <v>522823000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522823000</v>
      </c>
      <c r="R5279" s="1">
        <v>0</v>
      </c>
    </row>
    <row r="5280" spans="1:18" hidden="1" x14ac:dyDescent="0.25">
      <c r="A5280" t="s">
        <v>1778</v>
      </c>
      <c r="B5280" s="1">
        <v>0</v>
      </c>
      <c r="C5280" s="1">
        <v>522823000</v>
      </c>
      <c r="D5280" s="1">
        <v>0</v>
      </c>
      <c r="E5280" s="1">
        <v>522823000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522823000</v>
      </c>
      <c r="R5280" s="1">
        <v>0</v>
      </c>
    </row>
    <row r="5281" spans="1:18" hidden="1" x14ac:dyDescent="0.25">
      <c r="A5281" t="s">
        <v>1779</v>
      </c>
      <c r="B5281" s="1">
        <v>0</v>
      </c>
      <c r="C5281" s="1">
        <v>522823000</v>
      </c>
      <c r="D5281" s="1">
        <v>0</v>
      </c>
      <c r="E5281" s="1">
        <v>522823000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522823000</v>
      </c>
      <c r="R5281" s="1">
        <v>0</v>
      </c>
    </row>
    <row r="5282" spans="1:18" hidden="1" x14ac:dyDescent="0.25">
      <c r="A5282" t="s">
        <v>1842</v>
      </c>
      <c r="B5282" s="1">
        <v>0</v>
      </c>
      <c r="C5282" s="1">
        <v>60000000</v>
      </c>
      <c r="D5282" s="1">
        <v>0</v>
      </c>
      <c r="E5282" s="1">
        <v>60000000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60000000</v>
      </c>
      <c r="R5282" s="1">
        <v>0</v>
      </c>
    </row>
    <row r="5283" spans="1:18" hidden="1" x14ac:dyDescent="0.25">
      <c r="A5283" t="s">
        <v>1843</v>
      </c>
      <c r="B5283" s="1">
        <v>0</v>
      </c>
      <c r="C5283" s="1">
        <v>462823000</v>
      </c>
      <c r="D5283" s="1">
        <v>0</v>
      </c>
      <c r="E5283" s="1">
        <v>462823000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462823000</v>
      </c>
      <c r="R5283" s="1">
        <v>0</v>
      </c>
    </row>
    <row r="5284" spans="1:18" hidden="1" x14ac:dyDescent="0.25">
      <c r="A5284" t="s">
        <v>1844</v>
      </c>
      <c r="B5284" s="1">
        <v>0</v>
      </c>
      <c r="C5284" s="1">
        <v>428528000</v>
      </c>
      <c r="D5284" s="1">
        <v>0</v>
      </c>
      <c r="E5284" s="1">
        <v>428528000</v>
      </c>
      <c r="F5284" s="1">
        <v>0</v>
      </c>
      <c r="G5284" s="1">
        <v>208528000</v>
      </c>
      <c r="H5284" s="1">
        <v>208528000</v>
      </c>
      <c r="I5284" s="1">
        <v>0</v>
      </c>
      <c r="J5284" s="1">
        <v>0</v>
      </c>
      <c r="K5284" s="1">
        <v>0</v>
      </c>
      <c r="L5284" s="1">
        <v>0</v>
      </c>
      <c r="M5284" s="1">
        <v>208528000</v>
      </c>
      <c r="N5284" s="1">
        <v>0</v>
      </c>
      <c r="O5284" s="1">
        <v>0</v>
      </c>
      <c r="P5284" s="1">
        <v>0</v>
      </c>
      <c r="Q5284" s="1">
        <v>220000000</v>
      </c>
      <c r="R5284" s="1">
        <v>0</v>
      </c>
    </row>
    <row r="5285" spans="1:18" hidden="1" x14ac:dyDescent="0.25">
      <c r="A5285" t="s">
        <v>1778</v>
      </c>
      <c r="B5285" s="1">
        <v>0</v>
      </c>
      <c r="C5285" s="1">
        <v>428528000</v>
      </c>
      <c r="D5285" s="1">
        <v>0</v>
      </c>
      <c r="E5285" s="1">
        <v>428528000</v>
      </c>
      <c r="F5285" s="1">
        <v>0</v>
      </c>
      <c r="G5285" s="1">
        <v>208528000</v>
      </c>
      <c r="H5285" s="1">
        <v>208528000</v>
      </c>
      <c r="I5285" s="1">
        <v>0</v>
      </c>
      <c r="J5285" s="1">
        <v>0</v>
      </c>
      <c r="K5285" s="1">
        <v>0</v>
      </c>
      <c r="L5285" s="1">
        <v>0</v>
      </c>
      <c r="M5285" s="1">
        <v>208528000</v>
      </c>
      <c r="N5285" s="1">
        <v>0</v>
      </c>
      <c r="O5285" s="1">
        <v>0</v>
      </c>
      <c r="P5285" s="1">
        <v>0</v>
      </c>
      <c r="Q5285" s="1">
        <v>220000000</v>
      </c>
      <c r="R5285" s="1">
        <v>0</v>
      </c>
    </row>
    <row r="5286" spans="1:18" hidden="1" x14ac:dyDescent="0.25">
      <c r="A5286" t="s">
        <v>1779</v>
      </c>
      <c r="B5286" s="1">
        <v>0</v>
      </c>
      <c r="C5286" s="1">
        <v>120000000</v>
      </c>
      <c r="D5286" s="1">
        <v>0</v>
      </c>
      <c r="E5286" s="1">
        <v>120000000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120000000</v>
      </c>
      <c r="R5286" s="1">
        <v>0</v>
      </c>
    </row>
    <row r="5287" spans="1:18" hidden="1" x14ac:dyDescent="0.25">
      <c r="A5287" t="s">
        <v>1845</v>
      </c>
      <c r="B5287" s="1">
        <v>0</v>
      </c>
      <c r="C5287" s="1">
        <v>120000000</v>
      </c>
      <c r="D5287" s="1">
        <v>0</v>
      </c>
      <c r="E5287" s="1">
        <v>120000000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120000000</v>
      </c>
      <c r="R5287" s="1">
        <v>0</v>
      </c>
    </row>
    <row r="5288" spans="1:18" hidden="1" x14ac:dyDescent="0.25">
      <c r="A5288" t="s">
        <v>1812</v>
      </c>
      <c r="B5288" s="1">
        <v>0</v>
      </c>
      <c r="C5288" s="1">
        <v>308528000</v>
      </c>
      <c r="D5288" s="1">
        <v>0</v>
      </c>
      <c r="E5288" s="1">
        <v>308528000</v>
      </c>
      <c r="F5288" s="1">
        <v>0</v>
      </c>
      <c r="G5288" s="1">
        <v>208528000</v>
      </c>
      <c r="H5288" s="1">
        <v>208528000</v>
      </c>
      <c r="I5288" s="1">
        <v>0</v>
      </c>
      <c r="J5288" s="1">
        <v>0</v>
      </c>
      <c r="K5288" s="1">
        <v>0</v>
      </c>
      <c r="L5288" s="1">
        <v>0</v>
      </c>
      <c r="M5288" s="1">
        <v>208528000</v>
      </c>
      <c r="N5288" s="1">
        <v>0</v>
      </c>
      <c r="O5288" s="1">
        <v>0</v>
      </c>
      <c r="P5288" s="1">
        <v>0</v>
      </c>
      <c r="Q5288" s="1">
        <v>100000000</v>
      </c>
      <c r="R5288" s="1">
        <v>0</v>
      </c>
    </row>
    <row r="5289" spans="1:18" hidden="1" x14ac:dyDescent="0.25">
      <c r="A5289" t="s">
        <v>1846</v>
      </c>
      <c r="B5289" s="1">
        <v>0</v>
      </c>
      <c r="C5289" s="1">
        <v>80000000</v>
      </c>
      <c r="D5289" s="1">
        <v>0</v>
      </c>
      <c r="E5289" s="1">
        <v>80000000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80000000</v>
      </c>
      <c r="R5289" s="1">
        <v>0</v>
      </c>
    </row>
    <row r="5290" spans="1:18" hidden="1" x14ac:dyDescent="0.25">
      <c r="A5290" t="s">
        <v>1847</v>
      </c>
      <c r="B5290" s="1">
        <v>0</v>
      </c>
      <c r="C5290" s="1">
        <v>228528000</v>
      </c>
      <c r="D5290" s="1">
        <v>0</v>
      </c>
      <c r="E5290" s="1">
        <v>228528000</v>
      </c>
      <c r="F5290" s="1">
        <v>0</v>
      </c>
      <c r="G5290" s="1">
        <v>208528000</v>
      </c>
      <c r="H5290" s="1">
        <v>208528000</v>
      </c>
      <c r="I5290" s="1">
        <v>0</v>
      </c>
      <c r="J5290" s="1">
        <v>0</v>
      </c>
      <c r="K5290" s="1">
        <v>0</v>
      </c>
      <c r="L5290" s="1">
        <v>0</v>
      </c>
      <c r="M5290" s="1">
        <v>208528000</v>
      </c>
      <c r="N5290" s="1">
        <v>0</v>
      </c>
      <c r="O5290" s="1">
        <v>0</v>
      </c>
      <c r="P5290" s="1">
        <v>0</v>
      </c>
      <c r="Q5290" s="1">
        <v>20000000</v>
      </c>
      <c r="R5290" s="1">
        <v>0</v>
      </c>
    </row>
    <row r="5291" spans="1:18" hidden="1" x14ac:dyDescent="0.25">
      <c r="A5291" t="s">
        <v>1848</v>
      </c>
      <c r="B5291" s="1">
        <v>0</v>
      </c>
      <c r="C5291" s="1">
        <v>330000000</v>
      </c>
      <c r="D5291" s="1">
        <v>0</v>
      </c>
      <c r="E5291" s="1">
        <v>330000000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330000000</v>
      </c>
      <c r="R5291" s="1">
        <v>0</v>
      </c>
    </row>
    <row r="5292" spans="1:18" hidden="1" x14ac:dyDescent="0.25">
      <c r="A5292" t="s">
        <v>1778</v>
      </c>
      <c r="B5292" s="1">
        <v>0</v>
      </c>
      <c r="C5292" s="1">
        <v>330000000</v>
      </c>
      <c r="D5292" s="1">
        <v>0</v>
      </c>
      <c r="E5292" s="1">
        <v>330000000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330000000</v>
      </c>
      <c r="R5292" s="1">
        <v>0</v>
      </c>
    </row>
    <row r="5293" spans="1:18" hidden="1" x14ac:dyDescent="0.25">
      <c r="A5293" t="s">
        <v>1779</v>
      </c>
      <c r="B5293" s="1">
        <v>0</v>
      </c>
      <c r="C5293" s="1">
        <v>330000000</v>
      </c>
      <c r="D5293" s="1">
        <v>0</v>
      </c>
      <c r="E5293" s="1">
        <v>330000000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330000000</v>
      </c>
      <c r="R5293" s="1">
        <v>0</v>
      </c>
    </row>
    <row r="5294" spans="1:18" hidden="1" x14ac:dyDescent="0.25">
      <c r="A5294" t="s">
        <v>1849</v>
      </c>
      <c r="B5294" s="1">
        <v>0</v>
      </c>
      <c r="C5294" s="1">
        <v>330000000</v>
      </c>
      <c r="D5294" s="1">
        <v>0</v>
      </c>
      <c r="E5294" s="1">
        <v>330000000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330000000</v>
      </c>
      <c r="R5294" s="1">
        <v>0</v>
      </c>
    </row>
    <row r="5295" spans="1:18" hidden="1" x14ac:dyDescent="0.25">
      <c r="A5295" t="s">
        <v>1850</v>
      </c>
      <c r="B5295" s="1">
        <v>0</v>
      </c>
      <c r="C5295" s="1">
        <v>20000000</v>
      </c>
      <c r="D5295" s="1">
        <v>0</v>
      </c>
      <c r="E5295" s="1">
        <v>20000000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20000000</v>
      </c>
      <c r="R5295" s="1">
        <v>0</v>
      </c>
    </row>
    <row r="5296" spans="1:18" hidden="1" x14ac:dyDescent="0.25">
      <c r="A5296" t="s">
        <v>1778</v>
      </c>
      <c r="B5296" s="1">
        <v>0</v>
      </c>
      <c r="C5296" s="1">
        <v>20000000</v>
      </c>
      <c r="D5296" s="1">
        <v>0</v>
      </c>
      <c r="E5296" s="1">
        <v>20000000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20000000</v>
      </c>
      <c r="R5296" s="1">
        <v>0</v>
      </c>
    </row>
    <row r="5297" spans="1:18" hidden="1" x14ac:dyDescent="0.25">
      <c r="A5297" t="s">
        <v>1779</v>
      </c>
      <c r="B5297" s="1">
        <v>0</v>
      </c>
      <c r="C5297" s="1">
        <v>20000000</v>
      </c>
      <c r="D5297" s="1">
        <v>0</v>
      </c>
      <c r="E5297" s="1">
        <v>20000000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20000000</v>
      </c>
      <c r="R5297" s="1">
        <v>0</v>
      </c>
    </row>
    <row r="5298" spans="1:18" hidden="1" x14ac:dyDescent="0.25">
      <c r="A5298" t="s">
        <v>1837</v>
      </c>
      <c r="B5298" s="1">
        <v>0</v>
      </c>
      <c r="C5298" s="1">
        <v>20000000</v>
      </c>
      <c r="D5298" s="1">
        <v>0</v>
      </c>
      <c r="E5298" s="1">
        <v>20000000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20000000</v>
      </c>
      <c r="R5298" s="1">
        <v>0</v>
      </c>
    </row>
    <row r="5299" spans="1:18" hidden="1" x14ac:dyDescent="0.25">
      <c r="A5299" t="s">
        <v>1851</v>
      </c>
      <c r="B5299" s="1">
        <v>0</v>
      </c>
      <c r="C5299" s="1">
        <v>2000000000</v>
      </c>
      <c r="D5299" s="1">
        <v>0</v>
      </c>
      <c r="E5299" s="1">
        <v>2000000000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2000000000</v>
      </c>
      <c r="R5299" s="1">
        <v>0</v>
      </c>
    </row>
    <row r="5300" spans="1:18" hidden="1" x14ac:dyDescent="0.25">
      <c r="A5300" t="s">
        <v>97</v>
      </c>
      <c r="B5300" s="1">
        <v>0</v>
      </c>
      <c r="C5300" s="1">
        <v>2000000000</v>
      </c>
      <c r="D5300" s="1">
        <v>0</v>
      </c>
      <c r="E5300" s="1">
        <v>2000000000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2000000000</v>
      </c>
      <c r="R5300" s="1">
        <v>0</v>
      </c>
    </row>
    <row r="5301" spans="1:18" hidden="1" x14ac:dyDescent="0.25">
      <c r="A5301" t="s">
        <v>1823</v>
      </c>
      <c r="B5301" s="1">
        <v>0</v>
      </c>
      <c r="C5301" s="1">
        <v>2000000000</v>
      </c>
      <c r="D5301" s="1">
        <v>0</v>
      </c>
      <c r="E5301" s="1">
        <v>2000000000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2000000000</v>
      </c>
      <c r="R5301" s="1">
        <v>0</v>
      </c>
    </row>
    <row r="5302" spans="1:18" hidden="1" x14ac:dyDescent="0.25">
      <c r="A5302" t="s">
        <v>1852</v>
      </c>
      <c r="B5302" s="1">
        <v>0</v>
      </c>
      <c r="C5302" s="1">
        <v>2000000000</v>
      </c>
      <c r="D5302" s="1">
        <v>0</v>
      </c>
      <c r="E5302" s="1">
        <v>2000000000</v>
      </c>
      <c r="F5302" s="1">
        <v>0</v>
      </c>
      <c r="G5302" s="1">
        <v>0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2000000000</v>
      </c>
      <c r="R5302" s="1">
        <v>0</v>
      </c>
    </row>
    <row r="5303" spans="1:18" hidden="1" x14ac:dyDescent="0.25">
      <c r="A5303" t="s">
        <v>1853</v>
      </c>
      <c r="B5303" s="1">
        <v>0</v>
      </c>
      <c r="C5303" s="1">
        <v>160000000</v>
      </c>
      <c r="D5303" s="1">
        <v>0</v>
      </c>
      <c r="E5303" s="1">
        <v>160000000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160000000</v>
      </c>
      <c r="R5303" s="1">
        <v>0</v>
      </c>
    </row>
    <row r="5304" spans="1:18" hidden="1" x14ac:dyDescent="0.25">
      <c r="A5304" t="s">
        <v>31</v>
      </c>
      <c r="B5304" s="1">
        <v>0</v>
      </c>
      <c r="C5304" s="1">
        <v>100000000</v>
      </c>
      <c r="D5304" s="1">
        <v>0</v>
      </c>
      <c r="E5304" s="1">
        <v>100000000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100000000</v>
      </c>
      <c r="R5304" s="1">
        <v>0</v>
      </c>
    </row>
    <row r="5305" spans="1:18" hidden="1" x14ac:dyDescent="0.25">
      <c r="A5305" t="s">
        <v>1779</v>
      </c>
      <c r="B5305" s="1">
        <v>0</v>
      </c>
      <c r="C5305" s="1">
        <v>100000000</v>
      </c>
      <c r="D5305" s="1">
        <v>0</v>
      </c>
      <c r="E5305" s="1">
        <v>100000000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100000000</v>
      </c>
      <c r="R5305" s="1">
        <v>0</v>
      </c>
    </row>
    <row r="5306" spans="1:18" hidden="1" x14ac:dyDescent="0.25">
      <c r="A5306" t="s">
        <v>1842</v>
      </c>
      <c r="B5306" s="1">
        <v>0</v>
      </c>
      <c r="C5306" s="1">
        <v>100000000</v>
      </c>
      <c r="D5306" s="1">
        <v>0</v>
      </c>
      <c r="E5306" s="1">
        <v>100000000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100000000</v>
      </c>
      <c r="R5306" s="1">
        <v>0</v>
      </c>
    </row>
    <row r="5307" spans="1:18" hidden="1" x14ac:dyDescent="0.25">
      <c r="A5307" t="s">
        <v>1778</v>
      </c>
      <c r="B5307" s="1">
        <v>0</v>
      </c>
      <c r="C5307" s="1">
        <v>60000000</v>
      </c>
      <c r="D5307" s="1">
        <v>0</v>
      </c>
      <c r="E5307" s="1">
        <v>60000000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60000000</v>
      </c>
      <c r="R5307" s="1">
        <v>0</v>
      </c>
    </row>
    <row r="5308" spans="1:18" hidden="1" x14ac:dyDescent="0.25">
      <c r="A5308" t="s">
        <v>1779</v>
      </c>
      <c r="B5308" s="1">
        <v>0</v>
      </c>
      <c r="C5308" s="1">
        <v>60000000</v>
      </c>
      <c r="D5308" s="1">
        <v>0</v>
      </c>
      <c r="E5308" s="1">
        <v>60000000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60000000</v>
      </c>
      <c r="R5308" s="1">
        <v>0</v>
      </c>
    </row>
    <row r="5309" spans="1:18" hidden="1" x14ac:dyDescent="0.25">
      <c r="A5309" t="s">
        <v>1842</v>
      </c>
      <c r="B5309" s="1">
        <v>0</v>
      </c>
      <c r="C5309" s="1">
        <v>60000000</v>
      </c>
      <c r="D5309" s="1">
        <v>0</v>
      </c>
      <c r="E5309" s="1">
        <v>60000000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60000000</v>
      </c>
      <c r="R5309" s="1">
        <v>0</v>
      </c>
    </row>
    <row r="5310" spans="1:18" hidden="1" x14ac:dyDescent="0.25">
      <c r="A5310" t="s">
        <v>1854</v>
      </c>
      <c r="B5310" s="1">
        <v>0</v>
      </c>
      <c r="C5310" s="1">
        <v>500000000</v>
      </c>
      <c r="D5310" s="1">
        <v>0</v>
      </c>
      <c r="E5310" s="1">
        <v>500000000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500000000</v>
      </c>
      <c r="R5310" s="1">
        <v>0</v>
      </c>
    </row>
    <row r="5311" spans="1:18" hidden="1" x14ac:dyDescent="0.25">
      <c r="A5311" t="s">
        <v>97</v>
      </c>
      <c r="B5311" s="1">
        <v>0</v>
      </c>
      <c r="C5311" s="1">
        <v>500000000</v>
      </c>
      <c r="D5311" s="1">
        <v>0</v>
      </c>
      <c r="E5311" s="1">
        <v>500000000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500000000</v>
      </c>
      <c r="R5311" s="1">
        <v>0</v>
      </c>
    </row>
    <row r="5312" spans="1:18" hidden="1" x14ac:dyDescent="0.25">
      <c r="A5312" t="s">
        <v>1823</v>
      </c>
      <c r="B5312" s="1">
        <v>0</v>
      </c>
      <c r="C5312" s="1">
        <v>500000000</v>
      </c>
      <c r="D5312" s="1">
        <v>0</v>
      </c>
      <c r="E5312" s="1">
        <v>500000000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500000000</v>
      </c>
      <c r="R5312" s="1">
        <v>0</v>
      </c>
    </row>
    <row r="5313" spans="1:18" hidden="1" x14ac:dyDescent="0.25">
      <c r="A5313" t="s">
        <v>1852</v>
      </c>
      <c r="B5313" s="1">
        <v>0</v>
      </c>
      <c r="C5313" s="1">
        <v>500000000</v>
      </c>
      <c r="D5313" s="1">
        <v>0</v>
      </c>
      <c r="E5313" s="1">
        <v>500000000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500000000</v>
      </c>
      <c r="R5313" s="1">
        <v>0</v>
      </c>
    </row>
    <row r="5314" spans="1:18" hidden="1" x14ac:dyDescent="0.25">
      <c r="A5314" t="s">
        <v>1855</v>
      </c>
      <c r="B5314" s="1">
        <v>0</v>
      </c>
      <c r="C5314" s="1">
        <v>180000000</v>
      </c>
      <c r="D5314" s="1">
        <v>0</v>
      </c>
      <c r="E5314" s="1">
        <v>180000000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180000000</v>
      </c>
      <c r="R5314" s="1">
        <v>0</v>
      </c>
    </row>
    <row r="5315" spans="1:18" hidden="1" x14ac:dyDescent="0.25">
      <c r="A5315" t="s">
        <v>31</v>
      </c>
      <c r="B5315" s="1">
        <v>0</v>
      </c>
      <c r="C5315" s="1">
        <v>180000000</v>
      </c>
      <c r="D5315" s="1">
        <v>0</v>
      </c>
      <c r="E5315" s="1">
        <v>180000000</v>
      </c>
      <c r="F5315" s="1">
        <v>0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180000000</v>
      </c>
      <c r="R5315" s="1">
        <v>0</v>
      </c>
    </row>
    <row r="5316" spans="1:18" hidden="1" x14ac:dyDescent="0.25">
      <c r="A5316" t="s">
        <v>1823</v>
      </c>
      <c r="B5316" s="1">
        <v>0</v>
      </c>
      <c r="C5316" s="1">
        <v>180000000</v>
      </c>
      <c r="D5316" s="1">
        <v>0</v>
      </c>
      <c r="E5316" s="1">
        <v>180000000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180000000</v>
      </c>
      <c r="R5316" s="1">
        <v>0</v>
      </c>
    </row>
    <row r="5317" spans="1:18" hidden="1" x14ac:dyDescent="0.25">
      <c r="A5317" t="s">
        <v>1856</v>
      </c>
      <c r="B5317" s="1">
        <v>0</v>
      </c>
      <c r="C5317" s="1">
        <v>180000000</v>
      </c>
      <c r="D5317" s="1">
        <v>0</v>
      </c>
      <c r="E5317" s="1">
        <v>180000000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180000000</v>
      </c>
      <c r="R5317" s="1">
        <v>0</v>
      </c>
    </row>
    <row r="5318" spans="1:18" hidden="1" x14ac:dyDescent="0.25">
      <c r="A5318" t="s">
        <v>1857</v>
      </c>
      <c r="B5318" s="1">
        <v>0</v>
      </c>
      <c r="C5318" s="1">
        <v>190350000</v>
      </c>
      <c r="D5318" s="1">
        <v>0</v>
      </c>
      <c r="E5318" s="1">
        <v>190350000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190350000</v>
      </c>
      <c r="R5318" s="1">
        <v>0</v>
      </c>
    </row>
    <row r="5319" spans="1:18" hidden="1" x14ac:dyDescent="0.25">
      <c r="A5319" t="s">
        <v>1778</v>
      </c>
      <c r="B5319" s="1">
        <v>0</v>
      </c>
      <c r="C5319" s="1">
        <v>190350000</v>
      </c>
      <c r="D5319" s="1">
        <v>0</v>
      </c>
      <c r="E5319" s="1">
        <v>190350000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190350000</v>
      </c>
      <c r="R5319" s="1">
        <v>0</v>
      </c>
    </row>
    <row r="5320" spans="1:18" hidden="1" x14ac:dyDescent="0.25">
      <c r="A5320" t="s">
        <v>1801</v>
      </c>
      <c r="B5320" s="1">
        <v>0</v>
      </c>
      <c r="C5320" s="1">
        <v>190350000</v>
      </c>
      <c r="D5320" s="1">
        <v>0</v>
      </c>
      <c r="E5320" s="1">
        <v>190350000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190350000</v>
      </c>
      <c r="R5320" s="1">
        <v>0</v>
      </c>
    </row>
    <row r="5321" spans="1:18" hidden="1" x14ac:dyDescent="0.25">
      <c r="A5321" t="s">
        <v>1858</v>
      </c>
      <c r="B5321" s="1">
        <v>0</v>
      </c>
      <c r="C5321" s="1">
        <v>190350000</v>
      </c>
      <c r="D5321" s="1">
        <v>0</v>
      </c>
      <c r="E5321" s="1">
        <v>190350000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190350000</v>
      </c>
      <c r="R5321" s="1">
        <v>0</v>
      </c>
    </row>
    <row r="5322" spans="1:18" hidden="1" x14ac:dyDescent="0.25">
      <c r="A5322" t="s">
        <v>1859</v>
      </c>
      <c r="B5322" s="1">
        <v>0</v>
      </c>
      <c r="C5322" s="1">
        <v>243200000</v>
      </c>
      <c r="D5322" s="1">
        <v>0</v>
      </c>
      <c r="E5322" s="1">
        <v>243200000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243200000</v>
      </c>
      <c r="R5322" s="1">
        <v>0</v>
      </c>
    </row>
    <row r="5323" spans="1:18" hidden="1" x14ac:dyDescent="0.25">
      <c r="A5323" t="s">
        <v>31</v>
      </c>
      <c r="B5323" s="1">
        <v>0</v>
      </c>
      <c r="C5323" s="1">
        <v>200000000</v>
      </c>
      <c r="D5323" s="1">
        <v>0</v>
      </c>
      <c r="E5323" s="1">
        <v>200000000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200000000</v>
      </c>
      <c r="R5323" s="1">
        <v>0</v>
      </c>
    </row>
    <row r="5324" spans="1:18" hidden="1" x14ac:dyDescent="0.25">
      <c r="A5324" t="s">
        <v>1779</v>
      </c>
      <c r="B5324" s="1">
        <v>0</v>
      </c>
      <c r="C5324" s="1">
        <v>200000000</v>
      </c>
      <c r="D5324" s="1">
        <v>0</v>
      </c>
      <c r="E5324" s="1">
        <v>200000000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200000000</v>
      </c>
      <c r="R5324" s="1">
        <v>0</v>
      </c>
    </row>
    <row r="5325" spans="1:18" hidden="1" x14ac:dyDescent="0.25">
      <c r="A5325" t="s">
        <v>1860</v>
      </c>
      <c r="B5325" s="1">
        <v>0</v>
      </c>
      <c r="C5325" s="1">
        <v>200000000</v>
      </c>
      <c r="D5325" s="1">
        <v>0</v>
      </c>
      <c r="E5325" s="1">
        <v>200000000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200000000</v>
      </c>
      <c r="R5325" s="1">
        <v>0</v>
      </c>
    </row>
    <row r="5326" spans="1:18" hidden="1" x14ac:dyDescent="0.25">
      <c r="A5326" t="s">
        <v>1778</v>
      </c>
      <c r="B5326" s="1">
        <v>0</v>
      </c>
      <c r="C5326" s="1">
        <v>43200000</v>
      </c>
      <c r="D5326" s="1">
        <v>0</v>
      </c>
      <c r="E5326" s="1">
        <v>43200000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43200000</v>
      </c>
      <c r="R5326" s="1">
        <v>0</v>
      </c>
    </row>
    <row r="5327" spans="1:18" hidden="1" x14ac:dyDescent="0.25">
      <c r="A5327" t="s">
        <v>1779</v>
      </c>
      <c r="B5327" s="1">
        <v>0</v>
      </c>
      <c r="C5327" s="1">
        <v>43200000</v>
      </c>
      <c r="D5327" s="1">
        <v>0</v>
      </c>
      <c r="E5327" s="1">
        <v>43200000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43200000</v>
      </c>
      <c r="R5327" s="1">
        <v>0</v>
      </c>
    </row>
    <row r="5328" spans="1:18" hidden="1" x14ac:dyDescent="0.25">
      <c r="A5328" t="s">
        <v>1860</v>
      </c>
      <c r="B5328" s="1">
        <v>0</v>
      </c>
      <c r="C5328" s="1">
        <v>43200000</v>
      </c>
      <c r="D5328" s="1">
        <v>0</v>
      </c>
      <c r="E5328" s="1">
        <v>43200000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43200000</v>
      </c>
      <c r="R5328" s="1">
        <v>0</v>
      </c>
    </row>
    <row r="5329" spans="1:18" hidden="1" x14ac:dyDescent="0.25">
      <c r="A5329" t="s">
        <v>1861</v>
      </c>
      <c r="B5329" s="1">
        <v>0</v>
      </c>
      <c r="C5329" s="1">
        <v>54000000</v>
      </c>
      <c r="D5329" s="1">
        <v>0</v>
      </c>
      <c r="E5329" s="1">
        <v>54000000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54000000</v>
      </c>
      <c r="R5329" s="1">
        <v>0</v>
      </c>
    </row>
    <row r="5330" spans="1:18" hidden="1" x14ac:dyDescent="0.25">
      <c r="A5330" t="s">
        <v>1778</v>
      </c>
      <c r="B5330" s="1">
        <v>0</v>
      </c>
      <c r="C5330" s="1">
        <v>54000000</v>
      </c>
      <c r="D5330" s="1">
        <v>0</v>
      </c>
      <c r="E5330" s="1">
        <v>54000000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54000000</v>
      </c>
      <c r="R5330" s="1">
        <v>0</v>
      </c>
    </row>
    <row r="5331" spans="1:18" hidden="1" x14ac:dyDescent="0.25">
      <c r="A5331" t="s">
        <v>1779</v>
      </c>
      <c r="B5331" s="1">
        <v>0</v>
      </c>
      <c r="C5331" s="1">
        <v>54000000</v>
      </c>
      <c r="D5331" s="1">
        <v>0</v>
      </c>
      <c r="E5331" s="1">
        <v>54000000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54000000</v>
      </c>
      <c r="R5331" s="1">
        <v>0</v>
      </c>
    </row>
    <row r="5332" spans="1:18" hidden="1" x14ac:dyDescent="0.25">
      <c r="A5332" t="s">
        <v>1862</v>
      </c>
      <c r="B5332" s="1">
        <v>0</v>
      </c>
      <c r="C5332" s="1">
        <v>54000000</v>
      </c>
      <c r="D5332" s="1">
        <v>0</v>
      </c>
      <c r="E5332" s="1">
        <v>54000000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54000000</v>
      </c>
      <c r="R5332" s="1">
        <v>0</v>
      </c>
    </row>
    <row r="5333" spans="1:18" hidden="1" x14ac:dyDescent="0.25">
      <c r="A5333" t="s">
        <v>1863</v>
      </c>
      <c r="B5333" s="1">
        <v>0</v>
      </c>
      <c r="C5333" s="1">
        <v>1800000000</v>
      </c>
      <c r="D5333" s="1">
        <v>0</v>
      </c>
      <c r="E5333" s="1">
        <v>1800000000</v>
      </c>
      <c r="F5333" s="1">
        <v>0</v>
      </c>
      <c r="G5333" s="1">
        <v>0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1800000000</v>
      </c>
      <c r="R5333" s="1">
        <v>0</v>
      </c>
    </row>
    <row r="5334" spans="1:18" hidden="1" x14ac:dyDescent="0.25">
      <c r="A5334" t="s">
        <v>97</v>
      </c>
      <c r="B5334" s="1">
        <v>0</v>
      </c>
      <c r="C5334" s="1">
        <v>1800000000</v>
      </c>
      <c r="D5334" s="1">
        <v>0</v>
      </c>
      <c r="E5334" s="1">
        <v>1800000000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1800000000</v>
      </c>
      <c r="R5334" s="1">
        <v>0</v>
      </c>
    </row>
    <row r="5335" spans="1:18" hidden="1" x14ac:dyDescent="0.25">
      <c r="A5335" t="s">
        <v>1864</v>
      </c>
      <c r="B5335" s="1">
        <v>0</v>
      </c>
      <c r="C5335" s="1">
        <v>1800000000</v>
      </c>
      <c r="D5335" s="1">
        <v>0</v>
      </c>
      <c r="E5335" s="1">
        <v>1800000000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1800000000</v>
      </c>
      <c r="R5335" s="1">
        <v>0</v>
      </c>
    </row>
    <row r="5336" spans="1:18" hidden="1" x14ac:dyDescent="0.25">
      <c r="A5336" t="s">
        <v>1865</v>
      </c>
      <c r="B5336" s="1">
        <v>0</v>
      </c>
      <c r="C5336" s="1">
        <v>1800000000</v>
      </c>
      <c r="D5336" s="1">
        <v>0</v>
      </c>
      <c r="E5336" s="1">
        <v>1800000000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1800000000</v>
      </c>
      <c r="R5336" s="1">
        <v>0</v>
      </c>
    </row>
    <row r="5337" spans="1:18" hidden="1" x14ac:dyDescent="0.25">
      <c r="A5337" t="s">
        <v>1866</v>
      </c>
      <c r="B5337" s="1">
        <v>0</v>
      </c>
      <c r="C5337" s="1">
        <v>649800000</v>
      </c>
      <c r="D5337" s="1">
        <v>0</v>
      </c>
      <c r="E5337" s="1">
        <v>649800000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649800000</v>
      </c>
      <c r="R5337" s="1">
        <v>0</v>
      </c>
    </row>
    <row r="5338" spans="1:18" hidden="1" x14ac:dyDescent="0.25">
      <c r="A5338" t="s">
        <v>31</v>
      </c>
      <c r="B5338" s="1">
        <v>0</v>
      </c>
      <c r="C5338" s="1">
        <v>149800000</v>
      </c>
      <c r="D5338" s="1">
        <v>0</v>
      </c>
      <c r="E5338" s="1">
        <v>149800000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149800000</v>
      </c>
      <c r="R5338" s="1">
        <v>0</v>
      </c>
    </row>
    <row r="5339" spans="1:18" hidden="1" x14ac:dyDescent="0.25">
      <c r="A5339" t="s">
        <v>1823</v>
      </c>
      <c r="B5339" s="1">
        <v>0</v>
      </c>
      <c r="C5339" s="1">
        <v>149800000</v>
      </c>
      <c r="D5339" s="1">
        <v>0</v>
      </c>
      <c r="E5339" s="1">
        <v>149800000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149800000</v>
      </c>
      <c r="R5339" s="1">
        <v>0</v>
      </c>
    </row>
    <row r="5340" spans="1:18" hidden="1" x14ac:dyDescent="0.25">
      <c r="A5340" t="s">
        <v>1852</v>
      </c>
      <c r="B5340" s="1">
        <v>0</v>
      </c>
      <c r="C5340" s="1">
        <v>149800000</v>
      </c>
      <c r="D5340" s="1">
        <v>0</v>
      </c>
      <c r="E5340" s="1">
        <v>149800000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149800000</v>
      </c>
      <c r="R5340" s="1">
        <v>0</v>
      </c>
    </row>
    <row r="5341" spans="1:18" hidden="1" x14ac:dyDescent="0.25">
      <c r="A5341" t="s">
        <v>97</v>
      </c>
      <c r="B5341" s="1">
        <v>0</v>
      </c>
      <c r="C5341" s="1">
        <v>500000000</v>
      </c>
      <c r="D5341" s="1">
        <v>0</v>
      </c>
      <c r="E5341" s="1">
        <v>500000000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500000000</v>
      </c>
      <c r="R5341" s="1">
        <v>0</v>
      </c>
    </row>
    <row r="5342" spans="1:18" hidden="1" x14ac:dyDescent="0.25">
      <c r="A5342" t="s">
        <v>1823</v>
      </c>
      <c r="B5342" s="1">
        <v>0</v>
      </c>
      <c r="C5342" s="1">
        <v>500000000</v>
      </c>
      <c r="D5342" s="1">
        <v>0</v>
      </c>
      <c r="E5342" s="1">
        <v>500000000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500000000</v>
      </c>
      <c r="R5342" s="1">
        <v>0</v>
      </c>
    </row>
    <row r="5343" spans="1:18" hidden="1" x14ac:dyDescent="0.25">
      <c r="A5343" t="s">
        <v>1852</v>
      </c>
      <c r="B5343" s="1">
        <v>0</v>
      </c>
      <c r="C5343" s="1">
        <v>500000000</v>
      </c>
      <c r="D5343" s="1">
        <v>0</v>
      </c>
      <c r="E5343" s="1">
        <v>500000000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500000000</v>
      </c>
      <c r="R5343" s="1">
        <v>0</v>
      </c>
    </row>
    <row r="5344" spans="1:18" hidden="1" x14ac:dyDescent="0.25">
      <c r="A5344" t="s">
        <v>1867</v>
      </c>
      <c r="B5344" s="1">
        <v>0</v>
      </c>
      <c r="C5344" s="1">
        <v>240000000</v>
      </c>
      <c r="D5344" s="1">
        <v>0</v>
      </c>
      <c r="E5344" s="1">
        <v>240000000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240000000</v>
      </c>
      <c r="R5344" s="1">
        <v>0</v>
      </c>
    </row>
    <row r="5345" spans="1:18" hidden="1" x14ac:dyDescent="0.25">
      <c r="A5345" t="s">
        <v>31</v>
      </c>
      <c r="B5345" s="1">
        <v>0</v>
      </c>
      <c r="C5345" s="1">
        <v>40000000</v>
      </c>
      <c r="D5345" s="1">
        <v>0</v>
      </c>
      <c r="E5345" s="1">
        <v>40000000</v>
      </c>
      <c r="F5345" s="1">
        <v>0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40000000</v>
      </c>
      <c r="R5345" s="1">
        <v>0</v>
      </c>
    </row>
    <row r="5346" spans="1:18" hidden="1" x14ac:dyDescent="0.25">
      <c r="A5346" t="s">
        <v>1823</v>
      </c>
      <c r="B5346" s="1">
        <v>0</v>
      </c>
      <c r="C5346" s="1">
        <v>40000000</v>
      </c>
      <c r="D5346" s="1">
        <v>0</v>
      </c>
      <c r="E5346" s="1">
        <v>40000000</v>
      </c>
      <c r="F5346" s="1">
        <v>0</v>
      </c>
      <c r="G5346" s="1">
        <v>0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40000000</v>
      </c>
      <c r="R5346" s="1">
        <v>0</v>
      </c>
    </row>
    <row r="5347" spans="1:18" hidden="1" x14ac:dyDescent="0.25">
      <c r="A5347" t="s">
        <v>1868</v>
      </c>
      <c r="B5347" s="1">
        <v>0</v>
      </c>
      <c r="C5347" s="1">
        <v>40000000</v>
      </c>
      <c r="D5347" s="1">
        <v>0</v>
      </c>
      <c r="E5347" s="1">
        <v>40000000</v>
      </c>
      <c r="F5347" s="1">
        <v>0</v>
      </c>
      <c r="G5347" s="1">
        <v>0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40000000</v>
      </c>
      <c r="R5347" s="1">
        <v>0</v>
      </c>
    </row>
    <row r="5348" spans="1:18" hidden="1" x14ac:dyDescent="0.25">
      <c r="A5348" t="s">
        <v>97</v>
      </c>
      <c r="B5348" s="1">
        <v>0</v>
      </c>
      <c r="C5348" s="1">
        <v>200000000</v>
      </c>
      <c r="D5348" s="1">
        <v>0</v>
      </c>
      <c r="E5348" s="1">
        <v>200000000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200000000</v>
      </c>
      <c r="R5348" s="1">
        <v>0</v>
      </c>
    </row>
    <row r="5349" spans="1:18" hidden="1" x14ac:dyDescent="0.25">
      <c r="A5349" t="s">
        <v>1823</v>
      </c>
      <c r="B5349" s="1">
        <v>0</v>
      </c>
      <c r="C5349" s="1">
        <v>200000000</v>
      </c>
      <c r="D5349" s="1">
        <v>0</v>
      </c>
      <c r="E5349" s="1">
        <v>200000000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200000000</v>
      </c>
      <c r="R5349" s="1">
        <v>0</v>
      </c>
    </row>
    <row r="5350" spans="1:18" hidden="1" x14ac:dyDescent="0.25">
      <c r="A5350" t="s">
        <v>1868</v>
      </c>
      <c r="B5350" s="1">
        <v>0</v>
      </c>
      <c r="C5350" s="1">
        <v>200000000</v>
      </c>
      <c r="D5350" s="1">
        <v>0</v>
      </c>
      <c r="E5350" s="1">
        <v>200000000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200000000</v>
      </c>
      <c r="R5350" s="1">
        <v>0</v>
      </c>
    </row>
    <row r="5351" spans="1:18" hidden="1" x14ac:dyDescent="0.25">
      <c r="A5351" s="4" t="s">
        <v>1869</v>
      </c>
      <c r="B5351" s="5">
        <v>108780965866</v>
      </c>
      <c r="C5351" s="5">
        <v>13759561283</v>
      </c>
      <c r="D5351" s="5">
        <v>0</v>
      </c>
      <c r="E5351" s="5">
        <v>122540527149</v>
      </c>
      <c r="F5351" s="5">
        <v>0</v>
      </c>
      <c r="G5351" s="5">
        <v>90593493158</v>
      </c>
      <c r="H5351" s="5">
        <v>90593493158</v>
      </c>
      <c r="I5351" s="5">
        <v>68971048873</v>
      </c>
      <c r="J5351" s="5">
        <v>0</v>
      </c>
      <c r="K5351" s="5">
        <v>68971048873</v>
      </c>
      <c r="L5351" s="5">
        <v>0</v>
      </c>
      <c r="M5351" s="5">
        <v>21622444285</v>
      </c>
      <c r="N5351" s="5">
        <v>68971048873</v>
      </c>
      <c r="O5351" s="5">
        <v>60210082414</v>
      </c>
      <c r="P5351" s="5">
        <v>8760966459</v>
      </c>
      <c r="Q5351" s="5">
        <v>31947033991</v>
      </c>
      <c r="R5351" s="5">
        <v>56.28</v>
      </c>
    </row>
    <row r="5352" spans="1:18" hidden="1" x14ac:dyDescent="0.25">
      <c r="A5352" t="s">
        <v>30</v>
      </c>
      <c r="B5352" s="1">
        <v>5163364074</v>
      </c>
      <c r="C5352" s="1">
        <v>-139000000</v>
      </c>
      <c r="D5352" s="1">
        <v>0</v>
      </c>
      <c r="E5352" s="1">
        <v>5024364074</v>
      </c>
      <c r="F5352" s="1">
        <v>0</v>
      </c>
      <c r="G5352" s="1">
        <v>3481680000</v>
      </c>
      <c r="H5352" s="1">
        <v>3481680000</v>
      </c>
      <c r="I5352" s="1">
        <v>3481680000</v>
      </c>
      <c r="J5352" s="1">
        <v>0</v>
      </c>
      <c r="K5352" s="1">
        <v>3481680000</v>
      </c>
      <c r="L5352" s="1">
        <v>0</v>
      </c>
      <c r="M5352" s="1">
        <v>0</v>
      </c>
      <c r="N5352" s="1">
        <v>3481680000</v>
      </c>
      <c r="O5352" s="1">
        <v>3181680000</v>
      </c>
      <c r="P5352" s="1">
        <v>300000000</v>
      </c>
      <c r="Q5352" s="1">
        <v>1542684074</v>
      </c>
      <c r="R5352" s="1">
        <v>69.3</v>
      </c>
    </row>
    <row r="5353" spans="1:18" hidden="1" x14ac:dyDescent="0.25">
      <c r="A5353" t="s">
        <v>31</v>
      </c>
      <c r="B5353" s="1">
        <v>5163364074</v>
      </c>
      <c r="C5353" s="1">
        <v>-139000000</v>
      </c>
      <c r="D5353" s="1">
        <v>0</v>
      </c>
      <c r="E5353" s="1">
        <v>5024364074</v>
      </c>
      <c r="F5353" s="1">
        <v>0</v>
      </c>
      <c r="G5353" s="1">
        <v>3481680000</v>
      </c>
      <c r="H5353" s="1">
        <v>3481680000</v>
      </c>
      <c r="I5353" s="1">
        <v>3481680000</v>
      </c>
      <c r="J5353" s="1">
        <v>0</v>
      </c>
      <c r="K5353" s="1">
        <v>3481680000</v>
      </c>
      <c r="L5353" s="1">
        <v>0</v>
      </c>
      <c r="M5353" s="1">
        <v>0</v>
      </c>
      <c r="N5353" s="1">
        <v>3481680000</v>
      </c>
      <c r="O5353" s="1">
        <v>3181680000</v>
      </c>
      <c r="P5353" s="1">
        <v>300000000</v>
      </c>
      <c r="Q5353" s="1">
        <v>1542684074</v>
      </c>
      <c r="R5353" s="1">
        <v>69.3</v>
      </c>
    </row>
    <row r="5354" spans="1:18" hidden="1" x14ac:dyDescent="0.25">
      <c r="A5354" t="s">
        <v>32</v>
      </c>
      <c r="B5354" s="1">
        <v>5163364074</v>
      </c>
      <c r="C5354" s="1">
        <v>-139000000</v>
      </c>
      <c r="D5354" s="1">
        <v>0</v>
      </c>
      <c r="E5354" s="1">
        <v>5024364074</v>
      </c>
      <c r="F5354" s="1">
        <v>0</v>
      </c>
      <c r="G5354" s="1">
        <v>3481680000</v>
      </c>
      <c r="H5354" s="1">
        <v>3481680000</v>
      </c>
      <c r="I5354" s="1">
        <v>3481680000</v>
      </c>
      <c r="J5354" s="1">
        <v>0</v>
      </c>
      <c r="K5354" s="1">
        <v>3481680000</v>
      </c>
      <c r="L5354" s="1">
        <v>0</v>
      </c>
      <c r="M5354" s="1">
        <v>0</v>
      </c>
      <c r="N5354" s="1">
        <v>3481680000</v>
      </c>
      <c r="O5354" s="1">
        <v>3181680000</v>
      </c>
      <c r="P5354" s="1">
        <v>300000000</v>
      </c>
      <c r="Q5354" s="1">
        <v>1542684074</v>
      </c>
      <c r="R5354" s="1">
        <v>69.3</v>
      </c>
    </row>
    <row r="5355" spans="1:18" hidden="1" x14ac:dyDescent="0.25">
      <c r="A5355" t="s">
        <v>33</v>
      </c>
      <c r="B5355" s="1">
        <v>5163364074</v>
      </c>
      <c r="C5355" s="1">
        <v>-139000000</v>
      </c>
      <c r="D5355" s="1">
        <v>0</v>
      </c>
      <c r="E5355" s="1">
        <v>5024364074</v>
      </c>
      <c r="F5355" s="1">
        <v>0</v>
      </c>
      <c r="G5355" s="1">
        <v>3481680000</v>
      </c>
      <c r="H5355" s="1">
        <v>3481680000</v>
      </c>
      <c r="I5355" s="1">
        <v>3481680000</v>
      </c>
      <c r="J5355" s="1">
        <v>0</v>
      </c>
      <c r="K5355" s="1">
        <v>3481680000</v>
      </c>
      <c r="L5355" s="1">
        <v>0</v>
      </c>
      <c r="M5355" s="1">
        <v>0</v>
      </c>
      <c r="N5355" s="1">
        <v>3481680000</v>
      </c>
      <c r="O5355" s="1">
        <v>3181680000</v>
      </c>
      <c r="P5355" s="1">
        <v>300000000</v>
      </c>
      <c r="Q5355" s="1">
        <v>1542684074</v>
      </c>
      <c r="R5355" s="1">
        <v>69.3</v>
      </c>
    </row>
    <row r="5356" spans="1:18" hidden="1" x14ac:dyDescent="0.25">
      <c r="A5356" t="s">
        <v>34</v>
      </c>
      <c r="B5356" s="1">
        <v>104700000</v>
      </c>
      <c r="C5356" s="1">
        <v>75000000</v>
      </c>
      <c r="D5356" s="1">
        <v>0</v>
      </c>
      <c r="E5356" s="1">
        <v>179700000</v>
      </c>
      <c r="F5356" s="1">
        <v>0</v>
      </c>
      <c r="G5356" s="1">
        <v>108000000</v>
      </c>
      <c r="H5356" s="1">
        <v>108000000</v>
      </c>
      <c r="I5356" s="1">
        <v>78000000</v>
      </c>
      <c r="J5356" s="1">
        <v>0</v>
      </c>
      <c r="K5356" s="1">
        <v>78000000</v>
      </c>
      <c r="L5356" s="1">
        <v>0</v>
      </c>
      <c r="M5356" s="1">
        <v>30000000</v>
      </c>
      <c r="N5356" s="1">
        <v>78000000</v>
      </c>
      <c r="O5356" s="1">
        <v>69000000</v>
      </c>
      <c r="P5356" s="1">
        <v>9000000</v>
      </c>
      <c r="Q5356" s="1">
        <v>71700000</v>
      </c>
      <c r="R5356" s="1">
        <v>43.41</v>
      </c>
    </row>
    <row r="5357" spans="1:18" hidden="1" x14ac:dyDescent="0.25">
      <c r="A5357" t="s">
        <v>31</v>
      </c>
      <c r="B5357" s="1">
        <v>104700000</v>
      </c>
      <c r="C5357" s="1">
        <v>0</v>
      </c>
      <c r="D5357" s="1">
        <v>0</v>
      </c>
      <c r="E5357" s="1">
        <v>104700000</v>
      </c>
      <c r="F5357" s="1">
        <v>0</v>
      </c>
      <c r="G5357" s="1">
        <v>78000000</v>
      </c>
      <c r="H5357" s="1">
        <v>78000000</v>
      </c>
      <c r="I5357" s="1">
        <v>78000000</v>
      </c>
      <c r="J5357" s="1">
        <v>0</v>
      </c>
      <c r="K5357" s="1">
        <v>78000000</v>
      </c>
      <c r="L5357" s="1">
        <v>0</v>
      </c>
      <c r="M5357" s="1">
        <v>0</v>
      </c>
      <c r="N5357" s="1">
        <v>78000000</v>
      </c>
      <c r="O5357" s="1">
        <v>69000000</v>
      </c>
      <c r="P5357" s="1">
        <v>9000000</v>
      </c>
      <c r="Q5357" s="1">
        <v>26700000</v>
      </c>
      <c r="R5357" s="1">
        <v>74.5</v>
      </c>
    </row>
    <row r="5358" spans="1:18" hidden="1" x14ac:dyDescent="0.25">
      <c r="A5358" t="s">
        <v>35</v>
      </c>
      <c r="B5358" s="1">
        <v>104700000</v>
      </c>
      <c r="C5358" s="1">
        <v>0</v>
      </c>
      <c r="D5358" s="1">
        <v>0</v>
      </c>
      <c r="E5358" s="1">
        <v>104700000</v>
      </c>
      <c r="F5358" s="1">
        <v>0</v>
      </c>
      <c r="G5358" s="1">
        <v>78000000</v>
      </c>
      <c r="H5358" s="1">
        <v>78000000</v>
      </c>
      <c r="I5358" s="1">
        <v>78000000</v>
      </c>
      <c r="J5358" s="1">
        <v>0</v>
      </c>
      <c r="K5358" s="1">
        <v>78000000</v>
      </c>
      <c r="L5358" s="1">
        <v>0</v>
      </c>
      <c r="M5358" s="1">
        <v>0</v>
      </c>
      <c r="N5358" s="1">
        <v>78000000</v>
      </c>
      <c r="O5358" s="1">
        <v>69000000</v>
      </c>
      <c r="P5358" s="1">
        <v>9000000</v>
      </c>
      <c r="Q5358" s="1">
        <v>26700000</v>
      </c>
      <c r="R5358" s="1">
        <v>74.5</v>
      </c>
    </row>
    <row r="5359" spans="1:18" hidden="1" x14ac:dyDescent="0.25">
      <c r="A5359" t="s">
        <v>33</v>
      </c>
      <c r="B5359" s="1">
        <v>104700000</v>
      </c>
      <c r="C5359" s="1">
        <v>0</v>
      </c>
      <c r="D5359" s="1">
        <v>0</v>
      </c>
      <c r="E5359" s="1">
        <v>104700000</v>
      </c>
      <c r="F5359" s="1">
        <v>0</v>
      </c>
      <c r="G5359" s="1">
        <v>78000000</v>
      </c>
      <c r="H5359" s="1">
        <v>78000000</v>
      </c>
      <c r="I5359" s="1">
        <v>78000000</v>
      </c>
      <c r="J5359" s="1">
        <v>0</v>
      </c>
      <c r="K5359" s="1">
        <v>78000000</v>
      </c>
      <c r="L5359" s="1">
        <v>0</v>
      </c>
      <c r="M5359" s="1">
        <v>0</v>
      </c>
      <c r="N5359" s="1">
        <v>78000000</v>
      </c>
      <c r="O5359" s="1">
        <v>69000000</v>
      </c>
      <c r="P5359" s="1">
        <v>9000000</v>
      </c>
      <c r="Q5359" s="1">
        <v>26700000</v>
      </c>
      <c r="R5359" s="1">
        <v>74.5</v>
      </c>
    </row>
    <row r="5360" spans="1:18" hidden="1" x14ac:dyDescent="0.25">
      <c r="A5360" t="s">
        <v>287</v>
      </c>
      <c r="B5360" s="1">
        <v>0</v>
      </c>
      <c r="C5360" s="1">
        <v>75000000</v>
      </c>
      <c r="D5360" s="1">
        <v>0</v>
      </c>
      <c r="E5360" s="1">
        <v>75000000</v>
      </c>
      <c r="F5360" s="1">
        <v>0</v>
      </c>
      <c r="G5360" s="1">
        <v>30000000</v>
      </c>
      <c r="H5360" s="1">
        <v>30000000</v>
      </c>
      <c r="I5360" s="1">
        <v>0</v>
      </c>
      <c r="J5360" s="1">
        <v>0</v>
      </c>
      <c r="K5360" s="1">
        <v>0</v>
      </c>
      <c r="L5360" s="1">
        <v>0</v>
      </c>
      <c r="M5360" s="1">
        <v>30000000</v>
      </c>
      <c r="N5360" s="1">
        <v>0</v>
      </c>
      <c r="O5360" s="1">
        <v>0</v>
      </c>
      <c r="P5360" s="1">
        <v>0</v>
      </c>
      <c r="Q5360" s="1">
        <v>45000000</v>
      </c>
      <c r="R5360" s="1">
        <v>0</v>
      </c>
    </row>
    <row r="5361" spans="1:18" hidden="1" x14ac:dyDescent="0.25">
      <c r="A5361" t="s">
        <v>35</v>
      </c>
      <c r="B5361" s="1">
        <v>0</v>
      </c>
      <c r="C5361" s="1">
        <v>75000000</v>
      </c>
      <c r="D5361" s="1">
        <v>0</v>
      </c>
      <c r="E5361" s="1">
        <v>75000000</v>
      </c>
      <c r="F5361" s="1">
        <v>0</v>
      </c>
      <c r="G5361" s="1">
        <v>30000000</v>
      </c>
      <c r="H5361" s="1">
        <v>30000000</v>
      </c>
      <c r="I5361" s="1">
        <v>0</v>
      </c>
      <c r="J5361" s="1">
        <v>0</v>
      </c>
      <c r="K5361" s="1">
        <v>0</v>
      </c>
      <c r="L5361" s="1">
        <v>0</v>
      </c>
      <c r="M5361" s="1">
        <v>30000000</v>
      </c>
      <c r="N5361" s="1">
        <v>0</v>
      </c>
      <c r="O5361" s="1">
        <v>0</v>
      </c>
      <c r="P5361" s="1">
        <v>0</v>
      </c>
      <c r="Q5361" s="1">
        <v>45000000</v>
      </c>
      <c r="R5361" s="1">
        <v>0</v>
      </c>
    </row>
    <row r="5362" spans="1:18" hidden="1" x14ac:dyDescent="0.25">
      <c r="A5362" t="s">
        <v>33</v>
      </c>
      <c r="B5362" s="1">
        <v>0</v>
      </c>
      <c r="C5362" s="1">
        <v>75000000</v>
      </c>
      <c r="D5362" s="1">
        <v>0</v>
      </c>
      <c r="E5362" s="1">
        <v>75000000</v>
      </c>
      <c r="F5362" s="1">
        <v>0</v>
      </c>
      <c r="G5362" s="1">
        <v>30000000</v>
      </c>
      <c r="H5362" s="1">
        <v>30000000</v>
      </c>
      <c r="I5362" s="1">
        <v>0</v>
      </c>
      <c r="J5362" s="1">
        <v>0</v>
      </c>
      <c r="K5362" s="1">
        <v>0</v>
      </c>
      <c r="L5362" s="1">
        <v>0</v>
      </c>
      <c r="M5362" s="1">
        <v>30000000</v>
      </c>
      <c r="N5362" s="1">
        <v>0</v>
      </c>
      <c r="O5362" s="1">
        <v>0</v>
      </c>
      <c r="P5362" s="1">
        <v>0</v>
      </c>
      <c r="Q5362" s="1">
        <v>45000000</v>
      </c>
      <c r="R5362" s="1">
        <v>0</v>
      </c>
    </row>
    <row r="5363" spans="1:18" hidden="1" x14ac:dyDescent="0.25">
      <c r="A5363" t="s">
        <v>742</v>
      </c>
      <c r="B5363" s="1">
        <v>35640927</v>
      </c>
      <c r="C5363" s="1">
        <v>147231935</v>
      </c>
      <c r="D5363" s="1">
        <v>0</v>
      </c>
      <c r="E5363" s="1">
        <v>182872862</v>
      </c>
      <c r="F5363" s="1">
        <v>0</v>
      </c>
      <c r="G5363" s="1">
        <v>81712236</v>
      </c>
      <c r="H5363" s="1">
        <v>81712236</v>
      </c>
      <c r="I5363" s="1">
        <v>22819462</v>
      </c>
      <c r="J5363" s="1">
        <v>0</v>
      </c>
      <c r="K5363" s="1">
        <v>22819462</v>
      </c>
      <c r="L5363" s="1">
        <v>0</v>
      </c>
      <c r="M5363" s="1">
        <v>58892774</v>
      </c>
      <c r="N5363" s="1">
        <v>22819462</v>
      </c>
      <c r="O5363" s="1">
        <v>17819462</v>
      </c>
      <c r="P5363" s="1">
        <v>5000000</v>
      </c>
      <c r="Q5363" s="1">
        <v>101160626</v>
      </c>
      <c r="R5363" s="1">
        <v>12.48</v>
      </c>
    </row>
    <row r="5364" spans="1:18" hidden="1" x14ac:dyDescent="0.25">
      <c r="A5364" t="s">
        <v>31</v>
      </c>
      <c r="B5364" s="1">
        <v>35640927</v>
      </c>
      <c r="C5364" s="1">
        <v>0</v>
      </c>
      <c r="D5364" s="1">
        <v>0</v>
      </c>
      <c r="E5364" s="1">
        <v>35640927</v>
      </c>
      <c r="F5364" s="1">
        <v>0</v>
      </c>
      <c r="G5364" s="1">
        <v>22819462</v>
      </c>
      <c r="H5364" s="1">
        <v>22819462</v>
      </c>
      <c r="I5364" s="1">
        <v>22819462</v>
      </c>
      <c r="J5364" s="1">
        <v>0</v>
      </c>
      <c r="K5364" s="1">
        <v>22819462</v>
      </c>
      <c r="L5364" s="1">
        <v>0</v>
      </c>
      <c r="M5364" s="1">
        <v>0</v>
      </c>
      <c r="N5364" s="1">
        <v>22819462</v>
      </c>
      <c r="O5364" s="1">
        <v>17819462</v>
      </c>
      <c r="P5364" s="1">
        <v>5000000</v>
      </c>
      <c r="Q5364" s="1">
        <v>12821465</v>
      </c>
      <c r="R5364" s="1">
        <v>64.03</v>
      </c>
    </row>
    <row r="5365" spans="1:18" hidden="1" x14ac:dyDescent="0.25">
      <c r="A5365" t="s">
        <v>743</v>
      </c>
      <c r="B5365" s="1">
        <v>35640927</v>
      </c>
      <c r="C5365" s="1">
        <v>0</v>
      </c>
      <c r="D5365" s="1">
        <v>0</v>
      </c>
      <c r="E5365" s="1">
        <v>35640927</v>
      </c>
      <c r="F5365" s="1">
        <v>0</v>
      </c>
      <c r="G5365" s="1">
        <v>22819462</v>
      </c>
      <c r="H5365" s="1">
        <v>22819462</v>
      </c>
      <c r="I5365" s="1">
        <v>22819462</v>
      </c>
      <c r="J5365" s="1">
        <v>0</v>
      </c>
      <c r="K5365" s="1">
        <v>22819462</v>
      </c>
      <c r="L5365" s="1">
        <v>0</v>
      </c>
      <c r="M5365" s="1">
        <v>0</v>
      </c>
      <c r="N5365" s="1">
        <v>22819462</v>
      </c>
      <c r="O5365" s="1">
        <v>17819462</v>
      </c>
      <c r="P5365" s="1">
        <v>5000000</v>
      </c>
      <c r="Q5365" s="1">
        <v>12821465</v>
      </c>
      <c r="R5365" s="1">
        <v>64.03</v>
      </c>
    </row>
    <row r="5366" spans="1:18" hidden="1" x14ac:dyDescent="0.25">
      <c r="A5366" t="s">
        <v>33</v>
      </c>
      <c r="B5366" s="1">
        <v>35640927</v>
      </c>
      <c r="C5366" s="1">
        <v>0</v>
      </c>
      <c r="D5366" s="1">
        <v>0</v>
      </c>
      <c r="E5366" s="1">
        <v>35640927</v>
      </c>
      <c r="F5366" s="1">
        <v>0</v>
      </c>
      <c r="G5366" s="1">
        <v>22819462</v>
      </c>
      <c r="H5366" s="1">
        <v>22819462</v>
      </c>
      <c r="I5366" s="1">
        <v>22819462</v>
      </c>
      <c r="J5366" s="1">
        <v>0</v>
      </c>
      <c r="K5366" s="1">
        <v>22819462</v>
      </c>
      <c r="L5366" s="1">
        <v>0</v>
      </c>
      <c r="M5366" s="1">
        <v>0</v>
      </c>
      <c r="N5366" s="1">
        <v>22819462</v>
      </c>
      <c r="O5366" s="1">
        <v>17819462</v>
      </c>
      <c r="P5366" s="1">
        <v>5000000</v>
      </c>
      <c r="Q5366" s="1">
        <v>12821465</v>
      </c>
      <c r="R5366" s="1">
        <v>64.03</v>
      </c>
    </row>
    <row r="5367" spans="1:18" hidden="1" x14ac:dyDescent="0.25">
      <c r="A5367" t="s">
        <v>287</v>
      </c>
      <c r="B5367" s="1">
        <v>0</v>
      </c>
      <c r="C5367" s="1">
        <v>147231935</v>
      </c>
      <c r="D5367" s="1">
        <v>0</v>
      </c>
      <c r="E5367" s="1">
        <v>147231935</v>
      </c>
      <c r="F5367" s="1">
        <v>0</v>
      </c>
      <c r="G5367" s="1">
        <v>58892774</v>
      </c>
      <c r="H5367" s="1">
        <v>58892774</v>
      </c>
      <c r="I5367" s="1">
        <v>0</v>
      </c>
      <c r="J5367" s="1">
        <v>0</v>
      </c>
      <c r="K5367" s="1">
        <v>0</v>
      </c>
      <c r="L5367" s="1">
        <v>0</v>
      </c>
      <c r="M5367" s="1">
        <v>58892774</v>
      </c>
      <c r="N5367" s="1">
        <v>0</v>
      </c>
      <c r="O5367" s="1">
        <v>0</v>
      </c>
      <c r="P5367" s="1">
        <v>0</v>
      </c>
      <c r="Q5367" s="1">
        <v>88339161</v>
      </c>
      <c r="R5367" s="1">
        <v>0</v>
      </c>
    </row>
    <row r="5368" spans="1:18" hidden="1" x14ac:dyDescent="0.25">
      <c r="A5368" t="s">
        <v>46</v>
      </c>
      <c r="B5368" s="1">
        <v>0</v>
      </c>
      <c r="C5368" s="1">
        <v>147231935</v>
      </c>
      <c r="D5368" s="1">
        <v>0</v>
      </c>
      <c r="E5368" s="1">
        <v>147231935</v>
      </c>
      <c r="F5368" s="1">
        <v>0</v>
      </c>
      <c r="G5368" s="1">
        <v>58892774</v>
      </c>
      <c r="H5368" s="1">
        <v>58892774</v>
      </c>
      <c r="I5368" s="1">
        <v>0</v>
      </c>
      <c r="J5368" s="1">
        <v>0</v>
      </c>
      <c r="K5368" s="1">
        <v>0</v>
      </c>
      <c r="L5368" s="1">
        <v>0</v>
      </c>
      <c r="M5368" s="1">
        <v>58892774</v>
      </c>
      <c r="N5368" s="1">
        <v>0</v>
      </c>
      <c r="O5368" s="1">
        <v>0</v>
      </c>
      <c r="P5368" s="1">
        <v>0</v>
      </c>
      <c r="Q5368" s="1">
        <v>88339161</v>
      </c>
      <c r="R5368" s="1">
        <v>0</v>
      </c>
    </row>
    <row r="5369" spans="1:18" hidden="1" x14ac:dyDescent="0.25">
      <c r="A5369" t="s">
        <v>33</v>
      </c>
      <c r="B5369" s="1">
        <v>0</v>
      </c>
      <c r="C5369" s="1">
        <v>147231935</v>
      </c>
      <c r="D5369" s="1">
        <v>0</v>
      </c>
      <c r="E5369" s="1">
        <v>147231935</v>
      </c>
      <c r="F5369" s="1">
        <v>0</v>
      </c>
      <c r="G5369" s="1">
        <v>58892774</v>
      </c>
      <c r="H5369" s="1">
        <v>58892774</v>
      </c>
      <c r="I5369" s="1">
        <v>0</v>
      </c>
      <c r="J5369" s="1">
        <v>0</v>
      </c>
      <c r="K5369" s="1">
        <v>0</v>
      </c>
      <c r="L5369" s="1">
        <v>0</v>
      </c>
      <c r="M5369" s="1">
        <v>58892774</v>
      </c>
      <c r="N5369" s="1">
        <v>0</v>
      </c>
      <c r="O5369" s="1">
        <v>0</v>
      </c>
      <c r="P5369" s="1">
        <v>0</v>
      </c>
      <c r="Q5369" s="1">
        <v>88339161</v>
      </c>
      <c r="R5369" s="1">
        <v>0</v>
      </c>
    </row>
    <row r="5370" spans="1:18" hidden="1" x14ac:dyDescent="0.25">
      <c r="A5370" t="s">
        <v>744</v>
      </c>
      <c r="B5370" s="1">
        <v>54732978</v>
      </c>
      <c r="C5370" s="1">
        <v>0</v>
      </c>
      <c r="D5370" s="1">
        <v>0</v>
      </c>
      <c r="E5370" s="1">
        <v>54732978</v>
      </c>
      <c r="F5370" s="1">
        <v>0</v>
      </c>
      <c r="G5370" s="1">
        <v>32365486</v>
      </c>
      <c r="H5370" s="1">
        <v>32365486</v>
      </c>
      <c r="I5370" s="1">
        <v>32365486</v>
      </c>
      <c r="J5370" s="1">
        <v>0</v>
      </c>
      <c r="K5370" s="1">
        <v>32365486</v>
      </c>
      <c r="L5370" s="1">
        <v>0</v>
      </c>
      <c r="M5370" s="1">
        <v>0</v>
      </c>
      <c r="N5370" s="1">
        <v>32365486</v>
      </c>
      <c r="O5370" s="1">
        <v>27365486</v>
      </c>
      <c r="P5370" s="1">
        <v>5000000</v>
      </c>
      <c r="Q5370" s="1">
        <v>22367492</v>
      </c>
      <c r="R5370" s="1">
        <v>59.13</v>
      </c>
    </row>
    <row r="5371" spans="1:18" hidden="1" x14ac:dyDescent="0.25">
      <c r="A5371" t="s">
        <v>31</v>
      </c>
      <c r="B5371" s="1">
        <v>54732978</v>
      </c>
      <c r="C5371" s="1">
        <v>0</v>
      </c>
      <c r="D5371" s="1">
        <v>0</v>
      </c>
      <c r="E5371" s="1">
        <v>54732978</v>
      </c>
      <c r="F5371" s="1">
        <v>0</v>
      </c>
      <c r="G5371" s="1">
        <v>32365486</v>
      </c>
      <c r="H5371" s="1">
        <v>32365486</v>
      </c>
      <c r="I5371" s="1">
        <v>32365486</v>
      </c>
      <c r="J5371" s="1">
        <v>0</v>
      </c>
      <c r="K5371" s="1">
        <v>32365486</v>
      </c>
      <c r="L5371" s="1">
        <v>0</v>
      </c>
      <c r="M5371" s="1">
        <v>0</v>
      </c>
      <c r="N5371" s="1">
        <v>32365486</v>
      </c>
      <c r="O5371" s="1">
        <v>27365486</v>
      </c>
      <c r="P5371" s="1">
        <v>5000000</v>
      </c>
      <c r="Q5371" s="1">
        <v>22367492</v>
      </c>
      <c r="R5371" s="1">
        <v>59.13</v>
      </c>
    </row>
    <row r="5372" spans="1:18" hidden="1" x14ac:dyDescent="0.25">
      <c r="A5372" t="s">
        <v>40</v>
      </c>
      <c r="B5372" s="1">
        <v>54732978</v>
      </c>
      <c r="C5372" s="1">
        <v>0</v>
      </c>
      <c r="D5372" s="1">
        <v>0</v>
      </c>
      <c r="E5372" s="1">
        <v>54732978</v>
      </c>
      <c r="F5372" s="1">
        <v>0</v>
      </c>
      <c r="G5372" s="1">
        <v>32365486</v>
      </c>
      <c r="H5372" s="1">
        <v>32365486</v>
      </c>
      <c r="I5372" s="1">
        <v>32365486</v>
      </c>
      <c r="J5372" s="1">
        <v>0</v>
      </c>
      <c r="K5372" s="1">
        <v>32365486</v>
      </c>
      <c r="L5372" s="1">
        <v>0</v>
      </c>
      <c r="M5372" s="1">
        <v>0</v>
      </c>
      <c r="N5372" s="1">
        <v>32365486</v>
      </c>
      <c r="O5372" s="1">
        <v>27365486</v>
      </c>
      <c r="P5372" s="1">
        <v>5000000</v>
      </c>
      <c r="Q5372" s="1">
        <v>22367492</v>
      </c>
      <c r="R5372" s="1">
        <v>59.13</v>
      </c>
    </row>
    <row r="5373" spans="1:18" hidden="1" x14ac:dyDescent="0.25">
      <c r="A5373" t="s">
        <v>33</v>
      </c>
      <c r="B5373" s="1">
        <v>54732978</v>
      </c>
      <c r="C5373" s="1">
        <v>0</v>
      </c>
      <c r="D5373" s="1">
        <v>0</v>
      </c>
      <c r="E5373" s="1">
        <v>54732978</v>
      </c>
      <c r="F5373" s="1">
        <v>0</v>
      </c>
      <c r="G5373" s="1">
        <v>32365486</v>
      </c>
      <c r="H5373" s="1">
        <v>32365486</v>
      </c>
      <c r="I5373" s="1">
        <v>32365486</v>
      </c>
      <c r="J5373" s="1">
        <v>0</v>
      </c>
      <c r="K5373" s="1">
        <v>32365486</v>
      </c>
      <c r="L5373" s="1">
        <v>0</v>
      </c>
      <c r="M5373" s="1">
        <v>0</v>
      </c>
      <c r="N5373" s="1">
        <v>32365486</v>
      </c>
      <c r="O5373" s="1">
        <v>27365486</v>
      </c>
      <c r="P5373" s="1">
        <v>5000000</v>
      </c>
      <c r="Q5373" s="1">
        <v>22367492</v>
      </c>
      <c r="R5373" s="1">
        <v>59.13</v>
      </c>
    </row>
    <row r="5374" spans="1:18" hidden="1" x14ac:dyDescent="0.25">
      <c r="A5374" t="s">
        <v>36</v>
      </c>
      <c r="B5374" s="1">
        <v>331973234</v>
      </c>
      <c r="C5374" s="1">
        <v>-30000000</v>
      </c>
      <c r="D5374" s="1">
        <v>0</v>
      </c>
      <c r="E5374" s="1">
        <v>301973234</v>
      </c>
      <c r="F5374" s="1">
        <v>0</v>
      </c>
      <c r="G5374" s="1">
        <v>165985616</v>
      </c>
      <c r="H5374" s="1">
        <v>165985616</v>
      </c>
      <c r="I5374" s="1">
        <v>165985616</v>
      </c>
      <c r="J5374" s="1">
        <v>0</v>
      </c>
      <c r="K5374" s="1">
        <v>165985616</v>
      </c>
      <c r="L5374" s="1">
        <v>0</v>
      </c>
      <c r="M5374" s="1">
        <v>0</v>
      </c>
      <c r="N5374" s="1">
        <v>165985616</v>
      </c>
      <c r="O5374" s="1">
        <v>165985616</v>
      </c>
      <c r="P5374" s="1">
        <v>0</v>
      </c>
      <c r="Q5374" s="1">
        <v>135987618</v>
      </c>
      <c r="R5374" s="1">
        <v>54.97</v>
      </c>
    </row>
    <row r="5375" spans="1:18" hidden="1" x14ac:dyDescent="0.25">
      <c r="A5375" t="s">
        <v>31</v>
      </c>
      <c r="B5375" s="1">
        <v>331973234</v>
      </c>
      <c r="C5375" s="1">
        <v>-30000000</v>
      </c>
      <c r="D5375" s="1">
        <v>0</v>
      </c>
      <c r="E5375" s="1">
        <v>301973234</v>
      </c>
      <c r="F5375" s="1">
        <v>0</v>
      </c>
      <c r="G5375" s="1">
        <v>165985616</v>
      </c>
      <c r="H5375" s="1">
        <v>165985616</v>
      </c>
      <c r="I5375" s="1">
        <v>165985616</v>
      </c>
      <c r="J5375" s="1">
        <v>0</v>
      </c>
      <c r="K5375" s="1">
        <v>165985616</v>
      </c>
      <c r="L5375" s="1">
        <v>0</v>
      </c>
      <c r="M5375" s="1">
        <v>0</v>
      </c>
      <c r="N5375" s="1">
        <v>165985616</v>
      </c>
      <c r="O5375" s="1">
        <v>165985616</v>
      </c>
      <c r="P5375" s="1">
        <v>0</v>
      </c>
      <c r="Q5375" s="1">
        <v>135987618</v>
      </c>
      <c r="R5375" s="1">
        <v>54.97</v>
      </c>
    </row>
    <row r="5376" spans="1:18" hidden="1" x14ac:dyDescent="0.25">
      <c r="A5376" t="s">
        <v>38</v>
      </c>
      <c r="B5376" s="1">
        <v>331973234</v>
      </c>
      <c r="C5376" s="1">
        <v>-30000000</v>
      </c>
      <c r="D5376" s="1">
        <v>0</v>
      </c>
      <c r="E5376" s="1">
        <v>301973234</v>
      </c>
      <c r="F5376" s="1">
        <v>0</v>
      </c>
      <c r="G5376" s="1">
        <v>165985616</v>
      </c>
      <c r="H5376" s="1">
        <v>165985616</v>
      </c>
      <c r="I5376" s="1">
        <v>165985616</v>
      </c>
      <c r="J5376" s="1">
        <v>0</v>
      </c>
      <c r="K5376" s="1">
        <v>165985616</v>
      </c>
      <c r="L5376" s="1">
        <v>0</v>
      </c>
      <c r="M5376" s="1">
        <v>0</v>
      </c>
      <c r="N5376" s="1">
        <v>165985616</v>
      </c>
      <c r="O5376" s="1">
        <v>165985616</v>
      </c>
      <c r="P5376" s="1">
        <v>0</v>
      </c>
      <c r="Q5376" s="1">
        <v>135987618</v>
      </c>
      <c r="R5376" s="1">
        <v>54.97</v>
      </c>
    </row>
    <row r="5377" spans="1:18" hidden="1" x14ac:dyDescent="0.25">
      <c r="A5377" t="s">
        <v>33</v>
      </c>
      <c r="B5377" s="1">
        <v>331973234</v>
      </c>
      <c r="C5377" s="1">
        <v>-30000000</v>
      </c>
      <c r="D5377" s="1">
        <v>0</v>
      </c>
      <c r="E5377" s="1">
        <v>301973234</v>
      </c>
      <c r="F5377" s="1">
        <v>0</v>
      </c>
      <c r="G5377" s="1">
        <v>165985616</v>
      </c>
      <c r="H5377" s="1">
        <v>165985616</v>
      </c>
      <c r="I5377" s="1">
        <v>165985616</v>
      </c>
      <c r="J5377" s="1">
        <v>0</v>
      </c>
      <c r="K5377" s="1">
        <v>165985616</v>
      </c>
      <c r="L5377" s="1">
        <v>0</v>
      </c>
      <c r="M5377" s="1">
        <v>0</v>
      </c>
      <c r="N5377" s="1">
        <v>165985616</v>
      </c>
      <c r="O5377" s="1">
        <v>165985616</v>
      </c>
      <c r="P5377" s="1">
        <v>0</v>
      </c>
      <c r="Q5377" s="1">
        <v>135987618</v>
      </c>
      <c r="R5377" s="1">
        <v>54.97</v>
      </c>
    </row>
    <row r="5378" spans="1:18" hidden="1" x14ac:dyDescent="0.25">
      <c r="A5378" t="s">
        <v>747</v>
      </c>
      <c r="B5378" s="1">
        <v>148621423</v>
      </c>
      <c r="C5378" s="1">
        <v>0</v>
      </c>
      <c r="D5378" s="1">
        <v>0</v>
      </c>
      <c r="E5378" s="1">
        <v>148621423</v>
      </c>
      <c r="F5378" s="1">
        <v>0</v>
      </c>
      <c r="G5378" s="1">
        <v>78637807</v>
      </c>
      <c r="H5378" s="1">
        <v>78637807</v>
      </c>
      <c r="I5378" s="1">
        <v>78637807</v>
      </c>
      <c r="J5378" s="1">
        <v>0</v>
      </c>
      <c r="K5378" s="1">
        <v>78637807</v>
      </c>
      <c r="L5378" s="1">
        <v>0</v>
      </c>
      <c r="M5378" s="1">
        <v>0</v>
      </c>
      <c r="N5378" s="1">
        <v>78637807</v>
      </c>
      <c r="O5378" s="1">
        <v>69341845</v>
      </c>
      <c r="P5378" s="1">
        <v>9295962</v>
      </c>
      <c r="Q5378" s="1">
        <v>69983616</v>
      </c>
      <c r="R5378" s="1">
        <v>52.91</v>
      </c>
    </row>
    <row r="5379" spans="1:18" hidden="1" x14ac:dyDescent="0.25">
      <c r="A5379" t="s">
        <v>31</v>
      </c>
      <c r="B5379" s="1">
        <v>148621423</v>
      </c>
      <c r="C5379" s="1">
        <v>0</v>
      </c>
      <c r="D5379" s="1">
        <v>0</v>
      </c>
      <c r="E5379" s="1">
        <v>148621423</v>
      </c>
      <c r="F5379" s="1">
        <v>0</v>
      </c>
      <c r="G5379" s="1">
        <v>78637807</v>
      </c>
      <c r="H5379" s="1">
        <v>78637807</v>
      </c>
      <c r="I5379" s="1">
        <v>78637807</v>
      </c>
      <c r="J5379" s="1">
        <v>0</v>
      </c>
      <c r="K5379" s="1">
        <v>78637807</v>
      </c>
      <c r="L5379" s="1">
        <v>0</v>
      </c>
      <c r="M5379" s="1">
        <v>0</v>
      </c>
      <c r="N5379" s="1">
        <v>78637807</v>
      </c>
      <c r="O5379" s="1">
        <v>69341845</v>
      </c>
      <c r="P5379" s="1">
        <v>9295962</v>
      </c>
      <c r="Q5379" s="1">
        <v>69983616</v>
      </c>
      <c r="R5379" s="1">
        <v>52.91</v>
      </c>
    </row>
    <row r="5380" spans="1:18" hidden="1" x14ac:dyDescent="0.25">
      <c r="A5380" t="s">
        <v>38</v>
      </c>
      <c r="B5380" s="1">
        <v>148621423</v>
      </c>
      <c r="C5380" s="1">
        <v>0</v>
      </c>
      <c r="D5380" s="1">
        <v>0</v>
      </c>
      <c r="E5380" s="1">
        <v>148621423</v>
      </c>
      <c r="F5380" s="1">
        <v>0</v>
      </c>
      <c r="G5380" s="1">
        <v>78637807</v>
      </c>
      <c r="H5380" s="1">
        <v>78637807</v>
      </c>
      <c r="I5380" s="1">
        <v>78637807</v>
      </c>
      <c r="J5380" s="1">
        <v>0</v>
      </c>
      <c r="K5380" s="1">
        <v>78637807</v>
      </c>
      <c r="L5380" s="1">
        <v>0</v>
      </c>
      <c r="M5380" s="1">
        <v>0</v>
      </c>
      <c r="N5380" s="1">
        <v>78637807</v>
      </c>
      <c r="O5380" s="1">
        <v>69341845</v>
      </c>
      <c r="P5380" s="1">
        <v>9295962</v>
      </c>
      <c r="Q5380" s="1">
        <v>69983616</v>
      </c>
      <c r="R5380" s="1">
        <v>52.91</v>
      </c>
    </row>
    <row r="5381" spans="1:18" hidden="1" x14ac:dyDescent="0.25">
      <c r="A5381" t="s">
        <v>33</v>
      </c>
      <c r="B5381" s="1">
        <v>148621423</v>
      </c>
      <c r="C5381" s="1">
        <v>0</v>
      </c>
      <c r="D5381" s="1">
        <v>0</v>
      </c>
      <c r="E5381" s="1">
        <v>148621423</v>
      </c>
      <c r="F5381" s="1">
        <v>0</v>
      </c>
      <c r="G5381" s="1">
        <v>78637807</v>
      </c>
      <c r="H5381" s="1">
        <v>78637807</v>
      </c>
      <c r="I5381" s="1">
        <v>78637807</v>
      </c>
      <c r="J5381" s="1">
        <v>0</v>
      </c>
      <c r="K5381" s="1">
        <v>78637807</v>
      </c>
      <c r="L5381" s="1">
        <v>0</v>
      </c>
      <c r="M5381" s="1">
        <v>0</v>
      </c>
      <c r="N5381" s="1">
        <v>78637807</v>
      </c>
      <c r="O5381" s="1">
        <v>69341845</v>
      </c>
      <c r="P5381" s="1">
        <v>9295962</v>
      </c>
      <c r="Q5381" s="1">
        <v>69983616</v>
      </c>
      <c r="R5381" s="1">
        <v>52.91</v>
      </c>
    </row>
    <row r="5382" spans="1:18" hidden="1" x14ac:dyDescent="0.25">
      <c r="A5382" t="s">
        <v>37</v>
      </c>
      <c r="B5382" s="1">
        <v>29880579</v>
      </c>
      <c r="C5382" s="1">
        <v>0</v>
      </c>
      <c r="D5382" s="1">
        <v>0</v>
      </c>
      <c r="E5382" s="1">
        <v>29880579</v>
      </c>
      <c r="F5382" s="1">
        <v>0</v>
      </c>
      <c r="G5382" s="1">
        <v>20203753</v>
      </c>
      <c r="H5382" s="1">
        <v>20203753</v>
      </c>
      <c r="I5382" s="1">
        <v>20203753</v>
      </c>
      <c r="J5382" s="1">
        <v>0</v>
      </c>
      <c r="K5382" s="1">
        <v>20203753</v>
      </c>
      <c r="L5382" s="1">
        <v>0</v>
      </c>
      <c r="M5382" s="1">
        <v>0</v>
      </c>
      <c r="N5382" s="1">
        <v>20203753</v>
      </c>
      <c r="O5382" s="1">
        <v>18939288</v>
      </c>
      <c r="P5382" s="1">
        <v>1264465</v>
      </c>
      <c r="Q5382" s="1">
        <v>9676826</v>
      </c>
      <c r="R5382" s="1">
        <v>67.62</v>
      </c>
    </row>
    <row r="5383" spans="1:18" hidden="1" x14ac:dyDescent="0.25">
      <c r="A5383" t="s">
        <v>31</v>
      </c>
      <c r="B5383" s="1">
        <v>29880579</v>
      </c>
      <c r="C5383" s="1">
        <v>0</v>
      </c>
      <c r="D5383" s="1">
        <v>0</v>
      </c>
      <c r="E5383" s="1">
        <v>29880579</v>
      </c>
      <c r="F5383" s="1">
        <v>0</v>
      </c>
      <c r="G5383" s="1">
        <v>20203753</v>
      </c>
      <c r="H5383" s="1">
        <v>20203753</v>
      </c>
      <c r="I5383" s="1">
        <v>20203753</v>
      </c>
      <c r="J5383" s="1">
        <v>0</v>
      </c>
      <c r="K5383" s="1">
        <v>20203753</v>
      </c>
      <c r="L5383" s="1">
        <v>0</v>
      </c>
      <c r="M5383" s="1">
        <v>0</v>
      </c>
      <c r="N5383" s="1">
        <v>20203753</v>
      </c>
      <c r="O5383" s="1">
        <v>18939288</v>
      </c>
      <c r="P5383" s="1">
        <v>1264465</v>
      </c>
      <c r="Q5383" s="1">
        <v>9676826</v>
      </c>
      <c r="R5383" s="1">
        <v>67.62</v>
      </c>
    </row>
    <row r="5384" spans="1:18" hidden="1" x14ac:dyDescent="0.25">
      <c r="A5384" t="s">
        <v>38</v>
      </c>
      <c r="B5384" s="1">
        <v>29880579</v>
      </c>
      <c r="C5384" s="1">
        <v>0</v>
      </c>
      <c r="D5384" s="1">
        <v>0</v>
      </c>
      <c r="E5384" s="1">
        <v>29880579</v>
      </c>
      <c r="F5384" s="1">
        <v>0</v>
      </c>
      <c r="G5384" s="1">
        <v>20203753</v>
      </c>
      <c r="H5384" s="1">
        <v>20203753</v>
      </c>
      <c r="I5384" s="1">
        <v>20203753</v>
      </c>
      <c r="J5384" s="1">
        <v>0</v>
      </c>
      <c r="K5384" s="1">
        <v>20203753</v>
      </c>
      <c r="L5384" s="1">
        <v>0</v>
      </c>
      <c r="M5384" s="1">
        <v>0</v>
      </c>
      <c r="N5384" s="1">
        <v>20203753</v>
      </c>
      <c r="O5384" s="1">
        <v>18939288</v>
      </c>
      <c r="P5384" s="1">
        <v>1264465</v>
      </c>
      <c r="Q5384" s="1">
        <v>9676826</v>
      </c>
      <c r="R5384" s="1">
        <v>67.62</v>
      </c>
    </row>
    <row r="5385" spans="1:18" hidden="1" x14ac:dyDescent="0.25">
      <c r="A5385" t="s">
        <v>33</v>
      </c>
      <c r="B5385" s="1">
        <v>29880579</v>
      </c>
      <c r="C5385" s="1">
        <v>0</v>
      </c>
      <c r="D5385" s="1">
        <v>0</v>
      </c>
      <c r="E5385" s="1">
        <v>29880579</v>
      </c>
      <c r="F5385" s="1">
        <v>0</v>
      </c>
      <c r="G5385" s="1">
        <v>20203753</v>
      </c>
      <c r="H5385" s="1">
        <v>20203753</v>
      </c>
      <c r="I5385" s="1">
        <v>20203753</v>
      </c>
      <c r="J5385" s="1">
        <v>0</v>
      </c>
      <c r="K5385" s="1">
        <v>20203753</v>
      </c>
      <c r="L5385" s="1">
        <v>0</v>
      </c>
      <c r="M5385" s="1">
        <v>0</v>
      </c>
      <c r="N5385" s="1">
        <v>20203753</v>
      </c>
      <c r="O5385" s="1">
        <v>18939288</v>
      </c>
      <c r="P5385" s="1">
        <v>1264465</v>
      </c>
      <c r="Q5385" s="1">
        <v>9676826</v>
      </c>
      <c r="R5385" s="1">
        <v>67.62</v>
      </c>
    </row>
    <row r="5386" spans="1:18" hidden="1" x14ac:dyDescent="0.25">
      <c r="A5386" t="s">
        <v>39</v>
      </c>
      <c r="B5386" s="1">
        <v>236833279</v>
      </c>
      <c r="C5386" s="1">
        <v>0</v>
      </c>
      <c r="D5386" s="1">
        <v>0</v>
      </c>
      <c r="E5386" s="1">
        <v>236833279</v>
      </c>
      <c r="F5386" s="1">
        <v>0</v>
      </c>
      <c r="G5386" s="1">
        <v>177415636</v>
      </c>
      <c r="H5386" s="1">
        <v>177415636</v>
      </c>
      <c r="I5386" s="1">
        <v>177415636</v>
      </c>
      <c r="J5386" s="1">
        <v>0</v>
      </c>
      <c r="K5386" s="1">
        <v>177415636</v>
      </c>
      <c r="L5386" s="1">
        <v>0</v>
      </c>
      <c r="M5386" s="1">
        <v>0</v>
      </c>
      <c r="N5386" s="1">
        <v>177415636</v>
      </c>
      <c r="O5386" s="1">
        <v>153415636</v>
      </c>
      <c r="P5386" s="1">
        <v>24000000</v>
      </c>
      <c r="Q5386" s="1">
        <v>59417643</v>
      </c>
      <c r="R5386" s="1">
        <v>74.91</v>
      </c>
    </row>
    <row r="5387" spans="1:18" hidden="1" x14ac:dyDescent="0.25">
      <c r="A5387" t="s">
        <v>31</v>
      </c>
      <c r="B5387" s="1">
        <v>236833279</v>
      </c>
      <c r="C5387" s="1">
        <v>0</v>
      </c>
      <c r="D5387" s="1">
        <v>0</v>
      </c>
      <c r="E5387" s="1">
        <v>236833279</v>
      </c>
      <c r="F5387" s="1">
        <v>0</v>
      </c>
      <c r="G5387" s="1">
        <v>177415636</v>
      </c>
      <c r="H5387" s="1">
        <v>177415636</v>
      </c>
      <c r="I5387" s="1">
        <v>177415636</v>
      </c>
      <c r="J5387" s="1">
        <v>0</v>
      </c>
      <c r="K5387" s="1">
        <v>177415636</v>
      </c>
      <c r="L5387" s="1">
        <v>0</v>
      </c>
      <c r="M5387" s="1">
        <v>0</v>
      </c>
      <c r="N5387" s="1">
        <v>177415636</v>
      </c>
      <c r="O5387" s="1">
        <v>153415636</v>
      </c>
      <c r="P5387" s="1">
        <v>24000000</v>
      </c>
      <c r="Q5387" s="1">
        <v>59417643</v>
      </c>
      <c r="R5387" s="1">
        <v>74.91</v>
      </c>
    </row>
    <row r="5388" spans="1:18" hidden="1" x14ac:dyDescent="0.25">
      <c r="A5388" t="s">
        <v>40</v>
      </c>
      <c r="B5388" s="1">
        <v>236833279</v>
      </c>
      <c r="C5388" s="1">
        <v>0</v>
      </c>
      <c r="D5388" s="1">
        <v>0</v>
      </c>
      <c r="E5388" s="1">
        <v>236833279</v>
      </c>
      <c r="F5388" s="1">
        <v>0</v>
      </c>
      <c r="G5388" s="1">
        <v>177415636</v>
      </c>
      <c r="H5388" s="1">
        <v>177415636</v>
      </c>
      <c r="I5388" s="1">
        <v>177415636</v>
      </c>
      <c r="J5388" s="1">
        <v>0</v>
      </c>
      <c r="K5388" s="1">
        <v>177415636</v>
      </c>
      <c r="L5388" s="1">
        <v>0</v>
      </c>
      <c r="M5388" s="1">
        <v>0</v>
      </c>
      <c r="N5388" s="1">
        <v>177415636</v>
      </c>
      <c r="O5388" s="1">
        <v>153415636</v>
      </c>
      <c r="P5388" s="1">
        <v>24000000</v>
      </c>
      <c r="Q5388" s="1">
        <v>59417643</v>
      </c>
      <c r="R5388" s="1">
        <v>74.91</v>
      </c>
    </row>
    <row r="5389" spans="1:18" hidden="1" x14ac:dyDescent="0.25">
      <c r="A5389" t="s">
        <v>33</v>
      </c>
      <c r="B5389" s="1">
        <v>236833279</v>
      </c>
      <c r="C5389" s="1">
        <v>0</v>
      </c>
      <c r="D5389" s="1">
        <v>0</v>
      </c>
      <c r="E5389" s="1">
        <v>236833279</v>
      </c>
      <c r="F5389" s="1">
        <v>0</v>
      </c>
      <c r="G5389" s="1">
        <v>177415636</v>
      </c>
      <c r="H5389" s="1">
        <v>177415636</v>
      </c>
      <c r="I5389" s="1">
        <v>177415636</v>
      </c>
      <c r="J5389" s="1">
        <v>0</v>
      </c>
      <c r="K5389" s="1">
        <v>177415636</v>
      </c>
      <c r="L5389" s="1">
        <v>0</v>
      </c>
      <c r="M5389" s="1">
        <v>0</v>
      </c>
      <c r="N5389" s="1">
        <v>177415636</v>
      </c>
      <c r="O5389" s="1">
        <v>153415636</v>
      </c>
      <c r="P5389" s="1">
        <v>24000000</v>
      </c>
      <c r="Q5389" s="1">
        <v>59417643</v>
      </c>
      <c r="R5389" s="1">
        <v>74.91</v>
      </c>
    </row>
    <row r="5390" spans="1:18" hidden="1" x14ac:dyDescent="0.25">
      <c r="A5390" t="s">
        <v>41</v>
      </c>
      <c r="B5390" s="1">
        <v>248981874</v>
      </c>
      <c r="C5390" s="1">
        <v>0</v>
      </c>
      <c r="D5390" s="1">
        <v>0</v>
      </c>
      <c r="E5390" s="1">
        <v>248981874</v>
      </c>
      <c r="F5390" s="1">
        <v>0</v>
      </c>
      <c r="G5390" s="1">
        <v>165717406</v>
      </c>
      <c r="H5390" s="1">
        <v>165717406</v>
      </c>
      <c r="I5390" s="1">
        <v>165717406</v>
      </c>
      <c r="J5390" s="1">
        <v>0</v>
      </c>
      <c r="K5390" s="1">
        <v>165717406</v>
      </c>
      <c r="L5390" s="1">
        <v>0</v>
      </c>
      <c r="M5390" s="1">
        <v>0</v>
      </c>
      <c r="N5390" s="1">
        <v>165717406</v>
      </c>
      <c r="O5390" s="1">
        <v>163669736</v>
      </c>
      <c r="P5390" s="1">
        <v>2047670</v>
      </c>
      <c r="Q5390" s="1">
        <v>83264468</v>
      </c>
      <c r="R5390" s="1">
        <v>66.56</v>
      </c>
    </row>
    <row r="5391" spans="1:18" hidden="1" x14ac:dyDescent="0.25">
      <c r="A5391" t="s">
        <v>31</v>
      </c>
      <c r="B5391" s="1">
        <v>248981874</v>
      </c>
      <c r="C5391" s="1">
        <v>0</v>
      </c>
      <c r="D5391" s="1">
        <v>0</v>
      </c>
      <c r="E5391" s="1">
        <v>248981874</v>
      </c>
      <c r="F5391" s="1">
        <v>0</v>
      </c>
      <c r="G5391" s="1">
        <v>165717406</v>
      </c>
      <c r="H5391" s="1">
        <v>165717406</v>
      </c>
      <c r="I5391" s="1">
        <v>165717406</v>
      </c>
      <c r="J5391" s="1">
        <v>0</v>
      </c>
      <c r="K5391" s="1">
        <v>165717406</v>
      </c>
      <c r="L5391" s="1">
        <v>0</v>
      </c>
      <c r="M5391" s="1">
        <v>0</v>
      </c>
      <c r="N5391" s="1">
        <v>165717406</v>
      </c>
      <c r="O5391" s="1">
        <v>163669736</v>
      </c>
      <c r="P5391" s="1">
        <v>2047670</v>
      </c>
      <c r="Q5391" s="1">
        <v>83264468</v>
      </c>
      <c r="R5391" s="1">
        <v>66.56</v>
      </c>
    </row>
    <row r="5392" spans="1:18" hidden="1" x14ac:dyDescent="0.25">
      <c r="A5392" t="s">
        <v>40</v>
      </c>
      <c r="B5392" s="1">
        <v>248981874</v>
      </c>
      <c r="C5392" s="1">
        <v>0</v>
      </c>
      <c r="D5392" s="1">
        <v>0</v>
      </c>
      <c r="E5392" s="1">
        <v>248981874</v>
      </c>
      <c r="F5392" s="1">
        <v>0</v>
      </c>
      <c r="G5392" s="1">
        <v>165717406</v>
      </c>
      <c r="H5392" s="1">
        <v>165717406</v>
      </c>
      <c r="I5392" s="1">
        <v>165717406</v>
      </c>
      <c r="J5392" s="1">
        <v>0</v>
      </c>
      <c r="K5392" s="1">
        <v>165717406</v>
      </c>
      <c r="L5392" s="1">
        <v>0</v>
      </c>
      <c r="M5392" s="1">
        <v>0</v>
      </c>
      <c r="N5392" s="1">
        <v>165717406</v>
      </c>
      <c r="O5392" s="1">
        <v>163669736</v>
      </c>
      <c r="P5392" s="1">
        <v>2047670</v>
      </c>
      <c r="Q5392" s="1">
        <v>83264468</v>
      </c>
      <c r="R5392" s="1">
        <v>66.56</v>
      </c>
    </row>
    <row r="5393" spans="1:18" hidden="1" x14ac:dyDescent="0.25">
      <c r="A5393" t="s">
        <v>33</v>
      </c>
      <c r="B5393" s="1">
        <v>248981874</v>
      </c>
      <c r="C5393" s="1">
        <v>0</v>
      </c>
      <c r="D5393" s="1">
        <v>0</v>
      </c>
      <c r="E5393" s="1">
        <v>248981874</v>
      </c>
      <c r="F5393" s="1">
        <v>0</v>
      </c>
      <c r="G5393" s="1">
        <v>165717406</v>
      </c>
      <c r="H5393" s="1">
        <v>165717406</v>
      </c>
      <c r="I5393" s="1">
        <v>165717406</v>
      </c>
      <c r="J5393" s="1">
        <v>0</v>
      </c>
      <c r="K5393" s="1">
        <v>165717406</v>
      </c>
      <c r="L5393" s="1">
        <v>0</v>
      </c>
      <c r="M5393" s="1">
        <v>0</v>
      </c>
      <c r="N5393" s="1">
        <v>165717406</v>
      </c>
      <c r="O5393" s="1">
        <v>163669736</v>
      </c>
      <c r="P5393" s="1">
        <v>2047670</v>
      </c>
      <c r="Q5393" s="1">
        <v>83264468</v>
      </c>
      <c r="R5393" s="1">
        <v>66.56</v>
      </c>
    </row>
    <row r="5394" spans="1:18" hidden="1" x14ac:dyDescent="0.25">
      <c r="A5394" t="s">
        <v>42</v>
      </c>
      <c r="B5394" s="1">
        <v>518712237</v>
      </c>
      <c r="C5394" s="1">
        <v>-21000000</v>
      </c>
      <c r="D5394" s="1">
        <v>0</v>
      </c>
      <c r="E5394" s="1">
        <v>497712237</v>
      </c>
      <c r="F5394" s="1">
        <v>0</v>
      </c>
      <c r="G5394" s="1">
        <v>259355114</v>
      </c>
      <c r="H5394" s="1">
        <v>259355114</v>
      </c>
      <c r="I5394" s="1">
        <v>259355114</v>
      </c>
      <c r="J5394" s="1">
        <v>0</v>
      </c>
      <c r="K5394" s="1">
        <v>259355114</v>
      </c>
      <c r="L5394" s="1">
        <v>0</v>
      </c>
      <c r="M5394" s="1">
        <v>0</v>
      </c>
      <c r="N5394" s="1">
        <v>259355114</v>
      </c>
      <c r="O5394" s="1">
        <v>259355114</v>
      </c>
      <c r="P5394" s="1">
        <v>0</v>
      </c>
      <c r="Q5394" s="1">
        <v>238357123</v>
      </c>
      <c r="R5394" s="1">
        <v>52.11</v>
      </c>
    </row>
    <row r="5395" spans="1:18" hidden="1" x14ac:dyDescent="0.25">
      <c r="A5395" t="s">
        <v>31</v>
      </c>
      <c r="B5395" s="1">
        <v>518712237</v>
      </c>
      <c r="C5395" s="1">
        <v>-21000000</v>
      </c>
      <c r="D5395" s="1">
        <v>0</v>
      </c>
      <c r="E5395" s="1">
        <v>497712237</v>
      </c>
      <c r="F5395" s="1">
        <v>0</v>
      </c>
      <c r="G5395" s="1">
        <v>259355114</v>
      </c>
      <c r="H5395" s="1">
        <v>259355114</v>
      </c>
      <c r="I5395" s="1">
        <v>259355114</v>
      </c>
      <c r="J5395" s="1">
        <v>0</v>
      </c>
      <c r="K5395" s="1">
        <v>259355114</v>
      </c>
      <c r="L5395" s="1">
        <v>0</v>
      </c>
      <c r="M5395" s="1">
        <v>0</v>
      </c>
      <c r="N5395" s="1">
        <v>259355114</v>
      </c>
      <c r="O5395" s="1">
        <v>259355114</v>
      </c>
      <c r="P5395" s="1">
        <v>0</v>
      </c>
      <c r="Q5395" s="1">
        <v>238357123</v>
      </c>
      <c r="R5395" s="1">
        <v>52.11</v>
      </c>
    </row>
    <row r="5396" spans="1:18" hidden="1" x14ac:dyDescent="0.25">
      <c r="A5396" t="s">
        <v>40</v>
      </c>
      <c r="B5396" s="1">
        <v>518712237</v>
      </c>
      <c r="C5396" s="1">
        <v>-21000000</v>
      </c>
      <c r="D5396" s="1">
        <v>0</v>
      </c>
      <c r="E5396" s="1">
        <v>497712237</v>
      </c>
      <c r="F5396" s="1">
        <v>0</v>
      </c>
      <c r="G5396" s="1">
        <v>259355114</v>
      </c>
      <c r="H5396" s="1">
        <v>259355114</v>
      </c>
      <c r="I5396" s="1">
        <v>259355114</v>
      </c>
      <c r="J5396" s="1">
        <v>0</v>
      </c>
      <c r="K5396" s="1">
        <v>259355114</v>
      </c>
      <c r="L5396" s="1">
        <v>0</v>
      </c>
      <c r="M5396" s="1">
        <v>0</v>
      </c>
      <c r="N5396" s="1">
        <v>259355114</v>
      </c>
      <c r="O5396" s="1">
        <v>259355114</v>
      </c>
      <c r="P5396" s="1">
        <v>0</v>
      </c>
      <c r="Q5396" s="1">
        <v>238357123</v>
      </c>
      <c r="R5396" s="1">
        <v>52.11</v>
      </c>
    </row>
    <row r="5397" spans="1:18" hidden="1" x14ac:dyDescent="0.25">
      <c r="A5397" t="s">
        <v>33</v>
      </c>
      <c r="B5397" s="1">
        <v>518712237</v>
      </c>
      <c r="C5397" s="1">
        <v>-21000000</v>
      </c>
      <c r="D5397" s="1">
        <v>0</v>
      </c>
      <c r="E5397" s="1">
        <v>497712237</v>
      </c>
      <c r="F5397" s="1">
        <v>0</v>
      </c>
      <c r="G5397" s="1">
        <v>259355114</v>
      </c>
      <c r="H5397" s="1">
        <v>259355114</v>
      </c>
      <c r="I5397" s="1">
        <v>259355114</v>
      </c>
      <c r="J5397" s="1">
        <v>0</v>
      </c>
      <c r="K5397" s="1">
        <v>259355114</v>
      </c>
      <c r="L5397" s="1">
        <v>0</v>
      </c>
      <c r="M5397" s="1">
        <v>0</v>
      </c>
      <c r="N5397" s="1">
        <v>259355114</v>
      </c>
      <c r="O5397" s="1">
        <v>259355114</v>
      </c>
      <c r="P5397" s="1">
        <v>0</v>
      </c>
      <c r="Q5397" s="1">
        <v>238357123</v>
      </c>
      <c r="R5397" s="1">
        <v>52.11</v>
      </c>
    </row>
    <row r="5398" spans="1:18" hidden="1" x14ac:dyDescent="0.25">
      <c r="A5398" t="s">
        <v>757</v>
      </c>
      <c r="B5398" s="1">
        <v>10000000</v>
      </c>
      <c r="C5398" s="1">
        <v>0</v>
      </c>
      <c r="D5398" s="1">
        <v>0</v>
      </c>
      <c r="E5398" s="1">
        <v>10000000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10000000</v>
      </c>
      <c r="R5398" s="1">
        <v>0</v>
      </c>
    </row>
    <row r="5399" spans="1:18" hidden="1" x14ac:dyDescent="0.25">
      <c r="A5399" t="s">
        <v>31</v>
      </c>
      <c r="B5399" s="1">
        <v>10000000</v>
      </c>
      <c r="C5399" s="1">
        <v>0</v>
      </c>
      <c r="D5399" s="1">
        <v>0</v>
      </c>
      <c r="E5399" s="1">
        <v>10000000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10000000</v>
      </c>
      <c r="R5399" s="1">
        <v>0</v>
      </c>
    </row>
    <row r="5400" spans="1:18" hidden="1" x14ac:dyDescent="0.25">
      <c r="A5400" t="s">
        <v>38</v>
      </c>
      <c r="B5400" s="1">
        <v>10000000</v>
      </c>
      <c r="C5400" s="1">
        <v>0</v>
      </c>
      <c r="D5400" s="1">
        <v>0</v>
      </c>
      <c r="E5400" s="1">
        <v>10000000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10000000</v>
      </c>
      <c r="R5400" s="1">
        <v>0</v>
      </c>
    </row>
    <row r="5401" spans="1:18" hidden="1" x14ac:dyDescent="0.25">
      <c r="A5401" t="s">
        <v>33</v>
      </c>
      <c r="B5401" s="1">
        <v>10000000</v>
      </c>
      <c r="C5401" s="1">
        <v>0</v>
      </c>
      <c r="D5401" s="1">
        <v>0</v>
      </c>
      <c r="E5401" s="1">
        <v>10000000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10000000</v>
      </c>
      <c r="R5401" s="1">
        <v>0</v>
      </c>
    </row>
    <row r="5402" spans="1:18" hidden="1" x14ac:dyDescent="0.25">
      <c r="A5402" t="s">
        <v>44</v>
      </c>
      <c r="B5402" s="1">
        <v>156873040</v>
      </c>
      <c r="C5402" s="1">
        <v>0</v>
      </c>
      <c r="D5402" s="1">
        <v>0</v>
      </c>
      <c r="E5402" s="1">
        <v>156873040</v>
      </c>
      <c r="F5402" s="1">
        <v>0</v>
      </c>
      <c r="G5402" s="1">
        <v>84674192</v>
      </c>
      <c r="H5402" s="1">
        <v>84674192</v>
      </c>
      <c r="I5402" s="1">
        <v>84674192</v>
      </c>
      <c r="J5402" s="1">
        <v>0</v>
      </c>
      <c r="K5402" s="1">
        <v>84674192</v>
      </c>
      <c r="L5402" s="1">
        <v>0</v>
      </c>
      <c r="M5402" s="1">
        <v>0</v>
      </c>
      <c r="N5402" s="1">
        <v>84674192</v>
      </c>
      <c r="O5402" s="1">
        <v>78435518</v>
      </c>
      <c r="P5402" s="1">
        <v>6238674</v>
      </c>
      <c r="Q5402" s="1">
        <v>72198848</v>
      </c>
      <c r="R5402" s="1">
        <v>53.98</v>
      </c>
    </row>
    <row r="5403" spans="1:18" hidden="1" x14ac:dyDescent="0.25">
      <c r="A5403" t="s">
        <v>31</v>
      </c>
      <c r="B5403" s="1">
        <v>156873040</v>
      </c>
      <c r="C5403" s="1">
        <v>0</v>
      </c>
      <c r="D5403" s="1">
        <v>0</v>
      </c>
      <c r="E5403" s="1">
        <v>156873040</v>
      </c>
      <c r="F5403" s="1">
        <v>0</v>
      </c>
      <c r="G5403" s="1">
        <v>84674192</v>
      </c>
      <c r="H5403" s="1">
        <v>84674192</v>
      </c>
      <c r="I5403" s="1">
        <v>84674192</v>
      </c>
      <c r="J5403" s="1">
        <v>0</v>
      </c>
      <c r="K5403" s="1">
        <v>84674192</v>
      </c>
      <c r="L5403" s="1">
        <v>0</v>
      </c>
      <c r="M5403" s="1">
        <v>0</v>
      </c>
      <c r="N5403" s="1">
        <v>84674192</v>
      </c>
      <c r="O5403" s="1">
        <v>78435518</v>
      </c>
      <c r="P5403" s="1">
        <v>6238674</v>
      </c>
      <c r="Q5403" s="1">
        <v>72198848</v>
      </c>
      <c r="R5403" s="1">
        <v>53.98</v>
      </c>
    </row>
    <row r="5404" spans="1:18" hidden="1" x14ac:dyDescent="0.25">
      <c r="A5404" t="s">
        <v>38</v>
      </c>
      <c r="B5404" s="1">
        <v>156873040</v>
      </c>
      <c r="C5404" s="1">
        <v>0</v>
      </c>
      <c r="D5404" s="1">
        <v>0</v>
      </c>
      <c r="E5404" s="1">
        <v>156873040</v>
      </c>
      <c r="F5404" s="1">
        <v>0</v>
      </c>
      <c r="G5404" s="1">
        <v>84674192</v>
      </c>
      <c r="H5404" s="1">
        <v>84674192</v>
      </c>
      <c r="I5404" s="1">
        <v>84674192</v>
      </c>
      <c r="J5404" s="1">
        <v>0</v>
      </c>
      <c r="K5404" s="1">
        <v>84674192</v>
      </c>
      <c r="L5404" s="1">
        <v>0</v>
      </c>
      <c r="M5404" s="1">
        <v>0</v>
      </c>
      <c r="N5404" s="1">
        <v>84674192</v>
      </c>
      <c r="O5404" s="1">
        <v>78435518</v>
      </c>
      <c r="P5404" s="1">
        <v>6238674</v>
      </c>
      <c r="Q5404" s="1">
        <v>72198848</v>
      </c>
      <c r="R5404" s="1">
        <v>53.98</v>
      </c>
    </row>
    <row r="5405" spans="1:18" hidden="1" x14ac:dyDescent="0.25">
      <c r="A5405" t="s">
        <v>33</v>
      </c>
      <c r="B5405" s="1">
        <v>156873040</v>
      </c>
      <c r="C5405" s="1">
        <v>0</v>
      </c>
      <c r="D5405" s="1">
        <v>0</v>
      </c>
      <c r="E5405" s="1">
        <v>156873040</v>
      </c>
      <c r="F5405" s="1">
        <v>0</v>
      </c>
      <c r="G5405" s="1">
        <v>84674192</v>
      </c>
      <c r="H5405" s="1">
        <v>84674192</v>
      </c>
      <c r="I5405" s="1">
        <v>84674192</v>
      </c>
      <c r="J5405" s="1">
        <v>0</v>
      </c>
      <c r="K5405" s="1">
        <v>84674192</v>
      </c>
      <c r="L5405" s="1">
        <v>0</v>
      </c>
      <c r="M5405" s="1">
        <v>0</v>
      </c>
      <c r="N5405" s="1">
        <v>84674192</v>
      </c>
      <c r="O5405" s="1">
        <v>78435518</v>
      </c>
      <c r="P5405" s="1">
        <v>6238674</v>
      </c>
      <c r="Q5405" s="1">
        <v>72198848</v>
      </c>
      <c r="R5405" s="1">
        <v>53.98</v>
      </c>
    </row>
    <row r="5406" spans="1:18" hidden="1" x14ac:dyDescent="0.25">
      <c r="A5406" t="s">
        <v>49</v>
      </c>
      <c r="B5406" s="1">
        <v>1795457018</v>
      </c>
      <c r="C5406" s="1">
        <v>100000000</v>
      </c>
      <c r="D5406" s="1">
        <v>0</v>
      </c>
      <c r="E5406" s="1">
        <v>1895457018</v>
      </c>
      <c r="F5406" s="1">
        <v>0</v>
      </c>
      <c r="G5406" s="1">
        <v>1437727508</v>
      </c>
      <c r="H5406" s="1">
        <v>1437727508</v>
      </c>
      <c r="I5406" s="1">
        <v>1437727508</v>
      </c>
      <c r="J5406" s="1">
        <v>0</v>
      </c>
      <c r="K5406" s="1">
        <v>1437727508</v>
      </c>
      <c r="L5406" s="1">
        <v>0</v>
      </c>
      <c r="M5406" s="1">
        <v>0</v>
      </c>
      <c r="N5406" s="1">
        <v>1437727508</v>
      </c>
      <c r="O5406" s="1">
        <v>1187727508</v>
      </c>
      <c r="P5406" s="1">
        <v>250000000</v>
      </c>
      <c r="Q5406" s="1">
        <v>457729510</v>
      </c>
      <c r="R5406" s="1">
        <v>75.849999999999994</v>
      </c>
    </row>
    <row r="5407" spans="1:18" hidden="1" x14ac:dyDescent="0.25">
      <c r="A5407" t="s">
        <v>31</v>
      </c>
      <c r="B5407" s="1">
        <v>1795457018</v>
      </c>
      <c r="C5407" s="1">
        <v>100000000</v>
      </c>
      <c r="D5407" s="1">
        <v>0</v>
      </c>
      <c r="E5407" s="1">
        <v>1895457018</v>
      </c>
      <c r="F5407" s="1">
        <v>0</v>
      </c>
      <c r="G5407" s="1">
        <v>1437727508</v>
      </c>
      <c r="H5407" s="1">
        <v>1437727508</v>
      </c>
      <c r="I5407" s="1">
        <v>1437727508</v>
      </c>
      <c r="J5407" s="1">
        <v>0</v>
      </c>
      <c r="K5407" s="1">
        <v>1437727508</v>
      </c>
      <c r="L5407" s="1">
        <v>0</v>
      </c>
      <c r="M5407" s="1">
        <v>0</v>
      </c>
      <c r="N5407" s="1">
        <v>1437727508</v>
      </c>
      <c r="O5407" s="1">
        <v>1187727508</v>
      </c>
      <c r="P5407" s="1">
        <v>250000000</v>
      </c>
      <c r="Q5407" s="1">
        <v>457729510</v>
      </c>
      <c r="R5407" s="1">
        <v>75.849999999999994</v>
      </c>
    </row>
    <row r="5408" spans="1:18" hidden="1" x14ac:dyDescent="0.25">
      <c r="A5408" t="s">
        <v>46</v>
      </c>
      <c r="B5408" s="1">
        <v>1795457018</v>
      </c>
      <c r="C5408" s="1">
        <v>100000000</v>
      </c>
      <c r="D5408" s="1">
        <v>0</v>
      </c>
      <c r="E5408" s="1">
        <v>1895457018</v>
      </c>
      <c r="F5408" s="1">
        <v>0</v>
      </c>
      <c r="G5408" s="1">
        <v>1437727508</v>
      </c>
      <c r="H5408" s="1">
        <v>1437727508</v>
      </c>
      <c r="I5408" s="1">
        <v>1437727508</v>
      </c>
      <c r="J5408" s="1">
        <v>0</v>
      </c>
      <c r="K5408" s="1">
        <v>1437727508</v>
      </c>
      <c r="L5408" s="1">
        <v>0</v>
      </c>
      <c r="M5408" s="1">
        <v>0</v>
      </c>
      <c r="N5408" s="1">
        <v>1437727508</v>
      </c>
      <c r="O5408" s="1">
        <v>1187727508</v>
      </c>
      <c r="P5408" s="1">
        <v>250000000</v>
      </c>
      <c r="Q5408" s="1">
        <v>457729510</v>
      </c>
      <c r="R5408" s="1">
        <v>75.849999999999994</v>
      </c>
    </row>
    <row r="5409" spans="1:18" hidden="1" x14ac:dyDescent="0.25">
      <c r="A5409" t="s">
        <v>33</v>
      </c>
      <c r="B5409" s="1">
        <v>1795457018</v>
      </c>
      <c r="C5409" s="1">
        <v>100000000</v>
      </c>
      <c r="D5409" s="1">
        <v>0</v>
      </c>
      <c r="E5409" s="1">
        <v>1895457018</v>
      </c>
      <c r="F5409" s="1">
        <v>0</v>
      </c>
      <c r="G5409" s="1">
        <v>1437727508</v>
      </c>
      <c r="H5409" s="1">
        <v>1437727508</v>
      </c>
      <c r="I5409" s="1">
        <v>1437727508</v>
      </c>
      <c r="J5409" s="1">
        <v>0</v>
      </c>
      <c r="K5409" s="1">
        <v>1437727508</v>
      </c>
      <c r="L5409" s="1">
        <v>0</v>
      </c>
      <c r="M5409" s="1">
        <v>0</v>
      </c>
      <c r="N5409" s="1">
        <v>1437727508</v>
      </c>
      <c r="O5409" s="1">
        <v>1187727508</v>
      </c>
      <c r="P5409" s="1">
        <v>250000000</v>
      </c>
      <c r="Q5409" s="1">
        <v>457729510</v>
      </c>
      <c r="R5409" s="1">
        <v>75.849999999999994</v>
      </c>
    </row>
    <row r="5410" spans="1:18" hidden="1" x14ac:dyDescent="0.25">
      <c r="A5410" t="s">
        <v>760</v>
      </c>
      <c r="B5410" s="1">
        <v>178000000</v>
      </c>
      <c r="C5410" s="1">
        <v>0</v>
      </c>
      <c r="D5410" s="1">
        <v>0</v>
      </c>
      <c r="E5410" s="1">
        <v>178000000</v>
      </c>
      <c r="F5410" s="1">
        <v>0</v>
      </c>
      <c r="G5410" s="1">
        <v>133000000</v>
      </c>
      <c r="H5410" s="1">
        <v>133000000</v>
      </c>
      <c r="I5410" s="1">
        <v>133000000</v>
      </c>
      <c r="J5410" s="1">
        <v>0</v>
      </c>
      <c r="K5410" s="1">
        <v>133000000</v>
      </c>
      <c r="L5410" s="1">
        <v>0</v>
      </c>
      <c r="M5410" s="1">
        <v>0</v>
      </c>
      <c r="N5410" s="1">
        <v>133000000</v>
      </c>
      <c r="O5410" s="1">
        <v>118000000</v>
      </c>
      <c r="P5410" s="1">
        <v>15000000</v>
      </c>
      <c r="Q5410" s="1">
        <v>45000000</v>
      </c>
      <c r="R5410" s="1">
        <v>74.72</v>
      </c>
    </row>
    <row r="5411" spans="1:18" hidden="1" x14ac:dyDescent="0.25">
      <c r="A5411" t="s">
        <v>31</v>
      </c>
      <c r="B5411" s="1">
        <v>178000000</v>
      </c>
      <c r="C5411" s="1">
        <v>0</v>
      </c>
      <c r="D5411" s="1">
        <v>0</v>
      </c>
      <c r="E5411" s="1">
        <v>178000000</v>
      </c>
      <c r="F5411" s="1">
        <v>0</v>
      </c>
      <c r="G5411" s="1">
        <v>133000000</v>
      </c>
      <c r="H5411" s="1">
        <v>133000000</v>
      </c>
      <c r="I5411" s="1">
        <v>133000000</v>
      </c>
      <c r="J5411" s="1">
        <v>0</v>
      </c>
      <c r="K5411" s="1">
        <v>133000000</v>
      </c>
      <c r="L5411" s="1">
        <v>0</v>
      </c>
      <c r="M5411" s="1">
        <v>0</v>
      </c>
      <c r="N5411" s="1">
        <v>133000000</v>
      </c>
      <c r="O5411" s="1">
        <v>118000000</v>
      </c>
      <c r="P5411" s="1">
        <v>15000000</v>
      </c>
      <c r="Q5411" s="1">
        <v>45000000</v>
      </c>
      <c r="R5411" s="1">
        <v>74.72</v>
      </c>
    </row>
    <row r="5412" spans="1:18" hidden="1" x14ac:dyDescent="0.25">
      <c r="A5412" t="s">
        <v>761</v>
      </c>
      <c r="B5412" s="1">
        <v>178000000</v>
      </c>
      <c r="C5412" s="1">
        <v>0</v>
      </c>
      <c r="D5412" s="1">
        <v>0</v>
      </c>
      <c r="E5412" s="1">
        <v>178000000</v>
      </c>
      <c r="F5412" s="1">
        <v>0</v>
      </c>
      <c r="G5412" s="1">
        <v>133000000</v>
      </c>
      <c r="H5412" s="1">
        <v>133000000</v>
      </c>
      <c r="I5412" s="1">
        <v>133000000</v>
      </c>
      <c r="J5412" s="1">
        <v>0</v>
      </c>
      <c r="K5412" s="1">
        <v>133000000</v>
      </c>
      <c r="L5412" s="1">
        <v>0</v>
      </c>
      <c r="M5412" s="1">
        <v>0</v>
      </c>
      <c r="N5412" s="1">
        <v>133000000</v>
      </c>
      <c r="O5412" s="1">
        <v>118000000</v>
      </c>
      <c r="P5412" s="1">
        <v>15000000</v>
      </c>
      <c r="Q5412" s="1">
        <v>45000000</v>
      </c>
      <c r="R5412" s="1">
        <v>74.72</v>
      </c>
    </row>
    <row r="5413" spans="1:18" hidden="1" x14ac:dyDescent="0.25">
      <c r="A5413" t="s">
        <v>33</v>
      </c>
      <c r="B5413" s="1">
        <v>178000000</v>
      </c>
      <c r="C5413" s="1">
        <v>0</v>
      </c>
      <c r="D5413" s="1">
        <v>0</v>
      </c>
      <c r="E5413" s="1">
        <v>178000000</v>
      </c>
      <c r="F5413" s="1">
        <v>0</v>
      </c>
      <c r="G5413" s="1">
        <v>133000000</v>
      </c>
      <c r="H5413" s="1">
        <v>133000000</v>
      </c>
      <c r="I5413" s="1">
        <v>133000000</v>
      </c>
      <c r="J5413" s="1">
        <v>0</v>
      </c>
      <c r="K5413" s="1">
        <v>133000000</v>
      </c>
      <c r="L5413" s="1">
        <v>0</v>
      </c>
      <c r="M5413" s="1">
        <v>0</v>
      </c>
      <c r="N5413" s="1">
        <v>133000000</v>
      </c>
      <c r="O5413" s="1">
        <v>118000000</v>
      </c>
      <c r="P5413" s="1">
        <v>15000000</v>
      </c>
      <c r="Q5413" s="1">
        <v>45000000</v>
      </c>
      <c r="R5413" s="1">
        <v>74.72</v>
      </c>
    </row>
    <row r="5414" spans="1:18" hidden="1" x14ac:dyDescent="0.25">
      <c r="A5414" t="s">
        <v>50</v>
      </c>
      <c r="B5414" s="1">
        <v>322551968</v>
      </c>
      <c r="C5414" s="1">
        <v>0</v>
      </c>
      <c r="D5414" s="1">
        <v>0</v>
      </c>
      <c r="E5414" s="1">
        <v>322551968</v>
      </c>
      <c r="F5414" s="1">
        <v>0</v>
      </c>
      <c r="G5414" s="1">
        <v>1543491</v>
      </c>
      <c r="H5414" s="1">
        <v>1543491</v>
      </c>
      <c r="I5414" s="1">
        <v>1543491</v>
      </c>
      <c r="J5414" s="1">
        <v>0</v>
      </c>
      <c r="K5414" s="1">
        <v>1543491</v>
      </c>
      <c r="L5414" s="1">
        <v>0</v>
      </c>
      <c r="M5414" s="1">
        <v>0</v>
      </c>
      <c r="N5414" s="1">
        <v>1543491</v>
      </c>
      <c r="O5414" s="1">
        <v>452815</v>
      </c>
      <c r="P5414" s="1">
        <v>1090676</v>
      </c>
      <c r="Q5414" s="1">
        <v>321008477</v>
      </c>
      <c r="R5414" s="1">
        <v>0.48</v>
      </c>
    </row>
    <row r="5415" spans="1:18" hidden="1" x14ac:dyDescent="0.25">
      <c r="A5415" t="s">
        <v>31</v>
      </c>
      <c r="B5415" s="1">
        <v>322551968</v>
      </c>
      <c r="C5415" s="1">
        <v>0</v>
      </c>
      <c r="D5415" s="1">
        <v>0</v>
      </c>
      <c r="E5415" s="1">
        <v>322551968</v>
      </c>
      <c r="F5415" s="1">
        <v>0</v>
      </c>
      <c r="G5415" s="1">
        <v>1543491</v>
      </c>
      <c r="H5415" s="1">
        <v>1543491</v>
      </c>
      <c r="I5415" s="1">
        <v>1543491</v>
      </c>
      <c r="J5415" s="1">
        <v>0</v>
      </c>
      <c r="K5415" s="1">
        <v>1543491</v>
      </c>
      <c r="L5415" s="1">
        <v>0</v>
      </c>
      <c r="M5415" s="1">
        <v>0</v>
      </c>
      <c r="N5415" s="1">
        <v>1543491</v>
      </c>
      <c r="O5415" s="1">
        <v>452815</v>
      </c>
      <c r="P5415" s="1">
        <v>1090676</v>
      </c>
      <c r="Q5415" s="1">
        <v>321008477</v>
      </c>
      <c r="R5415" s="1">
        <v>0.48</v>
      </c>
    </row>
    <row r="5416" spans="1:18" hidden="1" x14ac:dyDescent="0.25">
      <c r="A5416" t="s">
        <v>412</v>
      </c>
      <c r="B5416" s="1">
        <v>322551968</v>
      </c>
      <c r="C5416" s="1">
        <v>0</v>
      </c>
      <c r="D5416" s="1">
        <v>0</v>
      </c>
      <c r="E5416" s="1">
        <v>322551968</v>
      </c>
      <c r="F5416" s="1">
        <v>0</v>
      </c>
      <c r="G5416" s="1">
        <v>1543491</v>
      </c>
      <c r="H5416" s="1">
        <v>1543491</v>
      </c>
      <c r="I5416" s="1">
        <v>1543491</v>
      </c>
      <c r="J5416" s="1">
        <v>0</v>
      </c>
      <c r="K5416" s="1">
        <v>1543491</v>
      </c>
      <c r="L5416" s="1">
        <v>0</v>
      </c>
      <c r="M5416" s="1">
        <v>0</v>
      </c>
      <c r="N5416" s="1">
        <v>1543491</v>
      </c>
      <c r="O5416" s="1">
        <v>452815</v>
      </c>
      <c r="P5416" s="1">
        <v>1090676</v>
      </c>
      <c r="Q5416" s="1">
        <v>321008477</v>
      </c>
      <c r="R5416" s="1">
        <v>0.48</v>
      </c>
    </row>
    <row r="5417" spans="1:18" hidden="1" x14ac:dyDescent="0.25">
      <c r="A5417" t="s">
        <v>33</v>
      </c>
      <c r="B5417" s="1">
        <v>322551968</v>
      </c>
      <c r="C5417" s="1">
        <v>0</v>
      </c>
      <c r="D5417" s="1">
        <v>0</v>
      </c>
      <c r="E5417" s="1">
        <v>322551968</v>
      </c>
      <c r="F5417" s="1">
        <v>0</v>
      </c>
      <c r="G5417" s="1">
        <v>1543491</v>
      </c>
      <c r="H5417" s="1">
        <v>1543491</v>
      </c>
      <c r="I5417" s="1">
        <v>1543491</v>
      </c>
      <c r="J5417" s="1">
        <v>0</v>
      </c>
      <c r="K5417" s="1">
        <v>1543491</v>
      </c>
      <c r="L5417" s="1">
        <v>0</v>
      </c>
      <c r="M5417" s="1">
        <v>0</v>
      </c>
      <c r="N5417" s="1">
        <v>1543491</v>
      </c>
      <c r="O5417" s="1">
        <v>452815</v>
      </c>
      <c r="P5417" s="1">
        <v>1090676</v>
      </c>
      <c r="Q5417" s="1">
        <v>321008477</v>
      </c>
      <c r="R5417" s="1">
        <v>0.48</v>
      </c>
    </row>
    <row r="5418" spans="1:18" hidden="1" x14ac:dyDescent="0.25">
      <c r="A5418" t="s">
        <v>762</v>
      </c>
      <c r="B5418" s="1">
        <v>442632088</v>
      </c>
      <c r="C5418" s="1">
        <v>0</v>
      </c>
      <c r="D5418" s="1">
        <v>0</v>
      </c>
      <c r="E5418" s="1">
        <v>442632088</v>
      </c>
      <c r="F5418" s="1">
        <v>0</v>
      </c>
      <c r="G5418" s="1">
        <v>263375100</v>
      </c>
      <c r="H5418" s="1">
        <v>263375100</v>
      </c>
      <c r="I5418" s="1">
        <v>263375100</v>
      </c>
      <c r="J5418" s="1">
        <v>0</v>
      </c>
      <c r="K5418" s="1">
        <v>263375100</v>
      </c>
      <c r="L5418" s="1">
        <v>0</v>
      </c>
      <c r="M5418" s="1">
        <v>0</v>
      </c>
      <c r="N5418" s="1">
        <v>263375100</v>
      </c>
      <c r="O5418" s="1">
        <v>229450800</v>
      </c>
      <c r="P5418" s="1">
        <v>33924300</v>
      </c>
      <c r="Q5418" s="1">
        <v>179256988</v>
      </c>
      <c r="R5418" s="1">
        <v>59.5</v>
      </c>
    </row>
    <row r="5419" spans="1:18" hidden="1" x14ac:dyDescent="0.25">
      <c r="A5419" t="s">
        <v>31</v>
      </c>
      <c r="B5419" s="1">
        <v>442632088</v>
      </c>
      <c r="C5419" s="1">
        <v>0</v>
      </c>
      <c r="D5419" s="1">
        <v>0</v>
      </c>
      <c r="E5419" s="1">
        <v>442632088</v>
      </c>
      <c r="F5419" s="1">
        <v>0</v>
      </c>
      <c r="G5419" s="1">
        <v>263375100</v>
      </c>
      <c r="H5419" s="1">
        <v>263375100</v>
      </c>
      <c r="I5419" s="1">
        <v>263375100</v>
      </c>
      <c r="J5419" s="1">
        <v>0</v>
      </c>
      <c r="K5419" s="1">
        <v>263375100</v>
      </c>
      <c r="L5419" s="1">
        <v>0</v>
      </c>
      <c r="M5419" s="1">
        <v>0</v>
      </c>
      <c r="N5419" s="1">
        <v>263375100</v>
      </c>
      <c r="O5419" s="1">
        <v>229450800</v>
      </c>
      <c r="P5419" s="1">
        <v>33924300</v>
      </c>
      <c r="Q5419" s="1">
        <v>179256988</v>
      </c>
      <c r="R5419" s="1">
        <v>59.5</v>
      </c>
    </row>
    <row r="5420" spans="1:18" hidden="1" x14ac:dyDescent="0.25">
      <c r="A5420" t="s">
        <v>406</v>
      </c>
      <c r="B5420" s="1">
        <v>442632088</v>
      </c>
      <c r="C5420" s="1">
        <v>0</v>
      </c>
      <c r="D5420" s="1">
        <v>0</v>
      </c>
      <c r="E5420" s="1">
        <v>442632088</v>
      </c>
      <c r="F5420" s="1">
        <v>0</v>
      </c>
      <c r="G5420" s="1">
        <v>263375100</v>
      </c>
      <c r="H5420" s="1">
        <v>263375100</v>
      </c>
      <c r="I5420" s="1">
        <v>263375100</v>
      </c>
      <c r="J5420" s="1">
        <v>0</v>
      </c>
      <c r="K5420" s="1">
        <v>263375100</v>
      </c>
      <c r="L5420" s="1">
        <v>0</v>
      </c>
      <c r="M5420" s="1">
        <v>0</v>
      </c>
      <c r="N5420" s="1">
        <v>263375100</v>
      </c>
      <c r="O5420" s="1">
        <v>229450800</v>
      </c>
      <c r="P5420" s="1">
        <v>33924300</v>
      </c>
      <c r="Q5420" s="1">
        <v>179256988</v>
      </c>
      <c r="R5420" s="1">
        <v>59.5</v>
      </c>
    </row>
    <row r="5421" spans="1:18" hidden="1" x14ac:dyDescent="0.25">
      <c r="A5421" t="s">
        <v>33</v>
      </c>
      <c r="B5421" s="1">
        <v>442632088</v>
      </c>
      <c r="C5421" s="1">
        <v>0</v>
      </c>
      <c r="D5421" s="1">
        <v>0</v>
      </c>
      <c r="E5421" s="1">
        <v>442632088</v>
      </c>
      <c r="F5421" s="1">
        <v>0</v>
      </c>
      <c r="G5421" s="1">
        <v>263375100</v>
      </c>
      <c r="H5421" s="1">
        <v>263375100</v>
      </c>
      <c r="I5421" s="1">
        <v>263375100</v>
      </c>
      <c r="J5421" s="1">
        <v>0</v>
      </c>
      <c r="K5421" s="1">
        <v>263375100</v>
      </c>
      <c r="L5421" s="1">
        <v>0</v>
      </c>
      <c r="M5421" s="1">
        <v>0</v>
      </c>
      <c r="N5421" s="1">
        <v>263375100</v>
      </c>
      <c r="O5421" s="1">
        <v>229450800</v>
      </c>
      <c r="P5421" s="1">
        <v>33924300</v>
      </c>
      <c r="Q5421" s="1">
        <v>179256988</v>
      </c>
      <c r="R5421" s="1">
        <v>59.5</v>
      </c>
    </row>
    <row r="5422" spans="1:18" hidden="1" x14ac:dyDescent="0.25">
      <c r="A5422" t="s">
        <v>763</v>
      </c>
      <c r="B5422" s="1">
        <v>347162422</v>
      </c>
      <c r="C5422" s="1">
        <v>0</v>
      </c>
      <c r="D5422" s="1">
        <v>0</v>
      </c>
      <c r="E5422" s="1">
        <v>347162422</v>
      </c>
      <c r="F5422" s="1">
        <v>0</v>
      </c>
      <c r="G5422" s="1">
        <v>188211700</v>
      </c>
      <c r="H5422" s="1">
        <v>188211700</v>
      </c>
      <c r="I5422" s="1">
        <v>188211700</v>
      </c>
      <c r="J5422" s="1">
        <v>0</v>
      </c>
      <c r="K5422" s="1">
        <v>188211700</v>
      </c>
      <c r="L5422" s="1">
        <v>0</v>
      </c>
      <c r="M5422" s="1">
        <v>0</v>
      </c>
      <c r="N5422" s="1">
        <v>188211700</v>
      </c>
      <c r="O5422" s="1">
        <v>163672300</v>
      </c>
      <c r="P5422" s="1">
        <v>24539400</v>
      </c>
      <c r="Q5422" s="1">
        <v>158950722</v>
      </c>
      <c r="R5422" s="1">
        <v>54.21</v>
      </c>
    </row>
    <row r="5423" spans="1:18" hidden="1" x14ac:dyDescent="0.25">
      <c r="A5423" t="s">
        <v>31</v>
      </c>
      <c r="B5423" s="1">
        <v>347162422</v>
      </c>
      <c r="C5423" s="1">
        <v>0</v>
      </c>
      <c r="D5423" s="1">
        <v>0</v>
      </c>
      <c r="E5423" s="1">
        <v>347162422</v>
      </c>
      <c r="F5423" s="1">
        <v>0</v>
      </c>
      <c r="G5423" s="1">
        <v>188211700</v>
      </c>
      <c r="H5423" s="1">
        <v>188211700</v>
      </c>
      <c r="I5423" s="1">
        <v>188211700</v>
      </c>
      <c r="J5423" s="1">
        <v>0</v>
      </c>
      <c r="K5423" s="1">
        <v>188211700</v>
      </c>
      <c r="L5423" s="1">
        <v>0</v>
      </c>
      <c r="M5423" s="1">
        <v>0</v>
      </c>
      <c r="N5423" s="1">
        <v>188211700</v>
      </c>
      <c r="O5423" s="1">
        <v>163672300</v>
      </c>
      <c r="P5423" s="1">
        <v>24539400</v>
      </c>
      <c r="Q5423" s="1">
        <v>158950722</v>
      </c>
      <c r="R5423" s="1">
        <v>54.21</v>
      </c>
    </row>
    <row r="5424" spans="1:18" hidden="1" x14ac:dyDescent="0.25">
      <c r="A5424" t="s">
        <v>408</v>
      </c>
      <c r="B5424" s="1">
        <v>347162422</v>
      </c>
      <c r="C5424" s="1">
        <v>0</v>
      </c>
      <c r="D5424" s="1">
        <v>0</v>
      </c>
      <c r="E5424" s="1">
        <v>347162422</v>
      </c>
      <c r="F5424" s="1">
        <v>0</v>
      </c>
      <c r="G5424" s="1">
        <v>188211700</v>
      </c>
      <c r="H5424" s="1">
        <v>188211700</v>
      </c>
      <c r="I5424" s="1">
        <v>188211700</v>
      </c>
      <c r="J5424" s="1">
        <v>0</v>
      </c>
      <c r="K5424" s="1">
        <v>188211700</v>
      </c>
      <c r="L5424" s="1">
        <v>0</v>
      </c>
      <c r="M5424" s="1">
        <v>0</v>
      </c>
      <c r="N5424" s="1">
        <v>188211700</v>
      </c>
      <c r="O5424" s="1">
        <v>163672300</v>
      </c>
      <c r="P5424" s="1">
        <v>24539400</v>
      </c>
      <c r="Q5424" s="1">
        <v>158950722</v>
      </c>
      <c r="R5424" s="1">
        <v>54.21</v>
      </c>
    </row>
    <row r="5425" spans="1:18" hidden="1" x14ac:dyDescent="0.25">
      <c r="A5425" t="s">
        <v>33</v>
      </c>
      <c r="B5425" s="1">
        <v>347162422</v>
      </c>
      <c r="C5425" s="1">
        <v>0</v>
      </c>
      <c r="D5425" s="1">
        <v>0</v>
      </c>
      <c r="E5425" s="1">
        <v>347162422</v>
      </c>
      <c r="F5425" s="1">
        <v>0</v>
      </c>
      <c r="G5425" s="1">
        <v>188211700</v>
      </c>
      <c r="H5425" s="1">
        <v>188211700</v>
      </c>
      <c r="I5425" s="1">
        <v>188211700</v>
      </c>
      <c r="J5425" s="1">
        <v>0</v>
      </c>
      <c r="K5425" s="1">
        <v>188211700</v>
      </c>
      <c r="L5425" s="1">
        <v>0</v>
      </c>
      <c r="M5425" s="1">
        <v>0</v>
      </c>
      <c r="N5425" s="1">
        <v>188211700</v>
      </c>
      <c r="O5425" s="1">
        <v>163672300</v>
      </c>
      <c r="P5425" s="1">
        <v>24539400</v>
      </c>
      <c r="Q5425" s="1">
        <v>158950722</v>
      </c>
      <c r="R5425" s="1">
        <v>54.21</v>
      </c>
    </row>
    <row r="5426" spans="1:18" hidden="1" x14ac:dyDescent="0.25">
      <c r="A5426" t="s">
        <v>52</v>
      </c>
      <c r="B5426" s="1">
        <v>49181343</v>
      </c>
      <c r="C5426" s="1">
        <v>0</v>
      </c>
      <c r="D5426" s="1">
        <v>0</v>
      </c>
      <c r="E5426" s="1">
        <v>49181343</v>
      </c>
      <c r="F5426" s="1">
        <v>0</v>
      </c>
      <c r="G5426" s="1">
        <v>16233900</v>
      </c>
      <c r="H5426" s="1">
        <v>16233900</v>
      </c>
      <c r="I5426" s="1">
        <v>16233900</v>
      </c>
      <c r="J5426" s="1">
        <v>0</v>
      </c>
      <c r="K5426" s="1">
        <v>16233900</v>
      </c>
      <c r="L5426" s="1">
        <v>0</v>
      </c>
      <c r="M5426" s="1">
        <v>0</v>
      </c>
      <c r="N5426" s="1">
        <v>16233900</v>
      </c>
      <c r="O5426" s="1">
        <v>14507800</v>
      </c>
      <c r="P5426" s="1">
        <v>1726100</v>
      </c>
      <c r="Q5426" s="1">
        <v>32947443</v>
      </c>
      <c r="R5426" s="1">
        <v>33.01</v>
      </c>
    </row>
    <row r="5427" spans="1:18" hidden="1" x14ac:dyDescent="0.25">
      <c r="A5427" t="s">
        <v>31</v>
      </c>
      <c r="B5427" s="1">
        <v>49181343</v>
      </c>
      <c r="C5427" s="1">
        <v>0</v>
      </c>
      <c r="D5427" s="1">
        <v>0</v>
      </c>
      <c r="E5427" s="1">
        <v>49181343</v>
      </c>
      <c r="F5427" s="1">
        <v>0</v>
      </c>
      <c r="G5427" s="1">
        <v>16233900</v>
      </c>
      <c r="H5427" s="1">
        <v>16233900</v>
      </c>
      <c r="I5427" s="1">
        <v>16233900</v>
      </c>
      <c r="J5427" s="1">
        <v>0</v>
      </c>
      <c r="K5427" s="1">
        <v>16233900</v>
      </c>
      <c r="L5427" s="1">
        <v>0</v>
      </c>
      <c r="M5427" s="1">
        <v>0</v>
      </c>
      <c r="N5427" s="1">
        <v>16233900</v>
      </c>
      <c r="O5427" s="1">
        <v>14507800</v>
      </c>
      <c r="P5427" s="1">
        <v>1726100</v>
      </c>
      <c r="Q5427" s="1">
        <v>32947443</v>
      </c>
      <c r="R5427" s="1">
        <v>33.01</v>
      </c>
    </row>
    <row r="5428" spans="1:18" hidden="1" x14ac:dyDescent="0.25">
      <c r="A5428" t="s">
        <v>399</v>
      </c>
      <c r="B5428" s="1">
        <v>49181343</v>
      </c>
      <c r="C5428" s="1">
        <v>0</v>
      </c>
      <c r="D5428" s="1">
        <v>0</v>
      </c>
      <c r="E5428" s="1">
        <v>49181343</v>
      </c>
      <c r="F5428" s="1">
        <v>0</v>
      </c>
      <c r="G5428" s="1">
        <v>16233900</v>
      </c>
      <c r="H5428" s="1">
        <v>16233900</v>
      </c>
      <c r="I5428" s="1">
        <v>16233900</v>
      </c>
      <c r="J5428" s="1">
        <v>0</v>
      </c>
      <c r="K5428" s="1">
        <v>16233900</v>
      </c>
      <c r="L5428" s="1">
        <v>0</v>
      </c>
      <c r="M5428" s="1">
        <v>0</v>
      </c>
      <c r="N5428" s="1">
        <v>16233900</v>
      </c>
      <c r="O5428" s="1">
        <v>14507800</v>
      </c>
      <c r="P5428" s="1">
        <v>1726100</v>
      </c>
      <c r="Q5428" s="1">
        <v>32947443</v>
      </c>
      <c r="R5428" s="1">
        <v>33.01</v>
      </c>
    </row>
    <row r="5429" spans="1:18" hidden="1" x14ac:dyDescent="0.25">
      <c r="A5429" t="s">
        <v>33</v>
      </c>
      <c r="B5429" s="1">
        <v>49181343</v>
      </c>
      <c r="C5429" s="1">
        <v>0</v>
      </c>
      <c r="D5429" s="1">
        <v>0</v>
      </c>
      <c r="E5429" s="1">
        <v>49181343</v>
      </c>
      <c r="F5429" s="1">
        <v>0</v>
      </c>
      <c r="G5429" s="1">
        <v>16233900</v>
      </c>
      <c r="H5429" s="1">
        <v>16233900</v>
      </c>
      <c r="I5429" s="1">
        <v>16233900</v>
      </c>
      <c r="J5429" s="1">
        <v>0</v>
      </c>
      <c r="K5429" s="1">
        <v>16233900</v>
      </c>
      <c r="L5429" s="1">
        <v>0</v>
      </c>
      <c r="M5429" s="1">
        <v>0</v>
      </c>
      <c r="N5429" s="1">
        <v>16233900</v>
      </c>
      <c r="O5429" s="1">
        <v>14507800</v>
      </c>
      <c r="P5429" s="1">
        <v>1726100</v>
      </c>
      <c r="Q5429" s="1">
        <v>32947443</v>
      </c>
      <c r="R5429" s="1">
        <v>33.01</v>
      </c>
    </row>
    <row r="5430" spans="1:18" hidden="1" x14ac:dyDescent="0.25">
      <c r="A5430" t="s">
        <v>54</v>
      </c>
      <c r="B5430" s="1">
        <v>347162422</v>
      </c>
      <c r="C5430" s="1">
        <v>0</v>
      </c>
      <c r="D5430" s="1">
        <v>0</v>
      </c>
      <c r="E5430" s="1">
        <v>347162422</v>
      </c>
      <c r="F5430" s="1">
        <v>0</v>
      </c>
      <c r="G5430" s="1">
        <v>206534300</v>
      </c>
      <c r="H5430" s="1">
        <v>206534300</v>
      </c>
      <c r="I5430" s="1">
        <v>206534300</v>
      </c>
      <c r="J5430" s="1">
        <v>0</v>
      </c>
      <c r="K5430" s="1">
        <v>206534300</v>
      </c>
      <c r="L5430" s="1">
        <v>0</v>
      </c>
      <c r="M5430" s="1">
        <v>0</v>
      </c>
      <c r="N5430" s="1">
        <v>206534300</v>
      </c>
      <c r="O5430" s="1">
        <v>180743300</v>
      </c>
      <c r="P5430" s="1">
        <v>25791000</v>
      </c>
      <c r="Q5430" s="1">
        <v>140628122</v>
      </c>
      <c r="R5430" s="1">
        <v>59.49</v>
      </c>
    </row>
    <row r="5431" spans="1:18" hidden="1" x14ac:dyDescent="0.25">
      <c r="A5431" t="s">
        <v>31</v>
      </c>
      <c r="B5431" s="1">
        <v>347162422</v>
      </c>
      <c r="C5431" s="1">
        <v>0</v>
      </c>
      <c r="D5431" s="1">
        <v>0</v>
      </c>
      <c r="E5431" s="1">
        <v>347162422</v>
      </c>
      <c r="F5431" s="1">
        <v>0</v>
      </c>
      <c r="G5431" s="1">
        <v>206534300</v>
      </c>
      <c r="H5431" s="1">
        <v>206534300</v>
      </c>
      <c r="I5431" s="1">
        <v>206534300</v>
      </c>
      <c r="J5431" s="1">
        <v>0</v>
      </c>
      <c r="K5431" s="1">
        <v>206534300</v>
      </c>
      <c r="L5431" s="1">
        <v>0</v>
      </c>
      <c r="M5431" s="1">
        <v>0</v>
      </c>
      <c r="N5431" s="1">
        <v>206534300</v>
      </c>
      <c r="O5431" s="1">
        <v>180743300</v>
      </c>
      <c r="P5431" s="1">
        <v>25791000</v>
      </c>
      <c r="Q5431" s="1">
        <v>140628122</v>
      </c>
      <c r="R5431" s="1">
        <v>59.49</v>
      </c>
    </row>
    <row r="5432" spans="1:18" hidden="1" x14ac:dyDescent="0.25">
      <c r="A5432" t="s">
        <v>401</v>
      </c>
      <c r="B5432" s="1">
        <v>347162422</v>
      </c>
      <c r="C5432" s="1">
        <v>0</v>
      </c>
      <c r="D5432" s="1">
        <v>0</v>
      </c>
      <c r="E5432" s="1">
        <v>347162422</v>
      </c>
      <c r="F5432" s="1">
        <v>0</v>
      </c>
      <c r="G5432" s="1">
        <v>206534300</v>
      </c>
      <c r="H5432" s="1">
        <v>206534300</v>
      </c>
      <c r="I5432" s="1">
        <v>206534300</v>
      </c>
      <c r="J5432" s="1">
        <v>0</v>
      </c>
      <c r="K5432" s="1">
        <v>206534300</v>
      </c>
      <c r="L5432" s="1">
        <v>0</v>
      </c>
      <c r="M5432" s="1">
        <v>0</v>
      </c>
      <c r="N5432" s="1">
        <v>206534300</v>
      </c>
      <c r="O5432" s="1">
        <v>180743300</v>
      </c>
      <c r="P5432" s="1">
        <v>25791000</v>
      </c>
      <c r="Q5432" s="1">
        <v>140628122</v>
      </c>
      <c r="R5432" s="1">
        <v>59.49</v>
      </c>
    </row>
    <row r="5433" spans="1:18" hidden="1" x14ac:dyDescent="0.25">
      <c r="A5433" t="s">
        <v>33</v>
      </c>
      <c r="B5433" s="1">
        <v>347162422</v>
      </c>
      <c r="C5433" s="1">
        <v>0</v>
      </c>
      <c r="D5433" s="1">
        <v>0</v>
      </c>
      <c r="E5433" s="1">
        <v>347162422</v>
      </c>
      <c r="F5433" s="1">
        <v>0</v>
      </c>
      <c r="G5433" s="1">
        <v>206534300</v>
      </c>
      <c r="H5433" s="1">
        <v>206534300</v>
      </c>
      <c r="I5433" s="1">
        <v>206534300</v>
      </c>
      <c r="J5433" s="1">
        <v>0</v>
      </c>
      <c r="K5433" s="1">
        <v>206534300</v>
      </c>
      <c r="L5433" s="1">
        <v>0</v>
      </c>
      <c r="M5433" s="1">
        <v>0</v>
      </c>
      <c r="N5433" s="1">
        <v>206534300</v>
      </c>
      <c r="O5433" s="1">
        <v>180743300</v>
      </c>
      <c r="P5433" s="1">
        <v>25791000</v>
      </c>
      <c r="Q5433" s="1">
        <v>140628122</v>
      </c>
      <c r="R5433" s="1">
        <v>59.49</v>
      </c>
    </row>
    <row r="5434" spans="1:18" hidden="1" x14ac:dyDescent="0.25">
      <c r="A5434" t="s">
        <v>56</v>
      </c>
      <c r="B5434" s="1">
        <v>362000000</v>
      </c>
      <c r="C5434" s="1">
        <v>0</v>
      </c>
      <c r="D5434" s="1">
        <v>0</v>
      </c>
      <c r="E5434" s="1">
        <v>362000000</v>
      </c>
      <c r="F5434" s="1">
        <v>0</v>
      </c>
      <c r="G5434" s="1">
        <v>164601500</v>
      </c>
      <c r="H5434" s="1">
        <v>164601500</v>
      </c>
      <c r="I5434" s="1">
        <v>164601500</v>
      </c>
      <c r="J5434" s="1">
        <v>0</v>
      </c>
      <c r="K5434" s="1">
        <v>164601500</v>
      </c>
      <c r="L5434" s="1">
        <v>0</v>
      </c>
      <c r="M5434" s="1">
        <v>0</v>
      </c>
      <c r="N5434" s="1">
        <v>164601500</v>
      </c>
      <c r="O5434" s="1">
        <v>142999800</v>
      </c>
      <c r="P5434" s="1">
        <v>21601700</v>
      </c>
      <c r="Q5434" s="1">
        <v>197398500</v>
      </c>
      <c r="R5434" s="1">
        <v>45.47</v>
      </c>
    </row>
    <row r="5435" spans="1:18" hidden="1" x14ac:dyDescent="0.25">
      <c r="A5435" t="s">
        <v>31</v>
      </c>
      <c r="B5435" s="1">
        <v>362000000</v>
      </c>
      <c r="C5435" s="1">
        <v>0</v>
      </c>
      <c r="D5435" s="1">
        <v>0</v>
      </c>
      <c r="E5435" s="1">
        <v>362000000</v>
      </c>
      <c r="F5435" s="1">
        <v>0</v>
      </c>
      <c r="G5435" s="1">
        <v>164601500</v>
      </c>
      <c r="H5435" s="1">
        <v>164601500</v>
      </c>
      <c r="I5435" s="1">
        <v>164601500</v>
      </c>
      <c r="J5435" s="1">
        <v>0</v>
      </c>
      <c r="K5435" s="1">
        <v>164601500</v>
      </c>
      <c r="L5435" s="1">
        <v>0</v>
      </c>
      <c r="M5435" s="1">
        <v>0</v>
      </c>
      <c r="N5435" s="1">
        <v>164601500</v>
      </c>
      <c r="O5435" s="1">
        <v>142999800</v>
      </c>
      <c r="P5435" s="1">
        <v>21601700</v>
      </c>
      <c r="Q5435" s="1">
        <v>197398500</v>
      </c>
      <c r="R5435" s="1">
        <v>45.47</v>
      </c>
    </row>
    <row r="5436" spans="1:18" hidden="1" x14ac:dyDescent="0.25">
      <c r="A5436" t="s">
        <v>57</v>
      </c>
      <c r="B5436" s="1">
        <v>362000000</v>
      </c>
      <c r="C5436" s="1">
        <v>0</v>
      </c>
      <c r="D5436" s="1">
        <v>0</v>
      </c>
      <c r="E5436" s="1">
        <v>362000000</v>
      </c>
      <c r="F5436" s="1">
        <v>0</v>
      </c>
      <c r="G5436" s="1">
        <v>164601500</v>
      </c>
      <c r="H5436" s="1">
        <v>164601500</v>
      </c>
      <c r="I5436" s="1">
        <v>164601500</v>
      </c>
      <c r="J5436" s="1">
        <v>0</v>
      </c>
      <c r="K5436" s="1">
        <v>164601500</v>
      </c>
      <c r="L5436" s="1">
        <v>0</v>
      </c>
      <c r="M5436" s="1">
        <v>0</v>
      </c>
      <c r="N5436" s="1">
        <v>164601500</v>
      </c>
      <c r="O5436" s="1">
        <v>142999800</v>
      </c>
      <c r="P5436" s="1">
        <v>21601700</v>
      </c>
      <c r="Q5436" s="1">
        <v>197398500</v>
      </c>
      <c r="R5436" s="1">
        <v>45.47</v>
      </c>
    </row>
    <row r="5437" spans="1:18" hidden="1" x14ac:dyDescent="0.25">
      <c r="A5437" t="s">
        <v>33</v>
      </c>
      <c r="B5437" s="1">
        <v>362000000</v>
      </c>
      <c r="C5437" s="1">
        <v>0</v>
      </c>
      <c r="D5437" s="1">
        <v>0</v>
      </c>
      <c r="E5437" s="1">
        <v>362000000</v>
      </c>
      <c r="F5437" s="1">
        <v>0</v>
      </c>
      <c r="G5437" s="1">
        <v>164601500</v>
      </c>
      <c r="H5437" s="1">
        <v>164601500</v>
      </c>
      <c r="I5437" s="1">
        <v>164601500</v>
      </c>
      <c r="J5437" s="1">
        <v>0</v>
      </c>
      <c r="K5437" s="1">
        <v>164601500</v>
      </c>
      <c r="L5437" s="1">
        <v>0</v>
      </c>
      <c r="M5437" s="1">
        <v>0</v>
      </c>
      <c r="N5437" s="1">
        <v>164601500</v>
      </c>
      <c r="O5437" s="1">
        <v>142999800</v>
      </c>
      <c r="P5437" s="1">
        <v>21601700</v>
      </c>
      <c r="Q5437" s="1">
        <v>197398500</v>
      </c>
      <c r="R5437" s="1">
        <v>45.47</v>
      </c>
    </row>
    <row r="5438" spans="1:18" hidden="1" x14ac:dyDescent="0.25">
      <c r="A5438" t="s">
        <v>764</v>
      </c>
      <c r="B5438" s="1">
        <v>311234355</v>
      </c>
      <c r="C5438" s="1">
        <v>0</v>
      </c>
      <c r="D5438" s="1">
        <v>0</v>
      </c>
      <c r="E5438" s="1">
        <v>311234355</v>
      </c>
      <c r="F5438" s="1">
        <v>0</v>
      </c>
      <c r="G5438" s="1">
        <v>0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311234355</v>
      </c>
      <c r="R5438" s="1">
        <v>0</v>
      </c>
    </row>
    <row r="5439" spans="1:18" hidden="1" x14ac:dyDescent="0.25">
      <c r="A5439" t="s">
        <v>31</v>
      </c>
      <c r="B5439" s="1">
        <v>311234355</v>
      </c>
      <c r="C5439" s="1">
        <v>0</v>
      </c>
      <c r="D5439" s="1">
        <v>0</v>
      </c>
      <c r="E5439" s="1">
        <v>311234355</v>
      </c>
      <c r="F5439" s="1">
        <v>0</v>
      </c>
      <c r="G5439" s="1">
        <v>0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311234355</v>
      </c>
      <c r="R5439" s="1">
        <v>0</v>
      </c>
    </row>
    <row r="5440" spans="1:18" hidden="1" x14ac:dyDescent="0.25">
      <c r="A5440" t="s">
        <v>403</v>
      </c>
      <c r="B5440" s="1">
        <v>311234355</v>
      </c>
      <c r="C5440" s="1">
        <v>0</v>
      </c>
      <c r="D5440" s="1">
        <v>0</v>
      </c>
      <c r="E5440" s="1">
        <v>311234355</v>
      </c>
      <c r="F5440" s="1">
        <v>0</v>
      </c>
      <c r="G5440" s="1">
        <v>0</v>
      </c>
      <c r="H5440" s="1">
        <v>0</v>
      </c>
      <c r="I5440" s="1">
        <v>0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>
        <v>311234355</v>
      </c>
      <c r="R5440" s="1">
        <v>0</v>
      </c>
    </row>
    <row r="5441" spans="1:18" hidden="1" x14ac:dyDescent="0.25">
      <c r="A5441" t="s">
        <v>33</v>
      </c>
      <c r="B5441" s="1">
        <v>311234355</v>
      </c>
      <c r="C5441" s="1">
        <v>0</v>
      </c>
      <c r="D5441" s="1">
        <v>0</v>
      </c>
      <c r="E5441" s="1">
        <v>311234355</v>
      </c>
      <c r="F5441" s="1">
        <v>0</v>
      </c>
      <c r="G5441" s="1">
        <v>0</v>
      </c>
      <c r="H5441" s="1">
        <v>0</v>
      </c>
      <c r="I5441" s="1">
        <v>0</v>
      </c>
      <c r="J5441" s="1">
        <v>0</v>
      </c>
      <c r="K5441" s="1">
        <v>0</v>
      </c>
      <c r="L5441" s="1">
        <v>0</v>
      </c>
      <c r="M5441" s="1">
        <v>0</v>
      </c>
      <c r="N5441" s="1">
        <v>0</v>
      </c>
      <c r="O5441" s="1">
        <v>0</v>
      </c>
      <c r="P5441" s="1">
        <v>0</v>
      </c>
      <c r="Q5441" s="1">
        <v>311234355</v>
      </c>
      <c r="R5441" s="1">
        <v>0</v>
      </c>
    </row>
    <row r="5442" spans="1:18" hidden="1" x14ac:dyDescent="0.25">
      <c r="A5442" t="s">
        <v>765</v>
      </c>
      <c r="B5442" s="1">
        <v>769027332</v>
      </c>
      <c r="C5442" s="1">
        <v>0</v>
      </c>
      <c r="D5442" s="1">
        <v>0</v>
      </c>
      <c r="E5442" s="1">
        <v>769027332</v>
      </c>
      <c r="F5442" s="1">
        <v>0</v>
      </c>
      <c r="G5442" s="1">
        <v>384223400</v>
      </c>
      <c r="H5442" s="1">
        <v>384223400</v>
      </c>
      <c r="I5442" s="1">
        <v>384223400</v>
      </c>
      <c r="J5442" s="1">
        <v>0</v>
      </c>
      <c r="K5442" s="1">
        <v>384223400</v>
      </c>
      <c r="L5442" s="1">
        <v>0</v>
      </c>
      <c r="M5442" s="1">
        <v>0</v>
      </c>
      <c r="N5442" s="1">
        <v>384223400</v>
      </c>
      <c r="O5442" s="1">
        <v>384223400</v>
      </c>
      <c r="P5442" s="1">
        <v>0</v>
      </c>
      <c r="Q5442" s="1">
        <v>384803932</v>
      </c>
      <c r="R5442" s="1">
        <v>49.96</v>
      </c>
    </row>
    <row r="5443" spans="1:18" hidden="1" x14ac:dyDescent="0.25">
      <c r="A5443" t="s">
        <v>31</v>
      </c>
      <c r="B5443" s="1">
        <v>769027332</v>
      </c>
      <c r="C5443" s="1">
        <v>0</v>
      </c>
      <c r="D5443" s="1">
        <v>0</v>
      </c>
      <c r="E5443" s="1">
        <v>769027332</v>
      </c>
      <c r="F5443" s="1">
        <v>0</v>
      </c>
      <c r="G5443" s="1">
        <v>384223400</v>
      </c>
      <c r="H5443" s="1">
        <v>384223400</v>
      </c>
      <c r="I5443" s="1">
        <v>384223400</v>
      </c>
      <c r="J5443" s="1">
        <v>0</v>
      </c>
      <c r="K5443" s="1">
        <v>384223400</v>
      </c>
      <c r="L5443" s="1">
        <v>0</v>
      </c>
      <c r="M5443" s="1">
        <v>0</v>
      </c>
      <c r="N5443" s="1">
        <v>384223400</v>
      </c>
      <c r="O5443" s="1">
        <v>384223400</v>
      </c>
      <c r="P5443" s="1">
        <v>0</v>
      </c>
      <c r="Q5443" s="1">
        <v>384803932</v>
      </c>
      <c r="R5443" s="1">
        <v>49.96</v>
      </c>
    </row>
    <row r="5444" spans="1:18" hidden="1" x14ac:dyDescent="0.25">
      <c r="A5444" t="s">
        <v>766</v>
      </c>
      <c r="B5444" s="1">
        <v>769027332</v>
      </c>
      <c r="C5444" s="1">
        <v>0</v>
      </c>
      <c r="D5444" s="1">
        <v>0</v>
      </c>
      <c r="E5444" s="1">
        <v>769027332</v>
      </c>
      <c r="F5444" s="1">
        <v>0</v>
      </c>
      <c r="G5444" s="1">
        <v>384223400</v>
      </c>
      <c r="H5444" s="1">
        <v>384223400</v>
      </c>
      <c r="I5444" s="1">
        <v>384223400</v>
      </c>
      <c r="J5444" s="1">
        <v>0</v>
      </c>
      <c r="K5444" s="1">
        <v>384223400</v>
      </c>
      <c r="L5444" s="1">
        <v>0</v>
      </c>
      <c r="M5444" s="1">
        <v>0</v>
      </c>
      <c r="N5444" s="1">
        <v>384223400</v>
      </c>
      <c r="O5444" s="1">
        <v>384223400</v>
      </c>
      <c r="P5444" s="1">
        <v>0</v>
      </c>
      <c r="Q5444" s="1">
        <v>384803932</v>
      </c>
      <c r="R5444" s="1">
        <v>49.96</v>
      </c>
    </row>
    <row r="5445" spans="1:18" hidden="1" x14ac:dyDescent="0.25">
      <c r="A5445" t="s">
        <v>33</v>
      </c>
      <c r="B5445" s="1">
        <v>769027332</v>
      </c>
      <c r="C5445" s="1">
        <v>0</v>
      </c>
      <c r="D5445" s="1">
        <v>0</v>
      </c>
      <c r="E5445" s="1">
        <v>769027332</v>
      </c>
      <c r="F5445" s="1">
        <v>0</v>
      </c>
      <c r="G5445" s="1">
        <v>384223400</v>
      </c>
      <c r="H5445" s="1">
        <v>384223400</v>
      </c>
      <c r="I5445" s="1">
        <v>384223400</v>
      </c>
      <c r="J5445" s="1">
        <v>0</v>
      </c>
      <c r="K5445" s="1">
        <v>384223400</v>
      </c>
      <c r="L5445" s="1">
        <v>0</v>
      </c>
      <c r="M5445" s="1">
        <v>0</v>
      </c>
      <c r="N5445" s="1">
        <v>384223400</v>
      </c>
      <c r="O5445" s="1">
        <v>384223400</v>
      </c>
      <c r="P5445" s="1">
        <v>0</v>
      </c>
      <c r="Q5445" s="1">
        <v>384803932</v>
      </c>
      <c r="R5445" s="1">
        <v>49.96</v>
      </c>
    </row>
    <row r="5446" spans="1:18" hidden="1" x14ac:dyDescent="0.25">
      <c r="A5446" t="s">
        <v>58</v>
      </c>
      <c r="B5446" s="1">
        <v>120700446</v>
      </c>
      <c r="C5446" s="1">
        <v>0</v>
      </c>
      <c r="D5446" s="1">
        <v>0</v>
      </c>
      <c r="E5446" s="1">
        <v>120700446</v>
      </c>
      <c r="F5446" s="1">
        <v>0</v>
      </c>
      <c r="G5446" s="1">
        <v>65872400</v>
      </c>
      <c r="H5446" s="1">
        <v>65872400</v>
      </c>
      <c r="I5446" s="1">
        <v>65872400</v>
      </c>
      <c r="J5446" s="1">
        <v>0</v>
      </c>
      <c r="K5446" s="1">
        <v>65872400</v>
      </c>
      <c r="L5446" s="1">
        <v>0</v>
      </c>
      <c r="M5446" s="1">
        <v>0</v>
      </c>
      <c r="N5446" s="1">
        <v>65872400</v>
      </c>
      <c r="O5446" s="1">
        <v>57479500</v>
      </c>
      <c r="P5446" s="1">
        <v>8392900</v>
      </c>
      <c r="Q5446" s="1">
        <v>54828046</v>
      </c>
      <c r="R5446" s="1">
        <v>54.58</v>
      </c>
    </row>
    <row r="5447" spans="1:18" hidden="1" x14ac:dyDescent="0.25">
      <c r="A5447" t="s">
        <v>31</v>
      </c>
      <c r="B5447" s="1">
        <v>120700446</v>
      </c>
      <c r="C5447" s="1">
        <v>0</v>
      </c>
      <c r="D5447" s="1">
        <v>0</v>
      </c>
      <c r="E5447" s="1">
        <v>120700446</v>
      </c>
      <c r="F5447" s="1">
        <v>0</v>
      </c>
      <c r="G5447" s="1">
        <v>65872400</v>
      </c>
      <c r="H5447" s="1">
        <v>65872400</v>
      </c>
      <c r="I5447" s="1">
        <v>65872400</v>
      </c>
      <c r="J5447" s="1">
        <v>0</v>
      </c>
      <c r="K5447" s="1">
        <v>65872400</v>
      </c>
      <c r="L5447" s="1">
        <v>0</v>
      </c>
      <c r="M5447" s="1">
        <v>0</v>
      </c>
      <c r="N5447" s="1">
        <v>65872400</v>
      </c>
      <c r="O5447" s="1">
        <v>57479500</v>
      </c>
      <c r="P5447" s="1">
        <v>8392900</v>
      </c>
      <c r="Q5447" s="1">
        <v>54828046</v>
      </c>
      <c r="R5447" s="1">
        <v>54.58</v>
      </c>
    </row>
    <row r="5448" spans="1:18" hidden="1" x14ac:dyDescent="0.25">
      <c r="A5448" t="s">
        <v>415</v>
      </c>
      <c r="B5448" s="1">
        <v>120700446</v>
      </c>
      <c r="C5448" s="1">
        <v>0</v>
      </c>
      <c r="D5448" s="1">
        <v>0</v>
      </c>
      <c r="E5448" s="1">
        <v>120700446</v>
      </c>
      <c r="F5448" s="1">
        <v>0</v>
      </c>
      <c r="G5448" s="1">
        <v>65872400</v>
      </c>
      <c r="H5448" s="1">
        <v>65872400</v>
      </c>
      <c r="I5448" s="1">
        <v>65872400</v>
      </c>
      <c r="J5448" s="1">
        <v>0</v>
      </c>
      <c r="K5448" s="1">
        <v>65872400</v>
      </c>
      <c r="L5448" s="1">
        <v>0</v>
      </c>
      <c r="M5448" s="1">
        <v>0</v>
      </c>
      <c r="N5448" s="1">
        <v>65872400</v>
      </c>
      <c r="O5448" s="1">
        <v>57479500</v>
      </c>
      <c r="P5448" s="1">
        <v>8392900</v>
      </c>
      <c r="Q5448" s="1">
        <v>54828046</v>
      </c>
      <c r="R5448" s="1">
        <v>54.58</v>
      </c>
    </row>
    <row r="5449" spans="1:18" hidden="1" x14ac:dyDescent="0.25">
      <c r="A5449" t="s">
        <v>33</v>
      </c>
      <c r="B5449" s="1">
        <v>120700446</v>
      </c>
      <c r="C5449" s="1">
        <v>0</v>
      </c>
      <c r="D5449" s="1">
        <v>0</v>
      </c>
      <c r="E5449" s="1">
        <v>120700446</v>
      </c>
      <c r="F5449" s="1">
        <v>0</v>
      </c>
      <c r="G5449" s="1">
        <v>65872400</v>
      </c>
      <c r="H5449" s="1">
        <v>65872400</v>
      </c>
      <c r="I5449" s="1">
        <v>65872400</v>
      </c>
      <c r="J5449" s="1">
        <v>0</v>
      </c>
      <c r="K5449" s="1">
        <v>65872400</v>
      </c>
      <c r="L5449" s="1">
        <v>0</v>
      </c>
      <c r="M5449" s="1">
        <v>0</v>
      </c>
      <c r="N5449" s="1">
        <v>65872400</v>
      </c>
      <c r="O5449" s="1">
        <v>57479500</v>
      </c>
      <c r="P5449" s="1">
        <v>8392900</v>
      </c>
      <c r="Q5449" s="1">
        <v>54828046</v>
      </c>
      <c r="R5449" s="1">
        <v>54.58</v>
      </c>
    </row>
    <row r="5450" spans="1:18" hidden="1" x14ac:dyDescent="0.25">
      <c r="A5450" t="s">
        <v>60</v>
      </c>
      <c r="B5450" s="1">
        <v>181050667</v>
      </c>
      <c r="C5450" s="1">
        <v>0</v>
      </c>
      <c r="D5450" s="1">
        <v>0</v>
      </c>
      <c r="E5450" s="1">
        <v>181050667</v>
      </c>
      <c r="F5450" s="1">
        <v>0</v>
      </c>
      <c r="G5450" s="1">
        <v>98794900</v>
      </c>
      <c r="H5450" s="1">
        <v>98794900</v>
      </c>
      <c r="I5450" s="1">
        <v>98794900</v>
      </c>
      <c r="J5450" s="1">
        <v>0</v>
      </c>
      <c r="K5450" s="1">
        <v>98794900</v>
      </c>
      <c r="L5450" s="1">
        <v>0</v>
      </c>
      <c r="M5450" s="1">
        <v>0</v>
      </c>
      <c r="N5450" s="1">
        <v>98794900</v>
      </c>
      <c r="O5450" s="1">
        <v>86207500</v>
      </c>
      <c r="P5450" s="1">
        <v>12587400</v>
      </c>
      <c r="Q5450" s="1">
        <v>82255767</v>
      </c>
      <c r="R5450" s="1">
        <v>54.57</v>
      </c>
    </row>
    <row r="5451" spans="1:18" hidden="1" x14ac:dyDescent="0.25">
      <c r="A5451" t="s">
        <v>31</v>
      </c>
      <c r="B5451" s="1">
        <v>181050667</v>
      </c>
      <c r="C5451" s="1">
        <v>0</v>
      </c>
      <c r="D5451" s="1">
        <v>0</v>
      </c>
      <c r="E5451" s="1">
        <v>181050667</v>
      </c>
      <c r="F5451" s="1">
        <v>0</v>
      </c>
      <c r="G5451" s="1">
        <v>98794900</v>
      </c>
      <c r="H5451" s="1">
        <v>98794900</v>
      </c>
      <c r="I5451" s="1">
        <v>98794900</v>
      </c>
      <c r="J5451" s="1">
        <v>0</v>
      </c>
      <c r="K5451" s="1">
        <v>98794900</v>
      </c>
      <c r="L5451" s="1">
        <v>0</v>
      </c>
      <c r="M5451" s="1">
        <v>0</v>
      </c>
      <c r="N5451" s="1">
        <v>98794900</v>
      </c>
      <c r="O5451" s="1">
        <v>86207500</v>
      </c>
      <c r="P5451" s="1">
        <v>12587400</v>
      </c>
      <c r="Q5451" s="1">
        <v>82255767</v>
      </c>
      <c r="R5451" s="1">
        <v>54.57</v>
      </c>
    </row>
    <row r="5452" spans="1:18" hidden="1" x14ac:dyDescent="0.25">
      <c r="A5452" t="s">
        <v>417</v>
      </c>
      <c r="B5452" s="1">
        <v>181050667</v>
      </c>
      <c r="C5452" s="1">
        <v>0</v>
      </c>
      <c r="D5452" s="1">
        <v>0</v>
      </c>
      <c r="E5452" s="1">
        <v>181050667</v>
      </c>
      <c r="F5452" s="1">
        <v>0</v>
      </c>
      <c r="G5452" s="1">
        <v>98794900</v>
      </c>
      <c r="H5452" s="1">
        <v>98794900</v>
      </c>
      <c r="I5452" s="1">
        <v>98794900</v>
      </c>
      <c r="J5452" s="1">
        <v>0</v>
      </c>
      <c r="K5452" s="1">
        <v>98794900</v>
      </c>
      <c r="L5452" s="1">
        <v>0</v>
      </c>
      <c r="M5452" s="1">
        <v>0</v>
      </c>
      <c r="N5452" s="1">
        <v>98794900</v>
      </c>
      <c r="O5452" s="1">
        <v>86207500</v>
      </c>
      <c r="P5452" s="1">
        <v>12587400</v>
      </c>
      <c r="Q5452" s="1">
        <v>82255767</v>
      </c>
      <c r="R5452" s="1">
        <v>54.57</v>
      </c>
    </row>
    <row r="5453" spans="1:18" hidden="1" x14ac:dyDescent="0.25">
      <c r="A5453" t="s">
        <v>33</v>
      </c>
      <c r="B5453" s="1">
        <v>181050667</v>
      </c>
      <c r="C5453" s="1">
        <v>0</v>
      </c>
      <c r="D5453" s="1">
        <v>0</v>
      </c>
      <c r="E5453" s="1">
        <v>181050667</v>
      </c>
      <c r="F5453" s="1">
        <v>0</v>
      </c>
      <c r="G5453" s="1">
        <v>98794900</v>
      </c>
      <c r="H5453" s="1">
        <v>98794900</v>
      </c>
      <c r="I5453" s="1">
        <v>98794900</v>
      </c>
      <c r="J5453" s="1">
        <v>0</v>
      </c>
      <c r="K5453" s="1">
        <v>98794900</v>
      </c>
      <c r="L5453" s="1">
        <v>0</v>
      </c>
      <c r="M5453" s="1">
        <v>0</v>
      </c>
      <c r="N5453" s="1">
        <v>98794900</v>
      </c>
      <c r="O5453" s="1">
        <v>86207500</v>
      </c>
      <c r="P5453" s="1">
        <v>12587400</v>
      </c>
      <c r="Q5453" s="1">
        <v>82255767</v>
      </c>
      <c r="R5453" s="1">
        <v>54.57</v>
      </c>
    </row>
    <row r="5454" spans="1:18" hidden="1" x14ac:dyDescent="0.25">
      <c r="A5454" t="s">
        <v>64</v>
      </c>
      <c r="B5454" s="1">
        <v>241400890</v>
      </c>
      <c r="C5454" s="1">
        <v>0</v>
      </c>
      <c r="D5454" s="1">
        <v>0</v>
      </c>
      <c r="E5454" s="1">
        <v>241400890</v>
      </c>
      <c r="F5454" s="1">
        <v>0</v>
      </c>
      <c r="G5454" s="1">
        <v>131714700</v>
      </c>
      <c r="H5454" s="1">
        <v>131714700</v>
      </c>
      <c r="I5454" s="1">
        <v>131714700</v>
      </c>
      <c r="J5454" s="1">
        <v>0</v>
      </c>
      <c r="K5454" s="1">
        <v>131714700</v>
      </c>
      <c r="L5454" s="1">
        <v>0</v>
      </c>
      <c r="M5454" s="1">
        <v>0</v>
      </c>
      <c r="N5454" s="1">
        <v>131714700</v>
      </c>
      <c r="O5454" s="1">
        <v>114932800</v>
      </c>
      <c r="P5454" s="1">
        <v>16781900</v>
      </c>
      <c r="Q5454" s="1">
        <v>109686190</v>
      </c>
      <c r="R5454" s="1">
        <v>54.56</v>
      </c>
    </row>
    <row r="5455" spans="1:18" hidden="1" x14ac:dyDescent="0.25">
      <c r="A5455" t="s">
        <v>31</v>
      </c>
      <c r="B5455" s="1">
        <v>241400890</v>
      </c>
      <c r="C5455" s="1">
        <v>0</v>
      </c>
      <c r="D5455" s="1">
        <v>0</v>
      </c>
      <c r="E5455" s="1">
        <v>241400890</v>
      </c>
      <c r="F5455" s="1">
        <v>0</v>
      </c>
      <c r="G5455" s="1">
        <v>131714700</v>
      </c>
      <c r="H5455" s="1">
        <v>131714700</v>
      </c>
      <c r="I5455" s="1">
        <v>131714700</v>
      </c>
      <c r="J5455" s="1">
        <v>0</v>
      </c>
      <c r="K5455" s="1">
        <v>131714700</v>
      </c>
      <c r="L5455" s="1">
        <v>0</v>
      </c>
      <c r="M5455" s="1">
        <v>0</v>
      </c>
      <c r="N5455" s="1">
        <v>131714700</v>
      </c>
      <c r="O5455" s="1">
        <v>114932800</v>
      </c>
      <c r="P5455" s="1">
        <v>16781900</v>
      </c>
      <c r="Q5455" s="1">
        <v>109686190</v>
      </c>
      <c r="R5455" s="1">
        <v>54.56</v>
      </c>
    </row>
    <row r="5456" spans="1:18" hidden="1" x14ac:dyDescent="0.25">
      <c r="A5456" t="s">
        <v>421</v>
      </c>
      <c r="B5456" s="1">
        <v>241400890</v>
      </c>
      <c r="C5456" s="1">
        <v>0</v>
      </c>
      <c r="D5456" s="1">
        <v>0</v>
      </c>
      <c r="E5456" s="1">
        <v>241400890</v>
      </c>
      <c r="F5456" s="1">
        <v>0</v>
      </c>
      <c r="G5456" s="1">
        <v>131714700</v>
      </c>
      <c r="H5456" s="1">
        <v>131714700</v>
      </c>
      <c r="I5456" s="1">
        <v>131714700</v>
      </c>
      <c r="J5456" s="1">
        <v>0</v>
      </c>
      <c r="K5456" s="1">
        <v>131714700</v>
      </c>
      <c r="L5456" s="1">
        <v>0</v>
      </c>
      <c r="M5456" s="1">
        <v>0</v>
      </c>
      <c r="N5456" s="1">
        <v>131714700</v>
      </c>
      <c r="O5456" s="1">
        <v>114932800</v>
      </c>
      <c r="P5456" s="1">
        <v>16781900</v>
      </c>
      <c r="Q5456" s="1">
        <v>109686190</v>
      </c>
      <c r="R5456" s="1">
        <v>54.56</v>
      </c>
    </row>
    <row r="5457" spans="1:18" hidden="1" x14ac:dyDescent="0.25">
      <c r="A5457" t="s">
        <v>33</v>
      </c>
      <c r="B5457" s="1">
        <v>241400890</v>
      </c>
      <c r="C5457" s="1">
        <v>0</v>
      </c>
      <c r="D5457" s="1">
        <v>0</v>
      </c>
      <c r="E5457" s="1">
        <v>241400890</v>
      </c>
      <c r="F5457" s="1">
        <v>0</v>
      </c>
      <c r="G5457" s="1">
        <v>131714700</v>
      </c>
      <c r="H5457" s="1">
        <v>131714700</v>
      </c>
      <c r="I5457" s="1">
        <v>131714700</v>
      </c>
      <c r="J5457" s="1">
        <v>0</v>
      </c>
      <c r="K5457" s="1">
        <v>131714700</v>
      </c>
      <c r="L5457" s="1">
        <v>0</v>
      </c>
      <c r="M5457" s="1">
        <v>0</v>
      </c>
      <c r="N5457" s="1">
        <v>131714700</v>
      </c>
      <c r="O5457" s="1">
        <v>114932800</v>
      </c>
      <c r="P5457" s="1">
        <v>16781900</v>
      </c>
      <c r="Q5457" s="1">
        <v>109686190</v>
      </c>
      <c r="R5457" s="1">
        <v>54.56</v>
      </c>
    </row>
    <row r="5458" spans="1:18" hidden="1" x14ac:dyDescent="0.25">
      <c r="A5458" t="s">
        <v>68</v>
      </c>
      <c r="B5458" s="1">
        <v>67060350</v>
      </c>
      <c r="C5458" s="1">
        <v>-30000000</v>
      </c>
      <c r="D5458" s="1">
        <v>0</v>
      </c>
      <c r="E5458" s="1">
        <v>37060350</v>
      </c>
      <c r="F5458" s="1">
        <v>0</v>
      </c>
      <c r="G5458" s="1">
        <v>11117922</v>
      </c>
      <c r="H5458" s="1">
        <v>11117922</v>
      </c>
      <c r="I5458" s="1">
        <v>11117922</v>
      </c>
      <c r="J5458" s="1">
        <v>0</v>
      </c>
      <c r="K5458" s="1">
        <v>11117922</v>
      </c>
      <c r="L5458" s="1">
        <v>0</v>
      </c>
      <c r="M5458" s="1">
        <v>0</v>
      </c>
      <c r="N5458" s="1">
        <v>11117922</v>
      </c>
      <c r="O5458" s="1">
        <v>11117922</v>
      </c>
      <c r="P5458" s="1">
        <v>0</v>
      </c>
      <c r="Q5458" s="1">
        <v>25942428</v>
      </c>
      <c r="R5458" s="1">
        <v>30</v>
      </c>
    </row>
    <row r="5459" spans="1:18" hidden="1" x14ac:dyDescent="0.25">
      <c r="A5459" t="s">
        <v>31</v>
      </c>
      <c r="B5459" s="1">
        <v>67060350</v>
      </c>
      <c r="C5459" s="1">
        <v>-30000000</v>
      </c>
      <c r="D5459" s="1">
        <v>0</v>
      </c>
      <c r="E5459" s="1">
        <v>37060350</v>
      </c>
      <c r="F5459" s="1">
        <v>0</v>
      </c>
      <c r="G5459" s="1">
        <v>11117922</v>
      </c>
      <c r="H5459" s="1">
        <v>11117922</v>
      </c>
      <c r="I5459" s="1">
        <v>11117922</v>
      </c>
      <c r="J5459" s="1">
        <v>0</v>
      </c>
      <c r="K5459" s="1">
        <v>11117922</v>
      </c>
      <c r="L5459" s="1">
        <v>0</v>
      </c>
      <c r="M5459" s="1">
        <v>0</v>
      </c>
      <c r="N5459" s="1">
        <v>11117922</v>
      </c>
      <c r="O5459" s="1">
        <v>11117922</v>
      </c>
      <c r="P5459" s="1">
        <v>0</v>
      </c>
      <c r="Q5459" s="1">
        <v>25942428</v>
      </c>
      <c r="R5459" s="1">
        <v>30</v>
      </c>
    </row>
    <row r="5460" spans="1:18" hidden="1" x14ac:dyDescent="0.25">
      <c r="A5460" t="s">
        <v>69</v>
      </c>
      <c r="B5460" s="1">
        <v>67060350</v>
      </c>
      <c r="C5460" s="1">
        <v>-30000000</v>
      </c>
      <c r="D5460" s="1">
        <v>0</v>
      </c>
      <c r="E5460" s="1">
        <v>37060350</v>
      </c>
      <c r="F5460" s="1">
        <v>0</v>
      </c>
      <c r="G5460" s="1">
        <v>11117922</v>
      </c>
      <c r="H5460" s="1">
        <v>11117922</v>
      </c>
      <c r="I5460" s="1">
        <v>11117922</v>
      </c>
      <c r="J5460" s="1">
        <v>0</v>
      </c>
      <c r="K5460" s="1">
        <v>11117922</v>
      </c>
      <c r="L5460" s="1">
        <v>0</v>
      </c>
      <c r="M5460" s="1">
        <v>0</v>
      </c>
      <c r="N5460" s="1">
        <v>11117922</v>
      </c>
      <c r="O5460" s="1">
        <v>11117922</v>
      </c>
      <c r="P5460" s="1">
        <v>0</v>
      </c>
      <c r="Q5460" s="1">
        <v>25942428</v>
      </c>
      <c r="R5460" s="1">
        <v>30</v>
      </c>
    </row>
    <row r="5461" spans="1:18" hidden="1" x14ac:dyDescent="0.25">
      <c r="A5461" t="s">
        <v>33</v>
      </c>
      <c r="B5461" s="1">
        <v>67060350</v>
      </c>
      <c r="C5461" s="1">
        <v>-30000000</v>
      </c>
      <c r="D5461" s="1">
        <v>0</v>
      </c>
      <c r="E5461" s="1">
        <v>37060350</v>
      </c>
      <c r="F5461" s="1">
        <v>0</v>
      </c>
      <c r="G5461" s="1">
        <v>11117922</v>
      </c>
      <c r="H5461" s="1">
        <v>11117922</v>
      </c>
      <c r="I5461" s="1">
        <v>11117922</v>
      </c>
      <c r="J5461" s="1">
        <v>0</v>
      </c>
      <c r="K5461" s="1">
        <v>11117922</v>
      </c>
      <c r="L5461" s="1">
        <v>0</v>
      </c>
      <c r="M5461" s="1">
        <v>0</v>
      </c>
      <c r="N5461" s="1">
        <v>11117922</v>
      </c>
      <c r="O5461" s="1">
        <v>11117922</v>
      </c>
      <c r="P5461" s="1">
        <v>0</v>
      </c>
      <c r="Q5461" s="1">
        <v>25942428</v>
      </c>
      <c r="R5461" s="1">
        <v>30</v>
      </c>
    </row>
    <row r="5462" spans="1:18" hidden="1" x14ac:dyDescent="0.25">
      <c r="A5462" t="s">
        <v>70</v>
      </c>
      <c r="B5462" s="1">
        <v>54365475</v>
      </c>
      <c r="C5462" s="1">
        <v>20000000</v>
      </c>
      <c r="D5462" s="1">
        <v>0</v>
      </c>
      <c r="E5462" s="1">
        <v>74365475</v>
      </c>
      <c r="F5462" s="1">
        <v>0</v>
      </c>
      <c r="G5462" s="1">
        <v>47666932</v>
      </c>
      <c r="H5462" s="1">
        <v>47666932</v>
      </c>
      <c r="I5462" s="1">
        <v>47666932</v>
      </c>
      <c r="J5462" s="1">
        <v>0</v>
      </c>
      <c r="K5462" s="1">
        <v>47666932</v>
      </c>
      <c r="L5462" s="1">
        <v>0</v>
      </c>
      <c r="M5462" s="1">
        <v>0</v>
      </c>
      <c r="N5462" s="1">
        <v>47666932</v>
      </c>
      <c r="O5462" s="1">
        <v>36000000</v>
      </c>
      <c r="P5462" s="1">
        <v>11666932</v>
      </c>
      <c r="Q5462" s="1">
        <v>26698543</v>
      </c>
      <c r="R5462" s="1">
        <v>64.099999999999994</v>
      </c>
    </row>
    <row r="5463" spans="1:18" hidden="1" x14ac:dyDescent="0.25">
      <c r="A5463" t="s">
        <v>31</v>
      </c>
      <c r="B5463" s="1">
        <v>54365475</v>
      </c>
      <c r="C5463" s="1">
        <v>20000000</v>
      </c>
      <c r="D5463" s="1">
        <v>0</v>
      </c>
      <c r="E5463" s="1">
        <v>74365475</v>
      </c>
      <c r="F5463" s="1">
        <v>0</v>
      </c>
      <c r="G5463" s="1">
        <v>47666932</v>
      </c>
      <c r="H5463" s="1">
        <v>47666932</v>
      </c>
      <c r="I5463" s="1">
        <v>47666932</v>
      </c>
      <c r="J5463" s="1">
        <v>0</v>
      </c>
      <c r="K5463" s="1">
        <v>47666932</v>
      </c>
      <c r="L5463" s="1">
        <v>0</v>
      </c>
      <c r="M5463" s="1">
        <v>0</v>
      </c>
      <c r="N5463" s="1">
        <v>47666932</v>
      </c>
      <c r="O5463" s="1">
        <v>36000000</v>
      </c>
      <c r="P5463" s="1">
        <v>11666932</v>
      </c>
      <c r="Q5463" s="1">
        <v>26698543</v>
      </c>
      <c r="R5463" s="1">
        <v>64.099999999999994</v>
      </c>
    </row>
    <row r="5464" spans="1:18" hidden="1" x14ac:dyDescent="0.25">
      <c r="A5464" t="s">
        <v>71</v>
      </c>
      <c r="B5464" s="1">
        <v>54365475</v>
      </c>
      <c r="C5464" s="1">
        <v>20000000</v>
      </c>
      <c r="D5464" s="1">
        <v>0</v>
      </c>
      <c r="E5464" s="1">
        <v>74365475</v>
      </c>
      <c r="F5464" s="1">
        <v>0</v>
      </c>
      <c r="G5464" s="1">
        <v>47666932</v>
      </c>
      <c r="H5464" s="1">
        <v>47666932</v>
      </c>
      <c r="I5464" s="1">
        <v>47666932</v>
      </c>
      <c r="J5464" s="1">
        <v>0</v>
      </c>
      <c r="K5464" s="1">
        <v>47666932</v>
      </c>
      <c r="L5464" s="1">
        <v>0</v>
      </c>
      <c r="M5464" s="1">
        <v>0</v>
      </c>
      <c r="N5464" s="1">
        <v>47666932</v>
      </c>
      <c r="O5464" s="1">
        <v>36000000</v>
      </c>
      <c r="P5464" s="1">
        <v>11666932</v>
      </c>
      <c r="Q5464" s="1">
        <v>26698543</v>
      </c>
      <c r="R5464" s="1">
        <v>64.099999999999994</v>
      </c>
    </row>
    <row r="5465" spans="1:18" hidden="1" x14ac:dyDescent="0.25">
      <c r="A5465" t="s">
        <v>33</v>
      </c>
      <c r="B5465" s="1">
        <v>54365475</v>
      </c>
      <c r="C5465" s="1">
        <v>20000000</v>
      </c>
      <c r="D5465" s="1">
        <v>0</v>
      </c>
      <c r="E5465" s="1">
        <v>74365475</v>
      </c>
      <c r="F5465" s="1">
        <v>0</v>
      </c>
      <c r="G5465" s="1">
        <v>47666932</v>
      </c>
      <c r="H5465" s="1">
        <v>47666932</v>
      </c>
      <c r="I5465" s="1">
        <v>47666932</v>
      </c>
      <c r="J5465" s="1">
        <v>0</v>
      </c>
      <c r="K5465" s="1">
        <v>47666932</v>
      </c>
      <c r="L5465" s="1">
        <v>0</v>
      </c>
      <c r="M5465" s="1">
        <v>0</v>
      </c>
      <c r="N5465" s="1">
        <v>47666932</v>
      </c>
      <c r="O5465" s="1">
        <v>36000000</v>
      </c>
      <c r="P5465" s="1">
        <v>11666932</v>
      </c>
      <c r="Q5465" s="1">
        <v>26698543</v>
      </c>
      <c r="R5465" s="1">
        <v>64.099999999999994</v>
      </c>
    </row>
    <row r="5466" spans="1:18" hidden="1" x14ac:dyDescent="0.25">
      <c r="A5466" t="s">
        <v>98</v>
      </c>
      <c r="B5466" s="1">
        <v>3477087</v>
      </c>
      <c r="C5466" s="1">
        <v>0</v>
      </c>
      <c r="D5466" s="1">
        <v>0</v>
      </c>
      <c r="E5466" s="1">
        <v>3477087</v>
      </c>
      <c r="F5466" s="1">
        <v>0</v>
      </c>
      <c r="G5466" s="1">
        <v>500000</v>
      </c>
      <c r="H5466" s="1">
        <v>500000</v>
      </c>
      <c r="I5466" s="1">
        <v>500000</v>
      </c>
      <c r="J5466" s="1">
        <v>0</v>
      </c>
      <c r="K5466" s="1">
        <v>500000</v>
      </c>
      <c r="L5466" s="1">
        <v>0</v>
      </c>
      <c r="M5466" s="1">
        <v>0</v>
      </c>
      <c r="N5466" s="1">
        <v>500000</v>
      </c>
      <c r="O5466" s="1">
        <v>500000</v>
      </c>
      <c r="P5466" s="1">
        <v>0</v>
      </c>
      <c r="Q5466" s="1">
        <v>2977087</v>
      </c>
      <c r="R5466" s="1">
        <v>14.38</v>
      </c>
    </row>
    <row r="5467" spans="1:18" hidden="1" x14ac:dyDescent="0.25">
      <c r="A5467" t="s">
        <v>31</v>
      </c>
      <c r="B5467" s="1">
        <v>3477087</v>
      </c>
      <c r="C5467" s="1">
        <v>0</v>
      </c>
      <c r="D5467" s="1">
        <v>0</v>
      </c>
      <c r="E5467" s="1">
        <v>3477087</v>
      </c>
      <c r="F5467" s="1">
        <v>0</v>
      </c>
      <c r="G5467" s="1">
        <v>500000</v>
      </c>
      <c r="H5467" s="1">
        <v>500000</v>
      </c>
      <c r="I5467" s="1">
        <v>500000</v>
      </c>
      <c r="J5467" s="1">
        <v>0</v>
      </c>
      <c r="K5467" s="1">
        <v>500000</v>
      </c>
      <c r="L5467" s="1">
        <v>0</v>
      </c>
      <c r="M5467" s="1">
        <v>0</v>
      </c>
      <c r="N5467" s="1">
        <v>500000</v>
      </c>
      <c r="O5467" s="1">
        <v>500000</v>
      </c>
      <c r="P5467" s="1">
        <v>0</v>
      </c>
      <c r="Q5467" s="1">
        <v>2977087</v>
      </c>
      <c r="R5467" s="1">
        <v>14.38</v>
      </c>
    </row>
    <row r="5468" spans="1:18" hidden="1" x14ac:dyDescent="0.25">
      <c r="A5468" t="s">
        <v>99</v>
      </c>
      <c r="B5468" s="1">
        <v>3477087</v>
      </c>
      <c r="C5468" s="1">
        <v>0</v>
      </c>
      <c r="D5468" s="1">
        <v>0</v>
      </c>
      <c r="E5468" s="1">
        <v>3477087</v>
      </c>
      <c r="F5468" s="1">
        <v>0</v>
      </c>
      <c r="G5468" s="1">
        <v>500000</v>
      </c>
      <c r="H5468" s="1">
        <v>500000</v>
      </c>
      <c r="I5468" s="1">
        <v>500000</v>
      </c>
      <c r="J5468" s="1">
        <v>0</v>
      </c>
      <c r="K5468" s="1">
        <v>500000</v>
      </c>
      <c r="L5468" s="1">
        <v>0</v>
      </c>
      <c r="M5468" s="1">
        <v>0</v>
      </c>
      <c r="N5468" s="1">
        <v>500000</v>
      </c>
      <c r="O5468" s="1">
        <v>500000</v>
      </c>
      <c r="P5468" s="1">
        <v>0</v>
      </c>
      <c r="Q5468" s="1">
        <v>2977087</v>
      </c>
      <c r="R5468" s="1">
        <v>14.38</v>
      </c>
    </row>
    <row r="5469" spans="1:18" hidden="1" x14ac:dyDescent="0.25">
      <c r="A5469" t="s">
        <v>33</v>
      </c>
      <c r="B5469" s="1">
        <v>3477087</v>
      </c>
      <c r="C5469" s="1">
        <v>0</v>
      </c>
      <c r="D5469" s="1">
        <v>0</v>
      </c>
      <c r="E5469" s="1">
        <v>3477087</v>
      </c>
      <c r="F5469" s="1">
        <v>0</v>
      </c>
      <c r="G5469" s="1">
        <v>500000</v>
      </c>
      <c r="H5469" s="1">
        <v>500000</v>
      </c>
      <c r="I5469" s="1">
        <v>500000</v>
      </c>
      <c r="J5469" s="1">
        <v>0</v>
      </c>
      <c r="K5469" s="1">
        <v>500000</v>
      </c>
      <c r="L5469" s="1">
        <v>0</v>
      </c>
      <c r="M5469" s="1">
        <v>0</v>
      </c>
      <c r="N5469" s="1">
        <v>500000</v>
      </c>
      <c r="O5469" s="1">
        <v>500000</v>
      </c>
      <c r="P5469" s="1">
        <v>0</v>
      </c>
      <c r="Q5469" s="1">
        <v>2977087</v>
      </c>
      <c r="R5469" s="1">
        <v>14.38</v>
      </c>
    </row>
    <row r="5470" spans="1:18" hidden="1" x14ac:dyDescent="0.25">
      <c r="A5470" t="s">
        <v>72</v>
      </c>
      <c r="B5470" s="1">
        <v>130694916</v>
      </c>
      <c r="C5470" s="1">
        <v>-49000000</v>
      </c>
      <c r="D5470" s="1">
        <v>0</v>
      </c>
      <c r="E5470" s="1">
        <v>81694916</v>
      </c>
      <c r="F5470" s="1">
        <v>0</v>
      </c>
      <c r="G5470" s="1">
        <v>41500000</v>
      </c>
      <c r="H5470" s="1">
        <v>41500000</v>
      </c>
      <c r="I5470" s="1">
        <v>41500000</v>
      </c>
      <c r="J5470" s="1">
        <v>0</v>
      </c>
      <c r="K5470" s="1">
        <v>41500000</v>
      </c>
      <c r="L5470" s="1">
        <v>0</v>
      </c>
      <c r="M5470" s="1">
        <v>0</v>
      </c>
      <c r="N5470" s="1">
        <v>41500000</v>
      </c>
      <c r="O5470" s="1">
        <v>41500000</v>
      </c>
      <c r="P5470" s="1">
        <v>0</v>
      </c>
      <c r="Q5470" s="1">
        <v>40194916</v>
      </c>
      <c r="R5470" s="1">
        <v>50.8</v>
      </c>
    </row>
    <row r="5471" spans="1:18" hidden="1" x14ac:dyDescent="0.25">
      <c r="A5471" t="s">
        <v>31</v>
      </c>
      <c r="B5471" s="1">
        <v>130694916</v>
      </c>
      <c r="C5471" s="1">
        <v>-49000000</v>
      </c>
      <c r="D5471" s="1">
        <v>0</v>
      </c>
      <c r="E5471" s="1">
        <v>81694916</v>
      </c>
      <c r="F5471" s="1">
        <v>0</v>
      </c>
      <c r="G5471" s="1">
        <v>41500000</v>
      </c>
      <c r="H5471" s="1">
        <v>41500000</v>
      </c>
      <c r="I5471" s="1">
        <v>41500000</v>
      </c>
      <c r="J5471" s="1">
        <v>0</v>
      </c>
      <c r="K5471" s="1">
        <v>41500000</v>
      </c>
      <c r="L5471" s="1">
        <v>0</v>
      </c>
      <c r="M5471" s="1">
        <v>0</v>
      </c>
      <c r="N5471" s="1">
        <v>41500000</v>
      </c>
      <c r="O5471" s="1">
        <v>41500000</v>
      </c>
      <c r="P5471" s="1">
        <v>0</v>
      </c>
      <c r="Q5471" s="1">
        <v>40194916</v>
      </c>
      <c r="R5471" s="1">
        <v>50.8</v>
      </c>
    </row>
    <row r="5472" spans="1:18" hidden="1" x14ac:dyDescent="0.25">
      <c r="A5472" t="s">
        <v>73</v>
      </c>
      <c r="B5472" s="1">
        <v>130694916</v>
      </c>
      <c r="C5472" s="1">
        <v>-49000000</v>
      </c>
      <c r="D5472" s="1">
        <v>0</v>
      </c>
      <c r="E5472" s="1">
        <v>81694916</v>
      </c>
      <c r="F5472" s="1">
        <v>0</v>
      </c>
      <c r="G5472" s="1">
        <v>41500000</v>
      </c>
      <c r="H5472" s="1">
        <v>41500000</v>
      </c>
      <c r="I5472" s="1">
        <v>41500000</v>
      </c>
      <c r="J5472" s="1">
        <v>0</v>
      </c>
      <c r="K5472" s="1">
        <v>41500000</v>
      </c>
      <c r="L5472" s="1">
        <v>0</v>
      </c>
      <c r="M5472" s="1">
        <v>0</v>
      </c>
      <c r="N5472" s="1">
        <v>41500000</v>
      </c>
      <c r="O5472" s="1">
        <v>41500000</v>
      </c>
      <c r="P5472" s="1">
        <v>0</v>
      </c>
      <c r="Q5472" s="1">
        <v>40194916</v>
      </c>
      <c r="R5472" s="1">
        <v>50.8</v>
      </c>
    </row>
    <row r="5473" spans="1:18" hidden="1" x14ac:dyDescent="0.25">
      <c r="A5473" t="s">
        <v>33</v>
      </c>
      <c r="B5473" s="1">
        <v>130694916</v>
      </c>
      <c r="C5473" s="1">
        <v>-49000000</v>
      </c>
      <c r="D5473" s="1">
        <v>0</v>
      </c>
      <c r="E5473" s="1">
        <v>81694916</v>
      </c>
      <c r="F5473" s="1">
        <v>0</v>
      </c>
      <c r="G5473" s="1">
        <v>41500000</v>
      </c>
      <c r="H5473" s="1">
        <v>41500000</v>
      </c>
      <c r="I5473" s="1">
        <v>41500000</v>
      </c>
      <c r="J5473" s="1">
        <v>0</v>
      </c>
      <c r="K5473" s="1">
        <v>41500000</v>
      </c>
      <c r="L5473" s="1">
        <v>0</v>
      </c>
      <c r="M5473" s="1">
        <v>0</v>
      </c>
      <c r="N5473" s="1">
        <v>41500000</v>
      </c>
      <c r="O5473" s="1">
        <v>41500000</v>
      </c>
      <c r="P5473" s="1">
        <v>0</v>
      </c>
      <c r="Q5473" s="1">
        <v>40194916</v>
      </c>
      <c r="R5473" s="1">
        <v>50.8</v>
      </c>
    </row>
    <row r="5474" spans="1:18" hidden="1" x14ac:dyDescent="0.25">
      <c r="A5474" t="s">
        <v>100</v>
      </c>
      <c r="B5474" s="1">
        <v>100793643</v>
      </c>
      <c r="C5474" s="1">
        <v>-30000000</v>
      </c>
      <c r="D5474" s="1">
        <v>0</v>
      </c>
      <c r="E5474" s="1">
        <v>70793643</v>
      </c>
      <c r="F5474" s="1">
        <v>0</v>
      </c>
      <c r="G5474" s="1">
        <v>45516256</v>
      </c>
      <c r="H5474" s="1">
        <v>45516256</v>
      </c>
      <c r="I5474" s="1">
        <v>45516256</v>
      </c>
      <c r="J5474" s="1">
        <v>0</v>
      </c>
      <c r="K5474" s="1">
        <v>45516256</v>
      </c>
      <c r="L5474" s="1">
        <v>0</v>
      </c>
      <c r="M5474" s="1">
        <v>0</v>
      </c>
      <c r="N5474" s="1">
        <v>45516256</v>
      </c>
      <c r="O5474" s="1">
        <v>36516256</v>
      </c>
      <c r="P5474" s="1">
        <v>9000000</v>
      </c>
      <c r="Q5474" s="1">
        <v>25277387</v>
      </c>
      <c r="R5474" s="1">
        <v>64.290000000000006</v>
      </c>
    </row>
    <row r="5475" spans="1:18" hidden="1" x14ac:dyDescent="0.25">
      <c r="A5475" t="s">
        <v>31</v>
      </c>
      <c r="B5475" s="1">
        <v>100793643</v>
      </c>
      <c r="C5475" s="1">
        <v>-30000000</v>
      </c>
      <c r="D5475" s="1">
        <v>0</v>
      </c>
      <c r="E5475" s="1">
        <v>70793643</v>
      </c>
      <c r="F5475" s="1">
        <v>0</v>
      </c>
      <c r="G5475" s="1">
        <v>45516256</v>
      </c>
      <c r="H5475" s="1">
        <v>45516256</v>
      </c>
      <c r="I5475" s="1">
        <v>45516256</v>
      </c>
      <c r="J5475" s="1">
        <v>0</v>
      </c>
      <c r="K5475" s="1">
        <v>45516256</v>
      </c>
      <c r="L5475" s="1">
        <v>0</v>
      </c>
      <c r="M5475" s="1">
        <v>0</v>
      </c>
      <c r="N5475" s="1">
        <v>45516256</v>
      </c>
      <c r="O5475" s="1">
        <v>36516256</v>
      </c>
      <c r="P5475" s="1">
        <v>9000000</v>
      </c>
      <c r="Q5475" s="1">
        <v>25277387</v>
      </c>
      <c r="R5475" s="1">
        <v>64.290000000000006</v>
      </c>
    </row>
    <row r="5476" spans="1:18" hidden="1" x14ac:dyDescent="0.25">
      <c r="A5476" t="s">
        <v>81</v>
      </c>
      <c r="B5476" s="1">
        <v>100793643</v>
      </c>
      <c r="C5476" s="1">
        <v>-30000000</v>
      </c>
      <c r="D5476" s="1">
        <v>0</v>
      </c>
      <c r="E5476" s="1">
        <v>70793643</v>
      </c>
      <c r="F5476" s="1">
        <v>0</v>
      </c>
      <c r="G5476" s="1">
        <v>45516256</v>
      </c>
      <c r="H5476" s="1">
        <v>45516256</v>
      </c>
      <c r="I5476" s="1">
        <v>45516256</v>
      </c>
      <c r="J5476" s="1">
        <v>0</v>
      </c>
      <c r="K5476" s="1">
        <v>45516256</v>
      </c>
      <c r="L5476" s="1">
        <v>0</v>
      </c>
      <c r="M5476" s="1">
        <v>0</v>
      </c>
      <c r="N5476" s="1">
        <v>45516256</v>
      </c>
      <c r="O5476" s="1">
        <v>36516256</v>
      </c>
      <c r="P5476" s="1">
        <v>9000000</v>
      </c>
      <c r="Q5476" s="1">
        <v>25277387</v>
      </c>
      <c r="R5476" s="1">
        <v>64.290000000000006</v>
      </c>
    </row>
    <row r="5477" spans="1:18" hidden="1" x14ac:dyDescent="0.25">
      <c r="A5477" t="s">
        <v>33</v>
      </c>
      <c r="B5477" s="1">
        <v>100793643</v>
      </c>
      <c r="C5477" s="1">
        <v>-30000000</v>
      </c>
      <c r="D5477" s="1">
        <v>0</v>
      </c>
      <c r="E5477" s="1">
        <v>70793643</v>
      </c>
      <c r="F5477" s="1">
        <v>0</v>
      </c>
      <c r="G5477" s="1">
        <v>45516256</v>
      </c>
      <c r="H5477" s="1">
        <v>45516256</v>
      </c>
      <c r="I5477" s="1">
        <v>45516256</v>
      </c>
      <c r="J5477" s="1">
        <v>0</v>
      </c>
      <c r="K5477" s="1">
        <v>45516256</v>
      </c>
      <c r="L5477" s="1">
        <v>0</v>
      </c>
      <c r="M5477" s="1">
        <v>0</v>
      </c>
      <c r="N5477" s="1">
        <v>45516256</v>
      </c>
      <c r="O5477" s="1">
        <v>36516256</v>
      </c>
      <c r="P5477" s="1">
        <v>9000000</v>
      </c>
      <c r="Q5477" s="1">
        <v>25277387</v>
      </c>
      <c r="R5477" s="1">
        <v>64.290000000000006</v>
      </c>
    </row>
    <row r="5478" spans="1:18" hidden="1" x14ac:dyDescent="0.25">
      <c r="A5478" t="s">
        <v>102</v>
      </c>
      <c r="B5478" s="1">
        <v>953387265</v>
      </c>
      <c r="C5478" s="1">
        <v>-90000000</v>
      </c>
      <c r="D5478" s="1">
        <v>0</v>
      </c>
      <c r="E5478" s="1">
        <v>863387265</v>
      </c>
      <c r="F5478" s="1">
        <v>0</v>
      </c>
      <c r="G5478" s="1">
        <v>675000000</v>
      </c>
      <c r="H5478" s="1">
        <v>675000000</v>
      </c>
      <c r="I5478" s="1">
        <v>675000000</v>
      </c>
      <c r="J5478" s="1">
        <v>0</v>
      </c>
      <c r="K5478" s="1">
        <v>675000000</v>
      </c>
      <c r="L5478" s="1">
        <v>0</v>
      </c>
      <c r="M5478" s="1">
        <v>0</v>
      </c>
      <c r="N5478" s="1">
        <v>675000000</v>
      </c>
      <c r="O5478" s="1">
        <v>595000000</v>
      </c>
      <c r="P5478" s="1">
        <v>80000000</v>
      </c>
      <c r="Q5478" s="1">
        <v>188387265</v>
      </c>
      <c r="R5478" s="1">
        <v>78.180000000000007</v>
      </c>
    </row>
    <row r="5479" spans="1:18" hidden="1" x14ac:dyDescent="0.25">
      <c r="A5479" t="s">
        <v>31</v>
      </c>
      <c r="B5479" s="1">
        <v>953387265</v>
      </c>
      <c r="C5479" s="1">
        <v>-90000000</v>
      </c>
      <c r="D5479" s="1">
        <v>0</v>
      </c>
      <c r="E5479" s="1">
        <v>863387265</v>
      </c>
      <c r="F5479" s="1">
        <v>0</v>
      </c>
      <c r="G5479" s="1">
        <v>675000000</v>
      </c>
      <c r="H5479" s="1">
        <v>675000000</v>
      </c>
      <c r="I5479" s="1">
        <v>675000000</v>
      </c>
      <c r="J5479" s="1">
        <v>0</v>
      </c>
      <c r="K5479" s="1">
        <v>675000000</v>
      </c>
      <c r="L5479" s="1">
        <v>0</v>
      </c>
      <c r="M5479" s="1">
        <v>0</v>
      </c>
      <c r="N5479" s="1">
        <v>675000000</v>
      </c>
      <c r="O5479" s="1">
        <v>595000000</v>
      </c>
      <c r="P5479" s="1">
        <v>80000000</v>
      </c>
      <c r="Q5479" s="1">
        <v>188387265</v>
      </c>
      <c r="R5479" s="1">
        <v>78.180000000000007</v>
      </c>
    </row>
    <row r="5480" spans="1:18" hidden="1" x14ac:dyDescent="0.25">
      <c r="A5480" t="s">
        <v>103</v>
      </c>
      <c r="B5480" s="1">
        <v>953387265</v>
      </c>
      <c r="C5480" s="1">
        <v>-90000000</v>
      </c>
      <c r="D5480" s="1">
        <v>0</v>
      </c>
      <c r="E5480" s="1">
        <v>863387265</v>
      </c>
      <c r="F5480" s="1">
        <v>0</v>
      </c>
      <c r="G5480" s="1">
        <v>675000000</v>
      </c>
      <c r="H5480" s="1">
        <v>675000000</v>
      </c>
      <c r="I5480" s="1">
        <v>675000000</v>
      </c>
      <c r="J5480" s="1">
        <v>0</v>
      </c>
      <c r="K5480" s="1">
        <v>675000000</v>
      </c>
      <c r="L5480" s="1">
        <v>0</v>
      </c>
      <c r="M5480" s="1">
        <v>0</v>
      </c>
      <c r="N5480" s="1">
        <v>675000000</v>
      </c>
      <c r="O5480" s="1">
        <v>595000000</v>
      </c>
      <c r="P5480" s="1">
        <v>80000000</v>
      </c>
      <c r="Q5480" s="1">
        <v>188387265</v>
      </c>
      <c r="R5480" s="1">
        <v>78.180000000000007</v>
      </c>
    </row>
    <row r="5481" spans="1:18" hidden="1" x14ac:dyDescent="0.25">
      <c r="A5481" t="s">
        <v>33</v>
      </c>
      <c r="B5481" s="1">
        <v>953387265</v>
      </c>
      <c r="C5481" s="1">
        <v>-90000000</v>
      </c>
      <c r="D5481" s="1">
        <v>0</v>
      </c>
      <c r="E5481" s="1">
        <v>863387265</v>
      </c>
      <c r="F5481" s="1">
        <v>0</v>
      </c>
      <c r="G5481" s="1">
        <v>675000000</v>
      </c>
      <c r="H5481" s="1">
        <v>675000000</v>
      </c>
      <c r="I5481" s="1">
        <v>675000000</v>
      </c>
      <c r="J5481" s="1">
        <v>0</v>
      </c>
      <c r="K5481" s="1">
        <v>675000000</v>
      </c>
      <c r="L5481" s="1">
        <v>0</v>
      </c>
      <c r="M5481" s="1">
        <v>0</v>
      </c>
      <c r="N5481" s="1">
        <v>675000000</v>
      </c>
      <c r="O5481" s="1">
        <v>595000000</v>
      </c>
      <c r="P5481" s="1">
        <v>80000000</v>
      </c>
      <c r="Q5481" s="1">
        <v>188387265</v>
      </c>
      <c r="R5481" s="1">
        <v>78.180000000000007</v>
      </c>
    </row>
    <row r="5482" spans="1:18" hidden="1" x14ac:dyDescent="0.25">
      <c r="A5482" t="s">
        <v>74</v>
      </c>
      <c r="B5482" s="1">
        <v>68983689</v>
      </c>
      <c r="C5482" s="1">
        <v>-20000000</v>
      </c>
      <c r="D5482" s="1">
        <v>0</v>
      </c>
      <c r="E5482" s="1">
        <v>48983689</v>
      </c>
      <c r="F5482" s="1">
        <v>0</v>
      </c>
      <c r="G5482" s="1">
        <v>24218347</v>
      </c>
      <c r="H5482" s="1">
        <v>24218347</v>
      </c>
      <c r="I5482" s="1">
        <v>24218347</v>
      </c>
      <c r="J5482" s="1">
        <v>0</v>
      </c>
      <c r="K5482" s="1">
        <v>24218347</v>
      </c>
      <c r="L5482" s="1">
        <v>0</v>
      </c>
      <c r="M5482" s="1">
        <v>0</v>
      </c>
      <c r="N5482" s="1">
        <v>24218347</v>
      </c>
      <c r="O5482" s="1">
        <v>17415721</v>
      </c>
      <c r="P5482" s="1">
        <v>6802626</v>
      </c>
      <c r="Q5482" s="1">
        <v>24765342</v>
      </c>
      <c r="R5482" s="1">
        <v>49.44</v>
      </c>
    </row>
    <row r="5483" spans="1:18" hidden="1" x14ac:dyDescent="0.25">
      <c r="A5483" t="s">
        <v>31</v>
      </c>
      <c r="B5483" s="1">
        <v>68983689</v>
      </c>
      <c r="C5483" s="1">
        <v>-20000000</v>
      </c>
      <c r="D5483" s="1">
        <v>0</v>
      </c>
      <c r="E5483" s="1">
        <v>48983689</v>
      </c>
      <c r="F5483" s="1">
        <v>0</v>
      </c>
      <c r="G5483" s="1">
        <v>24218347</v>
      </c>
      <c r="H5483" s="1">
        <v>24218347</v>
      </c>
      <c r="I5483" s="1">
        <v>24218347</v>
      </c>
      <c r="J5483" s="1">
        <v>0</v>
      </c>
      <c r="K5483" s="1">
        <v>24218347</v>
      </c>
      <c r="L5483" s="1">
        <v>0</v>
      </c>
      <c r="M5483" s="1">
        <v>0</v>
      </c>
      <c r="N5483" s="1">
        <v>24218347</v>
      </c>
      <c r="O5483" s="1">
        <v>17415721</v>
      </c>
      <c r="P5483" s="1">
        <v>6802626</v>
      </c>
      <c r="Q5483" s="1">
        <v>24765342</v>
      </c>
      <c r="R5483" s="1">
        <v>49.44</v>
      </c>
    </row>
    <row r="5484" spans="1:18" hidden="1" x14ac:dyDescent="0.25">
      <c r="A5484" t="s">
        <v>75</v>
      </c>
      <c r="B5484" s="1">
        <v>68983689</v>
      </c>
      <c r="C5484" s="1">
        <v>-20000000</v>
      </c>
      <c r="D5484" s="1">
        <v>0</v>
      </c>
      <c r="E5484" s="1">
        <v>48983689</v>
      </c>
      <c r="F5484" s="1">
        <v>0</v>
      </c>
      <c r="G5484" s="1">
        <v>24218347</v>
      </c>
      <c r="H5484" s="1">
        <v>24218347</v>
      </c>
      <c r="I5484" s="1">
        <v>24218347</v>
      </c>
      <c r="J5484" s="1">
        <v>0</v>
      </c>
      <c r="K5484" s="1">
        <v>24218347</v>
      </c>
      <c r="L5484" s="1">
        <v>0</v>
      </c>
      <c r="M5484" s="1">
        <v>0</v>
      </c>
      <c r="N5484" s="1">
        <v>24218347</v>
      </c>
      <c r="O5484" s="1">
        <v>17415721</v>
      </c>
      <c r="P5484" s="1">
        <v>6802626</v>
      </c>
      <c r="Q5484" s="1">
        <v>24765342</v>
      </c>
      <c r="R5484" s="1">
        <v>49.44</v>
      </c>
    </row>
    <row r="5485" spans="1:18" hidden="1" x14ac:dyDescent="0.25">
      <c r="A5485" t="s">
        <v>33</v>
      </c>
      <c r="B5485" s="1">
        <v>68983689</v>
      </c>
      <c r="C5485" s="1">
        <v>-20000000</v>
      </c>
      <c r="D5485" s="1">
        <v>0</v>
      </c>
      <c r="E5485" s="1">
        <v>48983689</v>
      </c>
      <c r="F5485" s="1">
        <v>0</v>
      </c>
      <c r="G5485" s="1">
        <v>24218347</v>
      </c>
      <c r="H5485" s="1">
        <v>24218347</v>
      </c>
      <c r="I5485" s="1">
        <v>24218347</v>
      </c>
      <c r="J5485" s="1">
        <v>0</v>
      </c>
      <c r="K5485" s="1">
        <v>24218347</v>
      </c>
      <c r="L5485" s="1">
        <v>0</v>
      </c>
      <c r="M5485" s="1">
        <v>0</v>
      </c>
      <c r="N5485" s="1">
        <v>24218347</v>
      </c>
      <c r="O5485" s="1">
        <v>17415721</v>
      </c>
      <c r="P5485" s="1">
        <v>6802626</v>
      </c>
      <c r="Q5485" s="1">
        <v>24765342</v>
      </c>
      <c r="R5485" s="1">
        <v>49.44</v>
      </c>
    </row>
    <row r="5486" spans="1:18" hidden="1" x14ac:dyDescent="0.25">
      <c r="A5486" t="s">
        <v>76</v>
      </c>
      <c r="B5486" s="1">
        <v>17317380</v>
      </c>
      <c r="C5486" s="1">
        <v>15000000</v>
      </c>
      <c r="D5486" s="1">
        <v>0</v>
      </c>
      <c r="E5486" s="1">
        <v>32317380</v>
      </c>
      <c r="F5486" s="1">
        <v>0</v>
      </c>
      <c r="G5486" s="1">
        <v>2300000</v>
      </c>
      <c r="H5486" s="1">
        <v>2300000</v>
      </c>
      <c r="I5486" s="1">
        <v>2300000</v>
      </c>
      <c r="J5486" s="1">
        <v>0</v>
      </c>
      <c r="K5486" s="1">
        <v>2300000</v>
      </c>
      <c r="L5486" s="1">
        <v>0</v>
      </c>
      <c r="M5486" s="1">
        <v>0</v>
      </c>
      <c r="N5486" s="1">
        <v>2300000</v>
      </c>
      <c r="O5486" s="1">
        <v>2300000</v>
      </c>
      <c r="P5486" s="1">
        <v>0</v>
      </c>
      <c r="Q5486" s="1">
        <v>30017380</v>
      </c>
      <c r="R5486" s="1">
        <v>7.12</v>
      </c>
    </row>
    <row r="5487" spans="1:18" hidden="1" x14ac:dyDescent="0.25">
      <c r="A5487" t="s">
        <v>31</v>
      </c>
      <c r="B5487" s="1">
        <v>17317380</v>
      </c>
      <c r="C5487" s="1">
        <v>15000000</v>
      </c>
      <c r="D5487" s="1">
        <v>0</v>
      </c>
      <c r="E5487" s="1">
        <v>32317380</v>
      </c>
      <c r="F5487" s="1">
        <v>0</v>
      </c>
      <c r="G5487" s="1">
        <v>2300000</v>
      </c>
      <c r="H5487" s="1">
        <v>2300000</v>
      </c>
      <c r="I5487" s="1">
        <v>2300000</v>
      </c>
      <c r="J5487" s="1">
        <v>0</v>
      </c>
      <c r="K5487" s="1">
        <v>2300000</v>
      </c>
      <c r="L5487" s="1">
        <v>0</v>
      </c>
      <c r="M5487" s="1">
        <v>0</v>
      </c>
      <c r="N5487" s="1">
        <v>2300000</v>
      </c>
      <c r="O5487" s="1">
        <v>2300000</v>
      </c>
      <c r="P5487" s="1">
        <v>0</v>
      </c>
      <c r="Q5487" s="1">
        <v>30017380</v>
      </c>
      <c r="R5487" s="1">
        <v>7.12</v>
      </c>
    </row>
    <row r="5488" spans="1:18" hidden="1" x14ac:dyDescent="0.25">
      <c r="A5488" t="s">
        <v>77</v>
      </c>
      <c r="B5488" s="1">
        <v>17317380</v>
      </c>
      <c r="C5488" s="1">
        <v>15000000</v>
      </c>
      <c r="D5488" s="1">
        <v>0</v>
      </c>
      <c r="E5488" s="1">
        <v>32317380</v>
      </c>
      <c r="F5488" s="1">
        <v>0</v>
      </c>
      <c r="G5488" s="1">
        <v>2300000</v>
      </c>
      <c r="H5488" s="1">
        <v>2300000</v>
      </c>
      <c r="I5488" s="1">
        <v>2300000</v>
      </c>
      <c r="J5488" s="1">
        <v>0</v>
      </c>
      <c r="K5488" s="1">
        <v>2300000</v>
      </c>
      <c r="L5488" s="1">
        <v>0</v>
      </c>
      <c r="M5488" s="1">
        <v>0</v>
      </c>
      <c r="N5488" s="1">
        <v>2300000</v>
      </c>
      <c r="O5488" s="1">
        <v>2300000</v>
      </c>
      <c r="P5488" s="1">
        <v>0</v>
      </c>
      <c r="Q5488" s="1">
        <v>30017380</v>
      </c>
      <c r="R5488" s="1">
        <v>7.12</v>
      </c>
    </row>
    <row r="5489" spans="1:18" hidden="1" x14ac:dyDescent="0.25">
      <c r="A5489" t="s">
        <v>33</v>
      </c>
      <c r="B5489" s="1">
        <v>17317380</v>
      </c>
      <c r="C5489" s="1">
        <v>15000000</v>
      </c>
      <c r="D5489" s="1">
        <v>0</v>
      </c>
      <c r="E5489" s="1">
        <v>32317380</v>
      </c>
      <c r="F5489" s="1">
        <v>0</v>
      </c>
      <c r="G5489" s="1">
        <v>2300000</v>
      </c>
      <c r="H5489" s="1">
        <v>2300000</v>
      </c>
      <c r="I5489" s="1">
        <v>2300000</v>
      </c>
      <c r="J5489" s="1">
        <v>0</v>
      </c>
      <c r="K5489" s="1">
        <v>2300000</v>
      </c>
      <c r="L5489" s="1">
        <v>0</v>
      </c>
      <c r="M5489" s="1">
        <v>0</v>
      </c>
      <c r="N5489" s="1">
        <v>2300000</v>
      </c>
      <c r="O5489" s="1">
        <v>2300000</v>
      </c>
      <c r="P5489" s="1">
        <v>0</v>
      </c>
      <c r="Q5489" s="1">
        <v>30017380</v>
      </c>
      <c r="R5489" s="1">
        <v>7.12</v>
      </c>
    </row>
    <row r="5490" spans="1:18" hidden="1" x14ac:dyDescent="0.25">
      <c r="A5490" t="s">
        <v>104</v>
      </c>
      <c r="B5490" s="1">
        <v>90101679</v>
      </c>
      <c r="C5490" s="1">
        <v>0</v>
      </c>
      <c r="D5490" s="1">
        <v>0</v>
      </c>
      <c r="E5490" s="1">
        <v>90101679</v>
      </c>
      <c r="F5490" s="1">
        <v>0</v>
      </c>
      <c r="G5490" s="1">
        <v>67000000</v>
      </c>
      <c r="H5490" s="1">
        <v>67000000</v>
      </c>
      <c r="I5490" s="1">
        <v>67000000</v>
      </c>
      <c r="J5490" s="1">
        <v>0</v>
      </c>
      <c r="K5490" s="1">
        <v>67000000</v>
      </c>
      <c r="L5490" s="1">
        <v>0</v>
      </c>
      <c r="M5490" s="1">
        <v>0</v>
      </c>
      <c r="N5490" s="1">
        <v>67000000</v>
      </c>
      <c r="O5490" s="1">
        <v>60000000</v>
      </c>
      <c r="P5490" s="1">
        <v>7000000</v>
      </c>
      <c r="Q5490" s="1">
        <v>23101679</v>
      </c>
      <c r="R5490" s="1">
        <v>74.36</v>
      </c>
    </row>
    <row r="5491" spans="1:18" hidden="1" x14ac:dyDescent="0.25">
      <c r="A5491" t="s">
        <v>31</v>
      </c>
      <c r="B5491" s="1">
        <v>90101679</v>
      </c>
      <c r="C5491" s="1">
        <v>0</v>
      </c>
      <c r="D5491" s="1">
        <v>0</v>
      </c>
      <c r="E5491" s="1">
        <v>90101679</v>
      </c>
      <c r="F5491" s="1">
        <v>0</v>
      </c>
      <c r="G5491" s="1">
        <v>67000000</v>
      </c>
      <c r="H5491" s="1">
        <v>67000000</v>
      </c>
      <c r="I5491" s="1">
        <v>67000000</v>
      </c>
      <c r="J5491" s="1">
        <v>0</v>
      </c>
      <c r="K5491" s="1">
        <v>67000000</v>
      </c>
      <c r="L5491" s="1">
        <v>0</v>
      </c>
      <c r="M5491" s="1">
        <v>0</v>
      </c>
      <c r="N5491" s="1">
        <v>67000000</v>
      </c>
      <c r="O5491" s="1">
        <v>60000000</v>
      </c>
      <c r="P5491" s="1">
        <v>7000000</v>
      </c>
      <c r="Q5491" s="1">
        <v>23101679</v>
      </c>
      <c r="R5491" s="1">
        <v>74.36</v>
      </c>
    </row>
    <row r="5492" spans="1:18" hidden="1" x14ac:dyDescent="0.25">
      <c r="A5492" t="s">
        <v>81</v>
      </c>
      <c r="B5492" s="1">
        <v>90101679</v>
      </c>
      <c r="C5492" s="1">
        <v>0</v>
      </c>
      <c r="D5492" s="1">
        <v>0</v>
      </c>
      <c r="E5492" s="1">
        <v>90101679</v>
      </c>
      <c r="F5492" s="1">
        <v>0</v>
      </c>
      <c r="G5492" s="1">
        <v>67000000</v>
      </c>
      <c r="H5492" s="1">
        <v>67000000</v>
      </c>
      <c r="I5492" s="1">
        <v>67000000</v>
      </c>
      <c r="J5492" s="1">
        <v>0</v>
      </c>
      <c r="K5492" s="1">
        <v>67000000</v>
      </c>
      <c r="L5492" s="1">
        <v>0</v>
      </c>
      <c r="M5492" s="1">
        <v>0</v>
      </c>
      <c r="N5492" s="1">
        <v>67000000</v>
      </c>
      <c r="O5492" s="1">
        <v>60000000</v>
      </c>
      <c r="P5492" s="1">
        <v>7000000</v>
      </c>
      <c r="Q5492" s="1">
        <v>23101679</v>
      </c>
      <c r="R5492" s="1">
        <v>74.36</v>
      </c>
    </row>
    <row r="5493" spans="1:18" hidden="1" x14ac:dyDescent="0.25">
      <c r="A5493" t="s">
        <v>33</v>
      </c>
      <c r="B5493" s="1">
        <v>90101679</v>
      </c>
      <c r="C5493" s="1">
        <v>0</v>
      </c>
      <c r="D5493" s="1">
        <v>0</v>
      </c>
      <c r="E5493" s="1">
        <v>90101679</v>
      </c>
      <c r="F5493" s="1">
        <v>0</v>
      </c>
      <c r="G5493" s="1">
        <v>67000000</v>
      </c>
      <c r="H5493" s="1">
        <v>67000000</v>
      </c>
      <c r="I5493" s="1">
        <v>67000000</v>
      </c>
      <c r="J5493" s="1">
        <v>0</v>
      </c>
      <c r="K5493" s="1">
        <v>67000000</v>
      </c>
      <c r="L5493" s="1">
        <v>0</v>
      </c>
      <c r="M5493" s="1">
        <v>0</v>
      </c>
      <c r="N5493" s="1">
        <v>67000000</v>
      </c>
      <c r="O5493" s="1">
        <v>60000000</v>
      </c>
      <c r="P5493" s="1">
        <v>7000000</v>
      </c>
      <c r="Q5493" s="1">
        <v>23101679</v>
      </c>
      <c r="R5493" s="1">
        <v>74.36</v>
      </c>
    </row>
    <row r="5494" spans="1:18" hidden="1" x14ac:dyDescent="0.25">
      <c r="A5494" t="s">
        <v>78</v>
      </c>
      <c r="B5494" s="1">
        <v>102123333</v>
      </c>
      <c r="C5494" s="1">
        <v>331000000</v>
      </c>
      <c r="D5494" s="1">
        <v>0</v>
      </c>
      <c r="E5494" s="1">
        <v>433123333</v>
      </c>
      <c r="F5494" s="1">
        <v>0</v>
      </c>
      <c r="G5494" s="1">
        <v>76000000</v>
      </c>
      <c r="H5494" s="1">
        <v>76000000</v>
      </c>
      <c r="I5494" s="1">
        <v>76000000</v>
      </c>
      <c r="J5494" s="1">
        <v>0</v>
      </c>
      <c r="K5494" s="1">
        <v>76000000</v>
      </c>
      <c r="L5494" s="1">
        <v>0</v>
      </c>
      <c r="M5494" s="1">
        <v>0</v>
      </c>
      <c r="N5494" s="1">
        <v>76000000</v>
      </c>
      <c r="O5494" s="1">
        <v>68000000</v>
      </c>
      <c r="P5494" s="1">
        <v>8000000</v>
      </c>
      <c r="Q5494" s="1">
        <v>357123333</v>
      </c>
      <c r="R5494" s="1">
        <v>17.55</v>
      </c>
    </row>
    <row r="5495" spans="1:18" hidden="1" x14ac:dyDescent="0.25">
      <c r="A5495" t="s">
        <v>31</v>
      </c>
      <c r="B5495" s="1">
        <v>102123333</v>
      </c>
      <c r="C5495" s="1">
        <v>331000000</v>
      </c>
      <c r="D5495" s="1">
        <v>0</v>
      </c>
      <c r="E5495" s="1">
        <v>433123333</v>
      </c>
      <c r="F5495" s="1">
        <v>0</v>
      </c>
      <c r="G5495" s="1">
        <v>76000000</v>
      </c>
      <c r="H5495" s="1">
        <v>76000000</v>
      </c>
      <c r="I5495" s="1">
        <v>76000000</v>
      </c>
      <c r="J5495" s="1">
        <v>0</v>
      </c>
      <c r="K5495" s="1">
        <v>76000000</v>
      </c>
      <c r="L5495" s="1">
        <v>0</v>
      </c>
      <c r="M5495" s="1">
        <v>0</v>
      </c>
      <c r="N5495" s="1">
        <v>76000000</v>
      </c>
      <c r="O5495" s="1">
        <v>68000000</v>
      </c>
      <c r="P5495" s="1">
        <v>8000000</v>
      </c>
      <c r="Q5495" s="1">
        <v>357123333</v>
      </c>
      <c r="R5495" s="1">
        <v>17.55</v>
      </c>
    </row>
    <row r="5496" spans="1:18" hidden="1" x14ac:dyDescent="0.25">
      <c r="A5496" t="s">
        <v>79</v>
      </c>
      <c r="B5496" s="1">
        <v>102123333</v>
      </c>
      <c r="C5496" s="1">
        <v>331000000</v>
      </c>
      <c r="D5496" s="1">
        <v>0</v>
      </c>
      <c r="E5496" s="1">
        <v>433123333</v>
      </c>
      <c r="F5496" s="1">
        <v>0</v>
      </c>
      <c r="G5496" s="1">
        <v>76000000</v>
      </c>
      <c r="H5496" s="1">
        <v>76000000</v>
      </c>
      <c r="I5496" s="1">
        <v>76000000</v>
      </c>
      <c r="J5496" s="1">
        <v>0</v>
      </c>
      <c r="K5496" s="1">
        <v>76000000</v>
      </c>
      <c r="L5496" s="1">
        <v>0</v>
      </c>
      <c r="M5496" s="1">
        <v>0</v>
      </c>
      <c r="N5496" s="1">
        <v>76000000</v>
      </c>
      <c r="O5496" s="1">
        <v>68000000</v>
      </c>
      <c r="P5496" s="1">
        <v>8000000</v>
      </c>
      <c r="Q5496" s="1">
        <v>357123333</v>
      </c>
      <c r="R5496" s="1">
        <v>17.55</v>
      </c>
    </row>
    <row r="5497" spans="1:18" hidden="1" x14ac:dyDescent="0.25">
      <c r="A5497" t="s">
        <v>33</v>
      </c>
      <c r="B5497" s="1">
        <v>102123333</v>
      </c>
      <c r="C5497" s="1">
        <v>331000000</v>
      </c>
      <c r="D5497" s="1">
        <v>0</v>
      </c>
      <c r="E5497" s="1">
        <v>433123333</v>
      </c>
      <c r="F5497" s="1">
        <v>0</v>
      </c>
      <c r="G5497" s="1">
        <v>76000000</v>
      </c>
      <c r="H5497" s="1">
        <v>76000000</v>
      </c>
      <c r="I5497" s="1">
        <v>76000000</v>
      </c>
      <c r="J5497" s="1">
        <v>0</v>
      </c>
      <c r="K5497" s="1">
        <v>76000000</v>
      </c>
      <c r="L5497" s="1">
        <v>0</v>
      </c>
      <c r="M5497" s="1">
        <v>0</v>
      </c>
      <c r="N5497" s="1">
        <v>76000000</v>
      </c>
      <c r="O5497" s="1">
        <v>68000000</v>
      </c>
      <c r="P5497" s="1">
        <v>8000000</v>
      </c>
      <c r="Q5497" s="1">
        <v>357123333</v>
      </c>
      <c r="R5497" s="1">
        <v>17.55</v>
      </c>
    </row>
    <row r="5498" spans="1:18" hidden="1" x14ac:dyDescent="0.25">
      <c r="A5498" t="s">
        <v>80</v>
      </c>
      <c r="B5498" s="1">
        <v>78456945</v>
      </c>
      <c r="C5498" s="1">
        <v>-17000000</v>
      </c>
      <c r="D5498" s="1">
        <v>0</v>
      </c>
      <c r="E5498" s="1">
        <v>61456945</v>
      </c>
      <c r="F5498" s="1">
        <v>0</v>
      </c>
      <c r="G5498" s="1">
        <v>41000000</v>
      </c>
      <c r="H5498" s="1">
        <v>41000000</v>
      </c>
      <c r="I5498" s="1">
        <v>41000000</v>
      </c>
      <c r="J5498" s="1">
        <v>0</v>
      </c>
      <c r="K5498" s="1">
        <v>41000000</v>
      </c>
      <c r="L5498" s="1">
        <v>0</v>
      </c>
      <c r="M5498" s="1">
        <v>0</v>
      </c>
      <c r="N5498" s="1">
        <v>41000000</v>
      </c>
      <c r="O5498" s="1">
        <v>41000000</v>
      </c>
      <c r="P5498" s="1">
        <v>0</v>
      </c>
      <c r="Q5498" s="1">
        <v>20456945</v>
      </c>
      <c r="R5498" s="1">
        <v>66.709999999999994</v>
      </c>
    </row>
    <row r="5499" spans="1:18" hidden="1" x14ac:dyDescent="0.25">
      <c r="A5499" t="s">
        <v>31</v>
      </c>
      <c r="B5499" s="1">
        <v>78456945</v>
      </c>
      <c r="C5499" s="1">
        <v>-17000000</v>
      </c>
      <c r="D5499" s="1">
        <v>0</v>
      </c>
      <c r="E5499" s="1">
        <v>61456945</v>
      </c>
      <c r="F5499" s="1">
        <v>0</v>
      </c>
      <c r="G5499" s="1">
        <v>41000000</v>
      </c>
      <c r="H5499" s="1">
        <v>41000000</v>
      </c>
      <c r="I5499" s="1">
        <v>41000000</v>
      </c>
      <c r="J5499" s="1">
        <v>0</v>
      </c>
      <c r="K5499" s="1">
        <v>41000000</v>
      </c>
      <c r="L5499" s="1">
        <v>0</v>
      </c>
      <c r="M5499" s="1">
        <v>0</v>
      </c>
      <c r="N5499" s="1">
        <v>41000000</v>
      </c>
      <c r="O5499" s="1">
        <v>41000000</v>
      </c>
      <c r="P5499" s="1">
        <v>0</v>
      </c>
      <c r="Q5499" s="1">
        <v>20456945</v>
      </c>
      <c r="R5499" s="1">
        <v>66.709999999999994</v>
      </c>
    </row>
    <row r="5500" spans="1:18" hidden="1" x14ac:dyDescent="0.25">
      <c r="A5500" t="s">
        <v>81</v>
      </c>
      <c r="B5500" s="1">
        <v>78456945</v>
      </c>
      <c r="C5500" s="1">
        <v>-17000000</v>
      </c>
      <c r="D5500" s="1">
        <v>0</v>
      </c>
      <c r="E5500" s="1">
        <v>61456945</v>
      </c>
      <c r="F5500" s="1">
        <v>0</v>
      </c>
      <c r="G5500" s="1">
        <v>41000000</v>
      </c>
      <c r="H5500" s="1">
        <v>41000000</v>
      </c>
      <c r="I5500" s="1">
        <v>41000000</v>
      </c>
      <c r="J5500" s="1">
        <v>0</v>
      </c>
      <c r="K5500" s="1">
        <v>41000000</v>
      </c>
      <c r="L5500" s="1">
        <v>0</v>
      </c>
      <c r="M5500" s="1">
        <v>0</v>
      </c>
      <c r="N5500" s="1">
        <v>41000000</v>
      </c>
      <c r="O5500" s="1">
        <v>41000000</v>
      </c>
      <c r="P5500" s="1">
        <v>0</v>
      </c>
      <c r="Q5500" s="1">
        <v>20456945</v>
      </c>
      <c r="R5500" s="1">
        <v>66.709999999999994</v>
      </c>
    </row>
    <row r="5501" spans="1:18" hidden="1" x14ac:dyDescent="0.25">
      <c r="A5501" t="s">
        <v>33</v>
      </c>
      <c r="B5501" s="1">
        <v>78456945</v>
      </c>
      <c r="C5501" s="1">
        <v>-17000000</v>
      </c>
      <c r="D5501" s="1">
        <v>0</v>
      </c>
      <c r="E5501" s="1">
        <v>61456945</v>
      </c>
      <c r="F5501" s="1">
        <v>0</v>
      </c>
      <c r="G5501" s="1">
        <v>41000000</v>
      </c>
      <c r="H5501" s="1">
        <v>41000000</v>
      </c>
      <c r="I5501" s="1">
        <v>41000000</v>
      </c>
      <c r="J5501" s="1">
        <v>0</v>
      </c>
      <c r="K5501" s="1">
        <v>41000000</v>
      </c>
      <c r="L5501" s="1">
        <v>0</v>
      </c>
      <c r="M5501" s="1">
        <v>0</v>
      </c>
      <c r="N5501" s="1">
        <v>41000000</v>
      </c>
      <c r="O5501" s="1">
        <v>41000000</v>
      </c>
      <c r="P5501" s="1">
        <v>0</v>
      </c>
      <c r="Q5501" s="1">
        <v>20456945</v>
      </c>
      <c r="R5501" s="1">
        <v>66.709999999999994</v>
      </c>
    </row>
    <row r="5502" spans="1:18" hidden="1" x14ac:dyDescent="0.25">
      <c r="A5502" t="s">
        <v>82</v>
      </c>
      <c r="B5502" s="1">
        <v>80000000</v>
      </c>
      <c r="C5502" s="1">
        <v>25000000</v>
      </c>
      <c r="D5502" s="1">
        <v>0</v>
      </c>
      <c r="E5502" s="1">
        <v>105000000</v>
      </c>
      <c r="F5502" s="1">
        <v>0</v>
      </c>
      <c r="G5502" s="1">
        <v>77000000</v>
      </c>
      <c r="H5502" s="1">
        <v>77000000</v>
      </c>
      <c r="I5502" s="1">
        <v>77000000</v>
      </c>
      <c r="J5502" s="1">
        <v>0</v>
      </c>
      <c r="K5502" s="1">
        <v>77000000</v>
      </c>
      <c r="L5502" s="1">
        <v>0</v>
      </c>
      <c r="M5502" s="1">
        <v>0</v>
      </c>
      <c r="N5502" s="1">
        <v>77000000</v>
      </c>
      <c r="O5502" s="1">
        <v>47000000</v>
      </c>
      <c r="P5502" s="1">
        <v>30000000</v>
      </c>
      <c r="Q5502" s="1">
        <v>28000000</v>
      </c>
      <c r="R5502" s="1">
        <v>73.33</v>
      </c>
    </row>
    <row r="5503" spans="1:18" hidden="1" x14ac:dyDescent="0.25">
      <c r="A5503" t="s">
        <v>31</v>
      </c>
      <c r="B5503" s="1">
        <v>80000000</v>
      </c>
      <c r="C5503" s="1">
        <v>25000000</v>
      </c>
      <c r="D5503" s="1">
        <v>0</v>
      </c>
      <c r="E5503" s="1">
        <v>105000000</v>
      </c>
      <c r="F5503" s="1">
        <v>0</v>
      </c>
      <c r="G5503" s="1">
        <v>77000000</v>
      </c>
      <c r="H5503" s="1">
        <v>77000000</v>
      </c>
      <c r="I5503" s="1">
        <v>77000000</v>
      </c>
      <c r="J5503" s="1">
        <v>0</v>
      </c>
      <c r="K5503" s="1">
        <v>77000000</v>
      </c>
      <c r="L5503" s="1">
        <v>0</v>
      </c>
      <c r="M5503" s="1">
        <v>0</v>
      </c>
      <c r="N5503" s="1">
        <v>77000000</v>
      </c>
      <c r="O5503" s="1">
        <v>47000000</v>
      </c>
      <c r="P5503" s="1">
        <v>30000000</v>
      </c>
      <c r="Q5503" s="1">
        <v>28000000</v>
      </c>
      <c r="R5503" s="1">
        <v>73.33</v>
      </c>
    </row>
    <row r="5504" spans="1:18" hidden="1" x14ac:dyDescent="0.25">
      <c r="A5504" t="s">
        <v>83</v>
      </c>
      <c r="B5504" s="1">
        <v>80000000</v>
      </c>
      <c r="C5504" s="1">
        <v>25000000</v>
      </c>
      <c r="D5504" s="1">
        <v>0</v>
      </c>
      <c r="E5504" s="1">
        <v>105000000</v>
      </c>
      <c r="F5504" s="1">
        <v>0</v>
      </c>
      <c r="G5504" s="1">
        <v>77000000</v>
      </c>
      <c r="H5504" s="1">
        <v>77000000</v>
      </c>
      <c r="I5504" s="1">
        <v>77000000</v>
      </c>
      <c r="J5504" s="1">
        <v>0</v>
      </c>
      <c r="K5504" s="1">
        <v>77000000</v>
      </c>
      <c r="L5504" s="1">
        <v>0</v>
      </c>
      <c r="M5504" s="1">
        <v>0</v>
      </c>
      <c r="N5504" s="1">
        <v>77000000</v>
      </c>
      <c r="O5504" s="1">
        <v>47000000</v>
      </c>
      <c r="P5504" s="1">
        <v>30000000</v>
      </c>
      <c r="Q5504" s="1">
        <v>28000000</v>
      </c>
      <c r="R5504" s="1">
        <v>73.33</v>
      </c>
    </row>
    <row r="5505" spans="1:18" hidden="1" x14ac:dyDescent="0.25">
      <c r="A5505" t="s">
        <v>33</v>
      </c>
      <c r="B5505" s="1">
        <v>80000000</v>
      </c>
      <c r="C5505" s="1">
        <v>25000000</v>
      </c>
      <c r="D5505" s="1">
        <v>0</v>
      </c>
      <c r="E5505" s="1">
        <v>105000000</v>
      </c>
      <c r="F5505" s="1">
        <v>0</v>
      </c>
      <c r="G5505" s="1">
        <v>77000000</v>
      </c>
      <c r="H5505" s="1">
        <v>77000000</v>
      </c>
      <c r="I5505" s="1">
        <v>77000000</v>
      </c>
      <c r="J5505" s="1">
        <v>0</v>
      </c>
      <c r="K5505" s="1">
        <v>77000000</v>
      </c>
      <c r="L5505" s="1">
        <v>0</v>
      </c>
      <c r="M5505" s="1">
        <v>0</v>
      </c>
      <c r="N5505" s="1">
        <v>77000000</v>
      </c>
      <c r="O5505" s="1">
        <v>47000000</v>
      </c>
      <c r="P5505" s="1">
        <v>30000000</v>
      </c>
      <c r="Q5505" s="1">
        <v>28000000</v>
      </c>
      <c r="R5505" s="1">
        <v>73.33</v>
      </c>
    </row>
    <row r="5506" spans="1:18" hidden="1" x14ac:dyDescent="0.25">
      <c r="A5506" t="s">
        <v>1657</v>
      </c>
      <c r="B5506" s="1">
        <v>147826977</v>
      </c>
      <c r="C5506" s="1">
        <v>-50000000</v>
      </c>
      <c r="D5506" s="1">
        <v>0</v>
      </c>
      <c r="E5506" s="1">
        <v>97826977</v>
      </c>
      <c r="F5506" s="1">
        <v>0</v>
      </c>
      <c r="G5506" s="1">
        <v>58843217</v>
      </c>
      <c r="H5506" s="1">
        <v>58843217</v>
      </c>
      <c r="I5506" s="1">
        <v>58843217</v>
      </c>
      <c r="J5506" s="1">
        <v>0</v>
      </c>
      <c r="K5506" s="1">
        <v>58843217</v>
      </c>
      <c r="L5506" s="1">
        <v>0</v>
      </c>
      <c r="M5506" s="1">
        <v>0</v>
      </c>
      <c r="N5506" s="1">
        <v>58843217</v>
      </c>
      <c r="O5506" s="1">
        <v>58843217</v>
      </c>
      <c r="P5506" s="1">
        <v>0</v>
      </c>
      <c r="Q5506" s="1">
        <v>38983760</v>
      </c>
      <c r="R5506" s="1">
        <v>60.15</v>
      </c>
    </row>
    <row r="5507" spans="1:18" hidden="1" x14ac:dyDescent="0.25">
      <c r="A5507" t="s">
        <v>31</v>
      </c>
      <c r="B5507" s="1">
        <v>147826977</v>
      </c>
      <c r="C5507" s="1">
        <v>-50000000</v>
      </c>
      <c r="D5507" s="1">
        <v>0</v>
      </c>
      <c r="E5507" s="1">
        <v>97826977</v>
      </c>
      <c r="F5507" s="1">
        <v>0</v>
      </c>
      <c r="G5507" s="1">
        <v>58843217</v>
      </c>
      <c r="H5507" s="1">
        <v>58843217</v>
      </c>
      <c r="I5507" s="1">
        <v>58843217</v>
      </c>
      <c r="J5507" s="1">
        <v>0</v>
      </c>
      <c r="K5507" s="1">
        <v>58843217</v>
      </c>
      <c r="L5507" s="1">
        <v>0</v>
      </c>
      <c r="M5507" s="1">
        <v>0</v>
      </c>
      <c r="N5507" s="1">
        <v>58843217</v>
      </c>
      <c r="O5507" s="1">
        <v>58843217</v>
      </c>
      <c r="P5507" s="1">
        <v>0</v>
      </c>
      <c r="Q5507" s="1">
        <v>38983760</v>
      </c>
      <c r="R5507" s="1">
        <v>60.15</v>
      </c>
    </row>
    <row r="5508" spans="1:18" hidden="1" x14ac:dyDescent="0.25">
      <c r="A5508" t="s">
        <v>81</v>
      </c>
      <c r="B5508" s="1">
        <v>147826977</v>
      </c>
      <c r="C5508" s="1">
        <v>-50000000</v>
      </c>
      <c r="D5508" s="1">
        <v>0</v>
      </c>
      <c r="E5508" s="1">
        <v>97826977</v>
      </c>
      <c r="F5508" s="1">
        <v>0</v>
      </c>
      <c r="G5508" s="1">
        <v>58843217</v>
      </c>
      <c r="H5508" s="1">
        <v>58843217</v>
      </c>
      <c r="I5508" s="1">
        <v>58843217</v>
      </c>
      <c r="J5508" s="1">
        <v>0</v>
      </c>
      <c r="K5508" s="1">
        <v>58843217</v>
      </c>
      <c r="L5508" s="1">
        <v>0</v>
      </c>
      <c r="M5508" s="1">
        <v>0</v>
      </c>
      <c r="N5508" s="1">
        <v>58843217</v>
      </c>
      <c r="O5508" s="1">
        <v>58843217</v>
      </c>
      <c r="P5508" s="1">
        <v>0</v>
      </c>
      <c r="Q5508" s="1">
        <v>38983760</v>
      </c>
      <c r="R5508" s="1">
        <v>60.15</v>
      </c>
    </row>
    <row r="5509" spans="1:18" hidden="1" x14ac:dyDescent="0.25">
      <c r="A5509" t="s">
        <v>33</v>
      </c>
      <c r="B5509" s="1">
        <v>147826977</v>
      </c>
      <c r="C5509" s="1">
        <v>-50000000</v>
      </c>
      <c r="D5509" s="1">
        <v>0</v>
      </c>
      <c r="E5509" s="1">
        <v>97826977</v>
      </c>
      <c r="F5509" s="1">
        <v>0</v>
      </c>
      <c r="G5509" s="1">
        <v>58843217</v>
      </c>
      <c r="H5509" s="1">
        <v>58843217</v>
      </c>
      <c r="I5509" s="1">
        <v>58843217</v>
      </c>
      <c r="J5509" s="1">
        <v>0</v>
      </c>
      <c r="K5509" s="1">
        <v>58843217</v>
      </c>
      <c r="L5509" s="1">
        <v>0</v>
      </c>
      <c r="M5509" s="1">
        <v>0</v>
      </c>
      <c r="N5509" s="1">
        <v>58843217</v>
      </c>
      <c r="O5509" s="1">
        <v>58843217</v>
      </c>
      <c r="P5509" s="1">
        <v>0</v>
      </c>
      <c r="Q5509" s="1">
        <v>38983760</v>
      </c>
      <c r="R5509" s="1">
        <v>60.15</v>
      </c>
    </row>
    <row r="5510" spans="1:18" hidden="1" x14ac:dyDescent="0.25">
      <c r="A5510" t="s">
        <v>1775</v>
      </c>
      <c r="B5510" s="1">
        <v>54862800</v>
      </c>
      <c r="C5510" s="1">
        <v>-45000000</v>
      </c>
      <c r="D5510" s="1">
        <v>0</v>
      </c>
      <c r="E5510" s="1">
        <v>9862800</v>
      </c>
      <c r="F5510" s="1">
        <v>0</v>
      </c>
      <c r="G5510" s="1">
        <v>0</v>
      </c>
      <c r="H5510" s="1">
        <v>0</v>
      </c>
      <c r="I5510" s="1">
        <v>0</v>
      </c>
      <c r="J5510" s="1">
        <v>0</v>
      </c>
      <c r="K5510" s="1">
        <v>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1">
        <v>9862800</v>
      </c>
      <c r="R5510" s="1">
        <v>0</v>
      </c>
    </row>
    <row r="5511" spans="1:18" hidden="1" x14ac:dyDescent="0.25">
      <c r="A5511" t="s">
        <v>31</v>
      </c>
      <c r="B5511" s="1">
        <v>54862800</v>
      </c>
      <c r="C5511" s="1">
        <v>-45000000</v>
      </c>
      <c r="D5511" s="1">
        <v>0</v>
      </c>
      <c r="E5511" s="1">
        <v>9862800</v>
      </c>
      <c r="F5511" s="1">
        <v>0</v>
      </c>
      <c r="G5511" s="1">
        <v>0</v>
      </c>
      <c r="H5511" s="1">
        <v>0</v>
      </c>
      <c r="I5511" s="1">
        <v>0</v>
      </c>
      <c r="J5511" s="1">
        <v>0</v>
      </c>
      <c r="K5511" s="1">
        <v>0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9862800</v>
      </c>
      <c r="R5511" s="1">
        <v>0</v>
      </c>
    </row>
    <row r="5512" spans="1:18" hidden="1" x14ac:dyDescent="0.25">
      <c r="A5512" t="s">
        <v>81</v>
      </c>
      <c r="B5512" s="1">
        <v>54862800</v>
      </c>
      <c r="C5512" s="1">
        <v>-45000000</v>
      </c>
      <c r="D5512" s="1">
        <v>0</v>
      </c>
      <c r="E5512" s="1">
        <v>9862800</v>
      </c>
      <c r="F5512" s="1">
        <v>0</v>
      </c>
      <c r="G5512" s="1">
        <v>0</v>
      </c>
      <c r="H5512" s="1">
        <v>0</v>
      </c>
      <c r="I5512" s="1">
        <v>0</v>
      </c>
      <c r="J5512" s="1">
        <v>0</v>
      </c>
      <c r="K5512" s="1">
        <v>0</v>
      </c>
      <c r="L5512" s="1">
        <v>0</v>
      </c>
      <c r="M5512" s="1">
        <v>0</v>
      </c>
      <c r="N5512" s="1">
        <v>0</v>
      </c>
      <c r="O5512" s="1">
        <v>0</v>
      </c>
      <c r="P5512" s="1">
        <v>0</v>
      </c>
      <c r="Q5512" s="1">
        <v>9862800</v>
      </c>
      <c r="R5512" s="1">
        <v>0</v>
      </c>
    </row>
    <row r="5513" spans="1:18" hidden="1" x14ac:dyDescent="0.25">
      <c r="A5513" t="s">
        <v>33</v>
      </c>
      <c r="B5513" s="1">
        <v>54862800</v>
      </c>
      <c r="C5513" s="1">
        <v>-45000000</v>
      </c>
      <c r="D5513" s="1">
        <v>0</v>
      </c>
      <c r="E5513" s="1">
        <v>9862800</v>
      </c>
      <c r="F5513" s="1">
        <v>0</v>
      </c>
      <c r="G5513" s="1">
        <v>0</v>
      </c>
      <c r="H5513" s="1">
        <v>0</v>
      </c>
      <c r="I5513" s="1">
        <v>0</v>
      </c>
      <c r="J5513" s="1">
        <v>0</v>
      </c>
      <c r="K5513" s="1">
        <v>0</v>
      </c>
      <c r="L5513" s="1">
        <v>0</v>
      </c>
      <c r="M5513" s="1">
        <v>0</v>
      </c>
      <c r="N5513" s="1">
        <v>0</v>
      </c>
      <c r="O5513" s="1">
        <v>0</v>
      </c>
      <c r="P5513" s="1">
        <v>0</v>
      </c>
      <c r="Q5513" s="1">
        <v>9862800</v>
      </c>
      <c r="R5513" s="1">
        <v>0</v>
      </c>
    </row>
    <row r="5514" spans="1:18" hidden="1" x14ac:dyDescent="0.25">
      <c r="A5514" t="s">
        <v>105</v>
      </c>
      <c r="B5514" s="1">
        <v>14148111</v>
      </c>
      <c r="C5514" s="1">
        <v>0</v>
      </c>
      <c r="D5514" s="1">
        <v>0</v>
      </c>
      <c r="E5514" s="1">
        <v>14148111</v>
      </c>
      <c r="F5514" s="1">
        <v>0</v>
      </c>
      <c r="G5514" s="1">
        <v>2758252</v>
      </c>
      <c r="H5514" s="1">
        <v>2758252</v>
      </c>
      <c r="I5514" s="1">
        <v>2758252</v>
      </c>
      <c r="J5514" s="1">
        <v>0</v>
      </c>
      <c r="K5514" s="1">
        <v>2758252</v>
      </c>
      <c r="L5514" s="1">
        <v>0</v>
      </c>
      <c r="M5514" s="1">
        <v>0</v>
      </c>
      <c r="N5514" s="1">
        <v>2758252</v>
      </c>
      <c r="O5514" s="1">
        <v>2758252</v>
      </c>
      <c r="P5514" s="1">
        <v>0</v>
      </c>
      <c r="Q5514" s="1">
        <v>11389859</v>
      </c>
      <c r="R5514" s="1">
        <v>19.5</v>
      </c>
    </row>
    <row r="5515" spans="1:18" hidden="1" x14ac:dyDescent="0.25">
      <c r="A5515" t="s">
        <v>31</v>
      </c>
      <c r="B5515" s="1">
        <v>14148111</v>
      </c>
      <c r="C5515" s="1">
        <v>0</v>
      </c>
      <c r="D5515" s="1">
        <v>0</v>
      </c>
      <c r="E5515" s="1">
        <v>14148111</v>
      </c>
      <c r="F5515" s="1">
        <v>0</v>
      </c>
      <c r="G5515" s="1">
        <v>2758252</v>
      </c>
      <c r="H5515" s="1">
        <v>2758252</v>
      </c>
      <c r="I5515" s="1">
        <v>2758252</v>
      </c>
      <c r="J5515" s="1">
        <v>0</v>
      </c>
      <c r="K5515" s="1">
        <v>2758252</v>
      </c>
      <c r="L5515" s="1">
        <v>0</v>
      </c>
      <c r="M5515" s="1">
        <v>0</v>
      </c>
      <c r="N5515" s="1">
        <v>2758252</v>
      </c>
      <c r="O5515" s="1">
        <v>2758252</v>
      </c>
      <c r="P5515" s="1">
        <v>0</v>
      </c>
      <c r="Q5515" s="1">
        <v>11389859</v>
      </c>
      <c r="R5515" s="1">
        <v>19.5</v>
      </c>
    </row>
    <row r="5516" spans="1:18" hidden="1" x14ac:dyDescent="0.25">
      <c r="A5516" t="s">
        <v>106</v>
      </c>
      <c r="B5516" s="1">
        <v>14148111</v>
      </c>
      <c r="C5516" s="1">
        <v>0</v>
      </c>
      <c r="D5516" s="1">
        <v>0</v>
      </c>
      <c r="E5516" s="1">
        <v>14148111</v>
      </c>
      <c r="F5516" s="1">
        <v>0</v>
      </c>
      <c r="G5516" s="1">
        <v>2758252</v>
      </c>
      <c r="H5516" s="1">
        <v>2758252</v>
      </c>
      <c r="I5516" s="1">
        <v>2758252</v>
      </c>
      <c r="J5516" s="1">
        <v>0</v>
      </c>
      <c r="K5516" s="1">
        <v>2758252</v>
      </c>
      <c r="L5516" s="1">
        <v>0</v>
      </c>
      <c r="M5516" s="1">
        <v>0</v>
      </c>
      <c r="N5516" s="1">
        <v>2758252</v>
      </c>
      <c r="O5516" s="1">
        <v>2758252</v>
      </c>
      <c r="P5516" s="1">
        <v>0</v>
      </c>
      <c r="Q5516" s="1">
        <v>11389859</v>
      </c>
      <c r="R5516" s="1">
        <v>19.5</v>
      </c>
    </row>
    <row r="5517" spans="1:18" hidden="1" x14ac:dyDescent="0.25">
      <c r="A5517" t="s">
        <v>33</v>
      </c>
      <c r="B5517" s="1">
        <v>14148111</v>
      </c>
      <c r="C5517" s="1">
        <v>0</v>
      </c>
      <c r="D5517" s="1">
        <v>0</v>
      </c>
      <c r="E5517" s="1">
        <v>14148111</v>
      </c>
      <c r="F5517" s="1">
        <v>0</v>
      </c>
      <c r="G5517" s="1">
        <v>2758252</v>
      </c>
      <c r="H5517" s="1">
        <v>2758252</v>
      </c>
      <c r="I5517" s="1">
        <v>2758252</v>
      </c>
      <c r="J5517" s="1">
        <v>0</v>
      </c>
      <c r="K5517" s="1">
        <v>2758252</v>
      </c>
      <c r="L5517" s="1">
        <v>0</v>
      </c>
      <c r="M5517" s="1">
        <v>0</v>
      </c>
      <c r="N5517" s="1">
        <v>2758252</v>
      </c>
      <c r="O5517" s="1">
        <v>2758252</v>
      </c>
      <c r="P5517" s="1">
        <v>0</v>
      </c>
      <c r="Q5517" s="1">
        <v>11389859</v>
      </c>
      <c r="R5517" s="1">
        <v>19.5</v>
      </c>
    </row>
    <row r="5518" spans="1:18" hidden="1" x14ac:dyDescent="0.25">
      <c r="A5518" t="s">
        <v>107</v>
      </c>
      <c r="B5518" s="1">
        <v>35652444</v>
      </c>
      <c r="C5518" s="1">
        <v>0</v>
      </c>
      <c r="D5518" s="1">
        <v>0</v>
      </c>
      <c r="E5518" s="1">
        <v>35652444</v>
      </c>
      <c r="F5518" s="1">
        <v>0</v>
      </c>
      <c r="G5518" s="1">
        <v>11332916</v>
      </c>
      <c r="H5518" s="1">
        <v>11332916</v>
      </c>
      <c r="I5518" s="1">
        <v>11332916</v>
      </c>
      <c r="J5518" s="1">
        <v>0</v>
      </c>
      <c r="K5518" s="1">
        <v>11332916</v>
      </c>
      <c r="L5518" s="1">
        <v>0</v>
      </c>
      <c r="M5518" s="1">
        <v>0</v>
      </c>
      <c r="N5518" s="1">
        <v>11332916</v>
      </c>
      <c r="O5518" s="1">
        <v>9517871</v>
      </c>
      <c r="P5518" s="1">
        <v>1815045</v>
      </c>
      <c r="Q5518" s="1">
        <v>24319528</v>
      </c>
      <c r="R5518" s="1">
        <v>31.79</v>
      </c>
    </row>
    <row r="5519" spans="1:18" hidden="1" x14ac:dyDescent="0.25">
      <c r="A5519" t="s">
        <v>31</v>
      </c>
      <c r="B5519" s="1">
        <v>35652444</v>
      </c>
      <c r="C5519" s="1">
        <v>0</v>
      </c>
      <c r="D5519" s="1">
        <v>0</v>
      </c>
      <c r="E5519" s="1">
        <v>35652444</v>
      </c>
      <c r="F5519" s="1">
        <v>0</v>
      </c>
      <c r="G5519" s="1">
        <v>11332916</v>
      </c>
      <c r="H5519" s="1">
        <v>11332916</v>
      </c>
      <c r="I5519" s="1">
        <v>11332916</v>
      </c>
      <c r="J5519" s="1">
        <v>0</v>
      </c>
      <c r="K5519" s="1">
        <v>11332916</v>
      </c>
      <c r="L5519" s="1">
        <v>0</v>
      </c>
      <c r="M5519" s="1">
        <v>0</v>
      </c>
      <c r="N5519" s="1">
        <v>11332916</v>
      </c>
      <c r="O5519" s="1">
        <v>9517871</v>
      </c>
      <c r="P5519" s="1">
        <v>1815045</v>
      </c>
      <c r="Q5519" s="1">
        <v>24319528</v>
      </c>
      <c r="R5519" s="1">
        <v>31.79</v>
      </c>
    </row>
    <row r="5520" spans="1:18" hidden="1" x14ac:dyDescent="0.25">
      <c r="A5520" t="s">
        <v>108</v>
      </c>
      <c r="B5520" s="1">
        <v>35652444</v>
      </c>
      <c r="C5520" s="1">
        <v>0</v>
      </c>
      <c r="D5520" s="1">
        <v>0</v>
      </c>
      <c r="E5520" s="1">
        <v>35652444</v>
      </c>
      <c r="F5520" s="1">
        <v>0</v>
      </c>
      <c r="G5520" s="1">
        <v>11332916</v>
      </c>
      <c r="H5520" s="1">
        <v>11332916</v>
      </c>
      <c r="I5520" s="1">
        <v>11332916</v>
      </c>
      <c r="J5520" s="1">
        <v>0</v>
      </c>
      <c r="K5520" s="1">
        <v>11332916</v>
      </c>
      <c r="L5520" s="1">
        <v>0</v>
      </c>
      <c r="M5520" s="1">
        <v>0</v>
      </c>
      <c r="N5520" s="1">
        <v>11332916</v>
      </c>
      <c r="O5520" s="1">
        <v>9517871</v>
      </c>
      <c r="P5520" s="1">
        <v>1815045</v>
      </c>
      <c r="Q5520" s="1">
        <v>24319528</v>
      </c>
      <c r="R5520" s="1">
        <v>31.79</v>
      </c>
    </row>
    <row r="5521" spans="1:18" hidden="1" x14ac:dyDescent="0.25">
      <c r="A5521" t="s">
        <v>33</v>
      </c>
      <c r="B5521" s="1">
        <v>35652444</v>
      </c>
      <c r="C5521" s="1">
        <v>0</v>
      </c>
      <c r="D5521" s="1">
        <v>0</v>
      </c>
      <c r="E5521" s="1">
        <v>35652444</v>
      </c>
      <c r="F5521" s="1">
        <v>0</v>
      </c>
      <c r="G5521" s="1">
        <v>11332916</v>
      </c>
      <c r="H5521" s="1">
        <v>11332916</v>
      </c>
      <c r="I5521" s="1">
        <v>11332916</v>
      </c>
      <c r="J5521" s="1">
        <v>0</v>
      </c>
      <c r="K5521" s="1">
        <v>11332916</v>
      </c>
      <c r="L5521" s="1">
        <v>0</v>
      </c>
      <c r="M5521" s="1">
        <v>0</v>
      </c>
      <c r="N5521" s="1">
        <v>11332916</v>
      </c>
      <c r="O5521" s="1">
        <v>9517871</v>
      </c>
      <c r="P5521" s="1">
        <v>1815045</v>
      </c>
      <c r="Q5521" s="1">
        <v>24319528</v>
      </c>
      <c r="R5521" s="1">
        <v>31.79</v>
      </c>
    </row>
    <row r="5522" spans="1:18" hidden="1" x14ac:dyDescent="0.25">
      <c r="A5522" t="s">
        <v>109</v>
      </c>
      <c r="B5522" s="1">
        <v>35449326</v>
      </c>
      <c r="C5522" s="1">
        <v>0</v>
      </c>
      <c r="D5522" s="1">
        <v>0</v>
      </c>
      <c r="E5522" s="1">
        <v>35449326</v>
      </c>
      <c r="F5522" s="1">
        <v>0</v>
      </c>
      <c r="G5522" s="1">
        <v>11802055</v>
      </c>
      <c r="H5522" s="1">
        <v>11802055</v>
      </c>
      <c r="I5522" s="1">
        <v>11802055</v>
      </c>
      <c r="J5522" s="1">
        <v>0</v>
      </c>
      <c r="K5522" s="1">
        <v>11802055</v>
      </c>
      <c r="L5522" s="1">
        <v>0</v>
      </c>
      <c r="M5522" s="1">
        <v>0</v>
      </c>
      <c r="N5522" s="1">
        <v>11802055</v>
      </c>
      <c r="O5522" s="1">
        <v>9157506</v>
      </c>
      <c r="P5522" s="1">
        <v>2644549</v>
      </c>
      <c r="Q5522" s="1">
        <v>23647271</v>
      </c>
      <c r="R5522" s="1">
        <v>33.29</v>
      </c>
    </row>
    <row r="5523" spans="1:18" hidden="1" x14ac:dyDescent="0.25">
      <c r="A5523" t="s">
        <v>31</v>
      </c>
      <c r="B5523" s="1">
        <v>35449326</v>
      </c>
      <c r="C5523" s="1">
        <v>0</v>
      </c>
      <c r="D5523" s="1">
        <v>0</v>
      </c>
      <c r="E5523" s="1">
        <v>35449326</v>
      </c>
      <c r="F5523" s="1">
        <v>0</v>
      </c>
      <c r="G5523" s="1">
        <v>11802055</v>
      </c>
      <c r="H5523" s="1">
        <v>11802055</v>
      </c>
      <c r="I5523" s="1">
        <v>11802055</v>
      </c>
      <c r="J5523" s="1">
        <v>0</v>
      </c>
      <c r="K5523" s="1">
        <v>11802055</v>
      </c>
      <c r="L5523" s="1">
        <v>0</v>
      </c>
      <c r="M5523" s="1">
        <v>0</v>
      </c>
      <c r="N5523" s="1">
        <v>11802055</v>
      </c>
      <c r="O5523" s="1">
        <v>9157506</v>
      </c>
      <c r="P5523" s="1">
        <v>2644549</v>
      </c>
      <c r="Q5523" s="1">
        <v>23647271</v>
      </c>
      <c r="R5523" s="1">
        <v>33.29</v>
      </c>
    </row>
    <row r="5524" spans="1:18" hidden="1" x14ac:dyDescent="0.25">
      <c r="A5524" t="s">
        <v>110</v>
      </c>
      <c r="B5524" s="1">
        <v>35449326</v>
      </c>
      <c r="C5524" s="1">
        <v>0</v>
      </c>
      <c r="D5524" s="1">
        <v>0</v>
      </c>
      <c r="E5524" s="1">
        <v>35449326</v>
      </c>
      <c r="F5524" s="1">
        <v>0</v>
      </c>
      <c r="G5524" s="1">
        <v>11802055</v>
      </c>
      <c r="H5524" s="1">
        <v>11802055</v>
      </c>
      <c r="I5524" s="1">
        <v>11802055</v>
      </c>
      <c r="J5524" s="1">
        <v>0</v>
      </c>
      <c r="K5524" s="1">
        <v>11802055</v>
      </c>
      <c r="L5524" s="1">
        <v>0</v>
      </c>
      <c r="M5524" s="1">
        <v>0</v>
      </c>
      <c r="N5524" s="1">
        <v>11802055</v>
      </c>
      <c r="O5524" s="1">
        <v>9157506</v>
      </c>
      <c r="P5524" s="1">
        <v>2644549</v>
      </c>
      <c r="Q5524" s="1">
        <v>23647271</v>
      </c>
      <c r="R5524" s="1">
        <v>33.29</v>
      </c>
    </row>
    <row r="5525" spans="1:18" hidden="1" x14ac:dyDescent="0.25">
      <c r="A5525" t="s">
        <v>33</v>
      </c>
      <c r="B5525" s="1">
        <v>35449326</v>
      </c>
      <c r="C5525" s="1">
        <v>0</v>
      </c>
      <c r="D5525" s="1">
        <v>0</v>
      </c>
      <c r="E5525" s="1">
        <v>35449326</v>
      </c>
      <c r="F5525" s="1">
        <v>0</v>
      </c>
      <c r="G5525" s="1">
        <v>11802055</v>
      </c>
      <c r="H5525" s="1">
        <v>11802055</v>
      </c>
      <c r="I5525" s="1">
        <v>11802055</v>
      </c>
      <c r="J5525" s="1">
        <v>0</v>
      </c>
      <c r="K5525" s="1">
        <v>11802055</v>
      </c>
      <c r="L5525" s="1">
        <v>0</v>
      </c>
      <c r="M5525" s="1">
        <v>0</v>
      </c>
      <c r="N5525" s="1">
        <v>11802055</v>
      </c>
      <c r="O5525" s="1">
        <v>9157506</v>
      </c>
      <c r="P5525" s="1">
        <v>2644549</v>
      </c>
      <c r="Q5525" s="1">
        <v>23647271</v>
      </c>
      <c r="R5525" s="1">
        <v>33.29</v>
      </c>
    </row>
    <row r="5526" spans="1:18" hidden="1" x14ac:dyDescent="0.25">
      <c r="A5526" t="s">
        <v>768</v>
      </c>
      <c r="B5526" s="1">
        <v>40555545</v>
      </c>
      <c r="C5526" s="1">
        <v>0</v>
      </c>
      <c r="D5526" s="1">
        <v>0</v>
      </c>
      <c r="E5526" s="1">
        <v>40555545</v>
      </c>
      <c r="F5526" s="1">
        <v>0</v>
      </c>
      <c r="G5526" s="1">
        <v>0</v>
      </c>
      <c r="H5526" s="1">
        <v>0</v>
      </c>
      <c r="I5526" s="1">
        <v>0</v>
      </c>
      <c r="J5526" s="1">
        <v>0</v>
      </c>
      <c r="K5526" s="1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1">
        <v>40555545</v>
      </c>
      <c r="R5526" s="1">
        <v>0</v>
      </c>
    </row>
    <row r="5527" spans="1:18" hidden="1" x14ac:dyDescent="0.25">
      <c r="A5527" t="s">
        <v>31</v>
      </c>
      <c r="B5527" s="1">
        <v>40555545</v>
      </c>
      <c r="C5527" s="1">
        <v>0</v>
      </c>
      <c r="D5527" s="1">
        <v>0</v>
      </c>
      <c r="E5527" s="1">
        <v>40555545</v>
      </c>
      <c r="F5527" s="1">
        <v>0</v>
      </c>
      <c r="G5527" s="1">
        <v>0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O5527" s="1">
        <v>0</v>
      </c>
      <c r="P5527" s="1">
        <v>0</v>
      </c>
      <c r="Q5527" s="1">
        <v>40555545</v>
      </c>
      <c r="R5527" s="1">
        <v>0</v>
      </c>
    </row>
    <row r="5528" spans="1:18" hidden="1" x14ac:dyDescent="0.25">
      <c r="A5528" t="s">
        <v>83</v>
      </c>
      <c r="B5528" s="1">
        <v>40555545</v>
      </c>
      <c r="C5528" s="1">
        <v>0</v>
      </c>
      <c r="D5528" s="1">
        <v>0</v>
      </c>
      <c r="E5528" s="1">
        <v>40555545</v>
      </c>
      <c r="F5528" s="1">
        <v>0</v>
      </c>
      <c r="G5528" s="1">
        <v>0</v>
      </c>
      <c r="H5528" s="1">
        <v>0</v>
      </c>
      <c r="I5528" s="1">
        <v>0</v>
      </c>
      <c r="J5528" s="1">
        <v>0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40555545</v>
      </c>
      <c r="R5528" s="1">
        <v>0</v>
      </c>
    </row>
    <row r="5529" spans="1:18" hidden="1" x14ac:dyDescent="0.25">
      <c r="A5529" t="s">
        <v>33</v>
      </c>
      <c r="B5529" s="1">
        <v>40555545</v>
      </c>
      <c r="C5529" s="1">
        <v>0</v>
      </c>
      <c r="D5529" s="1">
        <v>0</v>
      </c>
      <c r="E5529" s="1">
        <v>40555545</v>
      </c>
      <c r="F5529" s="1">
        <v>0</v>
      </c>
      <c r="G5529" s="1">
        <v>0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0</v>
      </c>
      <c r="Q5529" s="1">
        <v>40555545</v>
      </c>
      <c r="R5529" s="1">
        <v>0</v>
      </c>
    </row>
    <row r="5530" spans="1:18" hidden="1" x14ac:dyDescent="0.25">
      <c r="A5530" t="s">
        <v>85</v>
      </c>
      <c r="B5530" s="1">
        <v>60000000</v>
      </c>
      <c r="C5530" s="1">
        <v>0</v>
      </c>
      <c r="D5530" s="1">
        <v>0</v>
      </c>
      <c r="E5530" s="1">
        <v>60000000</v>
      </c>
      <c r="F5530" s="1">
        <v>0</v>
      </c>
      <c r="G5530" s="1">
        <v>3721160</v>
      </c>
      <c r="H5530" s="1">
        <v>3721160</v>
      </c>
      <c r="I5530" s="1">
        <v>3721160</v>
      </c>
      <c r="J5530" s="1">
        <v>0</v>
      </c>
      <c r="K5530" s="1">
        <v>3721160</v>
      </c>
      <c r="L5530" s="1">
        <v>0</v>
      </c>
      <c r="M5530" s="1">
        <v>0</v>
      </c>
      <c r="N5530" s="1">
        <v>3721160</v>
      </c>
      <c r="O5530" s="1">
        <v>0</v>
      </c>
      <c r="P5530" s="1">
        <v>3721160</v>
      </c>
      <c r="Q5530" s="1">
        <v>56278840</v>
      </c>
      <c r="R5530" s="1">
        <v>6.2</v>
      </c>
    </row>
    <row r="5531" spans="1:18" hidden="1" x14ac:dyDescent="0.25">
      <c r="A5531" t="s">
        <v>31</v>
      </c>
      <c r="B5531" s="1">
        <v>60000000</v>
      </c>
      <c r="C5531" s="1">
        <v>0</v>
      </c>
      <c r="D5531" s="1">
        <v>0</v>
      </c>
      <c r="E5531" s="1">
        <v>60000000</v>
      </c>
      <c r="F5531" s="1">
        <v>0</v>
      </c>
      <c r="G5531" s="1">
        <v>3721160</v>
      </c>
      <c r="H5531" s="1">
        <v>3721160</v>
      </c>
      <c r="I5531" s="1">
        <v>3721160</v>
      </c>
      <c r="J5531" s="1">
        <v>0</v>
      </c>
      <c r="K5531" s="1">
        <v>3721160</v>
      </c>
      <c r="L5531" s="1">
        <v>0</v>
      </c>
      <c r="M5531" s="1">
        <v>0</v>
      </c>
      <c r="N5531" s="1">
        <v>3721160</v>
      </c>
      <c r="O5531" s="1">
        <v>0</v>
      </c>
      <c r="P5531" s="1">
        <v>3721160</v>
      </c>
      <c r="Q5531" s="1">
        <v>56278840</v>
      </c>
      <c r="R5531" s="1">
        <v>6.2</v>
      </c>
    </row>
    <row r="5532" spans="1:18" hidden="1" x14ac:dyDescent="0.25">
      <c r="A5532" t="s">
        <v>86</v>
      </c>
      <c r="B5532" s="1">
        <v>60000000</v>
      </c>
      <c r="C5532" s="1">
        <v>0</v>
      </c>
      <c r="D5532" s="1">
        <v>0</v>
      </c>
      <c r="E5532" s="1">
        <v>60000000</v>
      </c>
      <c r="F5532" s="1">
        <v>0</v>
      </c>
      <c r="G5532" s="1">
        <v>3721160</v>
      </c>
      <c r="H5532" s="1">
        <v>3721160</v>
      </c>
      <c r="I5532" s="1">
        <v>3721160</v>
      </c>
      <c r="J5532" s="1">
        <v>0</v>
      </c>
      <c r="K5532" s="1">
        <v>3721160</v>
      </c>
      <c r="L5532" s="1">
        <v>0</v>
      </c>
      <c r="M5532" s="1">
        <v>0</v>
      </c>
      <c r="N5532" s="1">
        <v>3721160</v>
      </c>
      <c r="O5532" s="1">
        <v>0</v>
      </c>
      <c r="P5532" s="1">
        <v>3721160</v>
      </c>
      <c r="Q5532" s="1">
        <v>56278840</v>
      </c>
      <c r="R5532" s="1">
        <v>6.2</v>
      </c>
    </row>
    <row r="5533" spans="1:18" hidden="1" x14ac:dyDescent="0.25">
      <c r="A5533" t="s">
        <v>33</v>
      </c>
      <c r="B5533" s="1">
        <v>60000000</v>
      </c>
      <c r="C5533" s="1">
        <v>0</v>
      </c>
      <c r="D5533" s="1">
        <v>0</v>
      </c>
      <c r="E5533" s="1">
        <v>60000000</v>
      </c>
      <c r="F5533" s="1">
        <v>0</v>
      </c>
      <c r="G5533" s="1">
        <v>3721160</v>
      </c>
      <c r="H5533" s="1">
        <v>3721160</v>
      </c>
      <c r="I5533" s="1">
        <v>3721160</v>
      </c>
      <c r="J5533" s="1">
        <v>0</v>
      </c>
      <c r="K5533" s="1">
        <v>3721160</v>
      </c>
      <c r="L5533" s="1">
        <v>0</v>
      </c>
      <c r="M5533" s="1">
        <v>0</v>
      </c>
      <c r="N5533" s="1">
        <v>3721160</v>
      </c>
      <c r="O5533" s="1">
        <v>0</v>
      </c>
      <c r="P5533" s="1">
        <v>3721160</v>
      </c>
      <c r="Q5533" s="1">
        <v>56278840</v>
      </c>
      <c r="R5533" s="1">
        <v>6.2</v>
      </c>
    </row>
    <row r="5534" spans="1:18" hidden="1" x14ac:dyDescent="0.25">
      <c r="A5534" t="s">
        <v>87</v>
      </c>
      <c r="B5534" s="1">
        <v>20857287</v>
      </c>
      <c r="C5534" s="1">
        <v>-10000000</v>
      </c>
      <c r="D5534" s="1">
        <v>0</v>
      </c>
      <c r="E5534" s="1">
        <v>10857287</v>
      </c>
      <c r="F5534" s="1">
        <v>0</v>
      </c>
      <c r="G5534" s="1">
        <v>0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O5534" s="1">
        <v>0</v>
      </c>
      <c r="P5534" s="1">
        <v>0</v>
      </c>
      <c r="Q5534" s="1">
        <v>10857287</v>
      </c>
      <c r="R5534" s="1">
        <v>0</v>
      </c>
    </row>
    <row r="5535" spans="1:18" hidden="1" x14ac:dyDescent="0.25">
      <c r="A5535" t="s">
        <v>31</v>
      </c>
      <c r="B5535" s="1">
        <v>20857287</v>
      </c>
      <c r="C5535" s="1">
        <v>-10000000</v>
      </c>
      <c r="D5535" s="1">
        <v>0</v>
      </c>
      <c r="E5535" s="1">
        <v>10857287</v>
      </c>
      <c r="F5535" s="1">
        <v>0</v>
      </c>
      <c r="G5535" s="1">
        <v>0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0</v>
      </c>
      <c r="O5535" s="1">
        <v>0</v>
      </c>
      <c r="P5535" s="1">
        <v>0</v>
      </c>
      <c r="Q5535" s="1">
        <v>10857287</v>
      </c>
      <c r="R5535" s="1">
        <v>0</v>
      </c>
    </row>
    <row r="5536" spans="1:18" hidden="1" x14ac:dyDescent="0.25">
      <c r="A5536" t="s">
        <v>88</v>
      </c>
      <c r="B5536" s="1">
        <v>20857287</v>
      </c>
      <c r="C5536" s="1">
        <v>-10000000</v>
      </c>
      <c r="D5536" s="1">
        <v>0</v>
      </c>
      <c r="E5536" s="1">
        <v>10857287</v>
      </c>
      <c r="F5536" s="1">
        <v>0</v>
      </c>
      <c r="G5536" s="1">
        <v>0</v>
      </c>
      <c r="H5536" s="1">
        <v>0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>
        <v>10857287</v>
      </c>
      <c r="R5536" s="1">
        <v>0</v>
      </c>
    </row>
    <row r="5537" spans="1:18" hidden="1" x14ac:dyDescent="0.25">
      <c r="A5537" t="s">
        <v>33</v>
      </c>
      <c r="B5537" s="1">
        <v>20857287</v>
      </c>
      <c r="C5537" s="1">
        <v>-10000000</v>
      </c>
      <c r="D5537" s="1">
        <v>0</v>
      </c>
      <c r="E5537" s="1">
        <v>10857287</v>
      </c>
      <c r="F5537" s="1">
        <v>0</v>
      </c>
      <c r="G5537" s="1">
        <v>0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>
        <v>10857287</v>
      </c>
      <c r="R5537" s="1">
        <v>0</v>
      </c>
    </row>
    <row r="5538" spans="1:18" hidden="1" x14ac:dyDescent="0.25">
      <c r="A5538" t="s">
        <v>1870</v>
      </c>
      <c r="B5538" s="1">
        <v>8203108</v>
      </c>
      <c r="C5538" s="1">
        <v>574000</v>
      </c>
      <c r="D5538" s="1">
        <v>0</v>
      </c>
      <c r="E5538" s="1">
        <v>8777108</v>
      </c>
      <c r="F5538" s="1">
        <v>0</v>
      </c>
      <c r="G5538" s="1">
        <v>6229600</v>
      </c>
      <c r="H5538" s="1">
        <v>6229600</v>
      </c>
      <c r="I5538" s="1">
        <v>6000000</v>
      </c>
      <c r="J5538" s="1">
        <v>0</v>
      </c>
      <c r="K5538" s="1">
        <v>6000000</v>
      </c>
      <c r="L5538" s="1">
        <v>0</v>
      </c>
      <c r="M5538" s="1">
        <v>229600</v>
      </c>
      <c r="N5538" s="1">
        <v>6000000</v>
      </c>
      <c r="O5538" s="1">
        <v>5000000</v>
      </c>
      <c r="P5538" s="1">
        <v>1000000</v>
      </c>
      <c r="Q5538" s="1">
        <v>2547508</v>
      </c>
      <c r="R5538" s="1">
        <v>68.36</v>
      </c>
    </row>
    <row r="5539" spans="1:18" hidden="1" x14ac:dyDescent="0.25">
      <c r="A5539" t="s">
        <v>31</v>
      </c>
      <c r="B5539" s="1">
        <v>8203108</v>
      </c>
      <c r="C5539" s="1">
        <v>0</v>
      </c>
      <c r="D5539" s="1">
        <v>0</v>
      </c>
      <c r="E5539" s="1">
        <v>8203108</v>
      </c>
      <c r="F5539" s="1">
        <v>0</v>
      </c>
      <c r="G5539" s="1">
        <v>6000000</v>
      </c>
      <c r="H5539" s="1">
        <v>6000000</v>
      </c>
      <c r="I5539" s="1">
        <v>6000000</v>
      </c>
      <c r="J5539" s="1">
        <v>0</v>
      </c>
      <c r="K5539" s="1">
        <v>6000000</v>
      </c>
      <c r="L5539" s="1">
        <v>0</v>
      </c>
      <c r="M5539" s="1">
        <v>0</v>
      </c>
      <c r="N5539" s="1">
        <v>6000000</v>
      </c>
      <c r="O5539" s="1">
        <v>5000000</v>
      </c>
      <c r="P5539" s="1">
        <v>1000000</v>
      </c>
      <c r="Q5539" s="1">
        <v>2203108</v>
      </c>
      <c r="R5539" s="1">
        <v>73.14</v>
      </c>
    </row>
    <row r="5540" spans="1:18" hidden="1" x14ac:dyDescent="0.25">
      <c r="A5540" t="s">
        <v>1871</v>
      </c>
      <c r="B5540" s="1">
        <v>8203108</v>
      </c>
      <c r="C5540" s="1">
        <v>0</v>
      </c>
      <c r="D5540" s="1">
        <v>0</v>
      </c>
      <c r="E5540" s="1">
        <v>8203108</v>
      </c>
      <c r="F5540" s="1">
        <v>0</v>
      </c>
      <c r="G5540" s="1">
        <v>6000000</v>
      </c>
      <c r="H5540" s="1">
        <v>6000000</v>
      </c>
      <c r="I5540" s="1">
        <v>6000000</v>
      </c>
      <c r="J5540" s="1">
        <v>0</v>
      </c>
      <c r="K5540" s="1">
        <v>6000000</v>
      </c>
      <c r="L5540" s="1">
        <v>0</v>
      </c>
      <c r="M5540" s="1">
        <v>0</v>
      </c>
      <c r="N5540" s="1">
        <v>6000000</v>
      </c>
      <c r="O5540" s="1">
        <v>5000000</v>
      </c>
      <c r="P5540" s="1">
        <v>1000000</v>
      </c>
      <c r="Q5540" s="1">
        <v>2203108</v>
      </c>
      <c r="R5540" s="1">
        <v>73.14</v>
      </c>
    </row>
    <row r="5541" spans="1:18" hidden="1" x14ac:dyDescent="0.25">
      <c r="A5541" t="s">
        <v>33</v>
      </c>
      <c r="B5541" s="1">
        <v>8203108</v>
      </c>
      <c r="C5541" s="1">
        <v>0</v>
      </c>
      <c r="D5541" s="1">
        <v>0</v>
      </c>
      <c r="E5541" s="1">
        <v>8203108</v>
      </c>
      <c r="F5541" s="1">
        <v>0</v>
      </c>
      <c r="G5541" s="1">
        <v>6000000</v>
      </c>
      <c r="H5541" s="1">
        <v>6000000</v>
      </c>
      <c r="I5541" s="1">
        <v>6000000</v>
      </c>
      <c r="J5541" s="1">
        <v>0</v>
      </c>
      <c r="K5541" s="1">
        <v>6000000</v>
      </c>
      <c r="L5541" s="1">
        <v>0</v>
      </c>
      <c r="M5541" s="1">
        <v>0</v>
      </c>
      <c r="N5541" s="1">
        <v>6000000</v>
      </c>
      <c r="O5541" s="1">
        <v>5000000</v>
      </c>
      <c r="P5541" s="1">
        <v>1000000</v>
      </c>
      <c r="Q5541" s="1">
        <v>2203108</v>
      </c>
      <c r="R5541" s="1">
        <v>73.14</v>
      </c>
    </row>
    <row r="5542" spans="1:18" hidden="1" x14ac:dyDescent="0.25">
      <c r="A5542" t="s">
        <v>287</v>
      </c>
      <c r="B5542" s="1">
        <v>0</v>
      </c>
      <c r="C5542" s="1">
        <v>574000</v>
      </c>
      <c r="D5542" s="1">
        <v>0</v>
      </c>
      <c r="E5542" s="1">
        <v>574000</v>
      </c>
      <c r="F5542" s="1">
        <v>0</v>
      </c>
      <c r="G5542" s="1">
        <v>229600</v>
      </c>
      <c r="H5542" s="1">
        <v>229600</v>
      </c>
      <c r="I5542" s="1">
        <v>0</v>
      </c>
      <c r="J5542" s="1">
        <v>0</v>
      </c>
      <c r="K5542" s="1">
        <v>0</v>
      </c>
      <c r="L5542" s="1">
        <v>0</v>
      </c>
      <c r="M5542" s="1">
        <v>229600</v>
      </c>
      <c r="N5542" s="1">
        <v>0</v>
      </c>
      <c r="O5542" s="1">
        <v>0</v>
      </c>
      <c r="P5542" s="1">
        <v>0</v>
      </c>
      <c r="Q5542" s="1">
        <v>344400</v>
      </c>
      <c r="R5542" s="1">
        <v>0</v>
      </c>
    </row>
    <row r="5543" spans="1:18" hidden="1" x14ac:dyDescent="0.25">
      <c r="A5543" t="s">
        <v>1871</v>
      </c>
      <c r="B5543" s="1">
        <v>0</v>
      </c>
      <c r="C5543" s="1">
        <v>574000</v>
      </c>
      <c r="D5543" s="1">
        <v>0</v>
      </c>
      <c r="E5543" s="1">
        <v>574000</v>
      </c>
      <c r="F5543" s="1">
        <v>0</v>
      </c>
      <c r="G5543" s="1">
        <v>229600</v>
      </c>
      <c r="H5543" s="1">
        <v>229600</v>
      </c>
      <c r="I5543" s="1">
        <v>0</v>
      </c>
      <c r="J5543" s="1">
        <v>0</v>
      </c>
      <c r="K5543" s="1">
        <v>0</v>
      </c>
      <c r="L5543" s="1">
        <v>0</v>
      </c>
      <c r="M5543" s="1">
        <v>229600</v>
      </c>
      <c r="N5543" s="1">
        <v>0</v>
      </c>
      <c r="O5543" s="1">
        <v>0</v>
      </c>
      <c r="P5543" s="1">
        <v>0</v>
      </c>
      <c r="Q5543" s="1">
        <v>344400</v>
      </c>
      <c r="R5543" s="1">
        <v>0</v>
      </c>
    </row>
    <row r="5544" spans="1:18" hidden="1" x14ac:dyDescent="0.25">
      <c r="A5544" t="s">
        <v>33</v>
      </c>
      <c r="B5544" s="1">
        <v>0</v>
      </c>
      <c r="C5544" s="1">
        <v>574000</v>
      </c>
      <c r="D5544" s="1">
        <v>0</v>
      </c>
      <c r="E5544" s="1">
        <v>574000</v>
      </c>
      <c r="F5544" s="1">
        <v>0</v>
      </c>
      <c r="G5544" s="1">
        <v>229600</v>
      </c>
      <c r="H5544" s="1">
        <v>229600</v>
      </c>
      <c r="I5544" s="1">
        <v>0</v>
      </c>
      <c r="J5544" s="1">
        <v>0</v>
      </c>
      <c r="K5544" s="1">
        <v>0</v>
      </c>
      <c r="L5544" s="1">
        <v>0</v>
      </c>
      <c r="M5544" s="1">
        <v>229600</v>
      </c>
      <c r="N5544" s="1">
        <v>0</v>
      </c>
      <c r="O5544" s="1">
        <v>0</v>
      </c>
      <c r="P5544" s="1">
        <v>0</v>
      </c>
      <c r="Q5544" s="1">
        <v>344400</v>
      </c>
      <c r="R5544" s="1">
        <v>0</v>
      </c>
    </row>
    <row r="5545" spans="1:18" hidden="1" x14ac:dyDescent="0.25">
      <c r="A5545" t="s">
        <v>128</v>
      </c>
      <c r="B5545" s="1">
        <v>2057511639</v>
      </c>
      <c r="C5545" s="1">
        <v>40000000</v>
      </c>
      <c r="D5545" s="1">
        <v>0</v>
      </c>
      <c r="E5545" s="1">
        <v>2097511639</v>
      </c>
      <c r="F5545" s="1">
        <v>0</v>
      </c>
      <c r="G5545" s="1">
        <v>1768755000</v>
      </c>
      <c r="H5545" s="1">
        <v>1768755000</v>
      </c>
      <c r="I5545" s="1">
        <v>1768755000</v>
      </c>
      <c r="J5545" s="1">
        <v>0</v>
      </c>
      <c r="K5545" s="1">
        <v>1768755000</v>
      </c>
      <c r="L5545" s="1">
        <v>0</v>
      </c>
      <c r="M5545" s="1">
        <v>0</v>
      </c>
      <c r="N5545" s="1">
        <v>1768755000</v>
      </c>
      <c r="O5545" s="1">
        <v>1368755000</v>
      </c>
      <c r="P5545" s="1">
        <v>400000000</v>
      </c>
      <c r="Q5545" s="1">
        <v>328756639</v>
      </c>
      <c r="R5545" s="1">
        <v>84.33</v>
      </c>
    </row>
    <row r="5546" spans="1:18" hidden="1" x14ac:dyDescent="0.25">
      <c r="A5546" t="s">
        <v>31</v>
      </c>
      <c r="B5546" s="1">
        <v>2057511639</v>
      </c>
      <c r="C5546" s="1">
        <v>40000000</v>
      </c>
      <c r="D5546" s="1">
        <v>0</v>
      </c>
      <c r="E5546" s="1">
        <v>2097511639</v>
      </c>
      <c r="F5546" s="1">
        <v>0</v>
      </c>
      <c r="G5546" s="1">
        <v>1768755000</v>
      </c>
      <c r="H5546" s="1">
        <v>1768755000</v>
      </c>
      <c r="I5546" s="1">
        <v>1768755000</v>
      </c>
      <c r="J5546" s="1">
        <v>0</v>
      </c>
      <c r="K5546" s="1">
        <v>1768755000</v>
      </c>
      <c r="L5546" s="1">
        <v>0</v>
      </c>
      <c r="M5546" s="1">
        <v>0</v>
      </c>
      <c r="N5546" s="1">
        <v>1768755000</v>
      </c>
      <c r="O5546" s="1">
        <v>1368755000</v>
      </c>
      <c r="P5546" s="1">
        <v>400000000</v>
      </c>
      <c r="Q5546" s="1">
        <v>328756639</v>
      </c>
      <c r="R5546" s="1">
        <v>84.33</v>
      </c>
    </row>
    <row r="5547" spans="1:18" hidden="1" x14ac:dyDescent="0.25">
      <c r="A5547" t="s">
        <v>127</v>
      </c>
      <c r="B5547" s="1">
        <v>2057511639</v>
      </c>
      <c r="C5547" s="1">
        <v>40000000</v>
      </c>
      <c r="D5547" s="1">
        <v>0</v>
      </c>
      <c r="E5547" s="1">
        <v>2097511639</v>
      </c>
      <c r="F5547" s="1">
        <v>0</v>
      </c>
      <c r="G5547" s="1">
        <v>1768755000</v>
      </c>
      <c r="H5547" s="1">
        <v>1768755000</v>
      </c>
      <c r="I5547" s="1">
        <v>1768755000</v>
      </c>
      <c r="J5547" s="1">
        <v>0</v>
      </c>
      <c r="K5547" s="1">
        <v>1768755000</v>
      </c>
      <c r="L5547" s="1">
        <v>0</v>
      </c>
      <c r="M5547" s="1">
        <v>0</v>
      </c>
      <c r="N5547" s="1">
        <v>1768755000</v>
      </c>
      <c r="O5547" s="1">
        <v>1368755000</v>
      </c>
      <c r="P5547" s="1">
        <v>400000000</v>
      </c>
      <c r="Q5547" s="1">
        <v>328756639</v>
      </c>
      <c r="R5547" s="1">
        <v>84.33</v>
      </c>
    </row>
    <row r="5548" spans="1:18" hidden="1" x14ac:dyDescent="0.25">
      <c r="A5548" t="s">
        <v>33</v>
      </c>
      <c r="B5548" s="1">
        <v>2057511639</v>
      </c>
      <c r="C5548" s="1">
        <v>40000000</v>
      </c>
      <c r="D5548" s="1">
        <v>0</v>
      </c>
      <c r="E5548" s="1">
        <v>2097511639</v>
      </c>
      <c r="F5548" s="1">
        <v>0</v>
      </c>
      <c r="G5548" s="1">
        <v>1768755000</v>
      </c>
      <c r="H5548" s="1">
        <v>1768755000</v>
      </c>
      <c r="I5548" s="1">
        <v>1768755000</v>
      </c>
      <c r="J5548" s="1">
        <v>0</v>
      </c>
      <c r="K5548" s="1">
        <v>1768755000</v>
      </c>
      <c r="L5548" s="1">
        <v>0</v>
      </c>
      <c r="M5548" s="1">
        <v>0</v>
      </c>
      <c r="N5548" s="1">
        <v>1768755000</v>
      </c>
      <c r="O5548" s="1">
        <v>1368755000</v>
      </c>
      <c r="P5548" s="1">
        <v>400000000</v>
      </c>
      <c r="Q5548" s="1">
        <v>328756639</v>
      </c>
      <c r="R5548" s="1">
        <v>84.33</v>
      </c>
    </row>
    <row r="5549" spans="1:18" hidden="1" x14ac:dyDescent="0.25">
      <c r="A5549" t="s">
        <v>367</v>
      </c>
      <c r="B5549" s="1">
        <v>8961418400</v>
      </c>
      <c r="C5549" s="1">
        <v>746842783</v>
      </c>
      <c r="D5549" s="1">
        <v>0</v>
      </c>
      <c r="E5549" s="1">
        <v>9708261183</v>
      </c>
      <c r="F5549" s="1">
        <v>0</v>
      </c>
      <c r="G5549" s="1">
        <v>9708261183</v>
      </c>
      <c r="H5549" s="1">
        <v>9708261183</v>
      </c>
      <c r="I5549" s="1">
        <v>7014410100</v>
      </c>
      <c r="J5549" s="1">
        <v>0</v>
      </c>
      <c r="K5549" s="1">
        <v>7014410100</v>
      </c>
      <c r="L5549" s="1">
        <v>0</v>
      </c>
      <c r="M5549" s="1">
        <v>2693851083</v>
      </c>
      <c r="N5549" s="1">
        <v>7014410100</v>
      </c>
      <c r="O5549" s="1">
        <v>6214376100</v>
      </c>
      <c r="P5549" s="1">
        <v>800034000</v>
      </c>
      <c r="Q5549" s="1">
        <v>0</v>
      </c>
      <c r="R5549" s="1">
        <v>72.25</v>
      </c>
    </row>
    <row r="5550" spans="1:18" hidden="1" x14ac:dyDescent="0.25">
      <c r="A5550" t="s">
        <v>1872</v>
      </c>
      <c r="B5550" s="1">
        <v>8961418400</v>
      </c>
      <c r="C5550" s="1">
        <v>-1894257</v>
      </c>
      <c r="D5550" s="1">
        <v>0</v>
      </c>
      <c r="E5550" s="1">
        <v>8959524143</v>
      </c>
      <c r="F5550" s="1">
        <v>0</v>
      </c>
      <c r="G5550" s="1">
        <v>8959524143</v>
      </c>
      <c r="H5550" s="1">
        <v>8959524143</v>
      </c>
      <c r="I5550" s="1">
        <v>6700000000</v>
      </c>
      <c r="J5550" s="1">
        <v>0</v>
      </c>
      <c r="K5550" s="1">
        <v>6700000000</v>
      </c>
      <c r="L5550" s="1">
        <v>0</v>
      </c>
      <c r="M5550" s="1">
        <v>2259524143</v>
      </c>
      <c r="N5550" s="1">
        <v>6700000000</v>
      </c>
      <c r="O5550" s="1">
        <v>5900000000</v>
      </c>
      <c r="P5550" s="1">
        <v>800000000</v>
      </c>
      <c r="Q5550" s="1">
        <v>0</v>
      </c>
      <c r="R5550" s="1">
        <v>74.78</v>
      </c>
    </row>
    <row r="5551" spans="1:18" hidden="1" x14ac:dyDescent="0.25">
      <c r="A5551" t="s">
        <v>368</v>
      </c>
      <c r="B5551" s="1">
        <v>8961418400</v>
      </c>
      <c r="C5551" s="1">
        <v>-1894257</v>
      </c>
      <c r="D5551" s="1">
        <v>0</v>
      </c>
      <c r="E5551" s="1">
        <v>8959524143</v>
      </c>
      <c r="F5551" s="1">
        <v>0</v>
      </c>
      <c r="G5551" s="1">
        <v>8959524143</v>
      </c>
      <c r="H5551" s="1">
        <v>8959524143</v>
      </c>
      <c r="I5551" s="1">
        <v>6700000000</v>
      </c>
      <c r="J5551" s="1">
        <v>0</v>
      </c>
      <c r="K5551" s="1">
        <v>6700000000</v>
      </c>
      <c r="L5551" s="1">
        <v>0</v>
      </c>
      <c r="M5551" s="1">
        <v>2259524143</v>
      </c>
      <c r="N5551" s="1">
        <v>6700000000</v>
      </c>
      <c r="O5551" s="1">
        <v>5900000000</v>
      </c>
      <c r="P5551" s="1">
        <v>800000000</v>
      </c>
      <c r="Q5551" s="1">
        <v>0</v>
      </c>
      <c r="R5551" s="1">
        <v>74.78</v>
      </c>
    </row>
    <row r="5552" spans="1:18" hidden="1" x14ac:dyDescent="0.25">
      <c r="A5552" t="s">
        <v>1873</v>
      </c>
      <c r="B5552" s="1">
        <v>8961418400</v>
      </c>
      <c r="C5552" s="1">
        <v>-1894257</v>
      </c>
      <c r="D5552" s="1">
        <v>0</v>
      </c>
      <c r="E5552" s="1">
        <v>8959524143</v>
      </c>
      <c r="F5552" s="1">
        <v>0</v>
      </c>
      <c r="G5552" s="1">
        <v>8959524143</v>
      </c>
      <c r="H5552" s="1">
        <v>8959524143</v>
      </c>
      <c r="I5552" s="1">
        <v>6700000000</v>
      </c>
      <c r="J5552" s="1">
        <v>0</v>
      </c>
      <c r="K5552" s="1">
        <v>6700000000</v>
      </c>
      <c r="L5552" s="1">
        <v>0</v>
      </c>
      <c r="M5552" s="1">
        <v>2259524143</v>
      </c>
      <c r="N5552" s="1">
        <v>6700000000</v>
      </c>
      <c r="O5552" s="1">
        <v>5900000000</v>
      </c>
      <c r="P5552" s="1">
        <v>800000000</v>
      </c>
      <c r="Q5552" s="1">
        <v>0</v>
      </c>
      <c r="R5552" s="1">
        <v>74.78</v>
      </c>
    </row>
    <row r="5553" spans="1:18" hidden="1" x14ac:dyDescent="0.25">
      <c r="A5553" t="s">
        <v>1382</v>
      </c>
      <c r="B5553" s="1">
        <v>0</v>
      </c>
      <c r="C5553" s="1">
        <v>714326940</v>
      </c>
      <c r="D5553" s="1">
        <v>0</v>
      </c>
      <c r="E5553" s="1">
        <v>714326940</v>
      </c>
      <c r="F5553" s="1">
        <v>0</v>
      </c>
      <c r="G5553" s="1">
        <v>714326940</v>
      </c>
      <c r="H5553" s="1">
        <v>714326940</v>
      </c>
      <c r="I5553" s="1">
        <v>280000000</v>
      </c>
      <c r="J5553" s="1">
        <v>0</v>
      </c>
      <c r="K5553" s="1">
        <v>280000000</v>
      </c>
      <c r="L5553" s="1">
        <v>0</v>
      </c>
      <c r="M5553" s="1">
        <v>434326940</v>
      </c>
      <c r="N5553" s="1">
        <v>280000000</v>
      </c>
      <c r="O5553" s="1">
        <v>280000000</v>
      </c>
      <c r="P5553" s="1">
        <v>0</v>
      </c>
      <c r="Q5553" s="1">
        <v>0</v>
      </c>
      <c r="R5553" s="1">
        <v>39.200000000000003</v>
      </c>
    </row>
    <row r="5554" spans="1:18" hidden="1" x14ac:dyDescent="0.25">
      <c r="A5554" t="s">
        <v>368</v>
      </c>
      <c r="B5554" s="1">
        <v>0</v>
      </c>
      <c r="C5554" s="1">
        <v>714326940</v>
      </c>
      <c r="D5554" s="1">
        <v>0</v>
      </c>
      <c r="E5554" s="1">
        <v>714326940</v>
      </c>
      <c r="F5554" s="1">
        <v>0</v>
      </c>
      <c r="G5554" s="1">
        <v>714326940</v>
      </c>
      <c r="H5554" s="1">
        <v>714326940</v>
      </c>
      <c r="I5554" s="1">
        <v>280000000</v>
      </c>
      <c r="J5554" s="1">
        <v>0</v>
      </c>
      <c r="K5554" s="1">
        <v>280000000</v>
      </c>
      <c r="L5554" s="1">
        <v>0</v>
      </c>
      <c r="M5554" s="1">
        <v>434326940</v>
      </c>
      <c r="N5554" s="1">
        <v>280000000</v>
      </c>
      <c r="O5554" s="1">
        <v>280000000</v>
      </c>
      <c r="P5554" s="1">
        <v>0</v>
      </c>
      <c r="Q5554" s="1">
        <v>0</v>
      </c>
      <c r="R5554" s="1">
        <v>39.200000000000003</v>
      </c>
    </row>
    <row r="5555" spans="1:18" hidden="1" x14ac:dyDescent="0.25">
      <c r="A5555" t="s">
        <v>1873</v>
      </c>
      <c r="B5555" s="1">
        <v>0</v>
      </c>
      <c r="C5555" s="1">
        <v>714326940</v>
      </c>
      <c r="D5555" s="1">
        <v>0</v>
      </c>
      <c r="E5555" s="1">
        <v>714326940</v>
      </c>
      <c r="F5555" s="1">
        <v>0</v>
      </c>
      <c r="G5555" s="1">
        <v>714326940</v>
      </c>
      <c r="H5555" s="1">
        <v>714326940</v>
      </c>
      <c r="I5555" s="1">
        <v>280000000</v>
      </c>
      <c r="J5555" s="1">
        <v>0</v>
      </c>
      <c r="K5555" s="1">
        <v>280000000</v>
      </c>
      <c r="L5555" s="1">
        <v>0</v>
      </c>
      <c r="M5555" s="1">
        <v>434326940</v>
      </c>
      <c r="N5555" s="1">
        <v>280000000</v>
      </c>
      <c r="O5555" s="1">
        <v>280000000</v>
      </c>
      <c r="P5555" s="1">
        <v>0</v>
      </c>
      <c r="Q5555" s="1">
        <v>0</v>
      </c>
      <c r="R5555" s="1">
        <v>39.200000000000003</v>
      </c>
    </row>
    <row r="5556" spans="1:18" hidden="1" x14ac:dyDescent="0.25">
      <c r="A5556" t="s">
        <v>1874</v>
      </c>
      <c r="B5556" s="1">
        <v>0</v>
      </c>
      <c r="C5556" s="1">
        <v>34410100</v>
      </c>
      <c r="D5556" s="1">
        <v>0</v>
      </c>
      <c r="E5556" s="1">
        <v>34410100</v>
      </c>
      <c r="F5556" s="1">
        <v>0</v>
      </c>
      <c r="G5556" s="1">
        <v>34410100</v>
      </c>
      <c r="H5556" s="1">
        <v>34410100</v>
      </c>
      <c r="I5556" s="1">
        <v>34410100</v>
      </c>
      <c r="J5556" s="1">
        <v>0</v>
      </c>
      <c r="K5556" s="1">
        <v>34410100</v>
      </c>
      <c r="L5556" s="1">
        <v>0</v>
      </c>
      <c r="M5556" s="1">
        <v>0</v>
      </c>
      <c r="N5556" s="1">
        <v>34410100</v>
      </c>
      <c r="O5556" s="1">
        <v>34376100</v>
      </c>
      <c r="P5556" s="1">
        <v>34000</v>
      </c>
      <c r="Q5556" s="1">
        <v>0</v>
      </c>
      <c r="R5556" s="1">
        <v>100</v>
      </c>
    </row>
    <row r="5557" spans="1:18" hidden="1" x14ac:dyDescent="0.25">
      <c r="A5557" t="s">
        <v>368</v>
      </c>
      <c r="B5557" s="1">
        <v>0</v>
      </c>
      <c r="C5557" s="1">
        <v>34410100</v>
      </c>
      <c r="D5557" s="1">
        <v>0</v>
      </c>
      <c r="E5557" s="1">
        <v>34410100</v>
      </c>
      <c r="F5557" s="1">
        <v>0</v>
      </c>
      <c r="G5557" s="1">
        <v>34410100</v>
      </c>
      <c r="H5557" s="1">
        <v>34410100</v>
      </c>
      <c r="I5557" s="1">
        <v>34410100</v>
      </c>
      <c r="J5557" s="1">
        <v>0</v>
      </c>
      <c r="K5557" s="1">
        <v>34410100</v>
      </c>
      <c r="L5557" s="1">
        <v>0</v>
      </c>
      <c r="M5557" s="1">
        <v>0</v>
      </c>
      <c r="N5557" s="1">
        <v>34410100</v>
      </c>
      <c r="O5557" s="1">
        <v>34376100</v>
      </c>
      <c r="P5557" s="1">
        <v>34000</v>
      </c>
      <c r="Q5557" s="1">
        <v>0</v>
      </c>
      <c r="R5557" s="1">
        <v>100</v>
      </c>
    </row>
    <row r="5558" spans="1:18" hidden="1" x14ac:dyDescent="0.25">
      <c r="A5558" t="s">
        <v>1873</v>
      </c>
      <c r="B5558" s="1">
        <v>0</v>
      </c>
      <c r="C5558" s="1">
        <v>34410100</v>
      </c>
      <c r="D5558" s="1">
        <v>0</v>
      </c>
      <c r="E5558" s="1">
        <v>34410100</v>
      </c>
      <c r="F5558" s="1">
        <v>0</v>
      </c>
      <c r="G5558" s="1">
        <v>34410100</v>
      </c>
      <c r="H5558" s="1">
        <v>34410100</v>
      </c>
      <c r="I5558" s="1">
        <v>34410100</v>
      </c>
      <c r="J5558" s="1">
        <v>0</v>
      </c>
      <c r="K5558" s="1">
        <v>34410100</v>
      </c>
      <c r="L5558" s="1">
        <v>0</v>
      </c>
      <c r="M5558" s="1">
        <v>0</v>
      </c>
      <c r="N5558" s="1">
        <v>34410100</v>
      </c>
      <c r="O5558" s="1">
        <v>34376100</v>
      </c>
      <c r="P5558" s="1">
        <v>34000</v>
      </c>
      <c r="Q5558" s="1">
        <v>0</v>
      </c>
      <c r="R5558" s="1">
        <v>100</v>
      </c>
    </row>
    <row r="5559" spans="1:18" hidden="1" x14ac:dyDescent="0.25">
      <c r="A5559" t="s">
        <v>1875</v>
      </c>
      <c r="B5559" s="1">
        <v>1344212760</v>
      </c>
      <c r="C5559" s="1">
        <v>106087240</v>
      </c>
      <c r="D5559" s="1">
        <v>0</v>
      </c>
      <c r="E5559" s="1">
        <v>1450300000</v>
      </c>
      <c r="F5559" s="1">
        <v>0</v>
      </c>
      <c r="G5559" s="1">
        <v>1450300000</v>
      </c>
      <c r="H5559" s="1">
        <v>1450300000</v>
      </c>
      <c r="I5559" s="1">
        <v>1079000000</v>
      </c>
      <c r="J5559" s="1">
        <v>0</v>
      </c>
      <c r="K5559" s="1">
        <v>1079000000</v>
      </c>
      <c r="L5559" s="1">
        <v>0</v>
      </c>
      <c r="M5559" s="1">
        <v>371300000</v>
      </c>
      <c r="N5559" s="1">
        <v>1079000000</v>
      </c>
      <c r="O5559" s="1">
        <v>853000000</v>
      </c>
      <c r="P5559" s="1">
        <v>226000000</v>
      </c>
      <c r="Q5559" s="1">
        <v>0</v>
      </c>
      <c r="R5559" s="1">
        <v>74.400000000000006</v>
      </c>
    </row>
    <row r="5560" spans="1:18" hidden="1" x14ac:dyDescent="0.25">
      <c r="A5560" t="s">
        <v>1872</v>
      </c>
      <c r="B5560" s="1">
        <v>1344212760</v>
      </c>
      <c r="C5560" s="1">
        <v>-493</v>
      </c>
      <c r="D5560" s="1">
        <v>0</v>
      </c>
      <c r="E5560" s="1">
        <v>1344212267</v>
      </c>
      <c r="F5560" s="1">
        <v>0</v>
      </c>
      <c r="G5560" s="1">
        <v>1344212267</v>
      </c>
      <c r="H5560" s="1">
        <v>1344212267</v>
      </c>
      <c r="I5560" s="1">
        <v>1000000000</v>
      </c>
      <c r="J5560" s="1">
        <v>0</v>
      </c>
      <c r="K5560" s="1">
        <v>1000000000</v>
      </c>
      <c r="L5560" s="1">
        <v>0</v>
      </c>
      <c r="M5560" s="1">
        <v>344212267</v>
      </c>
      <c r="N5560" s="1">
        <v>1000000000</v>
      </c>
      <c r="O5560" s="1">
        <v>800000000</v>
      </c>
      <c r="P5560" s="1">
        <v>200000000</v>
      </c>
      <c r="Q5560" s="1">
        <v>0</v>
      </c>
      <c r="R5560" s="1">
        <v>74.39</v>
      </c>
    </row>
    <row r="5561" spans="1:18" hidden="1" x14ac:dyDescent="0.25">
      <c r="A5561" t="s">
        <v>1696</v>
      </c>
      <c r="B5561" s="1">
        <v>1344212760</v>
      </c>
      <c r="C5561" s="1">
        <v>-493</v>
      </c>
      <c r="D5561" s="1">
        <v>0</v>
      </c>
      <c r="E5561" s="1">
        <v>1344212267</v>
      </c>
      <c r="F5561" s="1">
        <v>0</v>
      </c>
      <c r="G5561" s="1">
        <v>1344212267</v>
      </c>
      <c r="H5561" s="1">
        <v>1344212267</v>
      </c>
      <c r="I5561" s="1">
        <v>1000000000</v>
      </c>
      <c r="J5561" s="1">
        <v>0</v>
      </c>
      <c r="K5561" s="1">
        <v>1000000000</v>
      </c>
      <c r="L5561" s="1">
        <v>0</v>
      </c>
      <c r="M5561" s="1">
        <v>344212267</v>
      </c>
      <c r="N5561" s="1">
        <v>1000000000</v>
      </c>
      <c r="O5561" s="1">
        <v>800000000</v>
      </c>
      <c r="P5561" s="1">
        <v>200000000</v>
      </c>
      <c r="Q5561" s="1">
        <v>0</v>
      </c>
      <c r="R5561" s="1">
        <v>74.39</v>
      </c>
    </row>
    <row r="5562" spans="1:18" hidden="1" x14ac:dyDescent="0.25">
      <c r="A5562" t="s">
        <v>1876</v>
      </c>
      <c r="B5562" s="1">
        <v>1344212760</v>
      </c>
      <c r="C5562" s="1">
        <v>-493</v>
      </c>
      <c r="D5562" s="1">
        <v>0</v>
      </c>
      <c r="E5562" s="1">
        <v>1344212267</v>
      </c>
      <c r="F5562" s="1">
        <v>0</v>
      </c>
      <c r="G5562" s="1">
        <v>1344212267</v>
      </c>
      <c r="H5562" s="1">
        <v>1344212267</v>
      </c>
      <c r="I5562" s="1">
        <v>1000000000</v>
      </c>
      <c r="J5562" s="1">
        <v>0</v>
      </c>
      <c r="K5562" s="1">
        <v>1000000000</v>
      </c>
      <c r="L5562" s="1">
        <v>0</v>
      </c>
      <c r="M5562" s="1">
        <v>344212267</v>
      </c>
      <c r="N5562" s="1">
        <v>1000000000</v>
      </c>
      <c r="O5562" s="1">
        <v>800000000</v>
      </c>
      <c r="P5562" s="1">
        <v>200000000</v>
      </c>
      <c r="Q5562" s="1">
        <v>0</v>
      </c>
      <c r="R5562" s="1">
        <v>74.39</v>
      </c>
    </row>
    <row r="5563" spans="1:18" hidden="1" x14ac:dyDescent="0.25">
      <c r="A5563" t="s">
        <v>1874</v>
      </c>
      <c r="B5563" s="1">
        <v>0</v>
      </c>
      <c r="C5563" s="1">
        <v>106087733</v>
      </c>
      <c r="D5563" s="1">
        <v>0</v>
      </c>
      <c r="E5563" s="1">
        <v>106087733</v>
      </c>
      <c r="F5563" s="1">
        <v>0</v>
      </c>
      <c r="G5563" s="1">
        <v>106087733</v>
      </c>
      <c r="H5563" s="1">
        <v>106087733</v>
      </c>
      <c r="I5563" s="1">
        <v>79000000</v>
      </c>
      <c r="J5563" s="1">
        <v>0</v>
      </c>
      <c r="K5563" s="1">
        <v>79000000</v>
      </c>
      <c r="L5563" s="1">
        <v>0</v>
      </c>
      <c r="M5563" s="1">
        <v>27087733</v>
      </c>
      <c r="N5563" s="1">
        <v>79000000</v>
      </c>
      <c r="O5563" s="1">
        <v>53000000</v>
      </c>
      <c r="P5563" s="1">
        <v>26000000</v>
      </c>
      <c r="Q5563" s="1">
        <v>0</v>
      </c>
      <c r="R5563" s="1">
        <v>74.47</v>
      </c>
    </row>
    <row r="5564" spans="1:18" hidden="1" x14ac:dyDescent="0.25">
      <c r="A5564" t="s">
        <v>1696</v>
      </c>
      <c r="B5564" s="1">
        <v>0</v>
      </c>
      <c r="C5564" s="1">
        <v>106087733</v>
      </c>
      <c r="D5564" s="1">
        <v>0</v>
      </c>
      <c r="E5564" s="1">
        <v>106087733</v>
      </c>
      <c r="F5564" s="1">
        <v>0</v>
      </c>
      <c r="G5564" s="1">
        <v>106087733</v>
      </c>
      <c r="H5564" s="1">
        <v>106087733</v>
      </c>
      <c r="I5564" s="1">
        <v>79000000</v>
      </c>
      <c r="J5564" s="1">
        <v>0</v>
      </c>
      <c r="K5564" s="1">
        <v>79000000</v>
      </c>
      <c r="L5564" s="1">
        <v>0</v>
      </c>
      <c r="M5564" s="1">
        <v>27087733</v>
      </c>
      <c r="N5564" s="1">
        <v>79000000</v>
      </c>
      <c r="O5564" s="1">
        <v>53000000</v>
      </c>
      <c r="P5564" s="1">
        <v>26000000</v>
      </c>
      <c r="Q5564" s="1">
        <v>0</v>
      </c>
      <c r="R5564" s="1">
        <v>74.47</v>
      </c>
    </row>
    <row r="5565" spans="1:18" hidden="1" x14ac:dyDescent="0.25">
      <c r="A5565" t="s">
        <v>1877</v>
      </c>
      <c r="B5565" s="1">
        <v>0</v>
      </c>
      <c r="C5565" s="1">
        <v>106087733</v>
      </c>
      <c r="D5565" s="1">
        <v>0</v>
      </c>
      <c r="E5565" s="1">
        <v>106087733</v>
      </c>
      <c r="F5565" s="1">
        <v>0</v>
      </c>
      <c r="G5565" s="1">
        <v>106087733</v>
      </c>
      <c r="H5565" s="1">
        <v>106087733</v>
      </c>
      <c r="I5565" s="1">
        <v>79000000</v>
      </c>
      <c r="J5565" s="1">
        <v>0</v>
      </c>
      <c r="K5565" s="1">
        <v>79000000</v>
      </c>
      <c r="L5565" s="1">
        <v>0</v>
      </c>
      <c r="M5565" s="1">
        <v>27087733</v>
      </c>
      <c r="N5565" s="1">
        <v>79000000</v>
      </c>
      <c r="O5565" s="1">
        <v>53000000</v>
      </c>
      <c r="P5565" s="1">
        <v>26000000</v>
      </c>
      <c r="Q5565" s="1">
        <v>0</v>
      </c>
      <c r="R5565" s="1">
        <v>74.47</v>
      </c>
    </row>
    <row r="5566" spans="1:18" hidden="1" x14ac:dyDescent="0.25">
      <c r="A5566" t="s">
        <v>1878</v>
      </c>
      <c r="B5566" s="1">
        <v>896141840</v>
      </c>
      <c r="C5566" s="1">
        <v>-216097840</v>
      </c>
      <c r="D5566" s="1">
        <v>0</v>
      </c>
      <c r="E5566" s="1">
        <v>680044000</v>
      </c>
      <c r="F5566" s="1">
        <v>0</v>
      </c>
      <c r="G5566" s="1">
        <v>680044000</v>
      </c>
      <c r="H5566" s="1">
        <v>680044000</v>
      </c>
      <c r="I5566" s="1">
        <v>400000000</v>
      </c>
      <c r="J5566" s="1">
        <v>0</v>
      </c>
      <c r="K5566" s="1">
        <v>400000000</v>
      </c>
      <c r="L5566" s="1">
        <v>0</v>
      </c>
      <c r="M5566" s="1">
        <v>280044000</v>
      </c>
      <c r="N5566" s="1">
        <v>400000000</v>
      </c>
      <c r="O5566" s="1">
        <v>400000000</v>
      </c>
      <c r="P5566" s="1">
        <v>0</v>
      </c>
      <c r="Q5566" s="1">
        <v>0</v>
      </c>
      <c r="R5566" s="1">
        <v>58.82</v>
      </c>
    </row>
    <row r="5567" spans="1:18" hidden="1" x14ac:dyDescent="0.25">
      <c r="A5567" t="s">
        <v>1872</v>
      </c>
      <c r="B5567" s="1">
        <v>896141840</v>
      </c>
      <c r="C5567" s="1">
        <v>-216097840</v>
      </c>
      <c r="D5567" s="1">
        <v>0</v>
      </c>
      <c r="E5567" s="1">
        <v>680044000</v>
      </c>
      <c r="F5567" s="1">
        <v>0</v>
      </c>
      <c r="G5567" s="1">
        <v>680044000</v>
      </c>
      <c r="H5567" s="1">
        <v>680044000</v>
      </c>
      <c r="I5567" s="1">
        <v>400000000</v>
      </c>
      <c r="J5567" s="1">
        <v>0</v>
      </c>
      <c r="K5567" s="1">
        <v>400000000</v>
      </c>
      <c r="L5567" s="1">
        <v>0</v>
      </c>
      <c r="M5567" s="1">
        <v>280044000</v>
      </c>
      <c r="N5567" s="1">
        <v>400000000</v>
      </c>
      <c r="O5567" s="1">
        <v>400000000</v>
      </c>
      <c r="P5567" s="1">
        <v>0</v>
      </c>
      <c r="Q5567" s="1">
        <v>0</v>
      </c>
      <c r="R5567" s="1">
        <v>58.82</v>
      </c>
    </row>
    <row r="5568" spans="1:18" hidden="1" x14ac:dyDescent="0.25">
      <c r="A5568" t="s">
        <v>1696</v>
      </c>
      <c r="B5568" s="1">
        <v>896141840</v>
      </c>
      <c r="C5568" s="1">
        <v>-216097840</v>
      </c>
      <c r="D5568" s="1">
        <v>0</v>
      </c>
      <c r="E5568" s="1">
        <v>680044000</v>
      </c>
      <c r="F5568" s="1">
        <v>0</v>
      </c>
      <c r="G5568" s="1">
        <v>680044000</v>
      </c>
      <c r="H5568" s="1">
        <v>680044000</v>
      </c>
      <c r="I5568" s="1">
        <v>400000000</v>
      </c>
      <c r="J5568" s="1">
        <v>0</v>
      </c>
      <c r="K5568" s="1">
        <v>400000000</v>
      </c>
      <c r="L5568" s="1">
        <v>0</v>
      </c>
      <c r="M5568" s="1">
        <v>280044000</v>
      </c>
      <c r="N5568" s="1">
        <v>400000000</v>
      </c>
      <c r="O5568" s="1">
        <v>400000000</v>
      </c>
      <c r="P5568" s="1">
        <v>0</v>
      </c>
      <c r="Q5568" s="1">
        <v>0</v>
      </c>
      <c r="R5568" s="1">
        <v>58.82</v>
      </c>
    </row>
    <row r="5569" spans="1:18" hidden="1" x14ac:dyDescent="0.25">
      <c r="A5569" t="s">
        <v>1879</v>
      </c>
      <c r="B5569" s="1">
        <v>896141840</v>
      </c>
      <c r="C5569" s="1">
        <v>-216097840</v>
      </c>
      <c r="D5569" s="1">
        <v>0</v>
      </c>
      <c r="E5569" s="1">
        <v>680044000</v>
      </c>
      <c r="F5569" s="1">
        <v>0</v>
      </c>
      <c r="G5569" s="1">
        <v>680044000</v>
      </c>
      <c r="H5569" s="1">
        <v>680044000</v>
      </c>
      <c r="I5569" s="1">
        <v>400000000</v>
      </c>
      <c r="J5569" s="1">
        <v>0</v>
      </c>
      <c r="K5569" s="1">
        <v>400000000</v>
      </c>
      <c r="L5569" s="1">
        <v>0</v>
      </c>
      <c r="M5569" s="1">
        <v>280044000</v>
      </c>
      <c r="N5569" s="1">
        <v>400000000</v>
      </c>
      <c r="O5569" s="1">
        <v>400000000</v>
      </c>
      <c r="P5569" s="1">
        <v>0</v>
      </c>
      <c r="Q5569" s="1">
        <v>0</v>
      </c>
      <c r="R5569" s="1">
        <v>58.82</v>
      </c>
    </row>
    <row r="5570" spans="1:18" hidden="1" x14ac:dyDescent="0.25">
      <c r="A5570" t="s">
        <v>1880</v>
      </c>
      <c r="B5570" s="1">
        <v>7000000000</v>
      </c>
      <c r="C5570" s="1">
        <v>-1322529758</v>
      </c>
      <c r="D5570" s="1">
        <v>0</v>
      </c>
      <c r="E5570" s="1">
        <v>5677470242</v>
      </c>
      <c r="F5570" s="1">
        <v>0</v>
      </c>
      <c r="G5570" s="1">
        <v>5677470242</v>
      </c>
      <c r="H5570" s="1">
        <v>5677470242</v>
      </c>
      <c r="I5570" s="1">
        <v>460000000</v>
      </c>
      <c r="J5570" s="1">
        <v>0</v>
      </c>
      <c r="K5570" s="1">
        <v>460000000</v>
      </c>
      <c r="L5570" s="1">
        <v>0</v>
      </c>
      <c r="M5570" s="1">
        <v>5217470242</v>
      </c>
      <c r="N5570" s="1">
        <v>460000000</v>
      </c>
      <c r="O5570" s="1">
        <v>460000000</v>
      </c>
      <c r="P5570" s="1">
        <v>0</v>
      </c>
      <c r="Q5570" s="1">
        <v>0</v>
      </c>
      <c r="R5570" s="1">
        <v>8.1</v>
      </c>
    </row>
    <row r="5571" spans="1:18" hidden="1" x14ac:dyDescent="0.25">
      <c r="A5571" t="s">
        <v>31</v>
      </c>
      <c r="B5571" s="1">
        <v>7000000000</v>
      </c>
      <c r="C5571" s="1">
        <v>-1322529758</v>
      </c>
      <c r="D5571" s="1">
        <v>0</v>
      </c>
      <c r="E5571" s="1">
        <v>5677470242</v>
      </c>
      <c r="F5571" s="1">
        <v>0</v>
      </c>
      <c r="G5571" s="1">
        <v>5677470242</v>
      </c>
      <c r="H5571" s="1">
        <v>5677470242</v>
      </c>
      <c r="I5571" s="1">
        <v>460000000</v>
      </c>
      <c r="J5571" s="1">
        <v>0</v>
      </c>
      <c r="K5571" s="1">
        <v>460000000</v>
      </c>
      <c r="L5571" s="1">
        <v>0</v>
      </c>
      <c r="M5571" s="1">
        <v>5217470242</v>
      </c>
      <c r="N5571" s="1">
        <v>460000000</v>
      </c>
      <c r="O5571" s="1">
        <v>460000000</v>
      </c>
      <c r="P5571" s="1">
        <v>0</v>
      </c>
      <c r="Q5571" s="1">
        <v>0</v>
      </c>
      <c r="R5571" s="1">
        <v>8.1</v>
      </c>
    </row>
    <row r="5572" spans="1:18" hidden="1" x14ac:dyDescent="0.25">
      <c r="A5572" t="s">
        <v>1881</v>
      </c>
      <c r="B5572" s="1">
        <v>7000000000</v>
      </c>
      <c r="C5572" s="1">
        <v>-1322529758</v>
      </c>
      <c r="D5572" s="1">
        <v>0</v>
      </c>
      <c r="E5572" s="1">
        <v>5677470242</v>
      </c>
      <c r="F5572" s="1">
        <v>0</v>
      </c>
      <c r="G5572" s="1">
        <v>5677470242</v>
      </c>
      <c r="H5572" s="1">
        <v>5677470242</v>
      </c>
      <c r="I5572" s="1">
        <v>460000000</v>
      </c>
      <c r="J5572" s="1">
        <v>0</v>
      </c>
      <c r="K5572" s="1">
        <v>460000000</v>
      </c>
      <c r="L5572" s="1">
        <v>0</v>
      </c>
      <c r="M5572" s="1">
        <v>5217470242</v>
      </c>
      <c r="N5572" s="1">
        <v>460000000</v>
      </c>
      <c r="O5572" s="1">
        <v>460000000</v>
      </c>
      <c r="P5572" s="1">
        <v>0</v>
      </c>
      <c r="Q5572" s="1">
        <v>0</v>
      </c>
      <c r="R5572" s="1">
        <v>8.1</v>
      </c>
    </row>
    <row r="5573" spans="1:18" hidden="1" x14ac:dyDescent="0.25">
      <c r="A5573" t="s">
        <v>1882</v>
      </c>
      <c r="B5573" s="1">
        <v>7000000000</v>
      </c>
      <c r="C5573" s="1">
        <v>-1322529758</v>
      </c>
      <c r="D5573" s="1">
        <v>0</v>
      </c>
      <c r="E5573" s="1">
        <v>5677470242</v>
      </c>
      <c r="F5573" s="1">
        <v>0</v>
      </c>
      <c r="G5573" s="1">
        <v>5677470242</v>
      </c>
      <c r="H5573" s="1">
        <v>5677470242</v>
      </c>
      <c r="I5573" s="1">
        <v>460000000</v>
      </c>
      <c r="J5573" s="1">
        <v>0</v>
      </c>
      <c r="K5573" s="1">
        <v>460000000</v>
      </c>
      <c r="L5573" s="1">
        <v>0</v>
      </c>
      <c r="M5573" s="1">
        <v>5217470242</v>
      </c>
      <c r="N5573" s="1">
        <v>460000000</v>
      </c>
      <c r="O5573" s="1">
        <v>460000000</v>
      </c>
      <c r="P5573" s="1">
        <v>0</v>
      </c>
      <c r="Q5573" s="1">
        <v>0</v>
      </c>
      <c r="R5573" s="1">
        <v>8.1</v>
      </c>
    </row>
    <row r="5574" spans="1:18" hidden="1" x14ac:dyDescent="0.25">
      <c r="A5574" t="s">
        <v>1874</v>
      </c>
      <c r="B5574" s="1">
        <v>0</v>
      </c>
      <c r="C5574" s="1">
        <v>0</v>
      </c>
      <c r="D5574" s="1">
        <v>0</v>
      </c>
      <c r="E5574" s="1">
        <v>0</v>
      </c>
      <c r="F5574" s="1">
        <v>0</v>
      </c>
      <c r="G5574" s="1">
        <v>0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</row>
    <row r="5575" spans="1:18" hidden="1" x14ac:dyDescent="0.25">
      <c r="A5575" t="s">
        <v>1881</v>
      </c>
      <c r="B5575" s="1">
        <v>0</v>
      </c>
      <c r="C5575" s="1">
        <v>0</v>
      </c>
      <c r="D5575" s="1">
        <v>0</v>
      </c>
      <c r="E5575" s="1">
        <v>0</v>
      </c>
      <c r="F5575" s="1">
        <v>0</v>
      </c>
      <c r="G5575" s="1">
        <v>0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</row>
    <row r="5576" spans="1:18" hidden="1" x14ac:dyDescent="0.25">
      <c r="A5576" t="s">
        <v>1883</v>
      </c>
      <c r="B5576" s="1">
        <v>0</v>
      </c>
      <c r="C5576" s="1">
        <v>0</v>
      </c>
      <c r="D5576" s="1">
        <v>0</v>
      </c>
      <c r="E5576" s="1">
        <v>0</v>
      </c>
      <c r="F5576" s="1">
        <v>0</v>
      </c>
      <c r="G5576" s="1">
        <v>0</v>
      </c>
      <c r="H5576" s="1">
        <v>0</v>
      </c>
      <c r="I5576" s="1">
        <v>0</v>
      </c>
      <c r="J5576" s="1">
        <v>0</v>
      </c>
      <c r="K5576" s="1">
        <v>0</v>
      </c>
      <c r="L5576" s="1">
        <v>0</v>
      </c>
      <c r="M5576" s="1">
        <v>0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</row>
    <row r="5577" spans="1:18" hidden="1" x14ac:dyDescent="0.25">
      <c r="A5577" t="s">
        <v>1884</v>
      </c>
      <c r="B5577" s="1">
        <v>31574917000</v>
      </c>
      <c r="C5577" s="1">
        <v>632631253</v>
      </c>
      <c r="D5577" s="1">
        <v>0</v>
      </c>
      <c r="E5577" s="1">
        <v>32207548253</v>
      </c>
      <c r="F5577" s="1">
        <v>0</v>
      </c>
      <c r="G5577" s="1">
        <v>32207548253</v>
      </c>
      <c r="H5577" s="1">
        <v>32207548253</v>
      </c>
      <c r="I5577" s="1">
        <v>23056939500</v>
      </c>
      <c r="J5577" s="1">
        <v>0</v>
      </c>
      <c r="K5577" s="1">
        <v>23056939500</v>
      </c>
      <c r="L5577" s="1">
        <v>0</v>
      </c>
      <c r="M5577" s="1">
        <v>9150608753</v>
      </c>
      <c r="N5577" s="1">
        <v>23056939500</v>
      </c>
      <c r="O5577" s="1">
        <v>19906939500</v>
      </c>
      <c r="P5577" s="1">
        <v>3150000000</v>
      </c>
      <c r="Q5577" s="1">
        <v>0</v>
      </c>
      <c r="R5577" s="1">
        <v>71.59</v>
      </c>
    </row>
    <row r="5578" spans="1:18" hidden="1" x14ac:dyDescent="0.25">
      <c r="A5578" t="s">
        <v>31</v>
      </c>
      <c r="B5578" s="1">
        <v>11102586000</v>
      </c>
      <c r="C5578" s="1">
        <v>0</v>
      </c>
      <c r="D5578" s="1">
        <v>0</v>
      </c>
      <c r="E5578" s="1">
        <v>11102586000</v>
      </c>
      <c r="F5578" s="1">
        <v>0</v>
      </c>
      <c r="G5578" s="1">
        <v>11102586000</v>
      </c>
      <c r="H5578" s="1">
        <v>11102586000</v>
      </c>
      <c r="I5578" s="1">
        <v>8326939500</v>
      </c>
      <c r="J5578" s="1">
        <v>0</v>
      </c>
      <c r="K5578" s="1">
        <v>8326939500</v>
      </c>
      <c r="L5578" s="1">
        <v>0</v>
      </c>
      <c r="M5578" s="1">
        <v>2775646500</v>
      </c>
      <c r="N5578" s="1">
        <v>8326939500</v>
      </c>
      <c r="O5578" s="1">
        <v>8326939500</v>
      </c>
      <c r="P5578" s="1">
        <v>0</v>
      </c>
      <c r="Q5578" s="1">
        <v>0</v>
      </c>
      <c r="R5578" s="1">
        <v>75</v>
      </c>
    </row>
    <row r="5579" spans="1:18" hidden="1" x14ac:dyDescent="0.25">
      <c r="A5579" t="s">
        <v>1885</v>
      </c>
      <c r="B5579" s="1">
        <v>11102586000</v>
      </c>
      <c r="C5579" s="1">
        <v>0</v>
      </c>
      <c r="D5579" s="1">
        <v>0</v>
      </c>
      <c r="E5579" s="1">
        <v>11102586000</v>
      </c>
      <c r="F5579" s="1">
        <v>0</v>
      </c>
      <c r="G5579" s="1">
        <v>11102586000</v>
      </c>
      <c r="H5579" s="1">
        <v>11102586000</v>
      </c>
      <c r="I5579" s="1">
        <v>8326939500</v>
      </c>
      <c r="J5579" s="1">
        <v>0</v>
      </c>
      <c r="K5579" s="1">
        <v>8326939500</v>
      </c>
      <c r="L5579" s="1">
        <v>0</v>
      </c>
      <c r="M5579" s="1">
        <v>2775646500</v>
      </c>
      <c r="N5579" s="1">
        <v>8326939500</v>
      </c>
      <c r="O5579" s="1">
        <v>8326939500</v>
      </c>
      <c r="P5579" s="1">
        <v>0</v>
      </c>
      <c r="Q5579" s="1">
        <v>0</v>
      </c>
      <c r="R5579" s="1">
        <v>75</v>
      </c>
    </row>
    <row r="5580" spans="1:18" hidden="1" x14ac:dyDescent="0.25">
      <c r="A5580" t="s">
        <v>1886</v>
      </c>
      <c r="B5580" s="1">
        <v>11102586000</v>
      </c>
      <c r="C5580" s="1">
        <v>0</v>
      </c>
      <c r="D5580" s="1">
        <v>0</v>
      </c>
      <c r="E5580" s="1">
        <v>11102586000</v>
      </c>
      <c r="F5580" s="1">
        <v>0</v>
      </c>
      <c r="G5580" s="1">
        <v>11102586000</v>
      </c>
      <c r="H5580" s="1">
        <v>11102586000</v>
      </c>
      <c r="I5580" s="1">
        <v>8326939500</v>
      </c>
      <c r="J5580" s="1">
        <v>0</v>
      </c>
      <c r="K5580" s="1">
        <v>8326939500</v>
      </c>
      <c r="L5580" s="1">
        <v>0</v>
      </c>
      <c r="M5580" s="1">
        <v>2775646500</v>
      </c>
      <c r="N5580" s="1">
        <v>8326939500</v>
      </c>
      <c r="O5580" s="1">
        <v>8326939500</v>
      </c>
      <c r="P5580" s="1">
        <v>0</v>
      </c>
      <c r="Q5580" s="1">
        <v>0</v>
      </c>
      <c r="R5580" s="1">
        <v>75</v>
      </c>
    </row>
    <row r="5581" spans="1:18" hidden="1" x14ac:dyDescent="0.25">
      <c r="A5581" t="s">
        <v>1887</v>
      </c>
      <c r="B5581" s="1">
        <v>20041914000</v>
      </c>
      <c r="C5581" s="1">
        <v>0</v>
      </c>
      <c r="D5581" s="1">
        <v>0</v>
      </c>
      <c r="E5581" s="1">
        <v>20041914000</v>
      </c>
      <c r="F5581" s="1">
        <v>0</v>
      </c>
      <c r="G5581" s="1">
        <v>20041914000</v>
      </c>
      <c r="H5581" s="1">
        <v>20041914000</v>
      </c>
      <c r="I5581" s="1">
        <v>14000000000</v>
      </c>
      <c r="J5581" s="1">
        <v>0</v>
      </c>
      <c r="K5581" s="1">
        <v>14000000000</v>
      </c>
      <c r="L5581" s="1">
        <v>0</v>
      </c>
      <c r="M5581" s="1">
        <v>6041914000</v>
      </c>
      <c r="N5581" s="1">
        <v>14000000000</v>
      </c>
      <c r="O5581" s="1">
        <v>11000000000</v>
      </c>
      <c r="P5581" s="1">
        <v>3000000000</v>
      </c>
      <c r="Q5581" s="1">
        <v>0</v>
      </c>
      <c r="R5581" s="1">
        <v>69.849999999999994</v>
      </c>
    </row>
    <row r="5582" spans="1:18" hidden="1" x14ac:dyDescent="0.25">
      <c r="A5582" t="s">
        <v>1885</v>
      </c>
      <c r="B5582" s="1">
        <v>20041914000</v>
      </c>
      <c r="C5582" s="1">
        <v>0</v>
      </c>
      <c r="D5582" s="1">
        <v>0</v>
      </c>
      <c r="E5582" s="1">
        <v>20041914000</v>
      </c>
      <c r="F5582" s="1">
        <v>0</v>
      </c>
      <c r="G5582" s="1">
        <v>20041914000</v>
      </c>
      <c r="H5582" s="1">
        <v>20041914000</v>
      </c>
      <c r="I5582" s="1">
        <v>14000000000</v>
      </c>
      <c r="J5582" s="1">
        <v>0</v>
      </c>
      <c r="K5582" s="1">
        <v>14000000000</v>
      </c>
      <c r="L5582" s="1">
        <v>0</v>
      </c>
      <c r="M5582" s="1">
        <v>6041914000</v>
      </c>
      <c r="N5582" s="1">
        <v>14000000000</v>
      </c>
      <c r="O5582" s="1">
        <v>11000000000</v>
      </c>
      <c r="P5582" s="1">
        <v>3000000000</v>
      </c>
      <c r="Q5582" s="1">
        <v>0</v>
      </c>
      <c r="R5582" s="1">
        <v>69.849999999999994</v>
      </c>
    </row>
    <row r="5583" spans="1:18" hidden="1" x14ac:dyDescent="0.25">
      <c r="A5583" t="s">
        <v>1886</v>
      </c>
      <c r="B5583" s="1">
        <v>20041914000</v>
      </c>
      <c r="C5583" s="1">
        <v>0</v>
      </c>
      <c r="D5583" s="1">
        <v>0</v>
      </c>
      <c r="E5583" s="1">
        <v>20041914000</v>
      </c>
      <c r="F5583" s="1">
        <v>0</v>
      </c>
      <c r="G5583" s="1">
        <v>20041914000</v>
      </c>
      <c r="H5583" s="1">
        <v>20041914000</v>
      </c>
      <c r="I5583" s="1">
        <v>14000000000</v>
      </c>
      <c r="J5583" s="1">
        <v>0</v>
      </c>
      <c r="K5583" s="1">
        <v>14000000000</v>
      </c>
      <c r="L5583" s="1">
        <v>0</v>
      </c>
      <c r="M5583" s="1">
        <v>6041914000</v>
      </c>
      <c r="N5583" s="1">
        <v>14000000000</v>
      </c>
      <c r="O5583" s="1">
        <v>11000000000</v>
      </c>
      <c r="P5583" s="1">
        <v>3000000000</v>
      </c>
      <c r="Q5583" s="1">
        <v>0</v>
      </c>
      <c r="R5583" s="1">
        <v>69.849999999999994</v>
      </c>
    </row>
    <row r="5584" spans="1:18" hidden="1" x14ac:dyDescent="0.25">
      <c r="A5584" t="s">
        <v>1888</v>
      </c>
      <c r="B5584" s="1">
        <v>430417000</v>
      </c>
      <c r="C5584" s="1">
        <v>-3006523</v>
      </c>
      <c r="D5584" s="1">
        <v>0</v>
      </c>
      <c r="E5584" s="1">
        <v>427410477</v>
      </c>
      <c r="F5584" s="1">
        <v>0</v>
      </c>
      <c r="G5584" s="1">
        <v>427410477</v>
      </c>
      <c r="H5584" s="1">
        <v>427410477</v>
      </c>
      <c r="I5584" s="1">
        <v>280000000</v>
      </c>
      <c r="J5584" s="1">
        <v>0</v>
      </c>
      <c r="K5584" s="1">
        <v>280000000</v>
      </c>
      <c r="L5584" s="1">
        <v>0</v>
      </c>
      <c r="M5584" s="1">
        <v>147410477</v>
      </c>
      <c r="N5584" s="1">
        <v>280000000</v>
      </c>
      <c r="O5584" s="1">
        <v>280000000</v>
      </c>
      <c r="P5584" s="1">
        <v>0</v>
      </c>
      <c r="Q5584" s="1">
        <v>0</v>
      </c>
      <c r="R5584" s="1">
        <v>65.510000000000005</v>
      </c>
    </row>
    <row r="5585" spans="1:18" hidden="1" x14ac:dyDescent="0.25">
      <c r="A5585" t="s">
        <v>1889</v>
      </c>
      <c r="B5585" s="1">
        <v>430417000</v>
      </c>
      <c r="C5585" s="1">
        <v>-3006523</v>
      </c>
      <c r="D5585" s="1">
        <v>0</v>
      </c>
      <c r="E5585" s="1">
        <v>427410477</v>
      </c>
      <c r="F5585" s="1">
        <v>0</v>
      </c>
      <c r="G5585" s="1">
        <v>427410477</v>
      </c>
      <c r="H5585" s="1">
        <v>427410477</v>
      </c>
      <c r="I5585" s="1">
        <v>280000000</v>
      </c>
      <c r="J5585" s="1">
        <v>0</v>
      </c>
      <c r="K5585" s="1">
        <v>280000000</v>
      </c>
      <c r="L5585" s="1">
        <v>0</v>
      </c>
      <c r="M5585" s="1">
        <v>147410477</v>
      </c>
      <c r="N5585" s="1">
        <v>280000000</v>
      </c>
      <c r="O5585" s="1">
        <v>280000000</v>
      </c>
      <c r="P5585" s="1">
        <v>0</v>
      </c>
      <c r="Q5585" s="1">
        <v>0</v>
      </c>
      <c r="R5585" s="1">
        <v>65.510000000000005</v>
      </c>
    </row>
    <row r="5586" spans="1:18" hidden="1" x14ac:dyDescent="0.25">
      <c r="A5586" t="s">
        <v>1886</v>
      </c>
      <c r="B5586" s="1">
        <v>430417000</v>
      </c>
      <c r="C5586" s="1">
        <v>-3006523</v>
      </c>
      <c r="D5586" s="1">
        <v>0</v>
      </c>
      <c r="E5586" s="1">
        <v>427410477</v>
      </c>
      <c r="F5586" s="1">
        <v>0</v>
      </c>
      <c r="G5586" s="1">
        <v>427410477</v>
      </c>
      <c r="H5586" s="1">
        <v>427410477</v>
      </c>
      <c r="I5586" s="1">
        <v>280000000</v>
      </c>
      <c r="J5586" s="1">
        <v>0</v>
      </c>
      <c r="K5586" s="1">
        <v>280000000</v>
      </c>
      <c r="L5586" s="1">
        <v>0</v>
      </c>
      <c r="M5586" s="1">
        <v>147410477</v>
      </c>
      <c r="N5586" s="1">
        <v>280000000</v>
      </c>
      <c r="O5586" s="1">
        <v>280000000</v>
      </c>
      <c r="P5586" s="1">
        <v>0</v>
      </c>
      <c r="Q5586" s="1">
        <v>0</v>
      </c>
      <c r="R5586" s="1">
        <v>65.510000000000005</v>
      </c>
    </row>
    <row r="5587" spans="1:18" hidden="1" x14ac:dyDescent="0.25">
      <c r="A5587" t="s">
        <v>1874</v>
      </c>
      <c r="B5587" s="1">
        <v>0</v>
      </c>
      <c r="C5587" s="1">
        <v>635637776</v>
      </c>
      <c r="D5587" s="1">
        <v>0</v>
      </c>
      <c r="E5587" s="1">
        <v>635637776</v>
      </c>
      <c r="F5587" s="1">
        <v>0</v>
      </c>
      <c r="G5587" s="1">
        <v>635637776</v>
      </c>
      <c r="H5587" s="1">
        <v>635637776</v>
      </c>
      <c r="I5587" s="1">
        <v>450000000</v>
      </c>
      <c r="J5587" s="1">
        <v>0</v>
      </c>
      <c r="K5587" s="1">
        <v>450000000</v>
      </c>
      <c r="L5587" s="1">
        <v>0</v>
      </c>
      <c r="M5587" s="1">
        <v>185637776</v>
      </c>
      <c r="N5587" s="1">
        <v>450000000</v>
      </c>
      <c r="O5587" s="1">
        <v>300000000</v>
      </c>
      <c r="P5587" s="1">
        <v>150000000</v>
      </c>
      <c r="Q5587" s="1">
        <v>0</v>
      </c>
      <c r="R5587" s="1">
        <v>70.8</v>
      </c>
    </row>
    <row r="5588" spans="1:18" hidden="1" x14ac:dyDescent="0.25">
      <c r="A5588" t="s">
        <v>1889</v>
      </c>
      <c r="B5588" s="1">
        <v>0</v>
      </c>
      <c r="C5588" s="1">
        <v>635637776</v>
      </c>
      <c r="D5588" s="1">
        <v>0</v>
      </c>
      <c r="E5588" s="1">
        <v>635637776</v>
      </c>
      <c r="F5588" s="1">
        <v>0</v>
      </c>
      <c r="G5588" s="1">
        <v>635637776</v>
      </c>
      <c r="H5588" s="1">
        <v>635637776</v>
      </c>
      <c r="I5588" s="1">
        <v>450000000</v>
      </c>
      <c r="J5588" s="1">
        <v>0</v>
      </c>
      <c r="K5588" s="1">
        <v>450000000</v>
      </c>
      <c r="L5588" s="1">
        <v>0</v>
      </c>
      <c r="M5588" s="1">
        <v>185637776</v>
      </c>
      <c r="N5588" s="1">
        <v>450000000</v>
      </c>
      <c r="O5588" s="1">
        <v>300000000</v>
      </c>
      <c r="P5588" s="1">
        <v>150000000</v>
      </c>
      <c r="Q5588" s="1">
        <v>0</v>
      </c>
      <c r="R5588" s="1">
        <v>70.8</v>
      </c>
    </row>
    <row r="5589" spans="1:18" hidden="1" x14ac:dyDescent="0.25">
      <c r="A5589" t="s">
        <v>1883</v>
      </c>
      <c r="B5589" s="1">
        <v>0</v>
      </c>
      <c r="C5589" s="1">
        <v>635637776</v>
      </c>
      <c r="D5589" s="1">
        <v>0</v>
      </c>
      <c r="E5589" s="1">
        <v>635637776</v>
      </c>
      <c r="F5589" s="1">
        <v>0</v>
      </c>
      <c r="G5589" s="1">
        <v>635637776</v>
      </c>
      <c r="H5589" s="1">
        <v>635637776</v>
      </c>
      <c r="I5589" s="1">
        <v>450000000</v>
      </c>
      <c r="J5589" s="1">
        <v>0</v>
      </c>
      <c r="K5589" s="1">
        <v>450000000</v>
      </c>
      <c r="L5589" s="1">
        <v>0</v>
      </c>
      <c r="M5589" s="1">
        <v>185637776</v>
      </c>
      <c r="N5589" s="1">
        <v>450000000</v>
      </c>
      <c r="O5589" s="1">
        <v>300000000</v>
      </c>
      <c r="P5589" s="1">
        <v>150000000</v>
      </c>
      <c r="Q5589" s="1">
        <v>0</v>
      </c>
      <c r="R5589" s="1">
        <v>70.8</v>
      </c>
    </row>
    <row r="5590" spans="1:18" hidden="1" x14ac:dyDescent="0.25">
      <c r="A5590" t="s">
        <v>1890</v>
      </c>
      <c r="B5590" s="1">
        <v>20763000000</v>
      </c>
      <c r="C5590" s="1">
        <v>-646777082</v>
      </c>
      <c r="D5590" s="1">
        <v>0</v>
      </c>
      <c r="E5590" s="1">
        <v>20116222918</v>
      </c>
      <c r="F5590" s="1">
        <v>0</v>
      </c>
      <c r="G5590" s="1">
        <v>20116222918</v>
      </c>
      <c r="H5590" s="1">
        <v>20116222918</v>
      </c>
      <c r="I5590" s="1">
        <v>16708783000</v>
      </c>
      <c r="J5590" s="1">
        <v>0</v>
      </c>
      <c r="K5590" s="1">
        <v>16708783000</v>
      </c>
      <c r="L5590" s="1">
        <v>0</v>
      </c>
      <c r="M5590" s="1">
        <v>3407439918</v>
      </c>
      <c r="N5590" s="1">
        <v>16708783000</v>
      </c>
      <c r="O5590" s="1">
        <v>13708783000</v>
      </c>
      <c r="P5590" s="1">
        <v>3000000000</v>
      </c>
      <c r="Q5590" s="1">
        <v>0</v>
      </c>
      <c r="R5590" s="1">
        <v>83.06</v>
      </c>
    </row>
    <row r="5591" spans="1:18" hidden="1" x14ac:dyDescent="0.25">
      <c r="A5591" t="s">
        <v>31</v>
      </c>
      <c r="B5591" s="1">
        <v>1570131000</v>
      </c>
      <c r="C5591" s="1">
        <v>0</v>
      </c>
      <c r="D5591" s="1">
        <v>0</v>
      </c>
      <c r="E5591" s="1">
        <v>1570131000</v>
      </c>
      <c r="F5591" s="1">
        <v>0</v>
      </c>
      <c r="G5591" s="1">
        <v>1570131000</v>
      </c>
      <c r="H5591" s="1">
        <v>1570131000</v>
      </c>
      <c r="I5591" s="1">
        <v>1570131000</v>
      </c>
      <c r="J5591" s="1">
        <v>0</v>
      </c>
      <c r="K5591" s="1">
        <v>1570131000</v>
      </c>
      <c r="L5591" s="1">
        <v>0</v>
      </c>
      <c r="M5591" s="1">
        <v>0</v>
      </c>
      <c r="N5591" s="1">
        <v>1570131000</v>
      </c>
      <c r="O5591" s="1">
        <v>1570131000</v>
      </c>
      <c r="P5591" s="1">
        <v>0</v>
      </c>
      <c r="Q5591" s="1">
        <v>0</v>
      </c>
      <c r="R5591" s="1">
        <v>100</v>
      </c>
    </row>
    <row r="5592" spans="1:18" hidden="1" x14ac:dyDescent="0.25">
      <c r="A5592" t="s">
        <v>1891</v>
      </c>
      <c r="B5592" s="1">
        <v>1570131000</v>
      </c>
      <c r="C5592" s="1">
        <v>0</v>
      </c>
      <c r="D5592" s="1">
        <v>0</v>
      </c>
      <c r="E5592" s="1">
        <v>1570131000</v>
      </c>
      <c r="F5592" s="1">
        <v>0</v>
      </c>
      <c r="G5592" s="1">
        <v>1570131000</v>
      </c>
      <c r="H5592" s="1">
        <v>1570131000</v>
      </c>
      <c r="I5592" s="1">
        <v>1570131000</v>
      </c>
      <c r="J5592" s="1">
        <v>0</v>
      </c>
      <c r="K5592" s="1">
        <v>1570131000</v>
      </c>
      <c r="L5592" s="1">
        <v>0</v>
      </c>
      <c r="M5592" s="1">
        <v>0</v>
      </c>
      <c r="N5592" s="1">
        <v>1570131000</v>
      </c>
      <c r="O5592" s="1">
        <v>1570131000</v>
      </c>
      <c r="P5592" s="1">
        <v>0</v>
      </c>
      <c r="Q5592" s="1">
        <v>0</v>
      </c>
      <c r="R5592" s="1">
        <v>100</v>
      </c>
    </row>
    <row r="5593" spans="1:18" hidden="1" x14ac:dyDescent="0.25">
      <c r="A5593" t="s">
        <v>1892</v>
      </c>
      <c r="B5593" s="1">
        <v>1570131000</v>
      </c>
      <c r="C5593" s="1">
        <v>0</v>
      </c>
      <c r="D5593" s="1">
        <v>0</v>
      </c>
      <c r="E5593" s="1">
        <v>1570131000</v>
      </c>
      <c r="F5593" s="1">
        <v>0</v>
      </c>
      <c r="G5593" s="1">
        <v>1570131000</v>
      </c>
      <c r="H5593" s="1">
        <v>1570131000</v>
      </c>
      <c r="I5593" s="1">
        <v>1570131000</v>
      </c>
      <c r="J5593" s="1">
        <v>0</v>
      </c>
      <c r="K5593" s="1">
        <v>1570131000</v>
      </c>
      <c r="L5593" s="1">
        <v>0</v>
      </c>
      <c r="M5593" s="1">
        <v>0</v>
      </c>
      <c r="N5593" s="1">
        <v>1570131000</v>
      </c>
      <c r="O5593" s="1">
        <v>1570131000</v>
      </c>
      <c r="P5593" s="1">
        <v>0</v>
      </c>
      <c r="Q5593" s="1">
        <v>0</v>
      </c>
      <c r="R5593" s="1">
        <v>100</v>
      </c>
    </row>
    <row r="5594" spans="1:18" hidden="1" x14ac:dyDescent="0.25">
      <c r="A5594" t="s">
        <v>1893</v>
      </c>
      <c r="B5594" s="1">
        <v>8811369000</v>
      </c>
      <c r="C5594" s="1">
        <v>0</v>
      </c>
      <c r="D5594" s="1">
        <v>0</v>
      </c>
      <c r="E5594" s="1">
        <v>8811369000</v>
      </c>
      <c r="F5594" s="1">
        <v>0</v>
      </c>
      <c r="G5594" s="1">
        <v>8811369000</v>
      </c>
      <c r="H5594" s="1">
        <v>8811369000</v>
      </c>
      <c r="I5594" s="1">
        <v>8811369000</v>
      </c>
      <c r="J5594" s="1">
        <v>0</v>
      </c>
      <c r="K5594" s="1">
        <v>8811369000</v>
      </c>
      <c r="L5594" s="1">
        <v>0</v>
      </c>
      <c r="M5594" s="1">
        <v>0</v>
      </c>
      <c r="N5594" s="1">
        <v>8811369000</v>
      </c>
      <c r="O5594" s="1">
        <v>8811369000</v>
      </c>
      <c r="P5594" s="1">
        <v>0</v>
      </c>
      <c r="Q5594" s="1">
        <v>0</v>
      </c>
      <c r="R5594" s="1">
        <v>100</v>
      </c>
    </row>
    <row r="5595" spans="1:18" hidden="1" x14ac:dyDescent="0.25">
      <c r="A5595" t="s">
        <v>1891</v>
      </c>
      <c r="B5595" s="1">
        <v>8811369000</v>
      </c>
      <c r="C5595" s="1">
        <v>0</v>
      </c>
      <c r="D5595" s="1">
        <v>0</v>
      </c>
      <c r="E5595" s="1">
        <v>8811369000</v>
      </c>
      <c r="F5595" s="1">
        <v>0</v>
      </c>
      <c r="G5595" s="1">
        <v>8811369000</v>
      </c>
      <c r="H5595" s="1">
        <v>8811369000</v>
      </c>
      <c r="I5595" s="1">
        <v>8811369000</v>
      </c>
      <c r="J5595" s="1">
        <v>0</v>
      </c>
      <c r="K5595" s="1">
        <v>8811369000</v>
      </c>
      <c r="L5595" s="1">
        <v>0</v>
      </c>
      <c r="M5595" s="1">
        <v>0</v>
      </c>
      <c r="N5595" s="1">
        <v>8811369000</v>
      </c>
      <c r="O5595" s="1">
        <v>8811369000</v>
      </c>
      <c r="P5595" s="1">
        <v>0</v>
      </c>
      <c r="Q5595" s="1">
        <v>0</v>
      </c>
      <c r="R5595" s="1">
        <v>100</v>
      </c>
    </row>
    <row r="5596" spans="1:18" hidden="1" x14ac:dyDescent="0.25">
      <c r="A5596" t="s">
        <v>1892</v>
      </c>
      <c r="B5596" s="1">
        <v>8811369000</v>
      </c>
      <c r="C5596" s="1">
        <v>0</v>
      </c>
      <c r="D5596" s="1">
        <v>0</v>
      </c>
      <c r="E5596" s="1">
        <v>8811369000</v>
      </c>
      <c r="F5596" s="1">
        <v>0</v>
      </c>
      <c r="G5596" s="1">
        <v>8811369000</v>
      </c>
      <c r="H5596" s="1">
        <v>8811369000</v>
      </c>
      <c r="I5596" s="1">
        <v>8811369000</v>
      </c>
      <c r="J5596" s="1">
        <v>0</v>
      </c>
      <c r="K5596" s="1">
        <v>8811369000</v>
      </c>
      <c r="L5596" s="1">
        <v>0</v>
      </c>
      <c r="M5596" s="1">
        <v>0</v>
      </c>
      <c r="N5596" s="1">
        <v>8811369000</v>
      </c>
      <c r="O5596" s="1">
        <v>8811369000</v>
      </c>
      <c r="P5596" s="1">
        <v>0</v>
      </c>
      <c r="Q5596" s="1">
        <v>0</v>
      </c>
      <c r="R5596" s="1">
        <v>100</v>
      </c>
    </row>
    <row r="5597" spans="1:18" hidden="1" x14ac:dyDescent="0.25">
      <c r="A5597" t="s">
        <v>1887</v>
      </c>
      <c r="B5597" s="1">
        <v>10381500000</v>
      </c>
      <c r="C5597" s="1">
        <v>-646777082</v>
      </c>
      <c r="D5597" s="1">
        <v>0</v>
      </c>
      <c r="E5597" s="1">
        <v>9734722918</v>
      </c>
      <c r="F5597" s="1">
        <v>0</v>
      </c>
      <c r="G5597" s="1">
        <v>9734722918</v>
      </c>
      <c r="H5597" s="1">
        <v>9734722918</v>
      </c>
      <c r="I5597" s="1">
        <v>6327283000</v>
      </c>
      <c r="J5597" s="1">
        <v>0</v>
      </c>
      <c r="K5597" s="1">
        <v>6327283000</v>
      </c>
      <c r="L5597" s="1">
        <v>0</v>
      </c>
      <c r="M5597" s="1">
        <v>3407439918</v>
      </c>
      <c r="N5597" s="1">
        <v>6327283000</v>
      </c>
      <c r="O5597" s="1">
        <v>3327283000</v>
      </c>
      <c r="P5597" s="1">
        <v>3000000000</v>
      </c>
      <c r="Q5597" s="1">
        <v>0</v>
      </c>
      <c r="R5597" s="1">
        <v>65</v>
      </c>
    </row>
    <row r="5598" spans="1:18" hidden="1" x14ac:dyDescent="0.25">
      <c r="A5598" t="s">
        <v>1891</v>
      </c>
      <c r="B5598" s="1">
        <v>10381500000</v>
      </c>
      <c r="C5598" s="1">
        <v>-646777082</v>
      </c>
      <c r="D5598" s="1">
        <v>0</v>
      </c>
      <c r="E5598" s="1">
        <v>9734722918</v>
      </c>
      <c r="F5598" s="1">
        <v>0</v>
      </c>
      <c r="G5598" s="1">
        <v>9734722918</v>
      </c>
      <c r="H5598" s="1">
        <v>9734722918</v>
      </c>
      <c r="I5598" s="1">
        <v>6327283000</v>
      </c>
      <c r="J5598" s="1">
        <v>0</v>
      </c>
      <c r="K5598" s="1">
        <v>6327283000</v>
      </c>
      <c r="L5598" s="1">
        <v>0</v>
      </c>
      <c r="M5598" s="1">
        <v>3407439918</v>
      </c>
      <c r="N5598" s="1">
        <v>6327283000</v>
      </c>
      <c r="O5598" s="1">
        <v>3327283000</v>
      </c>
      <c r="P5598" s="1">
        <v>3000000000</v>
      </c>
      <c r="Q5598" s="1">
        <v>0</v>
      </c>
      <c r="R5598" s="1">
        <v>65</v>
      </c>
    </row>
    <row r="5599" spans="1:18" hidden="1" x14ac:dyDescent="0.25">
      <c r="A5599" t="s">
        <v>1892</v>
      </c>
      <c r="B5599" s="1">
        <v>10381500000</v>
      </c>
      <c r="C5599" s="1">
        <v>-646777082</v>
      </c>
      <c r="D5599" s="1">
        <v>0</v>
      </c>
      <c r="E5599" s="1">
        <v>9734722918</v>
      </c>
      <c r="F5599" s="1">
        <v>0</v>
      </c>
      <c r="G5599" s="1">
        <v>9734722918</v>
      </c>
      <c r="H5599" s="1">
        <v>9734722918</v>
      </c>
      <c r="I5599" s="1">
        <v>6327283000</v>
      </c>
      <c r="J5599" s="1">
        <v>0</v>
      </c>
      <c r="K5599" s="1">
        <v>6327283000</v>
      </c>
      <c r="L5599" s="1">
        <v>0</v>
      </c>
      <c r="M5599" s="1">
        <v>3407439918</v>
      </c>
      <c r="N5599" s="1">
        <v>6327283000</v>
      </c>
      <c r="O5599" s="1">
        <v>3327283000</v>
      </c>
      <c r="P5599" s="1">
        <v>3000000000</v>
      </c>
      <c r="Q5599" s="1">
        <v>0</v>
      </c>
      <c r="R5599" s="1">
        <v>65</v>
      </c>
    </row>
    <row r="5600" spans="1:18" hidden="1" x14ac:dyDescent="0.25">
      <c r="A5600" t="s">
        <v>1894</v>
      </c>
      <c r="B5600" s="1">
        <v>2380572271</v>
      </c>
      <c r="C5600" s="1">
        <v>-2380572271</v>
      </c>
      <c r="D5600" s="1">
        <v>0</v>
      </c>
      <c r="E5600" s="1">
        <v>0</v>
      </c>
      <c r="F5600" s="1">
        <v>0</v>
      </c>
      <c r="G5600" s="1">
        <v>0</v>
      </c>
      <c r="H5600" s="1">
        <v>0</v>
      </c>
      <c r="I5600" s="1">
        <v>0</v>
      </c>
      <c r="J5600" s="1">
        <v>0</v>
      </c>
      <c r="K5600" s="1">
        <v>0</v>
      </c>
      <c r="L5600" s="1">
        <v>0</v>
      </c>
      <c r="M5600" s="1">
        <v>0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</row>
    <row r="5601" spans="1:18" hidden="1" x14ac:dyDescent="0.25">
      <c r="A5601" t="s">
        <v>31</v>
      </c>
      <c r="B5601" s="1">
        <v>2380572271</v>
      </c>
      <c r="C5601" s="1">
        <v>-2380572271</v>
      </c>
      <c r="D5601" s="1">
        <v>0</v>
      </c>
      <c r="E5601" s="1">
        <v>0</v>
      </c>
      <c r="F5601" s="1">
        <v>0</v>
      </c>
      <c r="G5601" s="1">
        <v>0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</row>
    <row r="5602" spans="1:18" hidden="1" x14ac:dyDescent="0.25">
      <c r="A5602" t="s">
        <v>1895</v>
      </c>
      <c r="B5602" s="1">
        <v>0</v>
      </c>
      <c r="C5602" s="1">
        <v>0</v>
      </c>
      <c r="D5602" s="1">
        <v>0</v>
      </c>
      <c r="E5602" s="1">
        <v>0</v>
      </c>
      <c r="F5602" s="1">
        <v>0</v>
      </c>
      <c r="G5602" s="1">
        <v>0</v>
      </c>
      <c r="H5602" s="1">
        <v>0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</row>
    <row r="5603" spans="1:18" hidden="1" x14ac:dyDescent="0.25">
      <c r="A5603" t="s">
        <v>1896</v>
      </c>
      <c r="B5603" s="1">
        <v>0</v>
      </c>
      <c r="C5603" s="1">
        <v>0</v>
      </c>
      <c r="D5603" s="1">
        <v>0</v>
      </c>
      <c r="E5603" s="1">
        <v>0</v>
      </c>
      <c r="F5603" s="1">
        <v>0</v>
      </c>
      <c r="G5603" s="1">
        <v>0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</row>
    <row r="5604" spans="1:18" hidden="1" x14ac:dyDescent="0.25">
      <c r="A5604" t="s">
        <v>912</v>
      </c>
      <c r="B5604" s="1">
        <v>2380572271</v>
      </c>
      <c r="C5604" s="1">
        <v>-2380572271</v>
      </c>
      <c r="D5604" s="1">
        <v>0</v>
      </c>
      <c r="E5604" s="1">
        <v>0</v>
      </c>
      <c r="F5604" s="1">
        <v>0</v>
      </c>
      <c r="G5604" s="1">
        <v>0</v>
      </c>
      <c r="H5604" s="1">
        <v>0</v>
      </c>
      <c r="I5604" s="1">
        <v>0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</row>
    <row r="5605" spans="1:18" hidden="1" x14ac:dyDescent="0.25">
      <c r="A5605" t="s">
        <v>1897</v>
      </c>
      <c r="B5605" s="1">
        <v>1000000000</v>
      </c>
      <c r="C5605" s="1">
        <v>-1000000000</v>
      </c>
      <c r="D5605" s="1">
        <v>0</v>
      </c>
      <c r="E5605" s="1">
        <v>0</v>
      </c>
      <c r="F5605" s="1">
        <v>0</v>
      </c>
      <c r="G5605" s="1">
        <v>0</v>
      </c>
      <c r="H5605" s="1">
        <v>0</v>
      </c>
      <c r="I5605" s="1">
        <v>0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</row>
    <row r="5606" spans="1:18" hidden="1" x14ac:dyDescent="0.25">
      <c r="A5606" t="s">
        <v>1896</v>
      </c>
      <c r="B5606" s="1">
        <v>1380572271</v>
      </c>
      <c r="C5606" s="1">
        <v>-1380572271</v>
      </c>
      <c r="D5606" s="1">
        <v>0</v>
      </c>
      <c r="E5606" s="1">
        <v>0</v>
      </c>
      <c r="F5606" s="1">
        <v>0</v>
      </c>
      <c r="G5606" s="1">
        <v>0</v>
      </c>
      <c r="H5606" s="1">
        <v>0</v>
      </c>
      <c r="I5606" s="1">
        <v>0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</row>
    <row r="5607" spans="1:18" hidden="1" x14ac:dyDescent="0.25">
      <c r="A5607" t="s">
        <v>287</v>
      </c>
      <c r="B5607" s="1">
        <v>0</v>
      </c>
      <c r="C5607" s="1">
        <v>0</v>
      </c>
      <c r="D5607" s="1">
        <v>0</v>
      </c>
      <c r="E5607" s="1">
        <v>0</v>
      </c>
      <c r="F5607" s="1">
        <v>0</v>
      </c>
      <c r="G5607" s="1">
        <v>0</v>
      </c>
      <c r="H5607" s="1">
        <v>0</v>
      </c>
      <c r="I5607" s="1">
        <v>0</v>
      </c>
      <c r="J5607" s="1">
        <v>0</v>
      </c>
      <c r="K5607" s="1">
        <v>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</row>
    <row r="5608" spans="1:18" hidden="1" x14ac:dyDescent="0.25">
      <c r="A5608" t="s">
        <v>1895</v>
      </c>
      <c r="B5608" s="1">
        <v>0</v>
      </c>
      <c r="C5608" s="1">
        <v>0</v>
      </c>
      <c r="D5608" s="1">
        <v>0</v>
      </c>
      <c r="E5608" s="1">
        <v>0</v>
      </c>
      <c r="F5608" s="1">
        <v>0</v>
      </c>
      <c r="G5608" s="1">
        <v>0</v>
      </c>
      <c r="H5608" s="1">
        <v>0</v>
      </c>
      <c r="I5608" s="1">
        <v>0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</row>
    <row r="5609" spans="1:18" hidden="1" x14ac:dyDescent="0.25">
      <c r="A5609" t="s">
        <v>1897</v>
      </c>
      <c r="B5609" s="1">
        <v>0</v>
      </c>
      <c r="C5609" s="1">
        <v>0</v>
      </c>
      <c r="D5609" s="1">
        <v>0</v>
      </c>
      <c r="E5609" s="1">
        <v>0</v>
      </c>
      <c r="F5609" s="1">
        <v>0</v>
      </c>
      <c r="G5609" s="1">
        <v>0</v>
      </c>
      <c r="H5609" s="1">
        <v>0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</row>
    <row r="5610" spans="1:18" hidden="1" x14ac:dyDescent="0.25">
      <c r="A5610" t="s">
        <v>1874</v>
      </c>
      <c r="B5610" s="1">
        <v>0</v>
      </c>
      <c r="C5610" s="1">
        <v>0</v>
      </c>
      <c r="D5610" s="1">
        <v>0</v>
      </c>
      <c r="E5610" s="1">
        <v>0</v>
      </c>
      <c r="F5610" s="1">
        <v>0</v>
      </c>
      <c r="G5610" s="1">
        <v>0</v>
      </c>
      <c r="H5610" s="1">
        <v>0</v>
      </c>
      <c r="I5610" s="1">
        <v>0</v>
      </c>
      <c r="J5610" s="1">
        <v>0</v>
      </c>
      <c r="K5610" s="1">
        <v>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</row>
    <row r="5611" spans="1:18" hidden="1" x14ac:dyDescent="0.25">
      <c r="A5611" t="s">
        <v>1895</v>
      </c>
      <c r="B5611" s="1">
        <v>0</v>
      </c>
      <c r="C5611" s="1">
        <v>0</v>
      </c>
      <c r="D5611" s="1">
        <v>0</v>
      </c>
      <c r="E5611" s="1">
        <v>0</v>
      </c>
      <c r="F5611" s="1">
        <v>0</v>
      </c>
      <c r="G5611" s="1">
        <v>0</v>
      </c>
      <c r="H5611" s="1">
        <v>0</v>
      </c>
      <c r="I5611" s="1">
        <v>0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</row>
    <row r="5612" spans="1:18" hidden="1" x14ac:dyDescent="0.25">
      <c r="A5612" t="s">
        <v>1898</v>
      </c>
      <c r="B5612" s="1">
        <v>0</v>
      </c>
      <c r="C5612" s="1">
        <v>0</v>
      </c>
      <c r="D5612" s="1">
        <v>0</v>
      </c>
      <c r="E5612" s="1">
        <v>0</v>
      </c>
      <c r="F5612" s="1">
        <v>0</v>
      </c>
      <c r="G5612" s="1">
        <v>0</v>
      </c>
      <c r="H5612" s="1">
        <v>0</v>
      </c>
      <c r="I5612" s="1">
        <v>0</v>
      </c>
      <c r="J5612" s="1">
        <v>0</v>
      </c>
      <c r="K5612" s="1">
        <v>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</row>
    <row r="5613" spans="1:18" hidden="1" x14ac:dyDescent="0.25">
      <c r="A5613" t="s">
        <v>1899</v>
      </c>
      <c r="B5613" s="1">
        <v>1000000000</v>
      </c>
      <c r="C5613" s="1">
        <v>-650000000</v>
      </c>
      <c r="D5613" s="1">
        <v>0</v>
      </c>
      <c r="E5613" s="1">
        <v>350000000</v>
      </c>
      <c r="F5613" s="1">
        <v>0</v>
      </c>
      <c r="G5613" s="1">
        <v>350000000</v>
      </c>
      <c r="H5613" s="1">
        <v>350000000</v>
      </c>
      <c r="I5613" s="1">
        <v>350000000</v>
      </c>
      <c r="J5613" s="1">
        <v>0</v>
      </c>
      <c r="K5613" s="1">
        <v>350000000</v>
      </c>
      <c r="L5613" s="1">
        <v>0</v>
      </c>
      <c r="M5613" s="1">
        <v>0</v>
      </c>
      <c r="N5613" s="1">
        <v>350000000</v>
      </c>
      <c r="O5613" s="1">
        <v>350000000</v>
      </c>
      <c r="P5613" s="1">
        <v>0</v>
      </c>
      <c r="Q5613" s="1">
        <v>0</v>
      </c>
      <c r="R5613" s="1">
        <v>100</v>
      </c>
    </row>
    <row r="5614" spans="1:18" hidden="1" x14ac:dyDescent="0.25">
      <c r="A5614" t="s">
        <v>31</v>
      </c>
      <c r="B5614" s="1">
        <v>1000000000</v>
      </c>
      <c r="C5614" s="1">
        <v>-650000000</v>
      </c>
      <c r="D5614" s="1">
        <v>0</v>
      </c>
      <c r="E5614" s="1">
        <v>350000000</v>
      </c>
      <c r="F5614" s="1">
        <v>0</v>
      </c>
      <c r="G5614" s="1">
        <v>350000000</v>
      </c>
      <c r="H5614" s="1">
        <v>350000000</v>
      </c>
      <c r="I5614" s="1">
        <v>350000000</v>
      </c>
      <c r="J5614" s="1">
        <v>0</v>
      </c>
      <c r="K5614" s="1">
        <v>350000000</v>
      </c>
      <c r="L5614" s="1">
        <v>0</v>
      </c>
      <c r="M5614" s="1">
        <v>0</v>
      </c>
      <c r="N5614" s="1">
        <v>350000000</v>
      </c>
      <c r="O5614" s="1">
        <v>350000000</v>
      </c>
      <c r="P5614" s="1">
        <v>0</v>
      </c>
      <c r="Q5614" s="1">
        <v>0</v>
      </c>
      <c r="R5614" s="1">
        <v>100</v>
      </c>
    </row>
    <row r="5615" spans="1:18" hidden="1" x14ac:dyDescent="0.25">
      <c r="A5615" t="s">
        <v>1881</v>
      </c>
      <c r="B5615" s="1">
        <v>1000000000</v>
      </c>
      <c r="C5615" s="1">
        <v>-650000000</v>
      </c>
      <c r="D5615" s="1">
        <v>0</v>
      </c>
      <c r="E5615" s="1">
        <v>350000000</v>
      </c>
      <c r="F5615" s="1">
        <v>0</v>
      </c>
      <c r="G5615" s="1">
        <v>350000000</v>
      </c>
      <c r="H5615" s="1">
        <v>350000000</v>
      </c>
      <c r="I5615" s="1">
        <v>350000000</v>
      </c>
      <c r="J5615" s="1">
        <v>0</v>
      </c>
      <c r="K5615" s="1">
        <v>350000000</v>
      </c>
      <c r="L5615" s="1">
        <v>0</v>
      </c>
      <c r="M5615" s="1">
        <v>0</v>
      </c>
      <c r="N5615" s="1">
        <v>350000000</v>
      </c>
      <c r="O5615" s="1">
        <v>350000000</v>
      </c>
      <c r="P5615" s="1">
        <v>0</v>
      </c>
      <c r="Q5615" s="1">
        <v>0</v>
      </c>
      <c r="R5615" s="1">
        <v>100</v>
      </c>
    </row>
    <row r="5616" spans="1:18" hidden="1" x14ac:dyDescent="0.25">
      <c r="A5616" t="s">
        <v>1900</v>
      </c>
      <c r="B5616" s="1">
        <v>1000000000</v>
      </c>
      <c r="C5616" s="1">
        <v>-650000000</v>
      </c>
      <c r="D5616" s="1">
        <v>0</v>
      </c>
      <c r="E5616" s="1">
        <v>350000000</v>
      </c>
      <c r="F5616" s="1">
        <v>0</v>
      </c>
      <c r="G5616" s="1">
        <v>350000000</v>
      </c>
      <c r="H5616" s="1">
        <v>350000000</v>
      </c>
      <c r="I5616" s="1">
        <v>350000000</v>
      </c>
      <c r="J5616" s="1">
        <v>0</v>
      </c>
      <c r="K5616" s="1">
        <v>350000000</v>
      </c>
      <c r="L5616" s="1">
        <v>0</v>
      </c>
      <c r="M5616" s="1">
        <v>0</v>
      </c>
      <c r="N5616" s="1">
        <v>350000000</v>
      </c>
      <c r="O5616" s="1">
        <v>350000000</v>
      </c>
      <c r="P5616" s="1">
        <v>0</v>
      </c>
      <c r="Q5616" s="1">
        <v>0</v>
      </c>
      <c r="R5616" s="1">
        <v>100</v>
      </c>
    </row>
    <row r="5617" spans="1:18" hidden="1" x14ac:dyDescent="0.25">
      <c r="A5617" t="s">
        <v>1874</v>
      </c>
      <c r="B5617" s="1">
        <v>0</v>
      </c>
      <c r="C5617" s="1">
        <v>0</v>
      </c>
      <c r="D5617" s="1">
        <v>0</v>
      </c>
      <c r="E5617" s="1">
        <v>0</v>
      </c>
      <c r="F5617" s="1">
        <v>0</v>
      </c>
      <c r="G5617" s="1">
        <v>0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</row>
    <row r="5618" spans="1:18" hidden="1" x14ac:dyDescent="0.25">
      <c r="A5618" t="s">
        <v>1881</v>
      </c>
      <c r="B5618" s="1">
        <v>0</v>
      </c>
      <c r="C5618" s="1">
        <v>0</v>
      </c>
      <c r="D5618" s="1">
        <v>0</v>
      </c>
      <c r="E5618" s="1">
        <v>0</v>
      </c>
      <c r="F5618" s="1">
        <v>0</v>
      </c>
      <c r="G5618" s="1">
        <v>0</v>
      </c>
      <c r="H5618" s="1">
        <v>0</v>
      </c>
      <c r="I5618" s="1">
        <v>0</v>
      </c>
      <c r="J5618" s="1">
        <v>0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</row>
    <row r="5619" spans="1:18" hidden="1" x14ac:dyDescent="0.25">
      <c r="A5619" t="s">
        <v>1900</v>
      </c>
      <c r="B5619" s="1">
        <v>0</v>
      </c>
      <c r="C5619" s="1">
        <v>0</v>
      </c>
      <c r="D5619" s="1">
        <v>0</v>
      </c>
      <c r="E5619" s="1">
        <v>0</v>
      </c>
      <c r="F5619" s="1">
        <v>0</v>
      </c>
      <c r="G5619" s="1">
        <v>0</v>
      </c>
      <c r="H5619" s="1">
        <v>0</v>
      </c>
      <c r="I5619" s="1">
        <v>0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</row>
    <row r="5620" spans="1:18" hidden="1" x14ac:dyDescent="0.25">
      <c r="A5620" t="s">
        <v>1901</v>
      </c>
      <c r="B5620" s="1">
        <v>600000000</v>
      </c>
      <c r="C5620" s="1">
        <v>0</v>
      </c>
      <c r="D5620" s="1">
        <v>0</v>
      </c>
      <c r="E5620" s="1">
        <v>600000000</v>
      </c>
      <c r="F5620" s="1">
        <v>0</v>
      </c>
      <c r="G5620" s="1">
        <v>600000000</v>
      </c>
      <c r="H5620" s="1">
        <v>600000000</v>
      </c>
      <c r="I5620" s="1">
        <v>400000000</v>
      </c>
      <c r="J5620" s="1">
        <v>0</v>
      </c>
      <c r="K5620" s="1">
        <v>400000000</v>
      </c>
      <c r="L5620" s="1">
        <v>0</v>
      </c>
      <c r="M5620" s="1">
        <v>200000000</v>
      </c>
      <c r="N5620" s="1">
        <v>400000000</v>
      </c>
      <c r="O5620" s="1">
        <v>400000000</v>
      </c>
      <c r="P5620" s="1">
        <v>0</v>
      </c>
      <c r="Q5620" s="1">
        <v>0</v>
      </c>
      <c r="R5620" s="1">
        <v>66.67</v>
      </c>
    </row>
    <row r="5621" spans="1:18" hidden="1" x14ac:dyDescent="0.25">
      <c r="A5621" t="s">
        <v>31</v>
      </c>
      <c r="B5621" s="1">
        <v>600000000</v>
      </c>
      <c r="C5621" s="1">
        <v>0</v>
      </c>
      <c r="D5621" s="1">
        <v>0</v>
      </c>
      <c r="E5621" s="1">
        <v>600000000</v>
      </c>
      <c r="F5621" s="1">
        <v>0</v>
      </c>
      <c r="G5621" s="1">
        <v>600000000</v>
      </c>
      <c r="H5621" s="1">
        <v>600000000</v>
      </c>
      <c r="I5621" s="1">
        <v>400000000</v>
      </c>
      <c r="J5621" s="1">
        <v>0</v>
      </c>
      <c r="K5621" s="1">
        <v>400000000</v>
      </c>
      <c r="L5621" s="1">
        <v>0</v>
      </c>
      <c r="M5621" s="1">
        <v>200000000</v>
      </c>
      <c r="N5621" s="1">
        <v>400000000</v>
      </c>
      <c r="O5621" s="1">
        <v>400000000</v>
      </c>
      <c r="P5621" s="1">
        <v>0</v>
      </c>
      <c r="Q5621" s="1">
        <v>0</v>
      </c>
      <c r="R5621" s="1">
        <v>66.67</v>
      </c>
    </row>
    <row r="5622" spans="1:18" hidden="1" x14ac:dyDescent="0.25">
      <c r="A5622" t="s">
        <v>1902</v>
      </c>
      <c r="B5622" s="1">
        <v>600000000</v>
      </c>
      <c r="C5622" s="1">
        <v>0</v>
      </c>
      <c r="D5622" s="1">
        <v>0</v>
      </c>
      <c r="E5622" s="1">
        <v>600000000</v>
      </c>
      <c r="F5622" s="1">
        <v>0</v>
      </c>
      <c r="G5622" s="1">
        <v>600000000</v>
      </c>
      <c r="H5622" s="1">
        <v>600000000</v>
      </c>
      <c r="I5622" s="1">
        <v>400000000</v>
      </c>
      <c r="J5622" s="1">
        <v>0</v>
      </c>
      <c r="K5622" s="1">
        <v>400000000</v>
      </c>
      <c r="L5622" s="1">
        <v>0</v>
      </c>
      <c r="M5622" s="1">
        <v>200000000</v>
      </c>
      <c r="N5622" s="1">
        <v>400000000</v>
      </c>
      <c r="O5622" s="1">
        <v>400000000</v>
      </c>
      <c r="P5622" s="1">
        <v>0</v>
      </c>
      <c r="Q5622" s="1">
        <v>0</v>
      </c>
      <c r="R5622" s="1">
        <v>66.67</v>
      </c>
    </row>
    <row r="5623" spans="1:18" hidden="1" x14ac:dyDescent="0.25">
      <c r="A5623" t="s">
        <v>1903</v>
      </c>
      <c r="B5623" s="1">
        <v>600000000</v>
      </c>
      <c r="C5623" s="1">
        <v>0</v>
      </c>
      <c r="D5623" s="1">
        <v>0</v>
      </c>
      <c r="E5623" s="1">
        <v>600000000</v>
      </c>
      <c r="F5623" s="1">
        <v>0</v>
      </c>
      <c r="G5623" s="1">
        <v>600000000</v>
      </c>
      <c r="H5623" s="1">
        <v>600000000</v>
      </c>
      <c r="I5623" s="1">
        <v>400000000</v>
      </c>
      <c r="J5623" s="1">
        <v>0</v>
      </c>
      <c r="K5623" s="1">
        <v>400000000</v>
      </c>
      <c r="L5623" s="1">
        <v>0</v>
      </c>
      <c r="M5623" s="1">
        <v>200000000</v>
      </c>
      <c r="N5623" s="1">
        <v>400000000</v>
      </c>
      <c r="O5623" s="1">
        <v>400000000</v>
      </c>
      <c r="P5623" s="1">
        <v>0</v>
      </c>
      <c r="Q5623" s="1">
        <v>0</v>
      </c>
      <c r="R5623" s="1">
        <v>66.67</v>
      </c>
    </row>
    <row r="5624" spans="1:18" hidden="1" x14ac:dyDescent="0.25">
      <c r="A5624" t="s">
        <v>1904</v>
      </c>
      <c r="B5624" s="1">
        <v>17531000000</v>
      </c>
      <c r="C5624" s="1">
        <v>-9209803155</v>
      </c>
      <c r="D5624" s="1">
        <v>0</v>
      </c>
      <c r="E5624" s="1">
        <v>8321196845</v>
      </c>
      <c r="F5624" s="1">
        <v>0</v>
      </c>
      <c r="G5624" s="1">
        <v>8321196845</v>
      </c>
      <c r="H5624" s="1">
        <v>8321196845</v>
      </c>
      <c r="I5624" s="1">
        <v>8321196845</v>
      </c>
      <c r="J5624" s="1">
        <v>0</v>
      </c>
      <c r="K5624" s="1">
        <v>8321196845</v>
      </c>
      <c r="L5624" s="1">
        <v>0</v>
      </c>
      <c r="M5624" s="1">
        <v>0</v>
      </c>
      <c r="N5624" s="1">
        <v>8321196845</v>
      </c>
      <c r="O5624" s="1">
        <v>8321196845</v>
      </c>
      <c r="P5624" s="1">
        <v>0</v>
      </c>
      <c r="Q5624" s="1">
        <v>0</v>
      </c>
      <c r="R5624" s="1">
        <v>100</v>
      </c>
    </row>
    <row r="5625" spans="1:18" hidden="1" x14ac:dyDescent="0.25">
      <c r="A5625" t="s">
        <v>31</v>
      </c>
      <c r="B5625" s="1">
        <v>17531000000</v>
      </c>
      <c r="C5625" s="1">
        <v>-9209803155</v>
      </c>
      <c r="D5625" s="1">
        <v>0</v>
      </c>
      <c r="E5625" s="1">
        <v>8321196845</v>
      </c>
      <c r="F5625" s="1">
        <v>0</v>
      </c>
      <c r="G5625" s="1">
        <v>8321196845</v>
      </c>
      <c r="H5625" s="1">
        <v>8321196845</v>
      </c>
      <c r="I5625" s="1">
        <v>8321196845</v>
      </c>
      <c r="J5625" s="1">
        <v>0</v>
      </c>
      <c r="K5625" s="1">
        <v>8321196845</v>
      </c>
      <c r="L5625" s="1">
        <v>0</v>
      </c>
      <c r="M5625" s="1">
        <v>0</v>
      </c>
      <c r="N5625" s="1">
        <v>8321196845</v>
      </c>
      <c r="O5625" s="1">
        <v>8321196845</v>
      </c>
      <c r="P5625" s="1">
        <v>0</v>
      </c>
      <c r="Q5625" s="1">
        <v>0</v>
      </c>
      <c r="R5625" s="1">
        <v>100</v>
      </c>
    </row>
    <row r="5626" spans="1:18" hidden="1" x14ac:dyDescent="0.25">
      <c r="A5626" t="s">
        <v>1902</v>
      </c>
      <c r="B5626" s="1">
        <v>17531000000</v>
      </c>
      <c r="C5626" s="1">
        <v>-9209803155</v>
      </c>
      <c r="D5626" s="1">
        <v>0</v>
      </c>
      <c r="E5626" s="1">
        <v>8321196845</v>
      </c>
      <c r="F5626" s="1">
        <v>0</v>
      </c>
      <c r="G5626" s="1">
        <v>8321196845</v>
      </c>
      <c r="H5626" s="1">
        <v>8321196845</v>
      </c>
      <c r="I5626" s="1">
        <v>8321196845</v>
      </c>
      <c r="J5626" s="1">
        <v>0</v>
      </c>
      <c r="K5626" s="1">
        <v>8321196845</v>
      </c>
      <c r="L5626" s="1">
        <v>0</v>
      </c>
      <c r="M5626" s="1">
        <v>0</v>
      </c>
      <c r="N5626" s="1">
        <v>8321196845</v>
      </c>
      <c r="O5626" s="1">
        <v>8321196845</v>
      </c>
      <c r="P5626" s="1">
        <v>0</v>
      </c>
      <c r="Q5626" s="1">
        <v>0</v>
      </c>
      <c r="R5626" s="1">
        <v>100</v>
      </c>
    </row>
    <row r="5627" spans="1:18" hidden="1" x14ac:dyDescent="0.25">
      <c r="A5627" t="s">
        <v>1905</v>
      </c>
      <c r="B5627" s="1">
        <v>17531000000</v>
      </c>
      <c r="C5627" s="1">
        <v>-9209803155</v>
      </c>
      <c r="D5627" s="1">
        <v>0</v>
      </c>
      <c r="E5627" s="1">
        <v>8321196845</v>
      </c>
      <c r="F5627" s="1">
        <v>0</v>
      </c>
      <c r="G5627" s="1">
        <v>8321196845</v>
      </c>
      <c r="H5627" s="1">
        <v>8321196845</v>
      </c>
      <c r="I5627" s="1">
        <v>8321196845</v>
      </c>
      <c r="J5627" s="1">
        <v>0</v>
      </c>
      <c r="K5627" s="1">
        <v>8321196845</v>
      </c>
      <c r="L5627" s="1">
        <v>0</v>
      </c>
      <c r="M5627" s="1">
        <v>0</v>
      </c>
      <c r="N5627" s="1">
        <v>8321196845</v>
      </c>
      <c r="O5627" s="1">
        <v>8321196845</v>
      </c>
      <c r="P5627" s="1">
        <v>0</v>
      </c>
      <c r="Q5627" s="1">
        <v>0</v>
      </c>
      <c r="R5627" s="1">
        <v>100</v>
      </c>
    </row>
    <row r="5628" spans="1:18" hidden="1" x14ac:dyDescent="0.25">
      <c r="A5628" t="s">
        <v>1906</v>
      </c>
      <c r="B5628" s="1">
        <v>0</v>
      </c>
      <c r="C5628" s="1">
        <v>762607915</v>
      </c>
      <c r="D5628" s="1">
        <v>0</v>
      </c>
      <c r="E5628" s="1">
        <v>762607915</v>
      </c>
      <c r="F5628" s="1">
        <v>0</v>
      </c>
      <c r="G5628" s="1">
        <v>762607915</v>
      </c>
      <c r="H5628" s="1">
        <v>762607915</v>
      </c>
      <c r="I5628" s="1">
        <v>550000000</v>
      </c>
      <c r="J5628" s="1">
        <v>0</v>
      </c>
      <c r="K5628" s="1">
        <v>550000000</v>
      </c>
      <c r="L5628" s="1">
        <v>0</v>
      </c>
      <c r="M5628" s="1">
        <v>212607915</v>
      </c>
      <c r="N5628" s="1">
        <v>550000000</v>
      </c>
      <c r="O5628" s="1">
        <v>300000000</v>
      </c>
      <c r="P5628" s="1">
        <v>250000000</v>
      </c>
      <c r="Q5628" s="1">
        <v>0</v>
      </c>
      <c r="R5628" s="1">
        <v>72.12</v>
      </c>
    </row>
    <row r="5629" spans="1:18" hidden="1" x14ac:dyDescent="0.25">
      <c r="A5629" t="s">
        <v>1874</v>
      </c>
      <c r="B5629" s="1">
        <v>0</v>
      </c>
      <c r="C5629" s="1">
        <v>762607915</v>
      </c>
      <c r="D5629" s="1">
        <v>0</v>
      </c>
      <c r="E5629" s="1">
        <v>762607915</v>
      </c>
      <c r="F5629" s="1">
        <v>0</v>
      </c>
      <c r="G5629" s="1">
        <v>762607915</v>
      </c>
      <c r="H5629" s="1">
        <v>762607915</v>
      </c>
      <c r="I5629" s="1">
        <v>550000000</v>
      </c>
      <c r="J5629" s="1">
        <v>0</v>
      </c>
      <c r="K5629" s="1">
        <v>550000000</v>
      </c>
      <c r="L5629" s="1">
        <v>0</v>
      </c>
      <c r="M5629" s="1">
        <v>212607915</v>
      </c>
      <c r="N5629" s="1">
        <v>550000000</v>
      </c>
      <c r="O5629" s="1">
        <v>300000000</v>
      </c>
      <c r="P5629" s="1">
        <v>250000000</v>
      </c>
      <c r="Q5629" s="1">
        <v>0</v>
      </c>
      <c r="R5629" s="1">
        <v>72.12</v>
      </c>
    </row>
    <row r="5630" spans="1:18" hidden="1" x14ac:dyDescent="0.25">
      <c r="A5630" t="s">
        <v>1907</v>
      </c>
      <c r="B5630" s="1">
        <v>0</v>
      </c>
      <c r="C5630" s="1">
        <v>762607915</v>
      </c>
      <c r="D5630" s="1">
        <v>0</v>
      </c>
      <c r="E5630" s="1">
        <v>762607915</v>
      </c>
      <c r="F5630" s="1">
        <v>0</v>
      </c>
      <c r="G5630" s="1">
        <v>762607915</v>
      </c>
      <c r="H5630" s="1">
        <v>762607915</v>
      </c>
      <c r="I5630" s="1">
        <v>550000000</v>
      </c>
      <c r="J5630" s="1">
        <v>0</v>
      </c>
      <c r="K5630" s="1">
        <v>550000000</v>
      </c>
      <c r="L5630" s="1">
        <v>0</v>
      </c>
      <c r="M5630" s="1">
        <v>212607915</v>
      </c>
      <c r="N5630" s="1">
        <v>550000000</v>
      </c>
      <c r="O5630" s="1">
        <v>300000000</v>
      </c>
      <c r="P5630" s="1">
        <v>250000000</v>
      </c>
      <c r="Q5630" s="1">
        <v>0</v>
      </c>
      <c r="R5630" s="1">
        <v>72.12</v>
      </c>
    </row>
    <row r="5631" spans="1:18" hidden="1" x14ac:dyDescent="0.25">
      <c r="A5631" t="s">
        <v>1908</v>
      </c>
      <c r="B5631" s="1">
        <v>0</v>
      </c>
      <c r="C5631" s="1">
        <v>762607915</v>
      </c>
      <c r="D5631" s="1">
        <v>0</v>
      </c>
      <c r="E5631" s="1">
        <v>762607915</v>
      </c>
      <c r="F5631" s="1">
        <v>0</v>
      </c>
      <c r="G5631" s="1">
        <v>762607915</v>
      </c>
      <c r="H5631" s="1">
        <v>762607915</v>
      </c>
      <c r="I5631" s="1">
        <v>550000000</v>
      </c>
      <c r="J5631" s="1">
        <v>0</v>
      </c>
      <c r="K5631" s="1">
        <v>550000000</v>
      </c>
      <c r="L5631" s="1">
        <v>0</v>
      </c>
      <c r="M5631" s="1">
        <v>212607915</v>
      </c>
      <c r="N5631" s="1">
        <v>550000000</v>
      </c>
      <c r="O5631" s="1">
        <v>300000000</v>
      </c>
      <c r="P5631" s="1">
        <v>250000000</v>
      </c>
      <c r="Q5631" s="1">
        <v>0</v>
      </c>
      <c r="R5631" s="1">
        <v>72.12</v>
      </c>
    </row>
    <row r="5632" spans="1:18" hidden="1" x14ac:dyDescent="0.25">
      <c r="A5632" t="s">
        <v>1637</v>
      </c>
      <c r="B5632" s="1">
        <v>0</v>
      </c>
      <c r="C5632" s="1">
        <v>750000000</v>
      </c>
      <c r="D5632" s="1">
        <v>0</v>
      </c>
      <c r="E5632" s="1">
        <v>750000000</v>
      </c>
      <c r="F5632" s="1">
        <v>0</v>
      </c>
      <c r="G5632" s="1">
        <v>0</v>
      </c>
      <c r="H5632" s="1">
        <v>0</v>
      </c>
      <c r="I5632" s="1">
        <v>0</v>
      </c>
      <c r="J5632" s="1">
        <v>0</v>
      </c>
      <c r="K5632" s="1">
        <v>0</v>
      </c>
      <c r="L5632" s="1">
        <v>0</v>
      </c>
      <c r="M5632" s="1">
        <v>0</v>
      </c>
      <c r="N5632" s="1">
        <v>0</v>
      </c>
      <c r="O5632" s="1">
        <v>0</v>
      </c>
      <c r="P5632" s="1">
        <v>0</v>
      </c>
      <c r="Q5632" s="1">
        <v>750000000</v>
      </c>
      <c r="R5632" s="1">
        <v>0</v>
      </c>
    </row>
    <row r="5633" spans="1:18" hidden="1" x14ac:dyDescent="0.25">
      <c r="A5633" t="s">
        <v>287</v>
      </c>
      <c r="B5633" s="1">
        <v>0</v>
      </c>
      <c r="C5633" s="1">
        <v>750000000</v>
      </c>
      <c r="D5633" s="1">
        <v>0</v>
      </c>
      <c r="E5633" s="1">
        <v>750000000</v>
      </c>
      <c r="F5633" s="1">
        <v>0</v>
      </c>
      <c r="G5633" s="1">
        <v>0</v>
      </c>
      <c r="H5633" s="1">
        <v>0</v>
      </c>
      <c r="I5633" s="1">
        <v>0</v>
      </c>
      <c r="J5633" s="1">
        <v>0</v>
      </c>
      <c r="K5633" s="1">
        <v>0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>
        <v>750000000</v>
      </c>
      <c r="R5633" s="1">
        <v>0</v>
      </c>
    </row>
    <row r="5634" spans="1:18" hidden="1" x14ac:dyDescent="0.25">
      <c r="A5634" t="s">
        <v>1696</v>
      </c>
      <c r="B5634" s="1">
        <v>0</v>
      </c>
      <c r="C5634" s="1">
        <v>750000000</v>
      </c>
      <c r="D5634" s="1">
        <v>0</v>
      </c>
      <c r="E5634" s="1">
        <v>750000000</v>
      </c>
      <c r="F5634" s="1">
        <v>0</v>
      </c>
      <c r="G5634" s="1">
        <v>0</v>
      </c>
      <c r="H5634" s="1">
        <v>0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0</v>
      </c>
      <c r="Q5634" s="1">
        <v>750000000</v>
      </c>
      <c r="R5634" s="1">
        <v>0</v>
      </c>
    </row>
    <row r="5635" spans="1:18" hidden="1" x14ac:dyDescent="0.25">
      <c r="A5635" t="s">
        <v>1909</v>
      </c>
      <c r="B5635" s="1">
        <v>0</v>
      </c>
      <c r="C5635" s="1">
        <v>170000000</v>
      </c>
      <c r="D5635" s="1">
        <v>0</v>
      </c>
      <c r="E5635" s="1">
        <v>170000000</v>
      </c>
      <c r="F5635" s="1">
        <v>0</v>
      </c>
      <c r="G5635" s="1">
        <v>0</v>
      </c>
      <c r="H5635" s="1">
        <v>0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">
        <v>0</v>
      </c>
      <c r="O5635" s="1">
        <v>0</v>
      </c>
      <c r="P5635" s="1">
        <v>0</v>
      </c>
      <c r="Q5635" s="1">
        <v>170000000</v>
      </c>
      <c r="R5635" s="1">
        <v>0</v>
      </c>
    </row>
    <row r="5636" spans="1:18" hidden="1" x14ac:dyDescent="0.25">
      <c r="A5636" t="s">
        <v>1910</v>
      </c>
      <c r="B5636" s="1">
        <v>0</v>
      </c>
      <c r="C5636" s="1">
        <v>580000000</v>
      </c>
      <c r="D5636" s="1">
        <v>0</v>
      </c>
      <c r="E5636" s="1">
        <v>580000000</v>
      </c>
      <c r="F5636" s="1">
        <v>0</v>
      </c>
      <c r="G5636" s="1">
        <v>0</v>
      </c>
      <c r="H5636" s="1">
        <v>0</v>
      </c>
      <c r="I5636" s="1">
        <v>0</v>
      </c>
      <c r="J5636" s="1">
        <v>0</v>
      </c>
      <c r="K5636" s="1">
        <v>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>
        <v>580000000</v>
      </c>
      <c r="R5636" s="1">
        <v>0</v>
      </c>
    </row>
    <row r="5637" spans="1:18" hidden="1" x14ac:dyDescent="0.25">
      <c r="A5637" t="s">
        <v>1911</v>
      </c>
      <c r="B5637" s="1">
        <v>0</v>
      </c>
      <c r="C5637" s="1">
        <v>1716098333</v>
      </c>
      <c r="D5637" s="1">
        <v>0</v>
      </c>
      <c r="E5637" s="1">
        <v>1716098333</v>
      </c>
      <c r="F5637" s="1">
        <v>0</v>
      </c>
      <c r="G5637" s="1">
        <v>0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1716098333</v>
      </c>
      <c r="R5637" s="1">
        <v>0</v>
      </c>
    </row>
    <row r="5638" spans="1:18" hidden="1" x14ac:dyDescent="0.25">
      <c r="A5638" t="s">
        <v>1692</v>
      </c>
      <c r="B5638" s="1">
        <v>0</v>
      </c>
      <c r="C5638" s="1">
        <v>306019350</v>
      </c>
      <c r="D5638" s="1">
        <v>0</v>
      </c>
      <c r="E5638" s="1">
        <v>306019350</v>
      </c>
      <c r="F5638" s="1">
        <v>0</v>
      </c>
      <c r="G5638" s="1">
        <v>0</v>
      </c>
      <c r="H5638" s="1">
        <v>0</v>
      </c>
      <c r="I5638" s="1">
        <v>0</v>
      </c>
      <c r="J5638" s="1">
        <v>0</v>
      </c>
      <c r="K5638" s="1">
        <v>0</v>
      </c>
      <c r="L5638" s="1">
        <v>0</v>
      </c>
      <c r="M5638" s="1">
        <v>0</v>
      </c>
      <c r="N5638" s="1">
        <v>0</v>
      </c>
      <c r="O5638" s="1">
        <v>0</v>
      </c>
      <c r="P5638" s="1">
        <v>0</v>
      </c>
      <c r="Q5638" s="1">
        <v>306019350</v>
      </c>
      <c r="R5638" s="1">
        <v>0</v>
      </c>
    </row>
    <row r="5639" spans="1:18" hidden="1" x14ac:dyDescent="0.25">
      <c r="A5639" t="s">
        <v>1696</v>
      </c>
      <c r="B5639" s="1">
        <v>0</v>
      </c>
      <c r="C5639" s="1">
        <v>306019350</v>
      </c>
      <c r="D5639" s="1">
        <v>0</v>
      </c>
      <c r="E5639" s="1">
        <v>306019350</v>
      </c>
      <c r="F5639" s="1">
        <v>0</v>
      </c>
      <c r="G5639" s="1">
        <v>0</v>
      </c>
      <c r="H5639" s="1">
        <v>0</v>
      </c>
      <c r="I5639" s="1">
        <v>0</v>
      </c>
      <c r="J5639" s="1">
        <v>0</v>
      </c>
      <c r="K5639" s="1">
        <v>0</v>
      </c>
      <c r="L5639" s="1">
        <v>0</v>
      </c>
      <c r="M5639" s="1">
        <v>0</v>
      </c>
      <c r="N5639" s="1">
        <v>0</v>
      </c>
      <c r="O5639" s="1">
        <v>0</v>
      </c>
      <c r="P5639" s="1">
        <v>0</v>
      </c>
      <c r="Q5639" s="1">
        <v>306019350</v>
      </c>
      <c r="R5639" s="1">
        <v>0</v>
      </c>
    </row>
    <row r="5640" spans="1:18" hidden="1" x14ac:dyDescent="0.25">
      <c r="A5640" t="s">
        <v>1912</v>
      </c>
      <c r="B5640" s="1">
        <v>0</v>
      </c>
      <c r="C5640" s="1">
        <v>306019350</v>
      </c>
      <c r="D5640" s="1">
        <v>0</v>
      </c>
      <c r="E5640" s="1">
        <v>306019350</v>
      </c>
      <c r="F5640" s="1">
        <v>0</v>
      </c>
      <c r="G5640" s="1">
        <v>0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0</v>
      </c>
      <c r="O5640" s="1">
        <v>0</v>
      </c>
      <c r="P5640" s="1">
        <v>0</v>
      </c>
      <c r="Q5640" s="1">
        <v>306019350</v>
      </c>
      <c r="R5640" s="1">
        <v>0</v>
      </c>
    </row>
    <row r="5641" spans="1:18" hidden="1" x14ac:dyDescent="0.25">
      <c r="A5641" t="s">
        <v>1872</v>
      </c>
      <c r="B5641" s="1">
        <v>0</v>
      </c>
      <c r="C5641" s="1">
        <v>216098333</v>
      </c>
      <c r="D5641" s="1">
        <v>0</v>
      </c>
      <c r="E5641" s="1">
        <v>216098333</v>
      </c>
      <c r="F5641" s="1">
        <v>0</v>
      </c>
      <c r="G5641" s="1">
        <v>0</v>
      </c>
      <c r="H5641" s="1">
        <v>0</v>
      </c>
      <c r="I5641" s="1">
        <v>0</v>
      </c>
      <c r="J5641" s="1">
        <v>0</v>
      </c>
      <c r="K5641" s="1">
        <v>0</v>
      </c>
      <c r="L5641" s="1">
        <v>0</v>
      </c>
      <c r="M5641" s="1">
        <v>0</v>
      </c>
      <c r="N5641" s="1">
        <v>0</v>
      </c>
      <c r="O5641" s="1">
        <v>0</v>
      </c>
      <c r="P5641" s="1">
        <v>0</v>
      </c>
      <c r="Q5641" s="1">
        <v>216098333</v>
      </c>
      <c r="R5641" s="1">
        <v>0</v>
      </c>
    </row>
    <row r="5642" spans="1:18" hidden="1" x14ac:dyDescent="0.25">
      <c r="A5642" t="s">
        <v>1696</v>
      </c>
      <c r="B5642" s="1">
        <v>0</v>
      </c>
      <c r="C5642" s="1">
        <v>216098333</v>
      </c>
      <c r="D5642" s="1">
        <v>0</v>
      </c>
      <c r="E5642" s="1">
        <v>216098333</v>
      </c>
      <c r="F5642" s="1">
        <v>0</v>
      </c>
      <c r="G5642" s="1">
        <v>0</v>
      </c>
      <c r="H5642" s="1">
        <v>0</v>
      </c>
      <c r="I5642" s="1">
        <v>0</v>
      </c>
      <c r="J5642" s="1">
        <v>0</v>
      </c>
      <c r="K5642" s="1">
        <v>0</v>
      </c>
      <c r="L5642" s="1">
        <v>0</v>
      </c>
      <c r="M5642" s="1">
        <v>0</v>
      </c>
      <c r="N5642" s="1">
        <v>0</v>
      </c>
      <c r="O5642" s="1">
        <v>0</v>
      </c>
      <c r="P5642" s="1">
        <v>0</v>
      </c>
      <c r="Q5642" s="1">
        <v>216098333</v>
      </c>
      <c r="R5642" s="1">
        <v>0</v>
      </c>
    </row>
    <row r="5643" spans="1:18" hidden="1" x14ac:dyDescent="0.25">
      <c r="A5643" t="s">
        <v>1912</v>
      </c>
      <c r="B5643" s="1">
        <v>0</v>
      </c>
      <c r="C5643" s="1">
        <v>216098333</v>
      </c>
      <c r="D5643" s="1">
        <v>0</v>
      </c>
      <c r="E5643" s="1">
        <v>216098333</v>
      </c>
      <c r="F5643" s="1">
        <v>0</v>
      </c>
      <c r="G5643" s="1">
        <v>0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0</v>
      </c>
      <c r="P5643" s="1">
        <v>0</v>
      </c>
      <c r="Q5643" s="1">
        <v>216098333</v>
      </c>
      <c r="R5643" s="1">
        <v>0</v>
      </c>
    </row>
    <row r="5644" spans="1:18" hidden="1" x14ac:dyDescent="0.25">
      <c r="A5644" t="s">
        <v>1717</v>
      </c>
      <c r="B5644" s="1">
        <v>0</v>
      </c>
      <c r="C5644" s="1">
        <v>515333333</v>
      </c>
      <c r="D5644" s="1">
        <v>0</v>
      </c>
      <c r="E5644" s="1">
        <v>515333333</v>
      </c>
      <c r="F5644" s="1">
        <v>0</v>
      </c>
      <c r="G5644" s="1">
        <v>0</v>
      </c>
      <c r="H5644" s="1">
        <v>0</v>
      </c>
      <c r="I5644" s="1">
        <v>0</v>
      </c>
      <c r="J5644" s="1">
        <v>0</v>
      </c>
      <c r="K5644" s="1">
        <v>0</v>
      </c>
      <c r="L5644" s="1">
        <v>0</v>
      </c>
      <c r="M5644" s="1">
        <v>0</v>
      </c>
      <c r="N5644" s="1">
        <v>0</v>
      </c>
      <c r="O5644" s="1">
        <v>0</v>
      </c>
      <c r="P5644" s="1">
        <v>0</v>
      </c>
      <c r="Q5644" s="1">
        <v>515333333</v>
      </c>
      <c r="R5644" s="1">
        <v>0</v>
      </c>
    </row>
    <row r="5645" spans="1:18" hidden="1" x14ac:dyDescent="0.25">
      <c r="A5645" t="s">
        <v>1696</v>
      </c>
      <c r="B5645" s="1">
        <v>0</v>
      </c>
      <c r="C5645" s="1">
        <v>515333333</v>
      </c>
      <c r="D5645" s="1">
        <v>0</v>
      </c>
      <c r="E5645" s="1">
        <v>515333333</v>
      </c>
      <c r="F5645" s="1">
        <v>0</v>
      </c>
      <c r="G5645" s="1">
        <v>0</v>
      </c>
      <c r="H5645" s="1">
        <v>0</v>
      </c>
      <c r="I5645" s="1">
        <v>0</v>
      </c>
      <c r="J5645" s="1">
        <v>0</v>
      </c>
      <c r="K5645" s="1">
        <v>0</v>
      </c>
      <c r="L5645" s="1">
        <v>0</v>
      </c>
      <c r="M5645" s="1">
        <v>0</v>
      </c>
      <c r="N5645" s="1">
        <v>0</v>
      </c>
      <c r="O5645" s="1">
        <v>0</v>
      </c>
      <c r="P5645" s="1">
        <v>0</v>
      </c>
      <c r="Q5645" s="1">
        <v>515333333</v>
      </c>
      <c r="R5645" s="1">
        <v>0</v>
      </c>
    </row>
    <row r="5646" spans="1:18" hidden="1" x14ac:dyDescent="0.25">
      <c r="A5646" t="s">
        <v>1912</v>
      </c>
      <c r="B5646" s="1">
        <v>0</v>
      </c>
      <c r="C5646" s="1">
        <v>515333333</v>
      </c>
      <c r="D5646" s="1">
        <v>0</v>
      </c>
      <c r="E5646" s="1">
        <v>515333333</v>
      </c>
      <c r="F5646" s="1">
        <v>0</v>
      </c>
      <c r="G5646" s="1">
        <v>0</v>
      </c>
      <c r="H5646" s="1">
        <v>0</v>
      </c>
      <c r="I5646" s="1">
        <v>0</v>
      </c>
      <c r="J5646" s="1">
        <v>0</v>
      </c>
      <c r="K5646" s="1">
        <v>0</v>
      </c>
      <c r="L5646" s="1">
        <v>0</v>
      </c>
      <c r="M5646" s="1">
        <v>0</v>
      </c>
      <c r="N5646" s="1">
        <v>0</v>
      </c>
      <c r="O5646" s="1">
        <v>0</v>
      </c>
      <c r="P5646" s="1">
        <v>0</v>
      </c>
      <c r="Q5646" s="1">
        <v>515333333</v>
      </c>
      <c r="R5646" s="1">
        <v>0</v>
      </c>
    </row>
    <row r="5647" spans="1:18" hidden="1" x14ac:dyDescent="0.25">
      <c r="A5647" t="s">
        <v>1733</v>
      </c>
      <c r="B5647" s="1">
        <v>0</v>
      </c>
      <c r="C5647" s="1">
        <v>405252317</v>
      </c>
      <c r="D5647" s="1">
        <v>0</v>
      </c>
      <c r="E5647" s="1">
        <v>405252317</v>
      </c>
      <c r="F5647" s="1">
        <v>0</v>
      </c>
      <c r="G5647" s="1">
        <v>0</v>
      </c>
      <c r="H5647" s="1">
        <v>0</v>
      </c>
      <c r="I5647" s="1">
        <v>0</v>
      </c>
      <c r="J5647" s="1">
        <v>0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0</v>
      </c>
      <c r="Q5647" s="1">
        <v>405252317</v>
      </c>
      <c r="R5647" s="1">
        <v>0</v>
      </c>
    </row>
    <row r="5648" spans="1:18" hidden="1" x14ac:dyDescent="0.25">
      <c r="A5648" t="s">
        <v>1696</v>
      </c>
      <c r="B5648" s="1">
        <v>0</v>
      </c>
      <c r="C5648" s="1">
        <v>405252317</v>
      </c>
      <c r="D5648" s="1">
        <v>0</v>
      </c>
      <c r="E5648" s="1">
        <v>405252317</v>
      </c>
      <c r="F5648" s="1">
        <v>0</v>
      </c>
      <c r="G5648" s="1">
        <v>0</v>
      </c>
      <c r="H5648" s="1">
        <v>0</v>
      </c>
      <c r="I5648" s="1">
        <v>0</v>
      </c>
      <c r="J5648" s="1">
        <v>0</v>
      </c>
      <c r="K5648" s="1">
        <v>0</v>
      </c>
      <c r="L5648" s="1">
        <v>0</v>
      </c>
      <c r="M5648" s="1">
        <v>0</v>
      </c>
      <c r="N5648" s="1">
        <v>0</v>
      </c>
      <c r="O5648" s="1">
        <v>0</v>
      </c>
      <c r="P5648" s="1">
        <v>0</v>
      </c>
      <c r="Q5648" s="1">
        <v>405252317</v>
      </c>
      <c r="R5648" s="1">
        <v>0</v>
      </c>
    </row>
    <row r="5649" spans="1:18" hidden="1" x14ac:dyDescent="0.25">
      <c r="A5649" t="s">
        <v>1912</v>
      </c>
      <c r="B5649" s="1">
        <v>0</v>
      </c>
      <c r="C5649" s="1">
        <v>405252317</v>
      </c>
      <c r="D5649" s="1">
        <v>0</v>
      </c>
      <c r="E5649" s="1">
        <v>405252317</v>
      </c>
      <c r="F5649" s="1">
        <v>0</v>
      </c>
      <c r="G5649" s="1">
        <v>0</v>
      </c>
      <c r="H5649" s="1">
        <v>0</v>
      </c>
      <c r="I5649" s="1">
        <v>0</v>
      </c>
      <c r="J5649" s="1">
        <v>0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>
        <v>405252317</v>
      </c>
      <c r="R5649" s="1">
        <v>0</v>
      </c>
    </row>
    <row r="5650" spans="1:18" hidden="1" x14ac:dyDescent="0.25">
      <c r="A5650" t="s">
        <v>1736</v>
      </c>
      <c r="B5650" s="1">
        <v>0</v>
      </c>
      <c r="C5650" s="1">
        <v>180525000</v>
      </c>
      <c r="D5650" s="1">
        <v>0</v>
      </c>
      <c r="E5650" s="1">
        <v>180525000</v>
      </c>
      <c r="F5650" s="1">
        <v>0</v>
      </c>
      <c r="G5650" s="1">
        <v>0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0</v>
      </c>
      <c r="P5650" s="1">
        <v>0</v>
      </c>
      <c r="Q5650" s="1">
        <v>180525000</v>
      </c>
      <c r="R5650" s="1">
        <v>0</v>
      </c>
    </row>
    <row r="5651" spans="1:18" hidden="1" x14ac:dyDescent="0.25">
      <c r="A5651" t="s">
        <v>1696</v>
      </c>
      <c r="B5651" s="1">
        <v>0</v>
      </c>
      <c r="C5651" s="1">
        <v>180525000</v>
      </c>
      <c r="D5651" s="1">
        <v>0</v>
      </c>
      <c r="E5651" s="1">
        <v>180525000</v>
      </c>
      <c r="F5651" s="1">
        <v>0</v>
      </c>
      <c r="G5651" s="1">
        <v>0</v>
      </c>
      <c r="H5651" s="1">
        <v>0</v>
      </c>
      <c r="I5651" s="1">
        <v>0</v>
      </c>
      <c r="J5651" s="1">
        <v>0</v>
      </c>
      <c r="K5651" s="1">
        <v>0</v>
      </c>
      <c r="L5651" s="1">
        <v>0</v>
      </c>
      <c r="M5651" s="1">
        <v>0</v>
      </c>
      <c r="N5651" s="1">
        <v>0</v>
      </c>
      <c r="O5651" s="1">
        <v>0</v>
      </c>
      <c r="P5651" s="1">
        <v>0</v>
      </c>
      <c r="Q5651" s="1">
        <v>180525000</v>
      </c>
      <c r="R5651" s="1">
        <v>0</v>
      </c>
    </row>
    <row r="5652" spans="1:18" hidden="1" x14ac:dyDescent="0.25">
      <c r="A5652" t="s">
        <v>1912</v>
      </c>
      <c r="B5652" s="1">
        <v>0</v>
      </c>
      <c r="C5652" s="1">
        <v>180525000</v>
      </c>
      <c r="D5652" s="1">
        <v>0</v>
      </c>
      <c r="E5652" s="1">
        <v>180525000</v>
      </c>
      <c r="F5652" s="1">
        <v>0</v>
      </c>
      <c r="G5652" s="1">
        <v>0</v>
      </c>
      <c r="H5652" s="1">
        <v>0</v>
      </c>
      <c r="I5652" s="1">
        <v>0</v>
      </c>
      <c r="J5652" s="1">
        <v>0</v>
      </c>
      <c r="K5652" s="1">
        <v>0</v>
      </c>
      <c r="L5652" s="1">
        <v>0</v>
      </c>
      <c r="M5652" s="1">
        <v>0</v>
      </c>
      <c r="N5652" s="1">
        <v>0</v>
      </c>
      <c r="O5652" s="1">
        <v>0</v>
      </c>
      <c r="P5652" s="1">
        <v>0</v>
      </c>
      <c r="Q5652" s="1">
        <v>180525000</v>
      </c>
      <c r="R5652" s="1">
        <v>0</v>
      </c>
    </row>
    <row r="5653" spans="1:18" hidden="1" x14ac:dyDescent="0.25">
      <c r="A5653" t="s">
        <v>1739</v>
      </c>
      <c r="B5653" s="1">
        <v>0</v>
      </c>
      <c r="C5653" s="1">
        <v>92870000</v>
      </c>
      <c r="D5653" s="1">
        <v>0</v>
      </c>
      <c r="E5653" s="1">
        <v>92870000</v>
      </c>
      <c r="F5653" s="1">
        <v>0</v>
      </c>
      <c r="G5653" s="1">
        <v>0</v>
      </c>
      <c r="H5653" s="1">
        <v>0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0</v>
      </c>
      <c r="P5653" s="1">
        <v>0</v>
      </c>
      <c r="Q5653" s="1">
        <v>92870000</v>
      </c>
      <c r="R5653" s="1">
        <v>0</v>
      </c>
    </row>
    <row r="5654" spans="1:18" hidden="1" x14ac:dyDescent="0.25">
      <c r="A5654" t="s">
        <v>1696</v>
      </c>
      <c r="B5654" s="1">
        <v>0</v>
      </c>
      <c r="C5654" s="1">
        <v>92870000</v>
      </c>
      <c r="D5654" s="1">
        <v>0</v>
      </c>
      <c r="E5654" s="1">
        <v>92870000</v>
      </c>
      <c r="F5654" s="1">
        <v>0</v>
      </c>
      <c r="G5654" s="1">
        <v>0</v>
      </c>
      <c r="H5654" s="1">
        <v>0</v>
      </c>
      <c r="I5654" s="1">
        <v>0</v>
      </c>
      <c r="J5654" s="1">
        <v>0</v>
      </c>
      <c r="K5654" s="1">
        <v>0</v>
      </c>
      <c r="L5654" s="1">
        <v>0</v>
      </c>
      <c r="M5654" s="1">
        <v>0</v>
      </c>
      <c r="N5654" s="1">
        <v>0</v>
      </c>
      <c r="O5654" s="1">
        <v>0</v>
      </c>
      <c r="P5654" s="1">
        <v>0</v>
      </c>
      <c r="Q5654" s="1">
        <v>92870000</v>
      </c>
      <c r="R5654" s="1">
        <v>0</v>
      </c>
    </row>
    <row r="5655" spans="1:18" hidden="1" x14ac:dyDescent="0.25">
      <c r="A5655" t="s">
        <v>1912</v>
      </c>
      <c r="B5655" s="1">
        <v>0</v>
      </c>
      <c r="C5655" s="1">
        <v>92870000</v>
      </c>
      <c r="D5655" s="1">
        <v>0</v>
      </c>
      <c r="E5655" s="1">
        <v>92870000</v>
      </c>
      <c r="F5655" s="1">
        <v>0</v>
      </c>
      <c r="G5655" s="1">
        <v>0</v>
      </c>
      <c r="H5655" s="1">
        <v>0</v>
      </c>
      <c r="I5655" s="1">
        <v>0</v>
      </c>
      <c r="J5655" s="1">
        <v>0</v>
      </c>
      <c r="K5655" s="1">
        <v>0</v>
      </c>
      <c r="L5655" s="1">
        <v>0</v>
      </c>
      <c r="M5655" s="1">
        <v>0</v>
      </c>
      <c r="N5655" s="1">
        <v>0</v>
      </c>
      <c r="O5655" s="1">
        <v>0</v>
      </c>
      <c r="P5655" s="1">
        <v>0</v>
      </c>
      <c r="Q5655" s="1">
        <v>92870000</v>
      </c>
      <c r="R5655" s="1">
        <v>0</v>
      </c>
    </row>
    <row r="5656" spans="1:18" hidden="1" x14ac:dyDescent="0.25">
      <c r="A5656" t="s">
        <v>1913</v>
      </c>
      <c r="B5656" s="1">
        <v>0</v>
      </c>
      <c r="C5656" s="1">
        <v>500000000</v>
      </c>
      <c r="D5656" s="1">
        <v>0</v>
      </c>
      <c r="E5656" s="1">
        <v>500000000</v>
      </c>
      <c r="F5656" s="1">
        <v>0</v>
      </c>
      <c r="G5656" s="1">
        <v>0</v>
      </c>
      <c r="H5656" s="1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1">
        <v>500000000</v>
      </c>
      <c r="R5656" s="1">
        <v>0</v>
      </c>
    </row>
    <row r="5657" spans="1:18" hidden="1" x14ac:dyDescent="0.25">
      <c r="A5657" t="s">
        <v>1717</v>
      </c>
      <c r="B5657" s="1">
        <v>0</v>
      </c>
      <c r="C5657" s="1">
        <v>500000000</v>
      </c>
      <c r="D5657" s="1">
        <v>0</v>
      </c>
      <c r="E5657" s="1">
        <v>500000000</v>
      </c>
      <c r="F5657" s="1">
        <v>0</v>
      </c>
      <c r="G5657" s="1">
        <v>0</v>
      </c>
      <c r="H5657" s="1">
        <v>0</v>
      </c>
      <c r="I5657" s="1">
        <v>0</v>
      </c>
      <c r="J5657" s="1">
        <v>0</v>
      </c>
      <c r="K5657" s="1">
        <v>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1">
        <v>500000000</v>
      </c>
      <c r="R5657" s="1">
        <v>0</v>
      </c>
    </row>
    <row r="5658" spans="1:18" hidden="1" x14ac:dyDescent="0.25">
      <c r="A5658" t="s">
        <v>1696</v>
      </c>
      <c r="B5658" s="1">
        <v>0</v>
      </c>
      <c r="C5658" s="1">
        <v>500000000</v>
      </c>
      <c r="D5658" s="1">
        <v>0</v>
      </c>
      <c r="E5658" s="1">
        <v>500000000</v>
      </c>
      <c r="F5658" s="1">
        <v>0</v>
      </c>
      <c r="G5658" s="1">
        <v>0</v>
      </c>
      <c r="H5658" s="1">
        <v>0</v>
      </c>
      <c r="I5658" s="1">
        <v>0</v>
      </c>
      <c r="J5658" s="1">
        <v>0</v>
      </c>
      <c r="K5658" s="1">
        <v>0</v>
      </c>
      <c r="L5658" s="1">
        <v>0</v>
      </c>
      <c r="M5658" s="1">
        <v>0</v>
      </c>
      <c r="N5658" s="1">
        <v>0</v>
      </c>
      <c r="O5658" s="1">
        <v>0</v>
      </c>
      <c r="P5658" s="1">
        <v>0</v>
      </c>
      <c r="Q5658" s="1">
        <v>500000000</v>
      </c>
      <c r="R5658" s="1">
        <v>0</v>
      </c>
    </row>
    <row r="5659" spans="1:18" hidden="1" x14ac:dyDescent="0.25">
      <c r="A5659" t="s">
        <v>1914</v>
      </c>
      <c r="B5659" s="1">
        <v>0</v>
      </c>
      <c r="C5659" s="1">
        <v>500000000</v>
      </c>
      <c r="D5659" s="1">
        <v>0</v>
      </c>
      <c r="E5659" s="1">
        <v>500000000</v>
      </c>
      <c r="F5659" s="1">
        <v>0</v>
      </c>
      <c r="G5659" s="1">
        <v>0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>
        <v>500000000</v>
      </c>
      <c r="R5659" s="1">
        <v>0</v>
      </c>
    </row>
    <row r="5660" spans="1:18" hidden="1" x14ac:dyDescent="0.25">
      <c r="A5660" t="s">
        <v>1915</v>
      </c>
      <c r="B5660" s="1">
        <v>0</v>
      </c>
      <c r="C5660" s="1">
        <v>2000000000</v>
      </c>
      <c r="D5660" s="1">
        <v>0</v>
      </c>
      <c r="E5660" s="1">
        <v>2000000000</v>
      </c>
      <c r="F5660" s="1">
        <v>0</v>
      </c>
      <c r="G5660" s="1">
        <v>0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0</v>
      </c>
      <c r="P5660" s="1">
        <v>0</v>
      </c>
      <c r="Q5660" s="1">
        <v>2000000000</v>
      </c>
      <c r="R5660" s="1">
        <v>0</v>
      </c>
    </row>
    <row r="5661" spans="1:18" hidden="1" x14ac:dyDescent="0.25">
      <c r="A5661" t="s">
        <v>287</v>
      </c>
      <c r="B5661" s="1">
        <v>0</v>
      </c>
      <c r="C5661" s="1">
        <v>2000000000</v>
      </c>
      <c r="D5661" s="1">
        <v>0</v>
      </c>
      <c r="E5661" s="1">
        <v>2000000000</v>
      </c>
      <c r="F5661" s="1">
        <v>0</v>
      </c>
      <c r="G5661" s="1">
        <v>0</v>
      </c>
      <c r="H5661" s="1">
        <v>0</v>
      </c>
      <c r="I5661" s="1">
        <v>0</v>
      </c>
      <c r="J5661" s="1">
        <v>0</v>
      </c>
      <c r="K5661" s="1">
        <v>0</v>
      </c>
      <c r="L5661" s="1">
        <v>0</v>
      </c>
      <c r="M5661" s="1">
        <v>0</v>
      </c>
      <c r="N5661" s="1">
        <v>0</v>
      </c>
      <c r="O5661" s="1">
        <v>0</v>
      </c>
      <c r="P5661" s="1">
        <v>0</v>
      </c>
      <c r="Q5661" s="1">
        <v>2000000000</v>
      </c>
      <c r="R5661" s="1">
        <v>0</v>
      </c>
    </row>
    <row r="5662" spans="1:18" hidden="1" x14ac:dyDescent="0.25">
      <c r="A5662" t="s">
        <v>1864</v>
      </c>
      <c r="B5662" s="1">
        <v>0</v>
      </c>
      <c r="C5662" s="1">
        <v>2000000000</v>
      </c>
      <c r="D5662" s="1">
        <v>0</v>
      </c>
      <c r="E5662" s="1">
        <v>2000000000</v>
      </c>
      <c r="F5662" s="1">
        <v>0</v>
      </c>
      <c r="G5662" s="1">
        <v>0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v>0</v>
      </c>
      <c r="O5662" s="1">
        <v>0</v>
      </c>
      <c r="P5662" s="1">
        <v>0</v>
      </c>
      <c r="Q5662" s="1">
        <v>2000000000</v>
      </c>
      <c r="R5662" s="1">
        <v>0</v>
      </c>
    </row>
    <row r="5663" spans="1:18" hidden="1" x14ac:dyDescent="0.25">
      <c r="A5663" t="s">
        <v>1916</v>
      </c>
      <c r="B5663" s="1">
        <v>0</v>
      </c>
      <c r="C5663" s="1">
        <v>2000000000</v>
      </c>
      <c r="D5663" s="1">
        <v>0</v>
      </c>
      <c r="E5663" s="1">
        <v>2000000000</v>
      </c>
      <c r="F5663" s="1">
        <v>0</v>
      </c>
      <c r="G5663" s="1">
        <v>0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1">
        <v>2000000000</v>
      </c>
      <c r="R5663" s="1">
        <v>0</v>
      </c>
    </row>
    <row r="5664" spans="1:18" hidden="1" x14ac:dyDescent="0.25">
      <c r="A5664" t="s">
        <v>1917</v>
      </c>
      <c r="B5664" s="1">
        <v>0</v>
      </c>
      <c r="C5664" s="1">
        <v>3000000000</v>
      </c>
      <c r="D5664" s="1">
        <v>0</v>
      </c>
      <c r="E5664" s="1">
        <v>3000000000</v>
      </c>
      <c r="F5664" s="1">
        <v>0</v>
      </c>
      <c r="G5664" s="1">
        <v>0</v>
      </c>
      <c r="H5664" s="1">
        <v>0</v>
      </c>
      <c r="I5664" s="1">
        <v>0</v>
      </c>
      <c r="J5664" s="1">
        <v>0</v>
      </c>
      <c r="K5664" s="1">
        <v>0</v>
      </c>
      <c r="L5664" s="1">
        <v>0</v>
      </c>
      <c r="M5664" s="1">
        <v>0</v>
      </c>
      <c r="N5664" s="1">
        <v>0</v>
      </c>
      <c r="O5664" s="1">
        <v>0</v>
      </c>
      <c r="P5664" s="1">
        <v>0</v>
      </c>
      <c r="Q5664" s="1">
        <v>3000000000</v>
      </c>
      <c r="R5664" s="1">
        <v>0</v>
      </c>
    </row>
    <row r="5665" spans="1:18" hidden="1" x14ac:dyDescent="0.25">
      <c r="A5665" t="s">
        <v>31</v>
      </c>
      <c r="B5665" s="1">
        <v>0</v>
      </c>
      <c r="C5665" s="1">
        <v>3000000000</v>
      </c>
      <c r="D5665" s="1">
        <v>0</v>
      </c>
      <c r="E5665" s="1">
        <v>3000000000</v>
      </c>
      <c r="F5665" s="1">
        <v>0</v>
      </c>
      <c r="G5665" s="1">
        <v>0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3000000000</v>
      </c>
      <c r="R5665" s="1">
        <v>0</v>
      </c>
    </row>
    <row r="5666" spans="1:18" hidden="1" x14ac:dyDescent="0.25">
      <c r="A5666" t="s">
        <v>1918</v>
      </c>
      <c r="B5666" s="1">
        <v>0</v>
      </c>
      <c r="C5666" s="1">
        <v>3000000000</v>
      </c>
      <c r="D5666" s="1">
        <v>0</v>
      </c>
      <c r="E5666" s="1">
        <v>3000000000</v>
      </c>
      <c r="F5666" s="1">
        <v>0</v>
      </c>
      <c r="G5666" s="1">
        <v>0</v>
      </c>
      <c r="H5666" s="1">
        <v>0</v>
      </c>
      <c r="I5666" s="1">
        <v>0</v>
      </c>
      <c r="J5666" s="1">
        <v>0</v>
      </c>
      <c r="K5666" s="1">
        <v>0</v>
      </c>
      <c r="L5666" s="1">
        <v>0</v>
      </c>
      <c r="M5666" s="1">
        <v>0</v>
      </c>
      <c r="N5666" s="1">
        <v>0</v>
      </c>
      <c r="O5666" s="1">
        <v>0</v>
      </c>
      <c r="P5666" s="1">
        <v>0</v>
      </c>
      <c r="Q5666" s="1">
        <v>3000000000</v>
      </c>
      <c r="R5666" s="1">
        <v>0</v>
      </c>
    </row>
    <row r="5667" spans="1:18" hidden="1" x14ac:dyDescent="0.25">
      <c r="A5667" t="s">
        <v>1919</v>
      </c>
      <c r="B5667" s="1">
        <v>0</v>
      </c>
      <c r="C5667" s="1">
        <v>3000000000</v>
      </c>
      <c r="D5667" s="1">
        <v>0</v>
      </c>
      <c r="E5667" s="1">
        <v>3000000000</v>
      </c>
      <c r="F5667" s="1">
        <v>0</v>
      </c>
      <c r="G5667" s="1">
        <v>0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>
        <v>3000000000</v>
      </c>
      <c r="R5667" s="1">
        <v>0</v>
      </c>
    </row>
    <row r="5668" spans="1:18" hidden="1" x14ac:dyDescent="0.25">
      <c r="A5668" t="s">
        <v>1920</v>
      </c>
      <c r="B5668" s="1">
        <v>0</v>
      </c>
      <c r="C5668" s="1">
        <v>1548904538</v>
      </c>
      <c r="D5668" s="1">
        <v>0</v>
      </c>
      <c r="E5668" s="1">
        <v>1548904538</v>
      </c>
      <c r="F5668" s="1">
        <v>0</v>
      </c>
      <c r="G5668" s="1">
        <v>0</v>
      </c>
      <c r="H5668" s="1">
        <v>0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0</v>
      </c>
      <c r="O5668" s="1">
        <v>0</v>
      </c>
      <c r="P5668" s="1">
        <v>0</v>
      </c>
      <c r="Q5668" s="1">
        <v>1548904538</v>
      </c>
      <c r="R5668" s="1">
        <v>0</v>
      </c>
    </row>
    <row r="5669" spans="1:18" hidden="1" x14ac:dyDescent="0.25">
      <c r="A5669" t="s">
        <v>1872</v>
      </c>
      <c r="B5669" s="1">
        <v>0</v>
      </c>
      <c r="C5669" s="1">
        <v>1894257</v>
      </c>
      <c r="D5669" s="1">
        <v>0</v>
      </c>
      <c r="E5669" s="1">
        <v>1894257</v>
      </c>
      <c r="F5669" s="1">
        <v>0</v>
      </c>
      <c r="G5669" s="1">
        <v>0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1894257</v>
      </c>
      <c r="R5669" s="1">
        <v>0</v>
      </c>
    </row>
    <row r="5670" spans="1:18" hidden="1" x14ac:dyDescent="0.25">
      <c r="A5670" t="s">
        <v>378</v>
      </c>
      <c r="B5670" s="1">
        <v>0</v>
      </c>
      <c r="C5670" s="1">
        <v>1894257</v>
      </c>
      <c r="D5670" s="1">
        <v>0</v>
      </c>
      <c r="E5670" s="1">
        <v>1894257</v>
      </c>
      <c r="F5670" s="1">
        <v>0</v>
      </c>
      <c r="G5670" s="1">
        <v>0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O5670" s="1">
        <v>0</v>
      </c>
      <c r="P5670" s="1">
        <v>0</v>
      </c>
      <c r="Q5670" s="1">
        <v>1894257</v>
      </c>
      <c r="R5670" s="1">
        <v>0</v>
      </c>
    </row>
    <row r="5671" spans="1:18" hidden="1" x14ac:dyDescent="0.25">
      <c r="A5671" t="s">
        <v>1921</v>
      </c>
      <c r="B5671" s="1">
        <v>0</v>
      </c>
      <c r="C5671" s="1">
        <v>1894257</v>
      </c>
      <c r="D5671" s="1">
        <v>0</v>
      </c>
      <c r="E5671" s="1">
        <v>1894257</v>
      </c>
      <c r="F5671" s="1">
        <v>0</v>
      </c>
      <c r="G5671" s="1">
        <v>0</v>
      </c>
      <c r="H5671" s="1">
        <v>0</v>
      </c>
      <c r="I5671" s="1">
        <v>0</v>
      </c>
      <c r="J5671" s="1">
        <v>0</v>
      </c>
      <c r="K5671" s="1">
        <v>0</v>
      </c>
      <c r="L5671" s="1">
        <v>0</v>
      </c>
      <c r="M5671" s="1">
        <v>0</v>
      </c>
      <c r="N5671" s="1">
        <v>0</v>
      </c>
      <c r="O5671" s="1">
        <v>0</v>
      </c>
      <c r="P5671" s="1">
        <v>0</v>
      </c>
      <c r="Q5671" s="1">
        <v>1894257</v>
      </c>
      <c r="R5671" s="1">
        <v>0</v>
      </c>
    </row>
    <row r="5672" spans="1:18" hidden="1" x14ac:dyDescent="0.25">
      <c r="A5672" t="s">
        <v>1382</v>
      </c>
      <c r="B5672" s="1">
        <v>0</v>
      </c>
      <c r="C5672" s="1">
        <v>1547010281</v>
      </c>
      <c r="D5672" s="1">
        <v>0</v>
      </c>
      <c r="E5672" s="1">
        <v>1547010281</v>
      </c>
      <c r="F5672" s="1">
        <v>0</v>
      </c>
      <c r="G5672" s="1">
        <v>0</v>
      </c>
      <c r="H5672" s="1">
        <v>0</v>
      </c>
      <c r="I5672" s="1">
        <v>0</v>
      </c>
      <c r="J5672" s="1">
        <v>0</v>
      </c>
      <c r="K5672" s="1">
        <v>0</v>
      </c>
      <c r="L5672" s="1">
        <v>0</v>
      </c>
      <c r="M5672" s="1">
        <v>0</v>
      </c>
      <c r="N5672" s="1">
        <v>0</v>
      </c>
      <c r="O5672" s="1">
        <v>0</v>
      </c>
      <c r="P5672" s="1">
        <v>0</v>
      </c>
      <c r="Q5672" s="1">
        <v>1547010281</v>
      </c>
      <c r="R5672" s="1">
        <v>0</v>
      </c>
    </row>
    <row r="5673" spans="1:18" hidden="1" x14ac:dyDescent="0.25">
      <c r="A5673" t="s">
        <v>378</v>
      </c>
      <c r="B5673" s="1">
        <v>0</v>
      </c>
      <c r="C5673" s="1">
        <v>1547010281</v>
      </c>
      <c r="D5673" s="1">
        <v>0</v>
      </c>
      <c r="E5673" s="1">
        <v>1547010281</v>
      </c>
      <c r="F5673" s="1">
        <v>0</v>
      </c>
      <c r="G5673" s="1">
        <v>0</v>
      </c>
      <c r="H5673" s="1">
        <v>0</v>
      </c>
      <c r="I5673" s="1">
        <v>0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1547010281</v>
      </c>
      <c r="R5673" s="1">
        <v>0</v>
      </c>
    </row>
    <row r="5674" spans="1:18" hidden="1" x14ac:dyDescent="0.25">
      <c r="A5674" t="s">
        <v>1921</v>
      </c>
      <c r="B5674" s="1">
        <v>0</v>
      </c>
      <c r="C5674" s="1">
        <v>1547010281</v>
      </c>
      <c r="D5674" s="1">
        <v>0</v>
      </c>
      <c r="E5674" s="1">
        <v>1547010281</v>
      </c>
      <c r="F5674" s="1">
        <v>0</v>
      </c>
      <c r="G5674" s="1">
        <v>0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0</v>
      </c>
      <c r="P5674" s="1">
        <v>0</v>
      </c>
      <c r="Q5674" s="1">
        <v>1547010281</v>
      </c>
      <c r="R5674" s="1">
        <v>0</v>
      </c>
    </row>
    <row r="5675" spans="1:18" hidden="1" x14ac:dyDescent="0.25">
      <c r="A5675" t="s">
        <v>1922</v>
      </c>
      <c r="B5675" s="1">
        <v>0</v>
      </c>
      <c r="C5675" s="1">
        <v>1036458208</v>
      </c>
      <c r="D5675" s="1">
        <v>0</v>
      </c>
      <c r="E5675" s="1">
        <v>1036458208</v>
      </c>
      <c r="F5675" s="1">
        <v>0</v>
      </c>
      <c r="G5675" s="1">
        <v>0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0</v>
      </c>
      <c r="P5675" s="1">
        <v>0</v>
      </c>
      <c r="Q5675" s="1">
        <v>1036458208</v>
      </c>
      <c r="R5675" s="1">
        <v>0</v>
      </c>
    </row>
    <row r="5676" spans="1:18" hidden="1" x14ac:dyDescent="0.25">
      <c r="A5676" t="s">
        <v>287</v>
      </c>
      <c r="B5676" s="1">
        <v>0</v>
      </c>
      <c r="C5676" s="1">
        <v>1036458208</v>
      </c>
      <c r="D5676" s="1">
        <v>0</v>
      </c>
      <c r="E5676" s="1">
        <v>1036458208</v>
      </c>
      <c r="F5676" s="1">
        <v>0</v>
      </c>
      <c r="G5676" s="1">
        <v>0</v>
      </c>
      <c r="H5676" s="1">
        <v>0</v>
      </c>
      <c r="I5676" s="1">
        <v>0</v>
      </c>
      <c r="J5676" s="1">
        <v>0</v>
      </c>
      <c r="K5676" s="1">
        <v>0</v>
      </c>
      <c r="L5676" s="1">
        <v>0</v>
      </c>
      <c r="M5676" s="1">
        <v>0</v>
      </c>
      <c r="N5676" s="1">
        <v>0</v>
      </c>
      <c r="O5676" s="1">
        <v>0</v>
      </c>
      <c r="P5676" s="1">
        <v>0</v>
      </c>
      <c r="Q5676" s="1">
        <v>1036458208</v>
      </c>
      <c r="R5676" s="1">
        <v>0</v>
      </c>
    </row>
    <row r="5677" spans="1:18" hidden="1" x14ac:dyDescent="0.25">
      <c r="A5677" t="s">
        <v>1881</v>
      </c>
      <c r="B5677" s="1">
        <v>0</v>
      </c>
      <c r="C5677" s="1">
        <v>1036458208</v>
      </c>
      <c r="D5677" s="1">
        <v>0</v>
      </c>
      <c r="E5677" s="1">
        <v>1036458208</v>
      </c>
      <c r="F5677" s="1">
        <v>0</v>
      </c>
      <c r="G5677" s="1">
        <v>0</v>
      </c>
      <c r="H5677" s="1">
        <v>0</v>
      </c>
      <c r="I5677" s="1">
        <v>0</v>
      </c>
      <c r="J5677" s="1">
        <v>0</v>
      </c>
      <c r="K5677" s="1">
        <v>0</v>
      </c>
      <c r="L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1036458208</v>
      </c>
      <c r="R5677" s="1">
        <v>0</v>
      </c>
    </row>
    <row r="5678" spans="1:18" hidden="1" x14ac:dyDescent="0.25">
      <c r="A5678" t="s">
        <v>1923</v>
      </c>
      <c r="B5678" s="1">
        <v>0</v>
      </c>
      <c r="C5678" s="1">
        <v>1036458208</v>
      </c>
      <c r="D5678" s="1">
        <v>0</v>
      </c>
      <c r="E5678" s="1">
        <v>1036458208</v>
      </c>
      <c r="F5678" s="1">
        <v>0</v>
      </c>
      <c r="G5678" s="1">
        <v>0</v>
      </c>
      <c r="H5678" s="1">
        <v>0</v>
      </c>
      <c r="I5678" s="1">
        <v>0</v>
      </c>
      <c r="J5678" s="1">
        <v>0</v>
      </c>
      <c r="K5678" s="1">
        <v>0</v>
      </c>
      <c r="L5678" s="1">
        <v>0</v>
      </c>
      <c r="M5678" s="1">
        <v>0</v>
      </c>
      <c r="N5678" s="1">
        <v>0</v>
      </c>
      <c r="O5678" s="1">
        <v>0</v>
      </c>
      <c r="P5678" s="1">
        <v>0</v>
      </c>
      <c r="Q5678" s="1">
        <v>1036458208</v>
      </c>
      <c r="R5678" s="1">
        <v>0</v>
      </c>
    </row>
    <row r="5679" spans="1:18" hidden="1" x14ac:dyDescent="0.25">
      <c r="A5679" t="s">
        <v>1924</v>
      </c>
      <c r="B5679" s="1">
        <v>0</v>
      </c>
      <c r="C5679" s="1">
        <v>1300000000</v>
      </c>
      <c r="D5679" s="1">
        <v>0</v>
      </c>
      <c r="E5679" s="1">
        <v>1300000000</v>
      </c>
      <c r="F5679" s="1">
        <v>0</v>
      </c>
      <c r="G5679" s="1">
        <v>0</v>
      </c>
      <c r="H5679" s="1">
        <v>0</v>
      </c>
      <c r="I5679" s="1">
        <v>0</v>
      </c>
      <c r="J5679" s="1">
        <v>0</v>
      </c>
      <c r="K5679" s="1">
        <v>0</v>
      </c>
      <c r="L5679" s="1">
        <v>0</v>
      </c>
      <c r="M5679" s="1">
        <v>0</v>
      </c>
      <c r="N5679" s="1">
        <v>0</v>
      </c>
      <c r="O5679" s="1">
        <v>0</v>
      </c>
      <c r="P5679" s="1">
        <v>0</v>
      </c>
      <c r="Q5679" s="1">
        <v>1300000000</v>
      </c>
      <c r="R5679" s="1">
        <v>0</v>
      </c>
    </row>
    <row r="5680" spans="1:18" hidden="1" x14ac:dyDescent="0.25">
      <c r="A5680" t="s">
        <v>31</v>
      </c>
      <c r="B5680" s="1">
        <v>0</v>
      </c>
      <c r="C5680" s="1">
        <v>1300000000</v>
      </c>
      <c r="D5680" s="1">
        <v>0</v>
      </c>
      <c r="E5680" s="1">
        <v>1300000000</v>
      </c>
      <c r="F5680" s="1">
        <v>0</v>
      </c>
      <c r="G5680" s="1">
        <v>0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0</v>
      </c>
      <c r="P5680" s="1">
        <v>0</v>
      </c>
      <c r="Q5680" s="1">
        <v>1300000000</v>
      </c>
      <c r="R5680" s="1">
        <v>0</v>
      </c>
    </row>
    <row r="5681" spans="1:18" hidden="1" x14ac:dyDescent="0.25">
      <c r="A5681" t="s">
        <v>1902</v>
      </c>
      <c r="B5681" s="1">
        <v>0</v>
      </c>
      <c r="C5681" s="1">
        <v>1300000000</v>
      </c>
      <c r="D5681" s="1">
        <v>0</v>
      </c>
      <c r="E5681" s="1">
        <v>1300000000</v>
      </c>
      <c r="F5681" s="1">
        <v>0</v>
      </c>
      <c r="G5681" s="1">
        <v>0</v>
      </c>
      <c r="H5681" s="1">
        <v>0</v>
      </c>
      <c r="I5681" s="1">
        <v>0</v>
      </c>
      <c r="J5681" s="1">
        <v>0</v>
      </c>
      <c r="K5681" s="1">
        <v>0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>
        <v>1300000000</v>
      </c>
      <c r="R5681" s="1">
        <v>0</v>
      </c>
    </row>
    <row r="5682" spans="1:18" hidden="1" x14ac:dyDescent="0.25">
      <c r="A5682" t="s">
        <v>1925</v>
      </c>
      <c r="B5682" s="1">
        <v>0</v>
      </c>
      <c r="C5682" s="1">
        <v>1300000000</v>
      </c>
      <c r="D5682" s="1">
        <v>0</v>
      </c>
      <c r="E5682" s="1">
        <v>1300000000</v>
      </c>
      <c r="F5682" s="1">
        <v>0</v>
      </c>
      <c r="G5682" s="1">
        <v>0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0</v>
      </c>
      <c r="Q5682" s="1">
        <v>1300000000</v>
      </c>
      <c r="R5682" s="1">
        <v>0</v>
      </c>
    </row>
    <row r="5683" spans="1:18" hidden="1" x14ac:dyDescent="0.25">
      <c r="A5683" t="s">
        <v>1926</v>
      </c>
      <c r="B5683" s="1">
        <v>0</v>
      </c>
      <c r="C5683" s="1">
        <v>4862905184</v>
      </c>
      <c r="D5683" s="1">
        <v>0</v>
      </c>
      <c r="E5683" s="1">
        <v>4862905184</v>
      </c>
      <c r="F5683" s="1">
        <v>0</v>
      </c>
      <c r="G5683" s="1">
        <v>0</v>
      </c>
      <c r="H5683" s="1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O5683" s="1">
        <v>0</v>
      </c>
      <c r="P5683" s="1">
        <v>0</v>
      </c>
      <c r="Q5683" s="1">
        <v>4862905184</v>
      </c>
      <c r="R5683" s="1">
        <v>0</v>
      </c>
    </row>
    <row r="5684" spans="1:18" hidden="1" x14ac:dyDescent="0.25">
      <c r="A5684" t="s">
        <v>31</v>
      </c>
      <c r="B5684" s="1">
        <v>0</v>
      </c>
      <c r="C5684" s="1">
        <v>1913541792</v>
      </c>
      <c r="D5684" s="1">
        <v>0</v>
      </c>
      <c r="E5684" s="1">
        <v>1913541792</v>
      </c>
      <c r="F5684" s="1">
        <v>0</v>
      </c>
      <c r="G5684" s="1">
        <v>0</v>
      </c>
      <c r="H5684" s="1">
        <v>0</v>
      </c>
      <c r="I5684" s="1">
        <v>0</v>
      </c>
      <c r="J5684" s="1">
        <v>0</v>
      </c>
      <c r="K5684" s="1">
        <v>0</v>
      </c>
      <c r="L5684" s="1">
        <v>0</v>
      </c>
      <c r="M5684" s="1">
        <v>0</v>
      </c>
      <c r="N5684" s="1">
        <v>0</v>
      </c>
      <c r="O5684" s="1">
        <v>0</v>
      </c>
      <c r="P5684" s="1">
        <v>0</v>
      </c>
      <c r="Q5684" s="1">
        <v>1913541792</v>
      </c>
      <c r="R5684" s="1">
        <v>0</v>
      </c>
    </row>
    <row r="5685" spans="1:18" hidden="1" x14ac:dyDescent="0.25">
      <c r="A5685" t="s">
        <v>1902</v>
      </c>
      <c r="B5685" s="1">
        <v>0</v>
      </c>
      <c r="C5685" s="1">
        <v>1913541792</v>
      </c>
      <c r="D5685" s="1">
        <v>0</v>
      </c>
      <c r="E5685" s="1">
        <v>1913541792</v>
      </c>
      <c r="F5685" s="1">
        <v>0</v>
      </c>
      <c r="G5685" s="1">
        <v>0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1913541792</v>
      </c>
      <c r="R5685" s="1">
        <v>0</v>
      </c>
    </row>
    <row r="5686" spans="1:18" hidden="1" x14ac:dyDescent="0.25">
      <c r="A5686" t="s">
        <v>1927</v>
      </c>
      <c r="B5686" s="1">
        <v>0</v>
      </c>
      <c r="C5686" s="1">
        <v>1913541792</v>
      </c>
      <c r="D5686" s="1">
        <v>0</v>
      </c>
      <c r="E5686" s="1">
        <v>1913541792</v>
      </c>
      <c r="F5686" s="1">
        <v>0</v>
      </c>
      <c r="G5686" s="1">
        <v>0</v>
      </c>
      <c r="H5686" s="1">
        <v>0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v>0</v>
      </c>
      <c r="O5686" s="1">
        <v>0</v>
      </c>
      <c r="P5686" s="1">
        <v>0</v>
      </c>
      <c r="Q5686" s="1">
        <v>1913541792</v>
      </c>
      <c r="R5686" s="1">
        <v>0</v>
      </c>
    </row>
    <row r="5687" spans="1:18" hidden="1" x14ac:dyDescent="0.25">
      <c r="A5687" t="s">
        <v>287</v>
      </c>
      <c r="B5687" s="1">
        <v>0</v>
      </c>
      <c r="C5687" s="1">
        <v>1912905184</v>
      </c>
      <c r="D5687" s="1">
        <v>0</v>
      </c>
      <c r="E5687" s="1">
        <v>1912905184</v>
      </c>
      <c r="F5687" s="1">
        <v>0</v>
      </c>
      <c r="G5687" s="1">
        <v>0</v>
      </c>
      <c r="H5687" s="1">
        <v>0</v>
      </c>
      <c r="I5687" s="1">
        <v>0</v>
      </c>
      <c r="J5687" s="1">
        <v>0</v>
      </c>
      <c r="K5687" s="1">
        <v>0</v>
      </c>
      <c r="L5687" s="1">
        <v>0</v>
      </c>
      <c r="M5687" s="1">
        <v>0</v>
      </c>
      <c r="N5687" s="1">
        <v>0</v>
      </c>
      <c r="O5687" s="1">
        <v>0</v>
      </c>
      <c r="P5687" s="1">
        <v>0</v>
      </c>
      <c r="Q5687" s="1">
        <v>1912905184</v>
      </c>
      <c r="R5687" s="1">
        <v>0</v>
      </c>
    </row>
    <row r="5688" spans="1:18" hidden="1" x14ac:dyDescent="0.25">
      <c r="A5688" t="s">
        <v>1902</v>
      </c>
      <c r="B5688" s="1">
        <v>0</v>
      </c>
      <c r="C5688" s="1">
        <v>1912905184</v>
      </c>
      <c r="D5688" s="1">
        <v>0</v>
      </c>
      <c r="E5688" s="1">
        <v>1912905184</v>
      </c>
      <c r="F5688" s="1">
        <v>0</v>
      </c>
      <c r="G5688" s="1">
        <v>0</v>
      </c>
      <c r="H5688" s="1">
        <v>0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0</v>
      </c>
      <c r="O5688" s="1">
        <v>0</v>
      </c>
      <c r="P5688" s="1">
        <v>0</v>
      </c>
      <c r="Q5688" s="1">
        <v>1912905184</v>
      </c>
      <c r="R5688" s="1">
        <v>0</v>
      </c>
    </row>
    <row r="5689" spans="1:18" hidden="1" x14ac:dyDescent="0.25">
      <c r="A5689" t="s">
        <v>1927</v>
      </c>
      <c r="B5689" s="1">
        <v>0</v>
      </c>
      <c r="C5689" s="1">
        <v>1912905184</v>
      </c>
      <c r="D5689" s="1">
        <v>0</v>
      </c>
      <c r="E5689" s="1">
        <v>1912905184</v>
      </c>
      <c r="F5689" s="1">
        <v>0</v>
      </c>
      <c r="G5689" s="1">
        <v>0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O5689" s="1">
        <v>0</v>
      </c>
      <c r="P5689" s="1">
        <v>0</v>
      </c>
      <c r="Q5689" s="1">
        <v>1912905184</v>
      </c>
      <c r="R5689" s="1">
        <v>0</v>
      </c>
    </row>
    <row r="5690" spans="1:18" hidden="1" x14ac:dyDescent="0.25">
      <c r="A5690" t="s">
        <v>1887</v>
      </c>
      <c r="B5690" s="1">
        <v>0</v>
      </c>
      <c r="C5690" s="1">
        <v>646777082</v>
      </c>
      <c r="D5690" s="1">
        <v>0</v>
      </c>
      <c r="E5690" s="1">
        <v>646777082</v>
      </c>
      <c r="F5690" s="1">
        <v>0</v>
      </c>
      <c r="G5690" s="1">
        <v>0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O5690" s="1">
        <v>0</v>
      </c>
      <c r="P5690" s="1">
        <v>0</v>
      </c>
      <c r="Q5690" s="1">
        <v>646777082</v>
      </c>
      <c r="R5690" s="1">
        <v>0</v>
      </c>
    </row>
    <row r="5691" spans="1:18" hidden="1" x14ac:dyDescent="0.25">
      <c r="A5691" t="s">
        <v>1902</v>
      </c>
      <c r="B5691" s="1">
        <v>0</v>
      </c>
      <c r="C5691" s="1">
        <v>646777082</v>
      </c>
      <c r="D5691" s="1">
        <v>0</v>
      </c>
      <c r="E5691" s="1">
        <v>646777082</v>
      </c>
      <c r="F5691" s="1">
        <v>0</v>
      </c>
      <c r="G5691" s="1">
        <v>0</v>
      </c>
      <c r="H5691" s="1">
        <v>0</v>
      </c>
      <c r="I5691" s="1">
        <v>0</v>
      </c>
      <c r="J5691" s="1">
        <v>0</v>
      </c>
      <c r="K5691" s="1">
        <v>0</v>
      </c>
      <c r="L5691" s="1">
        <v>0</v>
      </c>
      <c r="M5691" s="1">
        <v>0</v>
      </c>
      <c r="N5691" s="1">
        <v>0</v>
      </c>
      <c r="O5691" s="1">
        <v>0</v>
      </c>
      <c r="P5691" s="1">
        <v>0</v>
      </c>
      <c r="Q5691" s="1">
        <v>646777082</v>
      </c>
      <c r="R5691" s="1">
        <v>0</v>
      </c>
    </row>
    <row r="5692" spans="1:18" hidden="1" x14ac:dyDescent="0.25">
      <c r="A5692" t="s">
        <v>1927</v>
      </c>
      <c r="B5692" s="1">
        <v>0</v>
      </c>
      <c r="C5692" s="1">
        <v>646777082</v>
      </c>
      <c r="D5692" s="1">
        <v>0</v>
      </c>
      <c r="E5692" s="1">
        <v>646777082</v>
      </c>
      <c r="F5692" s="1">
        <v>0</v>
      </c>
      <c r="G5692" s="1">
        <v>0</v>
      </c>
      <c r="H5692" s="1">
        <v>0</v>
      </c>
      <c r="I5692" s="1">
        <v>0</v>
      </c>
      <c r="J5692" s="1">
        <v>0</v>
      </c>
      <c r="K5692" s="1">
        <v>0</v>
      </c>
      <c r="L5692" s="1">
        <v>0</v>
      </c>
      <c r="M5692" s="1">
        <v>0</v>
      </c>
      <c r="N5692" s="1">
        <v>0</v>
      </c>
      <c r="O5692" s="1">
        <v>0</v>
      </c>
      <c r="P5692" s="1">
        <v>0</v>
      </c>
      <c r="Q5692" s="1">
        <v>646777082</v>
      </c>
      <c r="R5692" s="1">
        <v>0</v>
      </c>
    </row>
    <row r="5693" spans="1:18" hidden="1" x14ac:dyDescent="0.25">
      <c r="A5693" t="s">
        <v>1888</v>
      </c>
      <c r="B5693" s="1">
        <v>0</v>
      </c>
      <c r="C5693" s="1">
        <v>3006523</v>
      </c>
      <c r="D5693" s="1">
        <v>0</v>
      </c>
      <c r="E5693" s="1">
        <v>3006523</v>
      </c>
      <c r="F5693" s="1">
        <v>0</v>
      </c>
      <c r="G5693" s="1">
        <v>0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O5693" s="1">
        <v>0</v>
      </c>
      <c r="P5693" s="1">
        <v>0</v>
      </c>
      <c r="Q5693" s="1">
        <v>3006523</v>
      </c>
      <c r="R5693" s="1">
        <v>0</v>
      </c>
    </row>
    <row r="5694" spans="1:18" hidden="1" x14ac:dyDescent="0.25">
      <c r="A5694" t="s">
        <v>1902</v>
      </c>
      <c r="B5694" s="1">
        <v>0</v>
      </c>
      <c r="C5694" s="1">
        <v>3006523</v>
      </c>
      <c r="D5694" s="1">
        <v>0</v>
      </c>
      <c r="E5694" s="1">
        <v>3006523</v>
      </c>
      <c r="F5694" s="1">
        <v>0</v>
      </c>
      <c r="G5694" s="1">
        <v>0</v>
      </c>
      <c r="H5694" s="1">
        <v>0</v>
      </c>
      <c r="I5694" s="1">
        <v>0</v>
      </c>
      <c r="J5694" s="1">
        <v>0</v>
      </c>
      <c r="K5694" s="1">
        <v>0</v>
      </c>
      <c r="L5694" s="1">
        <v>0</v>
      </c>
      <c r="M5694" s="1">
        <v>0</v>
      </c>
      <c r="N5694" s="1">
        <v>0</v>
      </c>
      <c r="O5694" s="1">
        <v>0</v>
      </c>
      <c r="P5694" s="1">
        <v>0</v>
      </c>
      <c r="Q5694" s="1">
        <v>3006523</v>
      </c>
      <c r="R5694" s="1">
        <v>0</v>
      </c>
    </row>
    <row r="5695" spans="1:18" hidden="1" x14ac:dyDescent="0.25">
      <c r="A5695" t="s">
        <v>1927</v>
      </c>
      <c r="B5695" s="1">
        <v>0</v>
      </c>
      <c r="C5695" s="1">
        <v>3006523</v>
      </c>
      <c r="D5695" s="1">
        <v>0</v>
      </c>
      <c r="E5695" s="1">
        <v>3006523</v>
      </c>
      <c r="F5695" s="1">
        <v>0</v>
      </c>
      <c r="G5695" s="1">
        <v>0</v>
      </c>
      <c r="H5695" s="1">
        <v>0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0</v>
      </c>
      <c r="O5695" s="1">
        <v>0</v>
      </c>
      <c r="P5695" s="1">
        <v>0</v>
      </c>
      <c r="Q5695" s="1">
        <v>3006523</v>
      </c>
      <c r="R5695" s="1">
        <v>0</v>
      </c>
    </row>
    <row r="5696" spans="1:18" hidden="1" x14ac:dyDescent="0.25">
      <c r="A5696" t="s">
        <v>1874</v>
      </c>
      <c r="B5696" s="1">
        <v>0</v>
      </c>
      <c r="C5696" s="1">
        <v>386674603</v>
      </c>
      <c r="D5696" s="1">
        <v>0</v>
      </c>
      <c r="E5696" s="1">
        <v>386674603</v>
      </c>
      <c r="F5696" s="1">
        <v>0</v>
      </c>
      <c r="G5696" s="1">
        <v>0</v>
      </c>
      <c r="H5696" s="1">
        <v>0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O5696" s="1">
        <v>0</v>
      </c>
      <c r="P5696" s="1">
        <v>0</v>
      </c>
      <c r="Q5696" s="1">
        <v>386674603</v>
      </c>
      <c r="R5696" s="1">
        <v>0</v>
      </c>
    </row>
    <row r="5697" spans="1:18" hidden="1" x14ac:dyDescent="0.25">
      <c r="A5697" t="s">
        <v>1902</v>
      </c>
      <c r="B5697" s="1">
        <v>0</v>
      </c>
      <c r="C5697" s="1">
        <v>386674603</v>
      </c>
      <c r="D5697" s="1">
        <v>0</v>
      </c>
      <c r="E5697" s="1">
        <v>386674603</v>
      </c>
      <c r="F5697" s="1">
        <v>0</v>
      </c>
      <c r="G5697" s="1">
        <v>0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0</v>
      </c>
      <c r="P5697" s="1">
        <v>0</v>
      </c>
      <c r="Q5697" s="1">
        <v>386674603</v>
      </c>
      <c r="R5697" s="1">
        <v>0</v>
      </c>
    </row>
    <row r="5698" spans="1:18" hidden="1" x14ac:dyDescent="0.25">
      <c r="A5698" t="s">
        <v>1927</v>
      </c>
      <c r="B5698" s="1">
        <v>0</v>
      </c>
      <c r="C5698" s="1">
        <v>386674603</v>
      </c>
      <c r="D5698" s="1">
        <v>0</v>
      </c>
      <c r="E5698" s="1">
        <v>386674603</v>
      </c>
      <c r="F5698" s="1">
        <v>0</v>
      </c>
      <c r="G5698" s="1">
        <v>0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0</v>
      </c>
      <c r="P5698" s="1">
        <v>0</v>
      </c>
      <c r="Q5698" s="1">
        <v>386674603</v>
      </c>
      <c r="R5698" s="1">
        <v>0</v>
      </c>
    </row>
    <row r="5699" spans="1:18" hidden="1" x14ac:dyDescent="0.25">
      <c r="A5699" t="s">
        <v>1928</v>
      </c>
      <c r="B5699" s="1">
        <v>0</v>
      </c>
      <c r="C5699" s="1">
        <v>8000000000</v>
      </c>
      <c r="D5699" s="1">
        <v>0</v>
      </c>
      <c r="E5699" s="1">
        <v>8000000000</v>
      </c>
      <c r="F5699" s="1">
        <v>0</v>
      </c>
      <c r="G5699" s="1">
        <v>0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8000000000</v>
      </c>
      <c r="R5699" s="1">
        <v>0</v>
      </c>
    </row>
    <row r="5700" spans="1:18" hidden="1" x14ac:dyDescent="0.25">
      <c r="A5700" t="s">
        <v>31</v>
      </c>
      <c r="B5700" s="1">
        <v>0</v>
      </c>
      <c r="C5700" s="1">
        <v>7649363392</v>
      </c>
      <c r="D5700" s="1">
        <v>0</v>
      </c>
      <c r="E5700" s="1">
        <v>7649363392</v>
      </c>
      <c r="F5700" s="1">
        <v>0</v>
      </c>
      <c r="G5700" s="1">
        <v>0</v>
      </c>
      <c r="H5700" s="1">
        <v>0</v>
      </c>
      <c r="I5700" s="1">
        <v>0</v>
      </c>
      <c r="J5700" s="1">
        <v>0</v>
      </c>
      <c r="K5700" s="1">
        <v>0</v>
      </c>
      <c r="L5700" s="1">
        <v>0</v>
      </c>
      <c r="M5700" s="1">
        <v>0</v>
      </c>
      <c r="N5700" s="1">
        <v>0</v>
      </c>
      <c r="O5700" s="1">
        <v>0</v>
      </c>
      <c r="P5700" s="1">
        <v>0</v>
      </c>
      <c r="Q5700" s="1">
        <v>7649363392</v>
      </c>
      <c r="R5700" s="1">
        <v>0</v>
      </c>
    </row>
    <row r="5701" spans="1:18" hidden="1" x14ac:dyDescent="0.25">
      <c r="A5701" t="s">
        <v>1929</v>
      </c>
      <c r="B5701" s="1">
        <v>0</v>
      </c>
      <c r="C5701" s="1">
        <v>7649363392</v>
      </c>
      <c r="D5701" s="1">
        <v>0</v>
      </c>
      <c r="E5701" s="1">
        <v>7649363392</v>
      </c>
      <c r="F5701" s="1">
        <v>0</v>
      </c>
      <c r="G5701" s="1">
        <v>0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7649363392</v>
      </c>
      <c r="R5701" s="1">
        <v>0</v>
      </c>
    </row>
    <row r="5702" spans="1:18" hidden="1" x14ac:dyDescent="0.25">
      <c r="A5702" t="s">
        <v>1930</v>
      </c>
      <c r="B5702" s="1">
        <v>0</v>
      </c>
      <c r="C5702" s="1">
        <v>7649363392</v>
      </c>
      <c r="D5702" s="1">
        <v>0</v>
      </c>
      <c r="E5702" s="1">
        <v>7649363392</v>
      </c>
      <c r="F5702" s="1">
        <v>0</v>
      </c>
      <c r="G5702" s="1">
        <v>0</v>
      </c>
      <c r="H5702" s="1">
        <v>0</v>
      </c>
      <c r="I5702" s="1">
        <v>0</v>
      </c>
      <c r="J5702" s="1">
        <v>0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7649363392</v>
      </c>
      <c r="R5702" s="1">
        <v>0</v>
      </c>
    </row>
    <row r="5703" spans="1:18" hidden="1" x14ac:dyDescent="0.25">
      <c r="A5703" t="s">
        <v>287</v>
      </c>
      <c r="B5703" s="1">
        <v>0</v>
      </c>
      <c r="C5703" s="1">
        <v>350636608</v>
      </c>
      <c r="D5703" s="1">
        <v>0</v>
      </c>
      <c r="E5703" s="1">
        <v>350636608</v>
      </c>
      <c r="F5703" s="1">
        <v>0</v>
      </c>
      <c r="G5703" s="1">
        <v>0</v>
      </c>
      <c r="H5703" s="1">
        <v>0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350636608</v>
      </c>
      <c r="R5703" s="1">
        <v>0</v>
      </c>
    </row>
    <row r="5704" spans="1:18" hidden="1" x14ac:dyDescent="0.25">
      <c r="A5704" t="s">
        <v>1929</v>
      </c>
      <c r="B5704" s="1">
        <v>0</v>
      </c>
      <c r="C5704" s="1">
        <v>350636608</v>
      </c>
      <c r="D5704" s="1">
        <v>0</v>
      </c>
      <c r="E5704" s="1">
        <v>350636608</v>
      </c>
      <c r="F5704" s="1">
        <v>0</v>
      </c>
      <c r="G5704" s="1">
        <v>0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0</v>
      </c>
      <c r="Q5704" s="1">
        <v>350636608</v>
      </c>
      <c r="R5704" s="1">
        <v>0</v>
      </c>
    </row>
    <row r="5705" spans="1:18" hidden="1" x14ac:dyDescent="0.25">
      <c r="A5705" t="s">
        <v>1930</v>
      </c>
      <c r="B5705" s="1">
        <v>0</v>
      </c>
      <c r="C5705" s="1">
        <v>350636608</v>
      </c>
      <c r="D5705" s="1">
        <v>0</v>
      </c>
      <c r="E5705" s="1">
        <v>350636608</v>
      </c>
      <c r="F5705" s="1">
        <v>0</v>
      </c>
      <c r="G5705" s="1">
        <v>0</v>
      </c>
      <c r="H5705" s="1">
        <v>0</v>
      </c>
      <c r="I5705" s="1">
        <v>0</v>
      </c>
      <c r="J5705" s="1">
        <v>0</v>
      </c>
      <c r="K5705" s="1">
        <v>0</v>
      </c>
      <c r="L5705" s="1">
        <v>0</v>
      </c>
      <c r="M5705" s="1">
        <v>0</v>
      </c>
      <c r="N5705" s="1">
        <v>0</v>
      </c>
      <c r="O5705" s="1">
        <v>0</v>
      </c>
      <c r="P5705" s="1">
        <v>0</v>
      </c>
      <c r="Q5705" s="1">
        <v>350636608</v>
      </c>
      <c r="R5705" s="1">
        <v>0</v>
      </c>
    </row>
    <row r="5706" spans="1:18" hidden="1" x14ac:dyDescent="0.25">
      <c r="A5706" t="s">
        <v>1931</v>
      </c>
      <c r="B5706" s="1">
        <v>0</v>
      </c>
      <c r="C5706" s="1">
        <v>600000000</v>
      </c>
      <c r="D5706" s="1">
        <v>0</v>
      </c>
      <c r="E5706" s="1">
        <v>600000000</v>
      </c>
      <c r="F5706" s="1">
        <v>0</v>
      </c>
      <c r="G5706" s="1">
        <v>0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600000000</v>
      </c>
      <c r="R5706" s="1">
        <v>0</v>
      </c>
    </row>
    <row r="5707" spans="1:18" hidden="1" x14ac:dyDescent="0.25">
      <c r="A5707" t="s">
        <v>31</v>
      </c>
      <c r="B5707" s="1">
        <v>0</v>
      </c>
      <c r="C5707" s="1">
        <v>600000000</v>
      </c>
      <c r="D5707" s="1">
        <v>0</v>
      </c>
      <c r="E5707" s="1">
        <v>600000000</v>
      </c>
      <c r="F5707" s="1">
        <v>0</v>
      </c>
      <c r="G5707" s="1">
        <v>0</v>
      </c>
      <c r="H5707" s="1">
        <v>0</v>
      </c>
      <c r="I5707" s="1">
        <v>0</v>
      </c>
      <c r="J5707" s="1">
        <v>0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600000000</v>
      </c>
      <c r="R5707" s="1">
        <v>0</v>
      </c>
    </row>
    <row r="5708" spans="1:18" hidden="1" x14ac:dyDescent="0.25">
      <c r="A5708" t="s">
        <v>368</v>
      </c>
      <c r="B5708" s="1">
        <v>0</v>
      </c>
      <c r="C5708" s="1">
        <v>600000000</v>
      </c>
      <c r="D5708" s="1">
        <v>0</v>
      </c>
      <c r="E5708" s="1">
        <v>600000000</v>
      </c>
      <c r="F5708" s="1">
        <v>0</v>
      </c>
      <c r="G5708" s="1">
        <v>0</v>
      </c>
      <c r="H5708" s="1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600000000</v>
      </c>
      <c r="R5708" s="1">
        <v>0</v>
      </c>
    </row>
    <row r="5709" spans="1:18" hidden="1" x14ac:dyDescent="0.25">
      <c r="A5709" t="s">
        <v>1932</v>
      </c>
      <c r="B5709" s="1">
        <v>0</v>
      </c>
      <c r="C5709" s="1">
        <v>600000000</v>
      </c>
      <c r="D5709" s="1">
        <v>0</v>
      </c>
      <c r="E5709" s="1">
        <v>600000000</v>
      </c>
      <c r="F5709" s="1">
        <v>0</v>
      </c>
      <c r="G5709" s="1">
        <v>0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600000000</v>
      </c>
      <c r="R5709" s="1">
        <v>0</v>
      </c>
    </row>
    <row r="5710" spans="1:18" hidden="1" x14ac:dyDescent="0.25">
      <c r="A5710" t="s">
        <v>1933</v>
      </c>
      <c r="B5710" s="1">
        <v>0</v>
      </c>
      <c r="C5710" s="1">
        <v>400000000</v>
      </c>
      <c r="D5710" s="1">
        <v>0</v>
      </c>
      <c r="E5710" s="1">
        <v>400000000</v>
      </c>
      <c r="F5710" s="1">
        <v>0</v>
      </c>
      <c r="G5710" s="1">
        <v>0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400000000</v>
      </c>
      <c r="R5710" s="1">
        <v>0</v>
      </c>
    </row>
    <row r="5711" spans="1:18" hidden="1" x14ac:dyDescent="0.25">
      <c r="A5711" t="s">
        <v>31</v>
      </c>
      <c r="B5711" s="1">
        <v>0</v>
      </c>
      <c r="C5711" s="1">
        <v>400000000</v>
      </c>
      <c r="D5711" s="1">
        <v>0</v>
      </c>
      <c r="E5711" s="1">
        <v>400000000</v>
      </c>
      <c r="F5711" s="1">
        <v>0</v>
      </c>
      <c r="G5711" s="1">
        <v>0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400000000</v>
      </c>
      <c r="R5711" s="1">
        <v>0</v>
      </c>
    </row>
    <row r="5712" spans="1:18" hidden="1" x14ac:dyDescent="0.25">
      <c r="A5712" t="s">
        <v>1864</v>
      </c>
      <c r="B5712" s="1">
        <v>0</v>
      </c>
      <c r="C5712" s="1">
        <v>400000000</v>
      </c>
      <c r="D5712" s="1">
        <v>0</v>
      </c>
      <c r="E5712" s="1">
        <v>400000000</v>
      </c>
      <c r="F5712" s="1">
        <v>0</v>
      </c>
      <c r="G5712" s="1">
        <v>0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O5712" s="1">
        <v>0</v>
      </c>
      <c r="P5712" s="1">
        <v>0</v>
      </c>
      <c r="Q5712" s="1">
        <v>400000000</v>
      </c>
      <c r="R5712" s="1">
        <v>0</v>
      </c>
    </row>
    <row r="5713" spans="1:18" hidden="1" x14ac:dyDescent="0.25">
      <c r="A5713" t="s">
        <v>1934</v>
      </c>
      <c r="B5713" s="1">
        <v>0</v>
      </c>
      <c r="C5713" s="1">
        <v>400000000</v>
      </c>
      <c r="D5713" s="1">
        <v>0</v>
      </c>
      <c r="E5713" s="1">
        <v>400000000</v>
      </c>
      <c r="F5713" s="1">
        <v>0</v>
      </c>
      <c r="G5713" s="1">
        <v>0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400000000</v>
      </c>
      <c r="R5713" s="1">
        <v>0</v>
      </c>
    </row>
    <row r="5714" spans="1:18" hidden="1" x14ac:dyDescent="0.25">
      <c r="A5714" s="4" t="s">
        <v>1935</v>
      </c>
      <c r="B5714" s="5">
        <v>124235637846</v>
      </c>
      <c r="C5714" s="5">
        <v>-40526420327</v>
      </c>
      <c r="D5714" s="5">
        <v>0</v>
      </c>
      <c r="E5714" s="5">
        <v>83709217519</v>
      </c>
      <c r="F5714" s="5">
        <v>0</v>
      </c>
      <c r="G5714" s="5">
        <v>36353144446</v>
      </c>
      <c r="H5714" s="5">
        <v>36353144446</v>
      </c>
      <c r="I5714" s="5">
        <v>34830745564</v>
      </c>
      <c r="J5714" s="5">
        <v>0</v>
      </c>
      <c r="K5714" s="5">
        <v>34830745564</v>
      </c>
      <c r="L5714" s="5">
        <v>7454271319</v>
      </c>
      <c r="M5714" s="5">
        <v>1522398882</v>
      </c>
      <c r="N5714" s="5">
        <v>27376474245</v>
      </c>
      <c r="O5714" s="5">
        <v>16922283757</v>
      </c>
      <c r="P5714" s="5">
        <v>10454190488</v>
      </c>
      <c r="Q5714" s="5">
        <v>47356073073</v>
      </c>
      <c r="R5714" s="5">
        <v>41.61</v>
      </c>
    </row>
    <row r="5715" spans="1:18" hidden="1" x14ac:dyDescent="0.25">
      <c r="A5715" t="s">
        <v>30</v>
      </c>
      <c r="B5715" s="1">
        <v>2706877000</v>
      </c>
      <c r="C5715" s="1">
        <v>0</v>
      </c>
      <c r="D5715" s="1">
        <v>0</v>
      </c>
      <c r="E5715" s="1">
        <v>2706877000</v>
      </c>
      <c r="F5715" s="1">
        <v>0</v>
      </c>
      <c r="G5715" s="1">
        <v>1328005798</v>
      </c>
      <c r="H5715" s="1">
        <v>1328005798</v>
      </c>
      <c r="I5715" s="1">
        <v>1328005798</v>
      </c>
      <c r="J5715" s="1">
        <v>0</v>
      </c>
      <c r="K5715" s="1">
        <v>1328005798</v>
      </c>
      <c r="L5715" s="1">
        <v>0</v>
      </c>
      <c r="M5715" s="1">
        <v>0</v>
      </c>
      <c r="N5715" s="1">
        <v>1328005798</v>
      </c>
      <c r="O5715" s="1">
        <v>738194157</v>
      </c>
      <c r="P5715" s="1">
        <v>589811641</v>
      </c>
      <c r="Q5715" s="1">
        <v>1378871202</v>
      </c>
      <c r="R5715" s="1">
        <v>49.06</v>
      </c>
    </row>
    <row r="5716" spans="1:18" hidden="1" x14ac:dyDescent="0.25">
      <c r="A5716" t="s">
        <v>31</v>
      </c>
      <c r="B5716" s="1">
        <v>2706877000</v>
      </c>
      <c r="C5716" s="1">
        <v>-800000000</v>
      </c>
      <c r="D5716" s="1">
        <v>0</v>
      </c>
      <c r="E5716" s="1">
        <v>1906877000</v>
      </c>
      <c r="F5716" s="1">
        <v>0</v>
      </c>
      <c r="G5716" s="1">
        <v>1328005798</v>
      </c>
      <c r="H5716" s="1">
        <v>1328005798</v>
      </c>
      <c r="I5716" s="1">
        <v>1328005798</v>
      </c>
      <c r="J5716" s="1">
        <v>0</v>
      </c>
      <c r="K5716" s="1">
        <v>1328005798</v>
      </c>
      <c r="L5716" s="1">
        <v>0</v>
      </c>
      <c r="M5716" s="1">
        <v>0</v>
      </c>
      <c r="N5716" s="1">
        <v>1328005798</v>
      </c>
      <c r="O5716" s="1">
        <v>738194157</v>
      </c>
      <c r="P5716" s="1">
        <v>589811641</v>
      </c>
      <c r="Q5716" s="1">
        <v>578871202</v>
      </c>
      <c r="R5716" s="1">
        <v>69.64</v>
      </c>
    </row>
    <row r="5717" spans="1:18" hidden="1" x14ac:dyDescent="0.25">
      <c r="A5717" t="s">
        <v>32</v>
      </c>
      <c r="B5717" s="1">
        <v>2706877000</v>
      </c>
      <c r="C5717" s="1">
        <v>-800000000</v>
      </c>
      <c r="D5717" s="1">
        <v>0</v>
      </c>
      <c r="E5717" s="1">
        <v>1906877000</v>
      </c>
      <c r="F5717" s="1">
        <v>0</v>
      </c>
      <c r="G5717" s="1">
        <v>1328005798</v>
      </c>
      <c r="H5717" s="1">
        <v>1328005798</v>
      </c>
      <c r="I5717" s="1">
        <v>1328005798</v>
      </c>
      <c r="J5717" s="1">
        <v>0</v>
      </c>
      <c r="K5717" s="1">
        <v>1328005798</v>
      </c>
      <c r="L5717" s="1">
        <v>0</v>
      </c>
      <c r="M5717" s="1">
        <v>0</v>
      </c>
      <c r="N5717" s="1">
        <v>1328005798</v>
      </c>
      <c r="O5717" s="1">
        <v>738194157</v>
      </c>
      <c r="P5717" s="1">
        <v>589811641</v>
      </c>
      <c r="Q5717" s="1">
        <v>578871202</v>
      </c>
      <c r="R5717" s="1">
        <v>69.64</v>
      </c>
    </row>
    <row r="5718" spans="1:18" hidden="1" x14ac:dyDescent="0.25">
      <c r="A5718" t="s">
        <v>33</v>
      </c>
      <c r="B5718" s="1">
        <v>2706877000</v>
      </c>
      <c r="C5718" s="1">
        <v>-800000000</v>
      </c>
      <c r="D5718" s="1">
        <v>0</v>
      </c>
      <c r="E5718" s="1">
        <v>1906877000</v>
      </c>
      <c r="F5718" s="1">
        <v>0</v>
      </c>
      <c r="G5718" s="1">
        <v>1328005798</v>
      </c>
      <c r="H5718" s="1">
        <v>1328005798</v>
      </c>
      <c r="I5718" s="1">
        <v>1328005798</v>
      </c>
      <c r="J5718" s="1">
        <v>0</v>
      </c>
      <c r="K5718" s="1">
        <v>1328005798</v>
      </c>
      <c r="L5718" s="1">
        <v>0</v>
      </c>
      <c r="M5718" s="1">
        <v>0</v>
      </c>
      <c r="N5718" s="1">
        <v>1328005798</v>
      </c>
      <c r="O5718" s="1">
        <v>738194157</v>
      </c>
      <c r="P5718" s="1">
        <v>589811641</v>
      </c>
      <c r="Q5718" s="1">
        <v>578871202</v>
      </c>
      <c r="R5718" s="1">
        <v>69.64</v>
      </c>
    </row>
    <row r="5719" spans="1:18" hidden="1" x14ac:dyDescent="0.25">
      <c r="A5719" t="s">
        <v>97</v>
      </c>
      <c r="B5719" s="1">
        <v>0</v>
      </c>
      <c r="C5719" s="1">
        <v>800000000</v>
      </c>
      <c r="D5719" s="1">
        <v>0</v>
      </c>
      <c r="E5719" s="1">
        <v>800000000</v>
      </c>
      <c r="F5719" s="1">
        <v>0</v>
      </c>
      <c r="G5719" s="1">
        <v>0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0</v>
      </c>
      <c r="O5719" s="1">
        <v>0</v>
      </c>
      <c r="P5719" s="1">
        <v>0</v>
      </c>
      <c r="Q5719" s="1">
        <v>800000000</v>
      </c>
      <c r="R5719" s="1">
        <v>0</v>
      </c>
    </row>
    <row r="5720" spans="1:18" hidden="1" x14ac:dyDescent="0.25">
      <c r="A5720" t="s">
        <v>32</v>
      </c>
      <c r="B5720" s="1">
        <v>0</v>
      </c>
      <c r="C5720" s="1">
        <v>800000000</v>
      </c>
      <c r="D5720" s="1">
        <v>0</v>
      </c>
      <c r="E5720" s="1">
        <v>800000000</v>
      </c>
      <c r="F5720" s="1">
        <v>0</v>
      </c>
      <c r="G5720" s="1">
        <v>0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>
        <v>800000000</v>
      </c>
      <c r="R5720" s="1">
        <v>0</v>
      </c>
    </row>
    <row r="5721" spans="1:18" hidden="1" x14ac:dyDescent="0.25">
      <c r="A5721" t="s">
        <v>33</v>
      </c>
      <c r="B5721" s="1">
        <v>0</v>
      </c>
      <c r="C5721" s="1">
        <v>800000000</v>
      </c>
      <c r="D5721" s="1">
        <v>0</v>
      </c>
      <c r="E5721" s="1">
        <v>800000000</v>
      </c>
      <c r="F5721" s="1">
        <v>0</v>
      </c>
      <c r="G5721" s="1">
        <v>0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800000000</v>
      </c>
      <c r="R5721" s="1">
        <v>0</v>
      </c>
    </row>
    <row r="5722" spans="1:18" hidden="1" x14ac:dyDescent="0.25">
      <c r="A5722" t="s">
        <v>34</v>
      </c>
      <c r="B5722" s="1">
        <v>69650000</v>
      </c>
      <c r="C5722" s="1">
        <v>60000000</v>
      </c>
      <c r="D5722" s="1">
        <v>0</v>
      </c>
      <c r="E5722" s="1">
        <v>129650000</v>
      </c>
      <c r="F5722" s="1">
        <v>0</v>
      </c>
      <c r="G5722" s="1">
        <v>64003396</v>
      </c>
      <c r="H5722" s="1">
        <v>64003396</v>
      </c>
      <c r="I5722" s="1">
        <v>64003396</v>
      </c>
      <c r="J5722" s="1">
        <v>0</v>
      </c>
      <c r="K5722" s="1">
        <v>64003396</v>
      </c>
      <c r="L5722" s="1">
        <v>0</v>
      </c>
      <c r="M5722" s="1">
        <v>0</v>
      </c>
      <c r="N5722" s="1">
        <v>64003396</v>
      </c>
      <c r="O5722" s="1">
        <v>57961761</v>
      </c>
      <c r="P5722" s="1">
        <v>6041635</v>
      </c>
      <c r="Q5722" s="1">
        <v>65646604</v>
      </c>
      <c r="R5722" s="1">
        <v>49.37</v>
      </c>
    </row>
    <row r="5723" spans="1:18" hidden="1" x14ac:dyDescent="0.25">
      <c r="A5723" t="s">
        <v>31</v>
      </c>
      <c r="B5723" s="1">
        <v>69650000</v>
      </c>
      <c r="C5723" s="1">
        <v>30000000</v>
      </c>
      <c r="D5723" s="1">
        <v>0</v>
      </c>
      <c r="E5723" s="1">
        <v>99650000</v>
      </c>
      <c r="F5723" s="1">
        <v>0</v>
      </c>
      <c r="G5723" s="1">
        <v>64003396</v>
      </c>
      <c r="H5723" s="1">
        <v>64003396</v>
      </c>
      <c r="I5723" s="1">
        <v>64003396</v>
      </c>
      <c r="J5723" s="1">
        <v>0</v>
      </c>
      <c r="K5723" s="1">
        <v>64003396</v>
      </c>
      <c r="L5723" s="1">
        <v>0</v>
      </c>
      <c r="M5723" s="1">
        <v>0</v>
      </c>
      <c r="N5723" s="1">
        <v>64003396</v>
      </c>
      <c r="O5723" s="1">
        <v>57961761</v>
      </c>
      <c r="P5723" s="1">
        <v>6041635</v>
      </c>
      <c r="Q5723" s="1">
        <v>35646604</v>
      </c>
      <c r="R5723" s="1">
        <v>64.23</v>
      </c>
    </row>
    <row r="5724" spans="1:18" hidden="1" x14ac:dyDescent="0.25">
      <c r="A5724" t="s">
        <v>35</v>
      </c>
      <c r="B5724" s="1">
        <v>69650000</v>
      </c>
      <c r="C5724" s="1">
        <v>30000000</v>
      </c>
      <c r="D5724" s="1">
        <v>0</v>
      </c>
      <c r="E5724" s="1">
        <v>99650000</v>
      </c>
      <c r="F5724" s="1">
        <v>0</v>
      </c>
      <c r="G5724" s="1">
        <v>64003396</v>
      </c>
      <c r="H5724" s="1">
        <v>64003396</v>
      </c>
      <c r="I5724" s="1">
        <v>64003396</v>
      </c>
      <c r="J5724" s="1">
        <v>0</v>
      </c>
      <c r="K5724" s="1">
        <v>64003396</v>
      </c>
      <c r="L5724" s="1">
        <v>0</v>
      </c>
      <c r="M5724" s="1">
        <v>0</v>
      </c>
      <c r="N5724" s="1">
        <v>64003396</v>
      </c>
      <c r="O5724" s="1">
        <v>57961761</v>
      </c>
      <c r="P5724" s="1">
        <v>6041635</v>
      </c>
      <c r="Q5724" s="1">
        <v>35646604</v>
      </c>
      <c r="R5724" s="1">
        <v>64.23</v>
      </c>
    </row>
    <row r="5725" spans="1:18" hidden="1" x14ac:dyDescent="0.25">
      <c r="A5725" t="s">
        <v>33</v>
      </c>
      <c r="B5725" s="1">
        <v>69650000</v>
      </c>
      <c r="C5725" s="1">
        <v>30000000</v>
      </c>
      <c r="D5725" s="1">
        <v>0</v>
      </c>
      <c r="E5725" s="1">
        <v>99650000</v>
      </c>
      <c r="F5725" s="1">
        <v>0</v>
      </c>
      <c r="G5725" s="1">
        <v>64003396</v>
      </c>
      <c r="H5725" s="1">
        <v>64003396</v>
      </c>
      <c r="I5725" s="1">
        <v>64003396</v>
      </c>
      <c r="J5725" s="1">
        <v>0</v>
      </c>
      <c r="K5725" s="1">
        <v>64003396</v>
      </c>
      <c r="L5725" s="1">
        <v>0</v>
      </c>
      <c r="M5725" s="1">
        <v>0</v>
      </c>
      <c r="N5725" s="1">
        <v>64003396</v>
      </c>
      <c r="O5725" s="1">
        <v>57961761</v>
      </c>
      <c r="P5725" s="1">
        <v>6041635</v>
      </c>
      <c r="Q5725" s="1">
        <v>35646604</v>
      </c>
      <c r="R5725" s="1">
        <v>64.23</v>
      </c>
    </row>
    <row r="5726" spans="1:18" hidden="1" x14ac:dyDescent="0.25">
      <c r="A5726" t="s">
        <v>97</v>
      </c>
      <c r="B5726" s="1">
        <v>0</v>
      </c>
      <c r="C5726" s="1">
        <v>30000000</v>
      </c>
      <c r="D5726" s="1">
        <v>0</v>
      </c>
      <c r="E5726" s="1">
        <v>30000000</v>
      </c>
      <c r="F5726" s="1">
        <v>0</v>
      </c>
      <c r="G5726" s="1">
        <v>0</v>
      </c>
      <c r="H5726" s="1">
        <v>0</v>
      </c>
      <c r="I5726" s="1">
        <v>0</v>
      </c>
      <c r="J5726" s="1">
        <v>0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30000000</v>
      </c>
      <c r="R5726" s="1">
        <v>0</v>
      </c>
    </row>
    <row r="5727" spans="1:18" hidden="1" x14ac:dyDescent="0.25">
      <c r="A5727" t="s">
        <v>35</v>
      </c>
      <c r="B5727" s="1">
        <v>0</v>
      </c>
      <c r="C5727" s="1">
        <v>30000000</v>
      </c>
      <c r="D5727" s="1">
        <v>0</v>
      </c>
      <c r="E5727" s="1">
        <v>30000000</v>
      </c>
      <c r="F5727" s="1">
        <v>0</v>
      </c>
      <c r="G5727" s="1">
        <v>0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30000000</v>
      </c>
      <c r="R5727" s="1">
        <v>0</v>
      </c>
    </row>
    <row r="5728" spans="1:18" hidden="1" x14ac:dyDescent="0.25">
      <c r="A5728" t="s">
        <v>33</v>
      </c>
      <c r="B5728" s="1">
        <v>0</v>
      </c>
      <c r="C5728" s="1">
        <v>30000000</v>
      </c>
      <c r="D5728" s="1">
        <v>0</v>
      </c>
      <c r="E5728" s="1">
        <v>30000000</v>
      </c>
      <c r="F5728" s="1">
        <v>0</v>
      </c>
      <c r="G5728" s="1">
        <v>0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O5728" s="1">
        <v>0</v>
      </c>
      <c r="P5728" s="1">
        <v>0</v>
      </c>
      <c r="Q5728" s="1">
        <v>30000000</v>
      </c>
      <c r="R5728" s="1">
        <v>0</v>
      </c>
    </row>
    <row r="5729" spans="1:18" hidden="1" x14ac:dyDescent="0.25">
      <c r="A5729" t="s">
        <v>742</v>
      </c>
      <c r="B5729" s="1">
        <v>24956000</v>
      </c>
      <c r="C5729" s="1">
        <v>0</v>
      </c>
      <c r="D5729" s="1">
        <v>0</v>
      </c>
      <c r="E5729" s="1">
        <v>24956000</v>
      </c>
      <c r="F5729" s="1">
        <v>0</v>
      </c>
      <c r="G5729" s="1">
        <v>5686820</v>
      </c>
      <c r="H5729" s="1">
        <v>5686820</v>
      </c>
      <c r="I5729" s="1">
        <v>5686820</v>
      </c>
      <c r="J5729" s="1">
        <v>0</v>
      </c>
      <c r="K5729" s="1">
        <v>5686820</v>
      </c>
      <c r="L5729" s="1">
        <v>0</v>
      </c>
      <c r="M5729" s="1">
        <v>0</v>
      </c>
      <c r="N5729" s="1">
        <v>5686820</v>
      </c>
      <c r="O5729" s="1">
        <v>4549456</v>
      </c>
      <c r="P5729" s="1">
        <v>1137364</v>
      </c>
      <c r="Q5729" s="1">
        <v>19269180</v>
      </c>
      <c r="R5729" s="1">
        <v>22.79</v>
      </c>
    </row>
    <row r="5730" spans="1:18" hidden="1" x14ac:dyDescent="0.25">
      <c r="A5730" t="s">
        <v>31</v>
      </c>
      <c r="B5730" s="1">
        <v>24956000</v>
      </c>
      <c r="C5730" s="1">
        <v>-10000000</v>
      </c>
      <c r="D5730" s="1">
        <v>0</v>
      </c>
      <c r="E5730" s="1">
        <v>14956000</v>
      </c>
      <c r="F5730" s="1">
        <v>0</v>
      </c>
      <c r="G5730" s="1">
        <v>5686820</v>
      </c>
      <c r="H5730" s="1">
        <v>5686820</v>
      </c>
      <c r="I5730" s="1">
        <v>5686820</v>
      </c>
      <c r="J5730" s="1">
        <v>0</v>
      </c>
      <c r="K5730" s="1">
        <v>5686820</v>
      </c>
      <c r="L5730" s="1">
        <v>0</v>
      </c>
      <c r="M5730" s="1">
        <v>0</v>
      </c>
      <c r="N5730" s="1">
        <v>5686820</v>
      </c>
      <c r="O5730" s="1">
        <v>4549456</v>
      </c>
      <c r="P5730" s="1">
        <v>1137364</v>
      </c>
      <c r="Q5730" s="1">
        <v>9269180</v>
      </c>
      <c r="R5730" s="1">
        <v>38.020000000000003</v>
      </c>
    </row>
    <row r="5731" spans="1:18" hidden="1" x14ac:dyDescent="0.25">
      <c r="A5731" t="s">
        <v>743</v>
      </c>
      <c r="B5731" s="1">
        <v>24956000</v>
      </c>
      <c r="C5731" s="1">
        <v>-10000000</v>
      </c>
      <c r="D5731" s="1">
        <v>0</v>
      </c>
      <c r="E5731" s="1">
        <v>14956000</v>
      </c>
      <c r="F5731" s="1">
        <v>0</v>
      </c>
      <c r="G5731" s="1">
        <v>5686820</v>
      </c>
      <c r="H5731" s="1">
        <v>5686820</v>
      </c>
      <c r="I5731" s="1">
        <v>5686820</v>
      </c>
      <c r="J5731" s="1">
        <v>0</v>
      </c>
      <c r="K5731" s="1">
        <v>5686820</v>
      </c>
      <c r="L5731" s="1">
        <v>0</v>
      </c>
      <c r="M5731" s="1">
        <v>0</v>
      </c>
      <c r="N5731" s="1">
        <v>5686820</v>
      </c>
      <c r="O5731" s="1">
        <v>4549456</v>
      </c>
      <c r="P5731" s="1">
        <v>1137364</v>
      </c>
      <c r="Q5731" s="1">
        <v>9269180</v>
      </c>
      <c r="R5731" s="1">
        <v>38.020000000000003</v>
      </c>
    </row>
    <row r="5732" spans="1:18" hidden="1" x14ac:dyDescent="0.25">
      <c r="A5732" t="s">
        <v>33</v>
      </c>
      <c r="B5732" s="1">
        <v>24956000</v>
      </c>
      <c r="C5732" s="1">
        <v>-10000000</v>
      </c>
      <c r="D5732" s="1">
        <v>0</v>
      </c>
      <c r="E5732" s="1">
        <v>14956000</v>
      </c>
      <c r="F5732" s="1">
        <v>0</v>
      </c>
      <c r="G5732" s="1">
        <v>5686820</v>
      </c>
      <c r="H5732" s="1">
        <v>5686820</v>
      </c>
      <c r="I5732" s="1">
        <v>5686820</v>
      </c>
      <c r="J5732" s="1">
        <v>0</v>
      </c>
      <c r="K5732" s="1">
        <v>5686820</v>
      </c>
      <c r="L5732" s="1">
        <v>0</v>
      </c>
      <c r="M5732" s="1">
        <v>0</v>
      </c>
      <c r="N5732" s="1">
        <v>5686820</v>
      </c>
      <c r="O5732" s="1">
        <v>4549456</v>
      </c>
      <c r="P5732" s="1">
        <v>1137364</v>
      </c>
      <c r="Q5732" s="1">
        <v>9269180</v>
      </c>
      <c r="R5732" s="1">
        <v>38.020000000000003</v>
      </c>
    </row>
    <row r="5733" spans="1:18" hidden="1" x14ac:dyDescent="0.25">
      <c r="A5733" t="s">
        <v>97</v>
      </c>
      <c r="B5733" s="1">
        <v>0</v>
      </c>
      <c r="C5733" s="1">
        <v>10000000</v>
      </c>
      <c r="D5733" s="1">
        <v>0</v>
      </c>
      <c r="E5733" s="1">
        <v>10000000</v>
      </c>
      <c r="F5733" s="1">
        <v>0</v>
      </c>
      <c r="G5733" s="1">
        <v>0</v>
      </c>
      <c r="H5733" s="1">
        <v>0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0</v>
      </c>
      <c r="O5733" s="1">
        <v>0</v>
      </c>
      <c r="P5733" s="1">
        <v>0</v>
      </c>
      <c r="Q5733" s="1">
        <v>10000000</v>
      </c>
      <c r="R5733" s="1">
        <v>0</v>
      </c>
    </row>
    <row r="5734" spans="1:18" hidden="1" x14ac:dyDescent="0.25">
      <c r="A5734" t="s">
        <v>743</v>
      </c>
      <c r="B5734" s="1">
        <v>0</v>
      </c>
      <c r="C5734" s="1">
        <v>10000000</v>
      </c>
      <c r="D5734" s="1">
        <v>0</v>
      </c>
      <c r="E5734" s="1">
        <v>10000000</v>
      </c>
      <c r="F5734" s="1">
        <v>0</v>
      </c>
      <c r="G5734" s="1">
        <v>0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">
        <v>0</v>
      </c>
      <c r="O5734" s="1">
        <v>0</v>
      </c>
      <c r="P5734" s="1">
        <v>0</v>
      </c>
      <c r="Q5734" s="1">
        <v>10000000</v>
      </c>
      <c r="R5734" s="1">
        <v>0</v>
      </c>
    </row>
    <row r="5735" spans="1:18" hidden="1" x14ac:dyDescent="0.25">
      <c r="A5735" t="s">
        <v>33</v>
      </c>
      <c r="B5735" s="1">
        <v>0</v>
      </c>
      <c r="C5735" s="1">
        <v>10000000</v>
      </c>
      <c r="D5735" s="1">
        <v>0</v>
      </c>
      <c r="E5735" s="1">
        <v>10000000</v>
      </c>
      <c r="F5735" s="1">
        <v>0</v>
      </c>
      <c r="G5735" s="1">
        <v>0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</v>
      </c>
      <c r="O5735" s="1">
        <v>0</v>
      </c>
      <c r="P5735" s="1">
        <v>0</v>
      </c>
      <c r="Q5735" s="1">
        <v>10000000</v>
      </c>
      <c r="R5735" s="1">
        <v>0</v>
      </c>
    </row>
    <row r="5736" spans="1:18" hidden="1" x14ac:dyDescent="0.25">
      <c r="A5736" t="s">
        <v>744</v>
      </c>
      <c r="B5736" s="1">
        <v>14328000</v>
      </c>
      <c r="C5736" s="1">
        <v>0</v>
      </c>
      <c r="D5736" s="1">
        <v>0</v>
      </c>
      <c r="E5736" s="1">
        <v>14328000</v>
      </c>
      <c r="F5736" s="1">
        <v>0</v>
      </c>
      <c r="G5736" s="1">
        <v>0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0</v>
      </c>
      <c r="P5736" s="1">
        <v>0</v>
      </c>
      <c r="Q5736" s="1">
        <v>14328000</v>
      </c>
      <c r="R5736" s="1">
        <v>0</v>
      </c>
    </row>
    <row r="5737" spans="1:18" hidden="1" x14ac:dyDescent="0.25">
      <c r="A5737" t="s">
        <v>31</v>
      </c>
      <c r="B5737" s="1">
        <v>14328000</v>
      </c>
      <c r="C5737" s="1">
        <v>-10000000</v>
      </c>
      <c r="D5737" s="1">
        <v>0</v>
      </c>
      <c r="E5737" s="1">
        <v>4328000</v>
      </c>
      <c r="F5737" s="1">
        <v>0</v>
      </c>
      <c r="G5737" s="1">
        <v>0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</v>
      </c>
      <c r="O5737" s="1">
        <v>0</v>
      </c>
      <c r="P5737" s="1">
        <v>0</v>
      </c>
      <c r="Q5737" s="1">
        <v>4328000</v>
      </c>
      <c r="R5737" s="1">
        <v>0</v>
      </c>
    </row>
    <row r="5738" spans="1:18" hidden="1" x14ac:dyDescent="0.25">
      <c r="A5738" t="s">
        <v>40</v>
      </c>
      <c r="B5738" s="1">
        <v>14328000</v>
      </c>
      <c r="C5738" s="1">
        <v>-10000000</v>
      </c>
      <c r="D5738" s="1">
        <v>0</v>
      </c>
      <c r="E5738" s="1">
        <v>4328000</v>
      </c>
      <c r="F5738" s="1">
        <v>0</v>
      </c>
      <c r="G5738" s="1">
        <v>0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>
        <v>4328000</v>
      </c>
      <c r="R5738" s="1">
        <v>0</v>
      </c>
    </row>
    <row r="5739" spans="1:18" hidden="1" x14ac:dyDescent="0.25">
      <c r="A5739" t="s">
        <v>33</v>
      </c>
      <c r="B5739" s="1">
        <v>14328000</v>
      </c>
      <c r="C5739" s="1">
        <v>-10000000</v>
      </c>
      <c r="D5739" s="1">
        <v>0</v>
      </c>
      <c r="E5739" s="1">
        <v>4328000</v>
      </c>
      <c r="F5739" s="1">
        <v>0</v>
      </c>
      <c r="G5739" s="1">
        <v>0</v>
      </c>
      <c r="H5739" s="1">
        <v>0</v>
      </c>
      <c r="I5739" s="1">
        <v>0</v>
      </c>
      <c r="J5739" s="1">
        <v>0</v>
      </c>
      <c r="K5739" s="1">
        <v>0</v>
      </c>
      <c r="L5739" s="1">
        <v>0</v>
      </c>
      <c r="M5739" s="1">
        <v>0</v>
      </c>
      <c r="N5739" s="1">
        <v>0</v>
      </c>
      <c r="O5739" s="1">
        <v>0</v>
      </c>
      <c r="P5739" s="1">
        <v>0</v>
      </c>
      <c r="Q5739" s="1">
        <v>4328000</v>
      </c>
      <c r="R5739" s="1">
        <v>0</v>
      </c>
    </row>
    <row r="5740" spans="1:18" hidden="1" x14ac:dyDescent="0.25">
      <c r="A5740" t="s">
        <v>97</v>
      </c>
      <c r="B5740" s="1">
        <v>0</v>
      </c>
      <c r="C5740" s="1">
        <v>10000000</v>
      </c>
      <c r="D5740" s="1">
        <v>0</v>
      </c>
      <c r="E5740" s="1">
        <v>10000000</v>
      </c>
      <c r="F5740" s="1">
        <v>0</v>
      </c>
      <c r="G5740" s="1">
        <v>0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">
        <v>0</v>
      </c>
      <c r="O5740" s="1">
        <v>0</v>
      </c>
      <c r="P5740" s="1">
        <v>0</v>
      </c>
      <c r="Q5740" s="1">
        <v>10000000</v>
      </c>
      <c r="R5740" s="1">
        <v>0</v>
      </c>
    </row>
    <row r="5741" spans="1:18" hidden="1" x14ac:dyDescent="0.25">
      <c r="A5741" t="s">
        <v>40</v>
      </c>
      <c r="B5741" s="1">
        <v>0</v>
      </c>
      <c r="C5741" s="1">
        <v>10000000</v>
      </c>
      <c r="D5741" s="1">
        <v>0</v>
      </c>
      <c r="E5741" s="1">
        <v>10000000</v>
      </c>
      <c r="F5741" s="1">
        <v>0</v>
      </c>
      <c r="G5741" s="1">
        <v>0</v>
      </c>
      <c r="H5741" s="1">
        <v>0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0</v>
      </c>
      <c r="O5741" s="1">
        <v>0</v>
      </c>
      <c r="P5741" s="1">
        <v>0</v>
      </c>
      <c r="Q5741" s="1">
        <v>10000000</v>
      </c>
      <c r="R5741" s="1">
        <v>0</v>
      </c>
    </row>
    <row r="5742" spans="1:18" hidden="1" x14ac:dyDescent="0.25">
      <c r="A5742" t="s">
        <v>33</v>
      </c>
      <c r="B5742" s="1">
        <v>0</v>
      </c>
      <c r="C5742" s="1">
        <v>10000000</v>
      </c>
      <c r="D5742" s="1">
        <v>0</v>
      </c>
      <c r="E5742" s="1">
        <v>10000000</v>
      </c>
      <c r="F5742" s="1">
        <v>0</v>
      </c>
      <c r="G5742" s="1">
        <v>0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>
        <v>10000000</v>
      </c>
      <c r="R5742" s="1">
        <v>0</v>
      </c>
    </row>
    <row r="5743" spans="1:18" hidden="1" x14ac:dyDescent="0.25">
      <c r="A5743" t="s">
        <v>36</v>
      </c>
      <c r="B5743" s="1">
        <v>300000000</v>
      </c>
      <c r="C5743" s="1">
        <v>0</v>
      </c>
      <c r="D5743" s="1">
        <v>0</v>
      </c>
      <c r="E5743" s="1">
        <v>300000000</v>
      </c>
      <c r="F5743" s="1">
        <v>0</v>
      </c>
      <c r="G5743" s="1">
        <v>49622032</v>
      </c>
      <c r="H5743" s="1">
        <v>49622032</v>
      </c>
      <c r="I5743" s="1">
        <v>49622032</v>
      </c>
      <c r="J5743" s="1">
        <v>0</v>
      </c>
      <c r="K5743" s="1">
        <v>49622032</v>
      </c>
      <c r="L5743" s="1">
        <v>0</v>
      </c>
      <c r="M5743" s="1">
        <v>0</v>
      </c>
      <c r="N5743" s="1">
        <v>49622032</v>
      </c>
      <c r="O5743" s="1">
        <v>29081421</v>
      </c>
      <c r="P5743" s="1">
        <v>20540611</v>
      </c>
      <c r="Q5743" s="1">
        <v>250377968</v>
      </c>
      <c r="R5743" s="1">
        <v>16.54</v>
      </c>
    </row>
    <row r="5744" spans="1:18" hidden="1" x14ac:dyDescent="0.25">
      <c r="A5744" t="s">
        <v>31</v>
      </c>
      <c r="B5744" s="1">
        <v>300000000</v>
      </c>
      <c r="C5744" s="1">
        <v>-100000000</v>
      </c>
      <c r="D5744" s="1">
        <v>0</v>
      </c>
      <c r="E5744" s="1">
        <v>200000000</v>
      </c>
      <c r="F5744" s="1">
        <v>0</v>
      </c>
      <c r="G5744" s="1">
        <v>49622032</v>
      </c>
      <c r="H5744" s="1">
        <v>49622032</v>
      </c>
      <c r="I5744" s="1">
        <v>49622032</v>
      </c>
      <c r="J5744" s="1">
        <v>0</v>
      </c>
      <c r="K5744" s="1">
        <v>49622032</v>
      </c>
      <c r="L5744" s="1">
        <v>0</v>
      </c>
      <c r="M5744" s="1">
        <v>0</v>
      </c>
      <c r="N5744" s="1">
        <v>49622032</v>
      </c>
      <c r="O5744" s="1">
        <v>29081421</v>
      </c>
      <c r="P5744" s="1">
        <v>20540611</v>
      </c>
      <c r="Q5744" s="1">
        <v>150377968</v>
      </c>
      <c r="R5744" s="1">
        <v>24.81</v>
      </c>
    </row>
    <row r="5745" spans="1:18" hidden="1" x14ac:dyDescent="0.25">
      <c r="A5745" t="s">
        <v>32</v>
      </c>
      <c r="B5745" s="1">
        <v>300000000</v>
      </c>
      <c r="C5745" s="1">
        <v>-100000000</v>
      </c>
      <c r="D5745" s="1">
        <v>0</v>
      </c>
      <c r="E5745" s="1">
        <v>200000000</v>
      </c>
      <c r="F5745" s="1">
        <v>0</v>
      </c>
      <c r="G5745" s="1">
        <v>49622032</v>
      </c>
      <c r="H5745" s="1">
        <v>49622032</v>
      </c>
      <c r="I5745" s="1">
        <v>49622032</v>
      </c>
      <c r="J5745" s="1">
        <v>0</v>
      </c>
      <c r="K5745" s="1">
        <v>49622032</v>
      </c>
      <c r="L5745" s="1">
        <v>0</v>
      </c>
      <c r="M5745" s="1">
        <v>0</v>
      </c>
      <c r="N5745" s="1">
        <v>49622032</v>
      </c>
      <c r="O5745" s="1">
        <v>29081421</v>
      </c>
      <c r="P5745" s="1">
        <v>20540611</v>
      </c>
      <c r="Q5745" s="1">
        <v>150377968</v>
      </c>
      <c r="R5745" s="1">
        <v>24.81</v>
      </c>
    </row>
    <row r="5746" spans="1:18" hidden="1" x14ac:dyDescent="0.25">
      <c r="A5746" t="s">
        <v>33</v>
      </c>
      <c r="B5746" s="1">
        <v>300000000</v>
      </c>
      <c r="C5746" s="1">
        <v>-100000000</v>
      </c>
      <c r="D5746" s="1">
        <v>0</v>
      </c>
      <c r="E5746" s="1">
        <v>200000000</v>
      </c>
      <c r="F5746" s="1">
        <v>0</v>
      </c>
      <c r="G5746" s="1">
        <v>49622032</v>
      </c>
      <c r="H5746" s="1">
        <v>49622032</v>
      </c>
      <c r="I5746" s="1">
        <v>49622032</v>
      </c>
      <c r="J5746" s="1">
        <v>0</v>
      </c>
      <c r="K5746" s="1">
        <v>49622032</v>
      </c>
      <c r="L5746" s="1">
        <v>0</v>
      </c>
      <c r="M5746" s="1">
        <v>0</v>
      </c>
      <c r="N5746" s="1">
        <v>49622032</v>
      </c>
      <c r="O5746" s="1">
        <v>29081421</v>
      </c>
      <c r="P5746" s="1">
        <v>20540611</v>
      </c>
      <c r="Q5746" s="1">
        <v>150377968</v>
      </c>
      <c r="R5746" s="1">
        <v>24.81</v>
      </c>
    </row>
    <row r="5747" spans="1:18" hidden="1" x14ac:dyDescent="0.25">
      <c r="A5747" t="s">
        <v>97</v>
      </c>
      <c r="B5747" s="1">
        <v>0</v>
      </c>
      <c r="C5747" s="1">
        <v>100000000</v>
      </c>
      <c r="D5747" s="1">
        <v>0</v>
      </c>
      <c r="E5747" s="1">
        <v>100000000</v>
      </c>
      <c r="F5747" s="1">
        <v>0</v>
      </c>
      <c r="G5747" s="1">
        <v>0</v>
      </c>
      <c r="H5747" s="1">
        <v>0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100000000</v>
      </c>
      <c r="R5747" s="1">
        <v>0</v>
      </c>
    </row>
    <row r="5748" spans="1:18" hidden="1" x14ac:dyDescent="0.25">
      <c r="A5748" t="s">
        <v>32</v>
      </c>
      <c r="B5748" s="1">
        <v>0</v>
      </c>
      <c r="C5748" s="1">
        <v>100000000</v>
      </c>
      <c r="D5748" s="1">
        <v>0</v>
      </c>
      <c r="E5748" s="1">
        <v>100000000</v>
      </c>
      <c r="F5748" s="1">
        <v>0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0</v>
      </c>
      <c r="O5748" s="1">
        <v>0</v>
      </c>
      <c r="P5748" s="1">
        <v>0</v>
      </c>
      <c r="Q5748" s="1">
        <v>100000000</v>
      </c>
      <c r="R5748" s="1">
        <v>0</v>
      </c>
    </row>
    <row r="5749" spans="1:18" hidden="1" x14ac:dyDescent="0.25">
      <c r="A5749" t="s">
        <v>33</v>
      </c>
      <c r="B5749" s="1">
        <v>0</v>
      </c>
      <c r="C5749" s="1">
        <v>100000000</v>
      </c>
      <c r="D5749" s="1">
        <v>0</v>
      </c>
      <c r="E5749" s="1">
        <v>100000000</v>
      </c>
      <c r="F5749" s="1">
        <v>0</v>
      </c>
      <c r="G5749" s="1">
        <v>0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100000000</v>
      </c>
      <c r="R5749" s="1">
        <v>0</v>
      </c>
    </row>
    <row r="5750" spans="1:18" hidden="1" x14ac:dyDescent="0.25">
      <c r="A5750" t="s">
        <v>747</v>
      </c>
      <c r="B5750" s="1">
        <v>117756000</v>
      </c>
      <c r="C5750" s="1">
        <v>0</v>
      </c>
      <c r="D5750" s="1">
        <v>0</v>
      </c>
      <c r="E5750" s="1">
        <v>117756000</v>
      </c>
      <c r="F5750" s="1">
        <v>0</v>
      </c>
      <c r="G5750" s="1">
        <v>62410348</v>
      </c>
      <c r="H5750" s="1">
        <v>62410348</v>
      </c>
      <c r="I5750" s="1">
        <v>62410348</v>
      </c>
      <c r="J5750" s="1">
        <v>0</v>
      </c>
      <c r="K5750" s="1">
        <v>62410348</v>
      </c>
      <c r="L5750" s="1">
        <v>0</v>
      </c>
      <c r="M5750" s="1">
        <v>0</v>
      </c>
      <c r="N5750" s="1">
        <v>62410348</v>
      </c>
      <c r="O5750" s="1">
        <v>40000000</v>
      </c>
      <c r="P5750" s="1">
        <v>22410348</v>
      </c>
      <c r="Q5750" s="1">
        <v>55345652</v>
      </c>
      <c r="R5750" s="1">
        <v>53</v>
      </c>
    </row>
    <row r="5751" spans="1:18" hidden="1" x14ac:dyDescent="0.25">
      <c r="A5751" t="s">
        <v>31</v>
      </c>
      <c r="B5751" s="1">
        <v>117756000</v>
      </c>
      <c r="C5751" s="1">
        <v>0</v>
      </c>
      <c r="D5751" s="1">
        <v>0</v>
      </c>
      <c r="E5751" s="1">
        <v>117756000</v>
      </c>
      <c r="F5751" s="1">
        <v>0</v>
      </c>
      <c r="G5751" s="1">
        <v>62410348</v>
      </c>
      <c r="H5751" s="1">
        <v>62410348</v>
      </c>
      <c r="I5751" s="1">
        <v>62410348</v>
      </c>
      <c r="J5751" s="1">
        <v>0</v>
      </c>
      <c r="K5751" s="1">
        <v>62410348</v>
      </c>
      <c r="L5751" s="1">
        <v>0</v>
      </c>
      <c r="M5751" s="1">
        <v>0</v>
      </c>
      <c r="N5751" s="1">
        <v>62410348</v>
      </c>
      <c r="O5751" s="1">
        <v>40000000</v>
      </c>
      <c r="P5751" s="1">
        <v>22410348</v>
      </c>
      <c r="Q5751" s="1">
        <v>55345652</v>
      </c>
      <c r="R5751" s="1">
        <v>53</v>
      </c>
    </row>
    <row r="5752" spans="1:18" hidden="1" x14ac:dyDescent="0.25">
      <c r="A5752" t="s">
        <v>38</v>
      </c>
      <c r="B5752" s="1">
        <v>117756000</v>
      </c>
      <c r="C5752" s="1">
        <v>0</v>
      </c>
      <c r="D5752" s="1">
        <v>0</v>
      </c>
      <c r="E5752" s="1">
        <v>117756000</v>
      </c>
      <c r="F5752" s="1">
        <v>0</v>
      </c>
      <c r="G5752" s="1">
        <v>62410348</v>
      </c>
      <c r="H5752" s="1">
        <v>62410348</v>
      </c>
      <c r="I5752" s="1">
        <v>62410348</v>
      </c>
      <c r="J5752" s="1">
        <v>0</v>
      </c>
      <c r="K5752" s="1">
        <v>62410348</v>
      </c>
      <c r="L5752" s="1">
        <v>0</v>
      </c>
      <c r="M5752" s="1">
        <v>0</v>
      </c>
      <c r="N5752" s="1">
        <v>62410348</v>
      </c>
      <c r="O5752" s="1">
        <v>40000000</v>
      </c>
      <c r="P5752" s="1">
        <v>22410348</v>
      </c>
      <c r="Q5752" s="1">
        <v>55345652</v>
      </c>
      <c r="R5752" s="1">
        <v>53</v>
      </c>
    </row>
    <row r="5753" spans="1:18" hidden="1" x14ac:dyDescent="0.25">
      <c r="A5753" t="s">
        <v>33</v>
      </c>
      <c r="B5753" s="1">
        <v>117756000</v>
      </c>
      <c r="C5753" s="1">
        <v>0</v>
      </c>
      <c r="D5753" s="1">
        <v>0</v>
      </c>
      <c r="E5753" s="1">
        <v>117756000</v>
      </c>
      <c r="F5753" s="1">
        <v>0</v>
      </c>
      <c r="G5753" s="1">
        <v>62410348</v>
      </c>
      <c r="H5753" s="1">
        <v>62410348</v>
      </c>
      <c r="I5753" s="1">
        <v>62410348</v>
      </c>
      <c r="J5753" s="1">
        <v>0</v>
      </c>
      <c r="K5753" s="1">
        <v>62410348</v>
      </c>
      <c r="L5753" s="1">
        <v>0</v>
      </c>
      <c r="M5753" s="1">
        <v>0</v>
      </c>
      <c r="N5753" s="1">
        <v>62410348</v>
      </c>
      <c r="O5753" s="1">
        <v>40000000</v>
      </c>
      <c r="P5753" s="1">
        <v>22410348</v>
      </c>
      <c r="Q5753" s="1">
        <v>55345652</v>
      </c>
      <c r="R5753" s="1">
        <v>53</v>
      </c>
    </row>
    <row r="5754" spans="1:18" hidden="1" x14ac:dyDescent="0.25">
      <c r="A5754" t="s">
        <v>37</v>
      </c>
      <c r="B5754" s="1">
        <v>26066000</v>
      </c>
      <c r="C5754" s="1">
        <v>0</v>
      </c>
      <c r="D5754" s="1">
        <v>0</v>
      </c>
      <c r="E5754" s="1">
        <v>26066000</v>
      </c>
      <c r="F5754" s="1">
        <v>0</v>
      </c>
      <c r="G5754" s="1">
        <v>8616490</v>
      </c>
      <c r="H5754" s="1">
        <v>8616490</v>
      </c>
      <c r="I5754" s="1">
        <v>8616490</v>
      </c>
      <c r="J5754" s="1">
        <v>0</v>
      </c>
      <c r="K5754" s="1">
        <v>8616490</v>
      </c>
      <c r="L5754" s="1">
        <v>0</v>
      </c>
      <c r="M5754" s="1">
        <v>0</v>
      </c>
      <c r="N5754" s="1">
        <v>8616490</v>
      </c>
      <c r="O5754" s="1">
        <v>5951072</v>
      </c>
      <c r="P5754" s="1">
        <v>2665418</v>
      </c>
      <c r="Q5754" s="1">
        <v>17449510</v>
      </c>
      <c r="R5754" s="1">
        <v>33.06</v>
      </c>
    </row>
    <row r="5755" spans="1:18" hidden="1" x14ac:dyDescent="0.25">
      <c r="A5755" t="s">
        <v>31</v>
      </c>
      <c r="B5755" s="1">
        <v>26066000</v>
      </c>
      <c r="C5755" s="1">
        <v>0</v>
      </c>
      <c r="D5755" s="1">
        <v>0</v>
      </c>
      <c r="E5755" s="1">
        <v>26066000</v>
      </c>
      <c r="F5755" s="1">
        <v>0</v>
      </c>
      <c r="G5755" s="1">
        <v>8616490</v>
      </c>
      <c r="H5755" s="1">
        <v>8616490</v>
      </c>
      <c r="I5755" s="1">
        <v>8616490</v>
      </c>
      <c r="J5755" s="1">
        <v>0</v>
      </c>
      <c r="K5755" s="1">
        <v>8616490</v>
      </c>
      <c r="L5755" s="1">
        <v>0</v>
      </c>
      <c r="M5755" s="1">
        <v>0</v>
      </c>
      <c r="N5755" s="1">
        <v>8616490</v>
      </c>
      <c r="O5755" s="1">
        <v>5951072</v>
      </c>
      <c r="P5755" s="1">
        <v>2665418</v>
      </c>
      <c r="Q5755" s="1">
        <v>17449510</v>
      </c>
      <c r="R5755" s="1">
        <v>33.06</v>
      </c>
    </row>
    <row r="5756" spans="1:18" hidden="1" x14ac:dyDescent="0.25">
      <c r="A5756" t="s">
        <v>38</v>
      </c>
      <c r="B5756" s="1">
        <v>26066000</v>
      </c>
      <c r="C5756" s="1">
        <v>0</v>
      </c>
      <c r="D5756" s="1">
        <v>0</v>
      </c>
      <c r="E5756" s="1">
        <v>26066000</v>
      </c>
      <c r="F5756" s="1">
        <v>0</v>
      </c>
      <c r="G5756" s="1">
        <v>8616490</v>
      </c>
      <c r="H5756" s="1">
        <v>8616490</v>
      </c>
      <c r="I5756" s="1">
        <v>8616490</v>
      </c>
      <c r="J5756" s="1">
        <v>0</v>
      </c>
      <c r="K5756" s="1">
        <v>8616490</v>
      </c>
      <c r="L5756" s="1">
        <v>0</v>
      </c>
      <c r="M5756" s="1">
        <v>0</v>
      </c>
      <c r="N5756" s="1">
        <v>8616490</v>
      </c>
      <c r="O5756" s="1">
        <v>5951072</v>
      </c>
      <c r="P5756" s="1">
        <v>2665418</v>
      </c>
      <c r="Q5756" s="1">
        <v>17449510</v>
      </c>
      <c r="R5756" s="1">
        <v>33.06</v>
      </c>
    </row>
    <row r="5757" spans="1:18" hidden="1" x14ac:dyDescent="0.25">
      <c r="A5757" t="s">
        <v>33</v>
      </c>
      <c r="B5757" s="1">
        <v>26066000</v>
      </c>
      <c r="C5757" s="1">
        <v>0</v>
      </c>
      <c r="D5757" s="1">
        <v>0</v>
      </c>
      <c r="E5757" s="1">
        <v>26066000</v>
      </c>
      <c r="F5757" s="1">
        <v>0</v>
      </c>
      <c r="G5757" s="1">
        <v>8616490</v>
      </c>
      <c r="H5757" s="1">
        <v>8616490</v>
      </c>
      <c r="I5757" s="1">
        <v>8616490</v>
      </c>
      <c r="J5757" s="1">
        <v>0</v>
      </c>
      <c r="K5757" s="1">
        <v>8616490</v>
      </c>
      <c r="L5757" s="1">
        <v>0</v>
      </c>
      <c r="M5757" s="1">
        <v>0</v>
      </c>
      <c r="N5757" s="1">
        <v>8616490</v>
      </c>
      <c r="O5757" s="1">
        <v>5951072</v>
      </c>
      <c r="P5757" s="1">
        <v>2665418</v>
      </c>
      <c r="Q5757" s="1">
        <v>17449510</v>
      </c>
      <c r="R5757" s="1">
        <v>33.06</v>
      </c>
    </row>
    <row r="5758" spans="1:18" hidden="1" x14ac:dyDescent="0.25">
      <c r="A5758" t="s">
        <v>39</v>
      </c>
      <c r="B5758" s="1">
        <v>157665000</v>
      </c>
      <c r="C5758" s="1">
        <v>0</v>
      </c>
      <c r="D5758" s="1">
        <v>0</v>
      </c>
      <c r="E5758" s="1">
        <v>157665000</v>
      </c>
      <c r="F5758" s="1">
        <v>0</v>
      </c>
      <c r="G5758" s="1">
        <v>106756790</v>
      </c>
      <c r="H5758" s="1">
        <v>106756790</v>
      </c>
      <c r="I5758" s="1">
        <v>106756790</v>
      </c>
      <c r="J5758" s="1">
        <v>0</v>
      </c>
      <c r="K5758" s="1">
        <v>106756790</v>
      </c>
      <c r="L5758" s="1">
        <v>0</v>
      </c>
      <c r="M5758" s="1">
        <v>0</v>
      </c>
      <c r="N5758" s="1">
        <v>106756790</v>
      </c>
      <c r="O5758" s="1">
        <v>11404767</v>
      </c>
      <c r="P5758" s="1">
        <v>95352023</v>
      </c>
      <c r="Q5758" s="1">
        <v>50908210</v>
      </c>
      <c r="R5758" s="1">
        <v>67.709999999999994</v>
      </c>
    </row>
    <row r="5759" spans="1:18" hidden="1" x14ac:dyDescent="0.25">
      <c r="A5759" t="s">
        <v>31</v>
      </c>
      <c r="B5759" s="1">
        <v>157665000</v>
      </c>
      <c r="C5759" s="1">
        <v>0</v>
      </c>
      <c r="D5759" s="1">
        <v>0</v>
      </c>
      <c r="E5759" s="1">
        <v>157665000</v>
      </c>
      <c r="F5759" s="1">
        <v>0</v>
      </c>
      <c r="G5759" s="1">
        <v>106756790</v>
      </c>
      <c r="H5759" s="1">
        <v>106756790</v>
      </c>
      <c r="I5759" s="1">
        <v>106756790</v>
      </c>
      <c r="J5759" s="1">
        <v>0</v>
      </c>
      <c r="K5759" s="1">
        <v>106756790</v>
      </c>
      <c r="L5759" s="1">
        <v>0</v>
      </c>
      <c r="M5759" s="1">
        <v>0</v>
      </c>
      <c r="N5759" s="1">
        <v>106756790</v>
      </c>
      <c r="O5759" s="1">
        <v>11404767</v>
      </c>
      <c r="P5759" s="1">
        <v>95352023</v>
      </c>
      <c r="Q5759" s="1">
        <v>50908210</v>
      </c>
      <c r="R5759" s="1">
        <v>67.709999999999994</v>
      </c>
    </row>
    <row r="5760" spans="1:18" hidden="1" x14ac:dyDescent="0.25">
      <c r="A5760" t="s">
        <v>40</v>
      </c>
      <c r="B5760" s="1">
        <v>157665000</v>
      </c>
      <c r="C5760" s="1">
        <v>0</v>
      </c>
      <c r="D5760" s="1">
        <v>0</v>
      </c>
      <c r="E5760" s="1">
        <v>157665000</v>
      </c>
      <c r="F5760" s="1">
        <v>0</v>
      </c>
      <c r="G5760" s="1">
        <v>106756790</v>
      </c>
      <c r="H5760" s="1">
        <v>106756790</v>
      </c>
      <c r="I5760" s="1">
        <v>106756790</v>
      </c>
      <c r="J5760" s="1">
        <v>0</v>
      </c>
      <c r="K5760" s="1">
        <v>106756790</v>
      </c>
      <c r="L5760" s="1">
        <v>0</v>
      </c>
      <c r="M5760" s="1">
        <v>0</v>
      </c>
      <c r="N5760" s="1">
        <v>106756790</v>
      </c>
      <c r="O5760" s="1">
        <v>11404767</v>
      </c>
      <c r="P5760" s="1">
        <v>95352023</v>
      </c>
      <c r="Q5760" s="1">
        <v>50908210</v>
      </c>
      <c r="R5760" s="1">
        <v>67.709999999999994</v>
      </c>
    </row>
    <row r="5761" spans="1:18" hidden="1" x14ac:dyDescent="0.25">
      <c r="A5761" t="s">
        <v>33</v>
      </c>
      <c r="B5761" s="1">
        <v>157665000</v>
      </c>
      <c r="C5761" s="1">
        <v>0</v>
      </c>
      <c r="D5761" s="1">
        <v>0</v>
      </c>
      <c r="E5761" s="1">
        <v>157665000</v>
      </c>
      <c r="F5761" s="1">
        <v>0</v>
      </c>
      <c r="G5761" s="1">
        <v>106756790</v>
      </c>
      <c r="H5761" s="1">
        <v>106756790</v>
      </c>
      <c r="I5761" s="1">
        <v>106756790</v>
      </c>
      <c r="J5761" s="1">
        <v>0</v>
      </c>
      <c r="K5761" s="1">
        <v>106756790</v>
      </c>
      <c r="L5761" s="1">
        <v>0</v>
      </c>
      <c r="M5761" s="1">
        <v>0</v>
      </c>
      <c r="N5761" s="1">
        <v>106756790</v>
      </c>
      <c r="O5761" s="1">
        <v>11404767</v>
      </c>
      <c r="P5761" s="1">
        <v>95352023</v>
      </c>
      <c r="Q5761" s="1">
        <v>50908210</v>
      </c>
      <c r="R5761" s="1">
        <v>67.709999999999994</v>
      </c>
    </row>
    <row r="5762" spans="1:18" hidden="1" x14ac:dyDescent="0.25">
      <c r="A5762" t="s">
        <v>41</v>
      </c>
      <c r="B5762" s="1">
        <v>144498000</v>
      </c>
      <c r="C5762" s="1">
        <v>0</v>
      </c>
      <c r="D5762" s="1">
        <v>0</v>
      </c>
      <c r="E5762" s="1">
        <v>144498000</v>
      </c>
      <c r="F5762" s="1">
        <v>0</v>
      </c>
      <c r="G5762" s="1">
        <v>61370410</v>
      </c>
      <c r="H5762" s="1">
        <v>61370410</v>
      </c>
      <c r="I5762" s="1">
        <v>61370410</v>
      </c>
      <c r="J5762" s="1">
        <v>0</v>
      </c>
      <c r="K5762" s="1">
        <v>61370410</v>
      </c>
      <c r="L5762" s="1">
        <v>0</v>
      </c>
      <c r="M5762" s="1">
        <v>0</v>
      </c>
      <c r="N5762" s="1">
        <v>61370410</v>
      </c>
      <c r="O5762" s="1">
        <v>50982121</v>
      </c>
      <c r="P5762" s="1">
        <v>10388289</v>
      </c>
      <c r="Q5762" s="1">
        <v>83127590</v>
      </c>
      <c r="R5762" s="1">
        <v>42.47</v>
      </c>
    </row>
    <row r="5763" spans="1:18" hidden="1" x14ac:dyDescent="0.25">
      <c r="A5763" t="s">
        <v>31</v>
      </c>
      <c r="B5763" s="1">
        <v>144498000</v>
      </c>
      <c r="C5763" s="1">
        <v>0</v>
      </c>
      <c r="D5763" s="1">
        <v>0</v>
      </c>
      <c r="E5763" s="1">
        <v>144498000</v>
      </c>
      <c r="F5763" s="1">
        <v>0</v>
      </c>
      <c r="G5763" s="1">
        <v>61370410</v>
      </c>
      <c r="H5763" s="1">
        <v>61370410</v>
      </c>
      <c r="I5763" s="1">
        <v>61370410</v>
      </c>
      <c r="J5763" s="1">
        <v>0</v>
      </c>
      <c r="K5763" s="1">
        <v>61370410</v>
      </c>
      <c r="L5763" s="1">
        <v>0</v>
      </c>
      <c r="M5763" s="1">
        <v>0</v>
      </c>
      <c r="N5763" s="1">
        <v>61370410</v>
      </c>
      <c r="O5763" s="1">
        <v>50982121</v>
      </c>
      <c r="P5763" s="1">
        <v>10388289</v>
      </c>
      <c r="Q5763" s="1">
        <v>83127590</v>
      </c>
      <c r="R5763" s="1">
        <v>42.47</v>
      </c>
    </row>
    <row r="5764" spans="1:18" hidden="1" x14ac:dyDescent="0.25">
      <c r="A5764" t="s">
        <v>40</v>
      </c>
      <c r="B5764" s="1">
        <v>144498000</v>
      </c>
      <c r="C5764" s="1">
        <v>0</v>
      </c>
      <c r="D5764" s="1">
        <v>0</v>
      </c>
      <c r="E5764" s="1">
        <v>144498000</v>
      </c>
      <c r="F5764" s="1">
        <v>0</v>
      </c>
      <c r="G5764" s="1">
        <v>61370410</v>
      </c>
      <c r="H5764" s="1">
        <v>61370410</v>
      </c>
      <c r="I5764" s="1">
        <v>61370410</v>
      </c>
      <c r="J5764" s="1">
        <v>0</v>
      </c>
      <c r="K5764" s="1">
        <v>61370410</v>
      </c>
      <c r="L5764" s="1">
        <v>0</v>
      </c>
      <c r="M5764" s="1">
        <v>0</v>
      </c>
      <c r="N5764" s="1">
        <v>61370410</v>
      </c>
      <c r="O5764" s="1">
        <v>50982121</v>
      </c>
      <c r="P5764" s="1">
        <v>10388289</v>
      </c>
      <c r="Q5764" s="1">
        <v>83127590</v>
      </c>
      <c r="R5764" s="1">
        <v>42.47</v>
      </c>
    </row>
    <row r="5765" spans="1:18" hidden="1" x14ac:dyDescent="0.25">
      <c r="A5765" t="s">
        <v>33</v>
      </c>
      <c r="B5765" s="1">
        <v>144498000</v>
      </c>
      <c r="C5765" s="1">
        <v>0</v>
      </c>
      <c r="D5765" s="1">
        <v>0</v>
      </c>
      <c r="E5765" s="1">
        <v>144498000</v>
      </c>
      <c r="F5765" s="1">
        <v>0</v>
      </c>
      <c r="G5765" s="1">
        <v>61370410</v>
      </c>
      <c r="H5765" s="1">
        <v>61370410</v>
      </c>
      <c r="I5765" s="1">
        <v>61370410</v>
      </c>
      <c r="J5765" s="1">
        <v>0</v>
      </c>
      <c r="K5765" s="1">
        <v>61370410</v>
      </c>
      <c r="L5765" s="1">
        <v>0</v>
      </c>
      <c r="M5765" s="1">
        <v>0</v>
      </c>
      <c r="N5765" s="1">
        <v>61370410</v>
      </c>
      <c r="O5765" s="1">
        <v>50982121</v>
      </c>
      <c r="P5765" s="1">
        <v>10388289</v>
      </c>
      <c r="Q5765" s="1">
        <v>83127590</v>
      </c>
      <c r="R5765" s="1">
        <v>42.47</v>
      </c>
    </row>
    <row r="5766" spans="1:18" hidden="1" x14ac:dyDescent="0.25">
      <c r="A5766" t="s">
        <v>42</v>
      </c>
      <c r="B5766" s="1">
        <v>328260000</v>
      </c>
      <c r="C5766" s="1">
        <v>0</v>
      </c>
      <c r="D5766" s="1">
        <v>0</v>
      </c>
      <c r="E5766" s="1">
        <v>328260000</v>
      </c>
      <c r="F5766" s="1">
        <v>0</v>
      </c>
      <c r="G5766" s="1">
        <v>5932908</v>
      </c>
      <c r="H5766" s="1">
        <v>5932908</v>
      </c>
      <c r="I5766" s="1">
        <v>5932908</v>
      </c>
      <c r="J5766" s="1">
        <v>0</v>
      </c>
      <c r="K5766" s="1">
        <v>5932908</v>
      </c>
      <c r="L5766" s="1">
        <v>0</v>
      </c>
      <c r="M5766" s="1">
        <v>0</v>
      </c>
      <c r="N5766" s="1">
        <v>5932908</v>
      </c>
      <c r="O5766" s="1">
        <v>4574530</v>
      </c>
      <c r="P5766" s="1">
        <v>1358378</v>
      </c>
      <c r="Q5766" s="1">
        <v>322327092</v>
      </c>
      <c r="R5766" s="1">
        <v>1.81</v>
      </c>
    </row>
    <row r="5767" spans="1:18" hidden="1" x14ac:dyDescent="0.25">
      <c r="A5767" t="s">
        <v>31</v>
      </c>
      <c r="B5767" s="1">
        <v>328260000</v>
      </c>
      <c r="C5767" s="1">
        <v>-250000000</v>
      </c>
      <c r="D5767" s="1">
        <v>0</v>
      </c>
      <c r="E5767" s="1">
        <v>78260000</v>
      </c>
      <c r="F5767" s="1">
        <v>0</v>
      </c>
      <c r="G5767" s="1">
        <v>5932908</v>
      </c>
      <c r="H5767" s="1">
        <v>5932908</v>
      </c>
      <c r="I5767" s="1">
        <v>5932908</v>
      </c>
      <c r="J5767" s="1">
        <v>0</v>
      </c>
      <c r="K5767" s="1">
        <v>5932908</v>
      </c>
      <c r="L5767" s="1">
        <v>0</v>
      </c>
      <c r="M5767" s="1">
        <v>0</v>
      </c>
      <c r="N5767" s="1">
        <v>5932908</v>
      </c>
      <c r="O5767" s="1">
        <v>4574530</v>
      </c>
      <c r="P5767" s="1">
        <v>1358378</v>
      </c>
      <c r="Q5767" s="1">
        <v>72327092</v>
      </c>
      <c r="R5767" s="1">
        <v>7.58</v>
      </c>
    </row>
    <row r="5768" spans="1:18" hidden="1" x14ac:dyDescent="0.25">
      <c r="A5768" t="s">
        <v>40</v>
      </c>
      <c r="B5768" s="1">
        <v>328260000</v>
      </c>
      <c r="C5768" s="1">
        <v>-250000000</v>
      </c>
      <c r="D5768" s="1">
        <v>0</v>
      </c>
      <c r="E5768" s="1">
        <v>78260000</v>
      </c>
      <c r="F5768" s="1">
        <v>0</v>
      </c>
      <c r="G5768" s="1">
        <v>5932908</v>
      </c>
      <c r="H5768" s="1">
        <v>5932908</v>
      </c>
      <c r="I5768" s="1">
        <v>5932908</v>
      </c>
      <c r="J5768" s="1">
        <v>0</v>
      </c>
      <c r="K5768" s="1">
        <v>5932908</v>
      </c>
      <c r="L5768" s="1">
        <v>0</v>
      </c>
      <c r="M5768" s="1">
        <v>0</v>
      </c>
      <c r="N5768" s="1">
        <v>5932908</v>
      </c>
      <c r="O5768" s="1">
        <v>4574530</v>
      </c>
      <c r="P5768" s="1">
        <v>1358378</v>
      </c>
      <c r="Q5768" s="1">
        <v>72327092</v>
      </c>
      <c r="R5768" s="1">
        <v>7.58</v>
      </c>
    </row>
    <row r="5769" spans="1:18" hidden="1" x14ac:dyDescent="0.25">
      <c r="A5769" t="s">
        <v>33</v>
      </c>
      <c r="B5769" s="1">
        <v>328260000</v>
      </c>
      <c r="C5769" s="1">
        <v>-250000000</v>
      </c>
      <c r="D5769" s="1">
        <v>0</v>
      </c>
      <c r="E5769" s="1">
        <v>78260000</v>
      </c>
      <c r="F5769" s="1">
        <v>0</v>
      </c>
      <c r="G5769" s="1">
        <v>5932908</v>
      </c>
      <c r="H5769" s="1">
        <v>5932908</v>
      </c>
      <c r="I5769" s="1">
        <v>5932908</v>
      </c>
      <c r="J5769" s="1">
        <v>0</v>
      </c>
      <c r="K5769" s="1">
        <v>5932908</v>
      </c>
      <c r="L5769" s="1">
        <v>0</v>
      </c>
      <c r="M5769" s="1">
        <v>0</v>
      </c>
      <c r="N5769" s="1">
        <v>5932908</v>
      </c>
      <c r="O5769" s="1">
        <v>4574530</v>
      </c>
      <c r="P5769" s="1">
        <v>1358378</v>
      </c>
      <c r="Q5769" s="1">
        <v>72327092</v>
      </c>
      <c r="R5769" s="1">
        <v>7.58</v>
      </c>
    </row>
    <row r="5770" spans="1:18" hidden="1" x14ac:dyDescent="0.25">
      <c r="A5770" t="s">
        <v>97</v>
      </c>
      <c r="B5770" s="1">
        <v>0</v>
      </c>
      <c r="C5770" s="1">
        <v>250000000</v>
      </c>
      <c r="D5770" s="1">
        <v>0</v>
      </c>
      <c r="E5770" s="1">
        <v>250000000</v>
      </c>
      <c r="F5770" s="1">
        <v>0</v>
      </c>
      <c r="G5770" s="1">
        <v>0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>
        <v>250000000</v>
      </c>
      <c r="R5770" s="1">
        <v>0</v>
      </c>
    </row>
    <row r="5771" spans="1:18" hidden="1" x14ac:dyDescent="0.25">
      <c r="A5771" t="s">
        <v>40</v>
      </c>
      <c r="B5771" s="1">
        <v>0</v>
      </c>
      <c r="C5771" s="1">
        <v>250000000</v>
      </c>
      <c r="D5771" s="1">
        <v>0</v>
      </c>
      <c r="E5771" s="1">
        <v>250000000</v>
      </c>
      <c r="F5771" s="1">
        <v>0</v>
      </c>
      <c r="G5771" s="1">
        <v>0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250000000</v>
      </c>
      <c r="R5771" s="1">
        <v>0</v>
      </c>
    </row>
    <row r="5772" spans="1:18" hidden="1" x14ac:dyDescent="0.25">
      <c r="A5772" t="s">
        <v>33</v>
      </c>
      <c r="B5772" s="1">
        <v>0</v>
      </c>
      <c r="C5772" s="1">
        <v>250000000</v>
      </c>
      <c r="D5772" s="1">
        <v>0</v>
      </c>
      <c r="E5772" s="1">
        <v>250000000</v>
      </c>
      <c r="F5772" s="1">
        <v>0</v>
      </c>
      <c r="G5772" s="1">
        <v>0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>
        <v>250000000</v>
      </c>
      <c r="R5772" s="1">
        <v>0</v>
      </c>
    </row>
    <row r="5773" spans="1:18" hidden="1" x14ac:dyDescent="0.25">
      <c r="A5773" t="s">
        <v>757</v>
      </c>
      <c r="B5773" s="1">
        <v>11587000</v>
      </c>
      <c r="C5773" s="1">
        <v>0</v>
      </c>
      <c r="D5773" s="1">
        <v>0</v>
      </c>
      <c r="E5773" s="1">
        <v>11587000</v>
      </c>
      <c r="F5773" s="1">
        <v>0</v>
      </c>
      <c r="G5773" s="1">
        <v>746290</v>
      </c>
      <c r="H5773" s="1">
        <v>746290</v>
      </c>
      <c r="I5773" s="1">
        <v>746290</v>
      </c>
      <c r="J5773" s="1">
        <v>0</v>
      </c>
      <c r="K5773" s="1">
        <v>746290</v>
      </c>
      <c r="L5773" s="1">
        <v>0</v>
      </c>
      <c r="M5773" s="1">
        <v>0</v>
      </c>
      <c r="N5773" s="1">
        <v>746290</v>
      </c>
      <c r="O5773" s="1">
        <v>746290</v>
      </c>
      <c r="P5773" s="1">
        <v>0</v>
      </c>
      <c r="Q5773" s="1">
        <v>10840710</v>
      </c>
      <c r="R5773" s="1">
        <v>6.44</v>
      </c>
    </row>
    <row r="5774" spans="1:18" hidden="1" x14ac:dyDescent="0.25">
      <c r="A5774" t="s">
        <v>31</v>
      </c>
      <c r="B5774" s="1">
        <v>11587000</v>
      </c>
      <c r="C5774" s="1">
        <v>0</v>
      </c>
      <c r="D5774" s="1">
        <v>0</v>
      </c>
      <c r="E5774" s="1">
        <v>11587000</v>
      </c>
      <c r="F5774" s="1">
        <v>0</v>
      </c>
      <c r="G5774" s="1">
        <v>746290</v>
      </c>
      <c r="H5774" s="1">
        <v>746290</v>
      </c>
      <c r="I5774" s="1">
        <v>746290</v>
      </c>
      <c r="J5774" s="1">
        <v>0</v>
      </c>
      <c r="K5774" s="1">
        <v>746290</v>
      </c>
      <c r="L5774" s="1">
        <v>0</v>
      </c>
      <c r="M5774" s="1">
        <v>0</v>
      </c>
      <c r="N5774" s="1">
        <v>746290</v>
      </c>
      <c r="O5774" s="1">
        <v>746290</v>
      </c>
      <c r="P5774" s="1">
        <v>0</v>
      </c>
      <c r="Q5774" s="1">
        <v>10840710</v>
      </c>
      <c r="R5774" s="1">
        <v>6.44</v>
      </c>
    </row>
    <row r="5775" spans="1:18" hidden="1" x14ac:dyDescent="0.25">
      <c r="A5775" t="s">
        <v>38</v>
      </c>
      <c r="B5775" s="1">
        <v>11587000</v>
      </c>
      <c r="C5775" s="1">
        <v>0</v>
      </c>
      <c r="D5775" s="1">
        <v>0</v>
      </c>
      <c r="E5775" s="1">
        <v>11587000</v>
      </c>
      <c r="F5775" s="1">
        <v>0</v>
      </c>
      <c r="G5775" s="1">
        <v>746290</v>
      </c>
      <c r="H5775" s="1">
        <v>746290</v>
      </c>
      <c r="I5775" s="1">
        <v>746290</v>
      </c>
      <c r="J5775" s="1">
        <v>0</v>
      </c>
      <c r="K5775" s="1">
        <v>746290</v>
      </c>
      <c r="L5775" s="1">
        <v>0</v>
      </c>
      <c r="M5775" s="1">
        <v>0</v>
      </c>
      <c r="N5775" s="1">
        <v>746290</v>
      </c>
      <c r="O5775" s="1">
        <v>746290</v>
      </c>
      <c r="P5775" s="1">
        <v>0</v>
      </c>
      <c r="Q5775" s="1">
        <v>10840710</v>
      </c>
      <c r="R5775" s="1">
        <v>6.44</v>
      </c>
    </row>
    <row r="5776" spans="1:18" hidden="1" x14ac:dyDescent="0.25">
      <c r="A5776" t="s">
        <v>33</v>
      </c>
      <c r="B5776" s="1">
        <v>11587000</v>
      </c>
      <c r="C5776" s="1">
        <v>0</v>
      </c>
      <c r="D5776" s="1">
        <v>0</v>
      </c>
      <c r="E5776" s="1">
        <v>11587000</v>
      </c>
      <c r="F5776" s="1">
        <v>0</v>
      </c>
      <c r="G5776" s="1">
        <v>746290</v>
      </c>
      <c r="H5776" s="1">
        <v>746290</v>
      </c>
      <c r="I5776" s="1">
        <v>746290</v>
      </c>
      <c r="J5776" s="1">
        <v>0</v>
      </c>
      <c r="K5776" s="1">
        <v>746290</v>
      </c>
      <c r="L5776" s="1">
        <v>0</v>
      </c>
      <c r="M5776" s="1">
        <v>0</v>
      </c>
      <c r="N5776" s="1">
        <v>746290</v>
      </c>
      <c r="O5776" s="1">
        <v>746290</v>
      </c>
      <c r="P5776" s="1">
        <v>0</v>
      </c>
      <c r="Q5776" s="1">
        <v>10840710</v>
      </c>
      <c r="R5776" s="1">
        <v>6.44</v>
      </c>
    </row>
    <row r="5777" spans="1:18" hidden="1" x14ac:dyDescent="0.25">
      <c r="A5777" t="s">
        <v>44</v>
      </c>
      <c r="B5777" s="1">
        <v>103015000</v>
      </c>
      <c r="C5777" s="1">
        <v>0</v>
      </c>
      <c r="D5777" s="1">
        <v>0</v>
      </c>
      <c r="E5777" s="1">
        <v>103015000</v>
      </c>
      <c r="F5777" s="1">
        <v>0</v>
      </c>
      <c r="G5777" s="1">
        <v>55570687</v>
      </c>
      <c r="H5777" s="1">
        <v>55570687</v>
      </c>
      <c r="I5777" s="1">
        <v>55570687</v>
      </c>
      <c r="J5777" s="1">
        <v>0</v>
      </c>
      <c r="K5777" s="1">
        <v>55570687</v>
      </c>
      <c r="L5777" s="1">
        <v>0</v>
      </c>
      <c r="M5777" s="1">
        <v>0</v>
      </c>
      <c r="N5777" s="1">
        <v>55570687</v>
      </c>
      <c r="O5777" s="1">
        <v>41485363</v>
      </c>
      <c r="P5777" s="1">
        <v>14085324</v>
      </c>
      <c r="Q5777" s="1">
        <v>47444313</v>
      </c>
      <c r="R5777" s="1">
        <v>53.94</v>
      </c>
    </row>
    <row r="5778" spans="1:18" hidden="1" x14ac:dyDescent="0.25">
      <c r="A5778" t="s">
        <v>31</v>
      </c>
      <c r="B5778" s="1">
        <v>103015000</v>
      </c>
      <c r="C5778" s="1">
        <v>0</v>
      </c>
      <c r="D5778" s="1">
        <v>0</v>
      </c>
      <c r="E5778" s="1">
        <v>103015000</v>
      </c>
      <c r="F5778" s="1">
        <v>0</v>
      </c>
      <c r="G5778" s="1">
        <v>55570687</v>
      </c>
      <c r="H5778" s="1">
        <v>55570687</v>
      </c>
      <c r="I5778" s="1">
        <v>55570687</v>
      </c>
      <c r="J5778" s="1">
        <v>0</v>
      </c>
      <c r="K5778" s="1">
        <v>55570687</v>
      </c>
      <c r="L5778" s="1">
        <v>0</v>
      </c>
      <c r="M5778" s="1">
        <v>0</v>
      </c>
      <c r="N5778" s="1">
        <v>55570687</v>
      </c>
      <c r="O5778" s="1">
        <v>41485363</v>
      </c>
      <c r="P5778" s="1">
        <v>14085324</v>
      </c>
      <c r="Q5778" s="1">
        <v>47444313</v>
      </c>
      <c r="R5778" s="1">
        <v>53.94</v>
      </c>
    </row>
    <row r="5779" spans="1:18" hidden="1" x14ac:dyDescent="0.25">
      <c r="A5779" t="s">
        <v>38</v>
      </c>
      <c r="B5779" s="1">
        <v>103015000</v>
      </c>
      <c r="C5779" s="1">
        <v>0</v>
      </c>
      <c r="D5779" s="1">
        <v>0</v>
      </c>
      <c r="E5779" s="1">
        <v>103015000</v>
      </c>
      <c r="F5779" s="1">
        <v>0</v>
      </c>
      <c r="G5779" s="1">
        <v>55570687</v>
      </c>
      <c r="H5779" s="1">
        <v>55570687</v>
      </c>
      <c r="I5779" s="1">
        <v>55570687</v>
      </c>
      <c r="J5779" s="1">
        <v>0</v>
      </c>
      <c r="K5779" s="1">
        <v>55570687</v>
      </c>
      <c r="L5779" s="1">
        <v>0</v>
      </c>
      <c r="M5779" s="1">
        <v>0</v>
      </c>
      <c r="N5779" s="1">
        <v>55570687</v>
      </c>
      <c r="O5779" s="1">
        <v>41485363</v>
      </c>
      <c r="P5779" s="1">
        <v>14085324</v>
      </c>
      <c r="Q5779" s="1">
        <v>47444313</v>
      </c>
      <c r="R5779" s="1">
        <v>53.94</v>
      </c>
    </row>
    <row r="5780" spans="1:18" hidden="1" x14ac:dyDescent="0.25">
      <c r="A5780" t="s">
        <v>33</v>
      </c>
      <c r="B5780" s="1">
        <v>103015000</v>
      </c>
      <c r="C5780" s="1">
        <v>0</v>
      </c>
      <c r="D5780" s="1">
        <v>0</v>
      </c>
      <c r="E5780" s="1">
        <v>103015000</v>
      </c>
      <c r="F5780" s="1">
        <v>0</v>
      </c>
      <c r="G5780" s="1">
        <v>55570687</v>
      </c>
      <c r="H5780" s="1">
        <v>55570687</v>
      </c>
      <c r="I5780" s="1">
        <v>55570687</v>
      </c>
      <c r="J5780" s="1">
        <v>0</v>
      </c>
      <c r="K5780" s="1">
        <v>55570687</v>
      </c>
      <c r="L5780" s="1">
        <v>0</v>
      </c>
      <c r="M5780" s="1">
        <v>0</v>
      </c>
      <c r="N5780" s="1">
        <v>55570687</v>
      </c>
      <c r="O5780" s="1">
        <v>41485363</v>
      </c>
      <c r="P5780" s="1">
        <v>14085324</v>
      </c>
      <c r="Q5780" s="1">
        <v>47444313</v>
      </c>
      <c r="R5780" s="1">
        <v>53.94</v>
      </c>
    </row>
    <row r="5781" spans="1:18" hidden="1" x14ac:dyDescent="0.25">
      <c r="A5781" t="s">
        <v>49</v>
      </c>
      <c r="B5781" s="1">
        <v>2350532000</v>
      </c>
      <c r="C5781" s="1">
        <v>650000000</v>
      </c>
      <c r="D5781" s="1">
        <v>0</v>
      </c>
      <c r="E5781" s="1">
        <v>3000532000</v>
      </c>
      <c r="F5781" s="1">
        <v>0</v>
      </c>
      <c r="G5781" s="1">
        <v>2363767890</v>
      </c>
      <c r="H5781" s="1">
        <v>2363767890</v>
      </c>
      <c r="I5781" s="1">
        <v>2363767890</v>
      </c>
      <c r="J5781" s="1">
        <v>0</v>
      </c>
      <c r="K5781" s="1">
        <v>2363767890</v>
      </c>
      <c r="L5781" s="1">
        <v>0</v>
      </c>
      <c r="M5781" s="1">
        <v>0</v>
      </c>
      <c r="N5781" s="1">
        <v>2363767890</v>
      </c>
      <c r="O5781" s="1">
        <v>2202961240</v>
      </c>
      <c r="P5781" s="1">
        <v>160806650</v>
      </c>
      <c r="Q5781" s="1">
        <v>636764110</v>
      </c>
      <c r="R5781" s="1">
        <v>78.78</v>
      </c>
    </row>
    <row r="5782" spans="1:18" hidden="1" x14ac:dyDescent="0.25">
      <c r="A5782" t="s">
        <v>31</v>
      </c>
      <c r="B5782" s="1">
        <v>2350532000</v>
      </c>
      <c r="C5782" s="1">
        <v>350000000</v>
      </c>
      <c r="D5782" s="1">
        <v>0</v>
      </c>
      <c r="E5782" s="1">
        <v>2700532000</v>
      </c>
      <c r="F5782" s="1">
        <v>0</v>
      </c>
      <c r="G5782" s="1">
        <v>2363767890</v>
      </c>
      <c r="H5782" s="1">
        <v>2363767890</v>
      </c>
      <c r="I5782" s="1">
        <v>2363767890</v>
      </c>
      <c r="J5782" s="1">
        <v>0</v>
      </c>
      <c r="K5782" s="1">
        <v>2363767890</v>
      </c>
      <c r="L5782" s="1">
        <v>0</v>
      </c>
      <c r="M5782" s="1">
        <v>0</v>
      </c>
      <c r="N5782" s="1">
        <v>2363767890</v>
      </c>
      <c r="O5782" s="1">
        <v>2202961240</v>
      </c>
      <c r="P5782" s="1">
        <v>160806650</v>
      </c>
      <c r="Q5782" s="1">
        <v>336764110</v>
      </c>
      <c r="R5782" s="1">
        <v>87.53</v>
      </c>
    </row>
    <row r="5783" spans="1:18" hidden="1" x14ac:dyDescent="0.25">
      <c r="A5783" t="s">
        <v>46</v>
      </c>
      <c r="B5783" s="1">
        <v>2350532000</v>
      </c>
      <c r="C5783" s="1">
        <v>350000000</v>
      </c>
      <c r="D5783" s="1">
        <v>0</v>
      </c>
      <c r="E5783" s="1">
        <v>2700532000</v>
      </c>
      <c r="F5783" s="1">
        <v>0</v>
      </c>
      <c r="G5783" s="1">
        <v>2363767890</v>
      </c>
      <c r="H5783" s="1">
        <v>2363767890</v>
      </c>
      <c r="I5783" s="1">
        <v>2363767890</v>
      </c>
      <c r="J5783" s="1">
        <v>0</v>
      </c>
      <c r="K5783" s="1">
        <v>2363767890</v>
      </c>
      <c r="L5783" s="1">
        <v>0</v>
      </c>
      <c r="M5783" s="1">
        <v>0</v>
      </c>
      <c r="N5783" s="1">
        <v>2363767890</v>
      </c>
      <c r="O5783" s="1">
        <v>2202961240</v>
      </c>
      <c r="P5783" s="1">
        <v>160806650</v>
      </c>
      <c r="Q5783" s="1">
        <v>336764110</v>
      </c>
      <c r="R5783" s="1">
        <v>87.53</v>
      </c>
    </row>
    <row r="5784" spans="1:18" hidden="1" x14ac:dyDescent="0.25">
      <c r="A5784" t="s">
        <v>33</v>
      </c>
      <c r="B5784" s="1">
        <v>2350532000</v>
      </c>
      <c r="C5784" s="1">
        <v>350000000</v>
      </c>
      <c r="D5784" s="1">
        <v>0</v>
      </c>
      <c r="E5784" s="1">
        <v>2700532000</v>
      </c>
      <c r="F5784" s="1">
        <v>0</v>
      </c>
      <c r="G5784" s="1">
        <v>2363767890</v>
      </c>
      <c r="H5784" s="1">
        <v>2363767890</v>
      </c>
      <c r="I5784" s="1">
        <v>2363767890</v>
      </c>
      <c r="J5784" s="1">
        <v>0</v>
      </c>
      <c r="K5784" s="1">
        <v>2363767890</v>
      </c>
      <c r="L5784" s="1">
        <v>0</v>
      </c>
      <c r="M5784" s="1">
        <v>0</v>
      </c>
      <c r="N5784" s="1">
        <v>2363767890</v>
      </c>
      <c r="O5784" s="1">
        <v>2202961240</v>
      </c>
      <c r="P5784" s="1">
        <v>160806650</v>
      </c>
      <c r="Q5784" s="1">
        <v>336764110</v>
      </c>
      <c r="R5784" s="1">
        <v>87.53</v>
      </c>
    </row>
    <row r="5785" spans="1:18" hidden="1" x14ac:dyDescent="0.25">
      <c r="A5785" t="s">
        <v>97</v>
      </c>
      <c r="B5785" s="1">
        <v>0</v>
      </c>
      <c r="C5785" s="1">
        <v>300000000</v>
      </c>
      <c r="D5785" s="1">
        <v>0</v>
      </c>
      <c r="E5785" s="1">
        <v>300000000</v>
      </c>
      <c r="F5785" s="1">
        <v>0</v>
      </c>
      <c r="G5785" s="1">
        <v>0</v>
      </c>
      <c r="H5785" s="1">
        <v>0</v>
      </c>
      <c r="I5785" s="1">
        <v>0</v>
      </c>
      <c r="J5785" s="1">
        <v>0</v>
      </c>
      <c r="K5785" s="1">
        <v>0</v>
      </c>
      <c r="L5785" s="1">
        <v>0</v>
      </c>
      <c r="M5785" s="1">
        <v>0</v>
      </c>
      <c r="N5785" s="1">
        <v>0</v>
      </c>
      <c r="O5785" s="1">
        <v>0</v>
      </c>
      <c r="P5785" s="1">
        <v>0</v>
      </c>
      <c r="Q5785" s="1">
        <v>300000000</v>
      </c>
      <c r="R5785" s="1">
        <v>0</v>
      </c>
    </row>
    <row r="5786" spans="1:18" hidden="1" x14ac:dyDescent="0.25">
      <c r="A5786" t="s">
        <v>46</v>
      </c>
      <c r="B5786" s="1">
        <v>0</v>
      </c>
      <c r="C5786" s="1">
        <v>300000000</v>
      </c>
      <c r="D5786" s="1">
        <v>0</v>
      </c>
      <c r="E5786" s="1">
        <v>300000000</v>
      </c>
      <c r="F5786" s="1">
        <v>0</v>
      </c>
      <c r="G5786" s="1">
        <v>0</v>
      </c>
      <c r="H5786" s="1">
        <v>0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300000000</v>
      </c>
      <c r="R5786" s="1">
        <v>0</v>
      </c>
    </row>
    <row r="5787" spans="1:18" hidden="1" x14ac:dyDescent="0.25">
      <c r="A5787" t="s">
        <v>33</v>
      </c>
      <c r="B5787" s="1">
        <v>0</v>
      </c>
      <c r="C5787" s="1">
        <v>300000000</v>
      </c>
      <c r="D5787" s="1">
        <v>0</v>
      </c>
      <c r="E5787" s="1">
        <v>300000000</v>
      </c>
      <c r="F5787" s="1">
        <v>0</v>
      </c>
      <c r="G5787" s="1">
        <v>0</v>
      </c>
      <c r="H5787" s="1">
        <v>0</v>
      </c>
      <c r="I5787" s="1">
        <v>0</v>
      </c>
      <c r="J5787" s="1">
        <v>0</v>
      </c>
      <c r="K5787" s="1">
        <v>0</v>
      </c>
      <c r="L5787" s="1">
        <v>0</v>
      </c>
      <c r="M5787" s="1">
        <v>0</v>
      </c>
      <c r="N5787" s="1">
        <v>0</v>
      </c>
      <c r="O5787" s="1">
        <v>0</v>
      </c>
      <c r="P5787" s="1">
        <v>0</v>
      </c>
      <c r="Q5787" s="1">
        <v>300000000</v>
      </c>
      <c r="R5787" s="1">
        <v>0</v>
      </c>
    </row>
    <row r="5788" spans="1:18" hidden="1" x14ac:dyDescent="0.25">
      <c r="A5788" t="s">
        <v>1936</v>
      </c>
      <c r="B5788" s="1">
        <v>0</v>
      </c>
      <c r="C5788" s="1">
        <v>105000000</v>
      </c>
      <c r="D5788" s="1">
        <v>0</v>
      </c>
      <c r="E5788" s="1">
        <v>105000000</v>
      </c>
      <c r="F5788" s="1">
        <v>0</v>
      </c>
      <c r="G5788" s="1">
        <v>0</v>
      </c>
      <c r="H5788" s="1">
        <v>0</v>
      </c>
      <c r="I5788" s="1">
        <v>0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105000000</v>
      </c>
      <c r="R5788" s="1">
        <v>0</v>
      </c>
    </row>
    <row r="5789" spans="1:18" hidden="1" x14ac:dyDescent="0.25">
      <c r="A5789" t="s">
        <v>31</v>
      </c>
      <c r="B5789" s="1">
        <v>0</v>
      </c>
      <c r="C5789" s="1">
        <v>105000000</v>
      </c>
      <c r="D5789" s="1">
        <v>0</v>
      </c>
      <c r="E5789" s="1">
        <v>105000000</v>
      </c>
      <c r="F5789" s="1">
        <v>0</v>
      </c>
      <c r="G5789" s="1">
        <v>0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105000000</v>
      </c>
      <c r="R5789" s="1">
        <v>0</v>
      </c>
    </row>
    <row r="5790" spans="1:18" hidden="1" x14ac:dyDescent="0.25">
      <c r="A5790" t="s">
        <v>761</v>
      </c>
      <c r="B5790" s="1">
        <v>0</v>
      </c>
      <c r="C5790" s="1">
        <v>105000000</v>
      </c>
      <c r="D5790" s="1">
        <v>0</v>
      </c>
      <c r="E5790" s="1">
        <v>105000000</v>
      </c>
      <c r="F5790" s="1">
        <v>0</v>
      </c>
      <c r="G5790" s="1">
        <v>0</v>
      </c>
      <c r="H5790" s="1">
        <v>0</v>
      </c>
      <c r="I5790" s="1">
        <v>0</v>
      </c>
      <c r="J5790" s="1">
        <v>0</v>
      </c>
      <c r="K5790" s="1">
        <v>0</v>
      </c>
      <c r="L5790" s="1">
        <v>0</v>
      </c>
      <c r="M5790" s="1">
        <v>0</v>
      </c>
      <c r="N5790" s="1">
        <v>0</v>
      </c>
      <c r="O5790" s="1">
        <v>0</v>
      </c>
      <c r="P5790" s="1">
        <v>0</v>
      </c>
      <c r="Q5790" s="1">
        <v>105000000</v>
      </c>
      <c r="R5790" s="1">
        <v>0</v>
      </c>
    </row>
    <row r="5791" spans="1:18" hidden="1" x14ac:dyDescent="0.25">
      <c r="A5791" t="s">
        <v>33</v>
      </c>
      <c r="B5791" s="1">
        <v>0</v>
      </c>
      <c r="C5791" s="1">
        <v>105000000</v>
      </c>
      <c r="D5791" s="1">
        <v>0</v>
      </c>
      <c r="E5791" s="1">
        <v>105000000</v>
      </c>
      <c r="F5791" s="1">
        <v>0</v>
      </c>
      <c r="G5791" s="1">
        <v>0</v>
      </c>
      <c r="H5791" s="1">
        <v>0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105000000</v>
      </c>
      <c r="R5791" s="1">
        <v>0</v>
      </c>
    </row>
    <row r="5792" spans="1:18" hidden="1" x14ac:dyDescent="0.25">
      <c r="A5792" t="s">
        <v>50</v>
      </c>
      <c r="B5792" s="1">
        <v>257212000</v>
      </c>
      <c r="C5792" s="1">
        <v>-70000000</v>
      </c>
      <c r="D5792" s="1">
        <v>0</v>
      </c>
      <c r="E5792" s="1">
        <v>187212000</v>
      </c>
      <c r="F5792" s="1">
        <v>0</v>
      </c>
      <c r="G5792" s="1">
        <v>10400146</v>
      </c>
      <c r="H5792" s="1">
        <v>10400146</v>
      </c>
      <c r="I5792" s="1">
        <v>10400146</v>
      </c>
      <c r="J5792" s="1">
        <v>0</v>
      </c>
      <c r="K5792" s="1">
        <v>10400146</v>
      </c>
      <c r="L5792" s="1">
        <v>0</v>
      </c>
      <c r="M5792" s="1">
        <v>0</v>
      </c>
      <c r="N5792" s="1">
        <v>10400146</v>
      </c>
      <c r="O5792" s="1">
        <v>10400146</v>
      </c>
      <c r="P5792" s="1">
        <v>0</v>
      </c>
      <c r="Q5792" s="1">
        <v>176811854</v>
      </c>
      <c r="R5792" s="1">
        <v>5.56</v>
      </c>
    </row>
    <row r="5793" spans="1:18" hidden="1" x14ac:dyDescent="0.25">
      <c r="A5793" t="s">
        <v>31</v>
      </c>
      <c r="B5793" s="1">
        <v>257212000</v>
      </c>
      <c r="C5793" s="1">
        <v>-120000000</v>
      </c>
      <c r="D5793" s="1">
        <v>0</v>
      </c>
      <c r="E5793" s="1">
        <v>137212000</v>
      </c>
      <c r="F5793" s="1">
        <v>0</v>
      </c>
      <c r="G5793" s="1">
        <v>10400146</v>
      </c>
      <c r="H5793" s="1">
        <v>10400146</v>
      </c>
      <c r="I5793" s="1">
        <v>10400146</v>
      </c>
      <c r="J5793" s="1">
        <v>0</v>
      </c>
      <c r="K5793" s="1">
        <v>10400146</v>
      </c>
      <c r="L5793" s="1">
        <v>0</v>
      </c>
      <c r="M5793" s="1">
        <v>0</v>
      </c>
      <c r="N5793" s="1">
        <v>10400146</v>
      </c>
      <c r="O5793" s="1">
        <v>10400146</v>
      </c>
      <c r="P5793" s="1">
        <v>0</v>
      </c>
      <c r="Q5793" s="1">
        <v>126811854</v>
      </c>
      <c r="R5793" s="1">
        <v>7.58</v>
      </c>
    </row>
    <row r="5794" spans="1:18" hidden="1" x14ac:dyDescent="0.25">
      <c r="A5794" t="s">
        <v>412</v>
      </c>
      <c r="B5794" s="1">
        <v>257212000</v>
      </c>
      <c r="C5794" s="1">
        <v>-120000000</v>
      </c>
      <c r="D5794" s="1">
        <v>0</v>
      </c>
      <c r="E5794" s="1">
        <v>137212000</v>
      </c>
      <c r="F5794" s="1">
        <v>0</v>
      </c>
      <c r="G5794" s="1">
        <v>10400146</v>
      </c>
      <c r="H5794" s="1">
        <v>10400146</v>
      </c>
      <c r="I5794" s="1">
        <v>10400146</v>
      </c>
      <c r="J5794" s="1">
        <v>0</v>
      </c>
      <c r="K5794" s="1">
        <v>10400146</v>
      </c>
      <c r="L5794" s="1">
        <v>0</v>
      </c>
      <c r="M5794" s="1">
        <v>0</v>
      </c>
      <c r="N5794" s="1">
        <v>10400146</v>
      </c>
      <c r="O5794" s="1">
        <v>10400146</v>
      </c>
      <c r="P5794" s="1">
        <v>0</v>
      </c>
      <c r="Q5794" s="1">
        <v>126811854</v>
      </c>
      <c r="R5794" s="1">
        <v>7.58</v>
      </c>
    </row>
    <row r="5795" spans="1:18" hidden="1" x14ac:dyDescent="0.25">
      <c r="A5795" t="s">
        <v>33</v>
      </c>
      <c r="B5795" s="1">
        <v>257212000</v>
      </c>
      <c r="C5795" s="1">
        <v>-120000000</v>
      </c>
      <c r="D5795" s="1">
        <v>0</v>
      </c>
      <c r="E5795" s="1">
        <v>137212000</v>
      </c>
      <c r="F5795" s="1">
        <v>0</v>
      </c>
      <c r="G5795" s="1">
        <v>10400146</v>
      </c>
      <c r="H5795" s="1">
        <v>10400146</v>
      </c>
      <c r="I5795" s="1">
        <v>10400146</v>
      </c>
      <c r="J5795" s="1">
        <v>0</v>
      </c>
      <c r="K5795" s="1">
        <v>10400146</v>
      </c>
      <c r="L5795" s="1">
        <v>0</v>
      </c>
      <c r="M5795" s="1">
        <v>0</v>
      </c>
      <c r="N5795" s="1">
        <v>10400146</v>
      </c>
      <c r="O5795" s="1">
        <v>10400146</v>
      </c>
      <c r="P5795" s="1">
        <v>0</v>
      </c>
      <c r="Q5795" s="1">
        <v>126811854</v>
      </c>
      <c r="R5795" s="1">
        <v>7.58</v>
      </c>
    </row>
    <row r="5796" spans="1:18" hidden="1" x14ac:dyDescent="0.25">
      <c r="A5796" t="s">
        <v>97</v>
      </c>
      <c r="B5796" s="1">
        <v>0</v>
      </c>
      <c r="C5796" s="1">
        <v>50000000</v>
      </c>
      <c r="D5796" s="1">
        <v>0</v>
      </c>
      <c r="E5796" s="1">
        <v>50000000</v>
      </c>
      <c r="F5796" s="1">
        <v>0</v>
      </c>
      <c r="G5796" s="1">
        <v>0</v>
      </c>
      <c r="H5796" s="1">
        <v>0</v>
      </c>
      <c r="I5796" s="1">
        <v>0</v>
      </c>
      <c r="J5796" s="1">
        <v>0</v>
      </c>
      <c r="K5796" s="1">
        <v>0</v>
      </c>
      <c r="L5796" s="1">
        <v>0</v>
      </c>
      <c r="M5796" s="1">
        <v>0</v>
      </c>
      <c r="N5796" s="1">
        <v>0</v>
      </c>
      <c r="O5796" s="1">
        <v>0</v>
      </c>
      <c r="P5796" s="1">
        <v>0</v>
      </c>
      <c r="Q5796" s="1">
        <v>50000000</v>
      </c>
      <c r="R5796" s="1">
        <v>0</v>
      </c>
    </row>
    <row r="5797" spans="1:18" hidden="1" x14ac:dyDescent="0.25">
      <c r="A5797" t="s">
        <v>412</v>
      </c>
      <c r="B5797" s="1">
        <v>0</v>
      </c>
      <c r="C5797" s="1">
        <v>50000000</v>
      </c>
      <c r="D5797" s="1">
        <v>0</v>
      </c>
      <c r="E5797" s="1">
        <v>50000000</v>
      </c>
      <c r="F5797" s="1">
        <v>0</v>
      </c>
      <c r="G5797" s="1">
        <v>0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O5797" s="1">
        <v>0</v>
      </c>
      <c r="P5797" s="1">
        <v>0</v>
      </c>
      <c r="Q5797" s="1">
        <v>50000000</v>
      </c>
      <c r="R5797" s="1">
        <v>0</v>
      </c>
    </row>
    <row r="5798" spans="1:18" hidden="1" x14ac:dyDescent="0.25">
      <c r="A5798" t="s">
        <v>33</v>
      </c>
      <c r="B5798" s="1">
        <v>0</v>
      </c>
      <c r="C5798" s="1">
        <v>50000000</v>
      </c>
      <c r="D5798" s="1">
        <v>0</v>
      </c>
      <c r="E5798" s="1">
        <v>50000000</v>
      </c>
      <c r="F5798" s="1">
        <v>0</v>
      </c>
      <c r="G5798" s="1">
        <v>0</v>
      </c>
      <c r="H5798" s="1">
        <v>0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0</v>
      </c>
      <c r="O5798" s="1">
        <v>0</v>
      </c>
      <c r="P5798" s="1">
        <v>0</v>
      </c>
      <c r="Q5798" s="1">
        <v>50000000</v>
      </c>
      <c r="R5798" s="1">
        <v>0</v>
      </c>
    </row>
    <row r="5799" spans="1:18" hidden="1" x14ac:dyDescent="0.25">
      <c r="A5799" t="s">
        <v>762</v>
      </c>
      <c r="B5799" s="1">
        <v>258293000</v>
      </c>
      <c r="C5799" s="1">
        <v>0</v>
      </c>
      <c r="D5799" s="1">
        <v>0</v>
      </c>
      <c r="E5799" s="1">
        <v>258293000</v>
      </c>
      <c r="F5799" s="1">
        <v>0</v>
      </c>
      <c r="G5799" s="1">
        <v>132699281</v>
      </c>
      <c r="H5799" s="1">
        <v>132699281</v>
      </c>
      <c r="I5799" s="1">
        <v>132699281</v>
      </c>
      <c r="J5799" s="1">
        <v>0</v>
      </c>
      <c r="K5799" s="1">
        <v>132699281</v>
      </c>
      <c r="L5799" s="1">
        <v>0</v>
      </c>
      <c r="M5799" s="1">
        <v>0</v>
      </c>
      <c r="N5799" s="1">
        <v>132699281</v>
      </c>
      <c r="O5799" s="1">
        <v>76812781</v>
      </c>
      <c r="P5799" s="1">
        <v>55886500</v>
      </c>
      <c r="Q5799" s="1">
        <v>125593719</v>
      </c>
      <c r="R5799" s="1">
        <v>51.38</v>
      </c>
    </row>
    <row r="5800" spans="1:18" hidden="1" x14ac:dyDescent="0.25">
      <c r="A5800" t="s">
        <v>31</v>
      </c>
      <c r="B5800" s="1">
        <v>258293000</v>
      </c>
      <c r="C5800" s="1">
        <v>0</v>
      </c>
      <c r="D5800" s="1">
        <v>0</v>
      </c>
      <c r="E5800" s="1">
        <v>258293000</v>
      </c>
      <c r="F5800" s="1">
        <v>0</v>
      </c>
      <c r="G5800" s="1">
        <v>132699281</v>
      </c>
      <c r="H5800" s="1">
        <v>132699281</v>
      </c>
      <c r="I5800" s="1">
        <v>132699281</v>
      </c>
      <c r="J5800" s="1">
        <v>0</v>
      </c>
      <c r="K5800" s="1">
        <v>132699281</v>
      </c>
      <c r="L5800" s="1">
        <v>0</v>
      </c>
      <c r="M5800" s="1">
        <v>0</v>
      </c>
      <c r="N5800" s="1">
        <v>132699281</v>
      </c>
      <c r="O5800" s="1">
        <v>76812781</v>
      </c>
      <c r="P5800" s="1">
        <v>55886500</v>
      </c>
      <c r="Q5800" s="1">
        <v>125593719</v>
      </c>
      <c r="R5800" s="1">
        <v>51.38</v>
      </c>
    </row>
    <row r="5801" spans="1:18" hidden="1" x14ac:dyDescent="0.25">
      <c r="A5801" t="s">
        <v>406</v>
      </c>
      <c r="B5801" s="1">
        <v>258293000</v>
      </c>
      <c r="C5801" s="1">
        <v>0</v>
      </c>
      <c r="D5801" s="1">
        <v>0</v>
      </c>
      <c r="E5801" s="1">
        <v>258293000</v>
      </c>
      <c r="F5801" s="1">
        <v>0</v>
      </c>
      <c r="G5801" s="1">
        <v>132699281</v>
      </c>
      <c r="H5801" s="1">
        <v>132699281</v>
      </c>
      <c r="I5801" s="1">
        <v>132699281</v>
      </c>
      <c r="J5801" s="1">
        <v>0</v>
      </c>
      <c r="K5801" s="1">
        <v>132699281</v>
      </c>
      <c r="L5801" s="1">
        <v>0</v>
      </c>
      <c r="M5801" s="1">
        <v>0</v>
      </c>
      <c r="N5801" s="1">
        <v>132699281</v>
      </c>
      <c r="O5801" s="1">
        <v>76812781</v>
      </c>
      <c r="P5801" s="1">
        <v>55886500</v>
      </c>
      <c r="Q5801" s="1">
        <v>125593719</v>
      </c>
      <c r="R5801" s="1">
        <v>51.38</v>
      </c>
    </row>
    <row r="5802" spans="1:18" hidden="1" x14ac:dyDescent="0.25">
      <c r="A5802" t="s">
        <v>33</v>
      </c>
      <c r="B5802" s="1">
        <v>258293000</v>
      </c>
      <c r="C5802" s="1">
        <v>0</v>
      </c>
      <c r="D5802" s="1">
        <v>0</v>
      </c>
      <c r="E5802" s="1">
        <v>258293000</v>
      </c>
      <c r="F5802" s="1">
        <v>0</v>
      </c>
      <c r="G5802" s="1">
        <v>132699281</v>
      </c>
      <c r="H5802" s="1">
        <v>132699281</v>
      </c>
      <c r="I5802" s="1">
        <v>132699281</v>
      </c>
      <c r="J5802" s="1">
        <v>0</v>
      </c>
      <c r="K5802" s="1">
        <v>132699281</v>
      </c>
      <c r="L5802" s="1">
        <v>0</v>
      </c>
      <c r="M5802" s="1">
        <v>0</v>
      </c>
      <c r="N5802" s="1">
        <v>132699281</v>
      </c>
      <c r="O5802" s="1">
        <v>76812781</v>
      </c>
      <c r="P5802" s="1">
        <v>55886500</v>
      </c>
      <c r="Q5802" s="1">
        <v>125593719</v>
      </c>
      <c r="R5802" s="1">
        <v>51.38</v>
      </c>
    </row>
    <row r="5803" spans="1:18" hidden="1" x14ac:dyDescent="0.25">
      <c r="A5803" t="s">
        <v>763</v>
      </c>
      <c r="B5803" s="1">
        <v>227247000</v>
      </c>
      <c r="C5803" s="1">
        <v>-50000000</v>
      </c>
      <c r="D5803" s="1">
        <v>0</v>
      </c>
      <c r="E5803" s="1">
        <v>177247000</v>
      </c>
      <c r="F5803" s="1">
        <v>0</v>
      </c>
      <c r="G5803" s="1">
        <v>68655065</v>
      </c>
      <c r="H5803" s="1">
        <v>68655065</v>
      </c>
      <c r="I5803" s="1">
        <v>68655065</v>
      </c>
      <c r="J5803" s="1">
        <v>0</v>
      </c>
      <c r="K5803" s="1">
        <v>68655065</v>
      </c>
      <c r="L5803" s="1">
        <v>0</v>
      </c>
      <c r="M5803" s="1">
        <v>0</v>
      </c>
      <c r="N5803" s="1">
        <v>68655065</v>
      </c>
      <c r="O5803" s="1">
        <v>38116665</v>
      </c>
      <c r="P5803" s="1">
        <v>30538400</v>
      </c>
      <c r="Q5803" s="1">
        <v>108591935</v>
      </c>
      <c r="R5803" s="1">
        <v>38.729999999999997</v>
      </c>
    </row>
    <row r="5804" spans="1:18" hidden="1" x14ac:dyDescent="0.25">
      <c r="A5804" t="s">
        <v>31</v>
      </c>
      <c r="B5804" s="1">
        <v>227247000</v>
      </c>
      <c r="C5804" s="1">
        <v>-100000000</v>
      </c>
      <c r="D5804" s="1">
        <v>0</v>
      </c>
      <c r="E5804" s="1">
        <v>127247000</v>
      </c>
      <c r="F5804" s="1">
        <v>0</v>
      </c>
      <c r="G5804" s="1">
        <v>68655065</v>
      </c>
      <c r="H5804" s="1">
        <v>68655065</v>
      </c>
      <c r="I5804" s="1">
        <v>68655065</v>
      </c>
      <c r="J5804" s="1">
        <v>0</v>
      </c>
      <c r="K5804" s="1">
        <v>68655065</v>
      </c>
      <c r="L5804" s="1">
        <v>0</v>
      </c>
      <c r="M5804" s="1">
        <v>0</v>
      </c>
      <c r="N5804" s="1">
        <v>68655065</v>
      </c>
      <c r="O5804" s="1">
        <v>38116665</v>
      </c>
      <c r="P5804" s="1">
        <v>30538400</v>
      </c>
      <c r="Q5804" s="1">
        <v>58591935</v>
      </c>
      <c r="R5804" s="1">
        <v>53.95</v>
      </c>
    </row>
    <row r="5805" spans="1:18" hidden="1" x14ac:dyDescent="0.25">
      <c r="A5805" t="s">
        <v>408</v>
      </c>
      <c r="B5805" s="1">
        <v>227247000</v>
      </c>
      <c r="C5805" s="1">
        <v>-100000000</v>
      </c>
      <c r="D5805" s="1">
        <v>0</v>
      </c>
      <c r="E5805" s="1">
        <v>127247000</v>
      </c>
      <c r="F5805" s="1">
        <v>0</v>
      </c>
      <c r="G5805" s="1">
        <v>68655065</v>
      </c>
      <c r="H5805" s="1">
        <v>68655065</v>
      </c>
      <c r="I5805" s="1">
        <v>68655065</v>
      </c>
      <c r="J5805" s="1">
        <v>0</v>
      </c>
      <c r="K5805" s="1">
        <v>68655065</v>
      </c>
      <c r="L5805" s="1">
        <v>0</v>
      </c>
      <c r="M5805" s="1">
        <v>0</v>
      </c>
      <c r="N5805" s="1">
        <v>68655065</v>
      </c>
      <c r="O5805" s="1">
        <v>38116665</v>
      </c>
      <c r="P5805" s="1">
        <v>30538400</v>
      </c>
      <c r="Q5805" s="1">
        <v>58591935</v>
      </c>
      <c r="R5805" s="1">
        <v>53.95</v>
      </c>
    </row>
    <row r="5806" spans="1:18" hidden="1" x14ac:dyDescent="0.25">
      <c r="A5806" t="s">
        <v>33</v>
      </c>
      <c r="B5806" s="1">
        <v>227247000</v>
      </c>
      <c r="C5806" s="1">
        <v>-100000000</v>
      </c>
      <c r="D5806" s="1">
        <v>0</v>
      </c>
      <c r="E5806" s="1">
        <v>127247000</v>
      </c>
      <c r="F5806" s="1">
        <v>0</v>
      </c>
      <c r="G5806" s="1">
        <v>68655065</v>
      </c>
      <c r="H5806" s="1">
        <v>68655065</v>
      </c>
      <c r="I5806" s="1">
        <v>68655065</v>
      </c>
      <c r="J5806" s="1">
        <v>0</v>
      </c>
      <c r="K5806" s="1">
        <v>68655065</v>
      </c>
      <c r="L5806" s="1">
        <v>0</v>
      </c>
      <c r="M5806" s="1">
        <v>0</v>
      </c>
      <c r="N5806" s="1">
        <v>68655065</v>
      </c>
      <c r="O5806" s="1">
        <v>38116665</v>
      </c>
      <c r="P5806" s="1">
        <v>30538400</v>
      </c>
      <c r="Q5806" s="1">
        <v>58591935</v>
      </c>
      <c r="R5806" s="1">
        <v>53.95</v>
      </c>
    </row>
    <row r="5807" spans="1:18" hidden="1" x14ac:dyDescent="0.25">
      <c r="A5807" t="s">
        <v>97</v>
      </c>
      <c r="B5807" s="1">
        <v>0</v>
      </c>
      <c r="C5807" s="1">
        <v>50000000</v>
      </c>
      <c r="D5807" s="1">
        <v>0</v>
      </c>
      <c r="E5807" s="1">
        <v>50000000</v>
      </c>
      <c r="F5807" s="1">
        <v>0</v>
      </c>
      <c r="G5807" s="1">
        <v>0</v>
      </c>
      <c r="H5807" s="1">
        <v>0</v>
      </c>
      <c r="I5807" s="1">
        <v>0</v>
      </c>
      <c r="J5807" s="1">
        <v>0</v>
      </c>
      <c r="K5807" s="1">
        <v>0</v>
      </c>
      <c r="L5807" s="1">
        <v>0</v>
      </c>
      <c r="M5807" s="1">
        <v>0</v>
      </c>
      <c r="N5807" s="1">
        <v>0</v>
      </c>
      <c r="O5807" s="1">
        <v>0</v>
      </c>
      <c r="P5807" s="1">
        <v>0</v>
      </c>
      <c r="Q5807" s="1">
        <v>50000000</v>
      </c>
      <c r="R5807" s="1">
        <v>0</v>
      </c>
    </row>
    <row r="5808" spans="1:18" hidden="1" x14ac:dyDescent="0.25">
      <c r="A5808" t="s">
        <v>408</v>
      </c>
      <c r="B5808" s="1">
        <v>0</v>
      </c>
      <c r="C5808" s="1">
        <v>50000000</v>
      </c>
      <c r="D5808" s="1">
        <v>0</v>
      </c>
      <c r="E5808" s="1">
        <v>50000000</v>
      </c>
      <c r="F5808" s="1">
        <v>0</v>
      </c>
      <c r="G5808" s="1">
        <v>0</v>
      </c>
      <c r="H5808" s="1">
        <v>0</v>
      </c>
      <c r="I5808" s="1">
        <v>0</v>
      </c>
      <c r="J5808" s="1">
        <v>0</v>
      </c>
      <c r="K5808" s="1">
        <v>0</v>
      </c>
      <c r="L5808" s="1">
        <v>0</v>
      </c>
      <c r="M5808" s="1">
        <v>0</v>
      </c>
      <c r="N5808" s="1">
        <v>0</v>
      </c>
      <c r="O5808" s="1">
        <v>0</v>
      </c>
      <c r="P5808" s="1">
        <v>0</v>
      </c>
      <c r="Q5808" s="1">
        <v>50000000</v>
      </c>
      <c r="R5808" s="1">
        <v>0</v>
      </c>
    </row>
    <row r="5809" spans="1:18" hidden="1" x14ac:dyDescent="0.25">
      <c r="A5809" t="s">
        <v>33</v>
      </c>
      <c r="B5809" s="1">
        <v>0</v>
      </c>
      <c r="C5809" s="1">
        <v>50000000</v>
      </c>
      <c r="D5809" s="1">
        <v>0</v>
      </c>
      <c r="E5809" s="1">
        <v>50000000</v>
      </c>
      <c r="F5809" s="1">
        <v>0</v>
      </c>
      <c r="G5809" s="1">
        <v>0</v>
      </c>
      <c r="H5809" s="1">
        <v>0</v>
      </c>
      <c r="I5809" s="1">
        <v>0</v>
      </c>
      <c r="J5809" s="1">
        <v>0</v>
      </c>
      <c r="K5809" s="1">
        <v>0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50000000</v>
      </c>
      <c r="R5809" s="1">
        <v>0</v>
      </c>
    </row>
    <row r="5810" spans="1:18" hidden="1" x14ac:dyDescent="0.25">
      <c r="A5810" t="s">
        <v>52</v>
      </c>
      <c r="B5810" s="1">
        <v>298284000</v>
      </c>
      <c r="C5810" s="1">
        <v>-200000000</v>
      </c>
      <c r="D5810" s="1">
        <v>0</v>
      </c>
      <c r="E5810" s="1">
        <v>98284000</v>
      </c>
      <c r="F5810" s="1">
        <v>0</v>
      </c>
      <c r="G5810" s="1">
        <v>2505348</v>
      </c>
      <c r="H5810" s="1">
        <v>2505348</v>
      </c>
      <c r="I5810" s="1">
        <v>2505348</v>
      </c>
      <c r="J5810" s="1">
        <v>0</v>
      </c>
      <c r="K5810" s="1">
        <v>2505348</v>
      </c>
      <c r="L5810" s="1">
        <v>0</v>
      </c>
      <c r="M5810" s="1">
        <v>0</v>
      </c>
      <c r="N5810" s="1">
        <v>2505348</v>
      </c>
      <c r="O5810" s="1">
        <v>1252648</v>
      </c>
      <c r="P5810" s="1">
        <v>1252700</v>
      </c>
      <c r="Q5810" s="1">
        <v>95778652</v>
      </c>
      <c r="R5810" s="1">
        <v>2.5499999999999998</v>
      </c>
    </row>
    <row r="5811" spans="1:18" hidden="1" x14ac:dyDescent="0.25">
      <c r="A5811" t="s">
        <v>31</v>
      </c>
      <c r="B5811" s="1">
        <v>298284000</v>
      </c>
      <c r="C5811" s="1">
        <v>-230000000</v>
      </c>
      <c r="D5811" s="1">
        <v>0</v>
      </c>
      <c r="E5811" s="1">
        <v>68284000</v>
      </c>
      <c r="F5811" s="1">
        <v>0</v>
      </c>
      <c r="G5811" s="1">
        <v>2505348</v>
      </c>
      <c r="H5811" s="1">
        <v>2505348</v>
      </c>
      <c r="I5811" s="1">
        <v>2505348</v>
      </c>
      <c r="J5811" s="1">
        <v>0</v>
      </c>
      <c r="K5811" s="1">
        <v>2505348</v>
      </c>
      <c r="L5811" s="1">
        <v>0</v>
      </c>
      <c r="M5811" s="1">
        <v>0</v>
      </c>
      <c r="N5811" s="1">
        <v>2505348</v>
      </c>
      <c r="O5811" s="1">
        <v>1252648</v>
      </c>
      <c r="P5811" s="1">
        <v>1252700</v>
      </c>
      <c r="Q5811" s="1">
        <v>65778652</v>
      </c>
      <c r="R5811" s="1">
        <v>3.67</v>
      </c>
    </row>
    <row r="5812" spans="1:18" hidden="1" x14ac:dyDescent="0.25">
      <c r="A5812" t="s">
        <v>399</v>
      </c>
      <c r="B5812" s="1">
        <v>298284000</v>
      </c>
      <c r="C5812" s="1">
        <v>-230000000</v>
      </c>
      <c r="D5812" s="1">
        <v>0</v>
      </c>
      <c r="E5812" s="1">
        <v>68284000</v>
      </c>
      <c r="F5812" s="1">
        <v>0</v>
      </c>
      <c r="G5812" s="1">
        <v>2505348</v>
      </c>
      <c r="H5812" s="1">
        <v>2505348</v>
      </c>
      <c r="I5812" s="1">
        <v>2505348</v>
      </c>
      <c r="J5812" s="1">
        <v>0</v>
      </c>
      <c r="K5812" s="1">
        <v>2505348</v>
      </c>
      <c r="L5812" s="1">
        <v>0</v>
      </c>
      <c r="M5812" s="1">
        <v>0</v>
      </c>
      <c r="N5812" s="1">
        <v>2505348</v>
      </c>
      <c r="O5812" s="1">
        <v>1252648</v>
      </c>
      <c r="P5812" s="1">
        <v>1252700</v>
      </c>
      <c r="Q5812" s="1">
        <v>65778652</v>
      </c>
      <c r="R5812" s="1">
        <v>3.67</v>
      </c>
    </row>
    <row r="5813" spans="1:18" hidden="1" x14ac:dyDescent="0.25">
      <c r="A5813" t="s">
        <v>33</v>
      </c>
      <c r="B5813" s="1">
        <v>298284000</v>
      </c>
      <c r="C5813" s="1">
        <v>-230000000</v>
      </c>
      <c r="D5813" s="1">
        <v>0</v>
      </c>
      <c r="E5813" s="1">
        <v>68284000</v>
      </c>
      <c r="F5813" s="1">
        <v>0</v>
      </c>
      <c r="G5813" s="1">
        <v>2505348</v>
      </c>
      <c r="H5813" s="1">
        <v>2505348</v>
      </c>
      <c r="I5813" s="1">
        <v>2505348</v>
      </c>
      <c r="J5813" s="1">
        <v>0</v>
      </c>
      <c r="K5813" s="1">
        <v>2505348</v>
      </c>
      <c r="L5813" s="1">
        <v>0</v>
      </c>
      <c r="M5813" s="1">
        <v>0</v>
      </c>
      <c r="N5813" s="1">
        <v>2505348</v>
      </c>
      <c r="O5813" s="1">
        <v>1252648</v>
      </c>
      <c r="P5813" s="1">
        <v>1252700</v>
      </c>
      <c r="Q5813" s="1">
        <v>65778652</v>
      </c>
      <c r="R5813" s="1">
        <v>3.67</v>
      </c>
    </row>
    <row r="5814" spans="1:18" hidden="1" x14ac:dyDescent="0.25">
      <c r="A5814" t="s">
        <v>97</v>
      </c>
      <c r="B5814" s="1">
        <v>0</v>
      </c>
      <c r="C5814" s="1">
        <v>30000000</v>
      </c>
      <c r="D5814" s="1">
        <v>0</v>
      </c>
      <c r="E5814" s="1">
        <v>30000000</v>
      </c>
      <c r="F5814" s="1">
        <v>0</v>
      </c>
      <c r="G5814" s="1">
        <v>0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0</v>
      </c>
      <c r="Q5814" s="1">
        <v>30000000</v>
      </c>
      <c r="R5814" s="1">
        <v>0</v>
      </c>
    </row>
    <row r="5815" spans="1:18" hidden="1" x14ac:dyDescent="0.25">
      <c r="A5815" t="s">
        <v>399</v>
      </c>
      <c r="B5815" s="1">
        <v>0</v>
      </c>
      <c r="C5815" s="1">
        <v>30000000</v>
      </c>
      <c r="D5815" s="1">
        <v>0</v>
      </c>
      <c r="E5815" s="1">
        <v>30000000</v>
      </c>
      <c r="F5815" s="1">
        <v>0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">
        <v>0</v>
      </c>
      <c r="M5815" s="1">
        <v>0</v>
      </c>
      <c r="N5815" s="1">
        <v>0</v>
      </c>
      <c r="O5815" s="1">
        <v>0</v>
      </c>
      <c r="P5815" s="1">
        <v>0</v>
      </c>
      <c r="Q5815" s="1">
        <v>30000000</v>
      </c>
      <c r="R5815" s="1">
        <v>0</v>
      </c>
    </row>
    <row r="5816" spans="1:18" hidden="1" x14ac:dyDescent="0.25">
      <c r="A5816" t="s">
        <v>33</v>
      </c>
      <c r="B5816" s="1">
        <v>0</v>
      </c>
      <c r="C5816" s="1">
        <v>30000000</v>
      </c>
      <c r="D5816" s="1">
        <v>0</v>
      </c>
      <c r="E5816" s="1">
        <v>30000000</v>
      </c>
      <c r="F5816" s="1">
        <v>0</v>
      </c>
      <c r="G5816" s="1">
        <v>0</v>
      </c>
      <c r="H5816" s="1">
        <v>0</v>
      </c>
      <c r="I5816" s="1">
        <v>0</v>
      </c>
      <c r="J5816" s="1">
        <v>0</v>
      </c>
      <c r="K5816" s="1">
        <v>0</v>
      </c>
      <c r="L5816" s="1">
        <v>0</v>
      </c>
      <c r="M5816" s="1">
        <v>0</v>
      </c>
      <c r="N5816" s="1">
        <v>0</v>
      </c>
      <c r="O5816" s="1">
        <v>0</v>
      </c>
      <c r="P5816" s="1">
        <v>0</v>
      </c>
      <c r="Q5816" s="1">
        <v>30000000</v>
      </c>
      <c r="R5816" s="1">
        <v>0</v>
      </c>
    </row>
    <row r="5817" spans="1:18" hidden="1" x14ac:dyDescent="0.25">
      <c r="A5817" t="s">
        <v>54</v>
      </c>
      <c r="B5817" s="1">
        <v>291666000</v>
      </c>
      <c r="C5817" s="1">
        <v>0</v>
      </c>
      <c r="D5817" s="1">
        <v>0</v>
      </c>
      <c r="E5817" s="1">
        <v>291666000</v>
      </c>
      <c r="F5817" s="1">
        <v>0</v>
      </c>
      <c r="G5817" s="1">
        <v>116917964</v>
      </c>
      <c r="H5817" s="1">
        <v>116917964</v>
      </c>
      <c r="I5817" s="1">
        <v>116917964</v>
      </c>
      <c r="J5817" s="1">
        <v>0</v>
      </c>
      <c r="K5817" s="1">
        <v>116917964</v>
      </c>
      <c r="L5817" s="1">
        <v>0</v>
      </c>
      <c r="M5817" s="1">
        <v>0</v>
      </c>
      <c r="N5817" s="1">
        <v>116917964</v>
      </c>
      <c r="O5817" s="1">
        <v>73422364</v>
      </c>
      <c r="P5817" s="1">
        <v>43495600</v>
      </c>
      <c r="Q5817" s="1">
        <v>174748036</v>
      </c>
      <c r="R5817" s="1">
        <v>40.090000000000003</v>
      </c>
    </row>
    <row r="5818" spans="1:18" hidden="1" x14ac:dyDescent="0.25">
      <c r="A5818" t="s">
        <v>31</v>
      </c>
      <c r="B5818" s="1">
        <v>291666000</v>
      </c>
      <c r="C5818" s="1">
        <v>-50000000</v>
      </c>
      <c r="D5818" s="1">
        <v>0</v>
      </c>
      <c r="E5818" s="1">
        <v>241666000</v>
      </c>
      <c r="F5818" s="1">
        <v>0</v>
      </c>
      <c r="G5818" s="1">
        <v>116917964</v>
      </c>
      <c r="H5818" s="1">
        <v>116917964</v>
      </c>
      <c r="I5818" s="1">
        <v>116917964</v>
      </c>
      <c r="J5818" s="1">
        <v>0</v>
      </c>
      <c r="K5818" s="1">
        <v>116917964</v>
      </c>
      <c r="L5818" s="1">
        <v>0</v>
      </c>
      <c r="M5818" s="1">
        <v>0</v>
      </c>
      <c r="N5818" s="1">
        <v>116917964</v>
      </c>
      <c r="O5818" s="1">
        <v>73422364</v>
      </c>
      <c r="P5818" s="1">
        <v>43495600</v>
      </c>
      <c r="Q5818" s="1">
        <v>124748036</v>
      </c>
      <c r="R5818" s="1">
        <v>48.38</v>
      </c>
    </row>
    <row r="5819" spans="1:18" hidden="1" x14ac:dyDescent="0.25">
      <c r="A5819" t="s">
        <v>401</v>
      </c>
      <c r="B5819" s="1">
        <v>291666000</v>
      </c>
      <c r="C5819" s="1">
        <v>-50000000</v>
      </c>
      <c r="D5819" s="1">
        <v>0</v>
      </c>
      <c r="E5819" s="1">
        <v>241666000</v>
      </c>
      <c r="F5819" s="1">
        <v>0</v>
      </c>
      <c r="G5819" s="1">
        <v>116917964</v>
      </c>
      <c r="H5819" s="1">
        <v>116917964</v>
      </c>
      <c r="I5819" s="1">
        <v>116917964</v>
      </c>
      <c r="J5819" s="1">
        <v>0</v>
      </c>
      <c r="K5819" s="1">
        <v>116917964</v>
      </c>
      <c r="L5819" s="1">
        <v>0</v>
      </c>
      <c r="M5819" s="1">
        <v>0</v>
      </c>
      <c r="N5819" s="1">
        <v>116917964</v>
      </c>
      <c r="O5819" s="1">
        <v>73422364</v>
      </c>
      <c r="P5819" s="1">
        <v>43495600</v>
      </c>
      <c r="Q5819" s="1">
        <v>124748036</v>
      </c>
      <c r="R5819" s="1">
        <v>48.38</v>
      </c>
    </row>
    <row r="5820" spans="1:18" hidden="1" x14ac:dyDescent="0.25">
      <c r="A5820" t="s">
        <v>33</v>
      </c>
      <c r="B5820" s="1">
        <v>291666000</v>
      </c>
      <c r="C5820" s="1">
        <v>-50000000</v>
      </c>
      <c r="D5820" s="1">
        <v>0</v>
      </c>
      <c r="E5820" s="1">
        <v>241666000</v>
      </c>
      <c r="F5820" s="1">
        <v>0</v>
      </c>
      <c r="G5820" s="1">
        <v>116917964</v>
      </c>
      <c r="H5820" s="1">
        <v>116917964</v>
      </c>
      <c r="I5820" s="1">
        <v>116917964</v>
      </c>
      <c r="J5820" s="1">
        <v>0</v>
      </c>
      <c r="K5820" s="1">
        <v>116917964</v>
      </c>
      <c r="L5820" s="1">
        <v>0</v>
      </c>
      <c r="M5820" s="1">
        <v>0</v>
      </c>
      <c r="N5820" s="1">
        <v>116917964</v>
      </c>
      <c r="O5820" s="1">
        <v>73422364</v>
      </c>
      <c r="P5820" s="1">
        <v>43495600</v>
      </c>
      <c r="Q5820" s="1">
        <v>124748036</v>
      </c>
      <c r="R5820" s="1">
        <v>48.38</v>
      </c>
    </row>
    <row r="5821" spans="1:18" hidden="1" x14ac:dyDescent="0.25">
      <c r="A5821" t="s">
        <v>97</v>
      </c>
      <c r="B5821" s="1">
        <v>0</v>
      </c>
      <c r="C5821" s="1">
        <v>50000000</v>
      </c>
      <c r="D5821" s="1">
        <v>0</v>
      </c>
      <c r="E5821" s="1">
        <v>50000000</v>
      </c>
      <c r="F5821" s="1">
        <v>0</v>
      </c>
      <c r="G5821" s="1">
        <v>0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>
        <v>50000000</v>
      </c>
      <c r="R5821" s="1">
        <v>0</v>
      </c>
    </row>
    <row r="5822" spans="1:18" hidden="1" x14ac:dyDescent="0.25">
      <c r="A5822" t="s">
        <v>401</v>
      </c>
      <c r="B5822" s="1">
        <v>0</v>
      </c>
      <c r="C5822" s="1">
        <v>50000000</v>
      </c>
      <c r="D5822" s="1">
        <v>0</v>
      </c>
      <c r="E5822" s="1">
        <v>50000000</v>
      </c>
      <c r="F5822" s="1">
        <v>0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50000000</v>
      </c>
      <c r="R5822" s="1">
        <v>0</v>
      </c>
    </row>
    <row r="5823" spans="1:18" hidden="1" x14ac:dyDescent="0.25">
      <c r="A5823" t="s">
        <v>33</v>
      </c>
      <c r="B5823" s="1">
        <v>0</v>
      </c>
      <c r="C5823" s="1">
        <v>50000000</v>
      </c>
      <c r="D5823" s="1">
        <v>0</v>
      </c>
      <c r="E5823" s="1">
        <v>50000000</v>
      </c>
      <c r="F5823" s="1">
        <v>0</v>
      </c>
      <c r="G5823" s="1">
        <v>0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>
        <v>50000000</v>
      </c>
      <c r="R5823" s="1">
        <v>0</v>
      </c>
    </row>
    <row r="5824" spans="1:18" hidden="1" x14ac:dyDescent="0.25">
      <c r="A5824" t="s">
        <v>56</v>
      </c>
      <c r="B5824" s="1">
        <v>62968000</v>
      </c>
      <c r="C5824" s="1">
        <v>0</v>
      </c>
      <c r="D5824" s="1">
        <v>0</v>
      </c>
      <c r="E5824" s="1">
        <v>62968000</v>
      </c>
      <c r="F5824" s="1">
        <v>0</v>
      </c>
      <c r="G5824" s="1">
        <v>9885300</v>
      </c>
      <c r="H5824" s="1">
        <v>9885300</v>
      </c>
      <c r="I5824" s="1">
        <v>9885300</v>
      </c>
      <c r="J5824" s="1">
        <v>0</v>
      </c>
      <c r="K5824" s="1">
        <v>9885300</v>
      </c>
      <c r="L5824" s="1">
        <v>0</v>
      </c>
      <c r="M5824" s="1">
        <v>0</v>
      </c>
      <c r="N5824" s="1">
        <v>9885300</v>
      </c>
      <c r="O5824" s="1">
        <v>5593900</v>
      </c>
      <c r="P5824" s="1">
        <v>4291400</v>
      </c>
      <c r="Q5824" s="1">
        <v>53082700</v>
      </c>
      <c r="R5824" s="1">
        <v>15.7</v>
      </c>
    </row>
    <row r="5825" spans="1:18" hidden="1" x14ac:dyDescent="0.25">
      <c r="A5825" t="s">
        <v>31</v>
      </c>
      <c r="B5825" s="1">
        <v>62968000</v>
      </c>
      <c r="C5825" s="1">
        <v>0</v>
      </c>
      <c r="D5825" s="1">
        <v>0</v>
      </c>
      <c r="E5825" s="1">
        <v>62968000</v>
      </c>
      <c r="F5825" s="1">
        <v>0</v>
      </c>
      <c r="G5825" s="1">
        <v>9885300</v>
      </c>
      <c r="H5825" s="1">
        <v>9885300</v>
      </c>
      <c r="I5825" s="1">
        <v>9885300</v>
      </c>
      <c r="J5825" s="1">
        <v>0</v>
      </c>
      <c r="K5825" s="1">
        <v>9885300</v>
      </c>
      <c r="L5825" s="1">
        <v>0</v>
      </c>
      <c r="M5825" s="1">
        <v>0</v>
      </c>
      <c r="N5825" s="1">
        <v>9885300</v>
      </c>
      <c r="O5825" s="1">
        <v>5593900</v>
      </c>
      <c r="P5825" s="1">
        <v>4291400</v>
      </c>
      <c r="Q5825" s="1">
        <v>53082700</v>
      </c>
      <c r="R5825" s="1">
        <v>15.7</v>
      </c>
    </row>
    <row r="5826" spans="1:18" hidden="1" x14ac:dyDescent="0.25">
      <c r="A5826" t="s">
        <v>57</v>
      </c>
      <c r="B5826" s="1">
        <v>62968000</v>
      </c>
      <c r="C5826" s="1">
        <v>0</v>
      </c>
      <c r="D5826" s="1">
        <v>0</v>
      </c>
      <c r="E5826" s="1">
        <v>62968000</v>
      </c>
      <c r="F5826" s="1">
        <v>0</v>
      </c>
      <c r="G5826" s="1">
        <v>9885300</v>
      </c>
      <c r="H5826" s="1">
        <v>9885300</v>
      </c>
      <c r="I5826" s="1">
        <v>9885300</v>
      </c>
      <c r="J5826" s="1">
        <v>0</v>
      </c>
      <c r="K5826" s="1">
        <v>9885300</v>
      </c>
      <c r="L5826" s="1">
        <v>0</v>
      </c>
      <c r="M5826" s="1">
        <v>0</v>
      </c>
      <c r="N5826" s="1">
        <v>9885300</v>
      </c>
      <c r="O5826" s="1">
        <v>5593900</v>
      </c>
      <c r="P5826" s="1">
        <v>4291400</v>
      </c>
      <c r="Q5826" s="1">
        <v>53082700</v>
      </c>
      <c r="R5826" s="1">
        <v>15.7</v>
      </c>
    </row>
    <row r="5827" spans="1:18" hidden="1" x14ac:dyDescent="0.25">
      <c r="A5827" t="s">
        <v>33</v>
      </c>
      <c r="B5827" s="1">
        <v>62968000</v>
      </c>
      <c r="C5827" s="1">
        <v>0</v>
      </c>
      <c r="D5827" s="1">
        <v>0</v>
      </c>
      <c r="E5827" s="1">
        <v>62968000</v>
      </c>
      <c r="F5827" s="1">
        <v>0</v>
      </c>
      <c r="G5827" s="1">
        <v>9885300</v>
      </c>
      <c r="H5827" s="1">
        <v>9885300</v>
      </c>
      <c r="I5827" s="1">
        <v>9885300</v>
      </c>
      <c r="J5827" s="1">
        <v>0</v>
      </c>
      <c r="K5827" s="1">
        <v>9885300</v>
      </c>
      <c r="L5827" s="1">
        <v>0</v>
      </c>
      <c r="M5827" s="1">
        <v>0</v>
      </c>
      <c r="N5827" s="1">
        <v>9885300</v>
      </c>
      <c r="O5827" s="1">
        <v>5593900</v>
      </c>
      <c r="P5827" s="1">
        <v>4291400</v>
      </c>
      <c r="Q5827" s="1">
        <v>53082700</v>
      </c>
      <c r="R5827" s="1">
        <v>15.7</v>
      </c>
    </row>
    <row r="5828" spans="1:18" hidden="1" x14ac:dyDescent="0.25">
      <c r="A5828" t="s">
        <v>764</v>
      </c>
      <c r="B5828" s="1">
        <v>217169000</v>
      </c>
      <c r="C5828" s="1">
        <v>0</v>
      </c>
      <c r="D5828" s="1">
        <v>0</v>
      </c>
      <c r="E5828" s="1">
        <v>217169000</v>
      </c>
      <c r="F5828" s="1">
        <v>0</v>
      </c>
      <c r="G5828" s="1">
        <v>22039967</v>
      </c>
      <c r="H5828" s="1">
        <v>22039967</v>
      </c>
      <c r="I5828" s="1">
        <v>22039967</v>
      </c>
      <c r="J5828" s="1">
        <v>0</v>
      </c>
      <c r="K5828" s="1">
        <v>22039967</v>
      </c>
      <c r="L5828" s="1">
        <v>0</v>
      </c>
      <c r="M5828" s="1">
        <v>0</v>
      </c>
      <c r="N5828" s="1">
        <v>22039967</v>
      </c>
      <c r="O5828" s="1">
        <v>21322056</v>
      </c>
      <c r="P5828" s="1">
        <v>717911</v>
      </c>
      <c r="Q5828" s="1">
        <v>195129033</v>
      </c>
      <c r="R5828" s="1">
        <v>10.15</v>
      </c>
    </row>
    <row r="5829" spans="1:18" hidden="1" x14ac:dyDescent="0.25">
      <c r="A5829" t="s">
        <v>31</v>
      </c>
      <c r="B5829" s="1">
        <v>217169000</v>
      </c>
      <c r="C5829" s="1">
        <v>-80000000</v>
      </c>
      <c r="D5829" s="1">
        <v>0</v>
      </c>
      <c r="E5829" s="1">
        <v>137169000</v>
      </c>
      <c r="F5829" s="1">
        <v>0</v>
      </c>
      <c r="G5829" s="1">
        <v>22039967</v>
      </c>
      <c r="H5829" s="1">
        <v>22039967</v>
      </c>
      <c r="I5829" s="1">
        <v>22039967</v>
      </c>
      <c r="J5829" s="1">
        <v>0</v>
      </c>
      <c r="K5829" s="1">
        <v>22039967</v>
      </c>
      <c r="L5829" s="1">
        <v>0</v>
      </c>
      <c r="M5829" s="1">
        <v>0</v>
      </c>
      <c r="N5829" s="1">
        <v>22039967</v>
      </c>
      <c r="O5829" s="1">
        <v>21322056</v>
      </c>
      <c r="P5829" s="1">
        <v>717911</v>
      </c>
      <c r="Q5829" s="1">
        <v>115129033</v>
      </c>
      <c r="R5829" s="1">
        <v>16.07</v>
      </c>
    </row>
    <row r="5830" spans="1:18" hidden="1" x14ac:dyDescent="0.25">
      <c r="A5830" t="s">
        <v>403</v>
      </c>
      <c r="B5830" s="1">
        <v>217169000</v>
      </c>
      <c r="C5830" s="1">
        <v>-80000000</v>
      </c>
      <c r="D5830" s="1">
        <v>0</v>
      </c>
      <c r="E5830" s="1">
        <v>137169000</v>
      </c>
      <c r="F5830" s="1">
        <v>0</v>
      </c>
      <c r="G5830" s="1">
        <v>22039967</v>
      </c>
      <c r="H5830" s="1">
        <v>22039967</v>
      </c>
      <c r="I5830" s="1">
        <v>22039967</v>
      </c>
      <c r="J5830" s="1">
        <v>0</v>
      </c>
      <c r="K5830" s="1">
        <v>22039967</v>
      </c>
      <c r="L5830" s="1">
        <v>0</v>
      </c>
      <c r="M5830" s="1">
        <v>0</v>
      </c>
      <c r="N5830" s="1">
        <v>22039967</v>
      </c>
      <c r="O5830" s="1">
        <v>21322056</v>
      </c>
      <c r="P5830" s="1">
        <v>717911</v>
      </c>
      <c r="Q5830" s="1">
        <v>115129033</v>
      </c>
      <c r="R5830" s="1">
        <v>16.07</v>
      </c>
    </row>
    <row r="5831" spans="1:18" hidden="1" x14ac:dyDescent="0.25">
      <c r="A5831" t="s">
        <v>33</v>
      </c>
      <c r="B5831" s="1">
        <v>217169000</v>
      </c>
      <c r="C5831" s="1">
        <v>-80000000</v>
      </c>
      <c r="D5831" s="1">
        <v>0</v>
      </c>
      <c r="E5831" s="1">
        <v>137169000</v>
      </c>
      <c r="F5831" s="1">
        <v>0</v>
      </c>
      <c r="G5831" s="1">
        <v>22039967</v>
      </c>
      <c r="H5831" s="1">
        <v>22039967</v>
      </c>
      <c r="I5831" s="1">
        <v>22039967</v>
      </c>
      <c r="J5831" s="1">
        <v>0</v>
      </c>
      <c r="K5831" s="1">
        <v>22039967</v>
      </c>
      <c r="L5831" s="1">
        <v>0</v>
      </c>
      <c r="M5831" s="1">
        <v>0</v>
      </c>
      <c r="N5831" s="1">
        <v>22039967</v>
      </c>
      <c r="O5831" s="1">
        <v>21322056</v>
      </c>
      <c r="P5831" s="1">
        <v>717911</v>
      </c>
      <c r="Q5831" s="1">
        <v>115129033</v>
      </c>
      <c r="R5831" s="1">
        <v>16.07</v>
      </c>
    </row>
    <row r="5832" spans="1:18" hidden="1" x14ac:dyDescent="0.25">
      <c r="A5832" t="s">
        <v>97</v>
      </c>
      <c r="B5832" s="1">
        <v>0</v>
      </c>
      <c r="C5832" s="1">
        <v>80000000</v>
      </c>
      <c r="D5832" s="1">
        <v>0</v>
      </c>
      <c r="E5832" s="1">
        <v>80000000</v>
      </c>
      <c r="F5832" s="1">
        <v>0</v>
      </c>
      <c r="G5832" s="1">
        <v>0</v>
      </c>
      <c r="H5832" s="1">
        <v>0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>
        <v>80000000</v>
      </c>
      <c r="R5832" s="1">
        <v>0</v>
      </c>
    </row>
    <row r="5833" spans="1:18" hidden="1" x14ac:dyDescent="0.25">
      <c r="A5833" t="s">
        <v>403</v>
      </c>
      <c r="B5833" s="1">
        <v>0</v>
      </c>
      <c r="C5833" s="1">
        <v>80000000</v>
      </c>
      <c r="D5833" s="1">
        <v>0</v>
      </c>
      <c r="E5833" s="1">
        <v>80000000</v>
      </c>
      <c r="F5833" s="1">
        <v>0</v>
      </c>
      <c r="G5833" s="1">
        <v>0</v>
      </c>
      <c r="H5833" s="1">
        <v>0</v>
      </c>
      <c r="I5833" s="1">
        <v>0</v>
      </c>
      <c r="J5833" s="1">
        <v>0</v>
      </c>
      <c r="K5833" s="1">
        <v>0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>
        <v>80000000</v>
      </c>
      <c r="R5833" s="1">
        <v>0</v>
      </c>
    </row>
    <row r="5834" spans="1:18" hidden="1" x14ac:dyDescent="0.25">
      <c r="A5834" t="s">
        <v>33</v>
      </c>
      <c r="B5834" s="1">
        <v>0</v>
      </c>
      <c r="C5834" s="1">
        <v>80000000</v>
      </c>
      <c r="D5834" s="1">
        <v>0</v>
      </c>
      <c r="E5834" s="1">
        <v>80000000</v>
      </c>
      <c r="F5834" s="1">
        <v>0</v>
      </c>
      <c r="G5834" s="1">
        <v>0</v>
      </c>
      <c r="H5834" s="1">
        <v>0</v>
      </c>
      <c r="I5834" s="1">
        <v>0</v>
      </c>
      <c r="J5834" s="1">
        <v>0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80000000</v>
      </c>
      <c r="R5834" s="1">
        <v>0</v>
      </c>
    </row>
    <row r="5835" spans="1:18" hidden="1" x14ac:dyDescent="0.25">
      <c r="A5835" t="s">
        <v>765</v>
      </c>
      <c r="B5835" s="1">
        <v>420930000</v>
      </c>
      <c r="C5835" s="1">
        <v>0</v>
      </c>
      <c r="D5835" s="1">
        <v>0</v>
      </c>
      <c r="E5835" s="1">
        <v>420930000</v>
      </c>
      <c r="F5835" s="1">
        <v>0</v>
      </c>
      <c r="G5835" s="1">
        <v>255000737</v>
      </c>
      <c r="H5835" s="1">
        <v>255000737</v>
      </c>
      <c r="I5835" s="1">
        <v>255000737</v>
      </c>
      <c r="J5835" s="1">
        <v>0</v>
      </c>
      <c r="K5835" s="1">
        <v>255000737</v>
      </c>
      <c r="L5835" s="1">
        <v>0</v>
      </c>
      <c r="M5835" s="1">
        <v>0</v>
      </c>
      <c r="N5835" s="1">
        <v>255000737</v>
      </c>
      <c r="O5835" s="1">
        <v>159327080</v>
      </c>
      <c r="P5835" s="1">
        <v>95673657</v>
      </c>
      <c r="Q5835" s="1">
        <v>165929263</v>
      </c>
      <c r="R5835" s="1">
        <v>60.58</v>
      </c>
    </row>
    <row r="5836" spans="1:18" hidden="1" x14ac:dyDescent="0.25">
      <c r="A5836" t="s">
        <v>31</v>
      </c>
      <c r="B5836" s="1">
        <v>420930000</v>
      </c>
      <c r="C5836" s="1">
        <v>-100000000</v>
      </c>
      <c r="D5836" s="1">
        <v>0</v>
      </c>
      <c r="E5836" s="1">
        <v>320930000</v>
      </c>
      <c r="F5836" s="1">
        <v>0</v>
      </c>
      <c r="G5836" s="1">
        <v>255000737</v>
      </c>
      <c r="H5836" s="1">
        <v>255000737</v>
      </c>
      <c r="I5836" s="1">
        <v>255000737</v>
      </c>
      <c r="J5836" s="1">
        <v>0</v>
      </c>
      <c r="K5836" s="1">
        <v>255000737</v>
      </c>
      <c r="L5836" s="1">
        <v>0</v>
      </c>
      <c r="M5836" s="1">
        <v>0</v>
      </c>
      <c r="N5836" s="1">
        <v>255000737</v>
      </c>
      <c r="O5836" s="1">
        <v>159327080</v>
      </c>
      <c r="P5836" s="1">
        <v>95673657</v>
      </c>
      <c r="Q5836" s="1">
        <v>65929263</v>
      </c>
      <c r="R5836" s="1">
        <v>79.459999999999994</v>
      </c>
    </row>
    <row r="5837" spans="1:18" hidden="1" x14ac:dyDescent="0.25">
      <c r="A5837" t="s">
        <v>766</v>
      </c>
      <c r="B5837" s="1">
        <v>420930000</v>
      </c>
      <c r="C5837" s="1">
        <v>-100000000</v>
      </c>
      <c r="D5837" s="1">
        <v>0</v>
      </c>
      <c r="E5837" s="1">
        <v>320930000</v>
      </c>
      <c r="F5837" s="1">
        <v>0</v>
      </c>
      <c r="G5837" s="1">
        <v>255000737</v>
      </c>
      <c r="H5837" s="1">
        <v>255000737</v>
      </c>
      <c r="I5837" s="1">
        <v>255000737</v>
      </c>
      <c r="J5837" s="1">
        <v>0</v>
      </c>
      <c r="K5837" s="1">
        <v>255000737</v>
      </c>
      <c r="L5837" s="1">
        <v>0</v>
      </c>
      <c r="M5837" s="1">
        <v>0</v>
      </c>
      <c r="N5837" s="1">
        <v>255000737</v>
      </c>
      <c r="O5837" s="1">
        <v>159327080</v>
      </c>
      <c r="P5837" s="1">
        <v>95673657</v>
      </c>
      <c r="Q5837" s="1">
        <v>65929263</v>
      </c>
      <c r="R5837" s="1">
        <v>79.459999999999994</v>
      </c>
    </row>
    <row r="5838" spans="1:18" hidden="1" x14ac:dyDescent="0.25">
      <c r="A5838" t="s">
        <v>33</v>
      </c>
      <c r="B5838" s="1">
        <v>420930000</v>
      </c>
      <c r="C5838" s="1">
        <v>-100000000</v>
      </c>
      <c r="D5838" s="1">
        <v>0</v>
      </c>
      <c r="E5838" s="1">
        <v>320930000</v>
      </c>
      <c r="F5838" s="1">
        <v>0</v>
      </c>
      <c r="G5838" s="1">
        <v>255000737</v>
      </c>
      <c r="H5838" s="1">
        <v>255000737</v>
      </c>
      <c r="I5838" s="1">
        <v>255000737</v>
      </c>
      <c r="J5838" s="1">
        <v>0</v>
      </c>
      <c r="K5838" s="1">
        <v>255000737</v>
      </c>
      <c r="L5838" s="1">
        <v>0</v>
      </c>
      <c r="M5838" s="1">
        <v>0</v>
      </c>
      <c r="N5838" s="1">
        <v>255000737</v>
      </c>
      <c r="O5838" s="1">
        <v>159327080</v>
      </c>
      <c r="P5838" s="1">
        <v>95673657</v>
      </c>
      <c r="Q5838" s="1">
        <v>65929263</v>
      </c>
      <c r="R5838" s="1">
        <v>79.459999999999994</v>
      </c>
    </row>
    <row r="5839" spans="1:18" hidden="1" x14ac:dyDescent="0.25">
      <c r="A5839" t="s">
        <v>97</v>
      </c>
      <c r="B5839" s="1">
        <v>0</v>
      </c>
      <c r="C5839" s="1">
        <v>100000000</v>
      </c>
      <c r="D5839" s="1">
        <v>0</v>
      </c>
      <c r="E5839" s="1">
        <v>100000000</v>
      </c>
      <c r="F5839" s="1">
        <v>0</v>
      </c>
      <c r="G5839" s="1">
        <v>0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">
        <v>0</v>
      </c>
      <c r="O5839" s="1">
        <v>0</v>
      </c>
      <c r="P5839" s="1">
        <v>0</v>
      </c>
      <c r="Q5839" s="1">
        <v>100000000</v>
      </c>
      <c r="R5839" s="1">
        <v>0</v>
      </c>
    </row>
    <row r="5840" spans="1:18" hidden="1" x14ac:dyDescent="0.25">
      <c r="A5840" t="s">
        <v>766</v>
      </c>
      <c r="B5840" s="1">
        <v>0</v>
      </c>
      <c r="C5840" s="1">
        <v>100000000</v>
      </c>
      <c r="D5840" s="1">
        <v>0</v>
      </c>
      <c r="E5840" s="1">
        <v>100000000</v>
      </c>
      <c r="F5840" s="1">
        <v>0</v>
      </c>
      <c r="G5840" s="1">
        <v>0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0</v>
      </c>
      <c r="Q5840" s="1">
        <v>100000000</v>
      </c>
      <c r="R5840" s="1">
        <v>0</v>
      </c>
    </row>
    <row r="5841" spans="1:18" hidden="1" x14ac:dyDescent="0.25">
      <c r="A5841" t="s">
        <v>33</v>
      </c>
      <c r="B5841" s="1">
        <v>0</v>
      </c>
      <c r="C5841" s="1">
        <v>100000000</v>
      </c>
      <c r="D5841" s="1">
        <v>0</v>
      </c>
      <c r="E5841" s="1">
        <v>100000000</v>
      </c>
      <c r="F5841" s="1">
        <v>0</v>
      </c>
      <c r="G5841" s="1">
        <v>0</v>
      </c>
      <c r="H5841" s="1">
        <v>0</v>
      </c>
      <c r="I5841" s="1">
        <v>0</v>
      </c>
      <c r="J5841" s="1">
        <v>0</v>
      </c>
      <c r="K5841" s="1">
        <v>0</v>
      </c>
      <c r="L5841" s="1">
        <v>0</v>
      </c>
      <c r="M5841" s="1">
        <v>0</v>
      </c>
      <c r="N5841" s="1">
        <v>0</v>
      </c>
      <c r="O5841" s="1">
        <v>0</v>
      </c>
      <c r="P5841" s="1">
        <v>0</v>
      </c>
      <c r="Q5841" s="1">
        <v>100000000</v>
      </c>
      <c r="R5841" s="1">
        <v>0</v>
      </c>
    </row>
    <row r="5842" spans="1:18" hidden="1" x14ac:dyDescent="0.25">
      <c r="A5842" t="s">
        <v>58</v>
      </c>
      <c r="B5842" s="1">
        <v>241737000</v>
      </c>
      <c r="C5842" s="1">
        <v>-60000000</v>
      </c>
      <c r="D5842" s="1">
        <v>0</v>
      </c>
      <c r="E5842" s="1">
        <v>181737000</v>
      </c>
      <c r="F5842" s="1">
        <v>0</v>
      </c>
      <c r="G5842" s="1">
        <v>35682800</v>
      </c>
      <c r="H5842" s="1">
        <v>35682800</v>
      </c>
      <c r="I5842" s="1">
        <v>35682800</v>
      </c>
      <c r="J5842" s="1">
        <v>0</v>
      </c>
      <c r="K5842" s="1">
        <v>35682800</v>
      </c>
      <c r="L5842" s="1">
        <v>0</v>
      </c>
      <c r="M5842" s="1">
        <v>0</v>
      </c>
      <c r="N5842" s="1">
        <v>35682800</v>
      </c>
      <c r="O5842" s="1">
        <v>19764500</v>
      </c>
      <c r="P5842" s="1">
        <v>15918300</v>
      </c>
      <c r="Q5842" s="1">
        <v>146054200</v>
      </c>
      <c r="R5842" s="1">
        <v>19.63</v>
      </c>
    </row>
    <row r="5843" spans="1:18" hidden="1" x14ac:dyDescent="0.25">
      <c r="A5843" t="s">
        <v>31</v>
      </c>
      <c r="B5843" s="1">
        <v>241737000</v>
      </c>
      <c r="C5843" s="1">
        <v>-110000000</v>
      </c>
      <c r="D5843" s="1">
        <v>0</v>
      </c>
      <c r="E5843" s="1">
        <v>131737000</v>
      </c>
      <c r="F5843" s="1">
        <v>0</v>
      </c>
      <c r="G5843" s="1">
        <v>35682800</v>
      </c>
      <c r="H5843" s="1">
        <v>35682800</v>
      </c>
      <c r="I5843" s="1">
        <v>35682800</v>
      </c>
      <c r="J5843" s="1">
        <v>0</v>
      </c>
      <c r="K5843" s="1">
        <v>35682800</v>
      </c>
      <c r="L5843" s="1">
        <v>0</v>
      </c>
      <c r="M5843" s="1">
        <v>0</v>
      </c>
      <c r="N5843" s="1">
        <v>35682800</v>
      </c>
      <c r="O5843" s="1">
        <v>19764500</v>
      </c>
      <c r="P5843" s="1">
        <v>15918300</v>
      </c>
      <c r="Q5843" s="1">
        <v>96054200</v>
      </c>
      <c r="R5843" s="1">
        <v>27.09</v>
      </c>
    </row>
    <row r="5844" spans="1:18" hidden="1" x14ac:dyDescent="0.25">
      <c r="A5844" t="s">
        <v>415</v>
      </c>
      <c r="B5844" s="1">
        <v>241737000</v>
      </c>
      <c r="C5844" s="1">
        <v>-110000000</v>
      </c>
      <c r="D5844" s="1">
        <v>0</v>
      </c>
      <c r="E5844" s="1">
        <v>131737000</v>
      </c>
      <c r="F5844" s="1">
        <v>0</v>
      </c>
      <c r="G5844" s="1">
        <v>35682800</v>
      </c>
      <c r="H5844" s="1">
        <v>35682800</v>
      </c>
      <c r="I5844" s="1">
        <v>35682800</v>
      </c>
      <c r="J5844" s="1">
        <v>0</v>
      </c>
      <c r="K5844" s="1">
        <v>35682800</v>
      </c>
      <c r="L5844" s="1">
        <v>0</v>
      </c>
      <c r="M5844" s="1">
        <v>0</v>
      </c>
      <c r="N5844" s="1">
        <v>35682800</v>
      </c>
      <c r="O5844" s="1">
        <v>19764500</v>
      </c>
      <c r="P5844" s="1">
        <v>15918300</v>
      </c>
      <c r="Q5844" s="1">
        <v>96054200</v>
      </c>
      <c r="R5844" s="1">
        <v>27.09</v>
      </c>
    </row>
    <row r="5845" spans="1:18" hidden="1" x14ac:dyDescent="0.25">
      <c r="A5845" t="s">
        <v>33</v>
      </c>
      <c r="B5845" s="1">
        <v>241737000</v>
      </c>
      <c r="C5845" s="1">
        <v>-110000000</v>
      </c>
      <c r="D5845" s="1">
        <v>0</v>
      </c>
      <c r="E5845" s="1">
        <v>131737000</v>
      </c>
      <c r="F5845" s="1">
        <v>0</v>
      </c>
      <c r="G5845" s="1">
        <v>35682800</v>
      </c>
      <c r="H5845" s="1">
        <v>35682800</v>
      </c>
      <c r="I5845" s="1">
        <v>35682800</v>
      </c>
      <c r="J5845" s="1">
        <v>0</v>
      </c>
      <c r="K5845" s="1">
        <v>35682800</v>
      </c>
      <c r="L5845" s="1">
        <v>0</v>
      </c>
      <c r="M5845" s="1">
        <v>0</v>
      </c>
      <c r="N5845" s="1">
        <v>35682800</v>
      </c>
      <c r="O5845" s="1">
        <v>19764500</v>
      </c>
      <c r="P5845" s="1">
        <v>15918300</v>
      </c>
      <c r="Q5845" s="1">
        <v>96054200</v>
      </c>
      <c r="R5845" s="1">
        <v>27.09</v>
      </c>
    </row>
    <row r="5846" spans="1:18" hidden="1" x14ac:dyDescent="0.25">
      <c r="A5846" t="s">
        <v>97</v>
      </c>
      <c r="B5846" s="1">
        <v>0</v>
      </c>
      <c r="C5846" s="1">
        <v>50000000</v>
      </c>
      <c r="D5846" s="1">
        <v>0</v>
      </c>
      <c r="E5846" s="1">
        <v>50000000</v>
      </c>
      <c r="F5846" s="1">
        <v>0</v>
      </c>
      <c r="G5846" s="1">
        <v>0</v>
      </c>
      <c r="H5846" s="1">
        <v>0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50000000</v>
      </c>
      <c r="R5846" s="1">
        <v>0</v>
      </c>
    </row>
    <row r="5847" spans="1:18" hidden="1" x14ac:dyDescent="0.25">
      <c r="A5847" t="s">
        <v>415</v>
      </c>
      <c r="B5847" s="1">
        <v>0</v>
      </c>
      <c r="C5847" s="1">
        <v>50000000</v>
      </c>
      <c r="D5847" s="1">
        <v>0</v>
      </c>
      <c r="E5847" s="1">
        <v>50000000</v>
      </c>
      <c r="F5847" s="1">
        <v>0</v>
      </c>
      <c r="G5847" s="1">
        <v>0</v>
      </c>
      <c r="H5847" s="1">
        <v>0</v>
      </c>
      <c r="I5847" s="1">
        <v>0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>
        <v>50000000</v>
      </c>
      <c r="R5847" s="1">
        <v>0</v>
      </c>
    </row>
    <row r="5848" spans="1:18" hidden="1" x14ac:dyDescent="0.25">
      <c r="A5848" t="s">
        <v>33</v>
      </c>
      <c r="B5848" s="1">
        <v>0</v>
      </c>
      <c r="C5848" s="1">
        <v>50000000</v>
      </c>
      <c r="D5848" s="1">
        <v>0</v>
      </c>
      <c r="E5848" s="1">
        <v>50000000</v>
      </c>
      <c r="F5848" s="1">
        <v>0</v>
      </c>
      <c r="G5848" s="1">
        <v>0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>
        <v>50000000</v>
      </c>
      <c r="R5848" s="1">
        <v>0</v>
      </c>
    </row>
    <row r="5849" spans="1:18" hidden="1" x14ac:dyDescent="0.25">
      <c r="A5849" t="s">
        <v>60</v>
      </c>
      <c r="B5849" s="1">
        <v>356536000</v>
      </c>
      <c r="C5849" s="1">
        <v>-150000000</v>
      </c>
      <c r="D5849" s="1">
        <v>0</v>
      </c>
      <c r="E5849" s="1">
        <v>206536000</v>
      </c>
      <c r="F5849" s="1">
        <v>0</v>
      </c>
      <c r="G5849" s="1">
        <v>50767100</v>
      </c>
      <c r="H5849" s="1">
        <v>50767100</v>
      </c>
      <c r="I5849" s="1">
        <v>50767100</v>
      </c>
      <c r="J5849" s="1">
        <v>0</v>
      </c>
      <c r="K5849" s="1">
        <v>50767100</v>
      </c>
      <c r="L5849" s="1">
        <v>0</v>
      </c>
      <c r="M5849" s="1">
        <v>0</v>
      </c>
      <c r="N5849" s="1">
        <v>50767100</v>
      </c>
      <c r="O5849" s="1">
        <v>29744000</v>
      </c>
      <c r="P5849" s="1">
        <v>21023100</v>
      </c>
      <c r="Q5849" s="1">
        <v>155768900</v>
      </c>
      <c r="R5849" s="1">
        <v>24.58</v>
      </c>
    </row>
    <row r="5850" spans="1:18" hidden="1" x14ac:dyDescent="0.25">
      <c r="A5850" t="s">
        <v>31</v>
      </c>
      <c r="B5850" s="1">
        <v>356536000</v>
      </c>
      <c r="C5850" s="1">
        <v>-200000000</v>
      </c>
      <c r="D5850" s="1">
        <v>0</v>
      </c>
      <c r="E5850" s="1">
        <v>156536000</v>
      </c>
      <c r="F5850" s="1">
        <v>0</v>
      </c>
      <c r="G5850" s="1">
        <v>50767100</v>
      </c>
      <c r="H5850" s="1">
        <v>50767100</v>
      </c>
      <c r="I5850" s="1">
        <v>50767100</v>
      </c>
      <c r="J5850" s="1">
        <v>0</v>
      </c>
      <c r="K5850" s="1">
        <v>50767100</v>
      </c>
      <c r="L5850" s="1">
        <v>0</v>
      </c>
      <c r="M5850" s="1">
        <v>0</v>
      </c>
      <c r="N5850" s="1">
        <v>50767100</v>
      </c>
      <c r="O5850" s="1">
        <v>29744000</v>
      </c>
      <c r="P5850" s="1">
        <v>21023100</v>
      </c>
      <c r="Q5850" s="1">
        <v>105768900</v>
      </c>
      <c r="R5850" s="1">
        <v>32.43</v>
      </c>
    </row>
    <row r="5851" spans="1:18" hidden="1" x14ac:dyDescent="0.25">
      <c r="A5851" t="s">
        <v>417</v>
      </c>
      <c r="B5851" s="1">
        <v>356536000</v>
      </c>
      <c r="C5851" s="1">
        <v>-200000000</v>
      </c>
      <c r="D5851" s="1">
        <v>0</v>
      </c>
      <c r="E5851" s="1">
        <v>156536000</v>
      </c>
      <c r="F5851" s="1">
        <v>0</v>
      </c>
      <c r="G5851" s="1">
        <v>50767100</v>
      </c>
      <c r="H5851" s="1">
        <v>50767100</v>
      </c>
      <c r="I5851" s="1">
        <v>50767100</v>
      </c>
      <c r="J5851" s="1">
        <v>0</v>
      </c>
      <c r="K5851" s="1">
        <v>50767100</v>
      </c>
      <c r="L5851" s="1">
        <v>0</v>
      </c>
      <c r="M5851" s="1">
        <v>0</v>
      </c>
      <c r="N5851" s="1">
        <v>50767100</v>
      </c>
      <c r="O5851" s="1">
        <v>29744000</v>
      </c>
      <c r="P5851" s="1">
        <v>21023100</v>
      </c>
      <c r="Q5851" s="1">
        <v>105768900</v>
      </c>
      <c r="R5851" s="1">
        <v>32.43</v>
      </c>
    </row>
    <row r="5852" spans="1:18" hidden="1" x14ac:dyDescent="0.25">
      <c r="A5852" t="s">
        <v>33</v>
      </c>
      <c r="B5852" s="1">
        <v>356536000</v>
      </c>
      <c r="C5852" s="1">
        <v>-200000000</v>
      </c>
      <c r="D5852" s="1">
        <v>0</v>
      </c>
      <c r="E5852" s="1">
        <v>156536000</v>
      </c>
      <c r="F5852" s="1">
        <v>0</v>
      </c>
      <c r="G5852" s="1">
        <v>50767100</v>
      </c>
      <c r="H5852" s="1">
        <v>50767100</v>
      </c>
      <c r="I5852" s="1">
        <v>50767100</v>
      </c>
      <c r="J5852" s="1">
        <v>0</v>
      </c>
      <c r="K5852" s="1">
        <v>50767100</v>
      </c>
      <c r="L5852" s="1">
        <v>0</v>
      </c>
      <c r="M5852" s="1">
        <v>0</v>
      </c>
      <c r="N5852" s="1">
        <v>50767100</v>
      </c>
      <c r="O5852" s="1">
        <v>29744000</v>
      </c>
      <c r="P5852" s="1">
        <v>21023100</v>
      </c>
      <c r="Q5852" s="1">
        <v>105768900</v>
      </c>
      <c r="R5852" s="1">
        <v>32.43</v>
      </c>
    </row>
    <row r="5853" spans="1:18" hidden="1" x14ac:dyDescent="0.25">
      <c r="A5853" t="s">
        <v>97</v>
      </c>
      <c r="B5853" s="1">
        <v>0</v>
      </c>
      <c r="C5853" s="1">
        <v>50000000</v>
      </c>
      <c r="D5853" s="1">
        <v>0</v>
      </c>
      <c r="E5853" s="1">
        <v>50000000</v>
      </c>
      <c r="F5853" s="1">
        <v>0</v>
      </c>
      <c r="G5853" s="1">
        <v>0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50000000</v>
      </c>
      <c r="R5853" s="1">
        <v>0</v>
      </c>
    </row>
    <row r="5854" spans="1:18" hidden="1" x14ac:dyDescent="0.25">
      <c r="A5854" t="s">
        <v>417</v>
      </c>
      <c r="B5854" s="1">
        <v>0</v>
      </c>
      <c r="C5854" s="1">
        <v>50000000</v>
      </c>
      <c r="D5854" s="1">
        <v>0</v>
      </c>
      <c r="E5854" s="1">
        <v>50000000</v>
      </c>
      <c r="F5854" s="1">
        <v>0</v>
      </c>
      <c r="G5854" s="1">
        <v>0</v>
      </c>
      <c r="H5854" s="1">
        <v>0</v>
      </c>
      <c r="I5854" s="1">
        <v>0</v>
      </c>
      <c r="J5854" s="1">
        <v>0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50000000</v>
      </c>
      <c r="R5854" s="1">
        <v>0</v>
      </c>
    </row>
    <row r="5855" spans="1:18" hidden="1" x14ac:dyDescent="0.25">
      <c r="A5855" t="s">
        <v>33</v>
      </c>
      <c r="B5855" s="1">
        <v>0</v>
      </c>
      <c r="C5855" s="1">
        <v>50000000</v>
      </c>
      <c r="D5855" s="1">
        <v>0</v>
      </c>
      <c r="E5855" s="1">
        <v>50000000</v>
      </c>
      <c r="F5855" s="1">
        <v>0</v>
      </c>
      <c r="G5855" s="1">
        <v>0</v>
      </c>
      <c r="H5855" s="1">
        <v>0</v>
      </c>
      <c r="I5855" s="1">
        <v>0</v>
      </c>
      <c r="J5855" s="1">
        <v>0</v>
      </c>
      <c r="K5855" s="1">
        <v>0</v>
      </c>
      <c r="L5855" s="1">
        <v>0</v>
      </c>
      <c r="M5855" s="1">
        <v>0</v>
      </c>
      <c r="N5855" s="1">
        <v>0</v>
      </c>
      <c r="O5855" s="1">
        <v>0</v>
      </c>
      <c r="P5855" s="1">
        <v>0</v>
      </c>
      <c r="Q5855" s="1">
        <v>50000000</v>
      </c>
      <c r="R5855" s="1">
        <v>0</v>
      </c>
    </row>
    <row r="5856" spans="1:18" hidden="1" x14ac:dyDescent="0.25">
      <c r="A5856" t="s">
        <v>64</v>
      </c>
      <c r="B5856" s="1">
        <v>427714000</v>
      </c>
      <c r="C5856" s="1">
        <v>-100000000</v>
      </c>
      <c r="D5856" s="1">
        <v>0</v>
      </c>
      <c r="E5856" s="1">
        <v>327714000</v>
      </c>
      <c r="F5856" s="1">
        <v>0</v>
      </c>
      <c r="G5856" s="1">
        <v>68352700</v>
      </c>
      <c r="H5856" s="1">
        <v>68352700</v>
      </c>
      <c r="I5856" s="1">
        <v>68352700</v>
      </c>
      <c r="J5856" s="1">
        <v>0</v>
      </c>
      <c r="K5856" s="1">
        <v>68352700</v>
      </c>
      <c r="L5856" s="1">
        <v>0</v>
      </c>
      <c r="M5856" s="1">
        <v>0</v>
      </c>
      <c r="N5856" s="1">
        <v>68352700</v>
      </c>
      <c r="O5856" s="1">
        <v>39323100</v>
      </c>
      <c r="P5856" s="1">
        <v>29029600</v>
      </c>
      <c r="Q5856" s="1">
        <v>259361300</v>
      </c>
      <c r="R5856" s="1">
        <v>20.86</v>
      </c>
    </row>
    <row r="5857" spans="1:18" hidden="1" x14ac:dyDescent="0.25">
      <c r="A5857" t="s">
        <v>31</v>
      </c>
      <c r="B5857" s="1">
        <v>427714000</v>
      </c>
      <c r="C5857" s="1">
        <v>-200000000</v>
      </c>
      <c r="D5857" s="1">
        <v>0</v>
      </c>
      <c r="E5857" s="1">
        <v>227714000</v>
      </c>
      <c r="F5857" s="1">
        <v>0</v>
      </c>
      <c r="G5857" s="1">
        <v>68352700</v>
      </c>
      <c r="H5857" s="1">
        <v>68352700</v>
      </c>
      <c r="I5857" s="1">
        <v>68352700</v>
      </c>
      <c r="J5857" s="1">
        <v>0</v>
      </c>
      <c r="K5857" s="1">
        <v>68352700</v>
      </c>
      <c r="L5857" s="1">
        <v>0</v>
      </c>
      <c r="M5857" s="1">
        <v>0</v>
      </c>
      <c r="N5857" s="1">
        <v>68352700</v>
      </c>
      <c r="O5857" s="1">
        <v>39323100</v>
      </c>
      <c r="P5857" s="1">
        <v>29029600</v>
      </c>
      <c r="Q5857" s="1">
        <v>159361300</v>
      </c>
      <c r="R5857" s="1">
        <v>30.02</v>
      </c>
    </row>
    <row r="5858" spans="1:18" hidden="1" x14ac:dyDescent="0.25">
      <c r="A5858" t="s">
        <v>421</v>
      </c>
      <c r="B5858" s="1">
        <v>427714000</v>
      </c>
      <c r="C5858" s="1">
        <v>-200000000</v>
      </c>
      <c r="D5858" s="1">
        <v>0</v>
      </c>
      <c r="E5858" s="1">
        <v>227714000</v>
      </c>
      <c r="F5858" s="1">
        <v>0</v>
      </c>
      <c r="G5858" s="1">
        <v>68352700</v>
      </c>
      <c r="H5858" s="1">
        <v>68352700</v>
      </c>
      <c r="I5858" s="1">
        <v>68352700</v>
      </c>
      <c r="J5858" s="1">
        <v>0</v>
      </c>
      <c r="K5858" s="1">
        <v>68352700</v>
      </c>
      <c r="L5858" s="1">
        <v>0</v>
      </c>
      <c r="M5858" s="1">
        <v>0</v>
      </c>
      <c r="N5858" s="1">
        <v>68352700</v>
      </c>
      <c r="O5858" s="1">
        <v>39323100</v>
      </c>
      <c r="P5858" s="1">
        <v>29029600</v>
      </c>
      <c r="Q5858" s="1">
        <v>159361300</v>
      </c>
      <c r="R5858" s="1">
        <v>30.02</v>
      </c>
    </row>
    <row r="5859" spans="1:18" hidden="1" x14ac:dyDescent="0.25">
      <c r="A5859" t="s">
        <v>33</v>
      </c>
      <c r="B5859" s="1">
        <v>427714000</v>
      </c>
      <c r="C5859" s="1">
        <v>-200000000</v>
      </c>
      <c r="D5859" s="1">
        <v>0</v>
      </c>
      <c r="E5859" s="1">
        <v>227714000</v>
      </c>
      <c r="F5859" s="1">
        <v>0</v>
      </c>
      <c r="G5859" s="1">
        <v>68352700</v>
      </c>
      <c r="H5859" s="1">
        <v>68352700</v>
      </c>
      <c r="I5859" s="1">
        <v>68352700</v>
      </c>
      <c r="J5859" s="1">
        <v>0</v>
      </c>
      <c r="K5859" s="1">
        <v>68352700</v>
      </c>
      <c r="L5859" s="1">
        <v>0</v>
      </c>
      <c r="M5859" s="1">
        <v>0</v>
      </c>
      <c r="N5859" s="1">
        <v>68352700</v>
      </c>
      <c r="O5859" s="1">
        <v>39323100</v>
      </c>
      <c r="P5859" s="1">
        <v>29029600</v>
      </c>
      <c r="Q5859" s="1">
        <v>159361300</v>
      </c>
      <c r="R5859" s="1">
        <v>30.02</v>
      </c>
    </row>
    <row r="5860" spans="1:18" hidden="1" x14ac:dyDescent="0.25">
      <c r="A5860" t="s">
        <v>97</v>
      </c>
      <c r="B5860" s="1">
        <v>0</v>
      </c>
      <c r="C5860" s="1">
        <v>100000000</v>
      </c>
      <c r="D5860" s="1">
        <v>0</v>
      </c>
      <c r="E5860" s="1">
        <v>100000000</v>
      </c>
      <c r="F5860" s="1">
        <v>0</v>
      </c>
      <c r="G5860" s="1">
        <v>0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O5860" s="1">
        <v>0</v>
      </c>
      <c r="P5860" s="1">
        <v>0</v>
      </c>
      <c r="Q5860" s="1">
        <v>100000000</v>
      </c>
      <c r="R5860" s="1">
        <v>0</v>
      </c>
    </row>
    <row r="5861" spans="1:18" hidden="1" x14ac:dyDescent="0.25">
      <c r="A5861" t="s">
        <v>421</v>
      </c>
      <c r="B5861" s="1">
        <v>0</v>
      </c>
      <c r="C5861" s="1">
        <v>100000000</v>
      </c>
      <c r="D5861" s="1">
        <v>0</v>
      </c>
      <c r="E5861" s="1">
        <v>100000000</v>
      </c>
      <c r="F5861" s="1">
        <v>0</v>
      </c>
      <c r="G5861" s="1">
        <v>0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</v>
      </c>
      <c r="Q5861" s="1">
        <v>100000000</v>
      </c>
      <c r="R5861" s="1">
        <v>0</v>
      </c>
    </row>
    <row r="5862" spans="1:18" hidden="1" x14ac:dyDescent="0.25">
      <c r="A5862" t="s">
        <v>33</v>
      </c>
      <c r="B5862" s="1">
        <v>0</v>
      </c>
      <c r="C5862" s="1">
        <v>100000000</v>
      </c>
      <c r="D5862" s="1">
        <v>0</v>
      </c>
      <c r="E5862" s="1">
        <v>100000000</v>
      </c>
      <c r="F5862" s="1">
        <v>0</v>
      </c>
      <c r="G5862" s="1">
        <v>0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>
        <v>100000000</v>
      </c>
      <c r="R5862" s="1">
        <v>0</v>
      </c>
    </row>
    <row r="5863" spans="1:18" hidden="1" x14ac:dyDescent="0.25">
      <c r="A5863" t="s">
        <v>68</v>
      </c>
      <c r="B5863" s="1">
        <v>666953000</v>
      </c>
      <c r="C5863" s="1">
        <v>0</v>
      </c>
      <c r="D5863" s="1">
        <v>0</v>
      </c>
      <c r="E5863" s="1">
        <v>666953000</v>
      </c>
      <c r="F5863" s="1">
        <v>0</v>
      </c>
      <c r="G5863" s="1">
        <v>1500000</v>
      </c>
      <c r="H5863" s="1">
        <v>1500000</v>
      </c>
      <c r="I5863" s="1">
        <v>1500000</v>
      </c>
      <c r="J5863" s="1">
        <v>0</v>
      </c>
      <c r="K5863" s="1">
        <v>1500000</v>
      </c>
      <c r="L5863" s="1">
        <v>0</v>
      </c>
      <c r="M5863" s="1">
        <v>0</v>
      </c>
      <c r="N5863" s="1">
        <v>1500000</v>
      </c>
      <c r="O5863" s="1">
        <v>1500000</v>
      </c>
      <c r="P5863" s="1">
        <v>0</v>
      </c>
      <c r="Q5863" s="1">
        <v>665453000</v>
      </c>
      <c r="R5863" s="1">
        <v>0.22</v>
      </c>
    </row>
    <row r="5864" spans="1:18" hidden="1" x14ac:dyDescent="0.25">
      <c r="A5864" t="s">
        <v>31</v>
      </c>
      <c r="B5864" s="1">
        <v>666953000</v>
      </c>
      <c r="C5864" s="1">
        <v>-450000000</v>
      </c>
      <c r="D5864" s="1">
        <v>0</v>
      </c>
      <c r="E5864" s="1">
        <v>216953000</v>
      </c>
      <c r="F5864" s="1">
        <v>0</v>
      </c>
      <c r="G5864" s="1">
        <v>1500000</v>
      </c>
      <c r="H5864" s="1">
        <v>1500000</v>
      </c>
      <c r="I5864" s="1">
        <v>1500000</v>
      </c>
      <c r="J5864" s="1">
        <v>0</v>
      </c>
      <c r="K5864" s="1">
        <v>1500000</v>
      </c>
      <c r="L5864" s="1">
        <v>0</v>
      </c>
      <c r="M5864" s="1">
        <v>0</v>
      </c>
      <c r="N5864" s="1">
        <v>1500000</v>
      </c>
      <c r="O5864" s="1">
        <v>1500000</v>
      </c>
      <c r="P5864" s="1">
        <v>0</v>
      </c>
      <c r="Q5864" s="1">
        <v>215453000</v>
      </c>
      <c r="R5864" s="1">
        <v>0.69</v>
      </c>
    </row>
    <row r="5865" spans="1:18" hidden="1" x14ac:dyDescent="0.25">
      <c r="A5865" t="s">
        <v>69</v>
      </c>
      <c r="B5865" s="1">
        <v>666953000</v>
      </c>
      <c r="C5865" s="1">
        <v>-450000000</v>
      </c>
      <c r="D5865" s="1">
        <v>0</v>
      </c>
      <c r="E5865" s="1">
        <v>216953000</v>
      </c>
      <c r="F5865" s="1">
        <v>0</v>
      </c>
      <c r="G5865" s="1">
        <v>1500000</v>
      </c>
      <c r="H5865" s="1">
        <v>1500000</v>
      </c>
      <c r="I5865" s="1">
        <v>1500000</v>
      </c>
      <c r="J5865" s="1">
        <v>0</v>
      </c>
      <c r="K5865" s="1">
        <v>1500000</v>
      </c>
      <c r="L5865" s="1">
        <v>0</v>
      </c>
      <c r="M5865" s="1">
        <v>0</v>
      </c>
      <c r="N5865" s="1">
        <v>1500000</v>
      </c>
      <c r="O5865" s="1">
        <v>1500000</v>
      </c>
      <c r="P5865" s="1">
        <v>0</v>
      </c>
      <c r="Q5865" s="1">
        <v>215453000</v>
      </c>
      <c r="R5865" s="1">
        <v>0.69</v>
      </c>
    </row>
    <row r="5866" spans="1:18" hidden="1" x14ac:dyDescent="0.25">
      <c r="A5866" t="s">
        <v>33</v>
      </c>
      <c r="B5866" s="1">
        <v>666953000</v>
      </c>
      <c r="C5866" s="1">
        <v>-450000000</v>
      </c>
      <c r="D5866" s="1">
        <v>0</v>
      </c>
      <c r="E5866" s="1">
        <v>216953000</v>
      </c>
      <c r="F5866" s="1">
        <v>0</v>
      </c>
      <c r="G5866" s="1">
        <v>1500000</v>
      </c>
      <c r="H5866" s="1">
        <v>1500000</v>
      </c>
      <c r="I5866" s="1">
        <v>1500000</v>
      </c>
      <c r="J5866" s="1">
        <v>0</v>
      </c>
      <c r="K5866" s="1">
        <v>1500000</v>
      </c>
      <c r="L5866" s="1">
        <v>0</v>
      </c>
      <c r="M5866" s="1">
        <v>0</v>
      </c>
      <c r="N5866" s="1">
        <v>1500000</v>
      </c>
      <c r="O5866" s="1">
        <v>1500000</v>
      </c>
      <c r="P5866" s="1">
        <v>0</v>
      </c>
      <c r="Q5866" s="1">
        <v>215453000</v>
      </c>
      <c r="R5866" s="1">
        <v>0.69</v>
      </c>
    </row>
    <row r="5867" spans="1:18" hidden="1" x14ac:dyDescent="0.25">
      <c r="A5867" t="s">
        <v>97</v>
      </c>
      <c r="B5867" s="1">
        <v>0</v>
      </c>
      <c r="C5867" s="1">
        <v>450000000</v>
      </c>
      <c r="D5867" s="1">
        <v>0</v>
      </c>
      <c r="E5867" s="1">
        <v>450000000</v>
      </c>
      <c r="F5867" s="1">
        <v>0</v>
      </c>
      <c r="G5867" s="1">
        <v>0</v>
      </c>
      <c r="H5867" s="1">
        <v>0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O5867" s="1">
        <v>0</v>
      </c>
      <c r="P5867" s="1">
        <v>0</v>
      </c>
      <c r="Q5867" s="1">
        <v>450000000</v>
      </c>
      <c r="R5867" s="1">
        <v>0</v>
      </c>
    </row>
    <row r="5868" spans="1:18" hidden="1" x14ac:dyDescent="0.25">
      <c r="A5868" t="s">
        <v>69</v>
      </c>
      <c r="B5868" s="1">
        <v>0</v>
      </c>
      <c r="C5868" s="1">
        <v>450000000</v>
      </c>
      <c r="D5868" s="1">
        <v>0</v>
      </c>
      <c r="E5868" s="1">
        <v>450000000</v>
      </c>
      <c r="F5868" s="1">
        <v>0</v>
      </c>
      <c r="G5868" s="1">
        <v>0</v>
      </c>
      <c r="H5868" s="1">
        <v>0</v>
      </c>
      <c r="I5868" s="1">
        <v>0</v>
      </c>
      <c r="J5868" s="1">
        <v>0</v>
      </c>
      <c r="K5868" s="1">
        <v>0</v>
      </c>
      <c r="L5868" s="1">
        <v>0</v>
      </c>
      <c r="M5868" s="1">
        <v>0</v>
      </c>
      <c r="N5868" s="1">
        <v>0</v>
      </c>
      <c r="O5868" s="1">
        <v>0</v>
      </c>
      <c r="P5868" s="1">
        <v>0</v>
      </c>
      <c r="Q5868" s="1">
        <v>450000000</v>
      </c>
      <c r="R5868" s="1">
        <v>0</v>
      </c>
    </row>
    <row r="5869" spans="1:18" hidden="1" x14ac:dyDescent="0.25">
      <c r="A5869" t="s">
        <v>33</v>
      </c>
      <c r="B5869" s="1">
        <v>0</v>
      </c>
      <c r="C5869" s="1">
        <v>450000000</v>
      </c>
      <c r="D5869" s="1">
        <v>0</v>
      </c>
      <c r="E5869" s="1">
        <v>450000000</v>
      </c>
      <c r="F5869" s="1">
        <v>0</v>
      </c>
      <c r="G5869" s="1">
        <v>0</v>
      </c>
      <c r="H5869" s="1">
        <v>0</v>
      </c>
      <c r="I5869" s="1">
        <v>0</v>
      </c>
      <c r="J5869" s="1">
        <v>0</v>
      </c>
      <c r="K5869" s="1">
        <v>0</v>
      </c>
      <c r="L5869" s="1">
        <v>0</v>
      </c>
      <c r="M5869" s="1">
        <v>0</v>
      </c>
      <c r="N5869" s="1">
        <v>0</v>
      </c>
      <c r="O5869" s="1">
        <v>0</v>
      </c>
      <c r="P5869" s="1">
        <v>0</v>
      </c>
      <c r="Q5869" s="1">
        <v>450000000</v>
      </c>
      <c r="R5869" s="1">
        <v>0</v>
      </c>
    </row>
    <row r="5870" spans="1:18" hidden="1" x14ac:dyDescent="0.25">
      <c r="A5870" t="s">
        <v>70</v>
      </c>
      <c r="B5870" s="1">
        <v>84505000</v>
      </c>
      <c r="C5870" s="1">
        <v>0</v>
      </c>
      <c r="D5870" s="1">
        <v>0</v>
      </c>
      <c r="E5870" s="1">
        <v>84505000</v>
      </c>
      <c r="F5870" s="1">
        <v>0</v>
      </c>
      <c r="G5870" s="1">
        <v>2000000</v>
      </c>
      <c r="H5870" s="1">
        <v>2000000</v>
      </c>
      <c r="I5870" s="1">
        <v>2000000</v>
      </c>
      <c r="J5870" s="1">
        <v>0</v>
      </c>
      <c r="K5870" s="1">
        <v>2000000</v>
      </c>
      <c r="L5870" s="1">
        <v>0</v>
      </c>
      <c r="M5870" s="1">
        <v>0</v>
      </c>
      <c r="N5870" s="1">
        <v>2000000</v>
      </c>
      <c r="O5870" s="1">
        <v>2000000</v>
      </c>
      <c r="P5870" s="1">
        <v>0</v>
      </c>
      <c r="Q5870" s="1">
        <v>82505000</v>
      </c>
      <c r="R5870" s="1">
        <v>2.37</v>
      </c>
    </row>
    <row r="5871" spans="1:18" hidden="1" x14ac:dyDescent="0.25">
      <c r="A5871" t="s">
        <v>31</v>
      </c>
      <c r="B5871" s="1">
        <v>84505000</v>
      </c>
      <c r="C5871" s="1">
        <v>0</v>
      </c>
      <c r="D5871" s="1">
        <v>0</v>
      </c>
      <c r="E5871" s="1">
        <v>84505000</v>
      </c>
      <c r="F5871" s="1">
        <v>0</v>
      </c>
      <c r="G5871" s="1">
        <v>2000000</v>
      </c>
      <c r="H5871" s="1">
        <v>2000000</v>
      </c>
      <c r="I5871" s="1">
        <v>2000000</v>
      </c>
      <c r="J5871" s="1">
        <v>0</v>
      </c>
      <c r="K5871" s="1">
        <v>2000000</v>
      </c>
      <c r="L5871" s="1">
        <v>0</v>
      </c>
      <c r="M5871" s="1">
        <v>0</v>
      </c>
      <c r="N5871" s="1">
        <v>2000000</v>
      </c>
      <c r="O5871" s="1">
        <v>2000000</v>
      </c>
      <c r="P5871" s="1">
        <v>0</v>
      </c>
      <c r="Q5871" s="1">
        <v>82505000</v>
      </c>
      <c r="R5871" s="1">
        <v>2.37</v>
      </c>
    </row>
    <row r="5872" spans="1:18" hidden="1" x14ac:dyDescent="0.25">
      <c r="A5872" t="s">
        <v>71</v>
      </c>
      <c r="B5872" s="1">
        <v>84505000</v>
      </c>
      <c r="C5872" s="1">
        <v>0</v>
      </c>
      <c r="D5872" s="1">
        <v>0</v>
      </c>
      <c r="E5872" s="1">
        <v>84505000</v>
      </c>
      <c r="F5872" s="1">
        <v>0</v>
      </c>
      <c r="G5872" s="1">
        <v>2000000</v>
      </c>
      <c r="H5872" s="1">
        <v>2000000</v>
      </c>
      <c r="I5872" s="1">
        <v>2000000</v>
      </c>
      <c r="J5872" s="1">
        <v>0</v>
      </c>
      <c r="K5872" s="1">
        <v>2000000</v>
      </c>
      <c r="L5872" s="1">
        <v>0</v>
      </c>
      <c r="M5872" s="1">
        <v>0</v>
      </c>
      <c r="N5872" s="1">
        <v>2000000</v>
      </c>
      <c r="O5872" s="1">
        <v>2000000</v>
      </c>
      <c r="P5872" s="1">
        <v>0</v>
      </c>
      <c r="Q5872" s="1">
        <v>82505000</v>
      </c>
      <c r="R5872" s="1">
        <v>2.37</v>
      </c>
    </row>
    <row r="5873" spans="1:18" hidden="1" x14ac:dyDescent="0.25">
      <c r="A5873" t="s">
        <v>33</v>
      </c>
      <c r="B5873" s="1">
        <v>84505000</v>
      </c>
      <c r="C5873" s="1">
        <v>0</v>
      </c>
      <c r="D5873" s="1">
        <v>0</v>
      </c>
      <c r="E5873" s="1">
        <v>84505000</v>
      </c>
      <c r="F5873" s="1">
        <v>0</v>
      </c>
      <c r="G5873" s="1">
        <v>2000000</v>
      </c>
      <c r="H5873" s="1">
        <v>2000000</v>
      </c>
      <c r="I5873" s="1">
        <v>2000000</v>
      </c>
      <c r="J5873" s="1">
        <v>0</v>
      </c>
      <c r="K5873" s="1">
        <v>2000000</v>
      </c>
      <c r="L5873" s="1">
        <v>0</v>
      </c>
      <c r="M5873" s="1">
        <v>0</v>
      </c>
      <c r="N5873" s="1">
        <v>2000000</v>
      </c>
      <c r="O5873" s="1">
        <v>2000000</v>
      </c>
      <c r="P5873" s="1">
        <v>0</v>
      </c>
      <c r="Q5873" s="1">
        <v>82505000</v>
      </c>
      <c r="R5873" s="1">
        <v>2.37</v>
      </c>
    </row>
    <row r="5874" spans="1:18" hidden="1" x14ac:dyDescent="0.25">
      <c r="A5874" t="s">
        <v>98</v>
      </c>
      <c r="B5874" s="1">
        <v>7285000</v>
      </c>
      <c r="C5874" s="1">
        <v>0</v>
      </c>
      <c r="D5874" s="1">
        <v>0</v>
      </c>
      <c r="E5874" s="1">
        <v>7285000</v>
      </c>
      <c r="F5874" s="1">
        <v>0</v>
      </c>
      <c r="G5874" s="1">
        <v>1000000</v>
      </c>
      <c r="H5874" s="1">
        <v>1000000</v>
      </c>
      <c r="I5874" s="1">
        <v>1000000</v>
      </c>
      <c r="J5874" s="1">
        <v>0</v>
      </c>
      <c r="K5874" s="1">
        <v>1000000</v>
      </c>
      <c r="L5874" s="1">
        <v>0</v>
      </c>
      <c r="M5874" s="1">
        <v>0</v>
      </c>
      <c r="N5874" s="1">
        <v>1000000</v>
      </c>
      <c r="O5874" s="1">
        <v>1000000</v>
      </c>
      <c r="P5874" s="1">
        <v>0</v>
      </c>
      <c r="Q5874" s="1">
        <v>6285000</v>
      </c>
      <c r="R5874" s="1">
        <v>13.73</v>
      </c>
    </row>
    <row r="5875" spans="1:18" hidden="1" x14ac:dyDescent="0.25">
      <c r="A5875" t="s">
        <v>31</v>
      </c>
      <c r="B5875" s="1">
        <v>7285000</v>
      </c>
      <c r="C5875" s="1">
        <v>0</v>
      </c>
      <c r="D5875" s="1">
        <v>0</v>
      </c>
      <c r="E5875" s="1">
        <v>7285000</v>
      </c>
      <c r="F5875" s="1">
        <v>0</v>
      </c>
      <c r="G5875" s="1">
        <v>1000000</v>
      </c>
      <c r="H5875" s="1">
        <v>1000000</v>
      </c>
      <c r="I5875" s="1">
        <v>1000000</v>
      </c>
      <c r="J5875" s="1">
        <v>0</v>
      </c>
      <c r="K5875" s="1">
        <v>1000000</v>
      </c>
      <c r="L5875" s="1">
        <v>0</v>
      </c>
      <c r="M5875" s="1">
        <v>0</v>
      </c>
      <c r="N5875" s="1">
        <v>1000000</v>
      </c>
      <c r="O5875" s="1">
        <v>1000000</v>
      </c>
      <c r="P5875" s="1">
        <v>0</v>
      </c>
      <c r="Q5875" s="1">
        <v>6285000</v>
      </c>
      <c r="R5875" s="1">
        <v>13.73</v>
      </c>
    </row>
    <row r="5876" spans="1:18" hidden="1" x14ac:dyDescent="0.25">
      <c r="A5876" t="s">
        <v>99</v>
      </c>
      <c r="B5876" s="1">
        <v>7285000</v>
      </c>
      <c r="C5876" s="1">
        <v>0</v>
      </c>
      <c r="D5876" s="1">
        <v>0</v>
      </c>
      <c r="E5876" s="1">
        <v>7285000</v>
      </c>
      <c r="F5876" s="1">
        <v>0</v>
      </c>
      <c r="G5876" s="1">
        <v>1000000</v>
      </c>
      <c r="H5876" s="1">
        <v>1000000</v>
      </c>
      <c r="I5876" s="1">
        <v>1000000</v>
      </c>
      <c r="J5876" s="1">
        <v>0</v>
      </c>
      <c r="K5876" s="1">
        <v>1000000</v>
      </c>
      <c r="L5876" s="1">
        <v>0</v>
      </c>
      <c r="M5876" s="1">
        <v>0</v>
      </c>
      <c r="N5876" s="1">
        <v>1000000</v>
      </c>
      <c r="O5876" s="1">
        <v>1000000</v>
      </c>
      <c r="P5876" s="1">
        <v>0</v>
      </c>
      <c r="Q5876" s="1">
        <v>6285000</v>
      </c>
      <c r="R5876" s="1">
        <v>13.73</v>
      </c>
    </row>
    <row r="5877" spans="1:18" hidden="1" x14ac:dyDescent="0.25">
      <c r="A5877" t="s">
        <v>33</v>
      </c>
      <c r="B5877" s="1">
        <v>7285000</v>
      </c>
      <c r="C5877" s="1">
        <v>0</v>
      </c>
      <c r="D5877" s="1">
        <v>0</v>
      </c>
      <c r="E5877" s="1">
        <v>7285000</v>
      </c>
      <c r="F5877" s="1">
        <v>0</v>
      </c>
      <c r="G5877" s="1">
        <v>1000000</v>
      </c>
      <c r="H5877" s="1">
        <v>1000000</v>
      </c>
      <c r="I5877" s="1">
        <v>1000000</v>
      </c>
      <c r="J5877" s="1">
        <v>0</v>
      </c>
      <c r="K5877" s="1">
        <v>1000000</v>
      </c>
      <c r="L5877" s="1">
        <v>0</v>
      </c>
      <c r="M5877" s="1">
        <v>0</v>
      </c>
      <c r="N5877" s="1">
        <v>1000000</v>
      </c>
      <c r="O5877" s="1">
        <v>1000000</v>
      </c>
      <c r="P5877" s="1">
        <v>0</v>
      </c>
      <c r="Q5877" s="1">
        <v>6285000</v>
      </c>
      <c r="R5877" s="1">
        <v>13.73</v>
      </c>
    </row>
    <row r="5878" spans="1:18" hidden="1" x14ac:dyDescent="0.25">
      <c r="A5878" t="s">
        <v>72</v>
      </c>
      <c r="B5878" s="1">
        <v>400005000</v>
      </c>
      <c r="C5878" s="1">
        <v>0</v>
      </c>
      <c r="D5878" s="1">
        <v>0</v>
      </c>
      <c r="E5878" s="1">
        <v>400005000</v>
      </c>
      <c r="F5878" s="1">
        <v>0</v>
      </c>
      <c r="G5878" s="1">
        <v>32713432</v>
      </c>
      <c r="H5878" s="1">
        <v>32713432</v>
      </c>
      <c r="I5878" s="1">
        <v>32713432</v>
      </c>
      <c r="J5878" s="1">
        <v>0</v>
      </c>
      <c r="K5878" s="1">
        <v>32713432</v>
      </c>
      <c r="L5878" s="1">
        <v>0</v>
      </c>
      <c r="M5878" s="1">
        <v>0</v>
      </c>
      <c r="N5878" s="1">
        <v>32713432</v>
      </c>
      <c r="O5878" s="1">
        <v>2000000</v>
      </c>
      <c r="P5878" s="1">
        <v>30713432</v>
      </c>
      <c r="Q5878" s="1">
        <v>367291568</v>
      </c>
      <c r="R5878" s="1">
        <v>8.18</v>
      </c>
    </row>
    <row r="5879" spans="1:18" hidden="1" x14ac:dyDescent="0.25">
      <c r="A5879" t="s">
        <v>31</v>
      </c>
      <c r="B5879" s="1">
        <v>400005000</v>
      </c>
      <c r="C5879" s="1">
        <v>-250000000</v>
      </c>
      <c r="D5879" s="1">
        <v>0</v>
      </c>
      <c r="E5879" s="1">
        <v>150005000</v>
      </c>
      <c r="F5879" s="1">
        <v>0</v>
      </c>
      <c r="G5879" s="1">
        <v>32713432</v>
      </c>
      <c r="H5879" s="1">
        <v>32713432</v>
      </c>
      <c r="I5879" s="1">
        <v>32713432</v>
      </c>
      <c r="J5879" s="1">
        <v>0</v>
      </c>
      <c r="K5879" s="1">
        <v>32713432</v>
      </c>
      <c r="L5879" s="1">
        <v>0</v>
      </c>
      <c r="M5879" s="1">
        <v>0</v>
      </c>
      <c r="N5879" s="1">
        <v>32713432</v>
      </c>
      <c r="O5879" s="1">
        <v>2000000</v>
      </c>
      <c r="P5879" s="1">
        <v>30713432</v>
      </c>
      <c r="Q5879" s="1">
        <v>117291568</v>
      </c>
      <c r="R5879" s="1">
        <v>21.81</v>
      </c>
    </row>
    <row r="5880" spans="1:18" hidden="1" x14ac:dyDescent="0.25">
      <c r="A5880" t="s">
        <v>73</v>
      </c>
      <c r="B5880" s="1">
        <v>400005000</v>
      </c>
      <c r="C5880" s="1">
        <v>-250000000</v>
      </c>
      <c r="D5880" s="1">
        <v>0</v>
      </c>
      <c r="E5880" s="1">
        <v>150005000</v>
      </c>
      <c r="F5880" s="1">
        <v>0</v>
      </c>
      <c r="G5880" s="1">
        <v>32713432</v>
      </c>
      <c r="H5880" s="1">
        <v>32713432</v>
      </c>
      <c r="I5880" s="1">
        <v>32713432</v>
      </c>
      <c r="J5880" s="1">
        <v>0</v>
      </c>
      <c r="K5880" s="1">
        <v>32713432</v>
      </c>
      <c r="L5880" s="1">
        <v>0</v>
      </c>
      <c r="M5880" s="1">
        <v>0</v>
      </c>
      <c r="N5880" s="1">
        <v>32713432</v>
      </c>
      <c r="O5880" s="1">
        <v>2000000</v>
      </c>
      <c r="P5880" s="1">
        <v>30713432</v>
      </c>
      <c r="Q5880" s="1">
        <v>117291568</v>
      </c>
      <c r="R5880" s="1">
        <v>21.81</v>
      </c>
    </row>
    <row r="5881" spans="1:18" hidden="1" x14ac:dyDescent="0.25">
      <c r="A5881" t="s">
        <v>33</v>
      </c>
      <c r="B5881" s="1">
        <v>400005000</v>
      </c>
      <c r="C5881" s="1">
        <v>-250000000</v>
      </c>
      <c r="D5881" s="1">
        <v>0</v>
      </c>
      <c r="E5881" s="1">
        <v>150005000</v>
      </c>
      <c r="F5881" s="1">
        <v>0</v>
      </c>
      <c r="G5881" s="1">
        <v>32713432</v>
      </c>
      <c r="H5881" s="1">
        <v>32713432</v>
      </c>
      <c r="I5881" s="1">
        <v>32713432</v>
      </c>
      <c r="J5881" s="1">
        <v>0</v>
      </c>
      <c r="K5881" s="1">
        <v>32713432</v>
      </c>
      <c r="L5881" s="1">
        <v>0</v>
      </c>
      <c r="M5881" s="1">
        <v>0</v>
      </c>
      <c r="N5881" s="1">
        <v>32713432</v>
      </c>
      <c r="O5881" s="1">
        <v>2000000</v>
      </c>
      <c r="P5881" s="1">
        <v>30713432</v>
      </c>
      <c r="Q5881" s="1">
        <v>117291568</v>
      </c>
      <c r="R5881" s="1">
        <v>21.81</v>
      </c>
    </row>
    <row r="5882" spans="1:18" hidden="1" x14ac:dyDescent="0.25">
      <c r="A5882" t="s">
        <v>97</v>
      </c>
      <c r="B5882" s="1">
        <v>0</v>
      </c>
      <c r="C5882" s="1">
        <v>250000000</v>
      </c>
      <c r="D5882" s="1">
        <v>0</v>
      </c>
      <c r="E5882" s="1">
        <v>250000000</v>
      </c>
      <c r="F5882" s="1">
        <v>0</v>
      </c>
      <c r="G5882" s="1">
        <v>0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O5882" s="1">
        <v>0</v>
      </c>
      <c r="P5882" s="1">
        <v>0</v>
      </c>
      <c r="Q5882" s="1">
        <v>250000000</v>
      </c>
      <c r="R5882" s="1">
        <v>0</v>
      </c>
    </row>
    <row r="5883" spans="1:18" hidden="1" x14ac:dyDescent="0.25">
      <c r="A5883" t="s">
        <v>73</v>
      </c>
      <c r="B5883" s="1">
        <v>0</v>
      </c>
      <c r="C5883" s="1">
        <v>250000000</v>
      </c>
      <c r="D5883" s="1">
        <v>0</v>
      </c>
      <c r="E5883" s="1">
        <v>250000000</v>
      </c>
      <c r="F5883" s="1">
        <v>0</v>
      </c>
      <c r="G5883" s="1">
        <v>0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250000000</v>
      </c>
      <c r="R5883" s="1">
        <v>0</v>
      </c>
    </row>
    <row r="5884" spans="1:18" hidden="1" x14ac:dyDescent="0.25">
      <c r="A5884" t="s">
        <v>33</v>
      </c>
      <c r="B5884" s="1">
        <v>0</v>
      </c>
      <c r="C5884" s="1">
        <v>250000000</v>
      </c>
      <c r="D5884" s="1">
        <v>0</v>
      </c>
      <c r="E5884" s="1">
        <v>250000000</v>
      </c>
      <c r="F5884" s="1">
        <v>0</v>
      </c>
      <c r="G5884" s="1">
        <v>0</v>
      </c>
      <c r="H5884" s="1">
        <v>0</v>
      </c>
      <c r="I5884" s="1">
        <v>0</v>
      </c>
      <c r="J5884" s="1">
        <v>0</v>
      </c>
      <c r="K5884" s="1">
        <v>0</v>
      </c>
      <c r="L5884" s="1">
        <v>0</v>
      </c>
      <c r="M5884" s="1">
        <v>0</v>
      </c>
      <c r="N5884" s="1">
        <v>0</v>
      </c>
      <c r="O5884" s="1">
        <v>0</v>
      </c>
      <c r="P5884" s="1">
        <v>0</v>
      </c>
      <c r="Q5884" s="1">
        <v>250000000</v>
      </c>
      <c r="R5884" s="1">
        <v>0</v>
      </c>
    </row>
    <row r="5885" spans="1:18" hidden="1" x14ac:dyDescent="0.25">
      <c r="A5885" t="s">
        <v>100</v>
      </c>
      <c r="B5885" s="1">
        <v>72835000</v>
      </c>
      <c r="C5885" s="1">
        <v>0</v>
      </c>
      <c r="D5885" s="1">
        <v>0</v>
      </c>
      <c r="E5885" s="1">
        <v>72835000</v>
      </c>
      <c r="F5885" s="1">
        <v>0</v>
      </c>
      <c r="G5885" s="1">
        <v>23221200</v>
      </c>
      <c r="H5885" s="1">
        <v>23221200</v>
      </c>
      <c r="I5885" s="1">
        <v>23221200</v>
      </c>
      <c r="J5885" s="1">
        <v>0</v>
      </c>
      <c r="K5885" s="1">
        <v>23221200</v>
      </c>
      <c r="L5885" s="1">
        <v>0</v>
      </c>
      <c r="M5885" s="1">
        <v>0</v>
      </c>
      <c r="N5885" s="1">
        <v>23221200</v>
      </c>
      <c r="O5885" s="1">
        <v>23221200</v>
      </c>
      <c r="P5885" s="1">
        <v>0</v>
      </c>
      <c r="Q5885" s="1">
        <v>49613800</v>
      </c>
      <c r="R5885" s="1">
        <v>31.88</v>
      </c>
    </row>
    <row r="5886" spans="1:18" hidden="1" x14ac:dyDescent="0.25">
      <c r="A5886" t="s">
        <v>31</v>
      </c>
      <c r="B5886" s="1">
        <v>72835000</v>
      </c>
      <c r="C5886" s="1">
        <v>0</v>
      </c>
      <c r="D5886" s="1">
        <v>0</v>
      </c>
      <c r="E5886" s="1">
        <v>72835000</v>
      </c>
      <c r="F5886" s="1">
        <v>0</v>
      </c>
      <c r="G5886" s="1">
        <v>23221200</v>
      </c>
      <c r="H5886" s="1">
        <v>23221200</v>
      </c>
      <c r="I5886" s="1">
        <v>23221200</v>
      </c>
      <c r="J5886" s="1">
        <v>0</v>
      </c>
      <c r="K5886" s="1">
        <v>23221200</v>
      </c>
      <c r="L5886" s="1">
        <v>0</v>
      </c>
      <c r="M5886" s="1">
        <v>0</v>
      </c>
      <c r="N5886" s="1">
        <v>23221200</v>
      </c>
      <c r="O5886" s="1">
        <v>23221200</v>
      </c>
      <c r="P5886" s="1">
        <v>0</v>
      </c>
      <c r="Q5886" s="1">
        <v>49613800</v>
      </c>
      <c r="R5886" s="1">
        <v>31.88</v>
      </c>
    </row>
    <row r="5887" spans="1:18" hidden="1" x14ac:dyDescent="0.25">
      <c r="A5887" t="s">
        <v>81</v>
      </c>
      <c r="B5887" s="1">
        <v>72835000</v>
      </c>
      <c r="C5887" s="1">
        <v>0</v>
      </c>
      <c r="D5887" s="1">
        <v>0</v>
      </c>
      <c r="E5887" s="1">
        <v>72835000</v>
      </c>
      <c r="F5887" s="1">
        <v>0</v>
      </c>
      <c r="G5887" s="1">
        <v>23221200</v>
      </c>
      <c r="H5887" s="1">
        <v>23221200</v>
      </c>
      <c r="I5887" s="1">
        <v>23221200</v>
      </c>
      <c r="J5887" s="1">
        <v>0</v>
      </c>
      <c r="K5887" s="1">
        <v>23221200</v>
      </c>
      <c r="L5887" s="1">
        <v>0</v>
      </c>
      <c r="M5887" s="1">
        <v>0</v>
      </c>
      <c r="N5887" s="1">
        <v>23221200</v>
      </c>
      <c r="O5887" s="1">
        <v>23221200</v>
      </c>
      <c r="P5887" s="1">
        <v>0</v>
      </c>
      <c r="Q5887" s="1">
        <v>49613800</v>
      </c>
      <c r="R5887" s="1">
        <v>31.88</v>
      </c>
    </row>
    <row r="5888" spans="1:18" hidden="1" x14ac:dyDescent="0.25">
      <c r="A5888" t="s">
        <v>33</v>
      </c>
      <c r="B5888" s="1">
        <v>72835000</v>
      </c>
      <c r="C5888" s="1">
        <v>0</v>
      </c>
      <c r="D5888" s="1">
        <v>0</v>
      </c>
      <c r="E5888" s="1">
        <v>72835000</v>
      </c>
      <c r="F5888" s="1">
        <v>0</v>
      </c>
      <c r="G5888" s="1">
        <v>23221200</v>
      </c>
      <c r="H5888" s="1">
        <v>23221200</v>
      </c>
      <c r="I5888" s="1">
        <v>23221200</v>
      </c>
      <c r="J5888" s="1">
        <v>0</v>
      </c>
      <c r="K5888" s="1">
        <v>23221200</v>
      </c>
      <c r="L5888" s="1">
        <v>0</v>
      </c>
      <c r="M5888" s="1">
        <v>0</v>
      </c>
      <c r="N5888" s="1">
        <v>23221200</v>
      </c>
      <c r="O5888" s="1">
        <v>23221200</v>
      </c>
      <c r="P5888" s="1">
        <v>0</v>
      </c>
      <c r="Q5888" s="1">
        <v>49613800</v>
      </c>
      <c r="R5888" s="1">
        <v>31.88</v>
      </c>
    </row>
    <row r="5889" spans="1:18" hidden="1" x14ac:dyDescent="0.25">
      <c r="A5889" t="s">
        <v>101</v>
      </c>
      <c r="B5889" s="1">
        <v>228070000</v>
      </c>
      <c r="C5889" s="1">
        <v>12000000</v>
      </c>
      <c r="D5889" s="1">
        <v>0</v>
      </c>
      <c r="E5889" s="1">
        <v>240070000</v>
      </c>
      <c r="F5889" s="1">
        <v>0</v>
      </c>
      <c r="G5889" s="1">
        <v>197167500</v>
      </c>
      <c r="H5889" s="1">
        <v>197167500</v>
      </c>
      <c r="I5889" s="1">
        <v>197167500</v>
      </c>
      <c r="J5889" s="1">
        <v>0</v>
      </c>
      <c r="K5889" s="1">
        <v>197167500</v>
      </c>
      <c r="L5889" s="1">
        <v>0</v>
      </c>
      <c r="M5889" s="1">
        <v>0</v>
      </c>
      <c r="N5889" s="1">
        <v>197167500</v>
      </c>
      <c r="O5889" s="1">
        <v>197167500</v>
      </c>
      <c r="P5889" s="1">
        <v>0</v>
      </c>
      <c r="Q5889" s="1">
        <v>42902500</v>
      </c>
      <c r="R5889" s="1">
        <v>82.13</v>
      </c>
    </row>
    <row r="5890" spans="1:18" hidden="1" x14ac:dyDescent="0.25">
      <c r="A5890" t="s">
        <v>31</v>
      </c>
      <c r="B5890" s="1">
        <v>228070000</v>
      </c>
      <c r="C5890" s="1">
        <v>12000000</v>
      </c>
      <c r="D5890" s="1">
        <v>0</v>
      </c>
      <c r="E5890" s="1">
        <v>240070000</v>
      </c>
      <c r="F5890" s="1">
        <v>0</v>
      </c>
      <c r="G5890" s="1">
        <v>197167500</v>
      </c>
      <c r="H5890" s="1">
        <v>197167500</v>
      </c>
      <c r="I5890" s="1">
        <v>197167500</v>
      </c>
      <c r="J5890" s="1">
        <v>0</v>
      </c>
      <c r="K5890" s="1">
        <v>197167500</v>
      </c>
      <c r="L5890" s="1">
        <v>0</v>
      </c>
      <c r="M5890" s="1">
        <v>0</v>
      </c>
      <c r="N5890" s="1">
        <v>197167500</v>
      </c>
      <c r="O5890" s="1">
        <v>197167500</v>
      </c>
      <c r="P5890" s="1">
        <v>0</v>
      </c>
      <c r="Q5890" s="1">
        <v>42902500</v>
      </c>
      <c r="R5890" s="1">
        <v>82.13</v>
      </c>
    </row>
    <row r="5891" spans="1:18" hidden="1" x14ac:dyDescent="0.25">
      <c r="A5891" t="s">
        <v>81</v>
      </c>
      <c r="B5891" s="1">
        <v>228070000</v>
      </c>
      <c r="C5891" s="1">
        <v>12000000</v>
      </c>
      <c r="D5891" s="1">
        <v>0</v>
      </c>
      <c r="E5891" s="1">
        <v>240070000</v>
      </c>
      <c r="F5891" s="1">
        <v>0</v>
      </c>
      <c r="G5891" s="1">
        <v>197167500</v>
      </c>
      <c r="H5891" s="1">
        <v>197167500</v>
      </c>
      <c r="I5891" s="1">
        <v>197167500</v>
      </c>
      <c r="J5891" s="1">
        <v>0</v>
      </c>
      <c r="K5891" s="1">
        <v>197167500</v>
      </c>
      <c r="L5891" s="1">
        <v>0</v>
      </c>
      <c r="M5891" s="1">
        <v>0</v>
      </c>
      <c r="N5891" s="1">
        <v>197167500</v>
      </c>
      <c r="O5891" s="1">
        <v>197167500</v>
      </c>
      <c r="P5891" s="1">
        <v>0</v>
      </c>
      <c r="Q5891" s="1">
        <v>42902500</v>
      </c>
      <c r="R5891" s="1">
        <v>82.13</v>
      </c>
    </row>
    <row r="5892" spans="1:18" hidden="1" x14ac:dyDescent="0.25">
      <c r="A5892" t="s">
        <v>33</v>
      </c>
      <c r="B5892" s="1">
        <v>228070000</v>
      </c>
      <c r="C5892" s="1">
        <v>12000000</v>
      </c>
      <c r="D5892" s="1">
        <v>0</v>
      </c>
      <c r="E5892" s="1">
        <v>240070000</v>
      </c>
      <c r="F5892" s="1">
        <v>0</v>
      </c>
      <c r="G5892" s="1">
        <v>197167500</v>
      </c>
      <c r="H5892" s="1">
        <v>197167500</v>
      </c>
      <c r="I5892" s="1">
        <v>197167500</v>
      </c>
      <c r="J5892" s="1">
        <v>0</v>
      </c>
      <c r="K5892" s="1">
        <v>197167500</v>
      </c>
      <c r="L5892" s="1">
        <v>0</v>
      </c>
      <c r="M5892" s="1">
        <v>0</v>
      </c>
      <c r="N5892" s="1">
        <v>197167500</v>
      </c>
      <c r="O5892" s="1">
        <v>197167500</v>
      </c>
      <c r="P5892" s="1">
        <v>0</v>
      </c>
      <c r="Q5892" s="1">
        <v>42902500</v>
      </c>
      <c r="R5892" s="1">
        <v>82.13</v>
      </c>
    </row>
    <row r="5893" spans="1:18" hidden="1" x14ac:dyDescent="0.25">
      <c r="A5893" t="s">
        <v>102</v>
      </c>
      <c r="B5893" s="1">
        <v>358522000</v>
      </c>
      <c r="C5893" s="1">
        <v>48000000</v>
      </c>
      <c r="D5893" s="1">
        <v>0</v>
      </c>
      <c r="E5893" s="1">
        <v>406522000</v>
      </c>
      <c r="F5893" s="1">
        <v>0</v>
      </c>
      <c r="G5893" s="1">
        <v>294754251</v>
      </c>
      <c r="H5893" s="1">
        <v>294754251</v>
      </c>
      <c r="I5893" s="1">
        <v>294754251</v>
      </c>
      <c r="J5893" s="1">
        <v>0</v>
      </c>
      <c r="K5893" s="1">
        <v>294754251</v>
      </c>
      <c r="L5893" s="1">
        <v>0</v>
      </c>
      <c r="M5893" s="1">
        <v>0</v>
      </c>
      <c r="N5893" s="1">
        <v>294754251</v>
      </c>
      <c r="O5893" s="1">
        <v>294754251</v>
      </c>
      <c r="P5893" s="1">
        <v>0</v>
      </c>
      <c r="Q5893" s="1">
        <v>111767749</v>
      </c>
      <c r="R5893" s="1">
        <v>72.510000000000005</v>
      </c>
    </row>
    <row r="5894" spans="1:18" hidden="1" x14ac:dyDescent="0.25">
      <c r="A5894" t="s">
        <v>31</v>
      </c>
      <c r="B5894" s="1">
        <v>358522000</v>
      </c>
      <c r="C5894" s="1">
        <v>48000000</v>
      </c>
      <c r="D5894" s="1">
        <v>0</v>
      </c>
      <c r="E5894" s="1">
        <v>406522000</v>
      </c>
      <c r="F5894" s="1">
        <v>0</v>
      </c>
      <c r="G5894" s="1">
        <v>294754251</v>
      </c>
      <c r="H5894" s="1">
        <v>294754251</v>
      </c>
      <c r="I5894" s="1">
        <v>294754251</v>
      </c>
      <c r="J5894" s="1">
        <v>0</v>
      </c>
      <c r="K5894" s="1">
        <v>294754251</v>
      </c>
      <c r="L5894" s="1">
        <v>0</v>
      </c>
      <c r="M5894" s="1">
        <v>0</v>
      </c>
      <c r="N5894" s="1">
        <v>294754251</v>
      </c>
      <c r="O5894" s="1">
        <v>294754251</v>
      </c>
      <c r="P5894" s="1">
        <v>0</v>
      </c>
      <c r="Q5894" s="1">
        <v>111767749</v>
      </c>
      <c r="R5894" s="1">
        <v>72.510000000000005</v>
      </c>
    </row>
    <row r="5895" spans="1:18" hidden="1" x14ac:dyDescent="0.25">
      <c r="A5895" t="s">
        <v>103</v>
      </c>
      <c r="B5895" s="1">
        <v>358522000</v>
      </c>
      <c r="C5895" s="1">
        <v>48000000</v>
      </c>
      <c r="D5895" s="1">
        <v>0</v>
      </c>
      <c r="E5895" s="1">
        <v>406522000</v>
      </c>
      <c r="F5895" s="1">
        <v>0</v>
      </c>
      <c r="G5895" s="1">
        <v>294754251</v>
      </c>
      <c r="H5895" s="1">
        <v>294754251</v>
      </c>
      <c r="I5895" s="1">
        <v>294754251</v>
      </c>
      <c r="J5895" s="1">
        <v>0</v>
      </c>
      <c r="K5895" s="1">
        <v>294754251</v>
      </c>
      <c r="L5895" s="1">
        <v>0</v>
      </c>
      <c r="M5895" s="1">
        <v>0</v>
      </c>
      <c r="N5895" s="1">
        <v>294754251</v>
      </c>
      <c r="O5895" s="1">
        <v>294754251</v>
      </c>
      <c r="P5895" s="1">
        <v>0</v>
      </c>
      <c r="Q5895" s="1">
        <v>111767749</v>
      </c>
      <c r="R5895" s="1">
        <v>72.510000000000005</v>
      </c>
    </row>
    <row r="5896" spans="1:18" hidden="1" x14ac:dyDescent="0.25">
      <c r="A5896" t="s">
        <v>33</v>
      </c>
      <c r="B5896" s="1">
        <v>358522000</v>
      </c>
      <c r="C5896" s="1">
        <v>48000000</v>
      </c>
      <c r="D5896" s="1">
        <v>0</v>
      </c>
      <c r="E5896" s="1">
        <v>406522000</v>
      </c>
      <c r="F5896" s="1">
        <v>0</v>
      </c>
      <c r="G5896" s="1">
        <v>294754251</v>
      </c>
      <c r="H5896" s="1">
        <v>294754251</v>
      </c>
      <c r="I5896" s="1">
        <v>294754251</v>
      </c>
      <c r="J5896" s="1">
        <v>0</v>
      </c>
      <c r="K5896" s="1">
        <v>294754251</v>
      </c>
      <c r="L5896" s="1">
        <v>0</v>
      </c>
      <c r="M5896" s="1">
        <v>0</v>
      </c>
      <c r="N5896" s="1">
        <v>294754251</v>
      </c>
      <c r="O5896" s="1">
        <v>294754251</v>
      </c>
      <c r="P5896" s="1">
        <v>0</v>
      </c>
      <c r="Q5896" s="1">
        <v>111767749</v>
      </c>
      <c r="R5896" s="1">
        <v>72.510000000000005</v>
      </c>
    </row>
    <row r="5897" spans="1:18" hidden="1" x14ac:dyDescent="0.25">
      <c r="A5897" t="s">
        <v>74</v>
      </c>
      <c r="B5897" s="1">
        <v>141821000</v>
      </c>
      <c r="C5897" s="1">
        <v>0</v>
      </c>
      <c r="D5897" s="1">
        <v>0</v>
      </c>
      <c r="E5897" s="1">
        <v>141821000</v>
      </c>
      <c r="F5897" s="1">
        <v>0</v>
      </c>
      <c r="G5897" s="1">
        <v>7675879</v>
      </c>
      <c r="H5897" s="1">
        <v>7675879</v>
      </c>
      <c r="I5897" s="1">
        <v>7675879</v>
      </c>
      <c r="J5897" s="1">
        <v>0</v>
      </c>
      <c r="K5897" s="1">
        <v>7675879</v>
      </c>
      <c r="L5897" s="1">
        <v>0</v>
      </c>
      <c r="M5897" s="1">
        <v>0</v>
      </c>
      <c r="N5897" s="1">
        <v>7675879</v>
      </c>
      <c r="O5897" s="1">
        <v>7034257</v>
      </c>
      <c r="P5897" s="1">
        <v>641622</v>
      </c>
      <c r="Q5897" s="1">
        <v>134145121</v>
      </c>
      <c r="R5897" s="1">
        <v>5.41</v>
      </c>
    </row>
    <row r="5898" spans="1:18" hidden="1" x14ac:dyDescent="0.25">
      <c r="A5898" t="s">
        <v>31</v>
      </c>
      <c r="B5898" s="1">
        <v>141821000</v>
      </c>
      <c r="C5898" s="1">
        <v>-80000000</v>
      </c>
      <c r="D5898" s="1">
        <v>0</v>
      </c>
      <c r="E5898" s="1">
        <v>61821000</v>
      </c>
      <c r="F5898" s="1">
        <v>0</v>
      </c>
      <c r="G5898" s="1">
        <v>7675879</v>
      </c>
      <c r="H5898" s="1">
        <v>7675879</v>
      </c>
      <c r="I5898" s="1">
        <v>7675879</v>
      </c>
      <c r="J5898" s="1">
        <v>0</v>
      </c>
      <c r="K5898" s="1">
        <v>7675879</v>
      </c>
      <c r="L5898" s="1">
        <v>0</v>
      </c>
      <c r="M5898" s="1">
        <v>0</v>
      </c>
      <c r="N5898" s="1">
        <v>7675879</v>
      </c>
      <c r="O5898" s="1">
        <v>7034257</v>
      </c>
      <c r="P5898" s="1">
        <v>641622</v>
      </c>
      <c r="Q5898" s="1">
        <v>54145121</v>
      </c>
      <c r="R5898" s="1">
        <v>12.42</v>
      </c>
    </row>
    <row r="5899" spans="1:18" hidden="1" x14ac:dyDescent="0.25">
      <c r="A5899" t="s">
        <v>75</v>
      </c>
      <c r="B5899" s="1">
        <v>141821000</v>
      </c>
      <c r="C5899" s="1">
        <v>-80000000</v>
      </c>
      <c r="D5899" s="1">
        <v>0</v>
      </c>
      <c r="E5899" s="1">
        <v>61821000</v>
      </c>
      <c r="F5899" s="1">
        <v>0</v>
      </c>
      <c r="G5899" s="1">
        <v>7675879</v>
      </c>
      <c r="H5899" s="1">
        <v>7675879</v>
      </c>
      <c r="I5899" s="1">
        <v>7675879</v>
      </c>
      <c r="J5899" s="1">
        <v>0</v>
      </c>
      <c r="K5899" s="1">
        <v>7675879</v>
      </c>
      <c r="L5899" s="1">
        <v>0</v>
      </c>
      <c r="M5899" s="1">
        <v>0</v>
      </c>
      <c r="N5899" s="1">
        <v>7675879</v>
      </c>
      <c r="O5899" s="1">
        <v>7034257</v>
      </c>
      <c r="P5899" s="1">
        <v>641622</v>
      </c>
      <c r="Q5899" s="1">
        <v>54145121</v>
      </c>
      <c r="R5899" s="1">
        <v>12.42</v>
      </c>
    </row>
    <row r="5900" spans="1:18" hidden="1" x14ac:dyDescent="0.25">
      <c r="A5900" t="s">
        <v>33</v>
      </c>
      <c r="B5900" s="1">
        <v>141821000</v>
      </c>
      <c r="C5900" s="1">
        <v>-80000000</v>
      </c>
      <c r="D5900" s="1">
        <v>0</v>
      </c>
      <c r="E5900" s="1">
        <v>61821000</v>
      </c>
      <c r="F5900" s="1">
        <v>0</v>
      </c>
      <c r="G5900" s="1">
        <v>7675879</v>
      </c>
      <c r="H5900" s="1">
        <v>7675879</v>
      </c>
      <c r="I5900" s="1">
        <v>7675879</v>
      </c>
      <c r="J5900" s="1">
        <v>0</v>
      </c>
      <c r="K5900" s="1">
        <v>7675879</v>
      </c>
      <c r="L5900" s="1">
        <v>0</v>
      </c>
      <c r="M5900" s="1">
        <v>0</v>
      </c>
      <c r="N5900" s="1">
        <v>7675879</v>
      </c>
      <c r="O5900" s="1">
        <v>7034257</v>
      </c>
      <c r="P5900" s="1">
        <v>641622</v>
      </c>
      <c r="Q5900" s="1">
        <v>54145121</v>
      </c>
      <c r="R5900" s="1">
        <v>12.42</v>
      </c>
    </row>
    <row r="5901" spans="1:18" hidden="1" x14ac:dyDescent="0.25">
      <c r="A5901" t="s">
        <v>97</v>
      </c>
      <c r="B5901" s="1">
        <v>0</v>
      </c>
      <c r="C5901" s="1">
        <v>80000000</v>
      </c>
      <c r="D5901" s="1">
        <v>0</v>
      </c>
      <c r="E5901" s="1">
        <v>80000000</v>
      </c>
      <c r="F5901" s="1">
        <v>0</v>
      </c>
      <c r="G5901" s="1">
        <v>0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80000000</v>
      </c>
      <c r="R5901" s="1">
        <v>0</v>
      </c>
    </row>
    <row r="5902" spans="1:18" hidden="1" x14ac:dyDescent="0.25">
      <c r="A5902" t="s">
        <v>73</v>
      </c>
      <c r="B5902" s="1">
        <v>0</v>
      </c>
      <c r="C5902" s="1">
        <v>80000000</v>
      </c>
      <c r="D5902" s="1">
        <v>0</v>
      </c>
      <c r="E5902" s="1">
        <v>80000000</v>
      </c>
      <c r="F5902" s="1">
        <v>0</v>
      </c>
      <c r="G5902" s="1">
        <v>0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>
        <v>80000000</v>
      </c>
      <c r="R5902" s="1">
        <v>0</v>
      </c>
    </row>
    <row r="5903" spans="1:18" hidden="1" x14ac:dyDescent="0.25">
      <c r="A5903" t="s">
        <v>33</v>
      </c>
      <c r="B5903" s="1">
        <v>0</v>
      </c>
      <c r="C5903" s="1">
        <v>80000000</v>
      </c>
      <c r="D5903" s="1">
        <v>0</v>
      </c>
      <c r="E5903" s="1">
        <v>80000000</v>
      </c>
      <c r="F5903" s="1">
        <v>0</v>
      </c>
      <c r="G5903" s="1">
        <v>0</v>
      </c>
      <c r="H5903" s="1">
        <v>0</v>
      </c>
      <c r="I5903" s="1">
        <v>0</v>
      </c>
      <c r="J5903" s="1">
        <v>0</v>
      </c>
      <c r="K5903" s="1">
        <v>0</v>
      </c>
      <c r="L5903" s="1">
        <v>0</v>
      </c>
      <c r="M5903" s="1">
        <v>0</v>
      </c>
      <c r="N5903" s="1">
        <v>0</v>
      </c>
      <c r="O5903" s="1">
        <v>0</v>
      </c>
      <c r="P5903" s="1">
        <v>0</v>
      </c>
      <c r="Q5903" s="1">
        <v>80000000</v>
      </c>
      <c r="R5903" s="1">
        <v>0</v>
      </c>
    </row>
    <row r="5904" spans="1:18" hidden="1" x14ac:dyDescent="0.25">
      <c r="A5904" t="s">
        <v>76</v>
      </c>
      <c r="B5904" s="1">
        <v>30032000</v>
      </c>
      <c r="C5904" s="1">
        <v>0</v>
      </c>
      <c r="D5904" s="1">
        <v>0</v>
      </c>
      <c r="E5904" s="1">
        <v>30032000</v>
      </c>
      <c r="F5904" s="1">
        <v>0</v>
      </c>
      <c r="G5904" s="1">
        <v>1627500</v>
      </c>
      <c r="H5904" s="1">
        <v>1627500</v>
      </c>
      <c r="I5904" s="1">
        <v>1627500</v>
      </c>
      <c r="J5904" s="1">
        <v>0</v>
      </c>
      <c r="K5904" s="1">
        <v>1627500</v>
      </c>
      <c r="L5904" s="1">
        <v>0</v>
      </c>
      <c r="M5904" s="1">
        <v>0</v>
      </c>
      <c r="N5904" s="1">
        <v>1627500</v>
      </c>
      <c r="O5904" s="1">
        <v>1627500</v>
      </c>
      <c r="P5904" s="1">
        <v>0</v>
      </c>
      <c r="Q5904" s="1">
        <v>28404500</v>
      </c>
      <c r="R5904" s="1">
        <v>5.42</v>
      </c>
    </row>
    <row r="5905" spans="1:18" hidden="1" x14ac:dyDescent="0.25">
      <c r="A5905" t="s">
        <v>31</v>
      </c>
      <c r="B5905" s="1">
        <v>30032000</v>
      </c>
      <c r="C5905" s="1">
        <v>0</v>
      </c>
      <c r="D5905" s="1">
        <v>0</v>
      </c>
      <c r="E5905" s="1">
        <v>30032000</v>
      </c>
      <c r="F5905" s="1">
        <v>0</v>
      </c>
      <c r="G5905" s="1">
        <v>1627500</v>
      </c>
      <c r="H5905" s="1">
        <v>1627500</v>
      </c>
      <c r="I5905" s="1">
        <v>1627500</v>
      </c>
      <c r="J5905" s="1">
        <v>0</v>
      </c>
      <c r="K5905" s="1">
        <v>1627500</v>
      </c>
      <c r="L5905" s="1">
        <v>0</v>
      </c>
      <c r="M5905" s="1">
        <v>0</v>
      </c>
      <c r="N5905" s="1">
        <v>1627500</v>
      </c>
      <c r="O5905" s="1">
        <v>1627500</v>
      </c>
      <c r="P5905" s="1">
        <v>0</v>
      </c>
      <c r="Q5905" s="1">
        <v>28404500</v>
      </c>
      <c r="R5905" s="1">
        <v>5.42</v>
      </c>
    </row>
    <row r="5906" spans="1:18" hidden="1" x14ac:dyDescent="0.25">
      <c r="A5906" t="s">
        <v>77</v>
      </c>
      <c r="B5906" s="1">
        <v>30032000</v>
      </c>
      <c r="C5906" s="1">
        <v>0</v>
      </c>
      <c r="D5906" s="1">
        <v>0</v>
      </c>
      <c r="E5906" s="1">
        <v>30032000</v>
      </c>
      <c r="F5906" s="1">
        <v>0</v>
      </c>
      <c r="G5906" s="1">
        <v>1627500</v>
      </c>
      <c r="H5906" s="1">
        <v>1627500</v>
      </c>
      <c r="I5906" s="1">
        <v>1627500</v>
      </c>
      <c r="J5906" s="1">
        <v>0</v>
      </c>
      <c r="K5906" s="1">
        <v>1627500</v>
      </c>
      <c r="L5906" s="1">
        <v>0</v>
      </c>
      <c r="M5906" s="1">
        <v>0</v>
      </c>
      <c r="N5906" s="1">
        <v>1627500</v>
      </c>
      <c r="O5906" s="1">
        <v>1627500</v>
      </c>
      <c r="P5906" s="1">
        <v>0</v>
      </c>
      <c r="Q5906" s="1">
        <v>28404500</v>
      </c>
      <c r="R5906" s="1">
        <v>5.42</v>
      </c>
    </row>
    <row r="5907" spans="1:18" hidden="1" x14ac:dyDescent="0.25">
      <c r="A5907" t="s">
        <v>33</v>
      </c>
      <c r="B5907" s="1">
        <v>30032000</v>
      </c>
      <c r="C5907" s="1">
        <v>0</v>
      </c>
      <c r="D5907" s="1">
        <v>0</v>
      </c>
      <c r="E5907" s="1">
        <v>30032000</v>
      </c>
      <c r="F5907" s="1">
        <v>0</v>
      </c>
      <c r="G5907" s="1">
        <v>1627500</v>
      </c>
      <c r="H5907" s="1">
        <v>1627500</v>
      </c>
      <c r="I5907" s="1">
        <v>1627500</v>
      </c>
      <c r="J5907" s="1">
        <v>0</v>
      </c>
      <c r="K5907" s="1">
        <v>1627500</v>
      </c>
      <c r="L5907" s="1">
        <v>0</v>
      </c>
      <c r="M5907" s="1">
        <v>0</v>
      </c>
      <c r="N5907" s="1">
        <v>1627500</v>
      </c>
      <c r="O5907" s="1">
        <v>1627500</v>
      </c>
      <c r="P5907" s="1">
        <v>0</v>
      </c>
      <c r="Q5907" s="1">
        <v>28404500</v>
      </c>
      <c r="R5907" s="1">
        <v>5.42</v>
      </c>
    </row>
    <row r="5908" spans="1:18" hidden="1" x14ac:dyDescent="0.25">
      <c r="A5908" t="s">
        <v>104</v>
      </c>
      <c r="B5908" s="1">
        <v>42927000</v>
      </c>
      <c r="C5908" s="1">
        <v>0</v>
      </c>
      <c r="D5908" s="1">
        <v>0</v>
      </c>
      <c r="E5908" s="1">
        <v>42927000</v>
      </c>
      <c r="F5908" s="1">
        <v>0</v>
      </c>
      <c r="G5908" s="1">
        <v>27000000</v>
      </c>
      <c r="H5908" s="1">
        <v>27000000</v>
      </c>
      <c r="I5908" s="1">
        <v>27000000</v>
      </c>
      <c r="J5908" s="1">
        <v>0</v>
      </c>
      <c r="K5908" s="1">
        <v>27000000</v>
      </c>
      <c r="L5908" s="1">
        <v>0</v>
      </c>
      <c r="M5908" s="1">
        <v>0</v>
      </c>
      <c r="N5908" s="1">
        <v>27000000</v>
      </c>
      <c r="O5908" s="1">
        <v>27000000</v>
      </c>
      <c r="P5908" s="1">
        <v>0</v>
      </c>
      <c r="Q5908" s="1">
        <v>15927000</v>
      </c>
      <c r="R5908" s="1">
        <v>62.9</v>
      </c>
    </row>
    <row r="5909" spans="1:18" hidden="1" x14ac:dyDescent="0.25">
      <c r="A5909" t="s">
        <v>31</v>
      </c>
      <c r="B5909" s="1">
        <v>42927000</v>
      </c>
      <c r="C5909" s="1">
        <v>0</v>
      </c>
      <c r="D5909" s="1">
        <v>0</v>
      </c>
      <c r="E5909" s="1">
        <v>42927000</v>
      </c>
      <c r="F5909" s="1">
        <v>0</v>
      </c>
      <c r="G5909" s="1">
        <v>27000000</v>
      </c>
      <c r="H5909" s="1">
        <v>27000000</v>
      </c>
      <c r="I5909" s="1">
        <v>27000000</v>
      </c>
      <c r="J5909" s="1">
        <v>0</v>
      </c>
      <c r="K5909" s="1">
        <v>27000000</v>
      </c>
      <c r="L5909" s="1">
        <v>0</v>
      </c>
      <c r="M5909" s="1">
        <v>0</v>
      </c>
      <c r="N5909" s="1">
        <v>27000000</v>
      </c>
      <c r="O5909" s="1">
        <v>27000000</v>
      </c>
      <c r="P5909" s="1">
        <v>0</v>
      </c>
      <c r="Q5909" s="1">
        <v>15927000</v>
      </c>
      <c r="R5909" s="1">
        <v>62.9</v>
      </c>
    </row>
    <row r="5910" spans="1:18" hidden="1" x14ac:dyDescent="0.25">
      <c r="A5910" t="s">
        <v>81</v>
      </c>
      <c r="B5910" s="1">
        <v>42927000</v>
      </c>
      <c r="C5910" s="1">
        <v>0</v>
      </c>
      <c r="D5910" s="1">
        <v>0</v>
      </c>
      <c r="E5910" s="1">
        <v>42927000</v>
      </c>
      <c r="F5910" s="1">
        <v>0</v>
      </c>
      <c r="G5910" s="1">
        <v>27000000</v>
      </c>
      <c r="H5910" s="1">
        <v>27000000</v>
      </c>
      <c r="I5910" s="1">
        <v>27000000</v>
      </c>
      <c r="J5910" s="1">
        <v>0</v>
      </c>
      <c r="K5910" s="1">
        <v>27000000</v>
      </c>
      <c r="L5910" s="1">
        <v>0</v>
      </c>
      <c r="M5910" s="1">
        <v>0</v>
      </c>
      <c r="N5910" s="1">
        <v>27000000</v>
      </c>
      <c r="O5910" s="1">
        <v>27000000</v>
      </c>
      <c r="P5910" s="1">
        <v>0</v>
      </c>
      <c r="Q5910" s="1">
        <v>15927000</v>
      </c>
      <c r="R5910" s="1">
        <v>62.9</v>
      </c>
    </row>
    <row r="5911" spans="1:18" hidden="1" x14ac:dyDescent="0.25">
      <c r="A5911" t="s">
        <v>33</v>
      </c>
      <c r="B5911" s="1">
        <v>42927000</v>
      </c>
      <c r="C5911" s="1">
        <v>0</v>
      </c>
      <c r="D5911" s="1">
        <v>0</v>
      </c>
      <c r="E5911" s="1">
        <v>42927000</v>
      </c>
      <c r="F5911" s="1">
        <v>0</v>
      </c>
      <c r="G5911" s="1">
        <v>27000000</v>
      </c>
      <c r="H5911" s="1">
        <v>27000000</v>
      </c>
      <c r="I5911" s="1">
        <v>27000000</v>
      </c>
      <c r="J5911" s="1">
        <v>0</v>
      </c>
      <c r="K5911" s="1">
        <v>27000000</v>
      </c>
      <c r="L5911" s="1">
        <v>0</v>
      </c>
      <c r="M5911" s="1">
        <v>0</v>
      </c>
      <c r="N5911" s="1">
        <v>27000000</v>
      </c>
      <c r="O5911" s="1">
        <v>27000000</v>
      </c>
      <c r="P5911" s="1">
        <v>0</v>
      </c>
      <c r="Q5911" s="1">
        <v>15927000</v>
      </c>
      <c r="R5911" s="1">
        <v>62.9</v>
      </c>
    </row>
    <row r="5912" spans="1:18" hidden="1" x14ac:dyDescent="0.25">
      <c r="A5912" t="s">
        <v>78</v>
      </c>
      <c r="B5912" s="1">
        <v>586320000</v>
      </c>
      <c r="C5912" s="1">
        <v>0</v>
      </c>
      <c r="D5912" s="1">
        <v>0</v>
      </c>
      <c r="E5912" s="1">
        <v>586320000</v>
      </c>
      <c r="F5912" s="1">
        <v>0</v>
      </c>
      <c r="G5912" s="1">
        <v>3097096</v>
      </c>
      <c r="H5912" s="1">
        <v>3097096</v>
      </c>
      <c r="I5912" s="1">
        <v>3097096</v>
      </c>
      <c r="J5912" s="1">
        <v>0</v>
      </c>
      <c r="K5912" s="1">
        <v>3097096</v>
      </c>
      <c r="L5912" s="1">
        <v>0</v>
      </c>
      <c r="M5912" s="1">
        <v>0</v>
      </c>
      <c r="N5912" s="1">
        <v>3097096</v>
      </c>
      <c r="O5912" s="1">
        <v>0</v>
      </c>
      <c r="P5912" s="1">
        <v>3097096</v>
      </c>
      <c r="Q5912" s="1">
        <v>583222904</v>
      </c>
      <c r="R5912" s="1">
        <v>0.53</v>
      </c>
    </row>
    <row r="5913" spans="1:18" hidden="1" x14ac:dyDescent="0.25">
      <c r="A5913" t="s">
        <v>31</v>
      </c>
      <c r="B5913" s="1">
        <v>586320000</v>
      </c>
      <c r="C5913" s="1">
        <v>0</v>
      </c>
      <c r="D5913" s="1">
        <v>0</v>
      </c>
      <c r="E5913" s="1">
        <v>586320000</v>
      </c>
      <c r="F5913" s="1">
        <v>0</v>
      </c>
      <c r="G5913" s="1">
        <v>3097096</v>
      </c>
      <c r="H5913" s="1">
        <v>3097096</v>
      </c>
      <c r="I5913" s="1">
        <v>3097096</v>
      </c>
      <c r="J5913" s="1">
        <v>0</v>
      </c>
      <c r="K5913" s="1">
        <v>3097096</v>
      </c>
      <c r="L5913" s="1">
        <v>0</v>
      </c>
      <c r="M5913" s="1">
        <v>0</v>
      </c>
      <c r="N5913" s="1">
        <v>3097096</v>
      </c>
      <c r="O5913" s="1">
        <v>0</v>
      </c>
      <c r="P5913" s="1">
        <v>3097096</v>
      </c>
      <c r="Q5913" s="1">
        <v>583222904</v>
      </c>
      <c r="R5913" s="1">
        <v>0.53</v>
      </c>
    </row>
    <row r="5914" spans="1:18" hidden="1" x14ac:dyDescent="0.25">
      <c r="A5914" t="s">
        <v>79</v>
      </c>
      <c r="B5914" s="1">
        <v>586320000</v>
      </c>
      <c r="C5914" s="1">
        <v>0</v>
      </c>
      <c r="D5914" s="1">
        <v>0</v>
      </c>
      <c r="E5914" s="1">
        <v>586320000</v>
      </c>
      <c r="F5914" s="1">
        <v>0</v>
      </c>
      <c r="G5914" s="1">
        <v>3097096</v>
      </c>
      <c r="H5914" s="1">
        <v>3097096</v>
      </c>
      <c r="I5914" s="1">
        <v>3097096</v>
      </c>
      <c r="J5914" s="1">
        <v>0</v>
      </c>
      <c r="K5914" s="1">
        <v>3097096</v>
      </c>
      <c r="L5914" s="1">
        <v>0</v>
      </c>
      <c r="M5914" s="1">
        <v>0</v>
      </c>
      <c r="N5914" s="1">
        <v>3097096</v>
      </c>
      <c r="O5914" s="1">
        <v>0</v>
      </c>
      <c r="P5914" s="1">
        <v>3097096</v>
      </c>
      <c r="Q5914" s="1">
        <v>583222904</v>
      </c>
      <c r="R5914" s="1">
        <v>0.53</v>
      </c>
    </row>
    <row r="5915" spans="1:18" hidden="1" x14ac:dyDescent="0.25">
      <c r="A5915" t="s">
        <v>33</v>
      </c>
      <c r="B5915" s="1">
        <v>586320000</v>
      </c>
      <c r="C5915" s="1">
        <v>0</v>
      </c>
      <c r="D5915" s="1">
        <v>0</v>
      </c>
      <c r="E5915" s="1">
        <v>586320000</v>
      </c>
      <c r="F5915" s="1">
        <v>0</v>
      </c>
      <c r="G5915" s="1">
        <v>3097096</v>
      </c>
      <c r="H5915" s="1">
        <v>3097096</v>
      </c>
      <c r="I5915" s="1">
        <v>3097096</v>
      </c>
      <c r="J5915" s="1">
        <v>0</v>
      </c>
      <c r="K5915" s="1">
        <v>3097096</v>
      </c>
      <c r="L5915" s="1">
        <v>0</v>
      </c>
      <c r="M5915" s="1">
        <v>0</v>
      </c>
      <c r="N5915" s="1">
        <v>3097096</v>
      </c>
      <c r="O5915" s="1">
        <v>0</v>
      </c>
      <c r="P5915" s="1">
        <v>3097096</v>
      </c>
      <c r="Q5915" s="1">
        <v>583222904</v>
      </c>
      <c r="R5915" s="1">
        <v>0.53</v>
      </c>
    </row>
    <row r="5916" spans="1:18" hidden="1" x14ac:dyDescent="0.25">
      <c r="A5916" t="s">
        <v>80</v>
      </c>
      <c r="B5916" s="1">
        <v>20878000</v>
      </c>
      <c r="C5916" s="1">
        <v>0</v>
      </c>
      <c r="D5916" s="1">
        <v>0</v>
      </c>
      <c r="E5916" s="1">
        <v>20878000</v>
      </c>
      <c r="F5916" s="1">
        <v>0</v>
      </c>
      <c r="G5916" s="1">
        <v>1000000</v>
      </c>
      <c r="H5916" s="1">
        <v>1000000</v>
      </c>
      <c r="I5916" s="1">
        <v>1000000</v>
      </c>
      <c r="J5916" s="1">
        <v>0</v>
      </c>
      <c r="K5916" s="1">
        <v>1000000</v>
      </c>
      <c r="L5916" s="1">
        <v>0</v>
      </c>
      <c r="M5916" s="1">
        <v>0</v>
      </c>
      <c r="N5916" s="1">
        <v>1000000</v>
      </c>
      <c r="O5916" s="1">
        <v>1000000</v>
      </c>
      <c r="P5916" s="1">
        <v>0</v>
      </c>
      <c r="Q5916" s="1">
        <v>19878000</v>
      </c>
      <c r="R5916" s="1">
        <v>4.79</v>
      </c>
    </row>
    <row r="5917" spans="1:18" hidden="1" x14ac:dyDescent="0.25">
      <c r="A5917" t="s">
        <v>31</v>
      </c>
      <c r="B5917" s="1">
        <v>20878000</v>
      </c>
      <c r="C5917" s="1">
        <v>0</v>
      </c>
      <c r="D5917" s="1">
        <v>0</v>
      </c>
      <c r="E5917" s="1">
        <v>20878000</v>
      </c>
      <c r="F5917" s="1">
        <v>0</v>
      </c>
      <c r="G5917" s="1">
        <v>1000000</v>
      </c>
      <c r="H5917" s="1">
        <v>1000000</v>
      </c>
      <c r="I5917" s="1">
        <v>1000000</v>
      </c>
      <c r="J5917" s="1">
        <v>0</v>
      </c>
      <c r="K5917" s="1">
        <v>1000000</v>
      </c>
      <c r="L5917" s="1">
        <v>0</v>
      </c>
      <c r="M5917" s="1">
        <v>0</v>
      </c>
      <c r="N5917" s="1">
        <v>1000000</v>
      </c>
      <c r="O5917" s="1">
        <v>1000000</v>
      </c>
      <c r="P5917" s="1">
        <v>0</v>
      </c>
      <c r="Q5917" s="1">
        <v>19878000</v>
      </c>
      <c r="R5917" s="1">
        <v>4.79</v>
      </c>
    </row>
    <row r="5918" spans="1:18" hidden="1" x14ac:dyDescent="0.25">
      <c r="A5918" t="s">
        <v>81</v>
      </c>
      <c r="B5918" s="1">
        <v>20878000</v>
      </c>
      <c r="C5918" s="1">
        <v>0</v>
      </c>
      <c r="D5918" s="1">
        <v>0</v>
      </c>
      <c r="E5918" s="1">
        <v>20878000</v>
      </c>
      <c r="F5918" s="1">
        <v>0</v>
      </c>
      <c r="G5918" s="1">
        <v>1000000</v>
      </c>
      <c r="H5918" s="1">
        <v>1000000</v>
      </c>
      <c r="I5918" s="1">
        <v>1000000</v>
      </c>
      <c r="J5918" s="1">
        <v>0</v>
      </c>
      <c r="K5918" s="1">
        <v>1000000</v>
      </c>
      <c r="L5918" s="1">
        <v>0</v>
      </c>
      <c r="M5918" s="1">
        <v>0</v>
      </c>
      <c r="N5918" s="1">
        <v>1000000</v>
      </c>
      <c r="O5918" s="1">
        <v>1000000</v>
      </c>
      <c r="P5918" s="1">
        <v>0</v>
      </c>
      <c r="Q5918" s="1">
        <v>19878000</v>
      </c>
      <c r="R5918" s="1">
        <v>4.79</v>
      </c>
    </row>
    <row r="5919" spans="1:18" hidden="1" x14ac:dyDescent="0.25">
      <c r="A5919" t="s">
        <v>33</v>
      </c>
      <c r="B5919" s="1">
        <v>20878000</v>
      </c>
      <c r="C5919" s="1">
        <v>0</v>
      </c>
      <c r="D5919" s="1">
        <v>0</v>
      </c>
      <c r="E5919" s="1">
        <v>20878000</v>
      </c>
      <c r="F5919" s="1">
        <v>0</v>
      </c>
      <c r="G5919" s="1">
        <v>1000000</v>
      </c>
      <c r="H5919" s="1">
        <v>1000000</v>
      </c>
      <c r="I5919" s="1">
        <v>1000000</v>
      </c>
      <c r="J5919" s="1">
        <v>0</v>
      </c>
      <c r="K5919" s="1">
        <v>1000000</v>
      </c>
      <c r="L5919" s="1">
        <v>0</v>
      </c>
      <c r="M5919" s="1">
        <v>0</v>
      </c>
      <c r="N5919" s="1">
        <v>1000000</v>
      </c>
      <c r="O5919" s="1">
        <v>1000000</v>
      </c>
      <c r="P5919" s="1">
        <v>0</v>
      </c>
      <c r="Q5919" s="1">
        <v>19878000</v>
      </c>
      <c r="R5919" s="1">
        <v>4.79</v>
      </c>
    </row>
    <row r="5920" spans="1:18" hidden="1" x14ac:dyDescent="0.25">
      <c r="A5920" t="s">
        <v>82</v>
      </c>
      <c r="B5920" s="1">
        <v>20124000</v>
      </c>
      <c r="C5920" s="1">
        <v>0</v>
      </c>
      <c r="D5920" s="1">
        <v>0</v>
      </c>
      <c r="E5920" s="1">
        <v>20124000</v>
      </c>
      <c r="F5920" s="1">
        <v>0</v>
      </c>
      <c r="G5920" s="1">
        <v>0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>
        <v>20124000</v>
      </c>
      <c r="R5920" s="1">
        <v>0</v>
      </c>
    </row>
    <row r="5921" spans="1:18" hidden="1" x14ac:dyDescent="0.25">
      <c r="A5921" t="s">
        <v>31</v>
      </c>
      <c r="B5921" s="1">
        <v>20124000</v>
      </c>
      <c r="C5921" s="1">
        <v>0</v>
      </c>
      <c r="D5921" s="1">
        <v>0</v>
      </c>
      <c r="E5921" s="1">
        <v>20124000</v>
      </c>
      <c r="F5921" s="1">
        <v>0</v>
      </c>
      <c r="G5921" s="1">
        <v>0</v>
      </c>
      <c r="H5921" s="1">
        <v>0</v>
      </c>
      <c r="I5921" s="1">
        <v>0</v>
      </c>
      <c r="J5921" s="1">
        <v>0</v>
      </c>
      <c r="K5921" s="1">
        <v>0</v>
      </c>
      <c r="L5921" s="1">
        <v>0</v>
      </c>
      <c r="M5921" s="1">
        <v>0</v>
      </c>
      <c r="N5921" s="1">
        <v>0</v>
      </c>
      <c r="O5921" s="1">
        <v>0</v>
      </c>
      <c r="P5921" s="1">
        <v>0</v>
      </c>
      <c r="Q5921" s="1">
        <v>20124000</v>
      </c>
      <c r="R5921" s="1">
        <v>0</v>
      </c>
    </row>
    <row r="5922" spans="1:18" hidden="1" x14ac:dyDescent="0.25">
      <c r="A5922" t="s">
        <v>83</v>
      </c>
      <c r="B5922" s="1">
        <v>20124000</v>
      </c>
      <c r="C5922" s="1">
        <v>0</v>
      </c>
      <c r="D5922" s="1">
        <v>0</v>
      </c>
      <c r="E5922" s="1">
        <v>20124000</v>
      </c>
      <c r="F5922" s="1">
        <v>0</v>
      </c>
      <c r="G5922" s="1">
        <v>0</v>
      </c>
      <c r="H5922" s="1">
        <v>0</v>
      </c>
      <c r="I5922" s="1">
        <v>0</v>
      </c>
      <c r="J5922" s="1">
        <v>0</v>
      </c>
      <c r="K5922" s="1">
        <v>0</v>
      </c>
      <c r="L5922" s="1">
        <v>0</v>
      </c>
      <c r="M5922" s="1">
        <v>0</v>
      </c>
      <c r="N5922" s="1">
        <v>0</v>
      </c>
      <c r="O5922" s="1">
        <v>0</v>
      </c>
      <c r="P5922" s="1">
        <v>0</v>
      </c>
      <c r="Q5922" s="1">
        <v>20124000</v>
      </c>
      <c r="R5922" s="1">
        <v>0</v>
      </c>
    </row>
    <row r="5923" spans="1:18" hidden="1" x14ac:dyDescent="0.25">
      <c r="A5923" t="s">
        <v>33</v>
      </c>
      <c r="B5923" s="1">
        <v>20124000</v>
      </c>
      <c r="C5923" s="1">
        <v>0</v>
      </c>
      <c r="D5923" s="1">
        <v>0</v>
      </c>
      <c r="E5923" s="1">
        <v>20124000</v>
      </c>
      <c r="F5923" s="1">
        <v>0</v>
      </c>
      <c r="G5923" s="1">
        <v>0</v>
      </c>
      <c r="H5923" s="1">
        <v>0</v>
      </c>
      <c r="I5923" s="1">
        <v>0</v>
      </c>
      <c r="J5923" s="1">
        <v>0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>
        <v>20124000</v>
      </c>
      <c r="R5923" s="1">
        <v>0</v>
      </c>
    </row>
    <row r="5924" spans="1:18" hidden="1" x14ac:dyDescent="0.25">
      <c r="A5924" t="s">
        <v>1657</v>
      </c>
      <c r="B5924" s="1">
        <v>1388242000</v>
      </c>
      <c r="C5924" s="1">
        <v>-144910000</v>
      </c>
      <c r="D5924" s="1">
        <v>0</v>
      </c>
      <c r="E5924" s="1">
        <v>1243332000</v>
      </c>
      <c r="F5924" s="1">
        <v>0</v>
      </c>
      <c r="G5924" s="1">
        <v>909211880</v>
      </c>
      <c r="H5924" s="1">
        <v>909211880</v>
      </c>
      <c r="I5924" s="1">
        <v>339211880</v>
      </c>
      <c r="J5924" s="1">
        <v>0</v>
      </c>
      <c r="K5924" s="1">
        <v>339211880</v>
      </c>
      <c r="L5924" s="1">
        <v>0</v>
      </c>
      <c r="M5924" s="1">
        <v>570000000</v>
      </c>
      <c r="N5924" s="1">
        <v>339211880</v>
      </c>
      <c r="O5924" s="1">
        <v>54801880</v>
      </c>
      <c r="P5924" s="1">
        <v>284410000</v>
      </c>
      <c r="Q5924" s="1">
        <v>334120120</v>
      </c>
      <c r="R5924" s="1">
        <v>27.28</v>
      </c>
    </row>
    <row r="5925" spans="1:18" hidden="1" x14ac:dyDescent="0.25">
      <c r="A5925" t="s">
        <v>31</v>
      </c>
      <c r="B5925" s="1">
        <v>1388242000</v>
      </c>
      <c r="C5925" s="1">
        <v>-1044910000</v>
      </c>
      <c r="D5925" s="1">
        <v>0</v>
      </c>
      <c r="E5925" s="1">
        <v>343332000</v>
      </c>
      <c r="F5925" s="1">
        <v>0</v>
      </c>
      <c r="G5925" s="1">
        <v>339211880</v>
      </c>
      <c r="H5925" s="1">
        <v>339211880</v>
      </c>
      <c r="I5925" s="1">
        <v>339211880</v>
      </c>
      <c r="J5925" s="1">
        <v>0</v>
      </c>
      <c r="K5925" s="1">
        <v>339211880</v>
      </c>
      <c r="L5925" s="1">
        <v>0</v>
      </c>
      <c r="M5925" s="1">
        <v>0</v>
      </c>
      <c r="N5925" s="1">
        <v>339211880</v>
      </c>
      <c r="O5925" s="1">
        <v>54801880</v>
      </c>
      <c r="P5925" s="1">
        <v>284410000</v>
      </c>
      <c r="Q5925" s="1">
        <v>4120120</v>
      </c>
      <c r="R5925" s="1">
        <v>98.8</v>
      </c>
    </row>
    <row r="5926" spans="1:18" hidden="1" x14ac:dyDescent="0.25">
      <c r="A5926" t="s">
        <v>81</v>
      </c>
      <c r="B5926" s="1">
        <v>1388242000</v>
      </c>
      <c r="C5926" s="1">
        <v>-1044910000</v>
      </c>
      <c r="D5926" s="1">
        <v>0</v>
      </c>
      <c r="E5926" s="1">
        <v>343332000</v>
      </c>
      <c r="F5926" s="1">
        <v>0</v>
      </c>
      <c r="G5926" s="1">
        <v>339211880</v>
      </c>
      <c r="H5926" s="1">
        <v>339211880</v>
      </c>
      <c r="I5926" s="1">
        <v>339211880</v>
      </c>
      <c r="J5926" s="1">
        <v>0</v>
      </c>
      <c r="K5926" s="1">
        <v>339211880</v>
      </c>
      <c r="L5926" s="1">
        <v>0</v>
      </c>
      <c r="M5926" s="1">
        <v>0</v>
      </c>
      <c r="N5926" s="1">
        <v>339211880</v>
      </c>
      <c r="O5926" s="1">
        <v>54801880</v>
      </c>
      <c r="P5926" s="1">
        <v>284410000</v>
      </c>
      <c r="Q5926" s="1">
        <v>4120120</v>
      </c>
      <c r="R5926" s="1">
        <v>98.8</v>
      </c>
    </row>
    <row r="5927" spans="1:18" hidden="1" x14ac:dyDescent="0.25">
      <c r="A5927" t="s">
        <v>33</v>
      </c>
      <c r="B5927" s="1">
        <v>1388242000</v>
      </c>
      <c r="C5927" s="1">
        <v>-1044910000</v>
      </c>
      <c r="D5927" s="1">
        <v>0</v>
      </c>
      <c r="E5927" s="1">
        <v>343332000</v>
      </c>
      <c r="F5927" s="1">
        <v>0</v>
      </c>
      <c r="G5927" s="1">
        <v>339211880</v>
      </c>
      <c r="H5927" s="1">
        <v>339211880</v>
      </c>
      <c r="I5927" s="1">
        <v>339211880</v>
      </c>
      <c r="J5927" s="1">
        <v>0</v>
      </c>
      <c r="K5927" s="1">
        <v>339211880</v>
      </c>
      <c r="L5927" s="1">
        <v>0</v>
      </c>
      <c r="M5927" s="1">
        <v>0</v>
      </c>
      <c r="N5927" s="1">
        <v>339211880</v>
      </c>
      <c r="O5927" s="1">
        <v>54801880</v>
      </c>
      <c r="P5927" s="1">
        <v>284410000</v>
      </c>
      <c r="Q5927" s="1">
        <v>4120120</v>
      </c>
      <c r="R5927" s="1">
        <v>98.8</v>
      </c>
    </row>
    <row r="5928" spans="1:18" hidden="1" x14ac:dyDescent="0.25">
      <c r="A5928" t="s">
        <v>97</v>
      </c>
      <c r="B5928" s="1">
        <v>0</v>
      </c>
      <c r="C5928" s="1">
        <v>900000000</v>
      </c>
      <c r="D5928" s="1">
        <v>0</v>
      </c>
      <c r="E5928" s="1">
        <v>900000000</v>
      </c>
      <c r="F5928" s="1">
        <v>0</v>
      </c>
      <c r="G5928" s="1">
        <v>570000000</v>
      </c>
      <c r="H5928" s="1">
        <v>570000000</v>
      </c>
      <c r="I5928" s="1">
        <v>0</v>
      </c>
      <c r="J5928" s="1">
        <v>0</v>
      </c>
      <c r="K5928" s="1">
        <v>0</v>
      </c>
      <c r="L5928" s="1">
        <v>0</v>
      </c>
      <c r="M5928" s="1">
        <v>570000000</v>
      </c>
      <c r="N5928" s="1">
        <v>0</v>
      </c>
      <c r="O5928" s="1">
        <v>0</v>
      </c>
      <c r="P5928" s="1">
        <v>0</v>
      </c>
      <c r="Q5928" s="1">
        <v>330000000</v>
      </c>
      <c r="R5928" s="1">
        <v>0</v>
      </c>
    </row>
    <row r="5929" spans="1:18" hidden="1" x14ac:dyDescent="0.25">
      <c r="A5929" t="s">
        <v>81</v>
      </c>
      <c r="B5929" s="1">
        <v>0</v>
      </c>
      <c r="C5929" s="1">
        <v>900000000</v>
      </c>
      <c r="D5929" s="1">
        <v>0</v>
      </c>
      <c r="E5929" s="1">
        <v>900000000</v>
      </c>
      <c r="F5929" s="1">
        <v>0</v>
      </c>
      <c r="G5929" s="1">
        <v>570000000</v>
      </c>
      <c r="H5929" s="1">
        <v>570000000</v>
      </c>
      <c r="I5929" s="1">
        <v>0</v>
      </c>
      <c r="J5929" s="1">
        <v>0</v>
      </c>
      <c r="K5929" s="1">
        <v>0</v>
      </c>
      <c r="L5929" s="1">
        <v>0</v>
      </c>
      <c r="M5929" s="1">
        <v>570000000</v>
      </c>
      <c r="N5929" s="1">
        <v>0</v>
      </c>
      <c r="O5929" s="1">
        <v>0</v>
      </c>
      <c r="P5929" s="1">
        <v>0</v>
      </c>
      <c r="Q5929" s="1">
        <v>330000000</v>
      </c>
      <c r="R5929" s="1">
        <v>0</v>
      </c>
    </row>
    <row r="5930" spans="1:18" hidden="1" x14ac:dyDescent="0.25">
      <c r="A5930" t="s">
        <v>33</v>
      </c>
      <c r="B5930" s="1">
        <v>0</v>
      </c>
      <c r="C5930" s="1">
        <v>900000000</v>
      </c>
      <c r="D5930" s="1">
        <v>0</v>
      </c>
      <c r="E5930" s="1">
        <v>900000000</v>
      </c>
      <c r="F5930" s="1">
        <v>0</v>
      </c>
      <c r="G5930" s="1">
        <v>570000000</v>
      </c>
      <c r="H5930" s="1">
        <v>570000000</v>
      </c>
      <c r="I5930" s="1">
        <v>0</v>
      </c>
      <c r="J5930" s="1">
        <v>0</v>
      </c>
      <c r="K5930" s="1">
        <v>0</v>
      </c>
      <c r="L5930" s="1">
        <v>0</v>
      </c>
      <c r="M5930" s="1">
        <v>570000000</v>
      </c>
      <c r="N5930" s="1">
        <v>0</v>
      </c>
      <c r="O5930" s="1">
        <v>0</v>
      </c>
      <c r="P5930" s="1">
        <v>0</v>
      </c>
      <c r="Q5930" s="1">
        <v>330000000</v>
      </c>
      <c r="R5930" s="1">
        <v>0</v>
      </c>
    </row>
    <row r="5931" spans="1:18" hidden="1" x14ac:dyDescent="0.25">
      <c r="A5931" t="s">
        <v>1775</v>
      </c>
      <c r="B5931" s="1">
        <v>3556000</v>
      </c>
      <c r="C5931" s="1">
        <v>0</v>
      </c>
      <c r="D5931" s="1">
        <v>0</v>
      </c>
      <c r="E5931" s="1">
        <v>3556000</v>
      </c>
      <c r="F5931" s="1">
        <v>0</v>
      </c>
      <c r="G5931" s="1">
        <v>0</v>
      </c>
      <c r="H5931" s="1">
        <v>0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0</v>
      </c>
      <c r="O5931" s="1">
        <v>0</v>
      </c>
      <c r="P5931" s="1">
        <v>0</v>
      </c>
      <c r="Q5931" s="1">
        <v>3556000</v>
      </c>
      <c r="R5931" s="1">
        <v>0</v>
      </c>
    </row>
    <row r="5932" spans="1:18" hidden="1" x14ac:dyDescent="0.25">
      <c r="A5932" t="s">
        <v>31</v>
      </c>
      <c r="B5932" s="1">
        <v>3556000</v>
      </c>
      <c r="C5932" s="1">
        <v>0</v>
      </c>
      <c r="D5932" s="1">
        <v>0</v>
      </c>
      <c r="E5932" s="1">
        <v>3556000</v>
      </c>
      <c r="F5932" s="1">
        <v>0</v>
      </c>
      <c r="G5932" s="1">
        <v>0</v>
      </c>
      <c r="H5932" s="1">
        <v>0</v>
      </c>
      <c r="I5932" s="1">
        <v>0</v>
      </c>
      <c r="J5932" s="1">
        <v>0</v>
      </c>
      <c r="K5932" s="1">
        <v>0</v>
      </c>
      <c r="L5932" s="1">
        <v>0</v>
      </c>
      <c r="M5932" s="1">
        <v>0</v>
      </c>
      <c r="N5932" s="1">
        <v>0</v>
      </c>
      <c r="O5932" s="1">
        <v>0</v>
      </c>
      <c r="P5932" s="1">
        <v>0</v>
      </c>
      <c r="Q5932" s="1">
        <v>3556000</v>
      </c>
      <c r="R5932" s="1">
        <v>0</v>
      </c>
    </row>
    <row r="5933" spans="1:18" hidden="1" x14ac:dyDescent="0.25">
      <c r="A5933" t="s">
        <v>1937</v>
      </c>
      <c r="B5933" s="1">
        <v>3556000</v>
      </c>
      <c r="C5933" s="1">
        <v>0</v>
      </c>
      <c r="D5933" s="1">
        <v>0</v>
      </c>
      <c r="E5933" s="1">
        <v>3556000</v>
      </c>
      <c r="F5933" s="1">
        <v>0</v>
      </c>
      <c r="G5933" s="1">
        <v>0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O5933" s="1">
        <v>0</v>
      </c>
      <c r="P5933" s="1">
        <v>0</v>
      </c>
      <c r="Q5933" s="1">
        <v>3556000</v>
      </c>
      <c r="R5933" s="1">
        <v>0</v>
      </c>
    </row>
    <row r="5934" spans="1:18" hidden="1" x14ac:dyDescent="0.25">
      <c r="A5934" t="s">
        <v>33</v>
      </c>
      <c r="B5934" s="1">
        <v>3556000</v>
      </c>
      <c r="C5934" s="1">
        <v>0</v>
      </c>
      <c r="D5934" s="1">
        <v>0</v>
      </c>
      <c r="E5934" s="1">
        <v>3556000</v>
      </c>
      <c r="F5934" s="1">
        <v>0</v>
      </c>
      <c r="G5934" s="1">
        <v>0</v>
      </c>
      <c r="H5934" s="1">
        <v>0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0</v>
      </c>
      <c r="O5934" s="1">
        <v>0</v>
      </c>
      <c r="P5934" s="1">
        <v>0</v>
      </c>
      <c r="Q5934" s="1">
        <v>3556000</v>
      </c>
      <c r="R5934" s="1">
        <v>0</v>
      </c>
    </row>
    <row r="5935" spans="1:18" hidden="1" x14ac:dyDescent="0.25">
      <c r="A5935" t="s">
        <v>105</v>
      </c>
      <c r="B5935" s="1">
        <v>27692000</v>
      </c>
      <c r="C5935" s="1">
        <v>3000000</v>
      </c>
      <c r="D5935" s="1">
        <v>0</v>
      </c>
      <c r="E5935" s="1">
        <v>30692000</v>
      </c>
      <c r="F5935" s="1">
        <v>0</v>
      </c>
      <c r="G5935" s="1">
        <v>27000000</v>
      </c>
      <c r="H5935" s="1">
        <v>27000000</v>
      </c>
      <c r="I5935" s="1">
        <v>27000000</v>
      </c>
      <c r="J5935" s="1">
        <v>0</v>
      </c>
      <c r="K5935" s="1">
        <v>27000000</v>
      </c>
      <c r="L5935" s="1">
        <v>0</v>
      </c>
      <c r="M5935" s="1">
        <v>0</v>
      </c>
      <c r="N5935" s="1">
        <v>27000000</v>
      </c>
      <c r="O5935" s="1">
        <v>27000000</v>
      </c>
      <c r="P5935" s="1">
        <v>0</v>
      </c>
      <c r="Q5935" s="1">
        <v>3692000</v>
      </c>
      <c r="R5935" s="1">
        <v>87.97</v>
      </c>
    </row>
    <row r="5936" spans="1:18" hidden="1" x14ac:dyDescent="0.25">
      <c r="A5936" t="s">
        <v>31</v>
      </c>
      <c r="B5936" s="1">
        <v>27692000</v>
      </c>
      <c r="C5936" s="1">
        <v>3000000</v>
      </c>
      <c r="D5936" s="1">
        <v>0</v>
      </c>
      <c r="E5936" s="1">
        <v>30692000</v>
      </c>
      <c r="F5936" s="1">
        <v>0</v>
      </c>
      <c r="G5936" s="1">
        <v>27000000</v>
      </c>
      <c r="H5936" s="1">
        <v>27000000</v>
      </c>
      <c r="I5936" s="1">
        <v>27000000</v>
      </c>
      <c r="J5936" s="1">
        <v>0</v>
      </c>
      <c r="K5936" s="1">
        <v>27000000</v>
      </c>
      <c r="L5936" s="1">
        <v>0</v>
      </c>
      <c r="M5936" s="1">
        <v>0</v>
      </c>
      <c r="N5936" s="1">
        <v>27000000</v>
      </c>
      <c r="O5936" s="1">
        <v>27000000</v>
      </c>
      <c r="P5936" s="1">
        <v>0</v>
      </c>
      <c r="Q5936" s="1">
        <v>3692000</v>
      </c>
      <c r="R5936" s="1">
        <v>87.97</v>
      </c>
    </row>
    <row r="5937" spans="1:18" hidden="1" x14ac:dyDescent="0.25">
      <c r="A5937" t="s">
        <v>106</v>
      </c>
      <c r="B5937" s="1">
        <v>27692000</v>
      </c>
      <c r="C5937" s="1">
        <v>3000000</v>
      </c>
      <c r="D5937" s="1">
        <v>0</v>
      </c>
      <c r="E5937" s="1">
        <v>30692000</v>
      </c>
      <c r="F5937" s="1">
        <v>0</v>
      </c>
      <c r="G5937" s="1">
        <v>27000000</v>
      </c>
      <c r="H5937" s="1">
        <v>27000000</v>
      </c>
      <c r="I5937" s="1">
        <v>27000000</v>
      </c>
      <c r="J5937" s="1">
        <v>0</v>
      </c>
      <c r="K5937" s="1">
        <v>27000000</v>
      </c>
      <c r="L5937" s="1">
        <v>0</v>
      </c>
      <c r="M5937" s="1">
        <v>0</v>
      </c>
      <c r="N5937" s="1">
        <v>27000000</v>
      </c>
      <c r="O5937" s="1">
        <v>27000000</v>
      </c>
      <c r="P5937" s="1">
        <v>0</v>
      </c>
      <c r="Q5937" s="1">
        <v>3692000</v>
      </c>
      <c r="R5937" s="1">
        <v>87.97</v>
      </c>
    </row>
    <row r="5938" spans="1:18" hidden="1" x14ac:dyDescent="0.25">
      <c r="A5938" t="s">
        <v>33</v>
      </c>
      <c r="B5938" s="1">
        <v>27692000</v>
      </c>
      <c r="C5938" s="1">
        <v>3000000</v>
      </c>
      <c r="D5938" s="1">
        <v>0</v>
      </c>
      <c r="E5938" s="1">
        <v>30692000</v>
      </c>
      <c r="F5938" s="1">
        <v>0</v>
      </c>
      <c r="G5938" s="1">
        <v>27000000</v>
      </c>
      <c r="H5938" s="1">
        <v>27000000</v>
      </c>
      <c r="I5938" s="1">
        <v>27000000</v>
      </c>
      <c r="J5938" s="1">
        <v>0</v>
      </c>
      <c r="K5938" s="1">
        <v>27000000</v>
      </c>
      <c r="L5938" s="1">
        <v>0</v>
      </c>
      <c r="M5938" s="1">
        <v>0</v>
      </c>
      <c r="N5938" s="1">
        <v>27000000</v>
      </c>
      <c r="O5938" s="1">
        <v>27000000</v>
      </c>
      <c r="P5938" s="1">
        <v>0</v>
      </c>
      <c r="Q5938" s="1">
        <v>3692000</v>
      </c>
      <c r="R5938" s="1">
        <v>87.97</v>
      </c>
    </row>
    <row r="5939" spans="1:18" hidden="1" x14ac:dyDescent="0.25">
      <c r="A5939" t="s">
        <v>107</v>
      </c>
      <c r="B5939" s="1">
        <v>58965000</v>
      </c>
      <c r="C5939" s="1">
        <v>2000000</v>
      </c>
      <c r="D5939" s="1">
        <v>0</v>
      </c>
      <c r="E5939" s="1">
        <v>60965000</v>
      </c>
      <c r="F5939" s="1">
        <v>0</v>
      </c>
      <c r="G5939" s="1">
        <v>48600000</v>
      </c>
      <c r="H5939" s="1">
        <v>48600000</v>
      </c>
      <c r="I5939" s="1">
        <v>48600000</v>
      </c>
      <c r="J5939" s="1">
        <v>0</v>
      </c>
      <c r="K5939" s="1">
        <v>48600000</v>
      </c>
      <c r="L5939" s="1">
        <v>0</v>
      </c>
      <c r="M5939" s="1">
        <v>0</v>
      </c>
      <c r="N5939" s="1">
        <v>48600000</v>
      </c>
      <c r="O5939" s="1">
        <v>48600000</v>
      </c>
      <c r="P5939" s="1">
        <v>0</v>
      </c>
      <c r="Q5939" s="1">
        <v>12365000</v>
      </c>
      <c r="R5939" s="1">
        <v>79.72</v>
      </c>
    </row>
    <row r="5940" spans="1:18" hidden="1" x14ac:dyDescent="0.25">
      <c r="A5940" t="s">
        <v>31</v>
      </c>
      <c r="B5940" s="1">
        <v>58965000</v>
      </c>
      <c r="C5940" s="1">
        <v>2000000</v>
      </c>
      <c r="D5940" s="1">
        <v>0</v>
      </c>
      <c r="E5940" s="1">
        <v>60965000</v>
      </c>
      <c r="F5940" s="1">
        <v>0</v>
      </c>
      <c r="G5940" s="1">
        <v>48600000</v>
      </c>
      <c r="H5940" s="1">
        <v>48600000</v>
      </c>
      <c r="I5940" s="1">
        <v>48600000</v>
      </c>
      <c r="J5940" s="1">
        <v>0</v>
      </c>
      <c r="K5940" s="1">
        <v>48600000</v>
      </c>
      <c r="L5940" s="1">
        <v>0</v>
      </c>
      <c r="M5940" s="1">
        <v>0</v>
      </c>
      <c r="N5940" s="1">
        <v>48600000</v>
      </c>
      <c r="O5940" s="1">
        <v>48600000</v>
      </c>
      <c r="P5940" s="1">
        <v>0</v>
      </c>
      <c r="Q5940" s="1">
        <v>12365000</v>
      </c>
      <c r="R5940" s="1">
        <v>79.72</v>
      </c>
    </row>
    <row r="5941" spans="1:18" hidden="1" x14ac:dyDescent="0.25">
      <c r="A5941" t="s">
        <v>108</v>
      </c>
      <c r="B5941" s="1">
        <v>58965000</v>
      </c>
      <c r="C5941" s="1">
        <v>2000000</v>
      </c>
      <c r="D5941" s="1">
        <v>0</v>
      </c>
      <c r="E5941" s="1">
        <v>60965000</v>
      </c>
      <c r="F5941" s="1">
        <v>0</v>
      </c>
      <c r="G5941" s="1">
        <v>48600000</v>
      </c>
      <c r="H5941" s="1">
        <v>48600000</v>
      </c>
      <c r="I5941" s="1">
        <v>48600000</v>
      </c>
      <c r="J5941" s="1">
        <v>0</v>
      </c>
      <c r="K5941" s="1">
        <v>48600000</v>
      </c>
      <c r="L5941" s="1">
        <v>0</v>
      </c>
      <c r="M5941" s="1">
        <v>0</v>
      </c>
      <c r="N5941" s="1">
        <v>48600000</v>
      </c>
      <c r="O5941" s="1">
        <v>48600000</v>
      </c>
      <c r="P5941" s="1">
        <v>0</v>
      </c>
      <c r="Q5941" s="1">
        <v>12365000</v>
      </c>
      <c r="R5941" s="1">
        <v>79.72</v>
      </c>
    </row>
    <row r="5942" spans="1:18" hidden="1" x14ac:dyDescent="0.25">
      <c r="A5942" t="s">
        <v>33</v>
      </c>
      <c r="B5942" s="1">
        <v>58965000</v>
      </c>
      <c r="C5942" s="1">
        <v>2000000</v>
      </c>
      <c r="D5942" s="1">
        <v>0</v>
      </c>
      <c r="E5942" s="1">
        <v>60965000</v>
      </c>
      <c r="F5942" s="1">
        <v>0</v>
      </c>
      <c r="G5942" s="1">
        <v>48600000</v>
      </c>
      <c r="H5942" s="1">
        <v>48600000</v>
      </c>
      <c r="I5942" s="1">
        <v>48600000</v>
      </c>
      <c r="J5942" s="1">
        <v>0</v>
      </c>
      <c r="K5942" s="1">
        <v>48600000</v>
      </c>
      <c r="L5942" s="1">
        <v>0</v>
      </c>
      <c r="M5942" s="1">
        <v>0</v>
      </c>
      <c r="N5942" s="1">
        <v>48600000</v>
      </c>
      <c r="O5942" s="1">
        <v>48600000</v>
      </c>
      <c r="P5942" s="1">
        <v>0</v>
      </c>
      <c r="Q5942" s="1">
        <v>12365000</v>
      </c>
      <c r="R5942" s="1">
        <v>79.72</v>
      </c>
    </row>
    <row r="5943" spans="1:18" hidden="1" x14ac:dyDescent="0.25">
      <c r="A5943" t="s">
        <v>109</v>
      </c>
      <c r="B5943" s="1">
        <v>23822000</v>
      </c>
      <c r="C5943" s="1">
        <v>0</v>
      </c>
      <c r="D5943" s="1">
        <v>0</v>
      </c>
      <c r="E5943" s="1">
        <v>23822000</v>
      </c>
      <c r="F5943" s="1">
        <v>0</v>
      </c>
      <c r="G5943" s="1">
        <v>23760000</v>
      </c>
      <c r="H5943" s="1">
        <v>23760000</v>
      </c>
      <c r="I5943" s="1">
        <v>23760000</v>
      </c>
      <c r="J5943" s="1">
        <v>0</v>
      </c>
      <c r="K5943" s="1">
        <v>23760000</v>
      </c>
      <c r="L5943" s="1">
        <v>0</v>
      </c>
      <c r="M5943" s="1">
        <v>0</v>
      </c>
      <c r="N5943" s="1">
        <v>23760000</v>
      </c>
      <c r="O5943" s="1">
        <v>23760000</v>
      </c>
      <c r="P5943" s="1">
        <v>0</v>
      </c>
      <c r="Q5943" s="1">
        <v>62000</v>
      </c>
      <c r="R5943" s="1">
        <v>99.74</v>
      </c>
    </row>
    <row r="5944" spans="1:18" hidden="1" x14ac:dyDescent="0.25">
      <c r="A5944" t="s">
        <v>31</v>
      </c>
      <c r="B5944" s="1">
        <v>23822000</v>
      </c>
      <c r="C5944" s="1">
        <v>0</v>
      </c>
      <c r="D5944" s="1">
        <v>0</v>
      </c>
      <c r="E5944" s="1">
        <v>23822000</v>
      </c>
      <c r="F5944" s="1">
        <v>0</v>
      </c>
      <c r="G5944" s="1">
        <v>23760000</v>
      </c>
      <c r="H5944" s="1">
        <v>23760000</v>
      </c>
      <c r="I5944" s="1">
        <v>23760000</v>
      </c>
      <c r="J5944" s="1">
        <v>0</v>
      </c>
      <c r="K5944" s="1">
        <v>23760000</v>
      </c>
      <c r="L5944" s="1">
        <v>0</v>
      </c>
      <c r="M5944" s="1">
        <v>0</v>
      </c>
      <c r="N5944" s="1">
        <v>23760000</v>
      </c>
      <c r="O5944" s="1">
        <v>23760000</v>
      </c>
      <c r="P5944" s="1">
        <v>0</v>
      </c>
      <c r="Q5944" s="1">
        <v>62000</v>
      </c>
      <c r="R5944" s="1">
        <v>99.74</v>
      </c>
    </row>
    <row r="5945" spans="1:18" hidden="1" x14ac:dyDescent="0.25">
      <c r="A5945" t="s">
        <v>110</v>
      </c>
      <c r="B5945" s="1">
        <v>23822000</v>
      </c>
      <c r="C5945" s="1">
        <v>0</v>
      </c>
      <c r="D5945" s="1">
        <v>0</v>
      </c>
      <c r="E5945" s="1">
        <v>23822000</v>
      </c>
      <c r="F5945" s="1">
        <v>0</v>
      </c>
      <c r="G5945" s="1">
        <v>23760000</v>
      </c>
      <c r="H5945" s="1">
        <v>23760000</v>
      </c>
      <c r="I5945" s="1">
        <v>23760000</v>
      </c>
      <c r="J5945" s="1">
        <v>0</v>
      </c>
      <c r="K5945" s="1">
        <v>23760000</v>
      </c>
      <c r="L5945" s="1">
        <v>0</v>
      </c>
      <c r="M5945" s="1">
        <v>0</v>
      </c>
      <c r="N5945" s="1">
        <v>23760000</v>
      </c>
      <c r="O5945" s="1">
        <v>23760000</v>
      </c>
      <c r="P5945" s="1">
        <v>0</v>
      </c>
      <c r="Q5945" s="1">
        <v>62000</v>
      </c>
      <c r="R5945" s="1">
        <v>99.74</v>
      </c>
    </row>
    <row r="5946" spans="1:18" hidden="1" x14ac:dyDescent="0.25">
      <c r="A5946" t="s">
        <v>33</v>
      </c>
      <c r="B5946" s="1">
        <v>23822000</v>
      </c>
      <c r="C5946" s="1">
        <v>0</v>
      </c>
      <c r="D5946" s="1">
        <v>0</v>
      </c>
      <c r="E5946" s="1">
        <v>23822000</v>
      </c>
      <c r="F5946" s="1">
        <v>0</v>
      </c>
      <c r="G5946" s="1">
        <v>23760000</v>
      </c>
      <c r="H5946" s="1">
        <v>23760000</v>
      </c>
      <c r="I5946" s="1">
        <v>23760000</v>
      </c>
      <c r="J5946" s="1">
        <v>0</v>
      </c>
      <c r="K5946" s="1">
        <v>23760000</v>
      </c>
      <c r="L5946" s="1">
        <v>0</v>
      </c>
      <c r="M5946" s="1">
        <v>0</v>
      </c>
      <c r="N5946" s="1">
        <v>23760000</v>
      </c>
      <c r="O5946" s="1">
        <v>23760000</v>
      </c>
      <c r="P5946" s="1">
        <v>0</v>
      </c>
      <c r="Q5946" s="1">
        <v>62000</v>
      </c>
      <c r="R5946" s="1">
        <v>99.74</v>
      </c>
    </row>
    <row r="5947" spans="1:18" hidden="1" x14ac:dyDescent="0.25">
      <c r="A5947" t="s">
        <v>1666</v>
      </c>
      <c r="B5947" s="1">
        <v>25483000</v>
      </c>
      <c r="C5947" s="1">
        <v>-25483000</v>
      </c>
      <c r="D5947" s="1">
        <v>0</v>
      </c>
      <c r="E5947" s="1">
        <v>0</v>
      </c>
      <c r="F5947" s="1">
        <v>0</v>
      </c>
      <c r="G5947" s="1">
        <v>0</v>
      </c>
      <c r="H5947" s="1">
        <v>0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</row>
    <row r="5948" spans="1:18" hidden="1" x14ac:dyDescent="0.25">
      <c r="A5948" t="s">
        <v>31</v>
      </c>
      <c r="B5948" s="1">
        <v>25483000</v>
      </c>
      <c r="C5948" s="1">
        <v>-25483000</v>
      </c>
      <c r="D5948" s="1">
        <v>0</v>
      </c>
      <c r="E5948" s="1">
        <v>0</v>
      </c>
      <c r="F5948" s="1">
        <v>0</v>
      </c>
      <c r="G5948" s="1">
        <v>0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</row>
    <row r="5949" spans="1:18" hidden="1" x14ac:dyDescent="0.25">
      <c r="A5949" t="s">
        <v>81</v>
      </c>
      <c r="B5949" s="1">
        <v>25483000</v>
      </c>
      <c r="C5949" s="1">
        <v>-25483000</v>
      </c>
      <c r="D5949" s="1">
        <v>0</v>
      </c>
      <c r="E5949" s="1">
        <v>0</v>
      </c>
      <c r="F5949" s="1">
        <v>0</v>
      </c>
      <c r="G5949" s="1">
        <v>0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</row>
    <row r="5950" spans="1:18" hidden="1" x14ac:dyDescent="0.25">
      <c r="A5950" t="s">
        <v>33</v>
      </c>
      <c r="B5950" s="1">
        <v>25483000</v>
      </c>
      <c r="C5950" s="1">
        <v>-25483000</v>
      </c>
      <c r="D5950" s="1">
        <v>0</v>
      </c>
      <c r="E5950" s="1">
        <v>0</v>
      </c>
      <c r="F5950" s="1">
        <v>0</v>
      </c>
      <c r="G5950" s="1">
        <v>0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</row>
    <row r="5951" spans="1:18" hidden="1" x14ac:dyDescent="0.25">
      <c r="A5951" t="s">
        <v>1667</v>
      </c>
      <c r="B5951" s="1">
        <v>79607000</v>
      </c>
      <c r="C5951" s="1">
        <v>-79607000</v>
      </c>
      <c r="D5951" s="1">
        <v>0</v>
      </c>
      <c r="E5951" s="1">
        <v>0</v>
      </c>
      <c r="F5951" s="1">
        <v>0</v>
      </c>
      <c r="G5951" s="1">
        <v>0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</row>
    <row r="5952" spans="1:18" hidden="1" x14ac:dyDescent="0.25">
      <c r="A5952" t="s">
        <v>31</v>
      </c>
      <c r="B5952" s="1">
        <v>79607000</v>
      </c>
      <c r="C5952" s="1">
        <v>-79607000</v>
      </c>
      <c r="D5952" s="1">
        <v>0</v>
      </c>
      <c r="E5952" s="1">
        <v>0</v>
      </c>
      <c r="F5952" s="1">
        <v>0</v>
      </c>
      <c r="G5952" s="1">
        <v>0</v>
      </c>
      <c r="H5952" s="1">
        <v>0</v>
      </c>
      <c r="I5952" s="1">
        <v>0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</row>
    <row r="5953" spans="1:18" hidden="1" x14ac:dyDescent="0.25">
      <c r="A5953" t="s">
        <v>81</v>
      </c>
      <c r="B5953" s="1">
        <v>79607000</v>
      </c>
      <c r="C5953" s="1">
        <v>-79607000</v>
      </c>
      <c r="D5953" s="1">
        <v>0</v>
      </c>
      <c r="E5953" s="1">
        <v>0</v>
      </c>
      <c r="F5953" s="1">
        <v>0</v>
      </c>
      <c r="G5953" s="1">
        <v>0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</row>
    <row r="5954" spans="1:18" hidden="1" x14ac:dyDescent="0.25">
      <c r="A5954" t="s">
        <v>33</v>
      </c>
      <c r="B5954" s="1">
        <v>79607000</v>
      </c>
      <c r="C5954" s="1">
        <v>-79607000</v>
      </c>
      <c r="D5954" s="1">
        <v>0</v>
      </c>
      <c r="E5954" s="1">
        <v>0</v>
      </c>
      <c r="F5954" s="1">
        <v>0</v>
      </c>
      <c r="G5954" s="1">
        <v>0</v>
      </c>
      <c r="H5954" s="1">
        <v>0</v>
      </c>
      <c r="I5954" s="1">
        <v>0</v>
      </c>
      <c r="J5954" s="1">
        <v>0</v>
      </c>
      <c r="K5954" s="1">
        <v>0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</row>
    <row r="5955" spans="1:18" hidden="1" x14ac:dyDescent="0.25">
      <c r="A5955" t="s">
        <v>1668</v>
      </c>
      <c r="B5955" s="1">
        <v>12794000</v>
      </c>
      <c r="C5955" s="1">
        <v>0</v>
      </c>
      <c r="D5955" s="1">
        <v>0</v>
      </c>
      <c r="E5955" s="1">
        <v>12794000</v>
      </c>
      <c r="F5955" s="1">
        <v>0</v>
      </c>
      <c r="G5955" s="1">
        <v>3396400</v>
      </c>
      <c r="H5955" s="1">
        <v>3396400</v>
      </c>
      <c r="I5955" s="1">
        <v>3396400</v>
      </c>
      <c r="J5955" s="1">
        <v>0</v>
      </c>
      <c r="K5955" s="1">
        <v>3396400</v>
      </c>
      <c r="L5955" s="1">
        <v>0</v>
      </c>
      <c r="M5955" s="1">
        <v>0</v>
      </c>
      <c r="N5955" s="1">
        <v>3396400</v>
      </c>
      <c r="O5955" s="1">
        <v>2998700</v>
      </c>
      <c r="P5955" s="1">
        <v>397700</v>
      </c>
      <c r="Q5955" s="1">
        <v>9397600</v>
      </c>
      <c r="R5955" s="1">
        <v>26.55</v>
      </c>
    </row>
    <row r="5956" spans="1:18" hidden="1" x14ac:dyDescent="0.25">
      <c r="A5956" t="s">
        <v>31</v>
      </c>
      <c r="B5956" s="1">
        <v>12794000</v>
      </c>
      <c r="C5956" s="1">
        <v>0</v>
      </c>
      <c r="D5956" s="1">
        <v>0</v>
      </c>
      <c r="E5956" s="1">
        <v>12794000</v>
      </c>
      <c r="F5956" s="1">
        <v>0</v>
      </c>
      <c r="G5956" s="1">
        <v>3396400</v>
      </c>
      <c r="H5956" s="1">
        <v>3396400</v>
      </c>
      <c r="I5956" s="1">
        <v>3396400</v>
      </c>
      <c r="J5956" s="1">
        <v>0</v>
      </c>
      <c r="K5956" s="1">
        <v>3396400</v>
      </c>
      <c r="L5956" s="1">
        <v>0</v>
      </c>
      <c r="M5956" s="1">
        <v>0</v>
      </c>
      <c r="N5956" s="1">
        <v>3396400</v>
      </c>
      <c r="O5956" s="1">
        <v>2998700</v>
      </c>
      <c r="P5956" s="1">
        <v>397700</v>
      </c>
      <c r="Q5956" s="1">
        <v>9397600</v>
      </c>
      <c r="R5956" s="1">
        <v>26.55</v>
      </c>
    </row>
    <row r="5957" spans="1:18" hidden="1" x14ac:dyDescent="0.25">
      <c r="A5957" t="s">
        <v>81</v>
      </c>
      <c r="B5957" s="1">
        <v>12794000</v>
      </c>
      <c r="C5957" s="1">
        <v>0</v>
      </c>
      <c r="D5957" s="1">
        <v>0</v>
      </c>
      <c r="E5957" s="1">
        <v>12794000</v>
      </c>
      <c r="F5957" s="1">
        <v>0</v>
      </c>
      <c r="G5957" s="1">
        <v>3396400</v>
      </c>
      <c r="H5957" s="1">
        <v>3396400</v>
      </c>
      <c r="I5957" s="1">
        <v>3396400</v>
      </c>
      <c r="J5957" s="1">
        <v>0</v>
      </c>
      <c r="K5957" s="1">
        <v>3396400</v>
      </c>
      <c r="L5957" s="1">
        <v>0</v>
      </c>
      <c r="M5957" s="1">
        <v>0</v>
      </c>
      <c r="N5957" s="1">
        <v>3396400</v>
      </c>
      <c r="O5957" s="1">
        <v>2998700</v>
      </c>
      <c r="P5957" s="1">
        <v>397700</v>
      </c>
      <c r="Q5957" s="1">
        <v>9397600</v>
      </c>
      <c r="R5957" s="1">
        <v>26.55</v>
      </c>
    </row>
    <row r="5958" spans="1:18" hidden="1" x14ac:dyDescent="0.25">
      <c r="A5958" t="s">
        <v>33</v>
      </c>
      <c r="B5958" s="1">
        <v>12794000</v>
      </c>
      <c r="C5958" s="1">
        <v>0</v>
      </c>
      <c r="D5958" s="1">
        <v>0</v>
      </c>
      <c r="E5958" s="1">
        <v>12794000</v>
      </c>
      <c r="F5958" s="1">
        <v>0</v>
      </c>
      <c r="G5958" s="1">
        <v>3396400</v>
      </c>
      <c r="H5958" s="1">
        <v>3396400</v>
      </c>
      <c r="I5958" s="1">
        <v>3396400</v>
      </c>
      <c r="J5958" s="1">
        <v>0</v>
      </c>
      <c r="K5958" s="1">
        <v>3396400</v>
      </c>
      <c r="L5958" s="1">
        <v>0</v>
      </c>
      <c r="M5958" s="1">
        <v>0</v>
      </c>
      <c r="N5958" s="1">
        <v>3396400</v>
      </c>
      <c r="O5958" s="1">
        <v>2998700</v>
      </c>
      <c r="P5958" s="1">
        <v>397700</v>
      </c>
      <c r="Q5958" s="1">
        <v>9397600</v>
      </c>
      <c r="R5958" s="1">
        <v>26.55</v>
      </c>
    </row>
    <row r="5959" spans="1:18" hidden="1" x14ac:dyDescent="0.25">
      <c r="A5959" t="s">
        <v>768</v>
      </c>
      <c r="B5959" s="1">
        <v>348445000</v>
      </c>
      <c r="C5959" s="1">
        <v>0</v>
      </c>
      <c r="D5959" s="1">
        <v>0</v>
      </c>
      <c r="E5959" s="1">
        <v>348445000</v>
      </c>
      <c r="F5959" s="1">
        <v>0</v>
      </c>
      <c r="G5959" s="1">
        <v>0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0</v>
      </c>
      <c r="Q5959" s="1">
        <v>348445000</v>
      </c>
      <c r="R5959" s="1">
        <v>0</v>
      </c>
    </row>
    <row r="5960" spans="1:18" hidden="1" x14ac:dyDescent="0.25">
      <c r="A5960" t="s">
        <v>31</v>
      </c>
      <c r="B5960" s="1">
        <v>348445000</v>
      </c>
      <c r="C5960" s="1">
        <v>-150000000</v>
      </c>
      <c r="D5960" s="1">
        <v>0</v>
      </c>
      <c r="E5960" s="1">
        <v>198445000</v>
      </c>
      <c r="F5960" s="1">
        <v>0</v>
      </c>
      <c r="G5960" s="1">
        <v>0</v>
      </c>
      <c r="H5960" s="1">
        <v>0</v>
      </c>
      <c r="I5960" s="1">
        <v>0</v>
      </c>
      <c r="J5960" s="1">
        <v>0</v>
      </c>
      <c r="K5960" s="1">
        <v>0</v>
      </c>
      <c r="L5960" s="1">
        <v>0</v>
      </c>
      <c r="M5960" s="1">
        <v>0</v>
      </c>
      <c r="N5960" s="1">
        <v>0</v>
      </c>
      <c r="O5960" s="1">
        <v>0</v>
      </c>
      <c r="P5960" s="1">
        <v>0</v>
      </c>
      <c r="Q5960" s="1">
        <v>198445000</v>
      </c>
      <c r="R5960" s="1">
        <v>0</v>
      </c>
    </row>
    <row r="5961" spans="1:18" hidden="1" x14ac:dyDescent="0.25">
      <c r="A5961" t="s">
        <v>83</v>
      </c>
      <c r="B5961" s="1">
        <v>348445000</v>
      </c>
      <c r="C5961" s="1">
        <v>-150000000</v>
      </c>
      <c r="D5961" s="1">
        <v>0</v>
      </c>
      <c r="E5961" s="1">
        <v>198445000</v>
      </c>
      <c r="F5961" s="1">
        <v>0</v>
      </c>
      <c r="G5961" s="1">
        <v>0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198445000</v>
      </c>
      <c r="R5961" s="1">
        <v>0</v>
      </c>
    </row>
    <row r="5962" spans="1:18" hidden="1" x14ac:dyDescent="0.25">
      <c r="A5962" t="s">
        <v>33</v>
      </c>
      <c r="B5962" s="1">
        <v>348445000</v>
      </c>
      <c r="C5962" s="1">
        <v>-150000000</v>
      </c>
      <c r="D5962" s="1">
        <v>0</v>
      </c>
      <c r="E5962" s="1">
        <v>198445000</v>
      </c>
      <c r="F5962" s="1">
        <v>0</v>
      </c>
      <c r="G5962" s="1">
        <v>0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>
        <v>198445000</v>
      </c>
      <c r="R5962" s="1">
        <v>0</v>
      </c>
    </row>
    <row r="5963" spans="1:18" hidden="1" x14ac:dyDescent="0.25">
      <c r="A5963" t="s">
        <v>97</v>
      </c>
      <c r="B5963" s="1">
        <v>0</v>
      </c>
      <c r="C5963" s="1">
        <v>150000000</v>
      </c>
      <c r="D5963" s="1">
        <v>0</v>
      </c>
      <c r="E5963" s="1">
        <v>150000000</v>
      </c>
      <c r="F5963" s="1">
        <v>0</v>
      </c>
      <c r="G5963" s="1">
        <v>0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>
        <v>150000000</v>
      </c>
      <c r="R5963" s="1">
        <v>0</v>
      </c>
    </row>
    <row r="5964" spans="1:18" hidden="1" x14ac:dyDescent="0.25">
      <c r="A5964" t="s">
        <v>83</v>
      </c>
      <c r="B5964" s="1">
        <v>0</v>
      </c>
      <c r="C5964" s="1">
        <v>150000000</v>
      </c>
      <c r="D5964" s="1">
        <v>0</v>
      </c>
      <c r="E5964" s="1">
        <v>150000000</v>
      </c>
      <c r="F5964" s="1">
        <v>0</v>
      </c>
      <c r="G5964" s="1">
        <v>0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150000000</v>
      </c>
      <c r="R5964" s="1">
        <v>0</v>
      </c>
    </row>
    <row r="5965" spans="1:18" hidden="1" x14ac:dyDescent="0.25">
      <c r="A5965" t="s">
        <v>33</v>
      </c>
      <c r="B5965" s="1">
        <v>0</v>
      </c>
      <c r="C5965" s="1">
        <v>150000000</v>
      </c>
      <c r="D5965" s="1">
        <v>0</v>
      </c>
      <c r="E5965" s="1">
        <v>150000000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150000000</v>
      </c>
      <c r="R5965" s="1">
        <v>0</v>
      </c>
    </row>
    <row r="5966" spans="1:18" hidden="1" x14ac:dyDescent="0.25">
      <c r="A5966" t="s">
        <v>85</v>
      </c>
      <c r="B5966" s="1">
        <v>189160000</v>
      </c>
      <c r="C5966" s="1">
        <v>0</v>
      </c>
      <c r="D5966" s="1">
        <v>0</v>
      </c>
      <c r="E5966" s="1">
        <v>189160000</v>
      </c>
      <c r="F5966" s="1">
        <v>0</v>
      </c>
      <c r="G5966" s="1">
        <v>25683800</v>
      </c>
      <c r="H5966" s="1">
        <v>25683800</v>
      </c>
      <c r="I5966" s="1">
        <v>25683800</v>
      </c>
      <c r="J5966" s="1">
        <v>0</v>
      </c>
      <c r="K5966" s="1">
        <v>25683800</v>
      </c>
      <c r="L5966" s="1">
        <v>0</v>
      </c>
      <c r="M5966" s="1">
        <v>0</v>
      </c>
      <c r="N5966" s="1">
        <v>25683800</v>
      </c>
      <c r="O5966" s="1">
        <v>1920000</v>
      </c>
      <c r="P5966" s="1">
        <v>23763800</v>
      </c>
      <c r="Q5966" s="1">
        <v>163476200</v>
      </c>
      <c r="R5966" s="1">
        <v>13.58</v>
      </c>
    </row>
    <row r="5967" spans="1:18" hidden="1" x14ac:dyDescent="0.25">
      <c r="A5967" t="s">
        <v>31</v>
      </c>
      <c r="B5967" s="1">
        <v>189160000</v>
      </c>
      <c r="C5967" s="1">
        <v>-94000000</v>
      </c>
      <c r="D5967" s="1">
        <v>0</v>
      </c>
      <c r="E5967" s="1">
        <v>95160000</v>
      </c>
      <c r="F5967" s="1">
        <v>0</v>
      </c>
      <c r="G5967" s="1">
        <v>25683800</v>
      </c>
      <c r="H5967" s="1">
        <v>25683800</v>
      </c>
      <c r="I5967" s="1">
        <v>25683800</v>
      </c>
      <c r="J5967" s="1">
        <v>0</v>
      </c>
      <c r="K5967" s="1">
        <v>25683800</v>
      </c>
      <c r="L5967" s="1">
        <v>0</v>
      </c>
      <c r="M5967" s="1">
        <v>0</v>
      </c>
      <c r="N5967" s="1">
        <v>25683800</v>
      </c>
      <c r="O5967" s="1">
        <v>1920000</v>
      </c>
      <c r="P5967" s="1">
        <v>23763800</v>
      </c>
      <c r="Q5967" s="1">
        <v>69476200</v>
      </c>
      <c r="R5967" s="1">
        <v>26.99</v>
      </c>
    </row>
    <row r="5968" spans="1:18" hidden="1" x14ac:dyDescent="0.25">
      <c r="A5968" t="s">
        <v>86</v>
      </c>
      <c r="B5968" s="1">
        <v>189160000</v>
      </c>
      <c r="C5968" s="1">
        <v>-94000000</v>
      </c>
      <c r="D5968" s="1">
        <v>0</v>
      </c>
      <c r="E5968" s="1">
        <v>95160000</v>
      </c>
      <c r="F5968" s="1">
        <v>0</v>
      </c>
      <c r="G5968" s="1">
        <v>25683800</v>
      </c>
      <c r="H5968" s="1">
        <v>25683800</v>
      </c>
      <c r="I5968" s="1">
        <v>25683800</v>
      </c>
      <c r="J5968" s="1">
        <v>0</v>
      </c>
      <c r="K5968" s="1">
        <v>25683800</v>
      </c>
      <c r="L5968" s="1">
        <v>0</v>
      </c>
      <c r="M5968" s="1">
        <v>0</v>
      </c>
      <c r="N5968" s="1">
        <v>25683800</v>
      </c>
      <c r="O5968" s="1">
        <v>1920000</v>
      </c>
      <c r="P5968" s="1">
        <v>23763800</v>
      </c>
      <c r="Q5968" s="1">
        <v>69476200</v>
      </c>
      <c r="R5968" s="1">
        <v>26.99</v>
      </c>
    </row>
    <row r="5969" spans="1:18" hidden="1" x14ac:dyDescent="0.25">
      <c r="A5969" t="s">
        <v>33</v>
      </c>
      <c r="B5969" s="1">
        <v>189160000</v>
      </c>
      <c r="C5969" s="1">
        <v>-94000000</v>
      </c>
      <c r="D5969" s="1">
        <v>0</v>
      </c>
      <c r="E5969" s="1">
        <v>95160000</v>
      </c>
      <c r="F5969" s="1">
        <v>0</v>
      </c>
      <c r="G5969" s="1">
        <v>25683800</v>
      </c>
      <c r="H5969" s="1">
        <v>25683800</v>
      </c>
      <c r="I5969" s="1">
        <v>25683800</v>
      </c>
      <c r="J5969" s="1">
        <v>0</v>
      </c>
      <c r="K5969" s="1">
        <v>25683800</v>
      </c>
      <c r="L5969" s="1">
        <v>0</v>
      </c>
      <c r="M5969" s="1">
        <v>0</v>
      </c>
      <c r="N5969" s="1">
        <v>25683800</v>
      </c>
      <c r="O5969" s="1">
        <v>1920000</v>
      </c>
      <c r="P5969" s="1">
        <v>23763800</v>
      </c>
      <c r="Q5969" s="1">
        <v>69476200</v>
      </c>
      <c r="R5969" s="1">
        <v>26.99</v>
      </c>
    </row>
    <row r="5970" spans="1:18" hidden="1" x14ac:dyDescent="0.25">
      <c r="A5970" t="s">
        <v>97</v>
      </c>
      <c r="B5970" s="1">
        <v>0</v>
      </c>
      <c r="C5970" s="1">
        <v>94000000</v>
      </c>
      <c r="D5970" s="1">
        <v>0</v>
      </c>
      <c r="E5970" s="1">
        <v>94000000</v>
      </c>
      <c r="F5970" s="1">
        <v>0</v>
      </c>
      <c r="G5970" s="1">
        <v>0</v>
      </c>
      <c r="H5970" s="1">
        <v>0</v>
      </c>
      <c r="I5970" s="1">
        <v>0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94000000</v>
      </c>
      <c r="R5970" s="1">
        <v>0</v>
      </c>
    </row>
    <row r="5971" spans="1:18" hidden="1" x14ac:dyDescent="0.25">
      <c r="A5971" t="s">
        <v>86</v>
      </c>
      <c r="B5971" s="1">
        <v>0</v>
      </c>
      <c r="C5971" s="1">
        <v>94000000</v>
      </c>
      <c r="D5971" s="1">
        <v>0</v>
      </c>
      <c r="E5971" s="1">
        <v>94000000</v>
      </c>
      <c r="F5971" s="1">
        <v>0</v>
      </c>
      <c r="G5971" s="1">
        <v>0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94000000</v>
      </c>
      <c r="R5971" s="1">
        <v>0</v>
      </c>
    </row>
    <row r="5972" spans="1:18" hidden="1" x14ac:dyDescent="0.25">
      <c r="A5972" t="s">
        <v>33</v>
      </c>
      <c r="B5972" s="1">
        <v>0</v>
      </c>
      <c r="C5972" s="1">
        <v>94000000</v>
      </c>
      <c r="D5972" s="1">
        <v>0</v>
      </c>
      <c r="E5972" s="1">
        <v>94000000</v>
      </c>
      <c r="F5972" s="1">
        <v>0</v>
      </c>
      <c r="G5972" s="1">
        <v>0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>
        <v>94000000</v>
      </c>
      <c r="R5972" s="1">
        <v>0</v>
      </c>
    </row>
    <row r="5973" spans="1:18" hidden="1" x14ac:dyDescent="0.25">
      <c r="A5973" t="s">
        <v>87</v>
      </c>
      <c r="B5973" s="1">
        <v>12564000</v>
      </c>
      <c r="C5973" s="1">
        <v>0</v>
      </c>
      <c r="D5973" s="1">
        <v>0</v>
      </c>
      <c r="E5973" s="1">
        <v>12564000</v>
      </c>
      <c r="F5973" s="1">
        <v>0</v>
      </c>
      <c r="G5973" s="1">
        <v>0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0</v>
      </c>
      <c r="P5973" s="1">
        <v>0</v>
      </c>
      <c r="Q5973" s="1">
        <v>12564000</v>
      </c>
      <c r="R5973" s="1">
        <v>0</v>
      </c>
    </row>
    <row r="5974" spans="1:18" hidden="1" x14ac:dyDescent="0.25">
      <c r="A5974" t="s">
        <v>31</v>
      </c>
      <c r="B5974" s="1">
        <v>12564000</v>
      </c>
      <c r="C5974" s="1">
        <v>0</v>
      </c>
      <c r="D5974" s="1">
        <v>0</v>
      </c>
      <c r="E5974" s="1">
        <v>12564000</v>
      </c>
      <c r="F5974" s="1">
        <v>0</v>
      </c>
      <c r="G5974" s="1">
        <v>0</v>
      </c>
      <c r="H5974" s="1">
        <v>0</v>
      </c>
      <c r="I5974" s="1">
        <v>0</v>
      </c>
      <c r="J5974" s="1">
        <v>0</v>
      </c>
      <c r="K5974" s="1">
        <v>0</v>
      </c>
      <c r="L5974" s="1">
        <v>0</v>
      </c>
      <c r="M5974" s="1">
        <v>0</v>
      </c>
      <c r="N5974" s="1">
        <v>0</v>
      </c>
      <c r="O5974" s="1">
        <v>0</v>
      </c>
      <c r="P5974" s="1">
        <v>0</v>
      </c>
      <c r="Q5974" s="1">
        <v>12564000</v>
      </c>
      <c r="R5974" s="1">
        <v>0</v>
      </c>
    </row>
    <row r="5975" spans="1:18" hidden="1" x14ac:dyDescent="0.25">
      <c r="A5975" t="s">
        <v>88</v>
      </c>
      <c r="B5975" s="1">
        <v>12564000</v>
      </c>
      <c r="C5975" s="1">
        <v>0</v>
      </c>
      <c r="D5975" s="1">
        <v>0</v>
      </c>
      <c r="E5975" s="1">
        <v>12564000</v>
      </c>
      <c r="F5975" s="1">
        <v>0</v>
      </c>
      <c r="G5975" s="1">
        <v>0</v>
      </c>
      <c r="H5975" s="1">
        <v>0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0</v>
      </c>
      <c r="Q5975" s="1">
        <v>12564000</v>
      </c>
      <c r="R5975" s="1">
        <v>0</v>
      </c>
    </row>
    <row r="5976" spans="1:18" hidden="1" x14ac:dyDescent="0.25">
      <c r="A5976" t="s">
        <v>33</v>
      </c>
      <c r="B5976" s="1">
        <v>12564000</v>
      </c>
      <c r="C5976" s="1">
        <v>0</v>
      </c>
      <c r="D5976" s="1">
        <v>0</v>
      </c>
      <c r="E5976" s="1">
        <v>12564000</v>
      </c>
      <c r="F5976" s="1">
        <v>0</v>
      </c>
      <c r="G5976" s="1">
        <v>0</v>
      </c>
      <c r="H5976" s="1">
        <v>0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0</v>
      </c>
      <c r="O5976" s="1">
        <v>0</v>
      </c>
      <c r="P5976" s="1">
        <v>0</v>
      </c>
      <c r="Q5976" s="1">
        <v>12564000</v>
      </c>
      <c r="R5976" s="1">
        <v>0</v>
      </c>
    </row>
    <row r="5977" spans="1:18" hidden="1" x14ac:dyDescent="0.25">
      <c r="A5977" t="s">
        <v>1938</v>
      </c>
      <c r="B5977" s="1">
        <v>20107892000</v>
      </c>
      <c r="C5977" s="1">
        <v>-17831404727</v>
      </c>
      <c r="D5977" s="1">
        <v>0</v>
      </c>
      <c r="E5977" s="1">
        <v>2276487273</v>
      </c>
      <c r="F5977" s="1">
        <v>0</v>
      </c>
      <c r="G5977" s="1">
        <v>265096654</v>
      </c>
      <c r="H5977" s="1">
        <v>265096654</v>
      </c>
      <c r="I5977" s="1">
        <v>96501381</v>
      </c>
      <c r="J5977" s="1">
        <v>0</v>
      </c>
      <c r="K5977" s="1">
        <v>96501381</v>
      </c>
      <c r="L5977" s="1">
        <v>0</v>
      </c>
      <c r="M5977" s="1">
        <v>168595273</v>
      </c>
      <c r="N5977" s="1">
        <v>96501381</v>
      </c>
      <c r="O5977" s="1">
        <v>0</v>
      </c>
      <c r="P5977" s="1">
        <v>96501381</v>
      </c>
      <c r="Q5977" s="1">
        <v>2011390619</v>
      </c>
      <c r="R5977" s="1">
        <v>4.24</v>
      </c>
    </row>
    <row r="5978" spans="1:18" hidden="1" x14ac:dyDescent="0.25">
      <c r="A5978" t="s">
        <v>31</v>
      </c>
      <c r="B5978" s="1">
        <v>20107892000</v>
      </c>
      <c r="C5978" s="1">
        <v>-17831404727</v>
      </c>
      <c r="D5978" s="1">
        <v>0</v>
      </c>
      <c r="E5978" s="1">
        <v>2276487273</v>
      </c>
      <c r="F5978" s="1">
        <v>0</v>
      </c>
      <c r="G5978" s="1">
        <v>265096654</v>
      </c>
      <c r="H5978" s="1">
        <v>265096654</v>
      </c>
      <c r="I5978" s="1">
        <v>96501381</v>
      </c>
      <c r="J5978" s="1">
        <v>0</v>
      </c>
      <c r="K5978" s="1">
        <v>96501381</v>
      </c>
      <c r="L5978" s="1">
        <v>0</v>
      </c>
      <c r="M5978" s="1">
        <v>168595273</v>
      </c>
      <c r="N5978" s="1">
        <v>96501381</v>
      </c>
      <c r="O5978" s="1">
        <v>0</v>
      </c>
      <c r="P5978" s="1">
        <v>96501381</v>
      </c>
      <c r="Q5978" s="1">
        <v>2011390619</v>
      </c>
      <c r="R5978" s="1">
        <v>4.24</v>
      </c>
    </row>
    <row r="5979" spans="1:18" hidden="1" x14ac:dyDescent="0.25">
      <c r="A5979" t="s">
        <v>1939</v>
      </c>
      <c r="B5979" s="1">
        <v>20107892000</v>
      </c>
      <c r="C5979" s="1">
        <v>-17831404727</v>
      </c>
      <c r="D5979" s="1">
        <v>0</v>
      </c>
      <c r="E5979" s="1">
        <v>2276487273</v>
      </c>
      <c r="F5979" s="1">
        <v>0</v>
      </c>
      <c r="G5979" s="1">
        <v>265096654</v>
      </c>
      <c r="H5979" s="1">
        <v>265096654</v>
      </c>
      <c r="I5979" s="1">
        <v>96501381</v>
      </c>
      <c r="J5979" s="1">
        <v>0</v>
      </c>
      <c r="K5979" s="1">
        <v>96501381</v>
      </c>
      <c r="L5979" s="1">
        <v>0</v>
      </c>
      <c r="M5979" s="1">
        <v>168595273</v>
      </c>
      <c r="N5979" s="1">
        <v>96501381</v>
      </c>
      <c r="O5979" s="1">
        <v>0</v>
      </c>
      <c r="P5979" s="1">
        <v>96501381</v>
      </c>
      <c r="Q5979" s="1">
        <v>2011390619</v>
      </c>
      <c r="R5979" s="1">
        <v>4.24</v>
      </c>
    </row>
    <row r="5980" spans="1:18" hidden="1" x14ac:dyDescent="0.25">
      <c r="A5980" t="s">
        <v>33</v>
      </c>
      <c r="B5980" s="1">
        <v>20107892000</v>
      </c>
      <c r="C5980" s="1">
        <v>-17831404727</v>
      </c>
      <c r="D5980" s="1">
        <v>0</v>
      </c>
      <c r="E5980" s="1">
        <v>2276487273</v>
      </c>
      <c r="F5980" s="1">
        <v>0</v>
      </c>
      <c r="G5980" s="1">
        <v>265096654</v>
      </c>
      <c r="H5980" s="1">
        <v>265096654</v>
      </c>
      <c r="I5980" s="1">
        <v>96501381</v>
      </c>
      <c r="J5980" s="1">
        <v>0</v>
      </c>
      <c r="K5980" s="1">
        <v>96501381</v>
      </c>
      <c r="L5980" s="1">
        <v>0</v>
      </c>
      <c r="M5980" s="1">
        <v>168595273</v>
      </c>
      <c r="N5980" s="1">
        <v>96501381</v>
      </c>
      <c r="O5980" s="1">
        <v>0</v>
      </c>
      <c r="P5980" s="1">
        <v>96501381</v>
      </c>
      <c r="Q5980" s="1">
        <v>2011390619</v>
      </c>
      <c r="R5980" s="1">
        <v>4.24</v>
      </c>
    </row>
    <row r="5981" spans="1:18" hidden="1" x14ac:dyDescent="0.25">
      <c r="A5981" t="s">
        <v>1940</v>
      </c>
      <c r="B5981" s="1">
        <v>683683000</v>
      </c>
      <c r="C5981" s="1">
        <v>0</v>
      </c>
      <c r="D5981" s="1">
        <v>0</v>
      </c>
      <c r="E5981" s="1">
        <v>683683000</v>
      </c>
      <c r="F5981" s="1">
        <v>0</v>
      </c>
      <c r="G5981" s="1">
        <v>176356682</v>
      </c>
      <c r="H5981" s="1">
        <v>176356682</v>
      </c>
      <c r="I5981" s="1">
        <v>176356682</v>
      </c>
      <c r="J5981" s="1">
        <v>0</v>
      </c>
      <c r="K5981" s="1">
        <v>176356682</v>
      </c>
      <c r="L5981" s="1">
        <v>0</v>
      </c>
      <c r="M5981" s="1">
        <v>0</v>
      </c>
      <c r="N5981" s="1">
        <v>176356682</v>
      </c>
      <c r="O5981" s="1">
        <v>84007682</v>
      </c>
      <c r="P5981" s="1">
        <v>92349000</v>
      </c>
      <c r="Q5981" s="1">
        <v>507326318</v>
      </c>
      <c r="R5981" s="1">
        <v>25.8</v>
      </c>
    </row>
    <row r="5982" spans="1:18" hidden="1" x14ac:dyDescent="0.25">
      <c r="A5982" t="s">
        <v>31</v>
      </c>
      <c r="B5982" s="1">
        <v>683683000</v>
      </c>
      <c r="C5982" s="1">
        <v>0</v>
      </c>
      <c r="D5982" s="1">
        <v>0</v>
      </c>
      <c r="E5982" s="1">
        <v>683683000</v>
      </c>
      <c r="F5982" s="1">
        <v>0</v>
      </c>
      <c r="G5982" s="1">
        <v>176356682</v>
      </c>
      <c r="H5982" s="1">
        <v>176356682</v>
      </c>
      <c r="I5982" s="1">
        <v>176356682</v>
      </c>
      <c r="J5982" s="1">
        <v>0</v>
      </c>
      <c r="K5982" s="1">
        <v>176356682</v>
      </c>
      <c r="L5982" s="1">
        <v>0</v>
      </c>
      <c r="M5982" s="1">
        <v>0</v>
      </c>
      <c r="N5982" s="1">
        <v>176356682</v>
      </c>
      <c r="O5982" s="1">
        <v>84007682</v>
      </c>
      <c r="P5982" s="1">
        <v>92349000</v>
      </c>
      <c r="Q5982" s="1">
        <v>507326318</v>
      </c>
      <c r="R5982" s="1">
        <v>25.8</v>
      </c>
    </row>
    <row r="5983" spans="1:18" hidden="1" x14ac:dyDescent="0.25">
      <c r="A5983" t="s">
        <v>1939</v>
      </c>
      <c r="B5983" s="1">
        <v>683683000</v>
      </c>
      <c r="C5983" s="1">
        <v>0</v>
      </c>
      <c r="D5983" s="1">
        <v>0</v>
      </c>
      <c r="E5983" s="1">
        <v>683683000</v>
      </c>
      <c r="F5983" s="1">
        <v>0</v>
      </c>
      <c r="G5983" s="1">
        <v>176356682</v>
      </c>
      <c r="H5983" s="1">
        <v>176356682</v>
      </c>
      <c r="I5983" s="1">
        <v>176356682</v>
      </c>
      <c r="J5983" s="1">
        <v>0</v>
      </c>
      <c r="K5983" s="1">
        <v>176356682</v>
      </c>
      <c r="L5983" s="1">
        <v>0</v>
      </c>
      <c r="M5983" s="1">
        <v>0</v>
      </c>
      <c r="N5983" s="1">
        <v>176356682</v>
      </c>
      <c r="O5983" s="1">
        <v>84007682</v>
      </c>
      <c r="P5983" s="1">
        <v>92349000</v>
      </c>
      <c r="Q5983" s="1">
        <v>507326318</v>
      </c>
      <c r="R5983" s="1">
        <v>25.8</v>
      </c>
    </row>
    <row r="5984" spans="1:18" hidden="1" x14ac:dyDescent="0.25">
      <c r="A5984" t="s">
        <v>33</v>
      </c>
      <c r="B5984" s="1">
        <v>683683000</v>
      </c>
      <c r="C5984" s="1">
        <v>0</v>
      </c>
      <c r="D5984" s="1">
        <v>0</v>
      </c>
      <c r="E5984" s="1">
        <v>683683000</v>
      </c>
      <c r="F5984" s="1">
        <v>0</v>
      </c>
      <c r="G5984" s="1">
        <v>176356682</v>
      </c>
      <c r="H5984" s="1">
        <v>176356682</v>
      </c>
      <c r="I5984" s="1">
        <v>176356682</v>
      </c>
      <c r="J5984" s="1">
        <v>0</v>
      </c>
      <c r="K5984" s="1">
        <v>176356682</v>
      </c>
      <c r="L5984" s="1">
        <v>0</v>
      </c>
      <c r="M5984" s="1">
        <v>0</v>
      </c>
      <c r="N5984" s="1">
        <v>176356682</v>
      </c>
      <c r="O5984" s="1">
        <v>84007682</v>
      </c>
      <c r="P5984" s="1">
        <v>92349000</v>
      </c>
      <c r="Q5984" s="1">
        <v>507326318</v>
      </c>
      <c r="R5984" s="1">
        <v>25.8</v>
      </c>
    </row>
    <row r="5985" spans="1:18" hidden="1" x14ac:dyDescent="0.25">
      <c r="A5985" t="s">
        <v>1941</v>
      </c>
      <c r="B5985" s="1">
        <v>33556224000</v>
      </c>
      <c r="C5985" s="1">
        <v>-13195015600</v>
      </c>
      <c r="D5985" s="1">
        <v>0</v>
      </c>
      <c r="E5985" s="1">
        <v>20361208400</v>
      </c>
      <c r="F5985" s="1">
        <v>0</v>
      </c>
      <c r="G5985" s="1">
        <v>5328291900</v>
      </c>
      <c r="H5985" s="1">
        <v>5328291900</v>
      </c>
      <c r="I5985" s="1">
        <v>5328291900</v>
      </c>
      <c r="J5985" s="1">
        <v>0</v>
      </c>
      <c r="K5985" s="1">
        <v>5328291900</v>
      </c>
      <c r="L5985" s="1">
        <v>2282549901</v>
      </c>
      <c r="M5985" s="1">
        <v>0</v>
      </c>
      <c r="N5985" s="1">
        <v>3045741999</v>
      </c>
      <c r="O5985" s="1">
        <v>3045741999</v>
      </c>
      <c r="P5985" s="1">
        <v>0</v>
      </c>
      <c r="Q5985" s="1">
        <v>15032916500</v>
      </c>
      <c r="R5985" s="1">
        <v>26.17</v>
      </c>
    </row>
    <row r="5986" spans="1:18" hidden="1" x14ac:dyDescent="0.25">
      <c r="A5986" t="s">
        <v>97</v>
      </c>
      <c r="B5986" s="1">
        <v>33556224000</v>
      </c>
      <c r="C5986" s="1">
        <v>-13195015600</v>
      </c>
      <c r="D5986" s="1">
        <v>0</v>
      </c>
      <c r="E5986" s="1">
        <v>20361208400</v>
      </c>
      <c r="F5986" s="1">
        <v>0</v>
      </c>
      <c r="G5986" s="1">
        <v>5328291900</v>
      </c>
      <c r="H5986" s="1">
        <v>5328291900</v>
      </c>
      <c r="I5986" s="1">
        <v>5328291900</v>
      </c>
      <c r="J5986" s="1">
        <v>0</v>
      </c>
      <c r="K5986" s="1">
        <v>5328291900</v>
      </c>
      <c r="L5986" s="1">
        <v>2282549901</v>
      </c>
      <c r="M5986" s="1">
        <v>0</v>
      </c>
      <c r="N5986" s="1">
        <v>3045741999</v>
      </c>
      <c r="O5986" s="1">
        <v>3045741999</v>
      </c>
      <c r="P5986" s="1">
        <v>0</v>
      </c>
      <c r="Q5986" s="1">
        <v>15032916500</v>
      </c>
      <c r="R5986" s="1">
        <v>26.17</v>
      </c>
    </row>
    <row r="5987" spans="1:18" hidden="1" x14ac:dyDescent="0.25">
      <c r="A5987" t="s">
        <v>1942</v>
      </c>
      <c r="B5987" s="1">
        <v>33556224000</v>
      </c>
      <c r="C5987" s="1">
        <v>-13195015600</v>
      </c>
      <c r="D5987" s="1">
        <v>0</v>
      </c>
      <c r="E5987" s="1">
        <v>20361208400</v>
      </c>
      <c r="F5987" s="1">
        <v>0</v>
      </c>
      <c r="G5987" s="1">
        <v>5328291900</v>
      </c>
      <c r="H5987" s="1">
        <v>5328291900</v>
      </c>
      <c r="I5987" s="1">
        <v>5328291900</v>
      </c>
      <c r="J5987" s="1">
        <v>0</v>
      </c>
      <c r="K5987" s="1">
        <v>5328291900</v>
      </c>
      <c r="L5987" s="1">
        <v>2282549901</v>
      </c>
      <c r="M5987" s="1">
        <v>0</v>
      </c>
      <c r="N5987" s="1">
        <v>3045741999</v>
      </c>
      <c r="O5987" s="1">
        <v>3045741999</v>
      </c>
      <c r="P5987" s="1">
        <v>0</v>
      </c>
      <c r="Q5987" s="1">
        <v>15032916500</v>
      </c>
      <c r="R5987" s="1">
        <v>26.17</v>
      </c>
    </row>
    <row r="5988" spans="1:18" hidden="1" x14ac:dyDescent="0.25">
      <c r="A5988" t="s">
        <v>33</v>
      </c>
      <c r="B5988" s="1">
        <v>33556224000</v>
      </c>
      <c r="C5988" s="1">
        <v>-13195015600</v>
      </c>
      <c r="D5988" s="1">
        <v>0</v>
      </c>
      <c r="E5988" s="1">
        <v>20361208400</v>
      </c>
      <c r="F5988" s="1">
        <v>0</v>
      </c>
      <c r="G5988" s="1">
        <v>5328291900</v>
      </c>
      <c r="H5988" s="1">
        <v>5328291900</v>
      </c>
      <c r="I5988" s="1">
        <v>5328291900</v>
      </c>
      <c r="J5988" s="1">
        <v>0</v>
      </c>
      <c r="K5988" s="1">
        <v>5328291900</v>
      </c>
      <c r="L5988" s="1">
        <v>2282549901</v>
      </c>
      <c r="M5988" s="1">
        <v>0</v>
      </c>
      <c r="N5988" s="1">
        <v>3045741999</v>
      </c>
      <c r="O5988" s="1">
        <v>3045741999</v>
      </c>
      <c r="P5988" s="1">
        <v>0</v>
      </c>
      <c r="Q5988" s="1">
        <v>15032916500</v>
      </c>
      <c r="R5988" s="1">
        <v>26.17</v>
      </c>
    </row>
    <row r="5989" spans="1:18" hidden="1" x14ac:dyDescent="0.25">
      <c r="A5989" t="s">
        <v>1943</v>
      </c>
      <c r="B5989" s="1">
        <v>7200000000</v>
      </c>
      <c r="C5989" s="1">
        <v>0</v>
      </c>
      <c r="D5989" s="1">
        <v>0</v>
      </c>
      <c r="E5989" s="1">
        <v>7200000000</v>
      </c>
      <c r="F5989" s="1">
        <v>0</v>
      </c>
      <c r="G5989" s="1">
        <v>3117074743</v>
      </c>
      <c r="H5989" s="1">
        <v>3117074743</v>
      </c>
      <c r="I5989" s="1">
        <v>2333271134</v>
      </c>
      <c r="J5989" s="1">
        <v>0</v>
      </c>
      <c r="K5989" s="1">
        <v>2333271134</v>
      </c>
      <c r="L5989" s="1">
        <v>1920927803</v>
      </c>
      <c r="M5989" s="1">
        <v>783803609</v>
      </c>
      <c r="N5989" s="1">
        <v>412343331</v>
      </c>
      <c r="O5989" s="1">
        <v>412343331</v>
      </c>
      <c r="P5989" s="1">
        <v>0</v>
      </c>
      <c r="Q5989" s="1">
        <v>4082925257</v>
      </c>
      <c r="R5989" s="1">
        <v>32.409999999999997</v>
      </c>
    </row>
    <row r="5990" spans="1:18" hidden="1" x14ac:dyDescent="0.25">
      <c r="A5990" t="s">
        <v>97</v>
      </c>
      <c r="B5990" s="1">
        <v>7200000000</v>
      </c>
      <c r="C5990" s="1">
        <v>0</v>
      </c>
      <c r="D5990" s="1">
        <v>0</v>
      </c>
      <c r="E5990" s="1">
        <v>7200000000</v>
      </c>
      <c r="F5990" s="1">
        <v>0</v>
      </c>
      <c r="G5990" s="1">
        <v>3117074743</v>
      </c>
      <c r="H5990" s="1">
        <v>3117074743</v>
      </c>
      <c r="I5990" s="1">
        <v>2333271134</v>
      </c>
      <c r="J5990" s="1">
        <v>0</v>
      </c>
      <c r="K5990" s="1">
        <v>2333271134</v>
      </c>
      <c r="L5990" s="1">
        <v>1920927803</v>
      </c>
      <c r="M5990" s="1">
        <v>783803609</v>
      </c>
      <c r="N5990" s="1">
        <v>412343331</v>
      </c>
      <c r="O5990" s="1">
        <v>412343331</v>
      </c>
      <c r="P5990" s="1">
        <v>0</v>
      </c>
      <c r="Q5990" s="1">
        <v>4082925257</v>
      </c>
      <c r="R5990" s="1">
        <v>32.409999999999997</v>
      </c>
    </row>
    <row r="5991" spans="1:18" hidden="1" x14ac:dyDescent="0.25">
      <c r="A5991" t="s">
        <v>1942</v>
      </c>
      <c r="B5991" s="1">
        <v>7200000000</v>
      </c>
      <c r="C5991" s="1">
        <v>0</v>
      </c>
      <c r="D5991" s="1">
        <v>0</v>
      </c>
      <c r="E5991" s="1">
        <v>7200000000</v>
      </c>
      <c r="F5991" s="1">
        <v>0</v>
      </c>
      <c r="G5991" s="1">
        <v>3117074743</v>
      </c>
      <c r="H5991" s="1">
        <v>3117074743</v>
      </c>
      <c r="I5991" s="1">
        <v>2333271134</v>
      </c>
      <c r="J5991" s="1">
        <v>0</v>
      </c>
      <c r="K5991" s="1">
        <v>2333271134</v>
      </c>
      <c r="L5991" s="1">
        <v>1920927803</v>
      </c>
      <c r="M5991" s="1">
        <v>783803609</v>
      </c>
      <c r="N5991" s="1">
        <v>412343331</v>
      </c>
      <c r="O5991" s="1">
        <v>412343331</v>
      </c>
      <c r="P5991" s="1">
        <v>0</v>
      </c>
      <c r="Q5991" s="1">
        <v>4082925257</v>
      </c>
      <c r="R5991" s="1">
        <v>32.409999999999997</v>
      </c>
    </row>
    <row r="5992" spans="1:18" hidden="1" x14ac:dyDescent="0.25">
      <c r="A5992" t="s">
        <v>33</v>
      </c>
      <c r="B5992" s="1">
        <v>7200000000</v>
      </c>
      <c r="C5992" s="1">
        <v>0</v>
      </c>
      <c r="D5992" s="1">
        <v>0</v>
      </c>
      <c r="E5992" s="1">
        <v>7200000000</v>
      </c>
      <c r="F5992" s="1">
        <v>0</v>
      </c>
      <c r="G5992" s="1">
        <v>3117074743</v>
      </c>
      <c r="H5992" s="1">
        <v>3117074743</v>
      </c>
      <c r="I5992" s="1">
        <v>2333271134</v>
      </c>
      <c r="J5992" s="1">
        <v>0</v>
      </c>
      <c r="K5992" s="1">
        <v>2333271134</v>
      </c>
      <c r="L5992" s="1">
        <v>1920927803</v>
      </c>
      <c r="M5992" s="1">
        <v>783803609</v>
      </c>
      <c r="N5992" s="1">
        <v>412343331</v>
      </c>
      <c r="O5992" s="1">
        <v>412343331</v>
      </c>
      <c r="P5992" s="1">
        <v>0</v>
      </c>
      <c r="Q5992" s="1">
        <v>4082925257</v>
      </c>
      <c r="R5992" s="1">
        <v>32.409999999999997</v>
      </c>
    </row>
    <row r="5993" spans="1:18" hidden="1" x14ac:dyDescent="0.25">
      <c r="A5993" t="s">
        <v>1944</v>
      </c>
      <c r="B5993" s="1">
        <v>21611122000</v>
      </c>
      <c r="C5993" s="1">
        <v>-1000000000</v>
      </c>
      <c r="D5993" s="1">
        <v>0</v>
      </c>
      <c r="E5993" s="1">
        <v>20611122000</v>
      </c>
      <c r="F5993" s="1">
        <v>0</v>
      </c>
      <c r="G5993" s="1">
        <v>11372347478</v>
      </c>
      <c r="H5993" s="1">
        <v>11372347478</v>
      </c>
      <c r="I5993" s="1">
        <v>11372347478</v>
      </c>
      <c r="J5993" s="1">
        <v>0</v>
      </c>
      <c r="K5993" s="1">
        <v>11372347478</v>
      </c>
      <c r="L5993" s="1">
        <v>0</v>
      </c>
      <c r="M5993" s="1">
        <v>0</v>
      </c>
      <c r="N5993" s="1">
        <v>11372347478</v>
      </c>
      <c r="O5993" s="1">
        <v>5685784065</v>
      </c>
      <c r="P5993" s="1">
        <v>5686563413</v>
      </c>
      <c r="Q5993" s="1">
        <v>9238774522</v>
      </c>
      <c r="R5993" s="1">
        <v>55.18</v>
      </c>
    </row>
    <row r="5994" spans="1:18" hidden="1" x14ac:dyDescent="0.25">
      <c r="A5994" t="s">
        <v>31</v>
      </c>
      <c r="B5994" s="1">
        <v>21611122000</v>
      </c>
      <c r="C5994" s="1">
        <v>-1000000000</v>
      </c>
      <c r="D5994" s="1">
        <v>0</v>
      </c>
      <c r="E5994" s="1">
        <v>20611122000</v>
      </c>
      <c r="F5994" s="1">
        <v>0</v>
      </c>
      <c r="G5994" s="1">
        <v>11372347478</v>
      </c>
      <c r="H5994" s="1">
        <v>11372347478</v>
      </c>
      <c r="I5994" s="1">
        <v>11372347478</v>
      </c>
      <c r="J5994" s="1">
        <v>0</v>
      </c>
      <c r="K5994" s="1">
        <v>11372347478</v>
      </c>
      <c r="L5994" s="1">
        <v>0</v>
      </c>
      <c r="M5994" s="1">
        <v>0</v>
      </c>
      <c r="N5994" s="1">
        <v>11372347478</v>
      </c>
      <c r="O5994" s="1">
        <v>5685784065</v>
      </c>
      <c r="P5994" s="1">
        <v>5686563413</v>
      </c>
      <c r="Q5994" s="1">
        <v>9238774522</v>
      </c>
      <c r="R5994" s="1">
        <v>55.18</v>
      </c>
    </row>
    <row r="5995" spans="1:18" hidden="1" x14ac:dyDescent="0.25">
      <c r="A5995" t="s">
        <v>1939</v>
      </c>
      <c r="B5995" s="1">
        <v>21611122000</v>
      </c>
      <c r="C5995" s="1">
        <v>-1000000000</v>
      </c>
      <c r="D5995" s="1">
        <v>0</v>
      </c>
      <c r="E5995" s="1">
        <v>20611122000</v>
      </c>
      <c r="F5995" s="1">
        <v>0</v>
      </c>
      <c r="G5995" s="1">
        <v>11372347478</v>
      </c>
      <c r="H5995" s="1">
        <v>11372347478</v>
      </c>
      <c r="I5995" s="1">
        <v>11372347478</v>
      </c>
      <c r="J5995" s="1">
        <v>0</v>
      </c>
      <c r="K5995" s="1">
        <v>11372347478</v>
      </c>
      <c r="L5995" s="1">
        <v>0</v>
      </c>
      <c r="M5995" s="1">
        <v>0</v>
      </c>
      <c r="N5995" s="1">
        <v>11372347478</v>
      </c>
      <c r="O5995" s="1">
        <v>5685784065</v>
      </c>
      <c r="P5995" s="1">
        <v>5686563413</v>
      </c>
      <c r="Q5995" s="1">
        <v>9238774522</v>
      </c>
      <c r="R5995" s="1">
        <v>55.18</v>
      </c>
    </row>
    <row r="5996" spans="1:18" hidden="1" x14ac:dyDescent="0.25">
      <c r="A5996" t="s">
        <v>33</v>
      </c>
      <c r="B5996" s="1">
        <v>21611122000</v>
      </c>
      <c r="C5996" s="1">
        <v>-1000000000</v>
      </c>
      <c r="D5996" s="1">
        <v>0</v>
      </c>
      <c r="E5996" s="1">
        <v>20611122000</v>
      </c>
      <c r="F5996" s="1">
        <v>0</v>
      </c>
      <c r="G5996" s="1">
        <v>11372347478</v>
      </c>
      <c r="H5996" s="1">
        <v>11372347478</v>
      </c>
      <c r="I5996" s="1">
        <v>11372347478</v>
      </c>
      <c r="J5996" s="1">
        <v>0</v>
      </c>
      <c r="K5996" s="1">
        <v>11372347478</v>
      </c>
      <c r="L5996" s="1">
        <v>0</v>
      </c>
      <c r="M5996" s="1">
        <v>0</v>
      </c>
      <c r="N5996" s="1">
        <v>11372347478</v>
      </c>
      <c r="O5996" s="1">
        <v>5685784065</v>
      </c>
      <c r="P5996" s="1">
        <v>5686563413</v>
      </c>
      <c r="Q5996" s="1">
        <v>9238774522</v>
      </c>
      <c r="R5996" s="1">
        <v>55.18</v>
      </c>
    </row>
    <row r="5997" spans="1:18" hidden="1" x14ac:dyDescent="0.25">
      <c r="A5997" t="s">
        <v>1945</v>
      </c>
      <c r="B5997" s="1">
        <v>264253000</v>
      </c>
      <c r="C5997" s="1">
        <v>0</v>
      </c>
      <c r="D5997" s="1">
        <v>0</v>
      </c>
      <c r="E5997" s="1">
        <v>264253000</v>
      </c>
      <c r="F5997" s="1">
        <v>0</v>
      </c>
      <c r="G5997" s="1">
        <v>45312010</v>
      </c>
      <c r="H5997" s="1">
        <v>45312010</v>
      </c>
      <c r="I5997" s="1">
        <v>45312010</v>
      </c>
      <c r="J5997" s="1">
        <v>0</v>
      </c>
      <c r="K5997" s="1">
        <v>45312010</v>
      </c>
      <c r="L5997" s="1">
        <v>0</v>
      </c>
      <c r="M5997" s="1">
        <v>0</v>
      </c>
      <c r="N5997" s="1">
        <v>45312010</v>
      </c>
      <c r="O5997" s="1">
        <v>20468530</v>
      </c>
      <c r="P5997" s="1">
        <v>24843480</v>
      </c>
      <c r="Q5997" s="1">
        <v>218940990</v>
      </c>
      <c r="R5997" s="1">
        <v>17.149999999999999</v>
      </c>
    </row>
    <row r="5998" spans="1:18" hidden="1" x14ac:dyDescent="0.25">
      <c r="A5998" t="s">
        <v>31</v>
      </c>
      <c r="B5998" s="1">
        <v>264253000</v>
      </c>
      <c r="C5998" s="1">
        <v>0</v>
      </c>
      <c r="D5998" s="1">
        <v>0</v>
      </c>
      <c r="E5998" s="1">
        <v>264253000</v>
      </c>
      <c r="F5998" s="1">
        <v>0</v>
      </c>
      <c r="G5998" s="1">
        <v>45312010</v>
      </c>
      <c r="H5998" s="1">
        <v>45312010</v>
      </c>
      <c r="I5998" s="1">
        <v>45312010</v>
      </c>
      <c r="J5998" s="1">
        <v>0</v>
      </c>
      <c r="K5998" s="1">
        <v>45312010</v>
      </c>
      <c r="L5998" s="1">
        <v>0</v>
      </c>
      <c r="M5998" s="1">
        <v>0</v>
      </c>
      <c r="N5998" s="1">
        <v>45312010</v>
      </c>
      <c r="O5998" s="1">
        <v>20468530</v>
      </c>
      <c r="P5998" s="1">
        <v>24843480</v>
      </c>
      <c r="Q5998" s="1">
        <v>218940990</v>
      </c>
      <c r="R5998" s="1">
        <v>17.149999999999999</v>
      </c>
    </row>
    <row r="5999" spans="1:18" hidden="1" x14ac:dyDescent="0.25">
      <c r="A5999" t="s">
        <v>1939</v>
      </c>
      <c r="B5999" s="1">
        <v>264253000</v>
      </c>
      <c r="C5999" s="1">
        <v>0</v>
      </c>
      <c r="D5999" s="1">
        <v>0</v>
      </c>
      <c r="E5999" s="1">
        <v>264253000</v>
      </c>
      <c r="F5999" s="1">
        <v>0</v>
      </c>
      <c r="G5999" s="1">
        <v>45312010</v>
      </c>
      <c r="H5999" s="1">
        <v>45312010</v>
      </c>
      <c r="I5999" s="1">
        <v>45312010</v>
      </c>
      <c r="J5999" s="1">
        <v>0</v>
      </c>
      <c r="K5999" s="1">
        <v>45312010</v>
      </c>
      <c r="L5999" s="1">
        <v>0</v>
      </c>
      <c r="M5999" s="1">
        <v>0</v>
      </c>
      <c r="N5999" s="1">
        <v>45312010</v>
      </c>
      <c r="O5999" s="1">
        <v>20468530</v>
      </c>
      <c r="P5999" s="1">
        <v>24843480</v>
      </c>
      <c r="Q5999" s="1">
        <v>218940990</v>
      </c>
      <c r="R5999" s="1">
        <v>17.149999999999999</v>
      </c>
    </row>
    <row r="6000" spans="1:18" hidden="1" x14ac:dyDescent="0.25">
      <c r="A6000" t="s">
        <v>33</v>
      </c>
      <c r="B6000" s="1">
        <v>264253000</v>
      </c>
      <c r="C6000" s="1">
        <v>0</v>
      </c>
      <c r="D6000" s="1">
        <v>0</v>
      </c>
      <c r="E6000" s="1">
        <v>264253000</v>
      </c>
      <c r="F6000" s="1">
        <v>0</v>
      </c>
      <c r="G6000" s="1">
        <v>45312010</v>
      </c>
      <c r="H6000" s="1">
        <v>45312010</v>
      </c>
      <c r="I6000" s="1">
        <v>45312010</v>
      </c>
      <c r="J6000" s="1">
        <v>0</v>
      </c>
      <c r="K6000" s="1">
        <v>45312010</v>
      </c>
      <c r="L6000" s="1">
        <v>0</v>
      </c>
      <c r="M6000" s="1">
        <v>0</v>
      </c>
      <c r="N6000" s="1">
        <v>45312010</v>
      </c>
      <c r="O6000" s="1">
        <v>20468530</v>
      </c>
      <c r="P6000" s="1">
        <v>24843480</v>
      </c>
      <c r="Q6000" s="1">
        <v>218940990</v>
      </c>
      <c r="R6000" s="1">
        <v>17.149999999999999</v>
      </c>
    </row>
    <row r="6001" spans="1:18" hidden="1" x14ac:dyDescent="0.25">
      <c r="A6001" t="s">
        <v>1946</v>
      </c>
      <c r="B6001" s="1">
        <v>1991918000</v>
      </c>
      <c r="C6001" s="1">
        <v>-500000000</v>
      </c>
      <c r="D6001" s="1">
        <v>0</v>
      </c>
      <c r="E6001" s="1">
        <v>1491918000</v>
      </c>
      <c r="F6001" s="1">
        <v>0</v>
      </c>
      <c r="G6001" s="1">
        <v>917338785</v>
      </c>
      <c r="H6001" s="1">
        <v>917338785</v>
      </c>
      <c r="I6001" s="1">
        <v>917338785</v>
      </c>
      <c r="J6001" s="1">
        <v>0</v>
      </c>
      <c r="K6001" s="1">
        <v>917338785</v>
      </c>
      <c r="L6001" s="1">
        <v>0</v>
      </c>
      <c r="M6001" s="1">
        <v>0</v>
      </c>
      <c r="N6001" s="1">
        <v>917338785</v>
      </c>
      <c r="O6001" s="1">
        <v>282540318</v>
      </c>
      <c r="P6001" s="1">
        <v>634798467</v>
      </c>
      <c r="Q6001" s="1">
        <v>574579215</v>
      </c>
      <c r="R6001" s="1">
        <v>61.49</v>
      </c>
    </row>
    <row r="6002" spans="1:18" hidden="1" x14ac:dyDescent="0.25">
      <c r="A6002" t="s">
        <v>31</v>
      </c>
      <c r="B6002" s="1">
        <v>1991918000</v>
      </c>
      <c r="C6002" s="1">
        <v>-500000000</v>
      </c>
      <c r="D6002" s="1">
        <v>0</v>
      </c>
      <c r="E6002" s="1">
        <v>1491918000</v>
      </c>
      <c r="F6002" s="1">
        <v>0</v>
      </c>
      <c r="G6002" s="1">
        <v>917338785</v>
      </c>
      <c r="H6002" s="1">
        <v>917338785</v>
      </c>
      <c r="I6002" s="1">
        <v>917338785</v>
      </c>
      <c r="J6002" s="1">
        <v>0</v>
      </c>
      <c r="K6002" s="1">
        <v>917338785</v>
      </c>
      <c r="L6002" s="1">
        <v>0</v>
      </c>
      <c r="M6002" s="1">
        <v>0</v>
      </c>
      <c r="N6002" s="1">
        <v>917338785</v>
      </c>
      <c r="O6002" s="1">
        <v>282540318</v>
      </c>
      <c r="P6002" s="1">
        <v>634798467</v>
      </c>
      <c r="Q6002" s="1">
        <v>574579215</v>
      </c>
      <c r="R6002" s="1">
        <v>61.49</v>
      </c>
    </row>
    <row r="6003" spans="1:18" hidden="1" x14ac:dyDescent="0.25">
      <c r="A6003" t="s">
        <v>1942</v>
      </c>
      <c r="B6003" s="1">
        <v>1991918000</v>
      </c>
      <c r="C6003" s="1">
        <v>-500000000</v>
      </c>
      <c r="D6003" s="1">
        <v>0</v>
      </c>
      <c r="E6003" s="1">
        <v>1491918000</v>
      </c>
      <c r="F6003" s="1">
        <v>0</v>
      </c>
      <c r="G6003" s="1">
        <v>917338785</v>
      </c>
      <c r="H6003" s="1">
        <v>917338785</v>
      </c>
      <c r="I6003" s="1">
        <v>917338785</v>
      </c>
      <c r="J6003" s="1">
        <v>0</v>
      </c>
      <c r="K6003" s="1">
        <v>917338785</v>
      </c>
      <c r="L6003" s="1">
        <v>0</v>
      </c>
      <c r="M6003" s="1">
        <v>0</v>
      </c>
      <c r="N6003" s="1">
        <v>917338785</v>
      </c>
      <c r="O6003" s="1">
        <v>282540318</v>
      </c>
      <c r="P6003" s="1">
        <v>634798467</v>
      </c>
      <c r="Q6003" s="1">
        <v>574579215</v>
      </c>
      <c r="R6003" s="1">
        <v>61.49</v>
      </c>
    </row>
    <row r="6004" spans="1:18" hidden="1" x14ac:dyDescent="0.25">
      <c r="A6004" t="s">
        <v>33</v>
      </c>
      <c r="B6004" s="1">
        <v>1991918000</v>
      </c>
      <c r="C6004" s="1">
        <v>-500000000</v>
      </c>
      <c r="D6004" s="1">
        <v>0</v>
      </c>
      <c r="E6004" s="1">
        <v>1491918000</v>
      </c>
      <c r="F6004" s="1">
        <v>0</v>
      </c>
      <c r="G6004" s="1">
        <v>917338785</v>
      </c>
      <c r="H6004" s="1">
        <v>917338785</v>
      </c>
      <c r="I6004" s="1">
        <v>917338785</v>
      </c>
      <c r="J6004" s="1">
        <v>0</v>
      </c>
      <c r="K6004" s="1">
        <v>917338785</v>
      </c>
      <c r="L6004" s="1">
        <v>0</v>
      </c>
      <c r="M6004" s="1">
        <v>0</v>
      </c>
      <c r="N6004" s="1">
        <v>917338785</v>
      </c>
      <c r="O6004" s="1">
        <v>282540318</v>
      </c>
      <c r="P6004" s="1">
        <v>634798467</v>
      </c>
      <c r="Q6004" s="1">
        <v>574579215</v>
      </c>
      <c r="R6004" s="1">
        <v>61.49</v>
      </c>
    </row>
    <row r="6005" spans="1:18" hidden="1" x14ac:dyDescent="0.25">
      <c r="A6005" t="s">
        <v>1947</v>
      </c>
      <c r="B6005" s="1">
        <v>78525000</v>
      </c>
      <c r="C6005" s="1">
        <v>0</v>
      </c>
      <c r="D6005" s="1">
        <v>0</v>
      </c>
      <c r="E6005" s="1">
        <v>78525000</v>
      </c>
      <c r="F6005" s="1">
        <v>0</v>
      </c>
      <c r="G6005" s="1">
        <v>0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78525000</v>
      </c>
      <c r="R6005" s="1">
        <v>0</v>
      </c>
    </row>
    <row r="6006" spans="1:18" hidden="1" x14ac:dyDescent="0.25">
      <c r="A6006" t="s">
        <v>31</v>
      </c>
      <c r="B6006" s="1">
        <v>78525000</v>
      </c>
      <c r="C6006" s="1">
        <v>0</v>
      </c>
      <c r="D6006" s="1">
        <v>0</v>
      </c>
      <c r="E6006" s="1">
        <v>78525000</v>
      </c>
      <c r="F6006" s="1">
        <v>0</v>
      </c>
      <c r="G6006" s="1">
        <v>0</v>
      </c>
      <c r="H6006" s="1">
        <v>0</v>
      </c>
      <c r="I6006" s="1">
        <v>0</v>
      </c>
      <c r="J6006" s="1">
        <v>0</v>
      </c>
      <c r="K6006" s="1">
        <v>0</v>
      </c>
      <c r="L6006" s="1">
        <v>0</v>
      </c>
      <c r="M6006" s="1">
        <v>0</v>
      </c>
      <c r="N6006" s="1">
        <v>0</v>
      </c>
      <c r="O6006" s="1">
        <v>0</v>
      </c>
      <c r="P6006" s="1">
        <v>0</v>
      </c>
      <c r="Q6006" s="1">
        <v>78525000</v>
      </c>
      <c r="R6006" s="1">
        <v>0</v>
      </c>
    </row>
    <row r="6007" spans="1:18" hidden="1" x14ac:dyDescent="0.25">
      <c r="A6007" t="s">
        <v>1939</v>
      </c>
      <c r="B6007" s="1">
        <v>78525000</v>
      </c>
      <c r="C6007" s="1">
        <v>0</v>
      </c>
      <c r="D6007" s="1">
        <v>0</v>
      </c>
      <c r="E6007" s="1">
        <v>78525000</v>
      </c>
      <c r="F6007" s="1">
        <v>0</v>
      </c>
      <c r="G6007" s="1">
        <v>0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78525000</v>
      </c>
      <c r="R6007" s="1">
        <v>0</v>
      </c>
    </row>
    <row r="6008" spans="1:18" hidden="1" x14ac:dyDescent="0.25">
      <c r="A6008" t="s">
        <v>33</v>
      </c>
      <c r="B6008" s="1">
        <v>78525000</v>
      </c>
      <c r="C6008" s="1">
        <v>0</v>
      </c>
      <c r="D6008" s="1">
        <v>0</v>
      </c>
      <c r="E6008" s="1">
        <v>78525000</v>
      </c>
      <c r="F6008" s="1">
        <v>0</v>
      </c>
      <c r="G6008" s="1">
        <v>0</v>
      </c>
      <c r="H6008" s="1">
        <v>0</v>
      </c>
      <c r="I6008" s="1">
        <v>0</v>
      </c>
      <c r="J6008" s="1">
        <v>0</v>
      </c>
      <c r="K6008" s="1">
        <v>0</v>
      </c>
      <c r="L6008" s="1">
        <v>0</v>
      </c>
      <c r="M6008" s="1">
        <v>0</v>
      </c>
      <c r="N6008" s="1">
        <v>0</v>
      </c>
      <c r="O6008" s="1">
        <v>0</v>
      </c>
      <c r="P6008" s="1">
        <v>0</v>
      </c>
      <c r="Q6008" s="1">
        <v>78525000</v>
      </c>
      <c r="R6008" s="1">
        <v>0</v>
      </c>
    </row>
    <row r="6009" spans="1:18" hidden="1" x14ac:dyDescent="0.25">
      <c r="A6009" t="s">
        <v>1948</v>
      </c>
      <c r="B6009" s="1">
        <v>26175000</v>
      </c>
      <c r="C6009" s="1">
        <v>0</v>
      </c>
      <c r="D6009" s="1">
        <v>0</v>
      </c>
      <c r="E6009" s="1">
        <v>26175000</v>
      </c>
      <c r="F6009" s="1">
        <v>0</v>
      </c>
      <c r="G6009" s="1">
        <v>0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>
        <v>26175000</v>
      </c>
      <c r="R6009" s="1">
        <v>0</v>
      </c>
    </row>
    <row r="6010" spans="1:18" hidden="1" x14ac:dyDescent="0.25">
      <c r="A6010" t="s">
        <v>31</v>
      </c>
      <c r="B6010" s="1">
        <v>26175000</v>
      </c>
      <c r="C6010" s="1">
        <v>0</v>
      </c>
      <c r="D6010" s="1">
        <v>0</v>
      </c>
      <c r="E6010" s="1">
        <v>26175000</v>
      </c>
      <c r="F6010" s="1">
        <v>0</v>
      </c>
      <c r="G6010" s="1">
        <v>0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>
        <v>26175000</v>
      </c>
      <c r="R6010" s="1">
        <v>0</v>
      </c>
    </row>
    <row r="6011" spans="1:18" hidden="1" x14ac:dyDescent="0.25">
      <c r="A6011" t="s">
        <v>1939</v>
      </c>
      <c r="B6011" s="1">
        <v>26175000</v>
      </c>
      <c r="C6011" s="1">
        <v>0</v>
      </c>
      <c r="D6011" s="1">
        <v>0</v>
      </c>
      <c r="E6011" s="1">
        <v>26175000</v>
      </c>
      <c r="F6011" s="1">
        <v>0</v>
      </c>
      <c r="G6011" s="1">
        <v>0</v>
      </c>
      <c r="H6011" s="1">
        <v>0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0</v>
      </c>
      <c r="O6011" s="1">
        <v>0</v>
      </c>
      <c r="P6011" s="1">
        <v>0</v>
      </c>
      <c r="Q6011" s="1">
        <v>26175000</v>
      </c>
      <c r="R6011" s="1">
        <v>0</v>
      </c>
    </row>
    <row r="6012" spans="1:18" hidden="1" x14ac:dyDescent="0.25">
      <c r="A6012" t="s">
        <v>33</v>
      </c>
      <c r="B6012" s="1">
        <v>26175000</v>
      </c>
      <c r="C6012" s="1">
        <v>0</v>
      </c>
      <c r="D6012" s="1">
        <v>0</v>
      </c>
      <c r="E6012" s="1">
        <v>26175000</v>
      </c>
      <c r="F6012" s="1">
        <v>0</v>
      </c>
      <c r="G6012" s="1">
        <v>0</v>
      </c>
      <c r="H6012" s="1">
        <v>0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0</v>
      </c>
      <c r="O6012" s="1">
        <v>0</v>
      </c>
      <c r="P6012" s="1">
        <v>0</v>
      </c>
      <c r="Q6012" s="1">
        <v>26175000</v>
      </c>
      <c r="R6012" s="1">
        <v>0</v>
      </c>
    </row>
    <row r="6013" spans="1:18" hidden="1" x14ac:dyDescent="0.25">
      <c r="A6013" t="s">
        <v>1949</v>
      </c>
      <c r="B6013" s="1">
        <v>250000000</v>
      </c>
      <c r="C6013" s="1">
        <v>0</v>
      </c>
      <c r="D6013" s="1">
        <v>0</v>
      </c>
      <c r="E6013" s="1">
        <v>250000000</v>
      </c>
      <c r="F6013" s="1">
        <v>0</v>
      </c>
      <c r="G6013" s="1">
        <v>0</v>
      </c>
      <c r="H6013" s="1">
        <v>0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1">
        <v>0</v>
      </c>
      <c r="Q6013" s="1">
        <v>250000000</v>
      </c>
      <c r="R6013" s="1">
        <v>0</v>
      </c>
    </row>
    <row r="6014" spans="1:18" hidden="1" x14ac:dyDescent="0.25">
      <c r="A6014" t="s">
        <v>31</v>
      </c>
      <c r="B6014" s="1">
        <v>250000000</v>
      </c>
      <c r="C6014" s="1">
        <v>0</v>
      </c>
      <c r="D6014" s="1">
        <v>0</v>
      </c>
      <c r="E6014" s="1">
        <v>250000000</v>
      </c>
      <c r="F6014" s="1">
        <v>0</v>
      </c>
      <c r="G6014" s="1">
        <v>0</v>
      </c>
      <c r="H6014" s="1">
        <v>0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O6014" s="1">
        <v>0</v>
      </c>
      <c r="P6014" s="1">
        <v>0</v>
      </c>
      <c r="Q6014" s="1">
        <v>250000000</v>
      </c>
      <c r="R6014" s="1">
        <v>0</v>
      </c>
    </row>
    <row r="6015" spans="1:18" hidden="1" x14ac:dyDescent="0.25">
      <c r="A6015" t="s">
        <v>1939</v>
      </c>
      <c r="B6015" s="1">
        <v>250000000</v>
      </c>
      <c r="C6015" s="1">
        <v>0</v>
      </c>
      <c r="D6015" s="1">
        <v>0</v>
      </c>
      <c r="E6015" s="1">
        <v>250000000</v>
      </c>
      <c r="F6015" s="1">
        <v>0</v>
      </c>
      <c r="G6015" s="1">
        <v>0</v>
      </c>
      <c r="H6015" s="1">
        <v>0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1">
        <v>0</v>
      </c>
      <c r="Q6015" s="1">
        <v>250000000</v>
      </c>
      <c r="R6015" s="1">
        <v>0</v>
      </c>
    </row>
    <row r="6016" spans="1:18" hidden="1" x14ac:dyDescent="0.25">
      <c r="A6016" t="s">
        <v>33</v>
      </c>
      <c r="B6016" s="1">
        <v>250000000</v>
      </c>
      <c r="C6016" s="1">
        <v>0</v>
      </c>
      <c r="D6016" s="1">
        <v>0</v>
      </c>
      <c r="E6016" s="1">
        <v>250000000</v>
      </c>
      <c r="F6016" s="1">
        <v>0</v>
      </c>
      <c r="G6016" s="1">
        <v>0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0</v>
      </c>
      <c r="N6016" s="1">
        <v>0</v>
      </c>
      <c r="O6016" s="1">
        <v>0</v>
      </c>
      <c r="P6016" s="1">
        <v>0</v>
      </c>
      <c r="Q6016" s="1">
        <v>250000000</v>
      </c>
      <c r="R6016" s="1">
        <v>0</v>
      </c>
    </row>
    <row r="6017" spans="1:18" hidden="1" x14ac:dyDescent="0.25">
      <c r="A6017" t="s">
        <v>128</v>
      </c>
      <c r="B6017" s="1">
        <v>2117217000</v>
      </c>
      <c r="C6017" s="1">
        <v>0</v>
      </c>
      <c r="D6017" s="1">
        <v>0</v>
      </c>
      <c r="E6017" s="1">
        <v>2117217000</v>
      </c>
      <c r="F6017" s="1">
        <v>0</v>
      </c>
      <c r="G6017" s="1">
        <v>386962287</v>
      </c>
      <c r="H6017" s="1">
        <v>386962287</v>
      </c>
      <c r="I6017" s="1">
        <v>386962287</v>
      </c>
      <c r="J6017" s="1">
        <v>0</v>
      </c>
      <c r="K6017" s="1">
        <v>386962287</v>
      </c>
      <c r="L6017" s="1">
        <v>0</v>
      </c>
      <c r="M6017" s="1">
        <v>0</v>
      </c>
      <c r="N6017" s="1">
        <v>386962287</v>
      </c>
      <c r="O6017" s="1">
        <v>353488541</v>
      </c>
      <c r="P6017" s="1">
        <v>33473746</v>
      </c>
      <c r="Q6017" s="1">
        <v>1730254713</v>
      </c>
      <c r="R6017" s="1">
        <v>18.28</v>
      </c>
    </row>
    <row r="6018" spans="1:18" hidden="1" x14ac:dyDescent="0.25">
      <c r="A6018" t="s">
        <v>31</v>
      </c>
      <c r="B6018" s="1">
        <v>2117217000</v>
      </c>
      <c r="C6018" s="1">
        <v>0</v>
      </c>
      <c r="D6018" s="1">
        <v>0</v>
      </c>
      <c r="E6018" s="1">
        <v>2117217000</v>
      </c>
      <c r="F6018" s="1">
        <v>0</v>
      </c>
      <c r="G6018" s="1">
        <v>386962287</v>
      </c>
      <c r="H6018" s="1">
        <v>386962287</v>
      </c>
      <c r="I6018" s="1">
        <v>386962287</v>
      </c>
      <c r="J6018" s="1">
        <v>0</v>
      </c>
      <c r="K6018" s="1">
        <v>386962287</v>
      </c>
      <c r="L6018" s="1">
        <v>0</v>
      </c>
      <c r="M6018" s="1">
        <v>0</v>
      </c>
      <c r="N6018" s="1">
        <v>386962287</v>
      </c>
      <c r="O6018" s="1">
        <v>353488541</v>
      </c>
      <c r="P6018" s="1">
        <v>33473746</v>
      </c>
      <c r="Q6018" s="1">
        <v>1730254713</v>
      </c>
      <c r="R6018" s="1">
        <v>18.28</v>
      </c>
    </row>
    <row r="6019" spans="1:18" hidden="1" x14ac:dyDescent="0.25">
      <c r="A6019" t="s">
        <v>127</v>
      </c>
      <c r="B6019" s="1">
        <v>2117217000</v>
      </c>
      <c r="C6019" s="1">
        <v>0</v>
      </c>
      <c r="D6019" s="1">
        <v>0</v>
      </c>
      <c r="E6019" s="1">
        <v>2117217000</v>
      </c>
      <c r="F6019" s="1">
        <v>0</v>
      </c>
      <c r="G6019" s="1">
        <v>386962287</v>
      </c>
      <c r="H6019" s="1">
        <v>386962287</v>
      </c>
      <c r="I6019" s="1">
        <v>386962287</v>
      </c>
      <c r="J6019" s="1">
        <v>0</v>
      </c>
      <c r="K6019" s="1">
        <v>386962287</v>
      </c>
      <c r="L6019" s="1">
        <v>0</v>
      </c>
      <c r="M6019" s="1">
        <v>0</v>
      </c>
      <c r="N6019" s="1">
        <v>386962287</v>
      </c>
      <c r="O6019" s="1">
        <v>353488541</v>
      </c>
      <c r="P6019" s="1">
        <v>33473746</v>
      </c>
      <c r="Q6019" s="1">
        <v>1730254713</v>
      </c>
      <c r="R6019" s="1">
        <v>18.28</v>
      </c>
    </row>
    <row r="6020" spans="1:18" hidden="1" x14ac:dyDescent="0.25">
      <c r="A6020" t="s">
        <v>33</v>
      </c>
      <c r="B6020" s="1">
        <v>2117217000</v>
      </c>
      <c r="C6020" s="1">
        <v>0</v>
      </c>
      <c r="D6020" s="1">
        <v>0</v>
      </c>
      <c r="E6020" s="1">
        <v>2117217000</v>
      </c>
      <c r="F6020" s="1">
        <v>0</v>
      </c>
      <c r="G6020" s="1">
        <v>386962287</v>
      </c>
      <c r="H6020" s="1">
        <v>386962287</v>
      </c>
      <c r="I6020" s="1">
        <v>386962287</v>
      </c>
      <c r="J6020" s="1">
        <v>0</v>
      </c>
      <c r="K6020" s="1">
        <v>386962287</v>
      </c>
      <c r="L6020" s="1">
        <v>0</v>
      </c>
      <c r="M6020" s="1">
        <v>0</v>
      </c>
      <c r="N6020" s="1">
        <v>386962287</v>
      </c>
      <c r="O6020" s="1">
        <v>353488541</v>
      </c>
      <c r="P6020" s="1">
        <v>33473746</v>
      </c>
      <c r="Q6020" s="1">
        <v>1730254713</v>
      </c>
      <c r="R6020" s="1">
        <v>18.28</v>
      </c>
    </row>
    <row r="6021" spans="1:18" hidden="1" x14ac:dyDescent="0.25">
      <c r="A6021" t="s">
        <v>781</v>
      </c>
      <c r="B6021" s="1">
        <v>107123000</v>
      </c>
      <c r="C6021" s="1">
        <v>0</v>
      </c>
      <c r="D6021" s="1">
        <v>0</v>
      </c>
      <c r="E6021" s="1">
        <v>107123000</v>
      </c>
      <c r="F6021" s="1">
        <v>0</v>
      </c>
      <c r="G6021" s="1">
        <v>5200000</v>
      </c>
      <c r="H6021" s="1">
        <v>5200000</v>
      </c>
      <c r="I6021" s="1">
        <v>5200000</v>
      </c>
      <c r="J6021" s="1">
        <v>0</v>
      </c>
      <c r="K6021" s="1">
        <v>5200000</v>
      </c>
      <c r="L6021" s="1">
        <v>0</v>
      </c>
      <c r="M6021" s="1">
        <v>0</v>
      </c>
      <c r="N6021" s="1">
        <v>5200000</v>
      </c>
      <c r="O6021" s="1">
        <v>5200000</v>
      </c>
      <c r="P6021" s="1">
        <v>0</v>
      </c>
      <c r="Q6021" s="1">
        <v>101923000</v>
      </c>
      <c r="R6021" s="1">
        <v>4.8499999999999996</v>
      </c>
    </row>
    <row r="6022" spans="1:18" hidden="1" x14ac:dyDescent="0.25">
      <c r="A6022" t="s">
        <v>31</v>
      </c>
      <c r="B6022" s="1">
        <v>107123000</v>
      </c>
      <c r="C6022" s="1">
        <v>0</v>
      </c>
      <c r="D6022" s="1">
        <v>0</v>
      </c>
      <c r="E6022" s="1">
        <v>107123000</v>
      </c>
      <c r="F6022" s="1">
        <v>0</v>
      </c>
      <c r="G6022" s="1">
        <v>5200000</v>
      </c>
      <c r="H6022" s="1">
        <v>5200000</v>
      </c>
      <c r="I6022" s="1">
        <v>5200000</v>
      </c>
      <c r="J6022" s="1">
        <v>0</v>
      </c>
      <c r="K6022" s="1">
        <v>5200000</v>
      </c>
      <c r="L6022" s="1">
        <v>0</v>
      </c>
      <c r="M6022" s="1">
        <v>0</v>
      </c>
      <c r="N6022" s="1">
        <v>5200000</v>
      </c>
      <c r="O6022" s="1">
        <v>5200000</v>
      </c>
      <c r="P6022" s="1">
        <v>0</v>
      </c>
      <c r="Q6022" s="1">
        <v>101923000</v>
      </c>
      <c r="R6022" s="1">
        <v>4.8499999999999996</v>
      </c>
    </row>
    <row r="6023" spans="1:18" hidden="1" x14ac:dyDescent="0.25">
      <c r="A6023" t="s">
        <v>127</v>
      </c>
      <c r="B6023" s="1">
        <v>107123000</v>
      </c>
      <c r="C6023" s="1">
        <v>0</v>
      </c>
      <c r="D6023" s="1">
        <v>0</v>
      </c>
      <c r="E6023" s="1">
        <v>107123000</v>
      </c>
      <c r="F6023" s="1">
        <v>0</v>
      </c>
      <c r="G6023" s="1">
        <v>5200000</v>
      </c>
      <c r="H6023" s="1">
        <v>5200000</v>
      </c>
      <c r="I6023" s="1">
        <v>5200000</v>
      </c>
      <c r="J6023" s="1">
        <v>0</v>
      </c>
      <c r="K6023" s="1">
        <v>5200000</v>
      </c>
      <c r="L6023" s="1">
        <v>0</v>
      </c>
      <c r="M6023" s="1">
        <v>0</v>
      </c>
      <c r="N6023" s="1">
        <v>5200000</v>
      </c>
      <c r="O6023" s="1">
        <v>5200000</v>
      </c>
      <c r="P6023" s="1">
        <v>0</v>
      </c>
      <c r="Q6023" s="1">
        <v>101923000</v>
      </c>
      <c r="R6023" s="1">
        <v>4.8499999999999996</v>
      </c>
    </row>
    <row r="6024" spans="1:18" hidden="1" x14ac:dyDescent="0.25">
      <c r="A6024" t="s">
        <v>33</v>
      </c>
      <c r="B6024" s="1">
        <v>107123000</v>
      </c>
      <c r="C6024" s="1">
        <v>0</v>
      </c>
      <c r="D6024" s="1">
        <v>0</v>
      </c>
      <c r="E6024" s="1">
        <v>107123000</v>
      </c>
      <c r="F6024" s="1">
        <v>0</v>
      </c>
      <c r="G6024" s="1">
        <v>5200000</v>
      </c>
      <c r="H6024" s="1">
        <v>5200000</v>
      </c>
      <c r="I6024" s="1">
        <v>5200000</v>
      </c>
      <c r="J6024" s="1">
        <v>0</v>
      </c>
      <c r="K6024" s="1">
        <v>5200000</v>
      </c>
      <c r="L6024" s="1">
        <v>0</v>
      </c>
      <c r="M6024" s="1">
        <v>0</v>
      </c>
      <c r="N6024" s="1">
        <v>5200000</v>
      </c>
      <c r="O6024" s="1">
        <v>5200000</v>
      </c>
      <c r="P6024" s="1">
        <v>0</v>
      </c>
      <c r="Q6024" s="1">
        <v>101923000</v>
      </c>
      <c r="R6024" s="1">
        <v>4.8499999999999996</v>
      </c>
    </row>
    <row r="6025" spans="1:18" hidden="1" x14ac:dyDescent="0.25">
      <c r="A6025" t="s">
        <v>1950</v>
      </c>
      <c r="B6025" s="1">
        <v>2800845000</v>
      </c>
      <c r="C6025" s="1">
        <v>0</v>
      </c>
      <c r="D6025" s="1">
        <v>0</v>
      </c>
      <c r="E6025" s="1">
        <v>2800845000</v>
      </c>
      <c r="F6025" s="1">
        <v>0</v>
      </c>
      <c r="G6025" s="1">
        <v>1312345875</v>
      </c>
      <c r="H6025" s="1">
        <v>1312345875</v>
      </c>
      <c r="I6025" s="1">
        <v>1312345875</v>
      </c>
      <c r="J6025" s="1">
        <v>0</v>
      </c>
      <c r="K6025" s="1">
        <v>1312345875</v>
      </c>
      <c r="L6025" s="1">
        <v>395268883</v>
      </c>
      <c r="M6025" s="1">
        <v>0</v>
      </c>
      <c r="N6025" s="1">
        <v>917076992</v>
      </c>
      <c r="O6025" s="1">
        <v>917076992</v>
      </c>
      <c r="P6025" s="1">
        <v>0</v>
      </c>
      <c r="Q6025" s="1">
        <v>1488499125</v>
      </c>
      <c r="R6025" s="1">
        <v>46.86</v>
      </c>
    </row>
    <row r="6026" spans="1:18" hidden="1" x14ac:dyDescent="0.25">
      <c r="A6026" t="s">
        <v>1951</v>
      </c>
      <c r="B6026" s="1">
        <v>2800845000</v>
      </c>
      <c r="C6026" s="1">
        <v>0</v>
      </c>
      <c r="D6026" s="1">
        <v>0</v>
      </c>
      <c r="E6026" s="1">
        <v>2800845000</v>
      </c>
      <c r="F6026" s="1">
        <v>0</v>
      </c>
      <c r="G6026" s="1">
        <v>1312345875</v>
      </c>
      <c r="H6026" s="1">
        <v>1312345875</v>
      </c>
      <c r="I6026" s="1">
        <v>1312345875</v>
      </c>
      <c r="J6026" s="1">
        <v>0</v>
      </c>
      <c r="K6026" s="1">
        <v>1312345875</v>
      </c>
      <c r="L6026" s="1">
        <v>395268883</v>
      </c>
      <c r="M6026" s="1">
        <v>0</v>
      </c>
      <c r="N6026" s="1">
        <v>917076992</v>
      </c>
      <c r="O6026" s="1">
        <v>917076992</v>
      </c>
      <c r="P6026" s="1">
        <v>0</v>
      </c>
      <c r="Q6026" s="1">
        <v>1488499125</v>
      </c>
      <c r="R6026" s="1">
        <v>46.86</v>
      </c>
    </row>
    <row r="6027" spans="1:18" hidden="1" x14ac:dyDescent="0.25">
      <c r="A6027" t="s">
        <v>1952</v>
      </c>
      <c r="B6027" s="1">
        <v>2800845000</v>
      </c>
      <c r="C6027" s="1">
        <v>0</v>
      </c>
      <c r="D6027" s="1">
        <v>0</v>
      </c>
      <c r="E6027" s="1">
        <v>2800845000</v>
      </c>
      <c r="F6027" s="1">
        <v>0</v>
      </c>
      <c r="G6027" s="1">
        <v>1312345875</v>
      </c>
      <c r="H6027" s="1">
        <v>1312345875</v>
      </c>
      <c r="I6027" s="1">
        <v>1312345875</v>
      </c>
      <c r="J6027" s="1">
        <v>0</v>
      </c>
      <c r="K6027" s="1">
        <v>1312345875</v>
      </c>
      <c r="L6027" s="1">
        <v>395268883</v>
      </c>
      <c r="M6027" s="1">
        <v>0</v>
      </c>
      <c r="N6027" s="1">
        <v>917076992</v>
      </c>
      <c r="O6027" s="1">
        <v>917076992</v>
      </c>
      <c r="P6027" s="1">
        <v>0</v>
      </c>
      <c r="Q6027" s="1">
        <v>1488499125</v>
      </c>
      <c r="R6027" s="1">
        <v>46.86</v>
      </c>
    </row>
    <row r="6028" spans="1:18" hidden="1" x14ac:dyDescent="0.25">
      <c r="A6028" t="s">
        <v>33</v>
      </c>
      <c r="B6028" s="1">
        <v>2800845000</v>
      </c>
      <c r="C6028" s="1">
        <v>0</v>
      </c>
      <c r="D6028" s="1">
        <v>0</v>
      </c>
      <c r="E6028" s="1">
        <v>2800845000</v>
      </c>
      <c r="F6028" s="1">
        <v>0</v>
      </c>
      <c r="G6028" s="1">
        <v>1312345875</v>
      </c>
      <c r="H6028" s="1">
        <v>1312345875</v>
      </c>
      <c r="I6028" s="1">
        <v>1312345875</v>
      </c>
      <c r="J6028" s="1">
        <v>0</v>
      </c>
      <c r="K6028" s="1">
        <v>1312345875</v>
      </c>
      <c r="L6028" s="1">
        <v>395268883</v>
      </c>
      <c r="M6028" s="1">
        <v>0</v>
      </c>
      <c r="N6028" s="1">
        <v>917076992</v>
      </c>
      <c r="O6028" s="1">
        <v>917076992</v>
      </c>
      <c r="P6028" s="1">
        <v>0</v>
      </c>
      <c r="Q6028" s="1">
        <v>1488499125</v>
      </c>
      <c r="R6028" s="1">
        <v>46.86</v>
      </c>
    </row>
    <row r="6029" spans="1:18" hidden="1" x14ac:dyDescent="0.25">
      <c r="A6029" t="s">
        <v>1953</v>
      </c>
      <c r="B6029" s="1">
        <v>293150000</v>
      </c>
      <c r="C6029" s="1">
        <v>0</v>
      </c>
      <c r="D6029" s="1">
        <v>0</v>
      </c>
      <c r="E6029" s="1">
        <v>293150000</v>
      </c>
      <c r="F6029" s="1">
        <v>0</v>
      </c>
      <c r="G6029" s="1">
        <v>118581445</v>
      </c>
      <c r="H6029" s="1">
        <v>118581445</v>
      </c>
      <c r="I6029" s="1">
        <v>118581445</v>
      </c>
      <c r="J6029" s="1">
        <v>0</v>
      </c>
      <c r="K6029" s="1">
        <v>118581445</v>
      </c>
      <c r="L6029" s="1">
        <v>36095507</v>
      </c>
      <c r="M6029" s="1">
        <v>0</v>
      </c>
      <c r="N6029" s="1">
        <v>82485938</v>
      </c>
      <c r="O6029" s="1">
        <v>82485938</v>
      </c>
      <c r="P6029" s="1">
        <v>0</v>
      </c>
      <c r="Q6029" s="1">
        <v>174568555</v>
      </c>
      <c r="R6029" s="1">
        <v>40.450000000000003</v>
      </c>
    </row>
    <row r="6030" spans="1:18" hidden="1" x14ac:dyDescent="0.25">
      <c r="A6030" t="s">
        <v>1954</v>
      </c>
      <c r="B6030" s="1">
        <v>293150000</v>
      </c>
      <c r="C6030" s="1">
        <v>0</v>
      </c>
      <c r="D6030" s="1">
        <v>0</v>
      </c>
      <c r="E6030" s="1">
        <v>293150000</v>
      </c>
      <c r="F6030" s="1">
        <v>0</v>
      </c>
      <c r="G6030" s="1">
        <v>118581445</v>
      </c>
      <c r="H6030" s="1">
        <v>118581445</v>
      </c>
      <c r="I6030" s="1">
        <v>118581445</v>
      </c>
      <c r="J6030" s="1">
        <v>0</v>
      </c>
      <c r="K6030" s="1">
        <v>118581445</v>
      </c>
      <c r="L6030" s="1">
        <v>36095507</v>
      </c>
      <c r="M6030" s="1">
        <v>0</v>
      </c>
      <c r="N6030" s="1">
        <v>82485938</v>
      </c>
      <c r="O6030" s="1">
        <v>82485938</v>
      </c>
      <c r="P6030" s="1">
        <v>0</v>
      </c>
      <c r="Q6030" s="1">
        <v>174568555</v>
      </c>
      <c r="R6030" s="1">
        <v>40.450000000000003</v>
      </c>
    </row>
    <row r="6031" spans="1:18" hidden="1" x14ac:dyDescent="0.25">
      <c r="A6031" t="s">
        <v>1952</v>
      </c>
      <c r="B6031" s="1">
        <v>293150000</v>
      </c>
      <c r="C6031" s="1">
        <v>0</v>
      </c>
      <c r="D6031" s="1">
        <v>0</v>
      </c>
      <c r="E6031" s="1">
        <v>293150000</v>
      </c>
      <c r="F6031" s="1">
        <v>0</v>
      </c>
      <c r="G6031" s="1">
        <v>118581445</v>
      </c>
      <c r="H6031" s="1">
        <v>118581445</v>
      </c>
      <c r="I6031" s="1">
        <v>118581445</v>
      </c>
      <c r="J6031" s="1">
        <v>0</v>
      </c>
      <c r="K6031" s="1">
        <v>118581445</v>
      </c>
      <c r="L6031" s="1">
        <v>36095507</v>
      </c>
      <c r="M6031" s="1">
        <v>0</v>
      </c>
      <c r="N6031" s="1">
        <v>82485938</v>
      </c>
      <c r="O6031" s="1">
        <v>82485938</v>
      </c>
      <c r="P6031" s="1">
        <v>0</v>
      </c>
      <c r="Q6031" s="1">
        <v>174568555</v>
      </c>
      <c r="R6031" s="1">
        <v>40.450000000000003</v>
      </c>
    </row>
    <row r="6032" spans="1:18" hidden="1" x14ac:dyDescent="0.25">
      <c r="A6032" t="s">
        <v>33</v>
      </c>
      <c r="B6032" s="1">
        <v>293150000</v>
      </c>
      <c r="C6032" s="1">
        <v>0</v>
      </c>
      <c r="D6032" s="1">
        <v>0</v>
      </c>
      <c r="E6032" s="1">
        <v>293150000</v>
      </c>
      <c r="F6032" s="1">
        <v>0</v>
      </c>
      <c r="G6032" s="1">
        <v>118581445</v>
      </c>
      <c r="H6032" s="1">
        <v>118581445</v>
      </c>
      <c r="I6032" s="1">
        <v>118581445</v>
      </c>
      <c r="J6032" s="1">
        <v>0</v>
      </c>
      <c r="K6032" s="1">
        <v>118581445</v>
      </c>
      <c r="L6032" s="1">
        <v>36095507</v>
      </c>
      <c r="M6032" s="1">
        <v>0</v>
      </c>
      <c r="N6032" s="1">
        <v>82485938</v>
      </c>
      <c r="O6032" s="1">
        <v>82485938</v>
      </c>
      <c r="P6032" s="1">
        <v>0</v>
      </c>
      <c r="Q6032" s="1">
        <v>174568555</v>
      </c>
      <c r="R6032" s="1">
        <v>40.450000000000003</v>
      </c>
    </row>
    <row r="6033" spans="1:18" hidden="1" x14ac:dyDescent="0.25">
      <c r="A6033" t="s">
        <v>1955</v>
      </c>
      <c r="B6033" s="1">
        <v>1162011000</v>
      </c>
      <c r="C6033" s="1">
        <v>0</v>
      </c>
      <c r="D6033" s="1">
        <v>0</v>
      </c>
      <c r="E6033" s="1">
        <v>1162011000</v>
      </c>
      <c r="F6033" s="1">
        <v>0</v>
      </c>
      <c r="G6033" s="1">
        <v>572266215</v>
      </c>
      <c r="H6033" s="1">
        <v>572266215</v>
      </c>
      <c r="I6033" s="1">
        <v>572266215</v>
      </c>
      <c r="J6033" s="1">
        <v>0</v>
      </c>
      <c r="K6033" s="1">
        <v>572266215</v>
      </c>
      <c r="L6033" s="1">
        <v>572266215</v>
      </c>
      <c r="M6033" s="1">
        <v>0</v>
      </c>
      <c r="N6033" s="1">
        <v>0</v>
      </c>
      <c r="O6033" s="1">
        <v>0</v>
      </c>
      <c r="P6033" s="1">
        <v>0</v>
      </c>
      <c r="Q6033" s="1">
        <v>589744785</v>
      </c>
      <c r="R6033" s="1">
        <v>49.25</v>
      </c>
    </row>
    <row r="6034" spans="1:18" hidden="1" x14ac:dyDescent="0.25">
      <c r="A6034" t="s">
        <v>1956</v>
      </c>
      <c r="B6034" s="1">
        <v>1162011000</v>
      </c>
      <c r="C6034" s="1">
        <v>0</v>
      </c>
      <c r="D6034" s="1">
        <v>0</v>
      </c>
      <c r="E6034" s="1">
        <v>1162011000</v>
      </c>
      <c r="F6034" s="1">
        <v>0</v>
      </c>
      <c r="G6034" s="1">
        <v>572266215</v>
      </c>
      <c r="H6034" s="1">
        <v>572266215</v>
      </c>
      <c r="I6034" s="1">
        <v>572266215</v>
      </c>
      <c r="J6034" s="1">
        <v>0</v>
      </c>
      <c r="K6034" s="1">
        <v>572266215</v>
      </c>
      <c r="L6034" s="1">
        <v>572266215</v>
      </c>
      <c r="M6034" s="1">
        <v>0</v>
      </c>
      <c r="N6034" s="1">
        <v>0</v>
      </c>
      <c r="O6034" s="1">
        <v>0</v>
      </c>
      <c r="P6034" s="1">
        <v>0</v>
      </c>
      <c r="Q6034" s="1">
        <v>589744785</v>
      </c>
      <c r="R6034" s="1">
        <v>49.25</v>
      </c>
    </row>
    <row r="6035" spans="1:18" hidden="1" x14ac:dyDescent="0.25">
      <c r="A6035" t="s">
        <v>1952</v>
      </c>
      <c r="B6035" s="1">
        <v>1162011000</v>
      </c>
      <c r="C6035" s="1">
        <v>0</v>
      </c>
      <c r="D6035" s="1">
        <v>0</v>
      </c>
      <c r="E6035" s="1">
        <v>1162011000</v>
      </c>
      <c r="F6035" s="1">
        <v>0</v>
      </c>
      <c r="G6035" s="1">
        <v>572266215</v>
      </c>
      <c r="H6035" s="1">
        <v>572266215</v>
      </c>
      <c r="I6035" s="1">
        <v>572266215</v>
      </c>
      <c r="J6035" s="1">
        <v>0</v>
      </c>
      <c r="K6035" s="1">
        <v>572266215</v>
      </c>
      <c r="L6035" s="1">
        <v>572266215</v>
      </c>
      <c r="M6035" s="1">
        <v>0</v>
      </c>
      <c r="N6035" s="1">
        <v>0</v>
      </c>
      <c r="O6035" s="1">
        <v>0</v>
      </c>
      <c r="P6035" s="1">
        <v>0</v>
      </c>
      <c r="Q6035" s="1">
        <v>589744785</v>
      </c>
      <c r="R6035" s="1">
        <v>49.25</v>
      </c>
    </row>
    <row r="6036" spans="1:18" hidden="1" x14ac:dyDescent="0.25">
      <c r="A6036" t="s">
        <v>33</v>
      </c>
      <c r="B6036" s="1">
        <v>1162011000</v>
      </c>
      <c r="C6036" s="1">
        <v>0</v>
      </c>
      <c r="D6036" s="1">
        <v>0</v>
      </c>
      <c r="E6036" s="1">
        <v>1162011000</v>
      </c>
      <c r="F6036" s="1">
        <v>0</v>
      </c>
      <c r="G6036" s="1">
        <v>572266215</v>
      </c>
      <c r="H6036" s="1">
        <v>572266215</v>
      </c>
      <c r="I6036" s="1">
        <v>572266215</v>
      </c>
      <c r="J6036" s="1">
        <v>0</v>
      </c>
      <c r="K6036" s="1">
        <v>572266215</v>
      </c>
      <c r="L6036" s="1">
        <v>572266215</v>
      </c>
      <c r="M6036" s="1">
        <v>0</v>
      </c>
      <c r="N6036" s="1">
        <v>0</v>
      </c>
      <c r="O6036" s="1">
        <v>0</v>
      </c>
      <c r="P6036" s="1">
        <v>0</v>
      </c>
      <c r="Q6036" s="1">
        <v>589744785</v>
      </c>
      <c r="R6036" s="1">
        <v>49.25</v>
      </c>
    </row>
    <row r="6037" spans="1:18" hidden="1" x14ac:dyDescent="0.25">
      <c r="A6037" t="s">
        <v>1957</v>
      </c>
      <c r="B6037" s="1">
        <v>1420565000</v>
      </c>
      <c r="C6037" s="1">
        <v>0</v>
      </c>
      <c r="D6037" s="1">
        <v>0</v>
      </c>
      <c r="E6037" s="1">
        <v>1420565000</v>
      </c>
      <c r="F6037" s="1">
        <v>0</v>
      </c>
      <c r="G6037" s="1">
        <v>798636840</v>
      </c>
      <c r="H6037" s="1">
        <v>798636840</v>
      </c>
      <c r="I6037" s="1">
        <v>798636840</v>
      </c>
      <c r="J6037" s="1">
        <v>0</v>
      </c>
      <c r="K6037" s="1">
        <v>798636840</v>
      </c>
      <c r="L6037" s="1">
        <v>798636840</v>
      </c>
      <c r="M6037" s="1">
        <v>0</v>
      </c>
      <c r="N6037" s="1">
        <v>0</v>
      </c>
      <c r="O6037" s="1">
        <v>0</v>
      </c>
      <c r="P6037" s="1">
        <v>0</v>
      </c>
      <c r="Q6037" s="1">
        <v>621928160</v>
      </c>
      <c r="R6037" s="1">
        <v>56.22</v>
      </c>
    </row>
    <row r="6038" spans="1:18" hidden="1" x14ac:dyDescent="0.25">
      <c r="A6038" t="s">
        <v>1958</v>
      </c>
      <c r="B6038" s="1">
        <v>1420565000</v>
      </c>
      <c r="C6038" s="1">
        <v>0</v>
      </c>
      <c r="D6038" s="1">
        <v>0</v>
      </c>
      <c r="E6038" s="1">
        <v>1420565000</v>
      </c>
      <c r="F6038" s="1">
        <v>0</v>
      </c>
      <c r="G6038" s="1">
        <v>798636840</v>
      </c>
      <c r="H6038" s="1">
        <v>798636840</v>
      </c>
      <c r="I6038" s="1">
        <v>798636840</v>
      </c>
      <c r="J6038" s="1">
        <v>0</v>
      </c>
      <c r="K6038" s="1">
        <v>798636840</v>
      </c>
      <c r="L6038" s="1">
        <v>798636840</v>
      </c>
      <c r="M6038" s="1">
        <v>0</v>
      </c>
      <c r="N6038" s="1">
        <v>0</v>
      </c>
      <c r="O6038" s="1">
        <v>0</v>
      </c>
      <c r="P6038" s="1">
        <v>0</v>
      </c>
      <c r="Q6038" s="1">
        <v>621928160</v>
      </c>
      <c r="R6038" s="1">
        <v>56.22</v>
      </c>
    </row>
    <row r="6039" spans="1:18" hidden="1" x14ac:dyDescent="0.25">
      <c r="A6039" t="s">
        <v>1952</v>
      </c>
      <c r="B6039" s="1">
        <v>1420565000</v>
      </c>
      <c r="C6039" s="1">
        <v>0</v>
      </c>
      <c r="D6039" s="1">
        <v>0</v>
      </c>
      <c r="E6039" s="1">
        <v>1420565000</v>
      </c>
      <c r="F6039" s="1">
        <v>0</v>
      </c>
      <c r="G6039" s="1">
        <v>798636840</v>
      </c>
      <c r="H6039" s="1">
        <v>798636840</v>
      </c>
      <c r="I6039" s="1">
        <v>798636840</v>
      </c>
      <c r="J6039" s="1">
        <v>0</v>
      </c>
      <c r="K6039" s="1">
        <v>798636840</v>
      </c>
      <c r="L6039" s="1">
        <v>798636840</v>
      </c>
      <c r="M6039" s="1">
        <v>0</v>
      </c>
      <c r="N6039" s="1">
        <v>0</v>
      </c>
      <c r="O6039" s="1">
        <v>0</v>
      </c>
      <c r="P6039" s="1">
        <v>0</v>
      </c>
      <c r="Q6039" s="1">
        <v>621928160</v>
      </c>
      <c r="R6039" s="1">
        <v>56.22</v>
      </c>
    </row>
    <row r="6040" spans="1:18" hidden="1" x14ac:dyDescent="0.25">
      <c r="A6040" t="s">
        <v>33</v>
      </c>
      <c r="B6040" s="1">
        <v>1420565000</v>
      </c>
      <c r="C6040" s="1">
        <v>0</v>
      </c>
      <c r="D6040" s="1">
        <v>0</v>
      </c>
      <c r="E6040" s="1">
        <v>1420565000</v>
      </c>
      <c r="F6040" s="1">
        <v>0</v>
      </c>
      <c r="G6040" s="1">
        <v>798636840</v>
      </c>
      <c r="H6040" s="1">
        <v>798636840</v>
      </c>
      <c r="I6040" s="1">
        <v>798636840</v>
      </c>
      <c r="J6040" s="1">
        <v>0</v>
      </c>
      <c r="K6040" s="1">
        <v>798636840</v>
      </c>
      <c r="L6040" s="1">
        <v>798636840</v>
      </c>
      <c r="M6040" s="1">
        <v>0</v>
      </c>
      <c r="N6040" s="1">
        <v>0</v>
      </c>
      <c r="O6040" s="1">
        <v>0</v>
      </c>
      <c r="P6040" s="1">
        <v>0</v>
      </c>
      <c r="Q6040" s="1">
        <v>621928160</v>
      </c>
      <c r="R6040" s="1">
        <v>56.22</v>
      </c>
    </row>
    <row r="6041" spans="1:18" hidden="1" x14ac:dyDescent="0.25">
      <c r="A6041" t="s">
        <v>1959</v>
      </c>
      <c r="B6041" s="1">
        <v>968876000</v>
      </c>
      <c r="C6041" s="1">
        <v>0</v>
      </c>
      <c r="D6041" s="1">
        <v>0</v>
      </c>
      <c r="E6041" s="1">
        <v>968876000</v>
      </c>
      <c r="F6041" s="1">
        <v>0</v>
      </c>
      <c r="G6041" s="1">
        <v>650766540</v>
      </c>
      <c r="H6041" s="1">
        <v>650766540</v>
      </c>
      <c r="I6041" s="1">
        <v>650766540</v>
      </c>
      <c r="J6041" s="1">
        <v>0</v>
      </c>
      <c r="K6041" s="1">
        <v>650766540</v>
      </c>
      <c r="L6041" s="1">
        <v>650766540</v>
      </c>
      <c r="M6041" s="1">
        <v>0</v>
      </c>
      <c r="N6041" s="1">
        <v>0</v>
      </c>
      <c r="O6041" s="1">
        <v>0</v>
      </c>
      <c r="P6041" s="1">
        <v>0</v>
      </c>
      <c r="Q6041" s="1">
        <v>318109460</v>
      </c>
      <c r="R6041" s="1">
        <v>67.17</v>
      </c>
    </row>
    <row r="6042" spans="1:18" hidden="1" x14ac:dyDescent="0.25">
      <c r="A6042" t="s">
        <v>1960</v>
      </c>
      <c r="B6042" s="1">
        <v>968876000</v>
      </c>
      <c r="C6042" s="1">
        <v>0</v>
      </c>
      <c r="D6042" s="1">
        <v>0</v>
      </c>
      <c r="E6042" s="1">
        <v>968876000</v>
      </c>
      <c r="F6042" s="1">
        <v>0</v>
      </c>
      <c r="G6042" s="1">
        <v>650766540</v>
      </c>
      <c r="H6042" s="1">
        <v>650766540</v>
      </c>
      <c r="I6042" s="1">
        <v>650766540</v>
      </c>
      <c r="J6042" s="1">
        <v>0</v>
      </c>
      <c r="K6042" s="1">
        <v>650766540</v>
      </c>
      <c r="L6042" s="1">
        <v>650766540</v>
      </c>
      <c r="M6042" s="1">
        <v>0</v>
      </c>
      <c r="N6042" s="1">
        <v>0</v>
      </c>
      <c r="O6042" s="1">
        <v>0</v>
      </c>
      <c r="P6042" s="1">
        <v>0</v>
      </c>
      <c r="Q6042" s="1">
        <v>318109460</v>
      </c>
      <c r="R6042" s="1">
        <v>67.17</v>
      </c>
    </row>
    <row r="6043" spans="1:18" hidden="1" x14ac:dyDescent="0.25">
      <c r="A6043" t="s">
        <v>1952</v>
      </c>
      <c r="B6043" s="1">
        <v>968876000</v>
      </c>
      <c r="C6043" s="1">
        <v>0</v>
      </c>
      <c r="D6043" s="1">
        <v>0</v>
      </c>
      <c r="E6043" s="1">
        <v>968876000</v>
      </c>
      <c r="F6043" s="1">
        <v>0</v>
      </c>
      <c r="G6043" s="1">
        <v>650766540</v>
      </c>
      <c r="H6043" s="1">
        <v>650766540</v>
      </c>
      <c r="I6043" s="1">
        <v>650766540</v>
      </c>
      <c r="J6043" s="1">
        <v>0</v>
      </c>
      <c r="K6043" s="1">
        <v>650766540</v>
      </c>
      <c r="L6043" s="1">
        <v>650766540</v>
      </c>
      <c r="M6043" s="1">
        <v>0</v>
      </c>
      <c r="N6043" s="1">
        <v>0</v>
      </c>
      <c r="O6043" s="1">
        <v>0</v>
      </c>
      <c r="P6043" s="1">
        <v>0</v>
      </c>
      <c r="Q6043" s="1">
        <v>318109460</v>
      </c>
      <c r="R6043" s="1">
        <v>67.17</v>
      </c>
    </row>
    <row r="6044" spans="1:18" hidden="1" x14ac:dyDescent="0.25">
      <c r="A6044" t="s">
        <v>33</v>
      </c>
      <c r="B6044" s="1">
        <v>968876000</v>
      </c>
      <c r="C6044" s="1">
        <v>0</v>
      </c>
      <c r="D6044" s="1">
        <v>0</v>
      </c>
      <c r="E6044" s="1">
        <v>968876000</v>
      </c>
      <c r="F6044" s="1">
        <v>0</v>
      </c>
      <c r="G6044" s="1">
        <v>650766540</v>
      </c>
      <c r="H6044" s="1">
        <v>650766540</v>
      </c>
      <c r="I6044" s="1">
        <v>650766540</v>
      </c>
      <c r="J6044" s="1">
        <v>0</v>
      </c>
      <c r="K6044" s="1">
        <v>650766540</v>
      </c>
      <c r="L6044" s="1">
        <v>650766540</v>
      </c>
      <c r="M6044" s="1">
        <v>0</v>
      </c>
      <c r="N6044" s="1">
        <v>0</v>
      </c>
      <c r="O6044" s="1">
        <v>0</v>
      </c>
      <c r="P6044" s="1">
        <v>0</v>
      </c>
      <c r="Q6044" s="1">
        <v>318109460</v>
      </c>
      <c r="R6044" s="1">
        <v>67.17</v>
      </c>
    </row>
    <row r="6045" spans="1:18" hidden="1" x14ac:dyDescent="0.25">
      <c r="A6045" t="s">
        <v>1961</v>
      </c>
      <c r="B6045" s="1">
        <v>832616000</v>
      </c>
      <c r="C6045" s="1">
        <v>0</v>
      </c>
      <c r="D6045" s="1">
        <v>0</v>
      </c>
      <c r="E6045" s="1">
        <v>832616000</v>
      </c>
      <c r="F6045" s="1">
        <v>0</v>
      </c>
      <c r="G6045" s="1">
        <v>797759630</v>
      </c>
      <c r="H6045" s="1">
        <v>797759630</v>
      </c>
      <c r="I6045" s="1">
        <v>797759630</v>
      </c>
      <c r="J6045" s="1">
        <v>0</v>
      </c>
      <c r="K6045" s="1">
        <v>797759630</v>
      </c>
      <c r="L6045" s="1">
        <v>797759630</v>
      </c>
      <c r="M6045" s="1">
        <v>0</v>
      </c>
      <c r="N6045" s="1">
        <v>0</v>
      </c>
      <c r="O6045" s="1">
        <v>0</v>
      </c>
      <c r="P6045" s="1">
        <v>0</v>
      </c>
      <c r="Q6045" s="1">
        <v>34856370</v>
      </c>
      <c r="R6045" s="1">
        <v>95.81</v>
      </c>
    </row>
    <row r="6046" spans="1:18" hidden="1" x14ac:dyDescent="0.25">
      <c r="A6046" t="s">
        <v>1962</v>
      </c>
      <c r="B6046" s="1">
        <v>832616000</v>
      </c>
      <c r="C6046" s="1">
        <v>0</v>
      </c>
      <c r="D6046" s="1">
        <v>0</v>
      </c>
      <c r="E6046" s="1">
        <v>832616000</v>
      </c>
      <c r="F6046" s="1">
        <v>0</v>
      </c>
      <c r="G6046" s="1">
        <v>797759630</v>
      </c>
      <c r="H6046" s="1">
        <v>797759630</v>
      </c>
      <c r="I6046" s="1">
        <v>797759630</v>
      </c>
      <c r="J6046" s="1">
        <v>0</v>
      </c>
      <c r="K6046" s="1">
        <v>797759630</v>
      </c>
      <c r="L6046" s="1">
        <v>797759630</v>
      </c>
      <c r="M6046" s="1">
        <v>0</v>
      </c>
      <c r="N6046" s="1">
        <v>0</v>
      </c>
      <c r="O6046" s="1">
        <v>0</v>
      </c>
      <c r="P6046" s="1">
        <v>0</v>
      </c>
      <c r="Q6046" s="1">
        <v>34856370</v>
      </c>
      <c r="R6046" s="1">
        <v>95.81</v>
      </c>
    </row>
    <row r="6047" spans="1:18" hidden="1" x14ac:dyDescent="0.25">
      <c r="A6047" t="s">
        <v>1952</v>
      </c>
      <c r="B6047" s="1">
        <v>832616000</v>
      </c>
      <c r="C6047" s="1">
        <v>0</v>
      </c>
      <c r="D6047" s="1">
        <v>0</v>
      </c>
      <c r="E6047" s="1">
        <v>832616000</v>
      </c>
      <c r="F6047" s="1">
        <v>0</v>
      </c>
      <c r="G6047" s="1">
        <v>797759630</v>
      </c>
      <c r="H6047" s="1">
        <v>797759630</v>
      </c>
      <c r="I6047" s="1">
        <v>797759630</v>
      </c>
      <c r="J6047" s="1">
        <v>0</v>
      </c>
      <c r="K6047" s="1">
        <v>797759630</v>
      </c>
      <c r="L6047" s="1">
        <v>797759630</v>
      </c>
      <c r="M6047" s="1">
        <v>0</v>
      </c>
      <c r="N6047" s="1">
        <v>0</v>
      </c>
      <c r="O6047" s="1">
        <v>0</v>
      </c>
      <c r="P6047" s="1">
        <v>0</v>
      </c>
      <c r="Q6047" s="1">
        <v>34856370</v>
      </c>
      <c r="R6047" s="1">
        <v>95.81</v>
      </c>
    </row>
    <row r="6048" spans="1:18" hidden="1" x14ac:dyDescent="0.25">
      <c r="A6048" t="s">
        <v>33</v>
      </c>
      <c r="B6048" s="1">
        <v>832616000</v>
      </c>
      <c r="C6048" s="1">
        <v>0</v>
      </c>
      <c r="D6048" s="1">
        <v>0</v>
      </c>
      <c r="E6048" s="1">
        <v>832616000</v>
      </c>
      <c r="F6048" s="1">
        <v>0</v>
      </c>
      <c r="G6048" s="1">
        <v>797759630</v>
      </c>
      <c r="H6048" s="1">
        <v>797759630</v>
      </c>
      <c r="I6048" s="1">
        <v>797759630</v>
      </c>
      <c r="J6048" s="1">
        <v>0</v>
      </c>
      <c r="K6048" s="1">
        <v>797759630</v>
      </c>
      <c r="L6048" s="1">
        <v>797759630</v>
      </c>
      <c r="M6048" s="1">
        <v>0</v>
      </c>
      <c r="N6048" s="1">
        <v>0</v>
      </c>
      <c r="O6048" s="1">
        <v>0</v>
      </c>
      <c r="P6048" s="1">
        <v>0</v>
      </c>
      <c r="Q6048" s="1">
        <v>34856370</v>
      </c>
      <c r="R6048" s="1">
        <v>95.81</v>
      </c>
    </row>
    <row r="6049" spans="1:18" hidden="1" x14ac:dyDescent="0.25">
      <c r="A6049" t="s">
        <v>1963</v>
      </c>
      <c r="B6049" s="1">
        <v>792761000</v>
      </c>
      <c r="C6049" s="1">
        <v>0</v>
      </c>
      <c r="D6049" s="1">
        <v>0</v>
      </c>
      <c r="E6049" s="1">
        <v>792761000</v>
      </c>
      <c r="F6049" s="1">
        <v>0</v>
      </c>
      <c r="G6049" s="1">
        <v>179539655</v>
      </c>
      <c r="H6049" s="1">
        <v>179539655</v>
      </c>
      <c r="I6049" s="1">
        <v>179539655</v>
      </c>
      <c r="J6049" s="1">
        <v>0</v>
      </c>
      <c r="K6049" s="1">
        <v>179539655</v>
      </c>
      <c r="L6049" s="1">
        <v>0</v>
      </c>
      <c r="M6049" s="1">
        <v>0</v>
      </c>
      <c r="N6049" s="1">
        <v>179539655</v>
      </c>
      <c r="O6049" s="1">
        <v>179539655</v>
      </c>
      <c r="P6049" s="1">
        <v>0</v>
      </c>
      <c r="Q6049" s="1">
        <v>613221345</v>
      </c>
      <c r="R6049" s="1">
        <v>22.65</v>
      </c>
    </row>
    <row r="6050" spans="1:18" hidden="1" x14ac:dyDescent="0.25">
      <c r="A6050" t="s">
        <v>31</v>
      </c>
      <c r="B6050" s="1">
        <v>792761000</v>
      </c>
      <c r="C6050" s="1">
        <v>0</v>
      </c>
      <c r="D6050" s="1">
        <v>0</v>
      </c>
      <c r="E6050" s="1">
        <v>792761000</v>
      </c>
      <c r="F6050" s="1">
        <v>0</v>
      </c>
      <c r="G6050" s="1">
        <v>179539655</v>
      </c>
      <c r="H6050" s="1">
        <v>179539655</v>
      </c>
      <c r="I6050" s="1">
        <v>179539655</v>
      </c>
      <c r="J6050" s="1">
        <v>0</v>
      </c>
      <c r="K6050" s="1">
        <v>179539655</v>
      </c>
      <c r="L6050" s="1">
        <v>0</v>
      </c>
      <c r="M6050" s="1">
        <v>0</v>
      </c>
      <c r="N6050" s="1">
        <v>179539655</v>
      </c>
      <c r="O6050" s="1">
        <v>179539655</v>
      </c>
      <c r="P6050" s="1">
        <v>0</v>
      </c>
      <c r="Q6050" s="1">
        <v>613221345</v>
      </c>
      <c r="R6050" s="1">
        <v>22.65</v>
      </c>
    </row>
    <row r="6051" spans="1:18" hidden="1" x14ac:dyDescent="0.25">
      <c r="A6051" t="s">
        <v>127</v>
      </c>
      <c r="B6051" s="1">
        <v>792761000</v>
      </c>
      <c r="C6051" s="1">
        <v>0</v>
      </c>
      <c r="D6051" s="1">
        <v>0</v>
      </c>
      <c r="E6051" s="1">
        <v>792761000</v>
      </c>
      <c r="F6051" s="1">
        <v>0</v>
      </c>
      <c r="G6051" s="1">
        <v>179539655</v>
      </c>
      <c r="H6051" s="1">
        <v>179539655</v>
      </c>
      <c r="I6051" s="1">
        <v>179539655</v>
      </c>
      <c r="J6051" s="1">
        <v>0</v>
      </c>
      <c r="K6051" s="1">
        <v>179539655</v>
      </c>
      <c r="L6051" s="1">
        <v>0</v>
      </c>
      <c r="M6051" s="1">
        <v>0</v>
      </c>
      <c r="N6051" s="1">
        <v>179539655</v>
      </c>
      <c r="O6051" s="1">
        <v>179539655</v>
      </c>
      <c r="P6051" s="1">
        <v>0</v>
      </c>
      <c r="Q6051" s="1">
        <v>613221345</v>
      </c>
      <c r="R6051" s="1">
        <v>22.65</v>
      </c>
    </row>
    <row r="6052" spans="1:18" hidden="1" x14ac:dyDescent="0.25">
      <c r="A6052" t="s">
        <v>33</v>
      </c>
      <c r="B6052" s="1">
        <v>792761000</v>
      </c>
      <c r="C6052" s="1">
        <v>0</v>
      </c>
      <c r="D6052" s="1">
        <v>0</v>
      </c>
      <c r="E6052" s="1">
        <v>792761000</v>
      </c>
      <c r="F6052" s="1">
        <v>0</v>
      </c>
      <c r="G6052" s="1">
        <v>179539655</v>
      </c>
      <c r="H6052" s="1">
        <v>179539655</v>
      </c>
      <c r="I6052" s="1">
        <v>179539655</v>
      </c>
      <c r="J6052" s="1">
        <v>0</v>
      </c>
      <c r="K6052" s="1">
        <v>179539655</v>
      </c>
      <c r="L6052" s="1">
        <v>0</v>
      </c>
      <c r="M6052" s="1">
        <v>0</v>
      </c>
      <c r="N6052" s="1">
        <v>179539655</v>
      </c>
      <c r="O6052" s="1">
        <v>179539655</v>
      </c>
      <c r="P6052" s="1">
        <v>0</v>
      </c>
      <c r="Q6052" s="1">
        <v>613221345</v>
      </c>
      <c r="R6052" s="1">
        <v>22.65</v>
      </c>
    </row>
    <row r="6053" spans="1:18" hidden="1" x14ac:dyDescent="0.25">
      <c r="A6053" t="s">
        <v>1964</v>
      </c>
      <c r="B6053" s="1">
        <v>1151700000</v>
      </c>
      <c r="C6053" s="1">
        <v>0</v>
      </c>
      <c r="D6053" s="1">
        <v>0</v>
      </c>
      <c r="E6053" s="1">
        <v>1151700000</v>
      </c>
      <c r="F6053" s="1">
        <v>0</v>
      </c>
      <c r="G6053" s="1">
        <v>1151700000</v>
      </c>
      <c r="H6053" s="1">
        <v>1151700000</v>
      </c>
      <c r="I6053" s="1">
        <v>1151700000</v>
      </c>
      <c r="J6053" s="1">
        <v>0</v>
      </c>
      <c r="K6053" s="1">
        <v>1151700000</v>
      </c>
      <c r="L6053" s="1">
        <v>0</v>
      </c>
      <c r="M6053" s="1">
        <v>0</v>
      </c>
      <c r="N6053" s="1">
        <v>1151700000</v>
      </c>
      <c r="O6053" s="1">
        <v>0</v>
      </c>
      <c r="P6053" s="1">
        <v>1151700000</v>
      </c>
      <c r="Q6053" s="1">
        <v>0</v>
      </c>
      <c r="R6053" s="1">
        <v>100</v>
      </c>
    </row>
    <row r="6054" spans="1:18" hidden="1" x14ac:dyDescent="0.25">
      <c r="A6054" t="s">
        <v>31</v>
      </c>
      <c r="B6054" s="1">
        <v>1151700000</v>
      </c>
      <c r="C6054" s="1">
        <v>0</v>
      </c>
      <c r="D6054" s="1">
        <v>0</v>
      </c>
      <c r="E6054" s="1">
        <v>1151700000</v>
      </c>
      <c r="F6054" s="1">
        <v>0</v>
      </c>
      <c r="G6054" s="1">
        <v>1151700000</v>
      </c>
      <c r="H6054" s="1">
        <v>1151700000</v>
      </c>
      <c r="I6054" s="1">
        <v>1151700000</v>
      </c>
      <c r="J6054" s="1">
        <v>0</v>
      </c>
      <c r="K6054" s="1">
        <v>1151700000</v>
      </c>
      <c r="L6054" s="1">
        <v>0</v>
      </c>
      <c r="M6054" s="1">
        <v>0</v>
      </c>
      <c r="N6054" s="1">
        <v>1151700000</v>
      </c>
      <c r="O6054" s="1">
        <v>0</v>
      </c>
      <c r="P6054" s="1">
        <v>1151700000</v>
      </c>
      <c r="Q6054" s="1">
        <v>0</v>
      </c>
      <c r="R6054" s="1">
        <v>100</v>
      </c>
    </row>
    <row r="6055" spans="1:18" hidden="1" x14ac:dyDescent="0.25">
      <c r="A6055" t="s">
        <v>770</v>
      </c>
      <c r="B6055" s="1">
        <v>1151700000</v>
      </c>
      <c r="C6055" s="1">
        <v>0</v>
      </c>
      <c r="D6055" s="1">
        <v>0</v>
      </c>
      <c r="E6055" s="1">
        <v>1151700000</v>
      </c>
      <c r="F6055" s="1">
        <v>0</v>
      </c>
      <c r="G6055" s="1">
        <v>1151700000</v>
      </c>
      <c r="H6055" s="1">
        <v>1151700000</v>
      </c>
      <c r="I6055" s="1">
        <v>1151700000</v>
      </c>
      <c r="J6055" s="1">
        <v>0</v>
      </c>
      <c r="K6055" s="1">
        <v>1151700000</v>
      </c>
      <c r="L6055" s="1">
        <v>0</v>
      </c>
      <c r="M6055" s="1">
        <v>0</v>
      </c>
      <c r="N6055" s="1">
        <v>1151700000</v>
      </c>
      <c r="O6055" s="1">
        <v>0</v>
      </c>
      <c r="P6055" s="1">
        <v>1151700000</v>
      </c>
      <c r="Q6055" s="1">
        <v>0</v>
      </c>
      <c r="R6055" s="1">
        <v>100</v>
      </c>
    </row>
    <row r="6056" spans="1:18" hidden="1" x14ac:dyDescent="0.25">
      <c r="A6056" t="s">
        <v>33</v>
      </c>
      <c r="B6056" s="1">
        <v>1151700000</v>
      </c>
      <c r="C6056" s="1">
        <v>0</v>
      </c>
      <c r="D6056" s="1">
        <v>0</v>
      </c>
      <c r="E6056" s="1">
        <v>1151700000</v>
      </c>
      <c r="F6056" s="1">
        <v>0</v>
      </c>
      <c r="G6056" s="1">
        <v>1151700000</v>
      </c>
      <c r="H6056" s="1">
        <v>1151700000</v>
      </c>
      <c r="I6056" s="1">
        <v>1151700000</v>
      </c>
      <c r="J6056" s="1">
        <v>0</v>
      </c>
      <c r="K6056" s="1">
        <v>1151700000</v>
      </c>
      <c r="L6056" s="1">
        <v>0</v>
      </c>
      <c r="M6056" s="1">
        <v>0</v>
      </c>
      <c r="N6056" s="1">
        <v>1151700000</v>
      </c>
      <c r="O6056" s="1">
        <v>0</v>
      </c>
      <c r="P6056" s="1">
        <v>1151700000</v>
      </c>
      <c r="Q6056" s="1">
        <v>0</v>
      </c>
      <c r="R6056" s="1">
        <v>100</v>
      </c>
    </row>
    <row r="6057" spans="1:18" hidden="1" x14ac:dyDescent="0.25">
      <c r="A6057" t="s">
        <v>97</v>
      </c>
      <c r="B6057" s="1">
        <v>0</v>
      </c>
      <c r="C6057" s="1">
        <v>0</v>
      </c>
      <c r="D6057" s="1">
        <v>0</v>
      </c>
      <c r="E6057" s="1">
        <v>0</v>
      </c>
      <c r="F6057" s="1">
        <v>0</v>
      </c>
      <c r="G6057" s="1">
        <v>0</v>
      </c>
      <c r="H6057" s="1">
        <v>0</v>
      </c>
      <c r="I6057" s="1">
        <v>0</v>
      </c>
      <c r="J6057" s="1">
        <v>0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</row>
    <row r="6058" spans="1:18" hidden="1" x14ac:dyDescent="0.25">
      <c r="A6058" t="s">
        <v>770</v>
      </c>
      <c r="B6058" s="1">
        <v>0</v>
      </c>
      <c r="C6058" s="1">
        <v>0</v>
      </c>
      <c r="D6058" s="1">
        <v>0</v>
      </c>
      <c r="E6058" s="1">
        <v>0</v>
      </c>
      <c r="F6058" s="1">
        <v>0</v>
      </c>
      <c r="G6058" s="1">
        <v>0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</row>
    <row r="6059" spans="1:18" hidden="1" x14ac:dyDescent="0.25">
      <c r="A6059" t="s">
        <v>33</v>
      </c>
      <c r="B6059" s="1">
        <v>0</v>
      </c>
      <c r="C6059" s="1">
        <v>0</v>
      </c>
      <c r="D6059" s="1">
        <v>0</v>
      </c>
      <c r="E6059" s="1">
        <v>0</v>
      </c>
      <c r="F6059" s="1">
        <v>0</v>
      </c>
      <c r="G6059" s="1">
        <v>0</v>
      </c>
      <c r="H6059" s="1">
        <v>0</v>
      </c>
      <c r="I6059" s="1">
        <v>0</v>
      </c>
      <c r="J6059" s="1">
        <v>0</v>
      </c>
      <c r="K6059" s="1">
        <v>0</v>
      </c>
      <c r="L6059" s="1">
        <v>0</v>
      </c>
      <c r="M6059" s="1">
        <v>0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</row>
    <row r="6060" spans="1:18" hidden="1" x14ac:dyDescent="0.25">
      <c r="A6060" t="s">
        <v>1965</v>
      </c>
      <c r="B6060" s="1">
        <v>104700000</v>
      </c>
      <c r="C6060" s="1">
        <v>0</v>
      </c>
      <c r="D6060" s="1">
        <v>0</v>
      </c>
      <c r="E6060" s="1">
        <v>104700000</v>
      </c>
      <c r="F6060" s="1">
        <v>0</v>
      </c>
      <c r="G6060" s="1">
        <v>2072502</v>
      </c>
      <c r="H6060" s="1">
        <v>2072502</v>
      </c>
      <c r="I6060" s="1">
        <v>2072502</v>
      </c>
      <c r="J6060" s="1">
        <v>0</v>
      </c>
      <c r="K6060" s="1">
        <v>2072502</v>
      </c>
      <c r="L6060" s="1">
        <v>0</v>
      </c>
      <c r="M6060" s="1">
        <v>0</v>
      </c>
      <c r="N6060" s="1">
        <v>2072502</v>
      </c>
      <c r="O6060" s="1">
        <v>0</v>
      </c>
      <c r="P6060" s="1">
        <v>2072502</v>
      </c>
      <c r="Q6060" s="1">
        <v>102627498</v>
      </c>
      <c r="R6060" s="1">
        <v>1.98</v>
      </c>
    </row>
    <row r="6061" spans="1:18" hidden="1" x14ac:dyDescent="0.25">
      <c r="A6061" t="s">
        <v>31</v>
      </c>
      <c r="B6061" s="1">
        <v>104700000</v>
      </c>
      <c r="C6061" s="1">
        <v>0</v>
      </c>
      <c r="D6061" s="1">
        <v>0</v>
      </c>
      <c r="E6061" s="1">
        <v>104700000</v>
      </c>
      <c r="F6061" s="1">
        <v>0</v>
      </c>
      <c r="G6061" s="1">
        <v>2072502</v>
      </c>
      <c r="H6061" s="1">
        <v>2072502</v>
      </c>
      <c r="I6061" s="1">
        <v>2072502</v>
      </c>
      <c r="J6061" s="1">
        <v>0</v>
      </c>
      <c r="K6061" s="1">
        <v>2072502</v>
      </c>
      <c r="L6061" s="1">
        <v>0</v>
      </c>
      <c r="M6061" s="1">
        <v>0</v>
      </c>
      <c r="N6061" s="1">
        <v>2072502</v>
      </c>
      <c r="O6061" s="1">
        <v>0</v>
      </c>
      <c r="P6061" s="1">
        <v>2072502</v>
      </c>
      <c r="Q6061" s="1">
        <v>102627498</v>
      </c>
      <c r="R6061" s="1">
        <v>1.98</v>
      </c>
    </row>
    <row r="6062" spans="1:18" hidden="1" x14ac:dyDescent="0.25">
      <c r="A6062" t="s">
        <v>127</v>
      </c>
      <c r="B6062" s="1">
        <v>104700000</v>
      </c>
      <c r="C6062" s="1">
        <v>0</v>
      </c>
      <c r="D6062" s="1">
        <v>0</v>
      </c>
      <c r="E6062" s="1">
        <v>104700000</v>
      </c>
      <c r="F6062" s="1">
        <v>0</v>
      </c>
      <c r="G6062" s="1">
        <v>2072502</v>
      </c>
      <c r="H6062" s="1">
        <v>2072502</v>
      </c>
      <c r="I6062" s="1">
        <v>2072502</v>
      </c>
      <c r="J6062" s="1">
        <v>0</v>
      </c>
      <c r="K6062" s="1">
        <v>2072502</v>
      </c>
      <c r="L6062" s="1">
        <v>0</v>
      </c>
      <c r="M6062" s="1">
        <v>0</v>
      </c>
      <c r="N6062" s="1">
        <v>2072502</v>
      </c>
      <c r="O6062" s="1">
        <v>0</v>
      </c>
      <c r="P6062" s="1">
        <v>2072502</v>
      </c>
      <c r="Q6062" s="1">
        <v>102627498</v>
      </c>
      <c r="R6062" s="1">
        <v>1.98</v>
      </c>
    </row>
    <row r="6063" spans="1:18" hidden="1" x14ac:dyDescent="0.25">
      <c r="A6063" t="s">
        <v>33</v>
      </c>
      <c r="B6063" s="1">
        <v>104700000</v>
      </c>
      <c r="C6063" s="1">
        <v>0</v>
      </c>
      <c r="D6063" s="1">
        <v>0</v>
      </c>
      <c r="E6063" s="1">
        <v>104700000</v>
      </c>
      <c r="F6063" s="1">
        <v>0</v>
      </c>
      <c r="G6063" s="1">
        <v>2072502</v>
      </c>
      <c r="H6063" s="1">
        <v>2072502</v>
      </c>
      <c r="I6063" s="1">
        <v>2072502</v>
      </c>
      <c r="J6063" s="1">
        <v>0</v>
      </c>
      <c r="K6063" s="1">
        <v>2072502</v>
      </c>
      <c r="L6063" s="1">
        <v>0</v>
      </c>
      <c r="M6063" s="1">
        <v>0</v>
      </c>
      <c r="N6063" s="1">
        <v>2072502</v>
      </c>
      <c r="O6063" s="1">
        <v>0</v>
      </c>
      <c r="P6063" s="1">
        <v>2072502</v>
      </c>
      <c r="Q6063" s="1">
        <v>102627498</v>
      </c>
      <c r="R6063" s="1">
        <v>1.98</v>
      </c>
    </row>
    <row r="6064" spans="1:18" hidden="1" x14ac:dyDescent="0.25">
      <c r="A6064" t="s">
        <v>1966</v>
      </c>
      <c r="B6064" s="1">
        <v>10470000</v>
      </c>
      <c r="C6064" s="1">
        <v>0</v>
      </c>
      <c r="D6064" s="1">
        <v>0</v>
      </c>
      <c r="E6064" s="1">
        <v>10470000</v>
      </c>
      <c r="F6064" s="1">
        <v>0</v>
      </c>
      <c r="G6064" s="1">
        <v>0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10470000</v>
      </c>
      <c r="R6064" s="1">
        <v>0</v>
      </c>
    </row>
    <row r="6065" spans="1:18" hidden="1" x14ac:dyDescent="0.25">
      <c r="A6065" t="s">
        <v>31</v>
      </c>
      <c r="B6065" s="1">
        <v>10470000</v>
      </c>
      <c r="C6065" s="1">
        <v>0</v>
      </c>
      <c r="D6065" s="1">
        <v>0</v>
      </c>
      <c r="E6065" s="1">
        <v>10470000</v>
      </c>
      <c r="F6065" s="1">
        <v>0</v>
      </c>
      <c r="G6065" s="1">
        <v>0</v>
      </c>
      <c r="H6065" s="1">
        <v>0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0</v>
      </c>
      <c r="O6065" s="1">
        <v>0</v>
      </c>
      <c r="P6065" s="1">
        <v>0</v>
      </c>
      <c r="Q6065" s="1">
        <v>10470000</v>
      </c>
      <c r="R6065" s="1">
        <v>0</v>
      </c>
    </row>
    <row r="6066" spans="1:18" hidden="1" x14ac:dyDescent="0.25">
      <c r="A6066" t="s">
        <v>127</v>
      </c>
      <c r="B6066" s="1">
        <v>10470000</v>
      </c>
      <c r="C6066" s="1">
        <v>0</v>
      </c>
      <c r="D6066" s="1">
        <v>0</v>
      </c>
      <c r="E6066" s="1">
        <v>10470000</v>
      </c>
      <c r="F6066" s="1">
        <v>0</v>
      </c>
      <c r="G6066" s="1">
        <v>0</v>
      </c>
      <c r="H6066" s="1">
        <v>0</v>
      </c>
      <c r="I6066" s="1">
        <v>0</v>
      </c>
      <c r="J6066" s="1">
        <v>0</v>
      </c>
      <c r="K6066" s="1">
        <v>0</v>
      </c>
      <c r="L6066" s="1">
        <v>0</v>
      </c>
      <c r="M6066" s="1">
        <v>0</v>
      </c>
      <c r="N6066" s="1">
        <v>0</v>
      </c>
      <c r="O6066" s="1">
        <v>0</v>
      </c>
      <c r="P6066" s="1">
        <v>0</v>
      </c>
      <c r="Q6066" s="1">
        <v>10470000</v>
      </c>
      <c r="R6066" s="1">
        <v>0</v>
      </c>
    </row>
    <row r="6067" spans="1:18" hidden="1" x14ac:dyDescent="0.25">
      <c r="A6067" t="s">
        <v>33</v>
      </c>
      <c r="B6067" s="1">
        <v>10470000</v>
      </c>
      <c r="C6067" s="1">
        <v>0</v>
      </c>
      <c r="D6067" s="1">
        <v>0</v>
      </c>
      <c r="E6067" s="1">
        <v>10470000</v>
      </c>
      <c r="F6067" s="1">
        <v>0</v>
      </c>
      <c r="G6067" s="1">
        <v>0</v>
      </c>
      <c r="H6067" s="1">
        <v>0</v>
      </c>
      <c r="I6067" s="1">
        <v>0</v>
      </c>
      <c r="J6067" s="1">
        <v>0</v>
      </c>
      <c r="K6067" s="1">
        <v>0</v>
      </c>
      <c r="L6067" s="1">
        <v>0</v>
      </c>
      <c r="M6067" s="1">
        <v>0</v>
      </c>
      <c r="N6067" s="1">
        <v>0</v>
      </c>
      <c r="O6067" s="1">
        <v>0</v>
      </c>
      <c r="P6067" s="1">
        <v>0</v>
      </c>
      <c r="Q6067" s="1">
        <v>10470000</v>
      </c>
      <c r="R6067" s="1">
        <v>0</v>
      </c>
    </row>
    <row r="6068" spans="1:18" hidden="1" x14ac:dyDescent="0.25">
      <c r="A6068" t="s">
        <v>1967</v>
      </c>
      <c r="B6068" s="1">
        <v>5330031000</v>
      </c>
      <c r="C6068" s="1">
        <v>-3000000000</v>
      </c>
      <c r="D6068" s="1">
        <v>0</v>
      </c>
      <c r="E6068" s="1">
        <v>2330031000</v>
      </c>
      <c r="F6068" s="1">
        <v>0</v>
      </c>
      <c r="G6068" s="1">
        <v>1939820000</v>
      </c>
      <c r="H6068" s="1">
        <v>1939820000</v>
      </c>
      <c r="I6068" s="1">
        <v>1939820000</v>
      </c>
      <c r="J6068" s="1">
        <v>0</v>
      </c>
      <c r="K6068" s="1">
        <v>1939820000</v>
      </c>
      <c r="L6068" s="1">
        <v>0</v>
      </c>
      <c r="M6068" s="1">
        <v>0</v>
      </c>
      <c r="N6068" s="1">
        <v>1939820000</v>
      </c>
      <c r="O6068" s="1">
        <v>890118000</v>
      </c>
      <c r="P6068" s="1">
        <v>1049702000</v>
      </c>
      <c r="Q6068" s="1">
        <v>390211000</v>
      </c>
      <c r="R6068" s="1">
        <v>83.25</v>
      </c>
    </row>
    <row r="6069" spans="1:18" hidden="1" x14ac:dyDescent="0.25">
      <c r="A6069" t="s">
        <v>31</v>
      </c>
      <c r="B6069" s="1">
        <v>5330031000</v>
      </c>
      <c r="C6069" s="1">
        <v>-3000000000</v>
      </c>
      <c r="D6069" s="1">
        <v>0</v>
      </c>
      <c r="E6069" s="1">
        <v>2330031000</v>
      </c>
      <c r="F6069" s="1">
        <v>0</v>
      </c>
      <c r="G6069" s="1">
        <v>1939820000</v>
      </c>
      <c r="H6069" s="1">
        <v>1939820000</v>
      </c>
      <c r="I6069" s="1">
        <v>1939820000</v>
      </c>
      <c r="J6069" s="1">
        <v>0</v>
      </c>
      <c r="K6069" s="1">
        <v>1939820000</v>
      </c>
      <c r="L6069" s="1">
        <v>0</v>
      </c>
      <c r="M6069" s="1">
        <v>0</v>
      </c>
      <c r="N6069" s="1">
        <v>1939820000</v>
      </c>
      <c r="O6069" s="1">
        <v>890118000</v>
      </c>
      <c r="P6069" s="1">
        <v>1049702000</v>
      </c>
      <c r="Q6069" s="1">
        <v>390211000</v>
      </c>
      <c r="R6069" s="1">
        <v>83.25</v>
      </c>
    </row>
    <row r="6070" spans="1:18" hidden="1" x14ac:dyDescent="0.25">
      <c r="A6070" t="s">
        <v>1968</v>
      </c>
      <c r="B6070" s="1">
        <v>5330031000</v>
      </c>
      <c r="C6070" s="1">
        <v>-3000000000</v>
      </c>
      <c r="D6070" s="1">
        <v>0</v>
      </c>
      <c r="E6070" s="1">
        <v>2330031000</v>
      </c>
      <c r="F6070" s="1">
        <v>0</v>
      </c>
      <c r="G6070" s="1">
        <v>1939820000</v>
      </c>
      <c r="H6070" s="1">
        <v>1939820000</v>
      </c>
      <c r="I6070" s="1">
        <v>1939820000</v>
      </c>
      <c r="J6070" s="1">
        <v>0</v>
      </c>
      <c r="K6070" s="1">
        <v>1939820000</v>
      </c>
      <c r="L6070" s="1">
        <v>0</v>
      </c>
      <c r="M6070" s="1">
        <v>0</v>
      </c>
      <c r="N6070" s="1">
        <v>1939820000</v>
      </c>
      <c r="O6070" s="1">
        <v>890118000</v>
      </c>
      <c r="P6070" s="1">
        <v>1049702000</v>
      </c>
      <c r="Q6070" s="1">
        <v>390211000</v>
      </c>
      <c r="R6070" s="1">
        <v>83.25</v>
      </c>
    </row>
    <row r="6071" spans="1:18" hidden="1" x14ac:dyDescent="0.25">
      <c r="A6071" t="s">
        <v>33</v>
      </c>
      <c r="B6071" s="1">
        <v>5330031000</v>
      </c>
      <c r="C6071" s="1">
        <v>-3000000000</v>
      </c>
      <c r="D6071" s="1">
        <v>0</v>
      </c>
      <c r="E6071" s="1">
        <v>2330031000</v>
      </c>
      <c r="F6071" s="1">
        <v>0</v>
      </c>
      <c r="G6071" s="1">
        <v>1939820000</v>
      </c>
      <c r="H6071" s="1">
        <v>1939820000</v>
      </c>
      <c r="I6071" s="1">
        <v>1939820000</v>
      </c>
      <c r="J6071" s="1">
        <v>0</v>
      </c>
      <c r="K6071" s="1">
        <v>1939820000</v>
      </c>
      <c r="L6071" s="1">
        <v>0</v>
      </c>
      <c r="M6071" s="1">
        <v>0</v>
      </c>
      <c r="N6071" s="1">
        <v>1939820000</v>
      </c>
      <c r="O6071" s="1">
        <v>890118000</v>
      </c>
      <c r="P6071" s="1">
        <v>1049702000</v>
      </c>
      <c r="Q6071" s="1">
        <v>390211000</v>
      </c>
      <c r="R6071" s="1">
        <v>83.25</v>
      </c>
    </row>
    <row r="6072" spans="1:18" hidden="1" x14ac:dyDescent="0.25">
      <c r="A6072" t="s">
        <v>1969</v>
      </c>
      <c r="B6072" s="1">
        <v>250000000</v>
      </c>
      <c r="C6072" s="1">
        <v>0</v>
      </c>
      <c r="D6072" s="1">
        <v>0</v>
      </c>
      <c r="E6072" s="1">
        <v>250000000</v>
      </c>
      <c r="F6072" s="1">
        <v>0</v>
      </c>
      <c r="G6072" s="1">
        <v>0</v>
      </c>
      <c r="H6072" s="1">
        <v>0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>
        <v>250000000</v>
      </c>
      <c r="R6072" s="1">
        <v>0</v>
      </c>
    </row>
    <row r="6073" spans="1:18" hidden="1" x14ac:dyDescent="0.25">
      <c r="A6073" t="s">
        <v>31</v>
      </c>
      <c r="B6073" s="1">
        <v>250000000</v>
      </c>
      <c r="C6073" s="1">
        <v>0</v>
      </c>
      <c r="D6073" s="1">
        <v>0</v>
      </c>
      <c r="E6073" s="1">
        <v>250000000</v>
      </c>
      <c r="F6073" s="1">
        <v>0</v>
      </c>
      <c r="G6073" s="1">
        <v>0</v>
      </c>
      <c r="H6073" s="1">
        <v>0</v>
      </c>
      <c r="I6073" s="1">
        <v>0</v>
      </c>
      <c r="J6073" s="1">
        <v>0</v>
      </c>
      <c r="K6073" s="1">
        <v>0</v>
      </c>
      <c r="L6073" s="1">
        <v>0</v>
      </c>
      <c r="M6073" s="1">
        <v>0</v>
      </c>
      <c r="N6073" s="1">
        <v>0</v>
      </c>
      <c r="O6073" s="1">
        <v>0</v>
      </c>
      <c r="P6073" s="1">
        <v>0</v>
      </c>
      <c r="Q6073" s="1">
        <v>250000000</v>
      </c>
      <c r="R6073" s="1">
        <v>0</v>
      </c>
    </row>
    <row r="6074" spans="1:18" hidden="1" x14ac:dyDescent="0.25">
      <c r="A6074" t="s">
        <v>1968</v>
      </c>
      <c r="B6074" s="1">
        <v>250000000</v>
      </c>
      <c r="C6074" s="1">
        <v>0</v>
      </c>
      <c r="D6074" s="1">
        <v>0</v>
      </c>
      <c r="E6074" s="1">
        <v>250000000</v>
      </c>
      <c r="F6074" s="1">
        <v>0</v>
      </c>
      <c r="G6074" s="1">
        <v>0</v>
      </c>
      <c r="H6074" s="1">
        <v>0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">
        <v>0</v>
      </c>
      <c r="O6074" s="1">
        <v>0</v>
      </c>
      <c r="P6074" s="1">
        <v>0</v>
      </c>
      <c r="Q6074" s="1">
        <v>250000000</v>
      </c>
      <c r="R6074" s="1">
        <v>0</v>
      </c>
    </row>
    <row r="6075" spans="1:18" hidden="1" x14ac:dyDescent="0.25">
      <c r="A6075" t="s">
        <v>33</v>
      </c>
      <c r="B6075" s="1">
        <v>250000000</v>
      </c>
      <c r="C6075" s="1">
        <v>0</v>
      </c>
      <c r="D6075" s="1">
        <v>0</v>
      </c>
      <c r="E6075" s="1">
        <v>250000000</v>
      </c>
      <c r="F6075" s="1">
        <v>0</v>
      </c>
      <c r="G6075" s="1">
        <v>0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0</v>
      </c>
      <c r="Q6075" s="1">
        <v>250000000</v>
      </c>
      <c r="R6075" s="1">
        <v>0</v>
      </c>
    </row>
    <row r="6076" spans="1:18" hidden="1" x14ac:dyDescent="0.25">
      <c r="A6076" t="s">
        <v>1970</v>
      </c>
      <c r="B6076" s="1">
        <v>6832074000</v>
      </c>
      <c r="C6076" s="1">
        <v>-5000000000</v>
      </c>
      <c r="D6076" s="1">
        <v>0</v>
      </c>
      <c r="E6076" s="1">
        <v>1832074000</v>
      </c>
      <c r="F6076" s="1">
        <v>0</v>
      </c>
      <c r="G6076" s="1">
        <v>699870000</v>
      </c>
      <c r="H6076" s="1">
        <v>699870000</v>
      </c>
      <c r="I6076" s="1">
        <v>699870000</v>
      </c>
      <c r="J6076" s="1">
        <v>0</v>
      </c>
      <c r="K6076" s="1">
        <v>699870000</v>
      </c>
      <c r="L6076" s="1">
        <v>0</v>
      </c>
      <c r="M6076" s="1">
        <v>0</v>
      </c>
      <c r="N6076" s="1">
        <v>699870000</v>
      </c>
      <c r="O6076" s="1">
        <v>583132000</v>
      </c>
      <c r="P6076" s="1">
        <v>116738000</v>
      </c>
      <c r="Q6076" s="1">
        <v>1132204000</v>
      </c>
      <c r="R6076" s="1">
        <v>38.200000000000003</v>
      </c>
    </row>
    <row r="6077" spans="1:18" hidden="1" x14ac:dyDescent="0.25">
      <c r="A6077" t="s">
        <v>31</v>
      </c>
      <c r="B6077" s="1">
        <v>6832074000</v>
      </c>
      <c r="C6077" s="1">
        <v>-5000000000</v>
      </c>
      <c r="D6077" s="1">
        <v>0</v>
      </c>
      <c r="E6077" s="1">
        <v>1832074000</v>
      </c>
      <c r="F6077" s="1">
        <v>0</v>
      </c>
      <c r="G6077" s="1">
        <v>699870000</v>
      </c>
      <c r="H6077" s="1">
        <v>699870000</v>
      </c>
      <c r="I6077" s="1">
        <v>699870000</v>
      </c>
      <c r="J6077" s="1">
        <v>0</v>
      </c>
      <c r="K6077" s="1">
        <v>699870000</v>
      </c>
      <c r="L6077" s="1">
        <v>0</v>
      </c>
      <c r="M6077" s="1">
        <v>0</v>
      </c>
      <c r="N6077" s="1">
        <v>699870000</v>
      </c>
      <c r="O6077" s="1">
        <v>583132000</v>
      </c>
      <c r="P6077" s="1">
        <v>116738000</v>
      </c>
      <c r="Q6077" s="1">
        <v>1132204000</v>
      </c>
      <c r="R6077" s="1">
        <v>38.200000000000003</v>
      </c>
    </row>
    <row r="6078" spans="1:18" hidden="1" x14ac:dyDescent="0.25">
      <c r="A6078" t="s">
        <v>1968</v>
      </c>
      <c r="B6078" s="1">
        <v>6832074000</v>
      </c>
      <c r="C6078" s="1">
        <v>-5000000000</v>
      </c>
      <c r="D6078" s="1">
        <v>0</v>
      </c>
      <c r="E6078" s="1">
        <v>1832074000</v>
      </c>
      <c r="F6078" s="1">
        <v>0</v>
      </c>
      <c r="G6078" s="1">
        <v>699870000</v>
      </c>
      <c r="H6078" s="1">
        <v>699870000</v>
      </c>
      <c r="I6078" s="1">
        <v>699870000</v>
      </c>
      <c r="J6078" s="1">
        <v>0</v>
      </c>
      <c r="K6078" s="1">
        <v>699870000</v>
      </c>
      <c r="L6078" s="1">
        <v>0</v>
      </c>
      <c r="M6078" s="1">
        <v>0</v>
      </c>
      <c r="N6078" s="1">
        <v>699870000</v>
      </c>
      <c r="O6078" s="1">
        <v>583132000</v>
      </c>
      <c r="P6078" s="1">
        <v>116738000</v>
      </c>
      <c r="Q6078" s="1">
        <v>1132204000</v>
      </c>
      <c r="R6078" s="1">
        <v>38.200000000000003</v>
      </c>
    </row>
    <row r="6079" spans="1:18" hidden="1" x14ac:dyDescent="0.25">
      <c r="A6079" t="s">
        <v>33</v>
      </c>
      <c r="B6079" s="1">
        <v>6832074000</v>
      </c>
      <c r="C6079" s="1">
        <v>-5000000000</v>
      </c>
      <c r="D6079" s="1">
        <v>0</v>
      </c>
      <c r="E6079" s="1">
        <v>1832074000</v>
      </c>
      <c r="F6079" s="1">
        <v>0</v>
      </c>
      <c r="G6079" s="1">
        <v>699870000</v>
      </c>
      <c r="H6079" s="1">
        <v>699870000</v>
      </c>
      <c r="I6079" s="1">
        <v>699870000</v>
      </c>
      <c r="J6079" s="1">
        <v>0</v>
      </c>
      <c r="K6079" s="1">
        <v>699870000</v>
      </c>
      <c r="L6079" s="1">
        <v>0</v>
      </c>
      <c r="M6079" s="1">
        <v>0</v>
      </c>
      <c r="N6079" s="1">
        <v>699870000</v>
      </c>
      <c r="O6079" s="1">
        <v>583132000</v>
      </c>
      <c r="P6079" s="1">
        <v>116738000</v>
      </c>
      <c r="Q6079" s="1">
        <v>1132204000</v>
      </c>
      <c r="R6079" s="1">
        <v>38.200000000000003</v>
      </c>
    </row>
    <row r="6080" spans="1:18" hidden="1" x14ac:dyDescent="0.25">
      <c r="A6080" t="s">
        <v>1971</v>
      </c>
      <c r="B6080" s="1">
        <v>46153846</v>
      </c>
      <c r="C6080" s="1">
        <v>-46153846</v>
      </c>
      <c r="D6080" s="1">
        <v>0</v>
      </c>
      <c r="E6080" s="1">
        <v>0</v>
      </c>
      <c r="F6080" s="1">
        <v>0</v>
      </c>
      <c r="G6080" s="1">
        <v>0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</row>
    <row r="6081" spans="1:18" hidden="1" x14ac:dyDescent="0.25">
      <c r="A6081" t="s">
        <v>31</v>
      </c>
      <c r="B6081" s="1">
        <v>46153846</v>
      </c>
      <c r="C6081" s="1">
        <v>-46153846</v>
      </c>
      <c r="D6081" s="1">
        <v>0</v>
      </c>
      <c r="E6081" s="1">
        <v>0</v>
      </c>
      <c r="F6081" s="1">
        <v>0</v>
      </c>
      <c r="G6081" s="1">
        <v>0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</row>
    <row r="6082" spans="1:18" hidden="1" x14ac:dyDescent="0.25">
      <c r="A6082" t="s">
        <v>1679</v>
      </c>
      <c r="B6082" s="1">
        <v>46153846</v>
      </c>
      <c r="C6082" s="1">
        <v>-46153846</v>
      </c>
      <c r="D6082" s="1">
        <v>0</v>
      </c>
      <c r="E6082" s="1">
        <v>0</v>
      </c>
      <c r="F6082" s="1">
        <v>0</v>
      </c>
      <c r="G6082" s="1">
        <v>0</v>
      </c>
      <c r="H6082" s="1">
        <v>0</v>
      </c>
      <c r="I6082" s="1">
        <v>0</v>
      </c>
      <c r="J6082" s="1">
        <v>0</v>
      </c>
      <c r="K6082" s="1">
        <v>0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</row>
    <row r="6083" spans="1:18" hidden="1" x14ac:dyDescent="0.25">
      <c r="A6083" t="s">
        <v>1972</v>
      </c>
      <c r="B6083" s="1">
        <v>46153846</v>
      </c>
      <c r="C6083" s="1">
        <v>-46153846</v>
      </c>
      <c r="D6083" s="1">
        <v>0</v>
      </c>
      <c r="E6083" s="1">
        <v>0</v>
      </c>
      <c r="F6083" s="1">
        <v>0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</row>
    <row r="6084" spans="1:18" hidden="1" x14ac:dyDescent="0.25">
      <c r="A6084" t="s">
        <v>1973</v>
      </c>
      <c r="B6084" s="1">
        <v>0</v>
      </c>
      <c r="C6084" s="1">
        <v>46153846</v>
      </c>
      <c r="D6084" s="1">
        <v>0</v>
      </c>
      <c r="E6084" s="1">
        <v>46153846</v>
      </c>
      <c r="F6084" s="1">
        <v>0</v>
      </c>
      <c r="G6084" s="1">
        <v>0</v>
      </c>
      <c r="H6084" s="1">
        <v>0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0</v>
      </c>
      <c r="Q6084" s="1">
        <v>46153846</v>
      </c>
      <c r="R6084" s="1">
        <v>0</v>
      </c>
    </row>
    <row r="6085" spans="1:18" hidden="1" x14ac:dyDescent="0.25">
      <c r="A6085" t="s">
        <v>31</v>
      </c>
      <c r="B6085" s="1">
        <v>0</v>
      </c>
      <c r="C6085" s="1">
        <v>46153846</v>
      </c>
      <c r="D6085" s="1">
        <v>0</v>
      </c>
      <c r="E6085" s="1">
        <v>46153846</v>
      </c>
      <c r="F6085" s="1">
        <v>0</v>
      </c>
      <c r="G6085" s="1">
        <v>0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0</v>
      </c>
      <c r="O6085" s="1">
        <v>0</v>
      </c>
      <c r="P6085" s="1">
        <v>0</v>
      </c>
      <c r="Q6085" s="1">
        <v>46153846</v>
      </c>
      <c r="R6085" s="1">
        <v>0</v>
      </c>
    </row>
    <row r="6086" spans="1:18" hidden="1" x14ac:dyDescent="0.25">
      <c r="A6086" t="s">
        <v>1679</v>
      </c>
      <c r="B6086" s="1">
        <v>0</v>
      </c>
      <c r="C6086" s="1">
        <v>46153846</v>
      </c>
      <c r="D6086" s="1">
        <v>0</v>
      </c>
      <c r="E6086" s="1">
        <v>46153846</v>
      </c>
      <c r="F6086" s="1">
        <v>0</v>
      </c>
      <c r="G6086" s="1">
        <v>0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">
        <v>0</v>
      </c>
      <c r="O6086" s="1">
        <v>0</v>
      </c>
      <c r="P6086" s="1">
        <v>0</v>
      </c>
      <c r="Q6086" s="1">
        <v>46153846</v>
      </c>
      <c r="R6086" s="1">
        <v>0</v>
      </c>
    </row>
    <row r="6087" spans="1:18" hidden="1" x14ac:dyDescent="0.25">
      <c r="A6087" t="s">
        <v>1974</v>
      </c>
      <c r="B6087" s="1">
        <v>0</v>
      </c>
      <c r="C6087" s="1">
        <v>46153846</v>
      </c>
      <c r="D6087" s="1">
        <v>0</v>
      </c>
      <c r="E6087" s="1">
        <v>46153846</v>
      </c>
      <c r="F6087" s="1">
        <v>0</v>
      </c>
      <c r="G6087" s="1">
        <v>0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O6087" s="1">
        <v>0</v>
      </c>
      <c r="P6087" s="1">
        <v>0</v>
      </c>
      <c r="Q6087" s="1">
        <v>46153846</v>
      </c>
      <c r="R6087" s="1">
        <v>0</v>
      </c>
    </row>
    <row r="6088" spans="1:18" hidden="1" x14ac:dyDescent="0.25"/>
    <row r="6089" spans="1:18" hidden="1" x14ac:dyDescent="0.25"/>
    <row r="6090" spans="1:18" hidden="1" x14ac:dyDescent="0.25"/>
    <row r="6091" spans="1:18" hidden="1" x14ac:dyDescent="0.25"/>
    <row r="6092" spans="1:18" hidden="1" x14ac:dyDescent="0.25"/>
    <row r="6093" spans="1:18" hidden="1" x14ac:dyDescent="0.25"/>
    <row r="6094" spans="1:18" hidden="1" x14ac:dyDescent="0.25"/>
    <row r="6095" spans="1:18" hidden="1" x14ac:dyDescent="0.25"/>
    <row r="6096" spans="1:18" hidden="1" x14ac:dyDescent="0.25"/>
    <row r="6097" spans="1:18" hidden="1" x14ac:dyDescent="0.25"/>
    <row r="6098" spans="1:18" hidden="1" x14ac:dyDescent="0.25"/>
    <row r="6099" spans="1:18" hidden="1" x14ac:dyDescent="0.25"/>
    <row r="6100" spans="1:18" ht="15.75" thickBot="1" x14ac:dyDescent="0.3">
      <c r="A6100" s="86" t="s">
        <v>2060</v>
      </c>
      <c r="B6100" s="86"/>
      <c r="C6100" s="86"/>
      <c r="D6100" s="86"/>
      <c r="E6100" s="86"/>
      <c r="F6100" s="86"/>
      <c r="G6100" s="86"/>
      <c r="H6100" s="86"/>
      <c r="I6100" s="86"/>
      <c r="J6100" s="86"/>
      <c r="K6100" s="86"/>
      <c r="L6100" s="86"/>
      <c r="M6100" s="86"/>
    </row>
    <row r="6101" spans="1:18" ht="30.75" thickBot="1" x14ac:dyDescent="0.3">
      <c r="A6101" s="7" t="s">
        <v>8</v>
      </c>
      <c r="B6101" s="7" t="s">
        <v>9</v>
      </c>
      <c r="C6101" s="7" t="s">
        <v>10</v>
      </c>
      <c r="D6101" s="7" t="s">
        <v>11</v>
      </c>
      <c r="E6101" s="7" t="s">
        <v>12</v>
      </c>
      <c r="F6101" s="7" t="s">
        <v>13</v>
      </c>
      <c r="G6101" s="7" t="s">
        <v>14</v>
      </c>
      <c r="H6101" s="7" t="s">
        <v>15</v>
      </c>
      <c r="I6101" s="7" t="s">
        <v>16</v>
      </c>
      <c r="J6101" s="7" t="s">
        <v>17</v>
      </c>
      <c r="K6101" s="7" t="s">
        <v>18</v>
      </c>
      <c r="L6101" s="7" t="s">
        <v>19</v>
      </c>
      <c r="M6101" s="7" t="s">
        <v>20</v>
      </c>
      <c r="N6101" s="7" t="s">
        <v>21</v>
      </c>
      <c r="O6101" s="7" t="s">
        <v>22</v>
      </c>
      <c r="P6101" s="7" t="s">
        <v>23</v>
      </c>
      <c r="Q6101" s="7" t="s">
        <v>24</v>
      </c>
      <c r="R6101" s="7" t="s">
        <v>25</v>
      </c>
    </row>
    <row r="6102" spans="1:18" ht="15.75" thickBot="1" x14ac:dyDescent="0.3">
      <c r="A6102" s="9" t="s">
        <v>1977</v>
      </c>
      <c r="B6102" s="10">
        <f>SUM(B6103+B6110+B6116)</f>
        <v>551556883629</v>
      </c>
      <c r="C6102" s="10">
        <f t="shared" ref="C6102:Q6102" si="1">SUM(C6103+C6110+C6116)</f>
        <v>-70625875280</v>
      </c>
      <c r="D6102" s="10">
        <f t="shared" si="1"/>
        <v>0</v>
      </c>
      <c r="E6102" s="10">
        <f t="shared" si="1"/>
        <v>480931008349</v>
      </c>
      <c r="F6102" s="10">
        <f t="shared" si="1"/>
        <v>21488460</v>
      </c>
      <c r="G6102" s="10">
        <f t="shared" si="1"/>
        <v>272489919439</v>
      </c>
      <c r="H6102" s="10">
        <f t="shared" si="1"/>
        <v>272489919439</v>
      </c>
      <c r="I6102" s="10">
        <f t="shared" si="1"/>
        <v>267216279901</v>
      </c>
      <c r="J6102" s="10">
        <f t="shared" si="1"/>
        <v>21488460</v>
      </c>
      <c r="K6102" s="10">
        <f t="shared" si="1"/>
        <v>267237768361</v>
      </c>
      <c r="L6102" s="10">
        <f t="shared" si="1"/>
        <v>21328358587</v>
      </c>
      <c r="M6102" s="10">
        <f t="shared" si="1"/>
        <v>5252151078</v>
      </c>
      <c r="N6102" s="10">
        <f t="shared" si="1"/>
        <v>245909409774</v>
      </c>
      <c r="O6102" s="10">
        <f t="shared" si="1"/>
        <v>226986222098</v>
      </c>
      <c r="P6102" s="10">
        <f t="shared" si="1"/>
        <v>18923187676</v>
      </c>
      <c r="Q6102" s="10">
        <f t="shared" si="1"/>
        <v>208441088910</v>
      </c>
      <c r="R6102" s="10">
        <f>+K6102/E6102*100</f>
        <v>55.566757751471918</v>
      </c>
    </row>
    <row r="6103" spans="1:18" x14ac:dyDescent="0.25">
      <c r="A6103" s="11" t="s">
        <v>1978</v>
      </c>
      <c r="B6103" s="12">
        <f>SUM(B6104:B6109)</f>
        <v>234033098917</v>
      </c>
      <c r="C6103" s="12">
        <f t="shared" ref="C6103:Q6103" si="2">SUM(C6104:C6109)</f>
        <v>6555082796</v>
      </c>
      <c r="D6103" s="12">
        <f t="shared" si="2"/>
        <v>0</v>
      </c>
      <c r="E6103" s="12">
        <f t="shared" si="2"/>
        <v>240588181713</v>
      </c>
      <c r="F6103" s="12">
        <f t="shared" si="2"/>
        <v>21480718</v>
      </c>
      <c r="G6103" s="12">
        <f t="shared" si="2"/>
        <v>148124876374</v>
      </c>
      <c r="H6103" s="12">
        <f t="shared" si="2"/>
        <v>148124876374</v>
      </c>
      <c r="I6103" s="12">
        <f t="shared" si="2"/>
        <v>146432660706</v>
      </c>
      <c r="J6103" s="12">
        <f t="shared" si="2"/>
        <v>21480718</v>
      </c>
      <c r="K6103" s="12">
        <f t="shared" si="2"/>
        <v>146454141424</v>
      </c>
      <c r="L6103" s="12">
        <f t="shared" si="2"/>
        <v>5456243229</v>
      </c>
      <c r="M6103" s="12">
        <f t="shared" si="2"/>
        <v>1670734950</v>
      </c>
      <c r="N6103" s="12">
        <f t="shared" si="2"/>
        <v>140997898195</v>
      </c>
      <c r="O6103" s="12">
        <f t="shared" si="2"/>
        <v>133458860154</v>
      </c>
      <c r="P6103" s="12">
        <f t="shared" si="2"/>
        <v>7539038041</v>
      </c>
      <c r="Q6103" s="12">
        <f t="shared" si="2"/>
        <v>92463305339</v>
      </c>
      <c r="R6103" s="13">
        <f t="shared" ref="R6103:R6108" si="3">+K6103/E6103*100</f>
        <v>60.873373073124007</v>
      </c>
    </row>
    <row r="6104" spans="1:18" ht="30" x14ac:dyDescent="0.25">
      <c r="A6104" s="14" t="s">
        <v>1979</v>
      </c>
      <c r="B6104" s="54">
        <f>+B14+B18+B22+B1413+B1423+B1427+B1434+B1438+B1604+B1617+B1621+B1625+B4016+B4023+B4027+B4031+B4179+B4189+B4193+B4197+B4409+B4416+B4420+B4424+B4936+B4943+B4947+B4951+B5352+B5356+B5363+B5370+B5374+B5715+B5722+B5729+B5736+B5743</f>
        <v>118474647851</v>
      </c>
      <c r="C6104" s="54">
        <f t="shared" ref="C6104:Q6104" si="4">+C14+C18+C22+C1413+C1423+C1427+C1434+C1438+C1604+C1617+C1621+C1625+C4016+C4023+C4027+C4031+C4179+C4189+C4193+C4197+C4409+C4416+C4420+C4424+C4936+C4943+C4947+C4951+C5352+C5356+C5363+C5370+C5374+C5715+C5722+C5729+C5736+C5743</f>
        <v>1229082787</v>
      </c>
      <c r="D6104" s="54">
        <f t="shared" si="4"/>
        <v>0</v>
      </c>
      <c r="E6104" s="54">
        <f t="shared" si="4"/>
        <v>119703730638</v>
      </c>
      <c r="F6104" s="54">
        <f t="shared" si="4"/>
        <v>18123301</v>
      </c>
      <c r="G6104" s="54">
        <f t="shared" si="4"/>
        <v>74785271838</v>
      </c>
      <c r="H6104" s="54">
        <f t="shared" si="4"/>
        <v>74785271838</v>
      </c>
      <c r="I6104" s="54">
        <f t="shared" si="4"/>
        <v>74648255763</v>
      </c>
      <c r="J6104" s="54">
        <f t="shared" si="4"/>
        <v>18123301</v>
      </c>
      <c r="K6104" s="54">
        <f t="shared" si="4"/>
        <v>74666379064</v>
      </c>
      <c r="L6104" s="54">
        <f t="shared" si="4"/>
        <v>0</v>
      </c>
      <c r="M6104" s="54">
        <f t="shared" si="4"/>
        <v>118892774</v>
      </c>
      <c r="N6104" s="54">
        <f t="shared" si="4"/>
        <v>74666379064</v>
      </c>
      <c r="O6104" s="54">
        <f t="shared" si="4"/>
        <v>69794690469</v>
      </c>
      <c r="P6104" s="54">
        <f t="shared" si="4"/>
        <v>4871688595</v>
      </c>
      <c r="Q6104" s="54">
        <f t="shared" si="4"/>
        <v>44918458800</v>
      </c>
      <c r="R6104" s="16">
        <f t="shared" si="3"/>
        <v>62.375983326535632</v>
      </c>
    </row>
    <row r="6105" spans="1:18" x14ac:dyDescent="0.25">
      <c r="A6105" s="14" t="s">
        <v>1980</v>
      </c>
      <c r="B6105" s="54">
        <f>+B26+B30+B34+B38+B42+B1445+B1449+B1456+B1460+B1464+B1468+B1472+B1476+B1483+B1487+B1491+B1495+B1499+B1503+B1629+B1633+B1637+B1641+B1645+B1649+B1653+B4035+B4039+B4043+B4047+B4051+B4201+B4205+B4209+B4213+B4217+B4224+B4428+B4432+B4436+B4440+B4444+B4451+B4455+B4955+B4959+B4963+B4967+B4971+B4978+B5378+B5382+B5386+B5390+B5394+B5398+B5402+B5750+B5754+B5758+B5762+B5766+B5773+B5777</f>
        <v>33450192049</v>
      </c>
      <c r="C6105" s="54">
        <f t="shared" ref="C6105:Q6105" si="5">+C26+C30+C34+C38+C42+C1445+C1449+C1456+C1460+C1464+C1468+C1472+C1476+C1483+C1487+C1491+C1495+C1499+C1503+C1629+C1633+C1637+C1641+C1645+C1649+C1653+C4035+C4039+C4043+C4047+C4051+C4201+C4205+C4209+C4213+C4217+C4224+C4428+C4432+C4436+C4440+C4444+C4451+C4455+C4955+C4959+C4963+C4967+C4971+C4978+C5378+C5382+C5386+C5390+C5394+C5398+C5402+C5750+C5754+C5758+C5762+C5766+C5773+C5777</f>
        <v>-1204467109</v>
      </c>
      <c r="D6105" s="54">
        <f t="shared" si="5"/>
        <v>0</v>
      </c>
      <c r="E6105" s="54">
        <f t="shared" si="5"/>
        <v>32245724940</v>
      </c>
      <c r="F6105" s="54">
        <f t="shared" si="5"/>
        <v>3273501</v>
      </c>
      <c r="G6105" s="54">
        <f t="shared" si="5"/>
        <v>15331636123</v>
      </c>
      <c r="H6105" s="54">
        <f t="shared" si="5"/>
        <v>15331636123</v>
      </c>
      <c r="I6105" s="54">
        <f t="shared" si="5"/>
        <v>15295487234</v>
      </c>
      <c r="J6105" s="54">
        <f t="shared" si="5"/>
        <v>3273501</v>
      </c>
      <c r="K6105" s="54">
        <f t="shared" si="5"/>
        <v>15298760735</v>
      </c>
      <c r="L6105" s="54">
        <f t="shared" si="5"/>
        <v>0</v>
      </c>
      <c r="M6105" s="54">
        <f t="shared" si="5"/>
        <v>32875388</v>
      </c>
      <c r="N6105" s="54">
        <f t="shared" si="5"/>
        <v>15298760735</v>
      </c>
      <c r="O6105" s="54">
        <f t="shared" si="5"/>
        <v>13899711926</v>
      </c>
      <c r="P6105" s="54">
        <f t="shared" si="5"/>
        <v>1399048809</v>
      </c>
      <c r="Q6105" s="54">
        <f t="shared" si="5"/>
        <v>16914088817</v>
      </c>
      <c r="R6105" s="16">
        <f t="shared" si="3"/>
        <v>47.444307000281697</v>
      </c>
    </row>
    <row r="6106" spans="1:18" x14ac:dyDescent="0.25">
      <c r="A6106" s="17" t="s">
        <v>1981</v>
      </c>
      <c r="B6106" s="79">
        <f>+B46+B50+B54+B152+B264+B557+B1510+B1514+B1657+B2050+B4055+B4062+B4228+B4235+B4459+B4466+B4473+B4982+B4986+B4990+B5406+B5410+B5781+B5788</f>
        <v>22528141766</v>
      </c>
      <c r="C6106" s="79">
        <f t="shared" ref="C6106:Q6106" si="6">+C46+C50+C54+C152+C264+C557+C1510+C1514+C1657+C2050+C4055+C4062+C4228+C4235+C4459+C4466+C4473+C4982+C4986+C4990+C5406+C5410+C5781+C5788</f>
        <v>6982967118</v>
      </c>
      <c r="D6106" s="79">
        <f t="shared" si="6"/>
        <v>0</v>
      </c>
      <c r="E6106" s="79">
        <f t="shared" si="6"/>
        <v>29511108884</v>
      </c>
      <c r="F6106" s="79">
        <f t="shared" si="6"/>
        <v>0</v>
      </c>
      <c r="G6106" s="79">
        <f t="shared" si="6"/>
        <v>23959787589</v>
      </c>
      <c r="H6106" s="79">
        <f t="shared" si="6"/>
        <v>23959787589</v>
      </c>
      <c r="I6106" s="79">
        <f t="shared" si="6"/>
        <v>23096283125</v>
      </c>
      <c r="J6106" s="79">
        <f t="shared" si="6"/>
        <v>0</v>
      </c>
      <c r="K6106" s="79">
        <f t="shared" si="6"/>
        <v>23096283125</v>
      </c>
      <c r="L6106" s="79">
        <f t="shared" si="6"/>
        <v>5412345925</v>
      </c>
      <c r="M6106" s="79">
        <f t="shared" si="6"/>
        <v>863504464</v>
      </c>
      <c r="N6106" s="79">
        <f t="shared" si="6"/>
        <v>17683937200</v>
      </c>
      <c r="O6106" s="79">
        <f t="shared" si="6"/>
        <v>17027996072</v>
      </c>
      <c r="P6106" s="79">
        <f t="shared" si="6"/>
        <v>655941128</v>
      </c>
      <c r="Q6106" s="79">
        <f t="shared" si="6"/>
        <v>5551321295</v>
      </c>
      <c r="R6106" s="16">
        <f t="shared" si="3"/>
        <v>78.263013483448191</v>
      </c>
    </row>
    <row r="6107" spans="1:18" ht="30" x14ac:dyDescent="0.25">
      <c r="A6107" s="19" t="s">
        <v>1982</v>
      </c>
      <c r="B6107" s="54">
        <f>+B58+B1518+B1522+B1526+B1664+B1671+B1675+B1679+B1683+B4066+B4070+B4074+B4242+B4246+B4250+B4477+B4481+B4485+B4994+B4998+B5002+B5414+B5418+B5422+B5792+B5799+B5803</f>
        <v>22484313026</v>
      </c>
      <c r="C6107" s="54">
        <f t="shared" ref="C6107:Q6107" si="7">+C58+C1518+C1522+C1526+C1664+C1671+C1675+C1679+C1683+C4066+C4070+C4074+C4242+C4246+C4250+C4477+C4481+C4485+C4994+C4998+C5002+C5414+C5418+C5422+C5792+C5799+C5803</f>
        <v>-160000000</v>
      </c>
      <c r="D6107" s="54">
        <f t="shared" si="7"/>
        <v>0</v>
      </c>
      <c r="E6107" s="54">
        <f t="shared" si="7"/>
        <v>22324313026</v>
      </c>
      <c r="F6107" s="54">
        <f t="shared" si="7"/>
        <v>49031</v>
      </c>
      <c r="G6107" s="54">
        <f t="shared" si="7"/>
        <v>13707569309</v>
      </c>
      <c r="H6107" s="54">
        <f t="shared" si="7"/>
        <v>13707569309</v>
      </c>
      <c r="I6107" s="54">
        <f t="shared" si="7"/>
        <v>13204852478</v>
      </c>
      <c r="J6107" s="54">
        <f t="shared" si="7"/>
        <v>49031</v>
      </c>
      <c r="K6107" s="54">
        <f t="shared" si="7"/>
        <v>13204901509</v>
      </c>
      <c r="L6107" s="54">
        <f t="shared" si="7"/>
        <v>63818</v>
      </c>
      <c r="M6107" s="54">
        <f t="shared" si="7"/>
        <v>502667800</v>
      </c>
      <c r="N6107" s="54">
        <f t="shared" si="7"/>
        <v>13204837691</v>
      </c>
      <c r="O6107" s="54">
        <f t="shared" si="7"/>
        <v>12982523152</v>
      </c>
      <c r="P6107" s="54">
        <f t="shared" si="7"/>
        <v>222314539</v>
      </c>
      <c r="Q6107" s="54">
        <f t="shared" si="7"/>
        <v>8616743717</v>
      </c>
      <c r="R6107" s="16">
        <f t="shared" si="3"/>
        <v>59.150315145737821</v>
      </c>
    </row>
    <row r="6108" spans="1:18" ht="30" x14ac:dyDescent="0.25">
      <c r="A6108" s="20" t="s">
        <v>1983</v>
      </c>
      <c r="B6108" s="80">
        <f>+B62+B66+B70+B74+B78+B82+B86+B90+B1530+B1534+B1538+B1542+B1546+B1553+B1557+B1561+B1565+B1569+B1687+B1691+B1695+B1702+B1706+B1710+B1714+B1718+B4078+B4082+B4086+B4090+B4094+B4098+B4102+B4254+B4258+B4262+B4266+B4270+B4274+B4278+B4282+B4489+B4493+B4497+B4501+B4505+B4509+B4513+B5006+B5010+B5014+B5018+B5022+B5026+B5030+B5426+B5430+B5434+B5438+B5442+B5446+B5450+B5454+B5810+B5817+B5824+B5828+B5835+B5842+B5849+B5856</f>
        <v>37095804225</v>
      </c>
      <c r="C6108" s="80">
        <f t="shared" ref="C6108:Q6108" si="8">+C62+C66+C70+C74+C78+C82+C86+C90+C1530+C1534+C1538+C1542+C1546+C1553+C1557+C1561+C1565+C1569+C1687+C1691+C1695+C1702+C1706+C1710+C1714+C1718+C4078+C4082+C4086+C4090+C4094+C4098+C4102+C4254+C4258+C4262+C4266+C4270+C4274+C4278+C4282+C4489+C4493+C4497+C4501+C4505+C4509+C4513+C5006+C5010+C5014+C5018+C5022+C5026+C5030+C5426+C5430+C5434+C5438+C5442+C5446+C5450+C5454+C5810+C5817+C5824+C5828+C5835+C5842+C5849+C5856</f>
        <v>-292500000</v>
      </c>
      <c r="D6108" s="80">
        <f t="shared" si="8"/>
        <v>0</v>
      </c>
      <c r="E6108" s="80">
        <f t="shared" si="8"/>
        <v>36803304225</v>
      </c>
      <c r="F6108" s="80">
        <f t="shared" si="8"/>
        <v>34885</v>
      </c>
      <c r="G6108" s="80">
        <f t="shared" si="8"/>
        <v>20340611515</v>
      </c>
      <c r="H6108" s="80">
        <f t="shared" si="8"/>
        <v>20340611515</v>
      </c>
      <c r="I6108" s="80">
        <f t="shared" si="8"/>
        <v>20187782106</v>
      </c>
      <c r="J6108" s="80">
        <f t="shared" si="8"/>
        <v>34885</v>
      </c>
      <c r="K6108" s="80">
        <f t="shared" si="8"/>
        <v>20187816991</v>
      </c>
      <c r="L6108" s="80">
        <f t="shared" si="8"/>
        <v>43833486</v>
      </c>
      <c r="M6108" s="80">
        <f t="shared" si="8"/>
        <v>152794524</v>
      </c>
      <c r="N6108" s="80">
        <f t="shared" si="8"/>
        <v>20143983505</v>
      </c>
      <c r="O6108" s="80">
        <f t="shared" si="8"/>
        <v>19753938535</v>
      </c>
      <c r="P6108" s="80">
        <f t="shared" si="8"/>
        <v>390044970</v>
      </c>
      <c r="Q6108" s="80">
        <f t="shared" si="8"/>
        <v>16462692710</v>
      </c>
      <c r="R6108" s="16">
        <f t="shared" si="3"/>
        <v>54.853273139770643</v>
      </c>
    </row>
    <row r="6109" spans="1:18" x14ac:dyDescent="0.25">
      <c r="A6109" s="21"/>
      <c r="B6109" s="22"/>
      <c r="C6109" s="22"/>
      <c r="D6109" s="22"/>
      <c r="E6109" s="22"/>
      <c r="F6109" s="22"/>
      <c r="G6109" s="22"/>
      <c r="H6109" s="22"/>
      <c r="I6109" s="22"/>
      <c r="J6109" s="22"/>
      <c r="K6109" s="22"/>
      <c r="L6109" s="22"/>
      <c r="M6109" s="22"/>
      <c r="N6109" s="22"/>
      <c r="O6109" s="22"/>
      <c r="P6109" s="22"/>
      <c r="Q6109" s="22"/>
      <c r="R6109" s="23"/>
    </row>
    <row r="6110" spans="1:18" x14ac:dyDescent="0.25">
      <c r="A6110" s="24" t="s">
        <v>1984</v>
      </c>
      <c r="B6110" s="25">
        <f>SUM(B6111:B6114)</f>
        <v>43055282355</v>
      </c>
      <c r="C6110" s="25">
        <f t="shared" ref="C6110:Q6110" si="9">SUM(C6111:C6114)</f>
        <v>568242198</v>
      </c>
      <c r="D6110" s="25">
        <f t="shared" si="9"/>
        <v>0</v>
      </c>
      <c r="E6110" s="25">
        <f t="shared" si="9"/>
        <v>43623524553</v>
      </c>
      <c r="F6110" s="25">
        <f t="shared" si="9"/>
        <v>7742</v>
      </c>
      <c r="G6110" s="25">
        <f t="shared" si="9"/>
        <v>32001108775</v>
      </c>
      <c r="H6110" s="25">
        <f t="shared" si="9"/>
        <v>32001108775</v>
      </c>
      <c r="I6110" s="25">
        <f t="shared" si="9"/>
        <v>29387736041</v>
      </c>
      <c r="J6110" s="25">
        <f t="shared" si="9"/>
        <v>7742</v>
      </c>
      <c r="K6110" s="25">
        <f t="shared" si="9"/>
        <v>29387743783</v>
      </c>
      <c r="L6110" s="25">
        <f t="shared" si="9"/>
        <v>8417844039</v>
      </c>
      <c r="M6110" s="25">
        <f t="shared" si="9"/>
        <v>2613364992</v>
      </c>
      <c r="N6110" s="25">
        <f t="shared" si="9"/>
        <v>20969899744</v>
      </c>
      <c r="O6110" s="25">
        <f t="shared" si="9"/>
        <v>19807052098</v>
      </c>
      <c r="P6110" s="25">
        <f t="shared" si="9"/>
        <v>1162847646</v>
      </c>
      <c r="Q6110" s="25">
        <f t="shared" si="9"/>
        <v>11622415778</v>
      </c>
      <c r="R6110" s="26">
        <f>+K6110/E6110*100</f>
        <v>67.366734082422965</v>
      </c>
    </row>
    <row r="6111" spans="1:18" x14ac:dyDescent="0.25">
      <c r="A6111" s="14" t="s">
        <v>1985</v>
      </c>
      <c r="B6111" s="54">
        <f>+B94+B98+B159+B166+B170+B1722+B1732+B4106+B4110+B4114+B4286+B4290+B4517+B4524+B4528+B5034+B5041+B5045+B5458+B5462+B5466+B5863+B5870+B5874</f>
        <v>2491579971</v>
      </c>
      <c r="C6111" s="54">
        <f t="shared" ref="C6111:Q6111" si="10">+C94+C98+C159+C166+C170+C1722+C1732+C4106+C4110+C4114+C4286+C4290+C4517+C4524+C4528+C5034+C5041+C5045+C5458+C5462+C5466+C5863+C5870+C5874</f>
        <v>34067507</v>
      </c>
      <c r="D6111" s="54">
        <f t="shared" si="10"/>
        <v>0</v>
      </c>
      <c r="E6111" s="54">
        <f t="shared" si="10"/>
        <v>2525647478</v>
      </c>
      <c r="F6111" s="54">
        <f t="shared" si="10"/>
        <v>0</v>
      </c>
      <c r="G6111" s="54">
        <f t="shared" si="10"/>
        <v>1226905634</v>
      </c>
      <c r="H6111" s="54">
        <f t="shared" si="10"/>
        <v>1226905634</v>
      </c>
      <c r="I6111" s="54">
        <f t="shared" si="10"/>
        <v>964252296</v>
      </c>
      <c r="J6111" s="54">
        <f t="shared" si="10"/>
        <v>0</v>
      </c>
      <c r="K6111" s="54">
        <f t="shared" si="10"/>
        <v>964252296</v>
      </c>
      <c r="L6111" s="54">
        <f t="shared" si="10"/>
        <v>0</v>
      </c>
      <c r="M6111" s="54">
        <f t="shared" si="10"/>
        <v>262653338</v>
      </c>
      <c r="N6111" s="54">
        <f t="shared" si="10"/>
        <v>964252296</v>
      </c>
      <c r="O6111" s="54">
        <f t="shared" si="10"/>
        <v>911944364</v>
      </c>
      <c r="P6111" s="54">
        <f t="shared" si="10"/>
        <v>52307932</v>
      </c>
      <c r="Q6111" s="54">
        <f t="shared" si="10"/>
        <v>1298741844</v>
      </c>
      <c r="R6111" s="16">
        <f>+K6111/E6111*100</f>
        <v>38.178419767574546</v>
      </c>
    </row>
    <row r="6112" spans="1:18" x14ac:dyDescent="0.25">
      <c r="A6112" s="14" t="s">
        <v>1986</v>
      </c>
      <c r="B6112" s="54">
        <f>+B102+B106+B110+B114+B118+B122+B126+B139+B174+B181+B185+B189+B196+B200+B204+B208+B212+B216+B220+B271+B564+B571+B1573+B1577+B1742+B1752+B1756+B1760+B1764+B1771+B1775+B1779+B1786+B1790+B1794+B2054+B4118+B4122+B4126+B4130+B4134+B4138+B4142+B4146+B4150+B4294+B4298+B4302+B4306+B4310+B4314+B4318+B4322+B4326+B4330+B4334+B4338+B4342+B4346+B4350+B4354+B4532+B4539+B4543+B4547+B4551+B4555+B4559+B4563+B4567+B4571+B4575+B4579+B4583+B4587+B4591+B5049+B5053+B5060+B5064+B5068+B5075+B5079+B5083+B5087+B5091+B5095+B5099+B5103+B5107+B5111+B5115+B5119+B5470+B5474+B5478+B5482+B5486+B5490+B5494+B5498+B5502+B5506+B5510+B5514+B5518+B5522+B5878+B5885+B5889+B5893+B5897+B5904+B5908+B5912+B5916+B5920+B5924+B5931+B5935+B5939+B5943+B5947+B5951+B5955</f>
        <v>33252072426</v>
      </c>
      <c r="C6112" s="54">
        <f t="shared" ref="C6112:Q6112" si="11">+C102+C106+C110+C114+C118+C122+C126+C139+C174+C181+C185+C189+C196+C200+C204+C208+C212+C216+C220+C271+C564+C571+C1573+C1577+C1742+C1752+C1756+C1760+C1764+C1771+C1775+C1779+C1786+C1790+C1794+C2054+C4118+C4122+C4126+C4130+C4134+C4138+C4142+C4146+C4150+C4294+C4298+C4302+C4306+C4310+C4314+C4318+C4322+C4326+C4330+C4334+C4338+C4342+C4346+C4350+C4354+C4532+C4539+C4543+C4547+C4551+C4555+C4559+C4563+C4567+C4571+C4575+C4579+C4583+C4587+C4591+C5049+C5053+C5060+C5064+C5068+C5075+C5079+C5083+C5087+C5091+C5095+C5099+C5103+C5107+C5111+C5115+C5119+C5470+C5474+C5478+C5482+C5486+C5490+C5494+C5498+C5502+C5506+C5510+C5514+C5518+C5522+C5878+C5885+C5889+C5893+C5897+C5904+C5908+C5912+C5916+C5920+C5924+C5931+C5935+C5939+C5943+C5947+C5951+C5955</f>
        <v>1104569191</v>
      </c>
      <c r="D6112" s="54">
        <f t="shared" si="11"/>
        <v>0</v>
      </c>
      <c r="E6112" s="54">
        <f t="shared" si="11"/>
        <v>34356641617</v>
      </c>
      <c r="F6112" s="54">
        <f t="shared" si="11"/>
        <v>0</v>
      </c>
      <c r="G6112" s="54">
        <f t="shared" si="11"/>
        <v>27293017197</v>
      </c>
      <c r="H6112" s="54">
        <f t="shared" si="11"/>
        <v>27293017197</v>
      </c>
      <c r="I6112" s="54">
        <f t="shared" si="11"/>
        <v>25709473893</v>
      </c>
      <c r="J6112" s="54">
        <f t="shared" si="11"/>
        <v>0</v>
      </c>
      <c r="K6112" s="54">
        <f t="shared" si="11"/>
        <v>25709473893</v>
      </c>
      <c r="L6112" s="54">
        <f t="shared" si="11"/>
        <v>7937981281</v>
      </c>
      <c r="M6112" s="54">
        <f t="shared" si="11"/>
        <v>1583543304</v>
      </c>
      <c r="N6112" s="54">
        <f t="shared" si="11"/>
        <v>17771492612</v>
      </c>
      <c r="O6112" s="54">
        <f t="shared" si="11"/>
        <v>16691582489</v>
      </c>
      <c r="P6112" s="54">
        <f t="shared" si="11"/>
        <v>1079910123</v>
      </c>
      <c r="Q6112" s="54">
        <f t="shared" si="11"/>
        <v>7063624420</v>
      </c>
      <c r="R6112" s="16">
        <f>+K6112/E6112*100</f>
        <v>74.83116126309244</v>
      </c>
    </row>
    <row r="6113" spans="1:18" ht="30" x14ac:dyDescent="0.25">
      <c r="A6113" s="14" t="s">
        <v>1987</v>
      </c>
      <c r="B6113" s="54">
        <f>+B130+B1583+B1587+B1798+B1802+B4154+B4158+B4358+B4362+B4595+B4599+B5123+B5127+B5526+B5530+B5959+B5966</f>
        <v>4103101545</v>
      </c>
      <c r="C6113" s="54">
        <f t="shared" ref="C6113:Q6113" si="12">+C130+C1583+C1587+C1798+C1802+C4154+C4158+C4358+C4362+C4595+C4599+C5123+C5127+C5526+C5530+C5959+C5966</f>
        <v>-225045500</v>
      </c>
      <c r="D6113" s="54">
        <f t="shared" si="12"/>
        <v>0</v>
      </c>
      <c r="E6113" s="54">
        <f t="shared" si="12"/>
        <v>3878056045</v>
      </c>
      <c r="F6113" s="54">
        <f t="shared" si="12"/>
        <v>7742</v>
      </c>
      <c r="G6113" s="54">
        <f t="shared" si="12"/>
        <v>1064247944</v>
      </c>
      <c r="H6113" s="54">
        <f t="shared" si="12"/>
        <v>1064247944</v>
      </c>
      <c r="I6113" s="54">
        <f t="shared" si="12"/>
        <v>979436588</v>
      </c>
      <c r="J6113" s="54">
        <f t="shared" si="12"/>
        <v>7742</v>
      </c>
      <c r="K6113" s="54">
        <f t="shared" si="12"/>
        <v>979444330</v>
      </c>
      <c r="L6113" s="54">
        <f t="shared" si="12"/>
        <v>455365250</v>
      </c>
      <c r="M6113" s="54">
        <f t="shared" si="12"/>
        <v>84803614</v>
      </c>
      <c r="N6113" s="54">
        <f t="shared" si="12"/>
        <v>524079080</v>
      </c>
      <c r="O6113" s="54">
        <f t="shared" si="12"/>
        <v>494945550</v>
      </c>
      <c r="P6113" s="54">
        <f t="shared" si="12"/>
        <v>29133530</v>
      </c>
      <c r="Q6113" s="54">
        <f t="shared" si="12"/>
        <v>2813808101</v>
      </c>
      <c r="R6113" s="16">
        <f>+K6113/E6113*100</f>
        <v>25.256064343443498</v>
      </c>
    </row>
    <row r="6114" spans="1:18" x14ac:dyDescent="0.25">
      <c r="A6114" s="14" t="s">
        <v>1988</v>
      </c>
      <c r="B6114" s="54">
        <f>+B134+B224+B231+B1806+B2061+B4162+B4366+B4603+B5131+B5135+B5534+B5973</f>
        <v>3208528413</v>
      </c>
      <c r="C6114" s="54">
        <f t="shared" ref="C6114:Q6114" si="13">+C134+C224+C231+C1806+C2061+C4162+C4366+C4603+C5131+C5135+C5534+C5973</f>
        <v>-345349000</v>
      </c>
      <c r="D6114" s="54">
        <f t="shared" si="13"/>
        <v>0</v>
      </c>
      <c r="E6114" s="54">
        <f t="shared" si="13"/>
        <v>2863179413</v>
      </c>
      <c r="F6114" s="54">
        <f t="shared" si="13"/>
        <v>0</v>
      </c>
      <c r="G6114" s="54">
        <f t="shared" si="13"/>
        <v>2416938000</v>
      </c>
      <c r="H6114" s="54">
        <f t="shared" si="13"/>
        <v>2416938000</v>
      </c>
      <c r="I6114" s="54">
        <f t="shared" si="13"/>
        <v>1734573264</v>
      </c>
      <c r="J6114" s="54">
        <f t="shared" si="13"/>
        <v>0</v>
      </c>
      <c r="K6114" s="54">
        <f t="shared" si="13"/>
        <v>1734573264</v>
      </c>
      <c r="L6114" s="54">
        <f t="shared" si="13"/>
        <v>24497508</v>
      </c>
      <c r="M6114" s="54">
        <f t="shared" si="13"/>
        <v>682364736</v>
      </c>
      <c r="N6114" s="54">
        <f t="shared" si="13"/>
        <v>1710075756</v>
      </c>
      <c r="O6114" s="54">
        <f t="shared" si="13"/>
        <v>1708579695</v>
      </c>
      <c r="P6114" s="54">
        <f t="shared" si="13"/>
        <v>1496061</v>
      </c>
      <c r="Q6114" s="54">
        <f t="shared" si="13"/>
        <v>446241413</v>
      </c>
      <c r="R6114" s="16">
        <f>+K6114/E6114*100</f>
        <v>60.582066779480584</v>
      </c>
    </row>
    <row r="6115" spans="1:18" x14ac:dyDescent="0.25">
      <c r="A6115" s="21"/>
      <c r="B6115" s="22"/>
      <c r="C6115" s="22"/>
      <c r="D6115" s="22"/>
      <c r="E6115" s="22"/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3"/>
    </row>
    <row r="6116" spans="1:18" ht="26.25" x14ac:dyDescent="0.25">
      <c r="A6116" s="24" t="s">
        <v>1989</v>
      </c>
      <c r="B6116" s="25">
        <f>SUM(B6117:B6119)</f>
        <v>274468502357</v>
      </c>
      <c r="C6116" s="25">
        <f t="shared" ref="C6116:Q6116" si="14">SUM(C6117:C6119)</f>
        <v>-77749200274</v>
      </c>
      <c r="D6116" s="25">
        <f t="shared" si="14"/>
        <v>0</v>
      </c>
      <c r="E6116" s="25">
        <f t="shared" si="14"/>
        <v>196719302083</v>
      </c>
      <c r="F6116" s="25">
        <f t="shared" si="14"/>
        <v>0</v>
      </c>
      <c r="G6116" s="25">
        <f t="shared" si="14"/>
        <v>92363934290</v>
      </c>
      <c r="H6116" s="25">
        <f t="shared" si="14"/>
        <v>92363934290</v>
      </c>
      <c r="I6116" s="25">
        <f t="shared" si="14"/>
        <v>91395883154</v>
      </c>
      <c r="J6116" s="25">
        <f t="shared" si="14"/>
        <v>0</v>
      </c>
      <c r="K6116" s="25">
        <f t="shared" si="14"/>
        <v>91395883154</v>
      </c>
      <c r="L6116" s="25">
        <f t="shared" si="14"/>
        <v>7454271319</v>
      </c>
      <c r="M6116" s="25">
        <f t="shared" si="14"/>
        <v>968051136</v>
      </c>
      <c r="N6116" s="25">
        <f t="shared" si="14"/>
        <v>83941611835</v>
      </c>
      <c r="O6116" s="25">
        <f t="shared" si="14"/>
        <v>73720309846</v>
      </c>
      <c r="P6116" s="25">
        <f t="shared" si="14"/>
        <v>10221301989</v>
      </c>
      <c r="Q6116" s="25">
        <f t="shared" si="14"/>
        <v>104355367793</v>
      </c>
      <c r="R6116" s="26">
        <f>+K6116/E6116*100</f>
        <v>46.460048498666474</v>
      </c>
    </row>
    <row r="6117" spans="1:18" x14ac:dyDescent="0.25">
      <c r="A6117" s="14" t="s">
        <v>1990</v>
      </c>
      <c r="B6117" s="54">
        <f>+B235+B578+B585+B5538</f>
        <v>171577397818</v>
      </c>
      <c r="C6117" s="54">
        <f t="shared" ref="C6117:Q6117" si="15">+C235+C578+C585+C5538</f>
        <v>-46707779947</v>
      </c>
      <c r="D6117" s="54">
        <f t="shared" si="15"/>
        <v>0</v>
      </c>
      <c r="E6117" s="54">
        <f t="shared" si="15"/>
        <v>124869617871</v>
      </c>
      <c r="F6117" s="54">
        <f t="shared" si="15"/>
        <v>0</v>
      </c>
      <c r="G6117" s="54">
        <f t="shared" si="15"/>
        <v>60253951307</v>
      </c>
      <c r="H6117" s="54">
        <f t="shared" si="15"/>
        <v>60253951307</v>
      </c>
      <c r="I6117" s="54">
        <f t="shared" si="15"/>
        <v>60253721707</v>
      </c>
      <c r="J6117" s="54">
        <f t="shared" si="15"/>
        <v>0</v>
      </c>
      <c r="K6117" s="54">
        <f t="shared" si="15"/>
        <v>60253721707</v>
      </c>
      <c r="L6117" s="54">
        <f t="shared" si="15"/>
        <v>0</v>
      </c>
      <c r="M6117" s="54">
        <f t="shared" si="15"/>
        <v>229600</v>
      </c>
      <c r="N6117" s="54">
        <f t="shared" si="15"/>
        <v>60253721707</v>
      </c>
      <c r="O6117" s="54">
        <f t="shared" si="15"/>
        <v>58154721707</v>
      </c>
      <c r="P6117" s="54">
        <f t="shared" si="15"/>
        <v>2099000000</v>
      </c>
      <c r="Q6117" s="54">
        <f t="shared" si="15"/>
        <v>64615666564</v>
      </c>
      <c r="R6117" s="26">
        <f>+K6117/E6117*100</f>
        <v>48.253308318158524</v>
      </c>
    </row>
    <row r="6118" spans="1:18" ht="30" x14ac:dyDescent="0.25">
      <c r="A6118" s="14" t="s">
        <v>1991</v>
      </c>
      <c r="B6118" s="81">
        <f>+B5977+B5981+B5985+B5989+B5993+B5997+B6001+B6005+B6009+B6013</f>
        <v>85769792000</v>
      </c>
      <c r="C6118" s="81">
        <f t="shared" ref="C6118:Q6118" si="16">+C5977+C5981+C5985+C5989+C5993+C5997+C6001+C6005+C6009+C6013</f>
        <v>-32526420327</v>
      </c>
      <c r="D6118" s="81">
        <f t="shared" si="16"/>
        <v>0</v>
      </c>
      <c r="E6118" s="81">
        <f t="shared" si="16"/>
        <v>53243371673</v>
      </c>
      <c r="F6118" s="81">
        <f t="shared" si="16"/>
        <v>0</v>
      </c>
      <c r="G6118" s="81">
        <f t="shared" si="16"/>
        <v>21221818252</v>
      </c>
      <c r="H6118" s="81">
        <f t="shared" si="16"/>
        <v>21221818252</v>
      </c>
      <c r="I6118" s="81">
        <f t="shared" si="16"/>
        <v>20269419370</v>
      </c>
      <c r="J6118" s="81">
        <f t="shared" si="16"/>
        <v>0</v>
      </c>
      <c r="K6118" s="81">
        <f t="shared" si="16"/>
        <v>20269419370</v>
      </c>
      <c r="L6118" s="81">
        <f t="shared" si="16"/>
        <v>4203477704</v>
      </c>
      <c r="M6118" s="81">
        <f t="shared" si="16"/>
        <v>952398882</v>
      </c>
      <c r="N6118" s="81">
        <f t="shared" si="16"/>
        <v>16065941666</v>
      </c>
      <c r="O6118" s="81">
        <f t="shared" si="16"/>
        <v>9530885925</v>
      </c>
      <c r="P6118" s="81">
        <f t="shared" si="16"/>
        <v>6535055741</v>
      </c>
      <c r="Q6118" s="81">
        <f t="shared" si="16"/>
        <v>32021553421</v>
      </c>
      <c r="R6118" s="16">
        <f>+K6118/E6118*100</f>
        <v>38.069376023905591</v>
      </c>
    </row>
    <row r="6119" spans="1:18" x14ac:dyDescent="0.25">
      <c r="A6119" s="14" t="s">
        <v>1992</v>
      </c>
      <c r="B6119" s="54">
        <f>+B275+B279+B1591+B1810+B1814+B4370+B4607+B5139+B5545+B6017+B6021+B6025+B6029+B6033+B6037+B6041+B6045+B6049+B6053+B6060+B6064</f>
        <v>17121312539</v>
      </c>
      <c r="C6119" s="54">
        <f t="shared" ref="C6119:Q6119" si="17">+C275+C279+C1591+C1810+C1814+C4370+C4607+C5139+C5545+C6017+C6021+C6025+C6029+C6033+C6037+C6041+C6045+C6049+C6053+C6060+C6064</f>
        <v>1485000000</v>
      </c>
      <c r="D6119" s="54">
        <f t="shared" si="17"/>
        <v>0</v>
      </c>
      <c r="E6119" s="54">
        <f t="shared" si="17"/>
        <v>18606312539</v>
      </c>
      <c r="F6119" s="54">
        <f t="shared" si="17"/>
        <v>0</v>
      </c>
      <c r="G6119" s="54">
        <f t="shared" si="17"/>
        <v>10888164731</v>
      </c>
      <c r="H6119" s="54">
        <f t="shared" si="17"/>
        <v>10888164731</v>
      </c>
      <c r="I6119" s="54">
        <f t="shared" si="17"/>
        <v>10872742077</v>
      </c>
      <c r="J6119" s="54">
        <f t="shared" si="17"/>
        <v>0</v>
      </c>
      <c r="K6119" s="54">
        <f t="shared" si="17"/>
        <v>10872742077</v>
      </c>
      <c r="L6119" s="54">
        <f t="shared" si="17"/>
        <v>3250793615</v>
      </c>
      <c r="M6119" s="54">
        <f t="shared" si="17"/>
        <v>15422654</v>
      </c>
      <c r="N6119" s="54">
        <f t="shared" si="17"/>
        <v>7621948462</v>
      </c>
      <c r="O6119" s="54">
        <f t="shared" si="17"/>
        <v>6034702214</v>
      </c>
      <c r="P6119" s="54">
        <f t="shared" si="17"/>
        <v>1587246248</v>
      </c>
      <c r="Q6119" s="54">
        <f t="shared" si="17"/>
        <v>7718147808</v>
      </c>
      <c r="R6119" s="26">
        <f>+K6119/E6119*100</f>
        <v>58.435770409693212</v>
      </c>
    </row>
    <row r="6120" spans="1:18" ht="15.75" thickBot="1" x14ac:dyDescent="0.3">
      <c r="A6120" s="27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  <c r="O6120" s="18"/>
      <c r="P6120" s="18"/>
      <c r="Q6120" s="18"/>
      <c r="R6120" s="23"/>
    </row>
    <row r="6121" spans="1:18" ht="27" thickBot="1" x14ac:dyDescent="0.3">
      <c r="A6121" s="28" t="s">
        <v>1993</v>
      </c>
      <c r="B6121" s="29">
        <f>+B6122+B6123+B6124+B6125+B6126+B6127+B6128+B6129+B6130</f>
        <v>201675959796</v>
      </c>
      <c r="C6121" s="29">
        <f t="shared" ref="C6121:Q6121" si="18">+C6122+C6123+C6124+C6125+C6126+C6127+C6128+C6129+C6130</f>
        <v>-13884403499</v>
      </c>
      <c r="D6121" s="29">
        <f t="shared" si="18"/>
        <v>0</v>
      </c>
      <c r="E6121" s="29">
        <f t="shared" si="18"/>
        <v>187791556297</v>
      </c>
      <c r="F6121" s="29">
        <f t="shared" si="18"/>
        <v>0</v>
      </c>
      <c r="G6121" s="29">
        <f t="shared" si="18"/>
        <v>83531239445</v>
      </c>
      <c r="H6121" s="29">
        <f t="shared" si="18"/>
        <v>83531239445</v>
      </c>
      <c r="I6121" s="29">
        <f t="shared" si="18"/>
        <v>80109419292</v>
      </c>
      <c r="J6121" s="29">
        <f t="shared" si="18"/>
        <v>0</v>
      </c>
      <c r="K6121" s="29">
        <f t="shared" si="18"/>
        <v>80109419292</v>
      </c>
      <c r="L6121" s="29">
        <f t="shared" si="18"/>
        <v>2</v>
      </c>
      <c r="M6121" s="29">
        <f t="shared" si="18"/>
        <v>3421820153</v>
      </c>
      <c r="N6121" s="29">
        <f t="shared" si="18"/>
        <v>80109419290</v>
      </c>
      <c r="O6121" s="29">
        <f t="shared" si="18"/>
        <v>78905922690</v>
      </c>
      <c r="P6121" s="29">
        <f t="shared" si="18"/>
        <v>1203496600</v>
      </c>
      <c r="Q6121" s="29">
        <f t="shared" si="18"/>
        <v>104260316852</v>
      </c>
      <c r="R6121" s="30">
        <f>+K6121/E6121*100</f>
        <v>42.658690769516653</v>
      </c>
    </row>
    <row r="6122" spans="1:18" x14ac:dyDescent="0.25">
      <c r="A6122" s="31" t="s">
        <v>1994</v>
      </c>
      <c r="B6122" s="80">
        <f>+B3113+B3117+B3121</f>
        <v>181663711356</v>
      </c>
      <c r="C6122" s="80">
        <f t="shared" ref="C6122:Q6122" si="19">+C3113+C3117+C3121</f>
        <v>-5884403499</v>
      </c>
      <c r="D6122" s="80">
        <f t="shared" si="19"/>
        <v>0</v>
      </c>
      <c r="E6122" s="80">
        <f t="shared" si="19"/>
        <v>175779307857</v>
      </c>
      <c r="F6122" s="80">
        <f t="shared" si="19"/>
        <v>0</v>
      </c>
      <c r="G6122" s="80">
        <f t="shared" si="19"/>
        <v>77026347661</v>
      </c>
      <c r="H6122" s="80">
        <f t="shared" si="19"/>
        <v>77026347661</v>
      </c>
      <c r="I6122" s="80">
        <f t="shared" si="19"/>
        <v>73637360470</v>
      </c>
      <c r="J6122" s="80">
        <f t="shared" si="19"/>
        <v>0</v>
      </c>
      <c r="K6122" s="80">
        <f t="shared" si="19"/>
        <v>73637360470</v>
      </c>
      <c r="L6122" s="80">
        <f t="shared" si="19"/>
        <v>0</v>
      </c>
      <c r="M6122" s="80">
        <f t="shared" si="19"/>
        <v>3388987191</v>
      </c>
      <c r="N6122" s="80">
        <f t="shared" si="19"/>
        <v>73637360470</v>
      </c>
      <c r="O6122" s="80">
        <f t="shared" si="19"/>
        <v>73600303870</v>
      </c>
      <c r="P6122" s="80">
        <f t="shared" si="19"/>
        <v>37056600</v>
      </c>
      <c r="Q6122" s="80">
        <f t="shared" si="19"/>
        <v>98752960196</v>
      </c>
      <c r="R6122" s="32">
        <f>+K6122/E6122*100</f>
        <v>41.891939027263362</v>
      </c>
    </row>
    <row r="6123" spans="1:18" x14ac:dyDescent="0.25">
      <c r="A6123" s="31" t="s">
        <v>1995</v>
      </c>
      <c r="B6123" s="80">
        <f>+B3125+B3129+B3133</f>
        <v>7500143440</v>
      </c>
      <c r="C6123" s="80">
        <f t="shared" ref="C6123:Q6123" si="20">+C3125+C3129+C3133</f>
        <v>0</v>
      </c>
      <c r="D6123" s="80">
        <f t="shared" si="20"/>
        <v>0</v>
      </c>
      <c r="E6123" s="80">
        <f t="shared" si="20"/>
        <v>7500143440</v>
      </c>
      <c r="F6123" s="80">
        <f t="shared" si="20"/>
        <v>0</v>
      </c>
      <c r="G6123" s="80">
        <f t="shared" si="20"/>
        <v>3865201784</v>
      </c>
      <c r="H6123" s="80">
        <f t="shared" si="20"/>
        <v>3865201784</v>
      </c>
      <c r="I6123" s="80">
        <f t="shared" si="20"/>
        <v>3832368822</v>
      </c>
      <c r="J6123" s="80">
        <f t="shared" si="20"/>
        <v>0</v>
      </c>
      <c r="K6123" s="80">
        <f t="shared" si="20"/>
        <v>3832368822</v>
      </c>
      <c r="L6123" s="80">
        <f t="shared" si="20"/>
        <v>2</v>
      </c>
      <c r="M6123" s="80">
        <f t="shared" si="20"/>
        <v>32832962</v>
      </c>
      <c r="N6123" s="80">
        <f t="shared" si="20"/>
        <v>3832368820</v>
      </c>
      <c r="O6123" s="80">
        <f t="shared" si="20"/>
        <v>3832368820</v>
      </c>
      <c r="P6123" s="80">
        <f t="shared" si="20"/>
        <v>0</v>
      </c>
      <c r="Q6123" s="80">
        <f t="shared" si="20"/>
        <v>3634941656</v>
      </c>
      <c r="R6123" s="16">
        <f>+K6123/E6123*100</f>
        <v>51.097273707607918</v>
      </c>
    </row>
    <row r="6124" spans="1:18" x14ac:dyDescent="0.25">
      <c r="A6124" s="14" t="s">
        <v>1996</v>
      </c>
      <c r="B6124" s="54">
        <f>+B6068+B6072</f>
        <v>5580031000</v>
      </c>
      <c r="C6124" s="54">
        <f t="shared" ref="C6124:Q6124" si="21">+C6068+C6072</f>
        <v>-3000000000</v>
      </c>
      <c r="D6124" s="54">
        <f t="shared" si="21"/>
        <v>0</v>
      </c>
      <c r="E6124" s="54">
        <f t="shared" si="21"/>
        <v>2580031000</v>
      </c>
      <c r="F6124" s="54">
        <f t="shared" si="21"/>
        <v>0</v>
      </c>
      <c r="G6124" s="54">
        <f t="shared" si="21"/>
        <v>1939820000</v>
      </c>
      <c r="H6124" s="54">
        <f t="shared" si="21"/>
        <v>1939820000</v>
      </c>
      <c r="I6124" s="54">
        <f t="shared" si="21"/>
        <v>1939820000</v>
      </c>
      <c r="J6124" s="54">
        <f t="shared" si="21"/>
        <v>0</v>
      </c>
      <c r="K6124" s="54">
        <f t="shared" si="21"/>
        <v>1939820000</v>
      </c>
      <c r="L6124" s="54">
        <f t="shared" si="21"/>
        <v>0</v>
      </c>
      <c r="M6124" s="54">
        <f t="shared" si="21"/>
        <v>0</v>
      </c>
      <c r="N6124" s="54">
        <f t="shared" si="21"/>
        <v>1939820000</v>
      </c>
      <c r="O6124" s="54">
        <f t="shared" si="21"/>
        <v>890118000</v>
      </c>
      <c r="P6124" s="54">
        <f t="shared" si="21"/>
        <v>1049702000</v>
      </c>
      <c r="Q6124" s="54">
        <f t="shared" si="21"/>
        <v>640211000</v>
      </c>
      <c r="R6124" s="16">
        <f>+K6124/E6124*100</f>
        <v>75.185918308733505</v>
      </c>
    </row>
    <row r="6125" spans="1:18" ht="30" hidden="1" x14ac:dyDescent="0.25">
      <c r="A6125" s="14" t="s">
        <v>1997</v>
      </c>
      <c r="B6125" s="54">
        <f>0</f>
        <v>0</v>
      </c>
      <c r="C6125" s="54">
        <f>0</f>
        <v>0</v>
      </c>
      <c r="D6125" s="54">
        <f>0</f>
        <v>0</v>
      </c>
      <c r="E6125" s="54">
        <f>0</f>
        <v>0</v>
      </c>
      <c r="F6125" s="54">
        <f>0</f>
        <v>0</v>
      </c>
      <c r="G6125" s="54">
        <f>0</f>
        <v>0</v>
      </c>
      <c r="H6125" s="54">
        <f>0</f>
        <v>0</v>
      </c>
      <c r="I6125" s="54">
        <f>0</f>
        <v>0</v>
      </c>
      <c r="J6125" s="54">
        <f>0</f>
        <v>0</v>
      </c>
      <c r="K6125" s="54">
        <f>0</f>
        <v>0</v>
      </c>
      <c r="L6125" s="54">
        <f>0</f>
        <v>0</v>
      </c>
      <c r="M6125" s="54">
        <f>0</f>
        <v>0</v>
      </c>
      <c r="N6125" s="54">
        <f>0</f>
        <v>0</v>
      </c>
      <c r="O6125" s="54">
        <f>0</f>
        <v>0</v>
      </c>
      <c r="P6125" s="54">
        <f>0</f>
        <v>0</v>
      </c>
      <c r="Q6125" s="54">
        <f>0</f>
        <v>0</v>
      </c>
      <c r="R6125" s="33"/>
    </row>
    <row r="6126" spans="1:18" ht="30" hidden="1" x14ac:dyDescent="0.25">
      <c r="A6126" s="14" t="s">
        <v>1998</v>
      </c>
      <c r="B6126" s="54">
        <f>0</f>
        <v>0</v>
      </c>
      <c r="C6126" s="54">
        <f>0</f>
        <v>0</v>
      </c>
      <c r="D6126" s="54">
        <f>0</f>
        <v>0</v>
      </c>
      <c r="E6126" s="54">
        <f>0</f>
        <v>0</v>
      </c>
      <c r="F6126" s="54">
        <f>0</f>
        <v>0</v>
      </c>
      <c r="G6126" s="54">
        <f>0</f>
        <v>0</v>
      </c>
      <c r="H6126" s="54">
        <f>0</f>
        <v>0</v>
      </c>
      <c r="I6126" s="54">
        <f>0</f>
        <v>0</v>
      </c>
      <c r="J6126" s="54">
        <f>0</f>
        <v>0</v>
      </c>
      <c r="K6126" s="54">
        <f>0</f>
        <v>0</v>
      </c>
      <c r="L6126" s="54">
        <f>0</f>
        <v>0</v>
      </c>
      <c r="M6126" s="54">
        <f>0</f>
        <v>0</v>
      </c>
      <c r="N6126" s="54">
        <f>0</f>
        <v>0</v>
      </c>
      <c r="O6126" s="54">
        <f>0</f>
        <v>0</v>
      </c>
      <c r="P6126" s="54">
        <f>0</f>
        <v>0</v>
      </c>
      <c r="Q6126" s="54">
        <f>0</f>
        <v>0</v>
      </c>
      <c r="R6126" s="33"/>
    </row>
    <row r="6127" spans="1:18" ht="30" hidden="1" x14ac:dyDescent="0.25">
      <c r="A6127" s="14" t="s">
        <v>1999</v>
      </c>
      <c r="B6127" s="54">
        <f>0</f>
        <v>0</v>
      </c>
      <c r="C6127" s="54">
        <f>0</f>
        <v>0</v>
      </c>
      <c r="D6127" s="54">
        <f>0</f>
        <v>0</v>
      </c>
      <c r="E6127" s="54">
        <f>0</f>
        <v>0</v>
      </c>
      <c r="F6127" s="54">
        <f>0</f>
        <v>0</v>
      </c>
      <c r="G6127" s="54">
        <f>0</f>
        <v>0</v>
      </c>
      <c r="H6127" s="54">
        <f>0</f>
        <v>0</v>
      </c>
      <c r="I6127" s="54">
        <f>0</f>
        <v>0</v>
      </c>
      <c r="J6127" s="54">
        <f>0</f>
        <v>0</v>
      </c>
      <c r="K6127" s="54">
        <f>0</f>
        <v>0</v>
      </c>
      <c r="L6127" s="54">
        <f>0</f>
        <v>0</v>
      </c>
      <c r="M6127" s="54">
        <f>0</f>
        <v>0</v>
      </c>
      <c r="N6127" s="54">
        <f>0</f>
        <v>0</v>
      </c>
      <c r="O6127" s="54">
        <f>0</f>
        <v>0</v>
      </c>
      <c r="P6127" s="54">
        <f>0</f>
        <v>0</v>
      </c>
      <c r="Q6127" s="54">
        <f>0</f>
        <v>0</v>
      </c>
      <c r="R6127" s="33"/>
    </row>
    <row r="6128" spans="1:18" ht="30" hidden="1" x14ac:dyDescent="0.25">
      <c r="A6128" s="14" t="s">
        <v>2000</v>
      </c>
      <c r="B6128" s="54">
        <f>0</f>
        <v>0</v>
      </c>
      <c r="C6128" s="54">
        <f>0</f>
        <v>0</v>
      </c>
      <c r="D6128" s="54">
        <f>0</f>
        <v>0</v>
      </c>
      <c r="E6128" s="54">
        <f>0</f>
        <v>0</v>
      </c>
      <c r="F6128" s="54">
        <f>0</f>
        <v>0</v>
      </c>
      <c r="G6128" s="54">
        <f>0</f>
        <v>0</v>
      </c>
      <c r="H6128" s="54">
        <f>0</f>
        <v>0</v>
      </c>
      <c r="I6128" s="54">
        <f>0</f>
        <v>0</v>
      </c>
      <c r="J6128" s="54">
        <f>0</f>
        <v>0</v>
      </c>
      <c r="K6128" s="54">
        <f>0</f>
        <v>0</v>
      </c>
      <c r="L6128" s="54">
        <f>0</f>
        <v>0</v>
      </c>
      <c r="M6128" s="54">
        <f>0</f>
        <v>0</v>
      </c>
      <c r="N6128" s="54">
        <f>0</f>
        <v>0</v>
      </c>
      <c r="O6128" s="54">
        <f>0</f>
        <v>0</v>
      </c>
      <c r="P6128" s="54">
        <f>0</f>
        <v>0</v>
      </c>
      <c r="Q6128" s="54">
        <f>0</f>
        <v>0</v>
      </c>
      <c r="R6128" s="33"/>
    </row>
    <row r="6129" spans="1:18" ht="30" x14ac:dyDescent="0.25">
      <c r="A6129" s="14" t="s">
        <v>2001</v>
      </c>
      <c r="B6129" s="54">
        <f>+B6076</f>
        <v>6832074000</v>
      </c>
      <c r="C6129" s="54">
        <f t="shared" ref="C6129:Q6129" si="22">+C6076</f>
        <v>-5000000000</v>
      </c>
      <c r="D6129" s="54">
        <f t="shared" si="22"/>
        <v>0</v>
      </c>
      <c r="E6129" s="54">
        <f t="shared" si="22"/>
        <v>1832074000</v>
      </c>
      <c r="F6129" s="54">
        <f t="shared" si="22"/>
        <v>0</v>
      </c>
      <c r="G6129" s="54">
        <f t="shared" si="22"/>
        <v>699870000</v>
      </c>
      <c r="H6129" s="54">
        <f t="shared" si="22"/>
        <v>699870000</v>
      </c>
      <c r="I6129" s="54">
        <f t="shared" si="22"/>
        <v>699870000</v>
      </c>
      <c r="J6129" s="54">
        <f t="shared" si="22"/>
        <v>0</v>
      </c>
      <c r="K6129" s="54">
        <f t="shared" si="22"/>
        <v>699870000</v>
      </c>
      <c r="L6129" s="54">
        <f t="shared" si="22"/>
        <v>0</v>
      </c>
      <c r="M6129" s="54">
        <f t="shared" si="22"/>
        <v>0</v>
      </c>
      <c r="N6129" s="54">
        <f t="shared" si="22"/>
        <v>699870000</v>
      </c>
      <c r="O6129" s="54">
        <f t="shared" si="22"/>
        <v>583132000</v>
      </c>
      <c r="P6129" s="54">
        <f t="shared" si="22"/>
        <v>116738000</v>
      </c>
      <c r="Q6129" s="54">
        <f t="shared" si="22"/>
        <v>1132204000</v>
      </c>
      <c r="R6129" s="16">
        <f>+K6129/E6129*100</f>
        <v>38.200967864835157</v>
      </c>
    </row>
    <row r="6130" spans="1:18" ht="30.75" thickBot="1" x14ac:dyDescent="0.3">
      <c r="A6130" s="17" t="s">
        <v>2002</v>
      </c>
      <c r="B6130" s="79">
        <f>+B3137</f>
        <v>100000000</v>
      </c>
      <c r="C6130" s="79">
        <f t="shared" ref="C6130:Q6130" si="23">+C3137</f>
        <v>0</v>
      </c>
      <c r="D6130" s="79">
        <f t="shared" si="23"/>
        <v>0</v>
      </c>
      <c r="E6130" s="79">
        <f t="shared" si="23"/>
        <v>100000000</v>
      </c>
      <c r="F6130" s="79">
        <f t="shared" si="23"/>
        <v>0</v>
      </c>
      <c r="G6130" s="79">
        <f t="shared" si="23"/>
        <v>0</v>
      </c>
      <c r="H6130" s="79">
        <f t="shared" si="23"/>
        <v>0</v>
      </c>
      <c r="I6130" s="79">
        <f t="shared" si="23"/>
        <v>0</v>
      </c>
      <c r="J6130" s="79">
        <f t="shared" si="23"/>
        <v>0</v>
      </c>
      <c r="K6130" s="79">
        <f t="shared" si="23"/>
        <v>0</v>
      </c>
      <c r="L6130" s="79">
        <f t="shared" si="23"/>
        <v>0</v>
      </c>
      <c r="M6130" s="79">
        <f t="shared" si="23"/>
        <v>0</v>
      </c>
      <c r="N6130" s="79">
        <f t="shared" si="23"/>
        <v>0</v>
      </c>
      <c r="O6130" s="79">
        <f t="shared" si="23"/>
        <v>0</v>
      </c>
      <c r="P6130" s="79">
        <f t="shared" si="23"/>
        <v>0</v>
      </c>
      <c r="Q6130" s="79">
        <f t="shared" si="23"/>
        <v>100000000</v>
      </c>
      <c r="R6130" s="34">
        <f>+K6130/E6130*100</f>
        <v>0</v>
      </c>
    </row>
    <row r="6131" spans="1:18" ht="15.75" thickBot="1" x14ac:dyDescent="0.3">
      <c r="A6131" s="35" t="s">
        <v>2003</v>
      </c>
      <c r="B6131" s="29">
        <f>+B143+B147+B239+B243+B247+B251+B255+B259+B283+B589+B608+B615+B634+B650+B657+B676+B1363+B1595+B1599+B1818+B1881+B2065+B2074+B2081+B2085+B2089+B2094+B2107+B2111+B2115+B2126+B2130+B2134+B2138+B2276++B2294+B2589+B2631+B2770+B2821+B2914+B2977+B3024+B3045+B3141+B3149+B3174+B3496+B3577+B3715+B3727+B4166+B4170+B4174+B4374+B4381+B4388+B4395+B4399+B4611+B4618+B4625+B4629+B4633+B4643+B4647+B4651+B4655+B4659+B4663+B4673+B4680+B4684+B4688+B4692+B4696+B4700+B4710+B4714+B4718+B4725+B4735+B4745+B4749+B4762+B4766+B4770+B4777+B4787+B4791+B4798+B4805+B4809+B4816+B4832+B4836+B4846+B4853+B4860+B4867+B4877+B4881+B4888+B4892+B4902+B4909+B4913+B4917+B4921+B4928+B5143+B5147+B5151+B5156+B5161+B5165+B5169+B5173+B5177+B5182+B5186+B5190+B5194+B5204+B5208+B5212+B5220+B5224+B5228+B5232+B5236+B5240+B5247+B5251+B5260+B5264+B5268+B5275+B5279+B5284+B5291+B5295+B5299+B5303+B5310+B5314+B5318+B5322++B5329+B5333+B5337+B5344+B5549+B5559+B5566+B5570+B5577+B5590+B5600+B5613+B5620+B5624+B5628+B5632+B5637+B5656+B5660+B5664+B5668+B5675+B5679+B5683+B5699+B5706+B5710+B6080+B6084</f>
        <v>1555533412371</v>
      </c>
      <c r="C6131" s="29">
        <f>+C143+C147+C239+C243+C247+C251+C255+C259+C283+C589+C608+C615+C634+C650+C657+C676+C1363+C1595+C1599+C1818+C1881+C2065+C2074+C2081+C2085+C2089+C2094+C2107+C2111+C2115+C2126+C2130+C2134+C2138+C2276++C2294+C2589+C2631+C2770+C2821+C2914+C2977+C3024+C3045+C3141+C3149+C3174+C3496+C3577+C3715+C3727+C4166+C4170+C4174+C4374+C4381+C4388+C4395+C4399+C4611+C4618+C4625+C4629+C4633+C4643+C4647+C4651+C4655+C4659+C4663+C4673+C4680+C4684+C4688+C4692+C4696+C4700+C4710+C4714+C4718+C4725+C4735+C4745+C4749+C4762+C4766+C4770+C4777+C4787+C4791+C4798+C4805+C4809+C4816+C4832+C4836+C4846+C4853+C4860+C4867+C4877+C4881+C4888+C4892+C4902+C4909+C4913+C4917+C4921+C4928+C5143+C5147+C5151+C5156+C5161+C5165+C5169+C5173+C5177+C5182+C5186+C5190+C5194+C5204+C5208+C5212+C5220+C5224+C5228+C5232+C5236+C5240+C5247+C5251+C5260+C5264+C5268+C5275+C5279+C5284+C5291+C5295+C5299+C5303+C5310+C5314+C5318+C5322++C5329+C5333+C5337+C5344+C5549+C5559+C5566+C5570+C5577+C5590+C5600+C5613+C5620+C5624+C5628+C5632+C5637+C5656+C5660+C5664+C5668+C5675+C5679+C5683+C5699+C5706+C5710+C6080+C6084</f>
        <v>348872701492</v>
      </c>
      <c r="D6131" s="29">
        <f t="shared" ref="D6131:Q6131" si="24">+D143+D147+D239+D243+D247+D251+D255+D259+D283+D589+D608+D615+D634+D650+D657+D676+D1363+D1595+D1599+D1818+D1881+D2065+D2074+D2081+D2085+D2089+D2094+D2107+D2111+D2115+D2126+D2130+D2134+D2138+D2276++D2294+D2589+D2631+D2770+D2821+D2914+D2977+D3024+D3045+D3141+D3149+D3174+D3496+D3577+D3715+D3727+D4166+D4170+D4174+D4374+D4381+D4388+D4395+D4399+D4611+D4618+D4625+D4629+D4633+D4643+D4647+D4651+D4655+D4659+D4663+D4673+D4680+D4684+D4688+D4692+D4696+D4700+D4710+D4714+D4718+D4725+D4735+D4745+D4749+D4762+D4766+D4770+D4777+D4787+D4791+D4798+D4805+D4809+D4816+D4832+D4836+D4846+D4853+D4860+D4867+D4877+D4881+D4888+D4892+D4902+D4909+D4913+D4917+D4921+D4928+D5143+D5147+D5151+D5156+D5161+D5165+D5169+D5173+D5177+D5182+D5186+D5190+D5194+D5204+D5208+D5212+D5220+D5224+D5228+D5232+D5236+D5240+D5247+D5251+D5260+D5264+D5268+D5275+D5279+D5284+D5291+D5295+D5299+D5303+D5310+D5314+D5318+D5322++D5329+D5333+D5337+D5344+D5549+D5559+D5566+D5570+D5577+D5590+D5600+D5613+D5620+D5624+D5628+D5632+D5637+D5656+D5660+D5664+D5668+D5675+D5679+D5683+D5699+D5706+D5710+D6080+D6084</f>
        <v>0</v>
      </c>
      <c r="E6131" s="29">
        <f t="shared" si="24"/>
        <v>1904406113863</v>
      </c>
      <c r="F6131" s="29">
        <f t="shared" si="24"/>
        <v>0</v>
      </c>
      <c r="G6131" s="29">
        <f t="shared" si="24"/>
        <v>1409278964901</v>
      </c>
      <c r="H6131" s="29">
        <f t="shared" si="24"/>
        <v>1409278964901</v>
      </c>
      <c r="I6131" s="29">
        <f t="shared" si="24"/>
        <v>1139681446140</v>
      </c>
      <c r="J6131" s="29">
        <f t="shared" si="24"/>
        <v>0</v>
      </c>
      <c r="K6131" s="29">
        <f t="shared" si="24"/>
        <v>1139681446140</v>
      </c>
      <c r="L6131" s="29">
        <f t="shared" si="24"/>
        <v>187345162056</v>
      </c>
      <c r="M6131" s="29">
        <f t="shared" si="24"/>
        <v>269597518761</v>
      </c>
      <c r="N6131" s="29">
        <f t="shared" si="24"/>
        <v>952336284084</v>
      </c>
      <c r="O6131" s="29">
        <f t="shared" si="24"/>
        <v>907960504393</v>
      </c>
      <c r="P6131" s="29">
        <f t="shared" si="24"/>
        <v>44375779691</v>
      </c>
      <c r="Q6131" s="29">
        <f t="shared" si="24"/>
        <v>495127148962</v>
      </c>
      <c r="R6131" s="36">
        <f>+K6131/E6131*100</f>
        <v>59.844454281246172</v>
      </c>
    </row>
    <row r="6132" spans="1:18" x14ac:dyDescent="0.25">
      <c r="A6132" s="37"/>
      <c r="B6132" s="38"/>
      <c r="C6132" s="38"/>
      <c r="D6132" s="38"/>
      <c r="E6132" s="38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23"/>
    </row>
    <row r="6133" spans="1:18" x14ac:dyDescent="0.25">
      <c r="A6133" s="39" t="s">
        <v>2004</v>
      </c>
      <c r="B6133" s="40">
        <f>SUM(B6102+B6121+B6131)</f>
        <v>2308766255796</v>
      </c>
      <c r="C6133" s="40">
        <f t="shared" ref="C6133:Q6133" si="25">SUM(C6102+C6121+C6131)</f>
        <v>264362422713</v>
      </c>
      <c r="D6133" s="40">
        <f t="shared" si="25"/>
        <v>0</v>
      </c>
      <c r="E6133" s="40">
        <f t="shared" si="25"/>
        <v>2573128678509</v>
      </c>
      <c r="F6133" s="40">
        <f t="shared" si="25"/>
        <v>21488460</v>
      </c>
      <c r="G6133" s="40">
        <f t="shared" si="25"/>
        <v>1765300123785</v>
      </c>
      <c r="H6133" s="40">
        <f t="shared" si="25"/>
        <v>1765300123785</v>
      </c>
      <c r="I6133" s="40">
        <f t="shared" si="25"/>
        <v>1487007145333</v>
      </c>
      <c r="J6133" s="40">
        <f t="shared" si="25"/>
        <v>21488460</v>
      </c>
      <c r="K6133" s="40">
        <f t="shared" si="25"/>
        <v>1487028633793</v>
      </c>
      <c r="L6133" s="40">
        <f t="shared" si="25"/>
        <v>208673520645</v>
      </c>
      <c r="M6133" s="40">
        <f t="shared" si="25"/>
        <v>278271489992</v>
      </c>
      <c r="N6133" s="40">
        <f t="shared" si="25"/>
        <v>1278355113148</v>
      </c>
      <c r="O6133" s="40">
        <f t="shared" si="25"/>
        <v>1213852649181</v>
      </c>
      <c r="P6133" s="40">
        <f t="shared" si="25"/>
        <v>64502463967</v>
      </c>
      <c r="Q6133" s="40">
        <f t="shared" si="25"/>
        <v>807828554724</v>
      </c>
      <c r="R6133" s="26">
        <f>+K6133/E6133*100</f>
        <v>57.79068284508255</v>
      </c>
    </row>
    <row r="6134" spans="1:18" x14ac:dyDescent="0.25">
      <c r="A6134" s="41" t="s">
        <v>2005</v>
      </c>
      <c r="B6134" s="42">
        <f t="shared" ref="B6134" si="26">+B12</f>
        <v>2308766255796</v>
      </c>
      <c r="C6134" s="42">
        <f t="shared" ref="C6134:Q6134" si="27">+C12</f>
        <v>264362422713</v>
      </c>
      <c r="D6134" s="42">
        <f t="shared" si="27"/>
        <v>0</v>
      </c>
      <c r="E6134" s="42">
        <f t="shared" si="27"/>
        <v>2573128678509</v>
      </c>
      <c r="F6134" s="42">
        <f t="shared" si="27"/>
        <v>21488460</v>
      </c>
      <c r="G6134" s="42">
        <f t="shared" si="27"/>
        <v>1765300123785</v>
      </c>
      <c r="H6134" s="42">
        <f t="shared" si="27"/>
        <v>1765300123785</v>
      </c>
      <c r="I6134" s="42">
        <f t="shared" si="27"/>
        <v>1487007145333</v>
      </c>
      <c r="J6134" s="42">
        <f t="shared" si="27"/>
        <v>21488460</v>
      </c>
      <c r="K6134" s="42">
        <f t="shared" si="27"/>
        <v>1487028633793</v>
      </c>
      <c r="L6134" s="42">
        <f t="shared" si="27"/>
        <v>208673520645</v>
      </c>
      <c r="M6134" s="42">
        <f t="shared" si="27"/>
        <v>278271489992</v>
      </c>
      <c r="N6134" s="42">
        <f t="shared" si="27"/>
        <v>1278355113148</v>
      </c>
      <c r="O6134" s="42">
        <f t="shared" si="27"/>
        <v>1213852649181</v>
      </c>
      <c r="P6134" s="42">
        <f t="shared" si="27"/>
        <v>64502463967</v>
      </c>
      <c r="Q6134" s="42">
        <f t="shared" si="27"/>
        <v>807828554724</v>
      </c>
      <c r="R6134" s="16">
        <f>+K6134/E6134*100</f>
        <v>57.79068284508255</v>
      </c>
    </row>
    <row r="6135" spans="1:18" x14ac:dyDescent="0.25">
      <c r="A6135" s="41" t="s">
        <v>2006</v>
      </c>
      <c r="B6135" s="42">
        <f>+B6134-B6133</f>
        <v>0</v>
      </c>
      <c r="C6135" s="42">
        <f t="shared" ref="C6135:Q6135" si="28">+C6134-C6133</f>
        <v>0</v>
      </c>
      <c r="D6135" s="42">
        <f t="shared" si="28"/>
        <v>0</v>
      </c>
      <c r="E6135" s="42">
        <f t="shared" si="28"/>
        <v>0</v>
      </c>
      <c r="F6135" s="42">
        <f t="shared" si="28"/>
        <v>0</v>
      </c>
      <c r="G6135" s="42">
        <f t="shared" si="28"/>
        <v>0</v>
      </c>
      <c r="H6135" s="42">
        <f t="shared" si="28"/>
        <v>0</v>
      </c>
      <c r="I6135" s="42">
        <f t="shared" si="28"/>
        <v>0</v>
      </c>
      <c r="J6135" s="42">
        <f t="shared" si="28"/>
        <v>0</v>
      </c>
      <c r="K6135" s="42">
        <f t="shared" si="28"/>
        <v>0</v>
      </c>
      <c r="L6135" s="42">
        <f t="shared" si="28"/>
        <v>0</v>
      </c>
      <c r="M6135" s="42">
        <f t="shared" si="28"/>
        <v>0</v>
      </c>
      <c r="N6135" s="42">
        <f t="shared" si="28"/>
        <v>0</v>
      </c>
      <c r="O6135" s="42">
        <f t="shared" si="28"/>
        <v>0</v>
      </c>
      <c r="P6135" s="42">
        <f t="shared" si="28"/>
        <v>0</v>
      </c>
      <c r="Q6135" s="42">
        <f t="shared" si="28"/>
        <v>0</v>
      </c>
      <c r="R6135" s="26"/>
    </row>
    <row r="6136" spans="1:18" x14ac:dyDescent="0.25">
      <c r="A6136" s="6" t="s">
        <v>1976</v>
      </c>
      <c r="B6136" s="6"/>
      <c r="C6136" s="6"/>
      <c r="D6136" s="6"/>
      <c r="E6136" s="6"/>
      <c r="F6136" s="44"/>
      <c r="G6136" s="44"/>
      <c r="H6136" s="44"/>
      <c r="I6136" s="44"/>
      <c r="J6136" s="44"/>
      <c r="K6136" s="44"/>
      <c r="L6136" s="44"/>
      <c r="M6136" s="45"/>
    </row>
    <row r="6137" spans="1:18" x14ac:dyDescent="0.25">
      <c r="B6137" s="6"/>
      <c r="C6137" s="6"/>
      <c r="D6137" s="2"/>
      <c r="E6137" s="43"/>
      <c r="F6137" s="43"/>
      <c r="H6137" s="44"/>
      <c r="I6137" s="44"/>
      <c r="J6137" s="44"/>
      <c r="K6137" s="44"/>
      <c r="L6137" s="44"/>
      <c r="M6137" s="45"/>
    </row>
    <row r="6138" spans="1:18" ht="30" x14ac:dyDescent="0.25">
      <c r="A6138" s="7" t="s">
        <v>8</v>
      </c>
      <c r="B6138" s="7" t="s">
        <v>9</v>
      </c>
      <c r="C6138" s="7" t="s">
        <v>10</v>
      </c>
      <c r="D6138" s="7" t="s">
        <v>11</v>
      </c>
      <c r="E6138" s="7" t="s">
        <v>12</v>
      </c>
      <c r="F6138" s="7" t="s">
        <v>13</v>
      </c>
      <c r="G6138" s="7" t="s">
        <v>14</v>
      </c>
      <c r="H6138" s="7" t="s">
        <v>15</v>
      </c>
      <c r="I6138" s="7" t="s">
        <v>16</v>
      </c>
      <c r="J6138" s="7" t="s">
        <v>17</v>
      </c>
      <c r="K6138" s="7" t="s">
        <v>18</v>
      </c>
      <c r="L6138" s="7" t="s">
        <v>19</v>
      </c>
      <c r="M6138" s="7" t="s">
        <v>20</v>
      </c>
      <c r="N6138" s="7" t="s">
        <v>21</v>
      </c>
      <c r="O6138" s="7" t="s">
        <v>22</v>
      </c>
      <c r="P6138" s="7" t="s">
        <v>23</v>
      </c>
      <c r="Q6138" s="7" t="s">
        <v>24</v>
      </c>
      <c r="R6138" s="7" t="s">
        <v>25</v>
      </c>
    </row>
    <row r="6139" spans="1:18" ht="15.75" thickBot="1" x14ac:dyDescent="0.3">
      <c r="A6139" s="86" t="s">
        <v>2060</v>
      </c>
      <c r="B6139" s="86"/>
      <c r="C6139" s="86"/>
      <c r="D6139" s="86"/>
      <c r="E6139" s="86"/>
      <c r="F6139" s="86"/>
      <c r="G6139" s="86"/>
      <c r="H6139" s="86"/>
      <c r="I6139" s="86"/>
      <c r="J6139" s="86"/>
      <c r="K6139" s="86"/>
      <c r="L6139" s="86"/>
      <c r="M6139" s="86"/>
    </row>
    <row r="6140" spans="1:18" ht="30.75" thickBot="1" x14ac:dyDescent="0.3">
      <c r="A6140" s="7" t="s">
        <v>8</v>
      </c>
      <c r="B6140" s="7" t="s">
        <v>9</v>
      </c>
      <c r="C6140" s="7" t="s">
        <v>10</v>
      </c>
      <c r="D6140" s="7" t="s">
        <v>11</v>
      </c>
      <c r="E6140" s="7" t="s">
        <v>12</v>
      </c>
      <c r="F6140" s="7" t="s">
        <v>13</v>
      </c>
      <c r="G6140" s="7" t="s">
        <v>14</v>
      </c>
      <c r="H6140" s="7" t="s">
        <v>15</v>
      </c>
      <c r="I6140" s="7" t="s">
        <v>16</v>
      </c>
      <c r="J6140" s="7" t="s">
        <v>17</v>
      </c>
      <c r="K6140" s="7" t="s">
        <v>18</v>
      </c>
      <c r="L6140" s="7" t="s">
        <v>19</v>
      </c>
      <c r="M6140" s="7" t="s">
        <v>20</v>
      </c>
      <c r="N6140" s="7" t="s">
        <v>21</v>
      </c>
      <c r="O6140" s="7" t="s">
        <v>22</v>
      </c>
      <c r="P6140" s="7" t="s">
        <v>23</v>
      </c>
      <c r="Q6140" s="7" t="s">
        <v>24</v>
      </c>
      <c r="R6140" s="7" t="s">
        <v>25</v>
      </c>
    </row>
    <row r="6141" spans="1:18" x14ac:dyDescent="0.25">
      <c r="A6141" s="46"/>
      <c r="M6141" s="13"/>
    </row>
    <row r="6142" spans="1:18" ht="26.25" x14ac:dyDescent="0.25">
      <c r="A6142" s="47" t="s">
        <v>2007</v>
      </c>
      <c r="B6142" s="48">
        <f>SUM(B6144:B6146)</f>
        <v>8511124120</v>
      </c>
      <c r="C6142" s="48">
        <f t="shared" ref="C6142:Q6142" si="29">SUM(C6144:C6146)</f>
        <v>0</v>
      </c>
      <c r="D6142" s="48">
        <f t="shared" si="29"/>
        <v>0</v>
      </c>
      <c r="E6142" s="48">
        <f t="shared" si="29"/>
        <v>8511124120</v>
      </c>
      <c r="F6142" s="48">
        <f t="shared" si="29"/>
        <v>0</v>
      </c>
      <c r="G6142" s="48">
        <f t="shared" si="29"/>
        <v>5301735741</v>
      </c>
      <c r="H6142" s="48">
        <f t="shared" si="29"/>
        <v>5301735741</v>
      </c>
      <c r="I6142" s="48">
        <f t="shared" si="29"/>
        <v>5301735741</v>
      </c>
      <c r="J6142" s="48">
        <f t="shared" si="29"/>
        <v>0</v>
      </c>
      <c r="K6142" s="48">
        <f t="shared" si="29"/>
        <v>5301735741</v>
      </c>
      <c r="L6142" s="48">
        <f t="shared" si="29"/>
        <v>0</v>
      </c>
      <c r="M6142" s="48">
        <f t="shared" si="29"/>
        <v>0</v>
      </c>
      <c r="N6142" s="48">
        <f t="shared" si="29"/>
        <v>5301735741</v>
      </c>
      <c r="O6142" s="48">
        <f t="shared" si="29"/>
        <v>5301735741</v>
      </c>
      <c r="P6142" s="48">
        <f t="shared" si="29"/>
        <v>0</v>
      </c>
      <c r="Q6142" s="48">
        <f t="shared" si="29"/>
        <v>3209388379</v>
      </c>
      <c r="R6142" s="49">
        <f>+K6142/E6142*100</f>
        <v>62.291839083178587</v>
      </c>
    </row>
    <row r="6143" spans="1:18" x14ac:dyDescent="0.25">
      <c r="A6143" s="21" t="s">
        <v>2008</v>
      </c>
      <c r="B6143" s="54">
        <f>+B6144+B6145+B6146</f>
        <v>8511124120</v>
      </c>
      <c r="C6143" s="54">
        <f t="shared" ref="C6143:Q6143" si="30">+C6144+C6145+C6146</f>
        <v>0</v>
      </c>
      <c r="D6143" s="54">
        <f t="shared" si="30"/>
        <v>0</v>
      </c>
      <c r="E6143" s="54">
        <f t="shared" si="30"/>
        <v>8511124120</v>
      </c>
      <c r="F6143" s="54">
        <f t="shared" si="30"/>
        <v>0</v>
      </c>
      <c r="G6143" s="54">
        <f t="shared" si="30"/>
        <v>5301735741</v>
      </c>
      <c r="H6143" s="54">
        <f t="shared" si="30"/>
        <v>5301735741</v>
      </c>
      <c r="I6143" s="54">
        <f t="shared" si="30"/>
        <v>5301735741</v>
      </c>
      <c r="J6143" s="54">
        <f t="shared" si="30"/>
        <v>0</v>
      </c>
      <c r="K6143" s="54">
        <f t="shared" si="30"/>
        <v>5301735741</v>
      </c>
      <c r="L6143" s="54">
        <f t="shared" si="30"/>
        <v>0</v>
      </c>
      <c r="M6143" s="54">
        <f t="shared" si="30"/>
        <v>0</v>
      </c>
      <c r="N6143" s="54">
        <f t="shared" si="30"/>
        <v>5301735741</v>
      </c>
      <c r="O6143" s="54">
        <f t="shared" si="30"/>
        <v>5301735741</v>
      </c>
      <c r="P6143" s="54">
        <f t="shared" si="30"/>
        <v>0</v>
      </c>
      <c r="Q6143" s="54">
        <f t="shared" si="30"/>
        <v>3209388379</v>
      </c>
      <c r="R6143" s="16">
        <f>+K6143/E6143*100</f>
        <v>62.291839083178587</v>
      </c>
    </row>
    <row r="6144" spans="1:18" x14ac:dyDescent="0.25">
      <c r="A6144" s="21" t="s">
        <v>2009</v>
      </c>
      <c r="B6144" s="54">
        <f>+B14+B18+B22+B26+B30+B34+B38+B42+B46+B50+B54+B58+B62+B66+B70+B74+B78+B82+B86+B90</f>
        <v>8219399120</v>
      </c>
      <c r="C6144" s="54">
        <f t="shared" ref="C6144:Q6144" si="31">+C14+C18+C22+C26+C30+C34+C38+C42+C46+C50+C54+C58+C62+C66+C70+C74+C78+C82+C86+C90</f>
        <v>0</v>
      </c>
      <c r="D6144" s="54">
        <f t="shared" si="31"/>
        <v>0</v>
      </c>
      <c r="E6144" s="54">
        <f t="shared" si="31"/>
        <v>8219399120</v>
      </c>
      <c r="F6144" s="54">
        <f t="shared" si="31"/>
        <v>0</v>
      </c>
      <c r="G6144" s="54">
        <f t="shared" si="31"/>
        <v>5010010741</v>
      </c>
      <c r="H6144" s="54">
        <f t="shared" si="31"/>
        <v>5010010741</v>
      </c>
      <c r="I6144" s="54">
        <f t="shared" si="31"/>
        <v>5010010741</v>
      </c>
      <c r="J6144" s="54">
        <f t="shared" si="31"/>
        <v>0</v>
      </c>
      <c r="K6144" s="54">
        <f t="shared" si="31"/>
        <v>5010010741</v>
      </c>
      <c r="L6144" s="54">
        <f t="shared" si="31"/>
        <v>0</v>
      </c>
      <c r="M6144" s="54">
        <f t="shared" si="31"/>
        <v>0</v>
      </c>
      <c r="N6144" s="54">
        <f t="shared" si="31"/>
        <v>5010010741</v>
      </c>
      <c r="O6144" s="54">
        <f t="shared" si="31"/>
        <v>5010010741</v>
      </c>
      <c r="P6144" s="54">
        <f t="shared" si="31"/>
        <v>0</v>
      </c>
      <c r="Q6144" s="54">
        <f t="shared" si="31"/>
        <v>3209388379</v>
      </c>
      <c r="R6144" s="16">
        <f>+K6144/E6144*100</f>
        <v>60.953491463984285</v>
      </c>
    </row>
    <row r="6145" spans="1:18" x14ac:dyDescent="0.25">
      <c r="A6145" s="21" t="s">
        <v>2010</v>
      </c>
      <c r="B6145" s="54">
        <f>+B94+B98+B102+B106+B110+B114+B118+B122+B126+B130+B134</f>
        <v>291725000</v>
      </c>
      <c r="C6145" s="54">
        <f t="shared" ref="C6145:Q6145" si="32">+C94+C98+C102+C106+C110+C114+C118+C122+C126+C130+C134</f>
        <v>0</v>
      </c>
      <c r="D6145" s="54">
        <f t="shared" si="32"/>
        <v>0</v>
      </c>
      <c r="E6145" s="54">
        <f t="shared" si="32"/>
        <v>291725000</v>
      </c>
      <c r="F6145" s="54">
        <f t="shared" si="32"/>
        <v>0</v>
      </c>
      <c r="G6145" s="54">
        <f t="shared" si="32"/>
        <v>291725000</v>
      </c>
      <c r="H6145" s="54">
        <f t="shared" si="32"/>
        <v>291725000</v>
      </c>
      <c r="I6145" s="54">
        <f t="shared" si="32"/>
        <v>291725000</v>
      </c>
      <c r="J6145" s="54">
        <f t="shared" si="32"/>
        <v>0</v>
      </c>
      <c r="K6145" s="54">
        <f t="shared" si="32"/>
        <v>291725000</v>
      </c>
      <c r="L6145" s="54">
        <f t="shared" si="32"/>
        <v>0</v>
      </c>
      <c r="M6145" s="54">
        <f t="shared" si="32"/>
        <v>0</v>
      </c>
      <c r="N6145" s="54">
        <f t="shared" si="32"/>
        <v>291725000</v>
      </c>
      <c r="O6145" s="54">
        <f t="shared" si="32"/>
        <v>291725000</v>
      </c>
      <c r="P6145" s="54">
        <f t="shared" si="32"/>
        <v>0</v>
      </c>
      <c r="Q6145" s="54">
        <f t="shared" si="32"/>
        <v>0</v>
      </c>
      <c r="R6145" s="16">
        <f>+K6145/E6145*100</f>
        <v>100</v>
      </c>
    </row>
    <row r="6146" spans="1:18" x14ac:dyDescent="0.25">
      <c r="A6146" s="21" t="s">
        <v>2011</v>
      </c>
      <c r="B6146" s="54"/>
      <c r="C6146" s="54"/>
      <c r="D6146" s="54"/>
      <c r="E6146" s="54"/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Q6146" s="54"/>
      <c r="R6146" s="33"/>
    </row>
    <row r="6147" spans="1:18" ht="26.25" x14ac:dyDescent="0.25">
      <c r="A6147" s="47" t="s">
        <v>2012</v>
      </c>
      <c r="B6147" s="50">
        <f>SUM(B6149:B6151)</f>
        <v>299541383</v>
      </c>
      <c r="C6147" s="50">
        <f t="shared" ref="C6147:Q6147" si="33">SUM(C6149:C6151)</f>
        <v>-153080000</v>
      </c>
      <c r="D6147" s="50">
        <f t="shared" si="33"/>
        <v>0</v>
      </c>
      <c r="E6147" s="50">
        <f t="shared" si="33"/>
        <v>146461383</v>
      </c>
      <c r="F6147" s="50">
        <f t="shared" si="33"/>
        <v>0</v>
      </c>
      <c r="G6147" s="50">
        <f t="shared" si="33"/>
        <v>73000000</v>
      </c>
      <c r="H6147" s="50">
        <f t="shared" si="33"/>
        <v>73000000</v>
      </c>
      <c r="I6147" s="50">
        <f t="shared" si="33"/>
        <v>0</v>
      </c>
      <c r="J6147" s="50">
        <f t="shared" si="33"/>
        <v>0</v>
      </c>
      <c r="K6147" s="50">
        <f t="shared" si="33"/>
        <v>0</v>
      </c>
      <c r="L6147" s="50">
        <f t="shared" si="33"/>
        <v>0</v>
      </c>
      <c r="M6147" s="50">
        <f t="shared" si="33"/>
        <v>73000000</v>
      </c>
      <c r="N6147" s="50">
        <f t="shared" si="33"/>
        <v>0</v>
      </c>
      <c r="O6147" s="50">
        <f t="shared" si="33"/>
        <v>0</v>
      </c>
      <c r="P6147" s="50">
        <f t="shared" si="33"/>
        <v>0</v>
      </c>
      <c r="Q6147" s="50">
        <f t="shared" si="33"/>
        <v>73461383</v>
      </c>
      <c r="R6147" s="49">
        <f t="shared" ref="R6147:R6162" si="34">+K6147/E6147*100</f>
        <v>0</v>
      </c>
    </row>
    <row r="6148" spans="1:18" x14ac:dyDescent="0.25">
      <c r="A6148" s="21" t="s">
        <v>2008</v>
      </c>
      <c r="B6148" s="54">
        <f>+B6149+B6150</f>
        <v>146461383</v>
      </c>
      <c r="C6148" s="54">
        <f t="shared" ref="C6148:Q6148" si="35">+C6149+C6150</f>
        <v>0</v>
      </c>
      <c r="D6148" s="54">
        <f t="shared" si="35"/>
        <v>0</v>
      </c>
      <c r="E6148" s="54">
        <f t="shared" si="35"/>
        <v>146461383</v>
      </c>
      <c r="F6148" s="54">
        <f t="shared" si="35"/>
        <v>0</v>
      </c>
      <c r="G6148" s="54">
        <f t="shared" si="35"/>
        <v>73000000</v>
      </c>
      <c r="H6148" s="54">
        <f t="shared" si="35"/>
        <v>73000000</v>
      </c>
      <c r="I6148" s="54">
        <f t="shared" si="35"/>
        <v>0</v>
      </c>
      <c r="J6148" s="54">
        <f t="shared" si="35"/>
        <v>0</v>
      </c>
      <c r="K6148" s="54">
        <f t="shared" si="35"/>
        <v>0</v>
      </c>
      <c r="L6148" s="54">
        <f t="shared" si="35"/>
        <v>0</v>
      </c>
      <c r="M6148" s="54">
        <f t="shared" si="35"/>
        <v>73000000</v>
      </c>
      <c r="N6148" s="54">
        <f t="shared" si="35"/>
        <v>0</v>
      </c>
      <c r="O6148" s="54">
        <f t="shared" si="35"/>
        <v>0</v>
      </c>
      <c r="P6148" s="54">
        <f t="shared" si="35"/>
        <v>0</v>
      </c>
      <c r="Q6148" s="54">
        <f t="shared" si="35"/>
        <v>73461383</v>
      </c>
      <c r="R6148" s="16">
        <f t="shared" si="34"/>
        <v>0</v>
      </c>
    </row>
    <row r="6149" spans="1:18" x14ac:dyDescent="0.25">
      <c r="A6149" s="21" t="s">
        <v>2009</v>
      </c>
      <c r="B6149" s="54">
        <f>0</f>
        <v>0</v>
      </c>
      <c r="C6149" s="54">
        <f>0</f>
        <v>0</v>
      </c>
      <c r="D6149" s="54">
        <f>0</f>
        <v>0</v>
      </c>
      <c r="E6149" s="54">
        <f>0</f>
        <v>0</v>
      </c>
      <c r="F6149" s="54">
        <f>0</f>
        <v>0</v>
      </c>
      <c r="G6149" s="54">
        <f>0</f>
        <v>0</v>
      </c>
      <c r="H6149" s="54">
        <f>0</f>
        <v>0</v>
      </c>
      <c r="I6149" s="54">
        <f>0</f>
        <v>0</v>
      </c>
      <c r="J6149" s="54">
        <f>0</f>
        <v>0</v>
      </c>
      <c r="K6149" s="54">
        <f>0</f>
        <v>0</v>
      </c>
      <c r="L6149" s="54">
        <f>0</f>
        <v>0</v>
      </c>
      <c r="M6149" s="54">
        <f>0</f>
        <v>0</v>
      </c>
      <c r="N6149" s="54">
        <f>0</f>
        <v>0</v>
      </c>
      <c r="O6149" s="54">
        <f>0</f>
        <v>0</v>
      </c>
      <c r="P6149" s="54">
        <f>0</f>
        <v>0</v>
      </c>
      <c r="Q6149" s="54">
        <f>0</f>
        <v>0</v>
      </c>
      <c r="R6149" s="16"/>
    </row>
    <row r="6150" spans="1:18" x14ac:dyDescent="0.25">
      <c r="A6150" s="21" t="s">
        <v>2010</v>
      </c>
      <c r="B6150" s="54">
        <f>+B139</f>
        <v>146461383</v>
      </c>
      <c r="C6150" s="54">
        <f t="shared" ref="C6150:Q6150" si="36">+C139</f>
        <v>0</v>
      </c>
      <c r="D6150" s="54">
        <f t="shared" si="36"/>
        <v>0</v>
      </c>
      <c r="E6150" s="54">
        <f t="shared" si="36"/>
        <v>146461383</v>
      </c>
      <c r="F6150" s="54">
        <f t="shared" si="36"/>
        <v>0</v>
      </c>
      <c r="G6150" s="54">
        <f t="shared" si="36"/>
        <v>73000000</v>
      </c>
      <c r="H6150" s="54">
        <f t="shared" si="36"/>
        <v>73000000</v>
      </c>
      <c r="I6150" s="54">
        <f t="shared" si="36"/>
        <v>0</v>
      </c>
      <c r="J6150" s="54">
        <f t="shared" si="36"/>
        <v>0</v>
      </c>
      <c r="K6150" s="54">
        <f t="shared" si="36"/>
        <v>0</v>
      </c>
      <c r="L6150" s="54">
        <f t="shared" si="36"/>
        <v>0</v>
      </c>
      <c r="M6150" s="54">
        <f t="shared" si="36"/>
        <v>73000000</v>
      </c>
      <c r="N6150" s="54">
        <f t="shared" si="36"/>
        <v>0</v>
      </c>
      <c r="O6150" s="54">
        <f t="shared" si="36"/>
        <v>0</v>
      </c>
      <c r="P6150" s="54">
        <f t="shared" si="36"/>
        <v>0</v>
      </c>
      <c r="Q6150" s="54">
        <f t="shared" si="36"/>
        <v>73461383</v>
      </c>
      <c r="R6150" s="16">
        <f t="shared" si="34"/>
        <v>0</v>
      </c>
    </row>
    <row r="6151" spans="1:18" x14ac:dyDescent="0.25">
      <c r="A6151" s="21" t="s">
        <v>2013</v>
      </c>
      <c r="B6151" s="54">
        <f>+B143+B147</f>
        <v>153080000</v>
      </c>
      <c r="C6151" s="54">
        <f t="shared" ref="C6151:Q6151" si="37">+C143+C147</f>
        <v>-153080000</v>
      </c>
      <c r="D6151" s="54">
        <f t="shared" si="37"/>
        <v>0</v>
      </c>
      <c r="E6151" s="54">
        <f t="shared" si="37"/>
        <v>0</v>
      </c>
      <c r="F6151" s="54">
        <f t="shared" si="37"/>
        <v>0</v>
      </c>
      <c r="G6151" s="54">
        <f t="shared" si="37"/>
        <v>0</v>
      </c>
      <c r="H6151" s="54">
        <f t="shared" si="37"/>
        <v>0</v>
      </c>
      <c r="I6151" s="54">
        <f t="shared" si="37"/>
        <v>0</v>
      </c>
      <c r="J6151" s="54">
        <f t="shared" si="37"/>
        <v>0</v>
      </c>
      <c r="K6151" s="54">
        <f t="shared" si="37"/>
        <v>0</v>
      </c>
      <c r="L6151" s="54">
        <f t="shared" si="37"/>
        <v>0</v>
      </c>
      <c r="M6151" s="54">
        <f t="shared" si="37"/>
        <v>0</v>
      </c>
      <c r="N6151" s="54">
        <f t="shared" si="37"/>
        <v>0</v>
      </c>
      <c r="O6151" s="54">
        <f t="shared" si="37"/>
        <v>0</v>
      </c>
      <c r="P6151" s="54">
        <f t="shared" si="37"/>
        <v>0</v>
      </c>
      <c r="Q6151" s="54">
        <f t="shared" si="37"/>
        <v>0</v>
      </c>
      <c r="R6151" s="16"/>
    </row>
    <row r="6152" spans="1:18" ht="26.25" x14ac:dyDescent="0.25">
      <c r="A6152" s="47" t="s">
        <v>2014</v>
      </c>
      <c r="B6152" s="50">
        <f>SUM(B6154:B6157)</f>
        <v>31815958678</v>
      </c>
      <c r="C6152" s="50">
        <f t="shared" ref="C6152:Q6152" si="38">SUM(C6154:C6157)</f>
        <v>5932955000</v>
      </c>
      <c r="D6152" s="50">
        <f t="shared" si="38"/>
        <v>0</v>
      </c>
      <c r="E6152" s="50">
        <f t="shared" si="38"/>
        <v>37748913678</v>
      </c>
      <c r="F6152" s="50">
        <f t="shared" si="38"/>
        <v>0</v>
      </c>
      <c r="G6152" s="50">
        <f t="shared" si="38"/>
        <v>33061451755</v>
      </c>
      <c r="H6152" s="50">
        <f t="shared" si="38"/>
        <v>33061451755</v>
      </c>
      <c r="I6152" s="50">
        <f t="shared" si="38"/>
        <v>30691322655</v>
      </c>
      <c r="J6152" s="50">
        <f t="shared" si="38"/>
        <v>0</v>
      </c>
      <c r="K6152" s="50">
        <f t="shared" si="38"/>
        <v>30691322655</v>
      </c>
      <c r="L6152" s="50">
        <f t="shared" si="38"/>
        <v>11138282904</v>
      </c>
      <c r="M6152" s="50">
        <f t="shared" si="38"/>
        <v>2370129100</v>
      </c>
      <c r="N6152" s="50">
        <f t="shared" si="38"/>
        <v>19553039751</v>
      </c>
      <c r="O6152" s="50">
        <f t="shared" si="38"/>
        <v>18942397106</v>
      </c>
      <c r="P6152" s="50">
        <f t="shared" si="38"/>
        <v>610642645</v>
      </c>
      <c r="Q6152" s="50">
        <f t="shared" si="38"/>
        <v>4687461923</v>
      </c>
      <c r="R6152" s="49">
        <f t="shared" si="34"/>
        <v>81.303856626970557</v>
      </c>
    </row>
    <row r="6153" spans="1:18" x14ac:dyDescent="0.25">
      <c r="A6153" s="21" t="s">
        <v>2008</v>
      </c>
      <c r="B6153" s="54">
        <f>+B6154+B6155+B6156</f>
        <v>30475958678</v>
      </c>
      <c r="C6153" s="54">
        <f t="shared" ref="C6153:Q6153" si="39">+C6154+C6155+C6156</f>
        <v>4792955000</v>
      </c>
      <c r="D6153" s="54">
        <f t="shared" si="39"/>
        <v>0</v>
      </c>
      <c r="E6153" s="54">
        <f t="shared" si="39"/>
        <v>35268913678</v>
      </c>
      <c r="F6153" s="54">
        <f t="shared" si="39"/>
        <v>0</v>
      </c>
      <c r="G6153" s="54">
        <f t="shared" si="39"/>
        <v>31627851720</v>
      </c>
      <c r="H6153" s="54">
        <f t="shared" si="39"/>
        <v>31627851720</v>
      </c>
      <c r="I6153" s="54">
        <f t="shared" si="39"/>
        <v>29351323028</v>
      </c>
      <c r="J6153" s="54">
        <f t="shared" si="39"/>
        <v>0</v>
      </c>
      <c r="K6153" s="54">
        <f t="shared" si="39"/>
        <v>29351323028</v>
      </c>
      <c r="L6153" s="54">
        <f t="shared" si="39"/>
        <v>10829005368</v>
      </c>
      <c r="M6153" s="54">
        <f t="shared" si="39"/>
        <v>2276528692</v>
      </c>
      <c r="N6153" s="54">
        <f t="shared" si="39"/>
        <v>18522317660</v>
      </c>
      <c r="O6153" s="54">
        <f t="shared" si="39"/>
        <v>17911675015</v>
      </c>
      <c r="P6153" s="54">
        <f t="shared" si="39"/>
        <v>610642645</v>
      </c>
      <c r="Q6153" s="54">
        <f t="shared" si="39"/>
        <v>3641061958</v>
      </c>
      <c r="R6153" s="16">
        <f t="shared" si="34"/>
        <v>83.221511430641911</v>
      </c>
    </row>
    <row r="6154" spans="1:18" x14ac:dyDescent="0.25">
      <c r="A6154" s="21" t="s">
        <v>2009</v>
      </c>
      <c r="B6154" s="54">
        <f>+B152</f>
        <v>5109360000</v>
      </c>
      <c r="C6154" s="54">
        <f t="shared" ref="C6154:Q6154" si="40">+C152</f>
        <v>4116100000</v>
      </c>
      <c r="D6154" s="54">
        <f t="shared" si="40"/>
        <v>0</v>
      </c>
      <c r="E6154" s="54">
        <f t="shared" si="40"/>
        <v>9225460000</v>
      </c>
      <c r="F6154" s="54">
        <f t="shared" si="40"/>
        <v>0</v>
      </c>
      <c r="G6154" s="54">
        <f t="shared" si="40"/>
        <v>8200651747</v>
      </c>
      <c r="H6154" s="54">
        <f t="shared" si="40"/>
        <v>8200651747</v>
      </c>
      <c r="I6154" s="54">
        <f t="shared" si="40"/>
        <v>7688784390</v>
      </c>
      <c r="J6154" s="54">
        <f t="shared" si="40"/>
        <v>0</v>
      </c>
      <c r="K6154" s="54">
        <f t="shared" si="40"/>
        <v>7688784390</v>
      </c>
      <c r="L6154" s="54">
        <f t="shared" si="40"/>
        <v>3469407183</v>
      </c>
      <c r="M6154" s="54">
        <f t="shared" si="40"/>
        <v>511867357</v>
      </c>
      <c r="N6154" s="54">
        <f t="shared" si="40"/>
        <v>4219377207</v>
      </c>
      <c r="O6154" s="54">
        <f t="shared" si="40"/>
        <v>4155253543</v>
      </c>
      <c r="P6154" s="54">
        <f t="shared" si="40"/>
        <v>64123664</v>
      </c>
      <c r="Q6154" s="54">
        <f t="shared" si="40"/>
        <v>1024808253</v>
      </c>
      <c r="R6154" s="16">
        <f t="shared" si="34"/>
        <v>83.343100398245724</v>
      </c>
    </row>
    <row r="6155" spans="1:18" x14ac:dyDescent="0.25">
      <c r="A6155" s="21" t="s">
        <v>2010</v>
      </c>
      <c r="B6155" s="54">
        <f>+B159+B166+B170+B174+B181+B185+B189+B196+B200+B204+B208+B212+B216+B220+B224+B231</f>
        <v>25366598678</v>
      </c>
      <c r="C6155" s="54">
        <f t="shared" ref="C6155:Q6155" si="41">+C159+C166+C170+C174+C181+C185+C189+C196+C200+C204+C208+C212+C216+C220+C224+C231</f>
        <v>676855000</v>
      </c>
      <c r="D6155" s="54">
        <f t="shared" si="41"/>
        <v>0</v>
      </c>
      <c r="E6155" s="54">
        <f t="shared" si="41"/>
        <v>26043453678</v>
      </c>
      <c r="F6155" s="54">
        <f t="shared" si="41"/>
        <v>0</v>
      </c>
      <c r="G6155" s="54">
        <f t="shared" si="41"/>
        <v>23427199973</v>
      </c>
      <c r="H6155" s="54">
        <f t="shared" si="41"/>
        <v>23427199973</v>
      </c>
      <c r="I6155" s="54">
        <f t="shared" si="41"/>
        <v>21662538638</v>
      </c>
      <c r="J6155" s="54">
        <f t="shared" si="41"/>
        <v>0</v>
      </c>
      <c r="K6155" s="54">
        <f t="shared" si="41"/>
        <v>21662538638</v>
      </c>
      <c r="L6155" s="54">
        <f t="shared" si="41"/>
        <v>7359598185</v>
      </c>
      <c r="M6155" s="54">
        <f t="shared" si="41"/>
        <v>1764661335</v>
      </c>
      <c r="N6155" s="54">
        <f t="shared" si="41"/>
        <v>14302940453</v>
      </c>
      <c r="O6155" s="54">
        <f t="shared" si="41"/>
        <v>13756421472</v>
      </c>
      <c r="P6155" s="54">
        <f t="shared" si="41"/>
        <v>546518981</v>
      </c>
      <c r="Q6155" s="54">
        <f t="shared" si="41"/>
        <v>2616253705</v>
      </c>
      <c r="R6155" s="16">
        <f t="shared" si="34"/>
        <v>83.178440562586587</v>
      </c>
    </row>
    <row r="6156" spans="1:18" x14ac:dyDescent="0.25">
      <c r="A6156" s="21" t="s">
        <v>2011</v>
      </c>
      <c r="B6156" s="54">
        <f>+B235</f>
        <v>0</v>
      </c>
      <c r="C6156" s="54">
        <f t="shared" ref="C6156:Q6156" si="42">+C235</f>
        <v>0</v>
      </c>
      <c r="D6156" s="54">
        <f t="shared" si="42"/>
        <v>0</v>
      </c>
      <c r="E6156" s="54">
        <f t="shared" si="42"/>
        <v>0</v>
      </c>
      <c r="F6156" s="54">
        <f t="shared" si="42"/>
        <v>0</v>
      </c>
      <c r="G6156" s="54">
        <f t="shared" si="42"/>
        <v>0</v>
      </c>
      <c r="H6156" s="54">
        <f t="shared" si="42"/>
        <v>0</v>
      </c>
      <c r="I6156" s="54">
        <f t="shared" si="42"/>
        <v>0</v>
      </c>
      <c r="J6156" s="54">
        <f t="shared" si="42"/>
        <v>0</v>
      </c>
      <c r="K6156" s="54">
        <f t="shared" si="42"/>
        <v>0</v>
      </c>
      <c r="L6156" s="54">
        <f t="shared" si="42"/>
        <v>0</v>
      </c>
      <c r="M6156" s="54">
        <f t="shared" si="42"/>
        <v>0</v>
      </c>
      <c r="N6156" s="54">
        <f t="shared" si="42"/>
        <v>0</v>
      </c>
      <c r="O6156" s="54">
        <f t="shared" si="42"/>
        <v>0</v>
      </c>
      <c r="P6156" s="54">
        <f t="shared" si="42"/>
        <v>0</v>
      </c>
      <c r="Q6156" s="54">
        <f t="shared" si="42"/>
        <v>0</v>
      </c>
      <c r="R6156" s="16"/>
    </row>
    <row r="6157" spans="1:18" x14ac:dyDescent="0.25">
      <c r="A6157" s="21" t="s">
        <v>2013</v>
      </c>
      <c r="B6157" s="54">
        <f>+B239+B243+B247+B251+B255+B259</f>
        <v>1340000000</v>
      </c>
      <c r="C6157" s="54">
        <f t="shared" ref="C6157:Q6157" si="43">+C239+C243+C247+C251+C255+C259</f>
        <v>1140000000</v>
      </c>
      <c r="D6157" s="54">
        <f t="shared" si="43"/>
        <v>0</v>
      </c>
      <c r="E6157" s="54">
        <f t="shared" si="43"/>
        <v>2480000000</v>
      </c>
      <c r="F6157" s="54">
        <f t="shared" si="43"/>
        <v>0</v>
      </c>
      <c r="G6157" s="54">
        <f t="shared" si="43"/>
        <v>1433600035</v>
      </c>
      <c r="H6157" s="54">
        <f t="shared" si="43"/>
        <v>1433600035</v>
      </c>
      <c r="I6157" s="54">
        <f t="shared" si="43"/>
        <v>1339999627</v>
      </c>
      <c r="J6157" s="54">
        <f t="shared" si="43"/>
        <v>0</v>
      </c>
      <c r="K6157" s="54">
        <f t="shared" si="43"/>
        <v>1339999627</v>
      </c>
      <c r="L6157" s="54">
        <f t="shared" si="43"/>
        <v>309277536</v>
      </c>
      <c r="M6157" s="54">
        <f t="shared" si="43"/>
        <v>93600408</v>
      </c>
      <c r="N6157" s="54">
        <f t="shared" si="43"/>
        <v>1030722091</v>
      </c>
      <c r="O6157" s="54">
        <f t="shared" si="43"/>
        <v>1030722091</v>
      </c>
      <c r="P6157" s="54">
        <f t="shared" si="43"/>
        <v>0</v>
      </c>
      <c r="Q6157" s="54">
        <f t="shared" si="43"/>
        <v>1046399965</v>
      </c>
      <c r="R6157" s="16">
        <f t="shared" si="34"/>
        <v>54.032243024193548</v>
      </c>
    </row>
    <row r="6158" spans="1:18" ht="26.25" x14ac:dyDescent="0.25">
      <c r="A6158" s="51" t="s">
        <v>2015</v>
      </c>
      <c r="B6158" s="50">
        <f>SUM(B6160:B6163)</f>
        <v>3730000000</v>
      </c>
      <c r="C6158" s="50">
        <f t="shared" ref="C6158:Q6158" si="44">SUM(C6160:C6163)</f>
        <v>1778457015</v>
      </c>
      <c r="D6158" s="50">
        <f t="shared" si="44"/>
        <v>0</v>
      </c>
      <c r="E6158" s="50">
        <f t="shared" si="44"/>
        <v>5508457015</v>
      </c>
      <c r="F6158" s="50">
        <f t="shared" si="44"/>
        <v>0</v>
      </c>
      <c r="G6158" s="50">
        <f t="shared" si="44"/>
        <v>3935026807</v>
      </c>
      <c r="H6158" s="50">
        <f t="shared" si="44"/>
        <v>3935026807</v>
      </c>
      <c r="I6158" s="50">
        <f t="shared" si="44"/>
        <v>3918117486</v>
      </c>
      <c r="J6158" s="50">
        <f t="shared" si="44"/>
        <v>0</v>
      </c>
      <c r="K6158" s="50">
        <f t="shared" si="44"/>
        <v>3918117486</v>
      </c>
      <c r="L6158" s="50">
        <f t="shared" si="44"/>
        <v>312713333</v>
      </c>
      <c r="M6158" s="50">
        <f t="shared" si="44"/>
        <v>16909321</v>
      </c>
      <c r="N6158" s="50">
        <f t="shared" si="44"/>
        <v>3605404153</v>
      </c>
      <c r="O6158" s="50">
        <f t="shared" si="44"/>
        <v>3605404153</v>
      </c>
      <c r="P6158" s="50">
        <f t="shared" si="44"/>
        <v>0</v>
      </c>
      <c r="Q6158" s="50">
        <f t="shared" si="44"/>
        <v>1573430208</v>
      </c>
      <c r="R6158" s="49">
        <f t="shared" si="34"/>
        <v>71.129128816484013</v>
      </c>
    </row>
    <row r="6159" spans="1:18" x14ac:dyDescent="0.25">
      <c r="A6159" s="21" t="s">
        <v>2008</v>
      </c>
      <c r="B6159" s="54">
        <f>++B6160+B6161+B6162</f>
        <v>3730000000</v>
      </c>
      <c r="C6159" s="54">
        <f t="shared" ref="C6159:Q6159" si="45">++C6160+C6161+C6162</f>
        <v>1778457015</v>
      </c>
      <c r="D6159" s="54">
        <f t="shared" si="45"/>
        <v>0</v>
      </c>
      <c r="E6159" s="54">
        <f t="shared" si="45"/>
        <v>5508457015</v>
      </c>
      <c r="F6159" s="54">
        <f t="shared" si="45"/>
        <v>0</v>
      </c>
      <c r="G6159" s="54">
        <f t="shared" si="45"/>
        <v>3935026807</v>
      </c>
      <c r="H6159" s="54">
        <f t="shared" si="45"/>
        <v>3935026807</v>
      </c>
      <c r="I6159" s="54">
        <f t="shared" si="45"/>
        <v>3918117486</v>
      </c>
      <c r="J6159" s="54">
        <f t="shared" si="45"/>
        <v>0</v>
      </c>
      <c r="K6159" s="54">
        <f t="shared" si="45"/>
        <v>3918117486</v>
      </c>
      <c r="L6159" s="54">
        <f t="shared" si="45"/>
        <v>312713333</v>
      </c>
      <c r="M6159" s="54">
        <f t="shared" si="45"/>
        <v>16909321</v>
      </c>
      <c r="N6159" s="54">
        <f t="shared" si="45"/>
        <v>3605404153</v>
      </c>
      <c r="O6159" s="54">
        <f t="shared" si="45"/>
        <v>3605404153</v>
      </c>
      <c r="P6159" s="54">
        <f t="shared" si="45"/>
        <v>0</v>
      </c>
      <c r="Q6159" s="54">
        <f t="shared" si="45"/>
        <v>1573430208</v>
      </c>
      <c r="R6159" s="16">
        <f t="shared" si="34"/>
        <v>71.129128816484013</v>
      </c>
    </row>
    <row r="6160" spans="1:18" x14ac:dyDescent="0.25">
      <c r="A6160" s="21" t="s">
        <v>2009</v>
      </c>
      <c r="B6160" s="54">
        <f>+B264</f>
        <v>600000000</v>
      </c>
      <c r="C6160" s="54">
        <f t="shared" ref="C6160:Q6160" si="46">+C264</f>
        <v>348457015</v>
      </c>
      <c r="D6160" s="54">
        <f t="shared" si="46"/>
        <v>0</v>
      </c>
      <c r="E6160" s="54">
        <f t="shared" si="46"/>
        <v>948457015</v>
      </c>
      <c r="F6160" s="54">
        <f t="shared" si="46"/>
        <v>0</v>
      </c>
      <c r="G6160" s="54">
        <f t="shared" si="46"/>
        <v>928697015</v>
      </c>
      <c r="H6160" s="54">
        <f t="shared" si="46"/>
        <v>928697015</v>
      </c>
      <c r="I6160" s="54">
        <f t="shared" si="46"/>
        <v>926830348</v>
      </c>
      <c r="J6160" s="54">
        <f t="shared" si="46"/>
        <v>0</v>
      </c>
      <c r="K6160" s="54">
        <f t="shared" si="46"/>
        <v>926830348</v>
      </c>
      <c r="L6160" s="54">
        <f t="shared" si="46"/>
        <v>312713333</v>
      </c>
      <c r="M6160" s="54">
        <f t="shared" si="46"/>
        <v>1866667</v>
      </c>
      <c r="N6160" s="54">
        <f t="shared" si="46"/>
        <v>614117015</v>
      </c>
      <c r="O6160" s="54">
        <f t="shared" si="46"/>
        <v>614117015</v>
      </c>
      <c r="P6160" s="54">
        <f t="shared" si="46"/>
        <v>0</v>
      </c>
      <c r="Q6160" s="54">
        <f t="shared" si="46"/>
        <v>19760000</v>
      </c>
      <c r="R6160" s="16">
        <f t="shared" si="34"/>
        <v>97.719805256540809</v>
      </c>
    </row>
    <row r="6161" spans="1:18" x14ac:dyDescent="0.25">
      <c r="A6161" s="21" t="s">
        <v>2010</v>
      </c>
      <c r="B6161" s="54">
        <f>+B271</f>
        <v>30000000</v>
      </c>
      <c r="C6161" s="54">
        <f t="shared" ref="C6161:Q6161" si="47">+C271</f>
        <v>0</v>
      </c>
      <c r="D6161" s="54">
        <f t="shared" si="47"/>
        <v>0</v>
      </c>
      <c r="E6161" s="54">
        <f t="shared" si="47"/>
        <v>30000000</v>
      </c>
      <c r="F6161" s="54">
        <f t="shared" si="47"/>
        <v>0</v>
      </c>
      <c r="G6161" s="54">
        <f t="shared" si="47"/>
        <v>10000000</v>
      </c>
      <c r="H6161" s="54">
        <f t="shared" si="47"/>
        <v>10000000</v>
      </c>
      <c r="I6161" s="54">
        <f t="shared" si="47"/>
        <v>0</v>
      </c>
      <c r="J6161" s="54">
        <f t="shared" si="47"/>
        <v>0</v>
      </c>
      <c r="K6161" s="54">
        <f t="shared" si="47"/>
        <v>0</v>
      </c>
      <c r="L6161" s="54">
        <f t="shared" si="47"/>
        <v>0</v>
      </c>
      <c r="M6161" s="54">
        <f t="shared" si="47"/>
        <v>10000000</v>
      </c>
      <c r="N6161" s="54">
        <f t="shared" si="47"/>
        <v>0</v>
      </c>
      <c r="O6161" s="54">
        <f t="shared" si="47"/>
        <v>0</v>
      </c>
      <c r="P6161" s="54">
        <f t="shared" si="47"/>
        <v>0</v>
      </c>
      <c r="Q6161" s="54">
        <f t="shared" si="47"/>
        <v>20000000</v>
      </c>
      <c r="R6161" s="16">
        <f t="shared" si="34"/>
        <v>0</v>
      </c>
    </row>
    <row r="6162" spans="1:18" x14ac:dyDescent="0.25">
      <c r="A6162" s="21" t="s">
        <v>2011</v>
      </c>
      <c r="B6162" s="54">
        <f>+B275+B279</f>
        <v>3100000000</v>
      </c>
      <c r="C6162" s="54">
        <f t="shared" ref="C6162:Q6162" si="48">+C275+C279</f>
        <v>1430000000</v>
      </c>
      <c r="D6162" s="54">
        <f t="shared" si="48"/>
        <v>0</v>
      </c>
      <c r="E6162" s="54">
        <f t="shared" si="48"/>
        <v>4530000000</v>
      </c>
      <c r="F6162" s="54">
        <f t="shared" si="48"/>
        <v>0</v>
      </c>
      <c r="G6162" s="54">
        <f t="shared" si="48"/>
        <v>2996329792</v>
      </c>
      <c r="H6162" s="54">
        <f t="shared" si="48"/>
        <v>2996329792</v>
      </c>
      <c r="I6162" s="54">
        <f t="shared" si="48"/>
        <v>2991287138</v>
      </c>
      <c r="J6162" s="54">
        <f t="shared" si="48"/>
        <v>0</v>
      </c>
      <c r="K6162" s="54">
        <f t="shared" si="48"/>
        <v>2991287138</v>
      </c>
      <c r="L6162" s="54">
        <f t="shared" si="48"/>
        <v>0</v>
      </c>
      <c r="M6162" s="54">
        <f t="shared" si="48"/>
        <v>5042654</v>
      </c>
      <c r="N6162" s="54">
        <f t="shared" si="48"/>
        <v>2991287138</v>
      </c>
      <c r="O6162" s="54">
        <f t="shared" si="48"/>
        <v>2991287138</v>
      </c>
      <c r="P6162" s="54">
        <f t="shared" si="48"/>
        <v>0</v>
      </c>
      <c r="Q6162" s="54">
        <f t="shared" si="48"/>
        <v>1533670208</v>
      </c>
      <c r="R6162" s="16">
        <f t="shared" si="34"/>
        <v>66.032828653421632</v>
      </c>
    </row>
    <row r="6163" spans="1:18" x14ac:dyDescent="0.25">
      <c r="A6163" s="21" t="s">
        <v>2013</v>
      </c>
      <c r="B6163" s="54">
        <f>0</f>
        <v>0</v>
      </c>
      <c r="C6163" s="54">
        <f>0</f>
        <v>0</v>
      </c>
      <c r="D6163" s="54">
        <f>0</f>
        <v>0</v>
      </c>
      <c r="E6163" s="54">
        <f>0</f>
        <v>0</v>
      </c>
      <c r="F6163" s="54">
        <f>0</f>
        <v>0</v>
      </c>
      <c r="G6163" s="54">
        <f>0</f>
        <v>0</v>
      </c>
      <c r="H6163" s="54">
        <f>0</f>
        <v>0</v>
      </c>
      <c r="I6163" s="54">
        <f>0</f>
        <v>0</v>
      </c>
      <c r="J6163" s="54">
        <f>0</f>
        <v>0</v>
      </c>
      <c r="K6163" s="54">
        <f>0</f>
        <v>0</v>
      </c>
      <c r="L6163" s="54">
        <f>0</f>
        <v>0</v>
      </c>
      <c r="M6163" s="54">
        <f>0</f>
        <v>0</v>
      </c>
      <c r="N6163" s="54">
        <f>0</f>
        <v>0</v>
      </c>
      <c r="O6163" s="54">
        <f>0</f>
        <v>0</v>
      </c>
      <c r="P6163" s="54">
        <f>0</f>
        <v>0</v>
      </c>
      <c r="Q6163" s="54">
        <f>0</f>
        <v>0</v>
      </c>
      <c r="R6163" s="52"/>
    </row>
    <row r="6164" spans="1:18" ht="26.25" x14ac:dyDescent="0.25">
      <c r="A6164" s="53" t="s">
        <v>2016</v>
      </c>
      <c r="B6164" s="50">
        <f t="shared" ref="B6164:Q6164" si="49">SUM(B6165)</f>
        <v>12676000000</v>
      </c>
      <c r="C6164" s="50">
        <f t="shared" si="49"/>
        <v>5208821267</v>
      </c>
      <c r="D6164" s="50">
        <f t="shared" si="49"/>
        <v>0</v>
      </c>
      <c r="E6164" s="50">
        <f t="shared" si="49"/>
        <v>17884821267</v>
      </c>
      <c r="F6164" s="50">
        <f t="shared" si="49"/>
        <v>0</v>
      </c>
      <c r="G6164" s="50">
        <f t="shared" si="49"/>
        <v>10492566778</v>
      </c>
      <c r="H6164" s="50">
        <f t="shared" si="49"/>
        <v>10492566778</v>
      </c>
      <c r="I6164" s="50">
        <f t="shared" si="49"/>
        <v>9876485661</v>
      </c>
      <c r="J6164" s="50">
        <f t="shared" si="49"/>
        <v>0</v>
      </c>
      <c r="K6164" s="50">
        <f t="shared" si="49"/>
        <v>9876485661</v>
      </c>
      <c r="L6164" s="50">
        <f t="shared" si="49"/>
        <v>5235165040</v>
      </c>
      <c r="M6164" s="50">
        <f t="shared" si="49"/>
        <v>616081117</v>
      </c>
      <c r="N6164" s="50">
        <f t="shared" si="49"/>
        <v>4641320621</v>
      </c>
      <c r="O6164" s="50">
        <f t="shared" si="49"/>
        <v>4573366795</v>
      </c>
      <c r="P6164" s="50">
        <f t="shared" si="49"/>
        <v>67953826</v>
      </c>
      <c r="Q6164" s="50">
        <f t="shared" si="49"/>
        <v>7392254489</v>
      </c>
      <c r="R6164" s="49">
        <f>+K6164/E6164*100</f>
        <v>55.222724977540025</v>
      </c>
    </row>
    <row r="6165" spans="1:18" x14ac:dyDescent="0.25">
      <c r="A6165" s="21" t="s">
        <v>2013</v>
      </c>
      <c r="B6165" s="54">
        <f>+B283</f>
        <v>12676000000</v>
      </c>
      <c r="C6165" s="54">
        <f t="shared" ref="C6165:Q6165" si="50">+C283</f>
        <v>5208821267</v>
      </c>
      <c r="D6165" s="54">
        <f t="shared" si="50"/>
        <v>0</v>
      </c>
      <c r="E6165" s="54">
        <f t="shared" si="50"/>
        <v>17884821267</v>
      </c>
      <c r="F6165" s="54">
        <f t="shared" si="50"/>
        <v>0</v>
      </c>
      <c r="G6165" s="54">
        <f t="shared" si="50"/>
        <v>10492566778</v>
      </c>
      <c r="H6165" s="54">
        <f t="shared" si="50"/>
        <v>10492566778</v>
      </c>
      <c r="I6165" s="54">
        <f t="shared" si="50"/>
        <v>9876485661</v>
      </c>
      <c r="J6165" s="54">
        <f t="shared" si="50"/>
        <v>0</v>
      </c>
      <c r="K6165" s="54">
        <f t="shared" si="50"/>
        <v>9876485661</v>
      </c>
      <c r="L6165" s="54">
        <f t="shared" si="50"/>
        <v>5235165040</v>
      </c>
      <c r="M6165" s="54">
        <f t="shared" si="50"/>
        <v>616081117</v>
      </c>
      <c r="N6165" s="54">
        <f t="shared" si="50"/>
        <v>4641320621</v>
      </c>
      <c r="O6165" s="54">
        <f t="shared" si="50"/>
        <v>4573366795</v>
      </c>
      <c r="P6165" s="54">
        <f t="shared" si="50"/>
        <v>67953826</v>
      </c>
      <c r="Q6165" s="54">
        <f t="shared" si="50"/>
        <v>7392254489</v>
      </c>
      <c r="R6165" s="16">
        <f>+K6165/E6165*100</f>
        <v>55.222724977540025</v>
      </c>
    </row>
    <row r="6166" spans="1:18" x14ac:dyDescent="0.25">
      <c r="A6166" s="21"/>
      <c r="B6166" s="54"/>
      <c r="C6166" s="54"/>
      <c r="D6166" s="54"/>
      <c r="E6166" s="54"/>
      <c r="F6166" s="54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Q6166" s="54"/>
      <c r="R6166" s="16"/>
    </row>
    <row r="6167" spans="1:18" ht="26.25" x14ac:dyDescent="0.25">
      <c r="A6167" s="47" t="s">
        <v>2017</v>
      </c>
      <c r="B6167" s="50">
        <f>SUM(B6169:B6173)</f>
        <v>200242886710</v>
      </c>
      <c r="C6167" s="50">
        <f t="shared" ref="C6167:Q6167" si="51">SUM(C6169:C6173)</f>
        <v>-41464868077</v>
      </c>
      <c r="D6167" s="50">
        <f t="shared" si="51"/>
        <v>0</v>
      </c>
      <c r="E6167" s="50">
        <f t="shared" si="51"/>
        <v>158778018633</v>
      </c>
      <c r="F6167" s="50">
        <f t="shared" si="51"/>
        <v>0</v>
      </c>
      <c r="G6167" s="50">
        <f t="shared" si="51"/>
        <v>89810151235</v>
      </c>
      <c r="H6167" s="50">
        <f t="shared" si="51"/>
        <v>89810151235</v>
      </c>
      <c r="I6167" s="50">
        <f t="shared" si="51"/>
        <v>85317890578</v>
      </c>
      <c r="J6167" s="50">
        <f t="shared" si="51"/>
        <v>0</v>
      </c>
      <c r="K6167" s="50">
        <f t="shared" si="51"/>
        <v>85317890578</v>
      </c>
      <c r="L6167" s="50">
        <f t="shared" si="51"/>
        <v>13530625675</v>
      </c>
      <c r="M6167" s="50">
        <f t="shared" si="51"/>
        <v>4492260657</v>
      </c>
      <c r="N6167" s="50">
        <f t="shared" si="51"/>
        <v>71787264903</v>
      </c>
      <c r="O6167" s="50">
        <f t="shared" si="51"/>
        <v>67648732458</v>
      </c>
      <c r="P6167" s="50">
        <f t="shared" si="51"/>
        <v>4138532445</v>
      </c>
      <c r="Q6167" s="50">
        <f t="shared" si="51"/>
        <v>68967867398</v>
      </c>
      <c r="R6167" s="49">
        <f t="shared" ref="R6167:R6172" si="52">+K6167/E6167*100</f>
        <v>53.73406930792104</v>
      </c>
    </row>
    <row r="6168" spans="1:18" x14ac:dyDescent="0.25">
      <c r="A6168" s="21" t="s">
        <v>2008</v>
      </c>
      <c r="B6168" s="54">
        <f>+B6169+B6170+B6171</f>
        <v>174327829710</v>
      </c>
      <c r="C6168" s="54">
        <f t="shared" ref="C6168:Q6168" si="53">+C6169+C6170+C6171</f>
        <v>-46336353947</v>
      </c>
      <c r="D6168" s="54">
        <f t="shared" si="53"/>
        <v>0</v>
      </c>
      <c r="E6168" s="54">
        <f t="shared" si="53"/>
        <v>127991475763</v>
      </c>
      <c r="F6168" s="54">
        <f t="shared" si="53"/>
        <v>0</v>
      </c>
      <c r="G6168" s="54">
        <f t="shared" si="53"/>
        <v>62738408036</v>
      </c>
      <c r="H6168" s="54">
        <f t="shared" si="53"/>
        <v>62738408036</v>
      </c>
      <c r="I6168" s="54">
        <f t="shared" si="53"/>
        <v>62522144329</v>
      </c>
      <c r="J6168" s="54">
        <f t="shared" si="53"/>
        <v>0</v>
      </c>
      <c r="K6168" s="54">
        <f t="shared" si="53"/>
        <v>62522144329</v>
      </c>
      <c r="L6168" s="54">
        <f t="shared" si="53"/>
        <v>953671108</v>
      </c>
      <c r="M6168" s="54">
        <f t="shared" si="53"/>
        <v>216263707</v>
      </c>
      <c r="N6168" s="54">
        <f t="shared" si="53"/>
        <v>61568473221</v>
      </c>
      <c r="O6168" s="54">
        <f t="shared" si="53"/>
        <v>59444462407</v>
      </c>
      <c r="P6168" s="54">
        <f t="shared" si="53"/>
        <v>2124010814</v>
      </c>
      <c r="Q6168" s="54">
        <f t="shared" si="53"/>
        <v>65253067727</v>
      </c>
      <c r="R6168" s="16">
        <f t="shared" si="52"/>
        <v>48.848678364152441</v>
      </c>
    </row>
    <row r="6169" spans="1:18" x14ac:dyDescent="0.25">
      <c r="A6169" s="21" t="s">
        <v>2009</v>
      </c>
      <c r="B6169" s="54">
        <f>+B557</f>
        <v>2308635000</v>
      </c>
      <c r="C6169" s="54">
        <f t="shared" ref="C6169:Q6169" si="54">+C557</f>
        <v>372000000</v>
      </c>
      <c r="D6169" s="54">
        <f t="shared" si="54"/>
        <v>0</v>
      </c>
      <c r="E6169" s="54">
        <f t="shared" si="54"/>
        <v>2680635000</v>
      </c>
      <c r="F6169" s="54">
        <f t="shared" si="54"/>
        <v>0</v>
      </c>
      <c r="G6169" s="54">
        <f t="shared" si="54"/>
        <v>2484686329</v>
      </c>
      <c r="H6169" s="54">
        <f t="shared" si="54"/>
        <v>2484686329</v>
      </c>
      <c r="I6169" s="54">
        <f t="shared" si="54"/>
        <v>2274422622</v>
      </c>
      <c r="J6169" s="54">
        <f t="shared" si="54"/>
        <v>0</v>
      </c>
      <c r="K6169" s="54">
        <f t="shared" si="54"/>
        <v>2274422622</v>
      </c>
      <c r="L6169" s="54">
        <f t="shared" si="54"/>
        <v>953671108</v>
      </c>
      <c r="M6169" s="54">
        <f t="shared" si="54"/>
        <v>210263707</v>
      </c>
      <c r="N6169" s="54">
        <f t="shared" si="54"/>
        <v>1320751514</v>
      </c>
      <c r="O6169" s="54">
        <f t="shared" si="54"/>
        <v>1294740700</v>
      </c>
      <c r="P6169" s="54">
        <f t="shared" si="54"/>
        <v>26010814</v>
      </c>
      <c r="Q6169" s="54">
        <f t="shared" si="54"/>
        <v>195948671</v>
      </c>
      <c r="R6169" s="16">
        <f t="shared" si="52"/>
        <v>84.846412212031851</v>
      </c>
    </row>
    <row r="6170" spans="1:18" x14ac:dyDescent="0.25">
      <c r="A6170" s="21" t="s">
        <v>2010</v>
      </c>
      <c r="B6170" s="54">
        <f>+B564+B571</f>
        <v>450000000</v>
      </c>
      <c r="C6170" s="54">
        <f t="shared" ref="C6170:Q6170" si="55">+C564+C571</f>
        <v>0</v>
      </c>
      <c r="D6170" s="54">
        <f t="shared" si="55"/>
        <v>0</v>
      </c>
      <c r="E6170" s="54">
        <f t="shared" si="55"/>
        <v>450000000</v>
      </c>
      <c r="F6170" s="54">
        <f t="shared" si="55"/>
        <v>0</v>
      </c>
      <c r="G6170" s="54">
        <f t="shared" si="55"/>
        <v>6000000</v>
      </c>
      <c r="H6170" s="54">
        <f t="shared" si="55"/>
        <v>6000000</v>
      </c>
      <c r="I6170" s="54">
        <f t="shared" si="55"/>
        <v>0</v>
      </c>
      <c r="J6170" s="54">
        <f t="shared" si="55"/>
        <v>0</v>
      </c>
      <c r="K6170" s="54">
        <f t="shared" si="55"/>
        <v>0</v>
      </c>
      <c r="L6170" s="54">
        <f t="shared" si="55"/>
        <v>0</v>
      </c>
      <c r="M6170" s="54">
        <f t="shared" si="55"/>
        <v>6000000</v>
      </c>
      <c r="N6170" s="54">
        <f t="shared" si="55"/>
        <v>0</v>
      </c>
      <c r="O6170" s="54">
        <f t="shared" si="55"/>
        <v>0</v>
      </c>
      <c r="P6170" s="54">
        <f t="shared" si="55"/>
        <v>0</v>
      </c>
      <c r="Q6170" s="54">
        <f t="shared" si="55"/>
        <v>444000000</v>
      </c>
      <c r="R6170" s="16">
        <f t="shared" si="52"/>
        <v>0</v>
      </c>
    </row>
    <row r="6171" spans="1:18" x14ac:dyDescent="0.25">
      <c r="A6171" s="21" t="s">
        <v>2011</v>
      </c>
      <c r="B6171" s="54">
        <f>+B578+B585</f>
        <v>171569194710</v>
      </c>
      <c r="C6171" s="54">
        <f t="shared" ref="C6171:Q6171" si="56">+C578+C585</f>
        <v>-46708353947</v>
      </c>
      <c r="D6171" s="54">
        <f t="shared" si="56"/>
        <v>0</v>
      </c>
      <c r="E6171" s="54">
        <f t="shared" si="56"/>
        <v>124860840763</v>
      </c>
      <c r="F6171" s="54">
        <f t="shared" si="56"/>
        <v>0</v>
      </c>
      <c r="G6171" s="54">
        <f t="shared" si="56"/>
        <v>60247721707</v>
      </c>
      <c r="H6171" s="54">
        <f t="shared" si="56"/>
        <v>60247721707</v>
      </c>
      <c r="I6171" s="54">
        <f t="shared" si="56"/>
        <v>60247721707</v>
      </c>
      <c r="J6171" s="54">
        <f t="shared" si="56"/>
        <v>0</v>
      </c>
      <c r="K6171" s="54">
        <f t="shared" si="56"/>
        <v>60247721707</v>
      </c>
      <c r="L6171" s="54">
        <f t="shared" si="56"/>
        <v>0</v>
      </c>
      <c r="M6171" s="54">
        <f t="shared" si="56"/>
        <v>0</v>
      </c>
      <c r="N6171" s="54">
        <f t="shared" si="56"/>
        <v>60247721707</v>
      </c>
      <c r="O6171" s="54">
        <f t="shared" si="56"/>
        <v>58149721707</v>
      </c>
      <c r="P6171" s="54">
        <f t="shared" si="56"/>
        <v>2098000000</v>
      </c>
      <c r="Q6171" s="54">
        <f t="shared" si="56"/>
        <v>64613119056</v>
      </c>
      <c r="R6171" s="16">
        <f t="shared" si="52"/>
        <v>48.251894940669985</v>
      </c>
    </row>
    <row r="6172" spans="1:18" x14ac:dyDescent="0.25">
      <c r="A6172" s="21" t="s">
        <v>2013</v>
      </c>
      <c r="B6172" s="54">
        <f>+B589+B608+B615+B634+B650+B657</f>
        <v>25915057000</v>
      </c>
      <c r="C6172" s="54">
        <f t="shared" ref="C6172:Q6172" si="57">+C589+C608+C615+C634+C650+C657</f>
        <v>4871485870</v>
      </c>
      <c r="D6172" s="54">
        <f t="shared" si="57"/>
        <v>0</v>
      </c>
      <c r="E6172" s="54">
        <f t="shared" si="57"/>
        <v>30786542870</v>
      </c>
      <c r="F6172" s="54">
        <f t="shared" si="57"/>
        <v>0</v>
      </c>
      <c r="G6172" s="54">
        <f t="shared" si="57"/>
        <v>27071743199</v>
      </c>
      <c r="H6172" s="54">
        <f t="shared" si="57"/>
        <v>27071743199</v>
      </c>
      <c r="I6172" s="54">
        <f t="shared" si="57"/>
        <v>22795746249</v>
      </c>
      <c r="J6172" s="54">
        <f t="shared" si="57"/>
        <v>0</v>
      </c>
      <c r="K6172" s="54">
        <f t="shared" si="57"/>
        <v>22795746249</v>
      </c>
      <c r="L6172" s="54">
        <f t="shared" si="57"/>
        <v>12576954567</v>
      </c>
      <c r="M6172" s="54">
        <f t="shared" si="57"/>
        <v>4275996950</v>
      </c>
      <c r="N6172" s="54">
        <f t="shared" si="57"/>
        <v>10218791682</v>
      </c>
      <c r="O6172" s="54">
        <f t="shared" si="57"/>
        <v>8204270051</v>
      </c>
      <c r="P6172" s="54">
        <f t="shared" si="57"/>
        <v>2014521631</v>
      </c>
      <c r="Q6172" s="54">
        <f t="shared" si="57"/>
        <v>3714799671</v>
      </c>
      <c r="R6172" s="16">
        <f t="shared" si="52"/>
        <v>74.044514661025346</v>
      </c>
    </row>
    <row r="6173" spans="1:18" hidden="1" x14ac:dyDescent="0.25">
      <c r="A6173" s="21" t="s">
        <v>2018</v>
      </c>
      <c r="B6173" s="54">
        <f>0</f>
        <v>0</v>
      </c>
      <c r="C6173" s="54">
        <f>0</f>
        <v>0</v>
      </c>
      <c r="D6173" s="54">
        <f>0</f>
        <v>0</v>
      </c>
      <c r="E6173" s="54">
        <f>0</f>
        <v>0</v>
      </c>
      <c r="F6173" s="54">
        <f>0</f>
        <v>0</v>
      </c>
      <c r="G6173" s="54">
        <f>0</f>
        <v>0</v>
      </c>
      <c r="H6173" s="54">
        <f>0</f>
        <v>0</v>
      </c>
      <c r="I6173" s="54">
        <f>0</f>
        <v>0</v>
      </c>
      <c r="J6173" s="54">
        <f>0</f>
        <v>0</v>
      </c>
      <c r="K6173" s="54">
        <f>0</f>
        <v>0</v>
      </c>
      <c r="L6173" s="54">
        <f>0</f>
        <v>0</v>
      </c>
      <c r="M6173" s="54">
        <f>0</f>
        <v>0</v>
      </c>
      <c r="N6173" s="54">
        <f>0</f>
        <v>0</v>
      </c>
      <c r="O6173" s="54">
        <f>0</f>
        <v>0</v>
      </c>
      <c r="P6173" s="54">
        <f>0</f>
        <v>0</v>
      </c>
      <c r="Q6173" s="54">
        <f>0</f>
        <v>0</v>
      </c>
      <c r="R6173" s="52"/>
    </row>
    <row r="6174" spans="1:18" ht="26.25" x14ac:dyDescent="0.25">
      <c r="A6174" s="53" t="s">
        <v>2019</v>
      </c>
      <c r="B6174" s="50">
        <f t="shared" ref="B6174:Q6174" si="58">SUM(B6175)</f>
        <v>891192769267</v>
      </c>
      <c r="C6174" s="50">
        <f t="shared" si="58"/>
        <v>91699088155</v>
      </c>
      <c r="D6174" s="50">
        <f t="shared" si="58"/>
        <v>0</v>
      </c>
      <c r="E6174" s="50">
        <f t="shared" si="58"/>
        <v>982891857422</v>
      </c>
      <c r="F6174" s="50">
        <f t="shared" si="58"/>
        <v>0</v>
      </c>
      <c r="G6174" s="50">
        <f t="shared" si="58"/>
        <v>710068351678</v>
      </c>
      <c r="H6174" s="50">
        <f t="shared" si="58"/>
        <v>710068351678</v>
      </c>
      <c r="I6174" s="50">
        <f t="shared" si="58"/>
        <v>674781681380</v>
      </c>
      <c r="J6174" s="50">
        <f t="shared" si="58"/>
        <v>0</v>
      </c>
      <c r="K6174" s="50">
        <f t="shared" si="58"/>
        <v>674781681380</v>
      </c>
      <c r="L6174" s="50">
        <f t="shared" si="58"/>
        <v>61644608331</v>
      </c>
      <c r="M6174" s="50">
        <f t="shared" si="58"/>
        <v>35286670298</v>
      </c>
      <c r="N6174" s="50">
        <f t="shared" si="58"/>
        <v>613137073049</v>
      </c>
      <c r="O6174" s="50">
        <f t="shared" si="58"/>
        <v>588831226214</v>
      </c>
      <c r="P6174" s="50">
        <f t="shared" si="58"/>
        <v>24305846835</v>
      </c>
      <c r="Q6174" s="50">
        <f t="shared" si="58"/>
        <v>272823505744</v>
      </c>
      <c r="R6174" s="49">
        <f>+K6174/E6174*100</f>
        <v>68.65268811462802</v>
      </c>
    </row>
    <row r="6175" spans="1:18" x14ac:dyDescent="0.25">
      <c r="A6175" s="21" t="s">
        <v>2013</v>
      </c>
      <c r="B6175" s="54">
        <f>+B676</f>
        <v>891192769267</v>
      </c>
      <c r="C6175" s="54">
        <f t="shared" ref="C6175:Q6175" si="59">+C676</f>
        <v>91699088155</v>
      </c>
      <c r="D6175" s="54">
        <f t="shared" si="59"/>
        <v>0</v>
      </c>
      <c r="E6175" s="54">
        <f t="shared" si="59"/>
        <v>982891857422</v>
      </c>
      <c r="F6175" s="54">
        <f t="shared" si="59"/>
        <v>0</v>
      </c>
      <c r="G6175" s="54">
        <f t="shared" si="59"/>
        <v>710068351678</v>
      </c>
      <c r="H6175" s="54">
        <f t="shared" si="59"/>
        <v>710068351678</v>
      </c>
      <c r="I6175" s="54">
        <f t="shared" si="59"/>
        <v>674781681380</v>
      </c>
      <c r="J6175" s="54">
        <f t="shared" si="59"/>
        <v>0</v>
      </c>
      <c r="K6175" s="54">
        <f t="shared" si="59"/>
        <v>674781681380</v>
      </c>
      <c r="L6175" s="54">
        <f t="shared" si="59"/>
        <v>61644608331</v>
      </c>
      <c r="M6175" s="54">
        <f t="shared" si="59"/>
        <v>35286670298</v>
      </c>
      <c r="N6175" s="54">
        <f t="shared" si="59"/>
        <v>613137073049</v>
      </c>
      <c r="O6175" s="54">
        <f t="shared" si="59"/>
        <v>588831226214</v>
      </c>
      <c r="P6175" s="54">
        <f t="shared" si="59"/>
        <v>24305846835</v>
      </c>
      <c r="Q6175" s="54">
        <f t="shared" si="59"/>
        <v>272823505744</v>
      </c>
      <c r="R6175" s="16">
        <f>+K6175/E6175*100</f>
        <v>68.65268811462802</v>
      </c>
    </row>
    <row r="6176" spans="1:18" x14ac:dyDescent="0.25">
      <c r="A6176" s="21"/>
      <c r="B6176" s="54"/>
      <c r="C6176" s="54"/>
      <c r="D6176" s="54"/>
      <c r="E6176" s="54"/>
      <c r="F6176" s="54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Q6176" s="54"/>
      <c r="R6176" s="33"/>
    </row>
    <row r="6177" spans="1:18" ht="26.25" x14ac:dyDescent="0.25">
      <c r="A6177" s="47" t="s">
        <v>2020</v>
      </c>
      <c r="B6177" s="50">
        <f t="shared" ref="B6177:Q6177" si="60">SUM(B6178)</f>
        <v>3900000000</v>
      </c>
      <c r="C6177" s="50">
        <f t="shared" si="60"/>
        <v>66000000</v>
      </c>
      <c r="D6177" s="50">
        <f t="shared" si="60"/>
        <v>0</v>
      </c>
      <c r="E6177" s="50">
        <f t="shared" si="60"/>
        <v>3966000000</v>
      </c>
      <c r="F6177" s="50">
        <f t="shared" si="60"/>
        <v>0</v>
      </c>
      <c r="G6177" s="50">
        <f t="shared" si="60"/>
        <v>3728863655</v>
      </c>
      <c r="H6177" s="50">
        <f t="shared" si="60"/>
        <v>3728863655</v>
      </c>
      <c r="I6177" s="50">
        <f t="shared" si="60"/>
        <v>2320474423</v>
      </c>
      <c r="J6177" s="50">
        <f t="shared" si="60"/>
        <v>0</v>
      </c>
      <c r="K6177" s="50">
        <f t="shared" si="60"/>
        <v>2320474423</v>
      </c>
      <c r="L6177" s="50">
        <f t="shared" si="60"/>
        <v>683907643</v>
      </c>
      <c r="M6177" s="50">
        <f t="shared" si="60"/>
        <v>1408389232</v>
      </c>
      <c r="N6177" s="50">
        <f t="shared" si="60"/>
        <v>1636566780</v>
      </c>
      <c r="O6177" s="50">
        <f t="shared" si="60"/>
        <v>1636566780</v>
      </c>
      <c r="P6177" s="50">
        <f t="shared" si="60"/>
        <v>0</v>
      </c>
      <c r="Q6177" s="50">
        <f t="shared" si="60"/>
        <v>237136345</v>
      </c>
      <c r="R6177" s="49">
        <f t="shared" ref="R6177:R6240" si="61">+K6177/E6177*100</f>
        <v>58.50918867876954</v>
      </c>
    </row>
    <row r="6178" spans="1:18" x14ac:dyDescent="0.25">
      <c r="A6178" s="21" t="s">
        <v>2013</v>
      </c>
      <c r="B6178" s="54">
        <f>+B1363</f>
        <v>3900000000</v>
      </c>
      <c r="C6178" s="54">
        <f t="shared" ref="C6178:Q6178" si="62">+C1363</f>
        <v>66000000</v>
      </c>
      <c r="D6178" s="54">
        <f t="shared" si="62"/>
        <v>0</v>
      </c>
      <c r="E6178" s="54">
        <f t="shared" si="62"/>
        <v>3966000000</v>
      </c>
      <c r="F6178" s="54">
        <f t="shared" si="62"/>
        <v>0</v>
      </c>
      <c r="G6178" s="54">
        <f t="shared" si="62"/>
        <v>3728863655</v>
      </c>
      <c r="H6178" s="54">
        <f t="shared" si="62"/>
        <v>3728863655</v>
      </c>
      <c r="I6178" s="54">
        <f t="shared" si="62"/>
        <v>2320474423</v>
      </c>
      <c r="J6178" s="54">
        <f t="shared" si="62"/>
        <v>0</v>
      </c>
      <c r="K6178" s="54">
        <f t="shared" si="62"/>
        <v>2320474423</v>
      </c>
      <c r="L6178" s="54">
        <f t="shared" si="62"/>
        <v>683907643</v>
      </c>
      <c r="M6178" s="54">
        <f t="shared" si="62"/>
        <v>1408389232</v>
      </c>
      <c r="N6178" s="54">
        <f t="shared" si="62"/>
        <v>1636566780</v>
      </c>
      <c r="O6178" s="54">
        <f t="shared" si="62"/>
        <v>1636566780</v>
      </c>
      <c r="P6178" s="54">
        <f t="shared" si="62"/>
        <v>0</v>
      </c>
      <c r="Q6178" s="54">
        <f t="shared" si="62"/>
        <v>237136345</v>
      </c>
      <c r="R6178" s="16">
        <f t="shared" si="61"/>
        <v>58.50918867876954</v>
      </c>
    </row>
    <row r="6179" spans="1:18" ht="26.25" x14ac:dyDescent="0.25">
      <c r="A6179" s="53" t="s">
        <v>2021</v>
      </c>
      <c r="B6179" s="50">
        <f>SUM(B6181:B6184)</f>
        <v>169125088000</v>
      </c>
      <c r="C6179" s="50">
        <f t="shared" ref="C6179:Q6179" si="63">SUM(C6181:C6184)</f>
        <v>-80955000</v>
      </c>
      <c r="D6179" s="50">
        <f t="shared" si="63"/>
        <v>0</v>
      </c>
      <c r="E6179" s="50">
        <f t="shared" si="63"/>
        <v>169044133000</v>
      </c>
      <c r="F6179" s="50">
        <f t="shared" si="63"/>
        <v>21488460</v>
      </c>
      <c r="G6179" s="50">
        <f t="shared" si="63"/>
        <v>98731175255</v>
      </c>
      <c r="H6179" s="50">
        <f t="shared" si="63"/>
        <v>98731175255</v>
      </c>
      <c r="I6179" s="50">
        <f t="shared" si="63"/>
        <v>97789865367</v>
      </c>
      <c r="J6179" s="50">
        <f t="shared" si="63"/>
        <v>21488460</v>
      </c>
      <c r="K6179" s="50">
        <f t="shared" si="63"/>
        <v>97811353827</v>
      </c>
      <c r="L6179" s="50">
        <f t="shared" si="63"/>
        <v>1517595490</v>
      </c>
      <c r="M6179" s="50">
        <f t="shared" si="63"/>
        <v>919821428</v>
      </c>
      <c r="N6179" s="50">
        <f t="shared" si="63"/>
        <v>96293758337</v>
      </c>
      <c r="O6179" s="50">
        <f t="shared" si="63"/>
        <v>91350376828</v>
      </c>
      <c r="P6179" s="50">
        <f t="shared" si="63"/>
        <v>4943381509</v>
      </c>
      <c r="Q6179" s="50">
        <f t="shared" si="63"/>
        <v>70312957745</v>
      </c>
      <c r="R6179" s="49">
        <f t="shared" si="61"/>
        <v>57.861430675621264</v>
      </c>
    </row>
    <row r="6180" spans="1:18" x14ac:dyDescent="0.25">
      <c r="A6180" s="21" t="s">
        <v>2008</v>
      </c>
      <c r="B6180" s="54">
        <f>+B6181+B6182+B6183</f>
        <v>168975088000</v>
      </c>
      <c r="C6180" s="54">
        <f t="shared" ref="C6180:Q6180" si="64">+C6181+C6182+C6183</f>
        <v>-80955000</v>
      </c>
      <c r="D6180" s="54">
        <f t="shared" si="64"/>
        <v>0</v>
      </c>
      <c r="E6180" s="54">
        <f t="shared" si="64"/>
        <v>168894133000</v>
      </c>
      <c r="F6180" s="54">
        <f t="shared" si="64"/>
        <v>21488460</v>
      </c>
      <c r="G6180" s="54">
        <f t="shared" si="64"/>
        <v>98643341898</v>
      </c>
      <c r="H6180" s="54">
        <f t="shared" si="64"/>
        <v>98643341898</v>
      </c>
      <c r="I6180" s="54">
        <f t="shared" si="64"/>
        <v>97745132010</v>
      </c>
      <c r="J6180" s="54">
        <f t="shared" si="64"/>
        <v>21488460</v>
      </c>
      <c r="K6180" s="54">
        <f t="shared" si="64"/>
        <v>97766620470</v>
      </c>
      <c r="L6180" s="54">
        <f t="shared" si="64"/>
        <v>1472862133</v>
      </c>
      <c r="M6180" s="54">
        <f t="shared" si="64"/>
        <v>876721428</v>
      </c>
      <c r="N6180" s="54">
        <f t="shared" si="64"/>
        <v>96293758337</v>
      </c>
      <c r="O6180" s="54">
        <f t="shared" si="64"/>
        <v>91350376828</v>
      </c>
      <c r="P6180" s="54">
        <f t="shared" si="64"/>
        <v>4943381509</v>
      </c>
      <c r="Q6180" s="54">
        <f t="shared" si="64"/>
        <v>70250791102</v>
      </c>
      <c r="R6180" s="16">
        <f t="shared" si="61"/>
        <v>57.88633313272048</v>
      </c>
    </row>
    <row r="6181" spans="1:18" x14ac:dyDescent="0.25">
      <c r="A6181" s="21" t="s">
        <v>2009</v>
      </c>
      <c r="B6181" s="54">
        <f>+B1413+B1423+B1427+B1434+B1438+B1445+B1449+B1456+B1460+B1464+B1468+B1472+B1476+B1483+B1487+B1491+B1495+B1499+B1503+B1510+B1514+B1518+B1522+B1526+B1530+B1534+B1538+B1542+B1546+B1553+B1557+B1561+B1565+B1569</f>
        <v>164973088000</v>
      </c>
      <c r="C6181" s="54">
        <f t="shared" ref="C6181:Q6181" si="65">+C1413+C1423+C1427+C1434+C1438+C1445+C1449+C1456+C1460+C1464+C1468+C1472+C1476+C1483+C1487+C1491+C1495+C1499+C1503+C1510+C1514+C1518+C1522+C1526+C1530+C1534+C1538+C1542+C1546+C1553+C1557+C1561+C1565+C1569</f>
        <v>-15000000</v>
      </c>
      <c r="D6181" s="54">
        <f t="shared" si="65"/>
        <v>0</v>
      </c>
      <c r="E6181" s="54">
        <f t="shared" si="65"/>
        <v>164958088000</v>
      </c>
      <c r="F6181" s="54">
        <f t="shared" si="65"/>
        <v>21480718</v>
      </c>
      <c r="G6181" s="54">
        <f t="shared" si="65"/>
        <v>97164266694</v>
      </c>
      <c r="H6181" s="54">
        <f t="shared" si="65"/>
        <v>97164266694</v>
      </c>
      <c r="I6181" s="54">
        <f t="shared" si="65"/>
        <v>96434941531</v>
      </c>
      <c r="J6181" s="54">
        <f t="shared" si="65"/>
        <v>21480718</v>
      </c>
      <c r="K6181" s="54">
        <f t="shared" si="65"/>
        <v>96456422249</v>
      </c>
      <c r="L6181" s="54">
        <f t="shared" si="65"/>
        <v>687555610</v>
      </c>
      <c r="M6181" s="54">
        <f t="shared" si="65"/>
        <v>707844445</v>
      </c>
      <c r="N6181" s="54">
        <f t="shared" si="65"/>
        <v>95768866639</v>
      </c>
      <c r="O6181" s="54">
        <f t="shared" si="65"/>
        <v>90835429372</v>
      </c>
      <c r="P6181" s="54">
        <f t="shared" si="65"/>
        <v>4933437267</v>
      </c>
      <c r="Q6181" s="54">
        <f t="shared" si="65"/>
        <v>67793821306</v>
      </c>
      <c r="R6181" s="16">
        <f t="shared" si="61"/>
        <v>58.473290651259248</v>
      </c>
    </row>
    <row r="6182" spans="1:18" x14ac:dyDescent="0.25">
      <c r="A6182" s="21" t="s">
        <v>2010</v>
      </c>
      <c r="B6182" s="54">
        <f>+B1573+B1577+B1583+B1587</f>
        <v>3980000000</v>
      </c>
      <c r="C6182" s="54">
        <f t="shared" ref="C6182:Q6182" si="66">+C1573+C1577+C1583+C1587</f>
        <v>-80955000</v>
      </c>
      <c r="D6182" s="54">
        <f t="shared" si="66"/>
        <v>0</v>
      </c>
      <c r="E6182" s="54">
        <f t="shared" si="66"/>
        <v>3899045000</v>
      </c>
      <c r="F6182" s="54">
        <f t="shared" si="66"/>
        <v>7742</v>
      </c>
      <c r="G6182" s="54">
        <f t="shared" si="66"/>
        <v>1449545204</v>
      </c>
      <c r="H6182" s="54">
        <f t="shared" si="66"/>
        <v>1449545204</v>
      </c>
      <c r="I6182" s="54">
        <f t="shared" si="66"/>
        <v>1291040479</v>
      </c>
      <c r="J6182" s="54">
        <f t="shared" si="66"/>
        <v>7742</v>
      </c>
      <c r="K6182" s="54">
        <f t="shared" si="66"/>
        <v>1291048221</v>
      </c>
      <c r="L6182" s="54">
        <f t="shared" si="66"/>
        <v>785306523</v>
      </c>
      <c r="M6182" s="54">
        <f t="shared" si="66"/>
        <v>158496983</v>
      </c>
      <c r="N6182" s="54">
        <f t="shared" si="66"/>
        <v>505741698</v>
      </c>
      <c r="O6182" s="54">
        <f t="shared" si="66"/>
        <v>495797456</v>
      </c>
      <c r="P6182" s="54">
        <f t="shared" si="66"/>
        <v>9944242</v>
      </c>
      <c r="Q6182" s="54">
        <f t="shared" si="66"/>
        <v>2449499796</v>
      </c>
      <c r="R6182" s="16">
        <f t="shared" si="61"/>
        <v>33.111908710979229</v>
      </c>
    </row>
    <row r="6183" spans="1:18" x14ac:dyDescent="0.25">
      <c r="A6183" s="21" t="s">
        <v>2022</v>
      </c>
      <c r="B6183" s="54">
        <f>+B1591</f>
        <v>22000000</v>
      </c>
      <c r="C6183" s="54">
        <f t="shared" ref="C6183:Q6183" si="67">+C1591</f>
        <v>15000000</v>
      </c>
      <c r="D6183" s="54">
        <f t="shared" si="67"/>
        <v>0</v>
      </c>
      <c r="E6183" s="54">
        <f t="shared" si="67"/>
        <v>37000000</v>
      </c>
      <c r="F6183" s="54">
        <f t="shared" si="67"/>
        <v>0</v>
      </c>
      <c r="G6183" s="54">
        <f t="shared" si="67"/>
        <v>29530000</v>
      </c>
      <c r="H6183" s="54">
        <f t="shared" si="67"/>
        <v>29530000</v>
      </c>
      <c r="I6183" s="54">
        <f t="shared" si="67"/>
        <v>19150000</v>
      </c>
      <c r="J6183" s="54">
        <f t="shared" si="67"/>
        <v>0</v>
      </c>
      <c r="K6183" s="54">
        <f t="shared" si="67"/>
        <v>19150000</v>
      </c>
      <c r="L6183" s="54">
        <f t="shared" si="67"/>
        <v>0</v>
      </c>
      <c r="M6183" s="54">
        <f t="shared" si="67"/>
        <v>10380000</v>
      </c>
      <c r="N6183" s="54">
        <f t="shared" si="67"/>
        <v>19150000</v>
      </c>
      <c r="O6183" s="54">
        <f t="shared" si="67"/>
        <v>19150000</v>
      </c>
      <c r="P6183" s="54">
        <f t="shared" si="67"/>
        <v>0</v>
      </c>
      <c r="Q6183" s="54">
        <f t="shared" si="67"/>
        <v>7470000</v>
      </c>
      <c r="R6183" s="16">
        <f t="shared" si="61"/>
        <v>51.756756756756758</v>
      </c>
    </row>
    <row r="6184" spans="1:18" x14ac:dyDescent="0.25">
      <c r="A6184" s="21" t="s">
        <v>2023</v>
      </c>
      <c r="B6184" s="54">
        <f>+B1595+B1599</f>
        <v>150000000</v>
      </c>
      <c r="C6184" s="54">
        <f t="shared" ref="C6184:Q6184" si="68">+C1595+C1599</f>
        <v>0</v>
      </c>
      <c r="D6184" s="54">
        <f t="shared" si="68"/>
        <v>0</v>
      </c>
      <c r="E6184" s="54">
        <f t="shared" si="68"/>
        <v>150000000</v>
      </c>
      <c r="F6184" s="54">
        <f t="shared" si="68"/>
        <v>0</v>
      </c>
      <c r="G6184" s="54">
        <f t="shared" si="68"/>
        <v>87833357</v>
      </c>
      <c r="H6184" s="54">
        <f t="shared" si="68"/>
        <v>87833357</v>
      </c>
      <c r="I6184" s="54">
        <f t="shared" si="68"/>
        <v>44733357</v>
      </c>
      <c r="J6184" s="54">
        <f t="shared" si="68"/>
        <v>0</v>
      </c>
      <c r="K6184" s="54">
        <f t="shared" si="68"/>
        <v>44733357</v>
      </c>
      <c r="L6184" s="54">
        <f t="shared" si="68"/>
        <v>44733357</v>
      </c>
      <c r="M6184" s="54">
        <f t="shared" si="68"/>
        <v>43100000</v>
      </c>
      <c r="N6184" s="54">
        <f t="shared" si="68"/>
        <v>0</v>
      </c>
      <c r="O6184" s="54">
        <f t="shared" si="68"/>
        <v>0</v>
      </c>
      <c r="P6184" s="54">
        <f t="shared" si="68"/>
        <v>0</v>
      </c>
      <c r="Q6184" s="54">
        <f t="shared" si="68"/>
        <v>62166643</v>
      </c>
      <c r="R6184" s="16">
        <f t="shared" si="61"/>
        <v>29.822238000000002</v>
      </c>
    </row>
    <row r="6185" spans="1:18" ht="26.25" x14ac:dyDescent="0.25">
      <c r="A6185" s="55" t="s">
        <v>2024</v>
      </c>
      <c r="B6185" s="50">
        <f>SUM(B6187:B6189)</f>
        <v>19249786000</v>
      </c>
      <c r="C6185" s="50">
        <f t="shared" ref="C6185:Q6185" si="69">SUM(C6187:C6189)</f>
        <v>1155000000</v>
      </c>
      <c r="D6185" s="50">
        <f t="shared" si="69"/>
        <v>0</v>
      </c>
      <c r="E6185" s="50">
        <f t="shared" si="69"/>
        <v>20404786000</v>
      </c>
      <c r="F6185" s="50">
        <f t="shared" si="69"/>
        <v>0</v>
      </c>
      <c r="G6185" s="50">
        <f t="shared" si="69"/>
        <v>14043548000</v>
      </c>
      <c r="H6185" s="50">
        <f t="shared" si="69"/>
        <v>14043548000</v>
      </c>
      <c r="I6185" s="50">
        <f t="shared" si="69"/>
        <v>14043548000</v>
      </c>
      <c r="J6185" s="50">
        <f t="shared" si="69"/>
        <v>0</v>
      </c>
      <c r="K6185" s="50">
        <f t="shared" si="69"/>
        <v>14043548000</v>
      </c>
      <c r="L6185" s="50">
        <f t="shared" si="69"/>
        <v>0</v>
      </c>
      <c r="M6185" s="50">
        <f t="shared" si="69"/>
        <v>0</v>
      </c>
      <c r="N6185" s="50">
        <f t="shared" si="69"/>
        <v>14043548000</v>
      </c>
      <c r="O6185" s="50">
        <f t="shared" si="69"/>
        <v>14043548000</v>
      </c>
      <c r="P6185" s="50">
        <f t="shared" si="69"/>
        <v>0</v>
      </c>
      <c r="Q6185" s="50">
        <f t="shared" si="69"/>
        <v>6361238000</v>
      </c>
      <c r="R6185" s="49">
        <f t="shared" si="61"/>
        <v>68.824774736672069</v>
      </c>
    </row>
    <row r="6186" spans="1:18" x14ac:dyDescent="0.25">
      <c r="A6186" s="21" t="s">
        <v>2008</v>
      </c>
      <c r="B6186" s="54">
        <f>+B6187+B6188</f>
        <v>19094786000</v>
      </c>
      <c r="C6186" s="54">
        <f t="shared" ref="C6186:Q6186" si="70">+C6187+C6188</f>
        <v>1155000000</v>
      </c>
      <c r="D6186" s="54">
        <f t="shared" si="70"/>
        <v>0</v>
      </c>
      <c r="E6186" s="54">
        <f t="shared" si="70"/>
        <v>20249786000</v>
      </c>
      <c r="F6186" s="54">
        <f t="shared" si="70"/>
        <v>0</v>
      </c>
      <c r="G6186" s="54">
        <f t="shared" si="70"/>
        <v>13934048000</v>
      </c>
      <c r="H6186" s="54">
        <f t="shared" si="70"/>
        <v>13934048000</v>
      </c>
      <c r="I6186" s="54">
        <f t="shared" si="70"/>
        <v>13934048000</v>
      </c>
      <c r="J6186" s="54">
        <f t="shared" si="70"/>
        <v>0</v>
      </c>
      <c r="K6186" s="54">
        <f t="shared" si="70"/>
        <v>13934048000</v>
      </c>
      <c r="L6186" s="54">
        <f t="shared" si="70"/>
        <v>0</v>
      </c>
      <c r="M6186" s="54">
        <f t="shared" si="70"/>
        <v>0</v>
      </c>
      <c r="N6186" s="54">
        <f t="shared" si="70"/>
        <v>13934048000</v>
      </c>
      <c r="O6186" s="54">
        <f t="shared" si="70"/>
        <v>13934048000</v>
      </c>
      <c r="P6186" s="54">
        <f t="shared" si="70"/>
        <v>0</v>
      </c>
      <c r="Q6186" s="54">
        <f t="shared" si="70"/>
        <v>6315738000</v>
      </c>
      <c r="R6186" s="16">
        <f t="shared" si="61"/>
        <v>68.810840766416007</v>
      </c>
    </row>
    <row r="6187" spans="1:18" x14ac:dyDescent="0.25">
      <c r="A6187" s="21" t="s">
        <v>2009</v>
      </c>
      <c r="B6187" s="84">
        <f>+B1604+B1617+B1621+B1625+B1629+B1633+B1637+B1641+B1645+B1649+B1653+B1657+B1664+B1671+B1675+B1679+B1683+B1687+B1691+B1695+B1702+B1706+B1710+B1714+B1718</f>
        <v>17765975000</v>
      </c>
      <c r="C6187" s="84">
        <f t="shared" ref="C6187:Q6187" si="71">+C1604+C1617+C1621+C1625+C1629+C1633+C1637+C1641+C1645+C1649+C1653+C1657+C1664+C1671+C1675+C1679+C1683+C1687+C1691+C1695+C1702+C1706+C1710+C1714+C1718</f>
        <v>909659000</v>
      </c>
      <c r="D6187" s="84">
        <f t="shared" si="71"/>
        <v>0</v>
      </c>
      <c r="E6187" s="84">
        <f t="shared" si="71"/>
        <v>18675634000</v>
      </c>
      <c r="F6187" s="84">
        <f t="shared" si="71"/>
        <v>0</v>
      </c>
      <c r="G6187" s="84">
        <f t="shared" si="71"/>
        <v>12795732000</v>
      </c>
      <c r="H6187" s="84">
        <f t="shared" si="71"/>
        <v>12795732000</v>
      </c>
      <c r="I6187" s="84">
        <f t="shared" si="71"/>
        <v>12795732000</v>
      </c>
      <c r="J6187" s="84">
        <f t="shared" si="71"/>
        <v>0</v>
      </c>
      <c r="K6187" s="84">
        <f t="shared" si="71"/>
        <v>12795732000</v>
      </c>
      <c r="L6187" s="84">
        <f t="shared" si="71"/>
        <v>0</v>
      </c>
      <c r="M6187" s="84">
        <f t="shared" si="71"/>
        <v>0</v>
      </c>
      <c r="N6187" s="84">
        <f t="shared" si="71"/>
        <v>12795732000</v>
      </c>
      <c r="O6187" s="84">
        <f t="shared" si="71"/>
        <v>12795732000</v>
      </c>
      <c r="P6187" s="84">
        <f t="shared" si="71"/>
        <v>0</v>
      </c>
      <c r="Q6187" s="84">
        <f t="shared" si="71"/>
        <v>5879902000</v>
      </c>
      <c r="R6187" s="16">
        <f t="shared" si="61"/>
        <v>68.515649856920518</v>
      </c>
    </row>
    <row r="6188" spans="1:18" x14ac:dyDescent="0.25">
      <c r="A6188" s="21" t="s">
        <v>2010</v>
      </c>
      <c r="B6188" s="54">
        <f>+B1722+B1732+B1742+B1752+B1756+B1760+B1764+B1771+B1775+B1779+B1786+B1790+B1794+B1798+B1802+B1806</f>
        <v>1328811000</v>
      </c>
      <c r="C6188" s="54">
        <f t="shared" ref="C6188:Q6188" si="72">+C1722+C1732+C1742+C1752+C1756+C1760+C1764+C1771+C1775+C1779+C1786+C1790+C1794+C1798+C1802+C1806</f>
        <v>245341000</v>
      </c>
      <c r="D6188" s="54">
        <f t="shared" si="72"/>
        <v>0</v>
      </c>
      <c r="E6188" s="54">
        <f t="shared" si="72"/>
        <v>1574152000</v>
      </c>
      <c r="F6188" s="54">
        <f t="shared" si="72"/>
        <v>0</v>
      </c>
      <c r="G6188" s="54">
        <f t="shared" si="72"/>
        <v>1138316000</v>
      </c>
      <c r="H6188" s="54">
        <f t="shared" si="72"/>
        <v>1138316000</v>
      </c>
      <c r="I6188" s="54">
        <f t="shared" si="72"/>
        <v>1138316000</v>
      </c>
      <c r="J6188" s="54">
        <f t="shared" si="72"/>
        <v>0</v>
      </c>
      <c r="K6188" s="54">
        <f t="shared" si="72"/>
        <v>1138316000</v>
      </c>
      <c r="L6188" s="54">
        <f t="shared" si="72"/>
        <v>0</v>
      </c>
      <c r="M6188" s="54">
        <f t="shared" si="72"/>
        <v>0</v>
      </c>
      <c r="N6188" s="54">
        <f t="shared" si="72"/>
        <v>1138316000</v>
      </c>
      <c r="O6188" s="54">
        <f t="shared" si="72"/>
        <v>1138316000</v>
      </c>
      <c r="P6188" s="54">
        <f t="shared" si="72"/>
        <v>0</v>
      </c>
      <c r="Q6188" s="54">
        <f t="shared" si="72"/>
        <v>435836000</v>
      </c>
      <c r="R6188" s="16">
        <f t="shared" si="61"/>
        <v>72.31296596516728</v>
      </c>
    </row>
    <row r="6189" spans="1:18" x14ac:dyDescent="0.25">
      <c r="A6189" s="21" t="s">
        <v>2022</v>
      </c>
      <c r="B6189" s="54">
        <f>+B1810+B1814</f>
        <v>155000000</v>
      </c>
      <c r="C6189" s="54">
        <f t="shared" ref="C6189:Q6189" si="73">+C1810+C1814</f>
        <v>0</v>
      </c>
      <c r="D6189" s="54">
        <f t="shared" si="73"/>
        <v>0</v>
      </c>
      <c r="E6189" s="54">
        <f t="shared" si="73"/>
        <v>155000000</v>
      </c>
      <c r="F6189" s="54">
        <f t="shared" si="73"/>
        <v>0</v>
      </c>
      <c r="G6189" s="54">
        <f t="shared" si="73"/>
        <v>109500000</v>
      </c>
      <c r="H6189" s="54">
        <f t="shared" si="73"/>
        <v>109500000</v>
      </c>
      <c r="I6189" s="54">
        <f t="shared" si="73"/>
        <v>109500000</v>
      </c>
      <c r="J6189" s="54">
        <f t="shared" si="73"/>
        <v>0</v>
      </c>
      <c r="K6189" s="54">
        <f t="shared" si="73"/>
        <v>109500000</v>
      </c>
      <c r="L6189" s="54">
        <f t="shared" si="73"/>
        <v>0</v>
      </c>
      <c r="M6189" s="54">
        <f t="shared" si="73"/>
        <v>0</v>
      </c>
      <c r="N6189" s="54">
        <f t="shared" si="73"/>
        <v>109500000</v>
      </c>
      <c r="O6189" s="54">
        <f t="shared" si="73"/>
        <v>109500000</v>
      </c>
      <c r="P6189" s="54">
        <f t="shared" si="73"/>
        <v>0</v>
      </c>
      <c r="Q6189" s="54">
        <f t="shared" si="73"/>
        <v>45500000</v>
      </c>
      <c r="R6189" s="16">
        <f t="shared" si="61"/>
        <v>70.645161290322577</v>
      </c>
    </row>
    <row r="6190" spans="1:18" ht="39" x14ac:dyDescent="0.25">
      <c r="A6190" s="47" t="s">
        <v>2025</v>
      </c>
      <c r="B6190" s="50">
        <f t="shared" ref="B6190:Q6190" si="74">SUM(B6191:B6191)</f>
        <v>2100000000</v>
      </c>
      <c r="C6190" s="50">
        <f t="shared" si="74"/>
        <v>30820000000</v>
      </c>
      <c r="D6190" s="50">
        <f t="shared" si="74"/>
        <v>0</v>
      </c>
      <c r="E6190" s="50">
        <f t="shared" si="74"/>
        <v>32920000000</v>
      </c>
      <c r="F6190" s="50">
        <f t="shared" si="74"/>
        <v>0</v>
      </c>
      <c r="G6190" s="50">
        <f t="shared" si="74"/>
        <v>20600939523</v>
      </c>
      <c r="H6190" s="50">
        <f t="shared" si="74"/>
        <v>20600939523</v>
      </c>
      <c r="I6190" s="50">
        <f t="shared" si="74"/>
        <v>11638249665</v>
      </c>
      <c r="J6190" s="50">
        <f t="shared" si="74"/>
        <v>0</v>
      </c>
      <c r="K6190" s="50">
        <f t="shared" si="74"/>
        <v>11638249665</v>
      </c>
      <c r="L6190" s="50">
        <f t="shared" si="74"/>
        <v>6358062722</v>
      </c>
      <c r="M6190" s="50">
        <f t="shared" si="74"/>
        <v>8962689858</v>
      </c>
      <c r="N6190" s="50">
        <f t="shared" si="74"/>
        <v>5280186943</v>
      </c>
      <c r="O6190" s="50">
        <f t="shared" si="74"/>
        <v>5269086943</v>
      </c>
      <c r="P6190" s="50">
        <f t="shared" si="74"/>
        <v>11100000</v>
      </c>
      <c r="Q6190" s="50">
        <f t="shared" si="74"/>
        <v>12319060477</v>
      </c>
      <c r="R6190" s="49">
        <f t="shared" si="61"/>
        <v>35.353127779465368</v>
      </c>
    </row>
    <row r="6191" spans="1:18" x14ac:dyDescent="0.25">
      <c r="A6191" s="21" t="s">
        <v>2013</v>
      </c>
      <c r="B6191" s="54">
        <f>+B1818</f>
        <v>2100000000</v>
      </c>
      <c r="C6191" s="54">
        <f t="shared" ref="C6191:Q6191" si="75">+C1818</f>
        <v>30820000000</v>
      </c>
      <c r="D6191" s="54">
        <f t="shared" si="75"/>
        <v>0</v>
      </c>
      <c r="E6191" s="54">
        <f t="shared" si="75"/>
        <v>32920000000</v>
      </c>
      <c r="F6191" s="54">
        <f t="shared" si="75"/>
        <v>0</v>
      </c>
      <c r="G6191" s="54">
        <f t="shared" si="75"/>
        <v>20600939523</v>
      </c>
      <c r="H6191" s="54">
        <f t="shared" si="75"/>
        <v>20600939523</v>
      </c>
      <c r="I6191" s="54">
        <f t="shared" si="75"/>
        <v>11638249665</v>
      </c>
      <c r="J6191" s="54">
        <f t="shared" si="75"/>
        <v>0</v>
      </c>
      <c r="K6191" s="54">
        <f t="shared" si="75"/>
        <v>11638249665</v>
      </c>
      <c r="L6191" s="54">
        <f t="shared" si="75"/>
        <v>6358062722</v>
      </c>
      <c r="M6191" s="54">
        <f t="shared" si="75"/>
        <v>8962689858</v>
      </c>
      <c r="N6191" s="54">
        <f t="shared" si="75"/>
        <v>5280186943</v>
      </c>
      <c r="O6191" s="54">
        <f t="shared" si="75"/>
        <v>5269086943</v>
      </c>
      <c r="P6191" s="54">
        <f t="shared" si="75"/>
        <v>11100000</v>
      </c>
      <c r="Q6191" s="54">
        <f t="shared" si="75"/>
        <v>12319060477</v>
      </c>
      <c r="R6191" s="16">
        <f t="shared" si="61"/>
        <v>35.353127779465368</v>
      </c>
    </row>
    <row r="6192" spans="1:18" ht="26.25" x14ac:dyDescent="0.25">
      <c r="A6192" s="47" t="s">
        <v>2026</v>
      </c>
      <c r="B6192" s="50">
        <f t="shared" ref="B6192:Q6192" si="76">SUM(B6193:B6193)</f>
        <v>88767937980</v>
      </c>
      <c r="C6192" s="50">
        <f t="shared" si="76"/>
        <v>-2462324431</v>
      </c>
      <c r="D6192" s="50">
        <f t="shared" si="76"/>
        <v>0</v>
      </c>
      <c r="E6192" s="50">
        <f t="shared" si="76"/>
        <v>86305613549</v>
      </c>
      <c r="F6192" s="50">
        <f t="shared" si="76"/>
        <v>0</v>
      </c>
      <c r="G6192" s="50">
        <f t="shared" si="76"/>
        <v>79351060277</v>
      </c>
      <c r="H6192" s="50">
        <f t="shared" si="76"/>
        <v>79351060277</v>
      </c>
      <c r="I6192" s="50">
        <f t="shared" si="76"/>
        <v>47258259596</v>
      </c>
      <c r="J6192" s="50">
        <f t="shared" si="76"/>
        <v>0</v>
      </c>
      <c r="K6192" s="50">
        <f t="shared" si="76"/>
        <v>47258259596</v>
      </c>
      <c r="L6192" s="50">
        <f t="shared" si="76"/>
        <v>4429921345</v>
      </c>
      <c r="M6192" s="50">
        <f t="shared" si="76"/>
        <v>32092800681</v>
      </c>
      <c r="N6192" s="50">
        <f t="shared" si="76"/>
        <v>42828338251</v>
      </c>
      <c r="O6192" s="50">
        <f t="shared" si="76"/>
        <v>34327901176</v>
      </c>
      <c r="P6192" s="50">
        <f t="shared" si="76"/>
        <v>8500437075</v>
      </c>
      <c r="Q6192" s="50">
        <f t="shared" si="76"/>
        <v>6954553272</v>
      </c>
      <c r="R6192" s="49">
        <f t="shared" si="61"/>
        <v>54.756878090170957</v>
      </c>
    </row>
    <row r="6193" spans="1:18" x14ac:dyDescent="0.25">
      <c r="A6193" s="21" t="s">
        <v>2013</v>
      </c>
      <c r="B6193" s="54">
        <f>+B1881</f>
        <v>88767937980</v>
      </c>
      <c r="C6193" s="54">
        <f t="shared" ref="C6193:Q6193" si="77">+C1881</f>
        <v>-2462324431</v>
      </c>
      <c r="D6193" s="54">
        <f t="shared" si="77"/>
        <v>0</v>
      </c>
      <c r="E6193" s="54">
        <f t="shared" si="77"/>
        <v>86305613549</v>
      </c>
      <c r="F6193" s="54">
        <f t="shared" si="77"/>
        <v>0</v>
      </c>
      <c r="G6193" s="54">
        <f t="shared" si="77"/>
        <v>79351060277</v>
      </c>
      <c r="H6193" s="54">
        <f t="shared" si="77"/>
        <v>79351060277</v>
      </c>
      <c r="I6193" s="54">
        <f t="shared" si="77"/>
        <v>47258259596</v>
      </c>
      <c r="J6193" s="54">
        <f t="shared" si="77"/>
        <v>0</v>
      </c>
      <c r="K6193" s="54">
        <f t="shared" si="77"/>
        <v>47258259596</v>
      </c>
      <c r="L6193" s="54">
        <f t="shared" si="77"/>
        <v>4429921345</v>
      </c>
      <c r="M6193" s="54">
        <f t="shared" si="77"/>
        <v>32092800681</v>
      </c>
      <c r="N6193" s="54">
        <f t="shared" si="77"/>
        <v>42828338251</v>
      </c>
      <c r="O6193" s="54">
        <f t="shared" si="77"/>
        <v>34327901176</v>
      </c>
      <c r="P6193" s="54">
        <f t="shared" si="77"/>
        <v>8500437075</v>
      </c>
      <c r="Q6193" s="54">
        <f t="shared" si="77"/>
        <v>6954553272</v>
      </c>
      <c r="R6193" s="16">
        <f t="shared" si="61"/>
        <v>54.756878090170957</v>
      </c>
    </row>
    <row r="6194" spans="1:18" ht="26.25" x14ac:dyDescent="0.25">
      <c r="A6194" s="47" t="s">
        <v>2027</v>
      </c>
      <c r="B6194" s="50">
        <f>SUM(B6196:B6199)</f>
        <v>50290925480</v>
      </c>
      <c r="C6194" s="50">
        <f t="shared" ref="C6194:Q6194" si="78">SUM(C6196:C6199)</f>
        <v>10653364000</v>
      </c>
      <c r="D6194" s="50">
        <f t="shared" si="78"/>
        <v>0</v>
      </c>
      <c r="E6194" s="50">
        <f t="shared" si="78"/>
        <v>60944289480</v>
      </c>
      <c r="F6194" s="50">
        <f t="shared" si="78"/>
        <v>0</v>
      </c>
      <c r="G6194" s="50">
        <f t="shared" si="78"/>
        <v>41208842215</v>
      </c>
      <c r="H6194" s="50">
        <f t="shared" si="78"/>
        <v>41208842215</v>
      </c>
      <c r="I6194" s="50">
        <f t="shared" si="78"/>
        <v>18034260721</v>
      </c>
      <c r="J6194" s="50">
        <f t="shared" si="78"/>
        <v>0</v>
      </c>
      <c r="K6194" s="50">
        <f t="shared" si="78"/>
        <v>18034260721</v>
      </c>
      <c r="L6194" s="50">
        <f t="shared" si="78"/>
        <v>11215089812</v>
      </c>
      <c r="M6194" s="50">
        <f t="shared" si="78"/>
        <v>23174581494</v>
      </c>
      <c r="N6194" s="50">
        <f t="shared" si="78"/>
        <v>6819170909</v>
      </c>
      <c r="O6194" s="50">
        <f t="shared" si="78"/>
        <v>6797770909</v>
      </c>
      <c r="P6194" s="50">
        <f t="shared" si="78"/>
        <v>21400000</v>
      </c>
      <c r="Q6194" s="50">
        <f t="shared" si="78"/>
        <v>19735447265</v>
      </c>
      <c r="R6194" s="49">
        <f t="shared" si="61"/>
        <v>29.59138727331997</v>
      </c>
    </row>
    <row r="6195" spans="1:18" x14ac:dyDescent="0.25">
      <c r="A6195" s="21" t="s">
        <v>2008</v>
      </c>
      <c r="B6195" s="54">
        <f>+B6196+B6197</f>
        <v>717641384</v>
      </c>
      <c r="C6195" s="54">
        <f t="shared" ref="C6195:Q6195" si="79">+C6196+C6197</f>
        <v>0</v>
      </c>
      <c r="D6195" s="54">
        <f t="shared" si="79"/>
        <v>0</v>
      </c>
      <c r="E6195" s="54">
        <f t="shared" si="79"/>
        <v>717641384</v>
      </c>
      <c r="F6195" s="54">
        <f t="shared" si="79"/>
        <v>0</v>
      </c>
      <c r="G6195" s="54">
        <f t="shared" si="79"/>
        <v>684129957</v>
      </c>
      <c r="H6195" s="54">
        <f t="shared" si="79"/>
        <v>684129957</v>
      </c>
      <c r="I6195" s="54">
        <f t="shared" si="79"/>
        <v>682923283</v>
      </c>
      <c r="J6195" s="54">
        <f t="shared" si="79"/>
        <v>0</v>
      </c>
      <c r="K6195" s="54">
        <f t="shared" si="79"/>
        <v>682923283</v>
      </c>
      <c r="L6195" s="54">
        <f t="shared" si="79"/>
        <v>305835326</v>
      </c>
      <c r="M6195" s="54">
        <f t="shared" si="79"/>
        <v>1206674</v>
      </c>
      <c r="N6195" s="54">
        <f t="shared" si="79"/>
        <v>377087957</v>
      </c>
      <c r="O6195" s="54">
        <f t="shared" si="79"/>
        <v>377087957</v>
      </c>
      <c r="P6195" s="54">
        <f t="shared" si="79"/>
        <v>0</v>
      </c>
      <c r="Q6195" s="54">
        <f t="shared" si="79"/>
        <v>33511427</v>
      </c>
      <c r="R6195" s="16">
        <f t="shared" si="61"/>
        <v>95.162193572716262</v>
      </c>
    </row>
    <row r="6196" spans="1:18" x14ac:dyDescent="0.25">
      <c r="A6196" s="21" t="s">
        <v>2009</v>
      </c>
      <c r="B6196" s="54">
        <f>+B2050</f>
        <v>79851708</v>
      </c>
      <c r="C6196" s="54">
        <f t="shared" ref="C6196:Q6196" si="80">+C2050</f>
        <v>0</v>
      </c>
      <c r="D6196" s="54">
        <f t="shared" si="80"/>
        <v>0</v>
      </c>
      <c r="E6196" s="54">
        <f t="shared" si="80"/>
        <v>79851708</v>
      </c>
      <c r="F6196" s="54">
        <f t="shared" si="80"/>
        <v>0</v>
      </c>
      <c r="G6196" s="54">
        <f t="shared" si="80"/>
        <v>79185995</v>
      </c>
      <c r="H6196" s="54">
        <f t="shared" si="80"/>
        <v>79185995</v>
      </c>
      <c r="I6196" s="54">
        <f t="shared" si="80"/>
        <v>79185995</v>
      </c>
      <c r="J6196" s="54">
        <f t="shared" si="80"/>
        <v>0</v>
      </c>
      <c r="K6196" s="54">
        <f t="shared" si="80"/>
        <v>79185995</v>
      </c>
      <c r="L6196" s="54">
        <f t="shared" si="80"/>
        <v>32895995</v>
      </c>
      <c r="M6196" s="54">
        <f t="shared" si="80"/>
        <v>0</v>
      </c>
      <c r="N6196" s="54">
        <f t="shared" si="80"/>
        <v>46290000</v>
      </c>
      <c r="O6196" s="54">
        <f t="shared" si="80"/>
        <v>46290000</v>
      </c>
      <c r="P6196" s="54">
        <f t="shared" si="80"/>
        <v>0</v>
      </c>
      <c r="Q6196" s="54">
        <f t="shared" si="80"/>
        <v>665713</v>
      </c>
      <c r="R6196" s="16">
        <f t="shared" si="61"/>
        <v>99.166313386809463</v>
      </c>
    </row>
    <row r="6197" spans="1:18" x14ac:dyDescent="0.25">
      <c r="A6197" s="21" t="s">
        <v>2010</v>
      </c>
      <c r="B6197" s="54">
        <f>+B2054+B2061</f>
        <v>637789676</v>
      </c>
      <c r="C6197" s="54">
        <f t="shared" ref="C6197:Q6197" si="81">+C2054+C2061</f>
        <v>0</v>
      </c>
      <c r="D6197" s="54">
        <f t="shared" si="81"/>
        <v>0</v>
      </c>
      <c r="E6197" s="54">
        <f t="shared" si="81"/>
        <v>637789676</v>
      </c>
      <c r="F6197" s="54">
        <f t="shared" si="81"/>
        <v>0</v>
      </c>
      <c r="G6197" s="54">
        <f t="shared" si="81"/>
        <v>604943962</v>
      </c>
      <c r="H6197" s="54">
        <f t="shared" si="81"/>
        <v>604943962</v>
      </c>
      <c r="I6197" s="54">
        <f t="shared" si="81"/>
        <v>603737288</v>
      </c>
      <c r="J6197" s="54">
        <f t="shared" si="81"/>
        <v>0</v>
      </c>
      <c r="K6197" s="54">
        <f t="shared" si="81"/>
        <v>603737288</v>
      </c>
      <c r="L6197" s="54">
        <f t="shared" si="81"/>
        <v>272939331</v>
      </c>
      <c r="M6197" s="54">
        <f t="shared" si="81"/>
        <v>1206674</v>
      </c>
      <c r="N6197" s="54">
        <f t="shared" si="81"/>
        <v>330797957</v>
      </c>
      <c r="O6197" s="54">
        <f t="shared" si="81"/>
        <v>330797957</v>
      </c>
      <c r="P6197" s="54">
        <f t="shared" si="81"/>
        <v>0</v>
      </c>
      <c r="Q6197" s="54">
        <f t="shared" si="81"/>
        <v>32845714</v>
      </c>
      <c r="R6197" s="16">
        <f t="shared" si="61"/>
        <v>94.660875006073326</v>
      </c>
    </row>
    <row r="6198" spans="1:18" x14ac:dyDescent="0.25">
      <c r="A6198" s="21" t="s">
        <v>2022</v>
      </c>
      <c r="B6198" s="54">
        <f>0</f>
        <v>0</v>
      </c>
      <c r="C6198" s="54">
        <f>0</f>
        <v>0</v>
      </c>
      <c r="D6198" s="54">
        <f>0</f>
        <v>0</v>
      </c>
      <c r="E6198" s="54">
        <f>0</f>
        <v>0</v>
      </c>
      <c r="F6198" s="54">
        <f>0</f>
        <v>0</v>
      </c>
      <c r="G6198" s="54">
        <f>0</f>
        <v>0</v>
      </c>
      <c r="H6198" s="54">
        <f>0</f>
        <v>0</v>
      </c>
      <c r="I6198" s="54">
        <f>0</f>
        <v>0</v>
      </c>
      <c r="J6198" s="54">
        <f>0</f>
        <v>0</v>
      </c>
      <c r="K6198" s="54">
        <f>0</f>
        <v>0</v>
      </c>
      <c r="L6198" s="54">
        <f>0</f>
        <v>0</v>
      </c>
      <c r="M6198" s="54">
        <f>0</f>
        <v>0</v>
      </c>
      <c r="N6198" s="54">
        <f>0</f>
        <v>0</v>
      </c>
      <c r="O6198" s="54">
        <f>0</f>
        <v>0</v>
      </c>
      <c r="P6198" s="54">
        <f>0</f>
        <v>0</v>
      </c>
      <c r="Q6198" s="54">
        <f>0</f>
        <v>0</v>
      </c>
      <c r="R6198" s="16"/>
    </row>
    <row r="6199" spans="1:18" x14ac:dyDescent="0.25">
      <c r="A6199" s="21" t="s">
        <v>2023</v>
      </c>
      <c r="B6199" s="54">
        <f>+B2065+B2074+B2081+B2085+B2089+B2094+B2107+B2111+B2115+B2126+B2130+B2134</f>
        <v>49573284096</v>
      </c>
      <c r="C6199" s="54">
        <f t="shared" ref="C6199:Q6199" si="82">+C2065+C2074+C2081+C2085+C2089+C2094+C2107+C2111+C2115+C2126+C2130+C2134</f>
        <v>10653364000</v>
      </c>
      <c r="D6199" s="54">
        <f t="shared" si="82"/>
        <v>0</v>
      </c>
      <c r="E6199" s="54">
        <f t="shared" si="82"/>
        <v>60226648096</v>
      </c>
      <c r="F6199" s="54">
        <f t="shared" si="82"/>
        <v>0</v>
      </c>
      <c r="G6199" s="54">
        <f t="shared" si="82"/>
        <v>40524712258</v>
      </c>
      <c r="H6199" s="54">
        <f t="shared" si="82"/>
        <v>40524712258</v>
      </c>
      <c r="I6199" s="54">
        <f t="shared" si="82"/>
        <v>17351337438</v>
      </c>
      <c r="J6199" s="54">
        <f t="shared" si="82"/>
        <v>0</v>
      </c>
      <c r="K6199" s="54">
        <f t="shared" si="82"/>
        <v>17351337438</v>
      </c>
      <c r="L6199" s="54">
        <f t="shared" si="82"/>
        <v>10909254486</v>
      </c>
      <c r="M6199" s="54">
        <f t="shared" si="82"/>
        <v>23173374820</v>
      </c>
      <c r="N6199" s="54">
        <f t="shared" si="82"/>
        <v>6442082952</v>
      </c>
      <c r="O6199" s="54">
        <f t="shared" si="82"/>
        <v>6420682952</v>
      </c>
      <c r="P6199" s="54">
        <f t="shared" si="82"/>
        <v>21400000</v>
      </c>
      <c r="Q6199" s="54">
        <f t="shared" si="82"/>
        <v>19701935838</v>
      </c>
      <c r="R6199" s="16">
        <f t="shared" si="61"/>
        <v>28.810066617591495</v>
      </c>
    </row>
    <row r="6200" spans="1:18" ht="26.25" x14ac:dyDescent="0.25">
      <c r="A6200" s="47" t="s">
        <v>2028</v>
      </c>
      <c r="B6200" s="50">
        <f t="shared" ref="B6200:Q6200" si="83">SUM(B6201)</f>
        <v>11669087000</v>
      </c>
      <c r="C6200" s="50">
        <f t="shared" si="83"/>
        <v>3330318802</v>
      </c>
      <c r="D6200" s="50">
        <f t="shared" si="83"/>
        <v>0</v>
      </c>
      <c r="E6200" s="50">
        <f t="shared" si="83"/>
        <v>14999405802</v>
      </c>
      <c r="F6200" s="50">
        <f t="shared" si="83"/>
        <v>0</v>
      </c>
      <c r="G6200" s="50">
        <f t="shared" si="83"/>
        <v>14092971000</v>
      </c>
      <c r="H6200" s="50">
        <f t="shared" si="83"/>
        <v>14092971000</v>
      </c>
      <c r="I6200" s="50">
        <f t="shared" si="83"/>
        <v>8615050000</v>
      </c>
      <c r="J6200" s="50">
        <f t="shared" si="83"/>
        <v>0</v>
      </c>
      <c r="K6200" s="50">
        <f t="shared" si="83"/>
        <v>8615050000</v>
      </c>
      <c r="L6200" s="50">
        <f t="shared" si="83"/>
        <v>6379050258</v>
      </c>
      <c r="M6200" s="50">
        <f t="shared" si="83"/>
        <v>5477921000</v>
      </c>
      <c r="N6200" s="50">
        <f t="shared" si="83"/>
        <v>2235999742</v>
      </c>
      <c r="O6200" s="50">
        <f t="shared" si="83"/>
        <v>2235999742</v>
      </c>
      <c r="P6200" s="50">
        <f t="shared" si="83"/>
        <v>0</v>
      </c>
      <c r="Q6200" s="50">
        <f t="shared" si="83"/>
        <v>906434802</v>
      </c>
      <c r="R6200" s="49">
        <f t="shared" si="61"/>
        <v>57.435941888119871</v>
      </c>
    </row>
    <row r="6201" spans="1:18" x14ac:dyDescent="0.25">
      <c r="A6201" s="21" t="s">
        <v>2023</v>
      </c>
      <c r="B6201" s="54">
        <f>+B2138</f>
        <v>11669087000</v>
      </c>
      <c r="C6201" s="54">
        <f t="shared" ref="C6201:Q6201" si="84">+C2138</f>
        <v>3330318802</v>
      </c>
      <c r="D6201" s="54">
        <f t="shared" si="84"/>
        <v>0</v>
      </c>
      <c r="E6201" s="54">
        <f t="shared" si="84"/>
        <v>14999405802</v>
      </c>
      <c r="F6201" s="54">
        <f t="shared" si="84"/>
        <v>0</v>
      </c>
      <c r="G6201" s="54">
        <f t="shared" si="84"/>
        <v>14092971000</v>
      </c>
      <c r="H6201" s="54">
        <f t="shared" si="84"/>
        <v>14092971000</v>
      </c>
      <c r="I6201" s="54">
        <f t="shared" si="84"/>
        <v>8615050000</v>
      </c>
      <c r="J6201" s="54">
        <f t="shared" si="84"/>
        <v>0</v>
      </c>
      <c r="K6201" s="54">
        <f t="shared" si="84"/>
        <v>8615050000</v>
      </c>
      <c r="L6201" s="54">
        <f t="shared" si="84"/>
        <v>6379050258</v>
      </c>
      <c r="M6201" s="54">
        <f t="shared" si="84"/>
        <v>5477921000</v>
      </c>
      <c r="N6201" s="54">
        <f t="shared" si="84"/>
        <v>2235999742</v>
      </c>
      <c r="O6201" s="54">
        <f t="shared" si="84"/>
        <v>2235999742</v>
      </c>
      <c r="P6201" s="54">
        <f t="shared" si="84"/>
        <v>0</v>
      </c>
      <c r="Q6201" s="54">
        <f t="shared" si="84"/>
        <v>906434802</v>
      </c>
      <c r="R6201" s="16">
        <f t="shared" si="61"/>
        <v>57.435941888119871</v>
      </c>
    </row>
    <row r="6202" spans="1:18" ht="26.25" x14ac:dyDescent="0.25">
      <c r="A6202" s="53" t="s">
        <v>2029</v>
      </c>
      <c r="B6202" s="50">
        <f t="shared" ref="B6202:Q6202" si="85">SUM(B6203)</f>
        <v>1100000000</v>
      </c>
      <c r="C6202" s="50">
        <f t="shared" si="85"/>
        <v>0</v>
      </c>
      <c r="D6202" s="50">
        <f t="shared" si="85"/>
        <v>0</v>
      </c>
      <c r="E6202" s="50">
        <f t="shared" si="85"/>
        <v>1100000000</v>
      </c>
      <c r="F6202" s="50">
        <f t="shared" si="85"/>
        <v>0</v>
      </c>
      <c r="G6202" s="50">
        <f t="shared" si="85"/>
        <v>896779400</v>
      </c>
      <c r="H6202" s="50">
        <f t="shared" si="85"/>
        <v>896779400</v>
      </c>
      <c r="I6202" s="50">
        <f t="shared" si="85"/>
        <v>708176068</v>
      </c>
      <c r="J6202" s="50">
        <f t="shared" si="85"/>
        <v>0</v>
      </c>
      <c r="K6202" s="50">
        <f t="shared" si="85"/>
        <v>708176068</v>
      </c>
      <c r="L6202" s="50">
        <f t="shared" si="85"/>
        <v>403370140</v>
      </c>
      <c r="M6202" s="50">
        <f t="shared" si="85"/>
        <v>188603332</v>
      </c>
      <c r="N6202" s="50">
        <f t="shared" si="85"/>
        <v>304805928</v>
      </c>
      <c r="O6202" s="50">
        <f t="shared" si="85"/>
        <v>301305928</v>
      </c>
      <c r="P6202" s="50">
        <f t="shared" si="85"/>
        <v>3500000</v>
      </c>
      <c r="Q6202" s="50">
        <f t="shared" si="85"/>
        <v>203220600</v>
      </c>
      <c r="R6202" s="49">
        <f t="shared" si="61"/>
        <v>64.379642545454544</v>
      </c>
    </row>
    <row r="6203" spans="1:18" x14ac:dyDescent="0.25">
      <c r="A6203" s="21" t="s">
        <v>2023</v>
      </c>
      <c r="B6203" s="54">
        <f>+B2276</f>
        <v>1100000000</v>
      </c>
      <c r="C6203" s="54">
        <f t="shared" ref="C6203:Q6203" si="86">+C2276</f>
        <v>0</v>
      </c>
      <c r="D6203" s="54">
        <f t="shared" si="86"/>
        <v>0</v>
      </c>
      <c r="E6203" s="54">
        <f t="shared" si="86"/>
        <v>1100000000</v>
      </c>
      <c r="F6203" s="54">
        <f t="shared" si="86"/>
        <v>0</v>
      </c>
      <c r="G6203" s="54">
        <f t="shared" si="86"/>
        <v>896779400</v>
      </c>
      <c r="H6203" s="54">
        <f t="shared" si="86"/>
        <v>896779400</v>
      </c>
      <c r="I6203" s="54">
        <f t="shared" si="86"/>
        <v>708176068</v>
      </c>
      <c r="J6203" s="54">
        <f t="shared" si="86"/>
        <v>0</v>
      </c>
      <c r="K6203" s="54">
        <f t="shared" si="86"/>
        <v>708176068</v>
      </c>
      <c r="L6203" s="54">
        <f t="shared" si="86"/>
        <v>403370140</v>
      </c>
      <c r="M6203" s="54">
        <f t="shared" si="86"/>
        <v>188603332</v>
      </c>
      <c r="N6203" s="54">
        <f t="shared" si="86"/>
        <v>304805928</v>
      </c>
      <c r="O6203" s="54">
        <f t="shared" si="86"/>
        <v>301305928</v>
      </c>
      <c r="P6203" s="54">
        <f t="shared" si="86"/>
        <v>3500000</v>
      </c>
      <c r="Q6203" s="54">
        <f t="shared" si="86"/>
        <v>203220600</v>
      </c>
      <c r="R6203" s="16">
        <f t="shared" si="61"/>
        <v>64.379642545454544</v>
      </c>
    </row>
    <row r="6204" spans="1:18" x14ac:dyDescent="0.25">
      <c r="A6204" s="21"/>
      <c r="B6204" s="54"/>
      <c r="C6204" s="54"/>
      <c r="D6204" s="54"/>
      <c r="E6204" s="54"/>
      <c r="F6204" s="54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Q6204" s="54"/>
      <c r="R6204" s="16"/>
    </row>
    <row r="6205" spans="1:18" ht="30" x14ac:dyDescent="0.25">
      <c r="A6205" s="56" t="s">
        <v>1029</v>
      </c>
      <c r="B6205" s="50">
        <f>SUM(B6206)</f>
        <v>9952674500</v>
      </c>
      <c r="C6205" s="50">
        <f t="shared" ref="C6205:Q6205" si="87">SUM(C6206)</f>
        <v>2149191668</v>
      </c>
      <c r="D6205" s="50">
        <f t="shared" si="87"/>
        <v>0</v>
      </c>
      <c r="E6205" s="50">
        <f t="shared" si="87"/>
        <v>12101866168</v>
      </c>
      <c r="F6205" s="50">
        <f t="shared" si="87"/>
        <v>0</v>
      </c>
      <c r="G6205" s="50">
        <f t="shared" si="87"/>
        <v>8672211047</v>
      </c>
      <c r="H6205" s="50">
        <f t="shared" si="87"/>
        <v>8672211047</v>
      </c>
      <c r="I6205" s="50">
        <f t="shared" si="87"/>
        <v>3913263047</v>
      </c>
      <c r="J6205" s="50">
        <f t="shared" si="87"/>
        <v>0</v>
      </c>
      <c r="K6205" s="50">
        <f t="shared" si="87"/>
        <v>3913263047</v>
      </c>
      <c r="L6205" s="50">
        <f t="shared" si="87"/>
        <v>1102382877</v>
      </c>
      <c r="M6205" s="50">
        <f t="shared" si="87"/>
        <v>4758948000</v>
      </c>
      <c r="N6205" s="50">
        <f t="shared" si="87"/>
        <v>2810880170</v>
      </c>
      <c r="O6205" s="50">
        <f t="shared" si="87"/>
        <v>2770709299</v>
      </c>
      <c r="P6205" s="50">
        <f t="shared" si="87"/>
        <v>40170871</v>
      </c>
      <c r="Q6205" s="50">
        <f t="shared" si="87"/>
        <v>3429655121</v>
      </c>
      <c r="R6205" s="49">
        <f t="shared" si="61"/>
        <v>32.336029771569692</v>
      </c>
    </row>
    <row r="6206" spans="1:18" x14ac:dyDescent="0.25">
      <c r="A6206" s="21" t="s">
        <v>2023</v>
      </c>
      <c r="B6206" s="54">
        <f>+B2294</f>
        <v>9952674500</v>
      </c>
      <c r="C6206" s="54">
        <f t="shared" ref="C6206:Q6206" si="88">+C2294</f>
        <v>2149191668</v>
      </c>
      <c r="D6206" s="54">
        <f t="shared" si="88"/>
        <v>0</v>
      </c>
      <c r="E6206" s="54">
        <f t="shared" si="88"/>
        <v>12101866168</v>
      </c>
      <c r="F6206" s="54">
        <f t="shared" si="88"/>
        <v>0</v>
      </c>
      <c r="G6206" s="54">
        <f t="shared" si="88"/>
        <v>8672211047</v>
      </c>
      <c r="H6206" s="54">
        <f t="shared" si="88"/>
        <v>8672211047</v>
      </c>
      <c r="I6206" s="54">
        <f t="shared" si="88"/>
        <v>3913263047</v>
      </c>
      <c r="J6206" s="54">
        <f t="shared" si="88"/>
        <v>0</v>
      </c>
      <c r="K6206" s="54">
        <f t="shared" si="88"/>
        <v>3913263047</v>
      </c>
      <c r="L6206" s="54">
        <f t="shared" si="88"/>
        <v>1102382877</v>
      </c>
      <c r="M6206" s="54">
        <f t="shared" si="88"/>
        <v>4758948000</v>
      </c>
      <c r="N6206" s="54">
        <f t="shared" si="88"/>
        <v>2810880170</v>
      </c>
      <c r="O6206" s="54">
        <f t="shared" si="88"/>
        <v>2770709299</v>
      </c>
      <c r="P6206" s="54">
        <f t="shared" si="88"/>
        <v>40170871</v>
      </c>
      <c r="Q6206" s="54">
        <f t="shared" si="88"/>
        <v>3429655121</v>
      </c>
      <c r="R6206" s="16">
        <f t="shared" si="61"/>
        <v>32.336029771569692</v>
      </c>
    </row>
    <row r="6207" spans="1:18" ht="39" x14ac:dyDescent="0.25">
      <c r="A6207" s="53" t="s">
        <v>2030</v>
      </c>
      <c r="B6207" s="50">
        <f t="shared" ref="B6207:Q6207" si="89">SUM(B6208)</f>
        <v>290000000</v>
      </c>
      <c r="C6207" s="50">
        <f t="shared" si="89"/>
        <v>250000000</v>
      </c>
      <c r="D6207" s="50">
        <f t="shared" si="89"/>
        <v>0</v>
      </c>
      <c r="E6207" s="50">
        <f t="shared" si="89"/>
        <v>540000000</v>
      </c>
      <c r="F6207" s="50">
        <f t="shared" si="89"/>
        <v>0</v>
      </c>
      <c r="G6207" s="50">
        <f t="shared" si="89"/>
        <v>535241938</v>
      </c>
      <c r="H6207" s="50">
        <f t="shared" si="89"/>
        <v>535241938</v>
      </c>
      <c r="I6207" s="50">
        <f t="shared" si="89"/>
        <v>307880620</v>
      </c>
      <c r="J6207" s="50">
        <f t="shared" si="89"/>
        <v>0</v>
      </c>
      <c r="K6207" s="50">
        <f t="shared" si="89"/>
        <v>307880620</v>
      </c>
      <c r="L6207" s="50">
        <f t="shared" si="89"/>
        <v>108872248</v>
      </c>
      <c r="M6207" s="50">
        <f t="shared" si="89"/>
        <v>227361318</v>
      </c>
      <c r="N6207" s="50">
        <f t="shared" si="89"/>
        <v>199008372</v>
      </c>
      <c r="O6207" s="50">
        <f t="shared" si="89"/>
        <v>199008372</v>
      </c>
      <c r="P6207" s="50">
        <f t="shared" si="89"/>
        <v>0</v>
      </c>
      <c r="Q6207" s="50">
        <f t="shared" si="89"/>
        <v>4758062</v>
      </c>
      <c r="R6207" s="49">
        <f t="shared" si="61"/>
        <v>57.014929629629627</v>
      </c>
    </row>
    <row r="6208" spans="1:18" x14ac:dyDescent="0.25">
      <c r="A6208" s="21" t="s">
        <v>2023</v>
      </c>
      <c r="B6208" s="54">
        <f>+B2589</f>
        <v>290000000</v>
      </c>
      <c r="C6208" s="54">
        <f t="shared" ref="C6208:Q6208" si="90">+C2589</f>
        <v>250000000</v>
      </c>
      <c r="D6208" s="54">
        <f t="shared" si="90"/>
        <v>0</v>
      </c>
      <c r="E6208" s="54">
        <f t="shared" si="90"/>
        <v>540000000</v>
      </c>
      <c r="F6208" s="54">
        <f t="shared" si="90"/>
        <v>0</v>
      </c>
      <c r="G6208" s="54">
        <f t="shared" si="90"/>
        <v>535241938</v>
      </c>
      <c r="H6208" s="54">
        <f t="shared" si="90"/>
        <v>535241938</v>
      </c>
      <c r="I6208" s="54">
        <f t="shared" si="90"/>
        <v>307880620</v>
      </c>
      <c r="J6208" s="54">
        <f t="shared" si="90"/>
        <v>0</v>
      </c>
      <c r="K6208" s="54">
        <f t="shared" si="90"/>
        <v>307880620</v>
      </c>
      <c r="L6208" s="54">
        <f t="shared" si="90"/>
        <v>108872248</v>
      </c>
      <c r="M6208" s="54">
        <f t="shared" si="90"/>
        <v>227361318</v>
      </c>
      <c r="N6208" s="54">
        <f t="shared" si="90"/>
        <v>199008372</v>
      </c>
      <c r="O6208" s="54">
        <f t="shared" si="90"/>
        <v>199008372</v>
      </c>
      <c r="P6208" s="54">
        <f t="shared" si="90"/>
        <v>0</v>
      </c>
      <c r="Q6208" s="54">
        <f t="shared" si="90"/>
        <v>4758062</v>
      </c>
      <c r="R6208" s="16">
        <f t="shared" si="61"/>
        <v>57.014929629629627</v>
      </c>
    </row>
    <row r="6209" spans="1:18" ht="45" x14ac:dyDescent="0.25">
      <c r="A6209" s="57" t="s">
        <v>2031</v>
      </c>
      <c r="B6209" s="50">
        <f t="shared" ref="B6209:Q6209" si="91">SUM(B6210)</f>
        <v>11023583656</v>
      </c>
      <c r="C6209" s="50">
        <f t="shared" si="91"/>
        <v>0</v>
      </c>
      <c r="D6209" s="50">
        <f t="shared" si="91"/>
        <v>0</v>
      </c>
      <c r="E6209" s="50">
        <f t="shared" si="91"/>
        <v>11023583656</v>
      </c>
      <c r="F6209" s="50">
        <f t="shared" si="91"/>
        <v>0</v>
      </c>
      <c r="G6209" s="50">
        <f t="shared" si="91"/>
        <v>10353870195</v>
      </c>
      <c r="H6209" s="50">
        <f t="shared" si="91"/>
        <v>10353870195</v>
      </c>
      <c r="I6209" s="50">
        <f t="shared" si="91"/>
        <v>5021484350</v>
      </c>
      <c r="J6209" s="50">
        <f t="shared" si="91"/>
        <v>0</v>
      </c>
      <c r="K6209" s="50">
        <f t="shared" si="91"/>
        <v>5021484350</v>
      </c>
      <c r="L6209" s="50">
        <f t="shared" si="91"/>
        <v>1577925854</v>
      </c>
      <c r="M6209" s="50">
        <f t="shared" si="91"/>
        <v>5332385845</v>
      </c>
      <c r="N6209" s="50">
        <f t="shared" si="91"/>
        <v>3443558496</v>
      </c>
      <c r="O6209" s="50">
        <f t="shared" si="91"/>
        <v>3312666375</v>
      </c>
      <c r="P6209" s="50">
        <f t="shared" si="91"/>
        <v>130892121</v>
      </c>
      <c r="Q6209" s="50">
        <f t="shared" si="91"/>
        <v>669713461</v>
      </c>
      <c r="R6209" s="49">
        <f t="shared" si="61"/>
        <v>45.552195245208374</v>
      </c>
    </row>
    <row r="6210" spans="1:18" x14ac:dyDescent="0.25">
      <c r="A6210" s="21" t="s">
        <v>2013</v>
      </c>
      <c r="B6210" s="54">
        <f>+B2631</f>
        <v>11023583656</v>
      </c>
      <c r="C6210" s="54">
        <f t="shared" ref="C6210:Q6210" si="92">+C2631</f>
        <v>0</v>
      </c>
      <c r="D6210" s="54">
        <f t="shared" si="92"/>
        <v>0</v>
      </c>
      <c r="E6210" s="54">
        <f t="shared" si="92"/>
        <v>11023583656</v>
      </c>
      <c r="F6210" s="54">
        <f t="shared" si="92"/>
        <v>0</v>
      </c>
      <c r="G6210" s="54">
        <f t="shared" si="92"/>
        <v>10353870195</v>
      </c>
      <c r="H6210" s="54">
        <f t="shared" si="92"/>
        <v>10353870195</v>
      </c>
      <c r="I6210" s="54">
        <f t="shared" si="92"/>
        <v>5021484350</v>
      </c>
      <c r="J6210" s="54">
        <f t="shared" si="92"/>
        <v>0</v>
      </c>
      <c r="K6210" s="54">
        <f t="shared" si="92"/>
        <v>5021484350</v>
      </c>
      <c r="L6210" s="54">
        <f t="shared" si="92"/>
        <v>1577925854</v>
      </c>
      <c r="M6210" s="54">
        <f t="shared" si="92"/>
        <v>5332385845</v>
      </c>
      <c r="N6210" s="54">
        <f t="shared" si="92"/>
        <v>3443558496</v>
      </c>
      <c r="O6210" s="54">
        <f t="shared" si="92"/>
        <v>3312666375</v>
      </c>
      <c r="P6210" s="54">
        <f t="shared" si="92"/>
        <v>130892121</v>
      </c>
      <c r="Q6210" s="54">
        <f t="shared" si="92"/>
        <v>669713461</v>
      </c>
      <c r="R6210" s="16">
        <f t="shared" si="61"/>
        <v>45.552195245208374</v>
      </c>
    </row>
    <row r="6211" spans="1:18" ht="45" x14ac:dyDescent="0.25">
      <c r="A6211" s="57" t="s">
        <v>2032</v>
      </c>
      <c r="B6211" s="50">
        <f t="shared" ref="B6211:Q6211" si="93">SUM(B6212)</f>
        <v>1912997248</v>
      </c>
      <c r="C6211" s="50">
        <f t="shared" si="93"/>
        <v>500000000</v>
      </c>
      <c r="D6211" s="50">
        <f t="shared" si="93"/>
        <v>0</v>
      </c>
      <c r="E6211" s="50">
        <f t="shared" si="93"/>
        <v>2412997248</v>
      </c>
      <c r="F6211" s="50">
        <f t="shared" si="93"/>
        <v>0</v>
      </c>
      <c r="G6211" s="50">
        <f t="shared" si="93"/>
        <v>1630801005</v>
      </c>
      <c r="H6211" s="50">
        <f t="shared" si="93"/>
        <v>1630801005</v>
      </c>
      <c r="I6211" s="50">
        <f t="shared" si="93"/>
        <v>1630801005</v>
      </c>
      <c r="J6211" s="50">
        <f t="shared" si="93"/>
        <v>0</v>
      </c>
      <c r="K6211" s="50">
        <f t="shared" si="93"/>
        <v>1630801005</v>
      </c>
      <c r="L6211" s="50">
        <f t="shared" si="93"/>
        <v>368214135</v>
      </c>
      <c r="M6211" s="50">
        <f t="shared" si="93"/>
        <v>0</v>
      </c>
      <c r="N6211" s="50">
        <f t="shared" si="93"/>
        <v>1262586870</v>
      </c>
      <c r="O6211" s="50">
        <f t="shared" si="93"/>
        <v>1248886870</v>
      </c>
      <c r="P6211" s="50">
        <f t="shared" si="93"/>
        <v>13700000</v>
      </c>
      <c r="Q6211" s="50">
        <f t="shared" si="93"/>
        <v>782196243</v>
      </c>
      <c r="R6211" s="49">
        <f t="shared" si="61"/>
        <v>67.584039159252285</v>
      </c>
    </row>
    <row r="6212" spans="1:18" x14ac:dyDescent="0.25">
      <c r="A6212" s="21" t="s">
        <v>2023</v>
      </c>
      <c r="B6212" s="54">
        <f>+B2770</f>
        <v>1912997248</v>
      </c>
      <c r="C6212" s="54">
        <f t="shared" ref="C6212:Q6212" si="94">+C2770</f>
        <v>500000000</v>
      </c>
      <c r="D6212" s="54">
        <f t="shared" si="94"/>
        <v>0</v>
      </c>
      <c r="E6212" s="54">
        <f t="shared" si="94"/>
        <v>2412997248</v>
      </c>
      <c r="F6212" s="54">
        <f t="shared" si="94"/>
        <v>0</v>
      </c>
      <c r="G6212" s="54">
        <f t="shared" si="94"/>
        <v>1630801005</v>
      </c>
      <c r="H6212" s="54">
        <f t="shared" si="94"/>
        <v>1630801005</v>
      </c>
      <c r="I6212" s="54">
        <f t="shared" si="94"/>
        <v>1630801005</v>
      </c>
      <c r="J6212" s="54">
        <f t="shared" si="94"/>
        <v>0</v>
      </c>
      <c r="K6212" s="54">
        <f t="shared" si="94"/>
        <v>1630801005</v>
      </c>
      <c r="L6212" s="54">
        <f t="shared" si="94"/>
        <v>368214135</v>
      </c>
      <c r="M6212" s="54">
        <f t="shared" si="94"/>
        <v>0</v>
      </c>
      <c r="N6212" s="54">
        <f t="shared" si="94"/>
        <v>1262586870</v>
      </c>
      <c r="O6212" s="54">
        <f t="shared" si="94"/>
        <v>1248886870</v>
      </c>
      <c r="P6212" s="54">
        <f t="shared" si="94"/>
        <v>13700000</v>
      </c>
      <c r="Q6212" s="54">
        <f t="shared" si="94"/>
        <v>782196243</v>
      </c>
      <c r="R6212" s="16">
        <f t="shared" si="61"/>
        <v>67.584039159252285</v>
      </c>
    </row>
    <row r="6213" spans="1:18" ht="30" x14ac:dyDescent="0.25">
      <c r="A6213" s="56" t="s">
        <v>1261</v>
      </c>
      <c r="B6213" s="50">
        <f>SUM(B6214)</f>
        <v>2601114000</v>
      </c>
      <c r="C6213" s="50">
        <f t="shared" ref="C6213:Q6213" si="95">SUM(C6214)</f>
        <v>2464942205</v>
      </c>
      <c r="D6213" s="50">
        <f t="shared" si="95"/>
        <v>0</v>
      </c>
      <c r="E6213" s="50">
        <f t="shared" si="95"/>
        <v>5066056205</v>
      </c>
      <c r="F6213" s="50">
        <f t="shared" si="95"/>
        <v>0</v>
      </c>
      <c r="G6213" s="50">
        <f t="shared" si="95"/>
        <v>3854154710</v>
      </c>
      <c r="H6213" s="50">
        <f t="shared" si="95"/>
        <v>3854154710</v>
      </c>
      <c r="I6213" s="50">
        <f t="shared" si="95"/>
        <v>1303839641</v>
      </c>
      <c r="J6213" s="50">
        <f t="shared" si="95"/>
        <v>0</v>
      </c>
      <c r="K6213" s="50">
        <f t="shared" si="95"/>
        <v>1303839641</v>
      </c>
      <c r="L6213" s="50">
        <f t="shared" si="95"/>
        <v>592856133</v>
      </c>
      <c r="M6213" s="50">
        <f t="shared" si="95"/>
        <v>2550315069</v>
      </c>
      <c r="N6213" s="50">
        <f t="shared" si="95"/>
        <v>710983508</v>
      </c>
      <c r="O6213" s="50">
        <f t="shared" si="95"/>
        <v>697089450</v>
      </c>
      <c r="P6213" s="50">
        <f t="shared" si="95"/>
        <v>13894058</v>
      </c>
      <c r="Q6213" s="50">
        <f t="shared" si="95"/>
        <v>1211901495</v>
      </c>
      <c r="R6213" s="49">
        <f t="shared" si="61"/>
        <v>25.736778042714192</v>
      </c>
    </row>
    <row r="6214" spans="1:18" x14ac:dyDescent="0.25">
      <c r="A6214" s="21" t="s">
        <v>2023</v>
      </c>
      <c r="B6214" s="54">
        <f>+B2821</f>
        <v>2601114000</v>
      </c>
      <c r="C6214" s="54">
        <f t="shared" ref="C6214:Q6214" si="96">+C2821</f>
        <v>2464942205</v>
      </c>
      <c r="D6214" s="54">
        <f t="shared" si="96"/>
        <v>0</v>
      </c>
      <c r="E6214" s="54">
        <f t="shared" si="96"/>
        <v>5066056205</v>
      </c>
      <c r="F6214" s="54">
        <f t="shared" si="96"/>
        <v>0</v>
      </c>
      <c r="G6214" s="54">
        <f t="shared" si="96"/>
        <v>3854154710</v>
      </c>
      <c r="H6214" s="54">
        <f t="shared" si="96"/>
        <v>3854154710</v>
      </c>
      <c r="I6214" s="54">
        <f t="shared" si="96"/>
        <v>1303839641</v>
      </c>
      <c r="J6214" s="54">
        <f t="shared" si="96"/>
        <v>0</v>
      </c>
      <c r="K6214" s="54">
        <f t="shared" si="96"/>
        <v>1303839641</v>
      </c>
      <c r="L6214" s="54">
        <f t="shared" si="96"/>
        <v>592856133</v>
      </c>
      <c r="M6214" s="54">
        <f t="shared" si="96"/>
        <v>2550315069</v>
      </c>
      <c r="N6214" s="54">
        <f t="shared" si="96"/>
        <v>710983508</v>
      </c>
      <c r="O6214" s="54">
        <f t="shared" si="96"/>
        <v>697089450</v>
      </c>
      <c r="P6214" s="54">
        <f t="shared" si="96"/>
        <v>13894058</v>
      </c>
      <c r="Q6214" s="54">
        <f t="shared" si="96"/>
        <v>1211901495</v>
      </c>
      <c r="R6214" s="16">
        <f t="shared" si="61"/>
        <v>25.736778042714192</v>
      </c>
    </row>
    <row r="6215" spans="1:18" ht="30" x14ac:dyDescent="0.25">
      <c r="A6215" s="56" t="s">
        <v>1297</v>
      </c>
      <c r="B6215" s="50">
        <f>SUM(B6216)</f>
        <v>9612575000</v>
      </c>
      <c r="C6215" s="50">
        <f t="shared" ref="C6215:Q6215" si="97">SUM(C6216)</f>
        <v>0</v>
      </c>
      <c r="D6215" s="50">
        <f t="shared" si="97"/>
        <v>0</v>
      </c>
      <c r="E6215" s="50">
        <f t="shared" si="97"/>
        <v>9612575000</v>
      </c>
      <c r="F6215" s="50">
        <f t="shared" si="97"/>
        <v>0</v>
      </c>
      <c r="G6215" s="50">
        <f t="shared" si="97"/>
        <v>2393988209</v>
      </c>
      <c r="H6215" s="50">
        <f t="shared" si="97"/>
        <v>2393988209</v>
      </c>
      <c r="I6215" s="50">
        <f t="shared" si="97"/>
        <v>1071260398</v>
      </c>
      <c r="J6215" s="50">
        <f t="shared" si="97"/>
        <v>0</v>
      </c>
      <c r="K6215" s="50">
        <f t="shared" si="97"/>
        <v>1071260398</v>
      </c>
      <c r="L6215" s="50">
        <f t="shared" si="97"/>
        <v>471599384</v>
      </c>
      <c r="M6215" s="50">
        <f t="shared" si="97"/>
        <v>1322727811</v>
      </c>
      <c r="N6215" s="50">
        <f t="shared" si="97"/>
        <v>599661014</v>
      </c>
      <c r="O6215" s="50">
        <f t="shared" si="97"/>
        <v>599661014</v>
      </c>
      <c r="P6215" s="50">
        <f t="shared" si="97"/>
        <v>0</v>
      </c>
      <c r="Q6215" s="50">
        <f t="shared" si="97"/>
        <v>7218586791</v>
      </c>
      <c r="R6215" s="49">
        <f t="shared" si="61"/>
        <v>11.144364522513477</v>
      </c>
    </row>
    <row r="6216" spans="1:18" x14ac:dyDescent="0.25">
      <c r="A6216" s="21" t="s">
        <v>2023</v>
      </c>
      <c r="B6216" s="54">
        <f>+B2914</f>
        <v>9612575000</v>
      </c>
      <c r="C6216" s="54">
        <f t="shared" ref="C6216:Q6216" si="98">+C2914</f>
        <v>0</v>
      </c>
      <c r="D6216" s="54">
        <f t="shared" si="98"/>
        <v>0</v>
      </c>
      <c r="E6216" s="54">
        <f t="shared" si="98"/>
        <v>9612575000</v>
      </c>
      <c r="F6216" s="54">
        <f t="shared" si="98"/>
        <v>0</v>
      </c>
      <c r="G6216" s="54">
        <f t="shared" si="98"/>
        <v>2393988209</v>
      </c>
      <c r="H6216" s="54">
        <f t="shared" si="98"/>
        <v>2393988209</v>
      </c>
      <c r="I6216" s="54">
        <f t="shared" si="98"/>
        <v>1071260398</v>
      </c>
      <c r="J6216" s="54">
        <f t="shared" si="98"/>
        <v>0</v>
      </c>
      <c r="K6216" s="54">
        <f t="shared" si="98"/>
        <v>1071260398</v>
      </c>
      <c r="L6216" s="54">
        <f t="shared" si="98"/>
        <v>471599384</v>
      </c>
      <c r="M6216" s="54">
        <f t="shared" si="98"/>
        <v>1322727811</v>
      </c>
      <c r="N6216" s="54">
        <f t="shared" si="98"/>
        <v>599661014</v>
      </c>
      <c r="O6216" s="54">
        <f t="shared" si="98"/>
        <v>599661014</v>
      </c>
      <c r="P6216" s="54">
        <f t="shared" si="98"/>
        <v>0</v>
      </c>
      <c r="Q6216" s="54">
        <f t="shared" si="98"/>
        <v>7218586791</v>
      </c>
      <c r="R6216" s="16">
        <f t="shared" si="61"/>
        <v>11.144364522513477</v>
      </c>
    </row>
    <row r="6217" spans="1:18" ht="30" x14ac:dyDescent="0.25">
      <c r="A6217" s="56" t="s">
        <v>1339</v>
      </c>
      <c r="B6217" s="50">
        <f>SUM(B6218)</f>
        <v>2311882000</v>
      </c>
      <c r="C6217" s="50">
        <f t="shared" ref="C6217:Q6217" si="99">SUM(C6218)</f>
        <v>2064572241</v>
      </c>
      <c r="D6217" s="50">
        <f t="shared" si="99"/>
        <v>0</v>
      </c>
      <c r="E6217" s="50">
        <f t="shared" si="99"/>
        <v>4376454241</v>
      </c>
      <c r="F6217" s="50">
        <f t="shared" si="99"/>
        <v>0</v>
      </c>
      <c r="G6217" s="50">
        <f t="shared" si="99"/>
        <v>1539498435</v>
      </c>
      <c r="H6217" s="50">
        <f t="shared" si="99"/>
        <v>1539498435</v>
      </c>
      <c r="I6217" s="50">
        <f t="shared" si="99"/>
        <v>1004270723</v>
      </c>
      <c r="J6217" s="50">
        <f t="shared" si="99"/>
        <v>0</v>
      </c>
      <c r="K6217" s="50">
        <f t="shared" si="99"/>
        <v>1004270723</v>
      </c>
      <c r="L6217" s="50">
        <f t="shared" si="99"/>
        <v>740370494</v>
      </c>
      <c r="M6217" s="50">
        <f t="shared" si="99"/>
        <v>535227712</v>
      </c>
      <c r="N6217" s="50">
        <f t="shared" si="99"/>
        <v>263900229</v>
      </c>
      <c r="O6217" s="50">
        <f t="shared" si="99"/>
        <v>248900229</v>
      </c>
      <c r="P6217" s="50">
        <f t="shared" si="99"/>
        <v>15000000</v>
      </c>
      <c r="Q6217" s="50">
        <f t="shared" si="99"/>
        <v>2836955806</v>
      </c>
      <c r="R6217" s="49">
        <f t="shared" si="61"/>
        <v>22.947131803451203</v>
      </c>
    </row>
    <row r="6218" spans="1:18" x14ac:dyDescent="0.25">
      <c r="A6218" s="21" t="s">
        <v>2023</v>
      </c>
      <c r="B6218" s="54">
        <f>+B2977</f>
        <v>2311882000</v>
      </c>
      <c r="C6218" s="54">
        <f t="shared" ref="C6218:Q6218" si="100">+C2977</f>
        <v>2064572241</v>
      </c>
      <c r="D6218" s="54">
        <f t="shared" si="100"/>
        <v>0</v>
      </c>
      <c r="E6218" s="54">
        <f t="shared" si="100"/>
        <v>4376454241</v>
      </c>
      <c r="F6218" s="54">
        <f t="shared" si="100"/>
        <v>0</v>
      </c>
      <c r="G6218" s="54">
        <f t="shared" si="100"/>
        <v>1539498435</v>
      </c>
      <c r="H6218" s="54">
        <f t="shared" si="100"/>
        <v>1539498435</v>
      </c>
      <c r="I6218" s="54">
        <f t="shared" si="100"/>
        <v>1004270723</v>
      </c>
      <c r="J6218" s="54">
        <f t="shared" si="100"/>
        <v>0</v>
      </c>
      <c r="K6218" s="54">
        <f t="shared" si="100"/>
        <v>1004270723</v>
      </c>
      <c r="L6218" s="54">
        <f t="shared" si="100"/>
        <v>740370494</v>
      </c>
      <c r="M6218" s="54">
        <f t="shared" si="100"/>
        <v>535227712</v>
      </c>
      <c r="N6218" s="54">
        <f t="shared" si="100"/>
        <v>263900229</v>
      </c>
      <c r="O6218" s="54">
        <f t="shared" si="100"/>
        <v>248900229</v>
      </c>
      <c r="P6218" s="54">
        <f t="shared" si="100"/>
        <v>15000000</v>
      </c>
      <c r="Q6218" s="54">
        <f t="shared" si="100"/>
        <v>2836955806</v>
      </c>
      <c r="R6218" s="16">
        <f t="shared" si="61"/>
        <v>22.947131803451203</v>
      </c>
    </row>
    <row r="6219" spans="1:18" ht="30" x14ac:dyDescent="0.25">
      <c r="A6219" s="56" t="s">
        <v>1368</v>
      </c>
      <c r="B6219" s="50">
        <f>SUM(B6220)</f>
        <v>100000000</v>
      </c>
      <c r="C6219" s="50">
        <f t="shared" ref="C6219:Q6219" si="101">SUM(C6220)</f>
        <v>100000000</v>
      </c>
      <c r="D6219" s="50">
        <f t="shared" si="101"/>
        <v>0</v>
      </c>
      <c r="E6219" s="50">
        <f t="shared" si="101"/>
        <v>200000000</v>
      </c>
      <c r="F6219" s="50">
        <f t="shared" si="101"/>
        <v>0</v>
      </c>
      <c r="G6219" s="50">
        <f t="shared" si="101"/>
        <v>185500000</v>
      </c>
      <c r="H6219" s="50">
        <f t="shared" si="101"/>
        <v>185500000</v>
      </c>
      <c r="I6219" s="50">
        <f t="shared" si="101"/>
        <v>185500000</v>
      </c>
      <c r="J6219" s="50">
        <f t="shared" si="101"/>
        <v>0</v>
      </c>
      <c r="K6219" s="50">
        <f t="shared" si="101"/>
        <v>185500000</v>
      </c>
      <c r="L6219" s="50">
        <f t="shared" si="101"/>
        <v>90500000</v>
      </c>
      <c r="M6219" s="50">
        <f t="shared" si="101"/>
        <v>0</v>
      </c>
      <c r="N6219" s="50">
        <f t="shared" si="101"/>
        <v>95000000</v>
      </c>
      <c r="O6219" s="50">
        <f t="shared" si="101"/>
        <v>95000000</v>
      </c>
      <c r="P6219" s="50">
        <f t="shared" si="101"/>
        <v>0</v>
      </c>
      <c r="Q6219" s="50">
        <f t="shared" si="101"/>
        <v>14500000</v>
      </c>
      <c r="R6219" s="49">
        <f t="shared" si="61"/>
        <v>92.75</v>
      </c>
    </row>
    <row r="6220" spans="1:18" x14ac:dyDescent="0.25">
      <c r="A6220" s="21" t="s">
        <v>2023</v>
      </c>
      <c r="B6220" s="54">
        <f>+B3024</f>
        <v>100000000</v>
      </c>
      <c r="C6220" s="54">
        <f t="shared" ref="C6220:Q6220" si="102">+C3024</f>
        <v>100000000</v>
      </c>
      <c r="D6220" s="54">
        <f t="shared" si="102"/>
        <v>0</v>
      </c>
      <c r="E6220" s="54">
        <f t="shared" si="102"/>
        <v>200000000</v>
      </c>
      <c r="F6220" s="54">
        <f t="shared" si="102"/>
        <v>0</v>
      </c>
      <c r="G6220" s="54">
        <f t="shared" si="102"/>
        <v>185500000</v>
      </c>
      <c r="H6220" s="54">
        <f t="shared" si="102"/>
        <v>185500000</v>
      </c>
      <c r="I6220" s="54">
        <f t="shared" si="102"/>
        <v>185500000</v>
      </c>
      <c r="J6220" s="54">
        <f t="shared" si="102"/>
        <v>0</v>
      </c>
      <c r="K6220" s="54">
        <f t="shared" si="102"/>
        <v>185500000</v>
      </c>
      <c r="L6220" s="54">
        <f t="shared" si="102"/>
        <v>90500000</v>
      </c>
      <c r="M6220" s="54">
        <f t="shared" si="102"/>
        <v>0</v>
      </c>
      <c r="N6220" s="54">
        <f t="shared" si="102"/>
        <v>95000000</v>
      </c>
      <c r="O6220" s="54">
        <f t="shared" si="102"/>
        <v>95000000</v>
      </c>
      <c r="P6220" s="54">
        <f t="shared" si="102"/>
        <v>0</v>
      </c>
      <c r="Q6220" s="54">
        <f t="shared" si="102"/>
        <v>14500000</v>
      </c>
      <c r="R6220" s="16">
        <f t="shared" si="61"/>
        <v>92.75</v>
      </c>
    </row>
    <row r="6221" spans="1:18" ht="30" x14ac:dyDescent="0.25">
      <c r="A6221" s="56" t="s">
        <v>1377</v>
      </c>
      <c r="B6221" s="50">
        <f>SUM(B6222)</f>
        <v>2885760000</v>
      </c>
      <c r="C6221" s="50">
        <f t="shared" ref="C6221:Q6221" si="103">SUM(C6222)</f>
        <v>23837994181</v>
      </c>
      <c r="D6221" s="50">
        <f t="shared" si="103"/>
        <v>0</v>
      </c>
      <c r="E6221" s="50">
        <f t="shared" si="103"/>
        <v>26723754181</v>
      </c>
      <c r="F6221" s="50">
        <f t="shared" si="103"/>
        <v>0</v>
      </c>
      <c r="G6221" s="50">
        <f t="shared" si="103"/>
        <v>26366630109</v>
      </c>
      <c r="H6221" s="50">
        <f t="shared" si="103"/>
        <v>26366630109</v>
      </c>
      <c r="I6221" s="50">
        <f t="shared" si="103"/>
        <v>24715340633</v>
      </c>
      <c r="J6221" s="50">
        <f t="shared" si="103"/>
        <v>0</v>
      </c>
      <c r="K6221" s="50">
        <f t="shared" si="103"/>
        <v>24715340633</v>
      </c>
      <c r="L6221" s="50">
        <f t="shared" si="103"/>
        <v>1642880738</v>
      </c>
      <c r="M6221" s="50">
        <f t="shared" si="103"/>
        <v>1651289476</v>
      </c>
      <c r="N6221" s="50">
        <f t="shared" si="103"/>
        <v>23072459895</v>
      </c>
      <c r="O6221" s="50">
        <f t="shared" si="103"/>
        <v>22570909245</v>
      </c>
      <c r="P6221" s="50">
        <f t="shared" si="103"/>
        <v>501550650</v>
      </c>
      <c r="Q6221" s="50">
        <f t="shared" si="103"/>
        <v>357124072</v>
      </c>
      <c r="R6221" s="49">
        <f t="shared" si="61"/>
        <v>92.484538158834212</v>
      </c>
    </row>
    <row r="6222" spans="1:18" x14ac:dyDescent="0.25">
      <c r="A6222" s="21" t="s">
        <v>2013</v>
      </c>
      <c r="B6222" s="54">
        <f>+B3045</f>
        <v>2885760000</v>
      </c>
      <c r="C6222" s="54">
        <f t="shared" ref="C6222:Q6222" si="104">+C3045</f>
        <v>23837994181</v>
      </c>
      <c r="D6222" s="54">
        <f t="shared" si="104"/>
        <v>0</v>
      </c>
      <c r="E6222" s="54">
        <f t="shared" si="104"/>
        <v>26723754181</v>
      </c>
      <c r="F6222" s="54">
        <f t="shared" si="104"/>
        <v>0</v>
      </c>
      <c r="G6222" s="54">
        <f t="shared" si="104"/>
        <v>26366630109</v>
      </c>
      <c r="H6222" s="54">
        <f t="shared" si="104"/>
        <v>26366630109</v>
      </c>
      <c r="I6222" s="54">
        <f t="shared" si="104"/>
        <v>24715340633</v>
      </c>
      <c r="J6222" s="54">
        <f t="shared" si="104"/>
        <v>0</v>
      </c>
      <c r="K6222" s="54">
        <f t="shared" si="104"/>
        <v>24715340633</v>
      </c>
      <c r="L6222" s="54">
        <f t="shared" si="104"/>
        <v>1642880738</v>
      </c>
      <c r="M6222" s="54">
        <f t="shared" si="104"/>
        <v>1651289476</v>
      </c>
      <c r="N6222" s="54">
        <f t="shared" si="104"/>
        <v>23072459895</v>
      </c>
      <c r="O6222" s="54">
        <f t="shared" si="104"/>
        <v>22570909245</v>
      </c>
      <c r="P6222" s="54">
        <f t="shared" si="104"/>
        <v>501550650</v>
      </c>
      <c r="Q6222" s="54">
        <f t="shared" si="104"/>
        <v>357124072</v>
      </c>
      <c r="R6222" s="16">
        <f t="shared" si="61"/>
        <v>92.484538158834212</v>
      </c>
    </row>
    <row r="6223" spans="1:18" ht="30" x14ac:dyDescent="0.25">
      <c r="A6223" s="56" t="s">
        <v>1394</v>
      </c>
      <c r="B6223" s="50">
        <f>SUM(B6224)</f>
        <v>189263854796</v>
      </c>
      <c r="C6223" s="50">
        <f t="shared" ref="C6223:Q6223" si="105">SUM(C6224)</f>
        <v>-5884403499</v>
      </c>
      <c r="D6223" s="50">
        <f t="shared" si="105"/>
        <v>0</v>
      </c>
      <c r="E6223" s="50">
        <f t="shared" si="105"/>
        <v>183379451297</v>
      </c>
      <c r="F6223" s="50">
        <f t="shared" si="105"/>
        <v>0</v>
      </c>
      <c r="G6223" s="50">
        <f t="shared" si="105"/>
        <v>80891549445</v>
      </c>
      <c r="H6223" s="50">
        <f t="shared" si="105"/>
        <v>80891549445</v>
      </c>
      <c r="I6223" s="50">
        <f t="shared" si="105"/>
        <v>77469729292</v>
      </c>
      <c r="J6223" s="50">
        <f t="shared" si="105"/>
        <v>0</v>
      </c>
      <c r="K6223" s="50">
        <f t="shared" si="105"/>
        <v>77469729292</v>
      </c>
      <c r="L6223" s="50">
        <f t="shared" si="105"/>
        <v>2</v>
      </c>
      <c r="M6223" s="50">
        <f t="shared" si="105"/>
        <v>3421820153</v>
      </c>
      <c r="N6223" s="50">
        <f t="shared" si="105"/>
        <v>77469729290</v>
      </c>
      <c r="O6223" s="50">
        <f t="shared" si="105"/>
        <v>77432672690</v>
      </c>
      <c r="P6223" s="50">
        <f t="shared" si="105"/>
        <v>37056600</v>
      </c>
      <c r="Q6223" s="50">
        <f t="shared" si="105"/>
        <v>102487901852</v>
      </c>
      <c r="R6223" s="49">
        <f t="shared" si="61"/>
        <v>42.245588992700497</v>
      </c>
    </row>
    <row r="6224" spans="1:18" x14ac:dyDescent="0.25">
      <c r="A6224" s="21" t="s">
        <v>2033</v>
      </c>
      <c r="B6224" s="54">
        <f>+B3112</f>
        <v>189263854796</v>
      </c>
      <c r="C6224" s="54">
        <f t="shared" ref="C6224:Q6224" si="106">+C3112</f>
        <v>-5884403499</v>
      </c>
      <c r="D6224" s="54">
        <f t="shared" si="106"/>
        <v>0</v>
      </c>
      <c r="E6224" s="54">
        <f t="shared" si="106"/>
        <v>183379451297</v>
      </c>
      <c r="F6224" s="54">
        <f t="shared" si="106"/>
        <v>0</v>
      </c>
      <c r="G6224" s="54">
        <f t="shared" si="106"/>
        <v>80891549445</v>
      </c>
      <c r="H6224" s="54">
        <f t="shared" si="106"/>
        <v>80891549445</v>
      </c>
      <c r="I6224" s="54">
        <f t="shared" si="106"/>
        <v>77469729292</v>
      </c>
      <c r="J6224" s="54">
        <f t="shared" si="106"/>
        <v>0</v>
      </c>
      <c r="K6224" s="54">
        <f t="shared" si="106"/>
        <v>77469729292</v>
      </c>
      <c r="L6224" s="54">
        <f t="shared" si="106"/>
        <v>2</v>
      </c>
      <c r="M6224" s="54">
        <f t="shared" si="106"/>
        <v>3421820153</v>
      </c>
      <c r="N6224" s="54">
        <f t="shared" si="106"/>
        <v>77469729290</v>
      </c>
      <c r="O6224" s="54">
        <f t="shared" si="106"/>
        <v>77432672690</v>
      </c>
      <c r="P6224" s="54">
        <f t="shared" si="106"/>
        <v>37056600</v>
      </c>
      <c r="Q6224" s="54">
        <f t="shared" si="106"/>
        <v>102487901852</v>
      </c>
      <c r="R6224" s="16">
        <f t="shared" si="61"/>
        <v>42.245588992700497</v>
      </c>
    </row>
    <row r="6225" spans="1:18" ht="26.25" x14ac:dyDescent="0.25">
      <c r="A6225" s="47" t="s">
        <v>2034</v>
      </c>
      <c r="B6225" s="50">
        <f t="shared" ref="B6225:Q6225" si="107">SUM(B6226)</f>
        <v>37655479000</v>
      </c>
      <c r="C6225" s="50">
        <f t="shared" si="107"/>
        <v>-15701161061</v>
      </c>
      <c r="D6225" s="50">
        <f t="shared" si="107"/>
        <v>0</v>
      </c>
      <c r="E6225" s="50">
        <f t="shared" si="107"/>
        <v>21954317939</v>
      </c>
      <c r="F6225" s="50">
        <f t="shared" si="107"/>
        <v>0</v>
      </c>
      <c r="G6225" s="50">
        <f t="shared" si="107"/>
        <v>21954317939</v>
      </c>
      <c r="H6225" s="50">
        <f t="shared" si="107"/>
        <v>21954317939</v>
      </c>
      <c r="I6225" s="50">
        <f t="shared" si="107"/>
        <v>21904255939</v>
      </c>
      <c r="J6225" s="50">
        <f t="shared" si="107"/>
        <v>0</v>
      </c>
      <c r="K6225" s="50">
        <f t="shared" si="107"/>
        <v>21904255939</v>
      </c>
      <c r="L6225" s="50">
        <f t="shared" si="107"/>
        <v>0</v>
      </c>
      <c r="M6225" s="50">
        <f t="shared" si="107"/>
        <v>50062000</v>
      </c>
      <c r="N6225" s="50">
        <f t="shared" si="107"/>
        <v>21904255939</v>
      </c>
      <c r="O6225" s="50">
        <f t="shared" si="107"/>
        <v>21904255939</v>
      </c>
      <c r="P6225" s="50">
        <f t="shared" si="107"/>
        <v>0</v>
      </c>
      <c r="Q6225" s="50">
        <f t="shared" si="107"/>
        <v>0</v>
      </c>
      <c r="R6225" s="49">
        <f t="shared" si="61"/>
        <v>99.771971964061478</v>
      </c>
    </row>
    <row r="6226" spans="1:18" x14ac:dyDescent="0.25">
      <c r="A6226" s="21" t="s">
        <v>2023</v>
      </c>
      <c r="B6226" s="54">
        <f>+B3141</f>
        <v>37655479000</v>
      </c>
      <c r="C6226" s="54">
        <f t="shared" ref="C6226:Q6226" si="108">+C3141</f>
        <v>-15701161061</v>
      </c>
      <c r="D6226" s="54">
        <f t="shared" si="108"/>
        <v>0</v>
      </c>
      <c r="E6226" s="54">
        <f t="shared" si="108"/>
        <v>21954317939</v>
      </c>
      <c r="F6226" s="54">
        <f t="shared" si="108"/>
        <v>0</v>
      </c>
      <c r="G6226" s="54">
        <f t="shared" si="108"/>
        <v>21954317939</v>
      </c>
      <c r="H6226" s="54">
        <f t="shared" si="108"/>
        <v>21954317939</v>
      </c>
      <c r="I6226" s="54">
        <f t="shared" si="108"/>
        <v>21904255939</v>
      </c>
      <c r="J6226" s="54">
        <f t="shared" si="108"/>
        <v>0</v>
      </c>
      <c r="K6226" s="54">
        <f t="shared" si="108"/>
        <v>21904255939</v>
      </c>
      <c r="L6226" s="54">
        <f t="shared" si="108"/>
        <v>0</v>
      </c>
      <c r="M6226" s="54">
        <f t="shared" si="108"/>
        <v>50062000</v>
      </c>
      <c r="N6226" s="54">
        <f t="shared" si="108"/>
        <v>21904255939</v>
      </c>
      <c r="O6226" s="54">
        <f t="shared" si="108"/>
        <v>21904255939</v>
      </c>
      <c r="P6226" s="54">
        <f t="shared" si="108"/>
        <v>0</v>
      </c>
      <c r="Q6226" s="54">
        <f t="shared" si="108"/>
        <v>0</v>
      </c>
      <c r="R6226" s="16">
        <f t="shared" si="61"/>
        <v>99.771971964061478</v>
      </c>
    </row>
    <row r="6227" spans="1:18" ht="30" x14ac:dyDescent="0.25">
      <c r="A6227" s="56" t="s">
        <v>1407</v>
      </c>
      <c r="B6227" s="50">
        <f>SUM(B6228)</f>
        <v>400000000</v>
      </c>
      <c r="C6227" s="50">
        <f t="shared" ref="C6227:Q6227" si="109">SUM(C6228)</f>
        <v>3273080000</v>
      </c>
      <c r="D6227" s="50">
        <f t="shared" si="109"/>
        <v>0</v>
      </c>
      <c r="E6227" s="50">
        <f t="shared" si="109"/>
        <v>3673080000</v>
      </c>
      <c r="F6227" s="50">
        <f t="shared" si="109"/>
        <v>0</v>
      </c>
      <c r="G6227" s="50">
        <f t="shared" si="109"/>
        <v>2589472758</v>
      </c>
      <c r="H6227" s="50">
        <f t="shared" si="109"/>
        <v>2589472758</v>
      </c>
      <c r="I6227" s="50">
        <f t="shared" si="109"/>
        <v>2523416090</v>
      </c>
      <c r="J6227" s="50">
        <f t="shared" si="109"/>
        <v>0</v>
      </c>
      <c r="K6227" s="50">
        <f t="shared" si="109"/>
        <v>2523416090</v>
      </c>
      <c r="L6227" s="50">
        <f t="shared" si="109"/>
        <v>1901459999</v>
      </c>
      <c r="M6227" s="50">
        <f t="shared" si="109"/>
        <v>66056668</v>
      </c>
      <c r="N6227" s="50">
        <f t="shared" si="109"/>
        <v>621956091</v>
      </c>
      <c r="O6227" s="50">
        <f t="shared" si="109"/>
        <v>580160091</v>
      </c>
      <c r="P6227" s="50">
        <f t="shared" si="109"/>
        <v>41796000</v>
      </c>
      <c r="Q6227" s="50">
        <f t="shared" si="109"/>
        <v>1083607242</v>
      </c>
      <c r="R6227" s="49">
        <f t="shared" si="61"/>
        <v>68.70027579034489</v>
      </c>
    </row>
    <row r="6228" spans="1:18" x14ac:dyDescent="0.25">
      <c r="A6228" s="21" t="s">
        <v>2023</v>
      </c>
      <c r="B6228" s="54">
        <f>+B3149</f>
        <v>400000000</v>
      </c>
      <c r="C6228" s="54">
        <f t="shared" ref="C6228:Q6228" si="110">+C3149</f>
        <v>3273080000</v>
      </c>
      <c r="D6228" s="54">
        <f t="shared" si="110"/>
        <v>0</v>
      </c>
      <c r="E6228" s="54">
        <f t="shared" si="110"/>
        <v>3673080000</v>
      </c>
      <c r="F6228" s="54">
        <f t="shared" si="110"/>
        <v>0</v>
      </c>
      <c r="G6228" s="54">
        <f t="shared" si="110"/>
        <v>2589472758</v>
      </c>
      <c r="H6228" s="54">
        <f t="shared" si="110"/>
        <v>2589472758</v>
      </c>
      <c r="I6228" s="54">
        <f t="shared" si="110"/>
        <v>2523416090</v>
      </c>
      <c r="J6228" s="54">
        <f t="shared" si="110"/>
        <v>0</v>
      </c>
      <c r="K6228" s="54">
        <f t="shared" si="110"/>
        <v>2523416090</v>
      </c>
      <c r="L6228" s="54">
        <f t="shared" si="110"/>
        <v>1901459999</v>
      </c>
      <c r="M6228" s="54">
        <f t="shared" si="110"/>
        <v>66056668</v>
      </c>
      <c r="N6228" s="54">
        <f t="shared" si="110"/>
        <v>621956091</v>
      </c>
      <c r="O6228" s="54">
        <f t="shared" si="110"/>
        <v>580160091</v>
      </c>
      <c r="P6228" s="54">
        <f t="shared" si="110"/>
        <v>41796000</v>
      </c>
      <c r="Q6228" s="54">
        <f t="shared" si="110"/>
        <v>1083607242</v>
      </c>
      <c r="R6228" s="16">
        <f t="shared" si="61"/>
        <v>68.70027579034489</v>
      </c>
    </row>
    <row r="6229" spans="1:18" ht="39" x14ac:dyDescent="0.25">
      <c r="A6229" s="47" t="s">
        <v>2035</v>
      </c>
      <c r="B6229" s="50">
        <f t="shared" ref="B6229:Q6229" si="111">SUM(B6230)</f>
        <v>279746685507</v>
      </c>
      <c r="C6229" s="50">
        <f t="shared" si="111"/>
        <v>131791370285</v>
      </c>
      <c r="D6229" s="50">
        <f t="shared" si="111"/>
        <v>0</v>
      </c>
      <c r="E6229" s="50">
        <f t="shared" si="111"/>
        <v>411538055792</v>
      </c>
      <c r="F6229" s="50">
        <f t="shared" si="111"/>
        <v>0</v>
      </c>
      <c r="G6229" s="50">
        <f t="shared" si="111"/>
        <v>310214277894</v>
      </c>
      <c r="H6229" s="50">
        <f t="shared" si="111"/>
        <v>310214277894</v>
      </c>
      <c r="I6229" s="50">
        <f t="shared" si="111"/>
        <v>191572533639</v>
      </c>
      <c r="J6229" s="50">
        <f t="shared" si="111"/>
        <v>0</v>
      </c>
      <c r="K6229" s="50">
        <f t="shared" si="111"/>
        <v>191572533639</v>
      </c>
      <c r="L6229" s="50">
        <f t="shared" si="111"/>
        <v>69773794769</v>
      </c>
      <c r="M6229" s="50">
        <f t="shared" si="111"/>
        <v>118641744255</v>
      </c>
      <c r="N6229" s="50">
        <f t="shared" si="111"/>
        <v>121798738870</v>
      </c>
      <c r="O6229" s="50">
        <f t="shared" si="111"/>
        <v>120530756246</v>
      </c>
      <c r="P6229" s="50">
        <f t="shared" si="111"/>
        <v>1267982624</v>
      </c>
      <c r="Q6229" s="50">
        <f t="shared" si="111"/>
        <v>101323777898</v>
      </c>
      <c r="R6229" s="49">
        <f t="shared" si="61"/>
        <v>46.550381171996591</v>
      </c>
    </row>
    <row r="6230" spans="1:18" x14ac:dyDescent="0.25">
      <c r="A6230" s="21" t="s">
        <v>2023</v>
      </c>
      <c r="B6230" s="54">
        <f>+B3174+B3496+B3577+B3715+B3727</f>
        <v>279746685507</v>
      </c>
      <c r="C6230" s="54">
        <f t="shared" ref="C6230:Q6230" si="112">+C3174+C3496+C3577+C3715+C3727</f>
        <v>131791370285</v>
      </c>
      <c r="D6230" s="54">
        <f t="shared" si="112"/>
        <v>0</v>
      </c>
      <c r="E6230" s="54">
        <f t="shared" si="112"/>
        <v>411538055792</v>
      </c>
      <c r="F6230" s="54">
        <f t="shared" si="112"/>
        <v>0</v>
      </c>
      <c r="G6230" s="54">
        <f t="shared" si="112"/>
        <v>310214277894</v>
      </c>
      <c r="H6230" s="54">
        <f t="shared" si="112"/>
        <v>310214277894</v>
      </c>
      <c r="I6230" s="54">
        <f t="shared" si="112"/>
        <v>191572533639</v>
      </c>
      <c r="J6230" s="54">
        <f t="shared" si="112"/>
        <v>0</v>
      </c>
      <c r="K6230" s="54">
        <f t="shared" si="112"/>
        <v>191572533639</v>
      </c>
      <c r="L6230" s="54">
        <f t="shared" si="112"/>
        <v>69773794769</v>
      </c>
      <c r="M6230" s="54">
        <f t="shared" si="112"/>
        <v>118641744255</v>
      </c>
      <c r="N6230" s="54">
        <f t="shared" si="112"/>
        <v>121798738870</v>
      </c>
      <c r="O6230" s="54">
        <f t="shared" si="112"/>
        <v>120530756246</v>
      </c>
      <c r="P6230" s="54">
        <f t="shared" si="112"/>
        <v>1267982624</v>
      </c>
      <c r="Q6230" s="54">
        <f t="shared" si="112"/>
        <v>101323777898</v>
      </c>
      <c r="R6230" s="16">
        <f t="shared" si="61"/>
        <v>46.550381171996591</v>
      </c>
    </row>
    <row r="6231" spans="1:18" ht="30" x14ac:dyDescent="0.25">
      <c r="A6231" s="56" t="s">
        <v>1656</v>
      </c>
      <c r="B6231" s="50">
        <f>SUM(B6233:B6236)</f>
        <v>2470313654</v>
      </c>
      <c r="C6231" s="50">
        <f t="shared" ref="C6231:Q6231" si="113">SUM(C6233:C6236)</f>
        <v>69705380</v>
      </c>
      <c r="D6231" s="50">
        <f t="shared" si="113"/>
        <v>0</v>
      </c>
      <c r="E6231" s="50">
        <f t="shared" si="113"/>
        <v>2540019034</v>
      </c>
      <c r="F6231" s="50">
        <f t="shared" si="113"/>
        <v>0</v>
      </c>
      <c r="G6231" s="50">
        <f t="shared" si="113"/>
        <v>1641430087</v>
      </c>
      <c r="H6231" s="50">
        <f t="shared" si="113"/>
        <v>1641430087</v>
      </c>
      <c r="I6231" s="50">
        <f t="shared" si="113"/>
        <v>1641430087</v>
      </c>
      <c r="J6231" s="50">
        <f t="shared" si="113"/>
        <v>0</v>
      </c>
      <c r="K6231" s="50">
        <f t="shared" si="113"/>
        <v>1641430087</v>
      </c>
      <c r="L6231" s="50">
        <f t="shared" si="113"/>
        <v>0</v>
      </c>
      <c r="M6231" s="50">
        <f t="shared" si="113"/>
        <v>0</v>
      </c>
      <c r="N6231" s="50">
        <f t="shared" si="113"/>
        <v>1641430087</v>
      </c>
      <c r="O6231" s="50">
        <f t="shared" si="113"/>
        <v>1641430087</v>
      </c>
      <c r="P6231" s="50">
        <f t="shared" si="113"/>
        <v>0</v>
      </c>
      <c r="Q6231" s="50">
        <f t="shared" si="113"/>
        <v>898588947</v>
      </c>
      <c r="R6231" s="49">
        <f t="shared" si="61"/>
        <v>64.622747508119659</v>
      </c>
    </row>
    <row r="6232" spans="1:18" x14ac:dyDescent="0.25">
      <c r="A6232" s="21" t="s">
        <v>2008</v>
      </c>
      <c r="B6232" s="54">
        <f>+B6233+B6234+B6235</f>
        <v>2370313654</v>
      </c>
      <c r="C6232" s="54">
        <f t="shared" ref="C6232:Q6232" si="114">+C6233+C6234+C6235</f>
        <v>69705380</v>
      </c>
      <c r="D6232" s="54">
        <f t="shared" si="114"/>
        <v>0</v>
      </c>
      <c r="E6232" s="54">
        <f t="shared" si="114"/>
        <v>2440019034</v>
      </c>
      <c r="F6232" s="54">
        <f t="shared" si="114"/>
        <v>0</v>
      </c>
      <c r="G6232" s="54">
        <f t="shared" si="114"/>
        <v>1600950087</v>
      </c>
      <c r="H6232" s="54">
        <f t="shared" si="114"/>
        <v>1600950087</v>
      </c>
      <c r="I6232" s="54">
        <f t="shared" si="114"/>
        <v>1600950087</v>
      </c>
      <c r="J6232" s="54">
        <f t="shared" si="114"/>
        <v>0</v>
      </c>
      <c r="K6232" s="54">
        <f t="shared" si="114"/>
        <v>1600950087</v>
      </c>
      <c r="L6232" s="54">
        <f t="shared" si="114"/>
        <v>0</v>
      </c>
      <c r="M6232" s="54">
        <f t="shared" si="114"/>
        <v>0</v>
      </c>
      <c r="N6232" s="54">
        <f t="shared" si="114"/>
        <v>1600950087</v>
      </c>
      <c r="O6232" s="54">
        <f t="shared" si="114"/>
        <v>1600950087</v>
      </c>
      <c r="P6232" s="54">
        <f t="shared" si="114"/>
        <v>0</v>
      </c>
      <c r="Q6232" s="54">
        <f t="shared" si="114"/>
        <v>839068947</v>
      </c>
      <c r="R6232" s="16">
        <f t="shared" si="61"/>
        <v>65.612196654692156</v>
      </c>
    </row>
    <row r="6233" spans="1:18" x14ac:dyDescent="0.25">
      <c r="A6233" s="21" t="s">
        <v>2009</v>
      </c>
      <c r="B6233" s="54">
        <f>+B4016+B4023+B4027+B4031+B4035+B4039+B4043+B4047+B4051+B4055+B4062+B4066+B4070+B4074+B4078+B4082+B4086+B4090+B4094+B4098+B4102</f>
        <v>1961329356</v>
      </c>
      <c r="C6233" s="54">
        <f t="shared" ref="C6233:Q6233" si="115">+C4016+C4023+C4027+C4031+C4035+C4039+C4043+C4047+C4051+C4055+C4062+C4066+C4070+C4074+C4078+C4082+C4086+C4090+C4094+C4098+C4102</f>
        <v>265513682</v>
      </c>
      <c r="D6233" s="54">
        <f t="shared" si="115"/>
        <v>0</v>
      </c>
      <c r="E6233" s="54">
        <f t="shared" si="115"/>
        <v>2226843038</v>
      </c>
      <c r="F6233" s="54">
        <f t="shared" si="115"/>
        <v>0</v>
      </c>
      <c r="G6233" s="54">
        <f t="shared" si="115"/>
        <v>1514382065</v>
      </c>
      <c r="H6233" s="54">
        <f t="shared" si="115"/>
        <v>1514382065</v>
      </c>
      <c r="I6233" s="54">
        <f t="shared" si="115"/>
        <v>1514382065</v>
      </c>
      <c r="J6233" s="54">
        <f t="shared" si="115"/>
        <v>0</v>
      </c>
      <c r="K6233" s="54">
        <f t="shared" si="115"/>
        <v>1514382065</v>
      </c>
      <c r="L6233" s="54">
        <f t="shared" si="115"/>
        <v>0</v>
      </c>
      <c r="M6233" s="54">
        <f t="shared" si="115"/>
        <v>0</v>
      </c>
      <c r="N6233" s="54">
        <f t="shared" si="115"/>
        <v>1514382065</v>
      </c>
      <c r="O6233" s="54">
        <f t="shared" si="115"/>
        <v>1514382065</v>
      </c>
      <c r="P6233" s="54">
        <f t="shared" si="115"/>
        <v>0</v>
      </c>
      <c r="Q6233" s="54">
        <f t="shared" si="115"/>
        <v>712460973</v>
      </c>
      <c r="R6233" s="16">
        <f t="shared" si="61"/>
        <v>68.005783935275275</v>
      </c>
    </row>
    <row r="6234" spans="1:18" x14ac:dyDescent="0.25">
      <c r="A6234" s="21" t="s">
        <v>2010</v>
      </c>
      <c r="B6234" s="54">
        <f>+B4106+B4110+B4114+B4118+B4122+B4126+B4130+B4134+B4138+B4142+B4146+B4150+B4154+B4158+B4162</f>
        <v>408984298</v>
      </c>
      <c r="C6234" s="54">
        <f t="shared" ref="C6234:Q6234" si="116">+C4106+C4110+C4114+C4118+C4122+C4126+C4130+C4134+C4138+C4142+C4146+C4150+C4154+C4158+C4162</f>
        <v>-195808302</v>
      </c>
      <c r="D6234" s="54">
        <f t="shared" si="116"/>
        <v>0</v>
      </c>
      <c r="E6234" s="54">
        <f t="shared" si="116"/>
        <v>213175996</v>
      </c>
      <c r="F6234" s="54">
        <f t="shared" si="116"/>
        <v>0</v>
      </c>
      <c r="G6234" s="54">
        <f t="shared" si="116"/>
        <v>86568022</v>
      </c>
      <c r="H6234" s="54">
        <f t="shared" si="116"/>
        <v>86568022</v>
      </c>
      <c r="I6234" s="54">
        <f t="shared" si="116"/>
        <v>86568022</v>
      </c>
      <c r="J6234" s="54">
        <f t="shared" si="116"/>
        <v>0</v>
      </c>
      <c r="K6234" s="54">
        <f t="shared" si="116"/>
        <v>86568022</v>
      </c>
      <c r="L6234" s="54">
        <f t="shared" si="116"/>
        <v>0</v>
      </c>
      <c r="M6234" s="54">
        <f t="shared" si="116"/>
        <v>0</v>
      </c>
      <c r="N6234" s="54">
        <f t="shared" si="116"/>
        <v>86568022</v>
      </c>
      <c r="O6234" s="54">
        <f t="shared" si="116"/>
        <v>86568022</v>
      </c>
      <c r="P6234" s="54">
        <f t="shared" si="116"/>
        <v>0</v>
      </c>
      <c r="Q6234" s="54">
        <f t="shared" si="116"/>
        <v>126607974</v>
      </c>
      <c r="R6234" s="16">
        <f t="shared" si="61"/>
        <v>40.608709997536494</v>
      </c>
    </row>
    <row r="6235" spans="1:18" hidden="1" x14ac:dyDescent="0.25">
      <c r="A6235" s="21" t="s">
        <v>2022</v>
      </c>
      <c r="B6235" s="54">
        <f>0</f>
        <v>0</v>
      </c>
      <c r="C6235" s="54">
        <f>0</f>
        <v>0</v>
      </c>
      <c r="D6235" s="54">
        <f>0</f>
        <v>0</v>
      </c>
      <c r="E6235" s="54">
        <f>0</f>
        <v>0</v>
      </c>
      <c r="F6235" s="54">
        <f>0</f>
        <v>0</v>
      </c>
      <c r="G6235" s="54">
        <f>0</f>
        <v>0</v>
      </c>
      <c r="H6235" s="54">
        <f>0</f>
        <v>0</v>
      </c>
      <c r="I6235" s="54">
        <f>0</f>
        <v>0</v>
      </c>
      <c r="J6235" s="54">
        <f>0</f>
        <v>0</v>
      </c>
      <c r="K6235" s="54">
        <f>0</f>
        <v>0</v>
      </c>
      <c r="L6235" s="54">
        <f>0</f>
        <v>0</v>
      </c>
      <c r="M6235" s="54">
        <f>0</f>
        <v>0</v>
      </c>
      <c r="N6235" s="54">
        <f>0</f>
        <v>0</v>
      </c>
      <c r="O6235" s="54">
        <f>0</f>
        <v>0</v>
      </c>
      <c r="P6235" s="54">
        <f>0</f>
        <v>0</v>
      </c>
      <c r="Q6235" s="54">
        <f>0</f>
        <v>0</v>
      </c>
      <c r="R6235" s="16"/>
    </row>
    <row r="6236" spans="1:18" x14ac:dyDescent="0.25">
      <c r="A6236" s="21" t="s">
        <v>2023</v>
      </c>
      <c r="B6236" s="54">
        <f>+B4166+B4170+B4174</f>
        <v>100000000</v>
      </c>
      <c r="C6236" s="54">
        <f t="shared" ref="C6236:Q6236" si="117">+C4166+C4170+C4174</f>
        <v>0</v>
      </c>
      <c r="D6236" s="54">
        <f t="shared" si="117"/>
        <v>0</v>
      </c>
      <c r="E6236" s="54">
        <f t="shared" si="117"/>
        <v>100000000</v>
      </c>
      <c r="F6236" s="54">
        <f t="shared" si="117"/>
        <v>0</v>
      </c>
      <c r="G6236" s="54">
        <f t="shared" si="117"/>
        <v>40480000</v>
      </c>
      <c r="H6236" s="54">
        <f t="shared" si="117"/>
        <v>40480000</v>
      </c>
      <c r="I6236" s="54">
        <f t="shared" si="117"/>
        <v>40480000</v>
      </c>
      <c r="J6236" s="54">
        <f t="shared" si="117"/>
        <v>0</v>
      </c>
      <c r="K6236" s="54">
        <f t="shared" si="117"/>
        <v>40480000</v>
      </c>
      <c r="L6236" s="54">
        <f t="shared" si="117"/>
        <v>0</v>
      </c>
      <c r="M6236" s="54">
        <f t="shared" si="117"/>
        <v>0</v>
      </c>
      <c r="N6236" s="54">
        <f t="shared" si="117"/>
        <v>40480000</v>
      </c>
      <c r="O6236" s="54">
        <f t="shared" si="117"/>
        <v>40480000</v>
      </c>
      <c r="P6236" s="54">
        <f t="shared" si="117"/>
        <v>0</v>
      </c>
      <c r="Q6236" s="54">
        <f t="shared" si="117"/>
        <v>59520000</v>
      </c>
      <c r="R6236" s="16">
        <f t="shared" si="61"/>
        <v>40.479999999999997</v>
      </c>
    </row>
    <row r="6237" spans="1:18" ht="30" x14ac:dyDescent="0.25">
      <c r="A6237" s="56" t="s">
        <v>1664</v>
      </c>
      <c r="B6237" s="50">
        <f>SUM(B6239:B6242)</f>
        <v>6090375000</v>
      </c>
      <c r="C6237" s="50">
        <f t="shared" ref="C6237:Q6237" si="118">SUM(C6239:C6242)</f>
        <v>10266930664</v>
      </c>
      <c r="D6237" s="50">
        <f t="shared" si="118"/>
        <v>0</v>
      </c>
      <c r="E6237" s="50">
        <f t="shared" si="118"/>
        <v>16357305664</v>
      </c>
      <c r="F6237" s="50">
        <f t="shared" si="118"/>
        <v>0</v>
      </c>
      <c r="G6237" s="50">
        <f t="shared" si="118"/>
        <v>8341180664</v>
      </c>
      <c r="H6237" s="50">
        <f t="shared" si="118"/>
        <v>8341180664</v>
      </c>
      <c r="I6237" s="50">
        <f t="shared" si="118"/>
        <v>8161180664</v>
      </c>
      <c r="J6237" s="50">
        <f t="shared" si="118"/>
        <v>0</v>
      </c>
      <c r="K6237" s="50">
        <f t="shared" si="118"/>
        <v>8161180664</v>
      </c>
      <c r="L6237" s="50">
        <f t="shared" si="118"/>
        <v>0</v>
      </c>
      <c r="M6237" s="50">
        <f t="shared" si="118"/>
        <v>180000000</v>
      </c>
      <c r="N6237" s="50">
        <f t="shared" si="118"/>
        <v>8161180664</v>
      </c>
      <c r="O6237" s="50">
        <f t="shared" si="118"/>
        <v>8131180664</v>
      </c>
      <c r="P6237" s="50">
        <f t="shared" si="118"/>
        <v>30000000</v>
      </c>
      <c r="Q6237" s="50">
        <f t="shared" si="118"/>
        <v>8016125000</v>
      </c>
      <c r="R6237" s="49">
        <f t="shared" si="61"/>
        <v>49.893184315565776</v>
      </c>
    </row>
    <row r="6238" spans="1:18" x14ac:dyDescent="0.25">
      <c r="A6238" s="21" t="s">
        <v>2008</v>
      </c>
      <c r="B6238" s="54">
        <f>+B6239+B6240+B6241</f>
        <v>5090375000</v>
      </c>
      <c r="C6238" s="54">
        <f t="shared" ref="C6238:Q6238" si="119">+C6239+C6240+C6241</f>
        <v>298930664</v>
      </c>
      <c r="D6238" s="54">
        <f t="shared" si="119"/>
        <v>0</v>
      </c>
      <c r="E6238" s="54">
        <f t="shared" si="119"/>
        <v>5389305664</v>
      </c>
      <c r="F6238" s="54">
        <f t="shared" si="119"/>
        <v>0</v>
      </c>
      <c r="G6238" s="54">
        <f t="shared" si="119"/>
        <v>3673180664</v>
      </c>
      <c r="H6238" s="54">
        <f t="shared" si="119"/>
        <v>3673180664</v>
      </c>
      <c r="I6238" s="54">
        <f t="shared" si="119"/>
        <v>3493180664</v>
      </c>
      <c r="J6238" s="54">
        <f t="shared" si="119"/>
        <v>0</v>
      </c>
      <c r="K6238" s="54">
        <f t="shared" si="119"/>
        <v>3493180664</v>
      </c>
      <c r="L6238" s="54">
        <f t="shared" si="119"/>
        <v>0</v>
      </c>
      <c r="M6238" s="54">
        <f t="shared" si="119"/>
        <v>180000000</v>
      </c>
      <c r="N6238" s="54">
        <f t="shared" si="119"/>
        <v>3493180664</v>
      </c>
      <c r="O6238" s="54">
        <f t="shared" si="119"/>
        <v>3463180664</v>
      </c>
      <c r="P6238" s="54">
        <f t="shared" si="119"/>
        <v>30000000</v>
      </c>
      <c r="Q6238" s="54">
        <f t="shared" si="119"/>
        <v>1716125000</v>
      </c>
      <c r="R6238" s="16">
        <f t="shared" si="61"/>
        <v>64.816896308815487</v>
      </c>
    </row>
    <row r="6239" spans="1:18" x14ac:dyDescent="0.25">
      <c r="A6239" s="21" t="s">
        <v>2009</v>
      </c>
      <c r="B6239" s="54">
        <f>+B4179+B4189+B4193+B4197+B4201+B4205+B4209+B4213+B4217+B4224+B4228+B4235+B4242+B4246+B4250+B4254+B4258+B4262+B4266+B4270+B4274+B4278+B4282</f>
        <v>4293575000</v>
      </c>
      <c r="C6239" s="54">
        <f t="shared" ref="C6239:Q6239" si="120">+C4179+C4189+C4193+C4197+C4201+C4205+C4209+C4213+C4217+C4224+C4228+C4235+C4242+C4246+C4250+C4254+C4258+C4262+C4266+C4270+C4274+C4278+C4282</f>
        <v>298930664</v>
      </c>
      <c r="D6239" s="54">
        <f t="shared" si="120"/>
        <v>0</v>
      </c>
      <c r="E6239" s="54">
        <f t="shared" si="120"/>
        <v>4592505664</v>
      </c>
      <c r="F6239" s="54">
        <f t="shared" si="120"/>
        <v>0</v>
      </c>
      <c r="G6239" s="54">
        <f t="shared" si="120"/>
        <v>3168728664</v>
      </c>
      <c r="H6239" s="54">
        <f t="shared" si="120"/>
        <v>3168728664</v>
      </c>
      <c r="I6239" s="54">
        <f t="shared" si="120"/>
        <v>3018728664</v>
      </c>
      <c r="J6239" s="54">
        <f t="shared" si="120"/>
        <v>0</v>
      </c>
      <c r="K6239" s="54">
        <f t="shared" si="120"/>
        <v>3018728664</v>
      </c>
      <c r="L6239" s="54">
        <f t="shared" si="120"/>
        <v>0</v>
      </c>
      <c r="M6239" s="54">
        <f t="shared" si="120"/>
        <v>150000000</v>
      </c>
      <c r="N6239" s="54">
        <f t="shared" si="120"/>
        <v>3018728664</v>
      </c>
      <c r="O6239" s="54">
        <f t="shared" si="120"/>
        <v>2988728664</v>
      </c>
      <c r="P6239" s="54">
        <f t="shared" si="120"/>
        <v>30000000</v>
      </c>
      <c r="Q6239" s="54">
        <f t="shared" si="120"/>
        <v>1423777000</v>
      </c>
      <c r="R6239" s="16">
        <f t="shared" si="61"/>
        <v>65.7316263682239</v>
      </c>
    </row>
    <row r="6240" spans="1:18" x14ac:dyDescent="0.25">
      <c r="A6240" s="21" t="s">
        <v>2010</v>
      </c>
      <c r="B6240" s="54">
        <f>+B4286+B4290+B4294+B4298+B4302+B4306+B4310+B4314+B4318+B4322+B4326+B4330+B4334+B4338+B4342+B4346+B4350+B4354+B4358+B4362+B4366</f>
        <v>795800000</v>
      </c>
      <c r="C6240" s="54">
        <f t="shared" ref="C6240:Q6240" si="121">+C4286+C4290+C4294+C4298+C4302+C4306+C4310+C4314+C4318+C4322+C4326+C4330+C4334+C4338+C4342+C4346+C4350+C4354+C4358+C4362+C4366</f>
        <v>0</v>
      </c>
      <c r="D6240" s="54">
        <f t="shared" si="121"/>
        <v>0</v>
      </c>
      <c r="E6240" s="54">
        <f t="shared" si="121"/>
        <v>795800000</v>
      </c>
      <c r="F6240" s="54">
        <f t="shared" si="121"/>
        <v>0</v>
      </c>
      <c r="G6240" s="54">
        <f t="shared" si="121"/>
        <v>504452000</v>
      </c>
      <c r="H6240" s="54">
        <f t="shared" si="121"/>
        <v>504452000</v>
      </c>
      <c r="I6240" s="54">
        <f t="shared" si="121"/>
        <v>474452000</v>
      </c>
      <c r="J6240" s="54">
        <f t="shared" si="121"/>
        <v>0</v>
      </c>
      <c r="K6240" s="54">
        <f t="shared" si="121"/>
        <v>474452000</v>
      </c>
      <c r="L6240" s="54">
        <f t="shared" si="121"/>
        <v>0</v>
      </c>
      <c r="M6240" s="54">
        <f t="shared" si="121"/>
        <v>30000000</v>
      </c>
      <c r="N6240" s="54">
        <f t="shared" si="121"/>
        <v>474452000</v>
      </c>
      <c r="O6240" s="54">
        <f t="shared" si="121"/>
        <v>474452000</v>
      </c>
      <c r="P6240" s="54">
        <f t="shared" si="121"/>
        <v>0</v>
      </c>
      <c r="Q6240" s="54">
        <f t="shared" si="121"/>
        <v>291348000</v>
      </c>
      <c r="R6240" s="16">
        <f t="shared" si="61"/>
        <v>59.619502387534553</v>
      </c>
    </row>
    <row r="6241" spans="1:18" x14ac:dyDescent="0.25">
      <c r="A6241" s="21" t="s">
        <v>2022</v>
      </c>
      <c r="B6241" s="54">
        <f>+B4370</f>
        <v>1000000</v>
      </c>
      <c r="C6241" s="54">
        <f t="shared" ref="C6241:Q6241" si="122">+C4370</f>
        <v>0</v>
      </c>
      <c r="D6241" s="54">
        <f t="shared" si="122"/>
        <v>0</v>
      </c>
      <c r="E6241" s="54">
        <f t="shared" si="122"/>
        <v>1000000</v>
      </c>
      <c r="F6241" s="54">
        <f t="shared" si="122"/>
        <v>0</v>
      </c>
      <c r="G6241" s="54">
        <f t="shared" si="122"/>
        <v>0</v>
      </c>
      <c r="H6241" s="54">
        <f t="shared" si="122"/>
        <v>0</v>
      </c>
      <c r="I6241" s="54">
        <f t="shared" si="122"/>
        <v>0</v>
      </c>
      <c r="J6241" s="54">
        <f t="shared" si="122"/>
        <v>0</v>
      </c>
      <c r="K6241" s="54">
        <f t="shared" si="122"/>
        <v>0</v>
      </c>
      <c r="L6241" s="54">
        <f t="shared" si="122"/>
        <v>0</v>
      </c>
      <c r="M6241" s="54">
        <f t="shared" si="122"/>
        <v>0</v>
      </c>
      <c r="N6241" s="54">
        <f t="shared" si="122"/>
        <v>0</v>
      </c>
      <c r="O6241" s="54">
        <f t="shared" si="122"/>
        <v>0</v>
      </c>
      <c r="P6241" s="54">
        <f t="shared" si="122"/>
        <v>0</v>
      </c>
      <c r="Q6241" s="54">
        <f t="shared" si="122"/>
        <v>1000000</v>
      </c>
      <c r="R6241" s="16">
        <f t="shared" ref="R6241:R6269" si="123">+K6241/E6241*100</f>
        <v>0</v>
      </c>
    </row>
    <row r="6242" spans="1:18" x14ac:dyDescent="0.25">
      <c r="A6242" s="21" t="s">
        <v>2023</v>
      </c>
      <c r="B6242" s="54">
        <f>+B4374+B4381+B4388+B4395</f>
        <v>1000000000</v>
      </c>
      <c r="C6242" s="54">
        <f t="shared" ref="C6242:Q6242" si="124">+C4374+C4381+C4388+C4395</f>
        <v>9968000000</v>
      </c>
      <c r="D6242" s="54">
        <f t="shared" si="124"/>
        <v>0</v>
      </c>
      <c r="E6242" s="54">
        <f t="shared" si="124"/>
        <v>10968000000</v>
      </c>
      <c r="F6242" s="54">
        <f t="shared" si="124"/>
        <v>0</v>
      </c>
      <c r="G6242" s="54">
        <f t="shared" si="124"/>
        <v>4668000000</v>
      </c>
      <c r="H6242" s="54">
        <f t="shared" si="124"/>
        <v>4668000000</v>
      </c>
      <c r="I6242" s="54">
        <f t="shared" si="124"/>
        <v>4668000000</v>
      </c>
      <c r="J6242" s="54">
        <f t="shared" si="124"/>
        <v>0</v>
      </c>
      <c r="K6242" s="54">
        <f t="shared" si="124"/>
        <v>4668000000</v>
      </c>
      <c r="L6242" s="54">
        <f t="shared" si="124"/>
        <v>0</v>
      </c>
      <c r="M6242" s="54">
        <f t="shared" si="124"/>
        <v>0</v>
      </c>
      <c r="N6242" s="54">
        <f t="shared" si="124"/>
        <v>4668000000</v>
      </c>
      <c r="O6242" s="54">
        <f t="shared" si="124"/>
        <v>4668000000</v>
      </c>
      <c r="P6242" s="54">
        <f t="shared" si="124"/>
        <v>0</v>
      </c>
      <c r="Q6242" s="54">
        <f t="shared" si="124"/>
        <v>6300000000</v>
      </c>
      <c r="R6242" s="16">
        <f t="shared" si="123"/>
        <v>42.560175054704594</v>
      </c>
    </row>
    <row r="6243" spans="1:18" x14ac:dyDescent="0.25">
      <c r="A6243" s="56" t="s">
        <v>2036</v>
      </c>
      <c r="B6243" s="50">
        <f>SUM(B6244:B6244)</f>
        <v>0</v>
      </c>
      <c r="C6243" s="50">
        <f t="shared" ref="C6243:Q6243" si="125">SUM(C6244:C6244)</f>
        <v>8460672959</v>
      </c>
      <c r="D6243" s="50">
        <f t="shared" si="125"/>
        <v>0</v>
      </c>
      <c r="E6243" s="50">
        <f t="shared" si="125"/>
        <v>8460672959</v>
      </c>
      <c r="F6243" s="50">
        <f t="shared" si="125"/>
        <v>0</v>
      </c>
      <c r="G6243" s="50">
        <f t="shared" si="125"/>
        <v>8460672959</v>
      </c>
      <c r="H6243" s="50">
        <f t="shared" si="125"/>
        <v>8460672959</v>
      </c>
      <c r="I6243" s="50">
        <f t="shared" si="125"/>
        <v>8460672959</v>
      </c>
      <c r="J6243" s="50">
        <f t="shared" si="125"/>
        <v>0</v>
      </c>
      <c r="K6243" s="50">
        <f t="shared" si="125"/>
        <v>8460672959</v>
      </c>
      <c r="L6243" s="50">
        <f t="shared" si="125"/>
        <v>0</v>
      </c>
      <c r="M6243" s="50">
        <f t="shared" si="125"/>
        <v>0</v>
      </c>
      <c r="N6243" s="50">
        <f t="shared" si="125"/>
        <v>8460672959</v>
      </c>
      <c r="O6243" s="50">
        <f t="shared" si="125"/>
        <v>8460672959</v>
      </c>
      <c r="P6243" s="50">
        <f t="shared" si="125"/>
        <v>0</v>
      </c>
      <c r="Q6243" s="50">
        <f t="shared" si="125"/>
        <v>0</v>
      </c>
      <c r="R6243" s="49">
        <f t="shared" si="123"/>
        <v>100</v>
      </c>
    </row>
    <row r="6244" spans="1:18" x14ac:dyDescent="0.25">
      <c r="A6244" s="21" t="s">
        <v>2023</v>
      </c>
      <c r="B6244" s="54">
        <f>+B4399</f>
        <v>0</v>
      </c>
      <c r="C6244" s="54">
        <f t="shared" ref="C6244:Q6244" si="126">+C4399</f>
        <v>8460672959</v>
      </c>
      <c r="D6244" s="54">
        <f t="shared" si="126"/>
        <v>0</v>
      </c>
      <c r="E6244" s="54">
        <f t="shared" si="126"/>
        <v>8460672959</v>
      </c>
      <c r="F6244" s="54">
        <f t="shared" si="126"/>
        <v>0</v>
      </c>
      <c r="G6244" s="54">
        <f t="shared" si="126"/>
        <v>8460672959</v>
      </c>
      <c r="H6244" s="54">
        <f t="shared" si="126"/>
        <v>8460672959</v>
      </c>
      <c r="I6244" s="54">
        <f t="shared" si="126"/>
        <v>8460672959</v>
      </c>
      <c r="J6244" s="54">
        <f t="shared" si="126"/>
        <v>0</v>
      </c>
      <c r="K6244" s="54">
        <f t="shared" si="126"/>
        <v>8460672959</v>
      </c>
      <c r="L6244" s="54">
        <f t="shared" si="126"/>
        <v>0</v>
      </c>
      <c r="M6244" s="54">
        <f t="shared" si="126"/>
        <v>0</v>
      </c>
      <c r="N6244" s="54">
        <f t="shared" si="126"/>
        <v>8460672959</v>
      </c>
      <c r="O6244" s="54">
        <f t="shared" si="126"/>
        <v>8460672959</v>
      </c>
      <c r="P6244" s="54">
        <f t="shared" si="126"/>
        <v>0</v>
      </c>
      <c r="Q6244" s="54">
        <f t="shared" si="126"/>
        <v>0</v>
      </c>
      <c r="R6244" s="16">
        <f t="shared" si="123"/>
        <v>100</v>
      </c>
    </row>
    <row r="6245" spans="1:18" ht="26.25" x14ac:dyDescent="0.25">
      <c r="A6245" s="47" t="s">
        <v>2037</v>
      </c>
      <c r="B6245" s="50">
        <f>SUM(B6247:B6250)</f>
        <v>13579976494</v>
      </c>
      <c r="C6245" s="50">
        <f t="shared" ref="C6245:Q6245" si="127">SUM(C6247:C6250)</f>
        <v>11682558152</v>
      </c>
      <c r="D6245" s="50">
        <f t="shared" si="127"/>
        <v>0</v>
      </c>
      <c r="E6245" s="50">
        <f t="shared" si="127"/>
        <v>25262534646</v>
      </c>
      <c r="F6245" s="50">
        <f t="shared" si="127"/>
        <v>0</v>
      </c>
      <c r="G6245" s="50">
        <f t="shared" si="127"/>
        <v>12753827611</v>
      </c>
      <c r="H6245" s="50">
        <f t="shared" si="127"/>
        <v>12753827611</v>
      </c>
      <c r="I6245" s="50">
        <f t="shared" si="127"/>
        <v>11769375611</v>
      </c>
      <c r="J6245" s="50">
        <f t="shared" si="127"/>
        <v>0</v>
      </c>
      <c r="K6245" s="50">
        <f t="shared" si="127"/>
        <v>11769375611</v>
      </c>
      <c r="L6245" s="50">
        <f t="shared" si="127"/>
        <v>0</v>
      </c>
      <c r="M6245" s="50">
        <f t="shared" si="127"/>
        <v>984452000</v>
      </c>
      <c r="N6245" s="50">
        <f t="shared" si="127"/>
        <v>11769375611</v>
      </c>
      <c r="O6245" s="50">
        <f t="shared" si="127"/>
        <v>11769375611</v>
      </c>
      <c r="P6245" s="50">
        <f t="shared" si="127"/>
        <v>0</v>
      </c>
      <c r="Q6245" s="50">
        <f t="shared" si="127"/>
        <v>12508707035</v>
      </c>
      <c r="R6245" s="49">
        <f t="shared" si="123"/>
        <v>46.588261138173365</v>
      </c>
    </row>
    <row r="6246" spans="1:18" x14ac:dyDescent="0.25">
      <c r="A6246" s="21" t="s">
        <v>2008</v>
      </c>
      <c r="B6246" s="54">
        <f>+B6247+B6248+B6249</f>
        <v>4576079494</v>
      </c>
      <c r="C6246" s="54">
        <f t="shared" ref="C6246:Q6246" si="128">+C6247+C6248+C6249</f>
        <v>0</v>
      </c>
      <c r="D6246" s="54">
        <f t="shared" si="128"/>
        <v>0</v>
      </c>
      <c r="E6246" s="54">
        <f t="shared" si="128"/>
        <v>4576079494</v>
      </c>
      <c r="F6246" s="54">
        <f t="shared" si="128"/>
        <v>0</v>
      </c>
      <c r="G6246" s="54">
        <f t="shared" si="128"/>
        <v>2554864275</v>
      </c>
      <c r="H6246" s="54">
        <f t="shared" si="128"/>
        <v>2554864275</v>
      </c>
      <c r="I6246" s="54">
        <f t="shared" si="128"/>
        <v>2554864275</v>
      </c>
      <c r="J6246" s="54">
        <f t="shared" si="128"/>
        <v>0</v>
      </c>
      <c r="K6246" s="54">
        <f t="shared" si="128"/>
        <v>2554864275</v>
      </c>
      <c r="L6246" s="54">
        <f t="shared" si="128"/>
        <v>0</v>
      </c>
      <c r="M6246" s="54">
        <f t="shared" si="128"/>
        <v>0</v>
      </c>
      <c r="N6246" s="54">
        <f t="shared" si="128"/>
        <v>2554864275</v>
      </c>
      <c r="O6246" s="54">
        <f t="shared" si="128"/>
        <v>2554864275</v>
      </c>
      <c r="P6246" s="54">
        <f t="shared" si="128"/>
        <v>0</v>
      </c>
      <c r="Q6246" s="54">
        <f t="shared" si="128"/>
        <v>2021215219</v>
      </c>
      <c r="R6246" s="16">
        <f t="shared" si="123"/>
        <v>55.83085430115127</v>
      </c>
    </row>
    <row r="6247" spans="1:18" x14ac:dyDescent="0.25">
      <c r="A6247" s="21" t="s">
        <v>2009</v>
      </c>
      <c r="B6247" s="54">
        <f>+B4409+B4416+B4420+B4424+B4428+B4432+B4436+B4440+B4444+B4451+B4455+B4459+B4466+B4473+B4477+B4481+B4485+B4489+B4493+B4497+B4501+B4505+B4509+B4513</f>
        <v>3109027917</v>
      </c>
      <c r="C6247" s="54">
        <f t="shared" ref="C6247:Q6247" si="129">+C4409+C4416+C4420+C4424+C4428+C4432+C4436+C4440+C4444+C4451+C4455+C4459+C4466+C4473+C4477+C4481+C4485+C4489+C4493+C4497+C4501+C4505+C4509+C4513</f>
        <v>-1000000</v>
      </c>
      <c r="D6247" s="54">
        <f t="shared" si="129"/>
        <v>0</v>
      </c>
      <c r="E6247" s="54">
        <f t="shared" si="129"/>
        <v>3108027917</v>
      </c>
      <c r="F6247" s="54">
        <f t="shared" si="129"/>
        <v>0</v>
      </c>
      <c r="G6247" s="54">
        <f t="shared" si="129"/>
        <v>1835791771</v>
      </c>
      <c r="H6247" s="54">
        <f t="shared" si="129"/>
        <v>1835791771</v>
      </c>
      <c r="I6247" s="54">
        <f t="shared" si="129"/>
        <v>1835791771</v>
      </c>
      <c r="J6247" s="54">
        <f t="shared" si="129"/>
        <v>0</v>
      </c>
      <c r="K6247" s="54">
        <f t="shared" si="129"/>
        <v>1835791771</v>
      </c>
      <c r="L6247" s="54">
        <f t="shared" si="129"/>
        <v>0</v>
      </c>
      <c r="M6247" s="54">
        <f t="shared" si="129"/>
        <v>0</v>
      </c>
      <c r="N6247" s="54">
        <f t="shared" si="129"/>
        <v>1835791771</v>
      </c>
      <c r="O6247" s="54">
        <f t="shared" si="129"/>
        <v>1835791771</v>
      </c>
      <c r="P6247" s="54">
        <f t="shared" si="129"/>
        <v>0</v>
      </c>
      <c r="Q6247" s="54">
        <f t="shared" si="129"/>
        <v>1272236146</v>
      </c>
      <c r="R6247" s="16">
        <f t="shared" si="123"/>
        <v>59.066128748675581</v>
      </c>
    </row>
    <row r="6248" spans="1:18" x14ac:dyDescent="0.25">
      <c r="A6248" s="21" t="s">
        <v>2010</v>
      </c>
      <c r="B6248" s="54">
        <f>+B4517+B4524+B4528+B4532+B4539+B4543+B4547+B4551+B4555+B4559+B4563+B4567+B4571+B4575+B4579+B4583+B4587+B4591+B4595+B4599+B4603</f>
        <v>1450613677</v>
      </c>
      <c r="C6248" s="54">
        <f t="shared" ref="C6248:Q6248" si="130">+C4517+C4524+C4528+C4532+C4539+C4543+C4547+C4551+C4555+C4559+C4563+C4567+C4571+C4575+C4579+C4583+C4587+C4591+C4595+C4599+C4603</f>
        <v>1000000</v>
      </c>
      <c r="D6248" s="54">
        <f t="shared" si="130"/>
        <v>0</v>
      </c>
      <c r="E6248" s="54">
        <f t="shared" si="130"/>
        <v>1451613677</v>
      </c>
      <c r="F6248" s="54">
        <f t="shared" si="130"/>
        <v>0</v>
      </c>
      <c r="G6248" s="54">
        <f t="shared" si="130"/>
        <v>710853554</v>
      </c>
      <c r="H6248" s="54">
        <f t="shared" si="130"/>
        <v>710853554</v>
      </c>
      <c r="I6248" s="54">
        <f t="shared" si="130"/>
        <v>710853554</v>
      </c>
      <c r="J6248" s="54">
        <f t="shared" si="130"/>
        <v>0</v>
      </c>
      <c r="K6248" s="54">
        <f t="shared" si="130"/>
        <v>710853554</v>
      </c>
      <c r="L6248" s="54">
        <f t="shared" si="130"/>
        <v>0</v>
      </c>
      <c r="M6248" s="54">
        <f t="shared" si="130"/>
        <v>0</v>
      </c>
      <c r="N6248" s="54">
        <f t="shared" si="130"/>
        <v>710853554</v>
      </c>
      <c r="O6248" s="54">
        <f t="shared" si="130"/>
        <v>710853554</v>
      </c>
      <c r="P6248" s="54">
        <f t="shared" si="130"/>
        <v>0</v>
      </c>
      <c r="Q6248" s="54">
        <f t="shared" si="130"/>
        <v>740760123</v>
      </c>
      <c r="R6248" s="16">
        <f t="shared" si="123"/>
        <v>48.969885394652422</v>
      </c>
    </row>
    <row r="6249" spans="1:18" x14ac:dyDescent="0.25">
      <c r="A6249" s="21" t="s">
        <v>2022</v>
      </c>
      <c r="B6249" s="54">
        <f>+B4607</f>
        <v>16437900</v>
      </c>
      <c r="C6249" s="54">
        <f t="shared" ref="C6249:Q6249" si="131">+C4607</f>
        <v>0</v>
      </c>
      <c r="D6249" s="54">
        <f t="shared" si="131"/>
        <v>0</v>
      </c>
      <c r="E6249" s="54">
        <f t="shared" si="131"/>
        <v>16437900</v>
      </c>
      <c r="F6249" s="54">
        <f t="shared" si="131"/>
        <v>0</v>
      </c>
      <c r="G6249" s="54">
        <f t="shared" si="131"/>
        <v>8218950</v>
      </c>
      <c r="H6249" s="54">
        <f t="shared" si="131"/>
        <v>8218950</v>
      </c>
      <c r="I6249" s="54">
        <f t="shared" si="131"/>
        <v>8218950</v>
      </c>
      <c r="J6249" s="54">
        <f t="shared" si="131"/>
        <v>0</v>
      </c>
      <c r="K6249" s="54">
        <f t="shared" si="131"/>
        <v>8218950</v>
      </c>
      <c r="L6249" s="54">
        <f t="shared" si="131"/>
        <v>0</v>
      </c>
      <c r="M6249" s="54">
        <f t="shared" si="131"/>
        <v>0</v>
      </c>
      <c r="N6249" s="54">
        <f t="shared" si="131"/>
        <v>8218950</v>
      </c>
      <c r="O6249" s="54">
        <f t="shared" si="131"/>
        <v>8218950</v>
      </c>
      <c r="P6249" s="54">
        <f t="shared" si="131"/>
        <v>0</v>
      </c>
      <c r="Q6249" s="54">
        <f t="shared" si="131"/>
        <v>8218950</v>
      </c>
      <c r="R6249" s="16">
        <f t="shared" si="123"/>
        <v>50</v>
      </c>
    </row>
    <row r="6250" spans="1:18" x14ac:dyDescent="0.25">
      <c r="A6250" s="21" t="s">
        <v>2023</v>
      </c>
      <c r="B6250" s="54">
        <f>+B4611+B4618+B4625+B4629+B4633+B4643+B4647+B4651+B4655+B4659+B4663+B4673+B4680+B4684+B4688+B4692+B4696+B4700+B4710+B4714+B4718+B4725+B4735+B4745+B4749+B4762+B4766+B4770+B4777+B4787+B4791+B4798+B4805+B4809+B4816+B4832+B4836+B4846+B4853+B4860+B4867+B4877+B4881+B4888+B4892+B4902+B4909+B4913+B4917+B4921+B4928</f>
        <v>9003897000</v>
      </c>
      <c r="C6250" s="54">
        <f t="shared" ref="C6250:Q6250" si="132">+C4611+C4618+C4625+C4629+C4633+C4643+C4647+C4651+C4655+C4659+C4663+C4673+C4680+C4684+C4688+C4692+C4696+C4700+C4710+C4714+C4718+C4725+C4735+C4745+C4749+C4762+C4766+C4770+C4777+C4787+C4791+C4798+C4805+C4809+C4816+C4832+C4836+C4846+C4853+C4860+C4867+C4877+C4881+C4888+C4892+C4902+C4909+C4913+C4917+C4921+C4928</f>
        <v>11682558152</v>
      </c>
      <c r="D6250" s="54">
        <f t="shared" si="132"/>
        <v>0</v>
      </c>
      <c r="E6250" s="54">
        <f t="shared" si="132"/>
        <v>20686455152</v>
      </c>
      <c r="F6250" s="54">
        <f t="shared" si="132"/>
        <v>0</v>
      </c>
      <c r="G6250" s="54">
        <f t="shared" si="132"/>
        <v>10198963336</v>
      </c>
      <c r="H6250" s="54">
        <f t="shared" si="132"/>
        <v>10198963336</v>
      </c>
      <c r="I6250" s="54">
        <f t="shared" si="132"/>
        <v>9214511336</v>
      </c>
      <c r="J6250" s="54">
        <f t="shared" si="132"/>
        <v>0</v>
      </c>
      <c r="K6250" s="54">
        <f t="shared" si="132"/>
        <v>9214511336</v>
      </c>
      <c r="L6250" s="54">
        <f t="shared" si="132"/>
        <v>0</v>
      </c>
      <c r="M6250" s="54">
        <f t="shared" si="132"/>
        <v>984452000</v>
      </c>
      <c r="N6250" s="54">
        <f t="shared" si="132"/>
        <v>9214511336</v>
      </c>
      <c r="O6250" s="54">
        <f t="shared" si="132"/>
        <v>9214511336</v>
      </c>
      <c r="P6250" s="54">
        <f t="shared" si="132"/>
        <v>0</v>
      </c>
      <c r="Q6250" s="54">
        <f t="shared" si="132"/>
        <v>10487491816</v>
      </c>
      <c r="R6250" s="16">
        <f t="shared" si="123"/>
        <v>44.543694259328554</v>
      </c>
    </row>
    <row r="6251" spans="1:18" ht="39" x14ac:dyDescent="0.25">
      <c r="A6251" s="47" t="s">
        <v>2038</v>
      </c>
      <c r="B6251" s="50">
        <f>SUM(B6253:B6256)</f>
        <v>11181276611</v>
      </c>
      <c r="C6251" s="50">
        <f t="shared" ref="C6251:Q6251" si="133">SUM(C6253:C6256)</f>
        <v>9321051851</v>
      </c>
      <c r="D6251" s="50">
        <f t="shared" si="133"/>
        <v>0</v>
      </c>
      <c r="E6251" s="50">
        <f t="shared" si="133"/>
        <v>20502328462</v>
      </c>
      <c r="F6251" s="50">
        <f t="shared" si="133"/>
        <v>0</v>
      </c>
      <c r="G6251" s="50">
        <f t="shared" si="133"/>
        <v>10578397857</v>
      </c>
      <c r="H6251" s="50">
        <f t="shared" si="133"/>
        <v>10578397857</v>
      </c>
      <c r="I6251" s="50">
        <f t="shared" si="133"/>
        <v>10253998857</v>
      </c>
      <c r="J6251" s="50">
        <f t="shared" si="133"/>
        <v>0</v>
      </c>
      <c r="K6251" s="50">
        <f t="shared" si="133"/>
        <v>10253998857</v>
      </c>
      <c r="L6251" s="50">
        <f t="shared" si="133"/>
        <v>0</v>
      </c>
      <c r="M6251" s="50">
        <f t="shared" si="133"/>
        <v>324399000</v>
      </c>
      <c r="N6251" s="50">
        <f t="shared" si="133"/>
        <v>10253998857</v>
      </c>
      <c r="O6251" s="50">
        <f t="shared" si="133"/>
        <v>9661529096</v>
      </c>
      <c r="P6251" s="50">
        <f t="shared" si="133"/>
        <v>592469761</v>
      </c>
      <c r="Q6251" s="50">
        <f t="shared" si="133"/>
        <v>9923930605</v>
      </c>
      <c r="R6251" s="49">
        <f t="shared" si="123"/>
        <v>50.013825873511166</v>
      </c>
    </row>
    <row r="6252" spans="1:18" x14ac:dyDescent="0.25">
      <c r="A6252" s="21" t="s">
        <v>2008</v>
      </c>
      <c r="B6252" s="54">
        <f>+B6253+B6254+B6255</f>
        <v>4879143611</v>
      </c>
      <c r="C6252" s="54">
        <f t="shared" ref="C6252:Q6252" si="134">+C6253+C6254+C6255</f>
        <v>0</v>
      </c>
      <c r="D6252" s="54">
        <f t="shared" si="134"/>
        <v>0</v>
      </c>
      <c r="E6252" s="54">
        <f t="shared" si="134"/>
        <v>4879143611</v>
      </c>
      <c r="F6252" s="54">
        <f t="shared" si="134"/>
        <v>0</v>
      </c>
      <c r="G6252" s="54">
        <f t="shared" si="134"/>
        <v>3180586006</v>
      </c>
      <c r="H6252" s="54">
        <f t="shared" si="134"/>
        <v>3180586006</v>
      </c>
      <c r="I6252" s="54">
        <f t="shared" si="134"/>
        <v>3180586006</v>
      </c>
      <c r="J6252" s="54">
        <f t="shared" si="134"/>
        <v>0</v>
      </c>
      <c r="K6252" s="54">
        <f t="shared" si="134"/>
        <v>3180586006</v>
      </c>
      <c r="L6252" s="54">
        <f t="shared" si="134"/>
        <v>0</v>
      </c>
      <c r="M6252" s="54">
        <f t="shared" si="134"/>
        <v>0</v>
      </c>
      <c r="N6252" s="54">
        <f t="shared" si="134"/>
        <v>3180586006</v>
      </c>
      <c r="O6252" s="54">
        <f t="shared" si="134"/>
        <v>2588116245</v>
      </c>
      <c r="P6252" s="54">
        <f t="shared" si="134"/>
        <v>592469761</v>
      </c>
      <c r="Q6252" s="54">
        <f t="shared" si="134"/>
        <v>1698557605</v>
      </c>
      <c r="R6252" s="16">
        <f t="shared" si="123"/>
        <v>65.187382450260074</v>
      </c>
    </row>
    <row r="6253" spans="1:18" x14ac:dyDescent="0.25">
      <c r="A6253" s="21" t="s">
        <v>2009</v>
      </c>
      <c r="B6253" s="54">
        <f>+B4936+B4943+B4947+B4951+B4955+B4959+B4963+B4967+B4971+B4978+B4982+B4986+B4990+B4994+B4998+B5002+B5006+B5010+B5014+B5018+B5022+B5026+B5030</f>
        <v>3690037220</v>
      </c>
      <c r="C6253" s="54">
        <f t="shared" ref="C6253:Q6253" si="135">+C4936+C4943+C4947+C4951+C4955+C4959+C4963+C4967+C4971+C4978+C4982+C4986+C4990+C4994+C4998+C5002+C5006+C5010+C5014+C5018+C5022+C5026+C5030</f>
        <v>-56809500</v>
      </c>
      <c r="D6253" s="54">
        <f t="shared" si="135"/>
        <v>0</v>
      </c>
      <c r="E6253" s="54">
        <f t="shared" si="135"/>
        <v>3633227720</v>
      </c>
      <c r="F6253" s="54">
        <f t="shared" si="135"/>
        <v>0</v>
      </c>
      <c r="G6253" s="54">
        <f t="shared" si="135"/>
        <v>2309766941</v>
      </c>
      <c r="H6253" s="54">
        <f t="shared" si="135"/>
        <v>2309766941</v>
      </c>
      <c r="I6253" s="54">
        <f t="shared" si="135"/>
        <v>2309766941</v>
      </c>
      <c r="J6253" s="54">
        <f t="shared" si="135"/>
        <v>0</v>
      </c>
      <c r="K6253" s="54">
        <f t="shared" si="135"/>
        <v>2309766941</v>
      </c>
      <c r="L6253" s="54">
        <f t="shared" si="135"/>
        <v>0</v>
      </c>
      <c r="M6253" s="54">
        <f t="shared" si="135"/>
        <v>0</v>
      </c>
      <c r="N6253" s="54">
        <f t="shared" si="135"/>
        <v>2309766941</v>
      </c>
      <c r="O6253" s="54">
        <f t="shared" si="135"/>
        <v>1820007641</v>
      </c>
      <c r="P6253" s="54">
        <f t="shared" si="135"/>
        <v>489759300</v>
      </c>
      <c r="Q6253" s="54">
        <f t="shared" si="135"/>
        <v>1323460779</v>
      </c>
      <c r="R6253" s="16">
        <f t="shared" si="123"/>
        <v>63.573415128518285</v>
      </c>
    </row>
    <row r="6254" spans="1:18" x14ac:dyDescent="0.25">
      <c r="A6254" s="21" t="s">
        <v>2010</v>
      </c>
      <c r="B6254" s="54">
        <f>+B5034+B5041+B5045+B5049+B5053+B5060+B5064+B5068+B5075+B5079+B5083+B5087+B5091+B5095+B5099+B5103+B5107+B5111+B5115+B5119+B5123+B5127+B5131+B5135</f>
        <v>1181777391</v>
      </c>
      <c r="C6254" s="54">
        <f t="shared" ref="C6254:Q6254" si="136">+C5034+C5041+C5045+C5049+C5053+C5060+C5064+C5068+C5075+C5079+C5083+C5087+C5091+C5095+C5099+C5103+C5107+C5111+C5115+C5119+C5123+C5127+C5131+C5135</f>
        <v>56809500</v>
      </c>
      <c r="D6254" s="54">
        <f t="shared" si="136"/>
        <v>0</v>
      </c>
      <c r="E6254" s="54">
        <f t="shared" si="136"/>
        <v>1238586891</v>
      </c>
      <c r="F6254" s="54">
        <f t="shared" si="136"/>
        <v>0</v>
      </c>
      <c r="G6254" s="54">
        <f t="shared" si="136"/>
        <v>870819065</v>
      </c>
      <c r="H6254" s="54">
        <f t="shared" si="136"/>
        <v>870819065</v>
      </c>
      <c r="I6254" s="54">
        <f t="shared" si="136"/>
        <v>870819065</v>
      </c>
      <c r="J6254" s="54">
        <f t="shared" si="136"/>
        <v>0</v>
      </c>
      <c r="K6254" s="54">
        <f t="shared" si="136"/>
        <v>870819065</v>
      </c>
      <c r="L6254" s="54">
        <f t="shared" si="136"/>
        <v>0</v>
      </c>
      <c r="M6254" s="54">
        <f t="shared" si="136"/>
        <v>0</v>
      </c>
      <c r="N6254" s="54">
        <f t="shared" si="136"/>
        <v>870819065</v>
      </c>
      <c r="O6254" s="54">
        <f t="shared" si="136"/>
        <v>768108604</v>
      </c>
      <c r="P6254" s="54">
        <f t="shared" si="136"/>
        <v>102710461</v>
      </c>
      <c r="Q6254" s="54">
        <f t="shared" si="136"/>
        <v>367767826</v>
      </c>
      <c r="R6254" s="16">
        <f t="shared" si="123"/>
        <v>70.307466624075559</v>
      </c>
    </row>
    <row r="6255" spans="1:18" x14ac:dyDescent="0.25">
      <c r="A6255" s="21" t="s">
        <v>2022</v>
      </c>
      <c r="B6255" s="54">
        <f>+B5139</f>
        <v>7329000</v>
      </c>
      <c r="C6255" s="54">
        <f t="shared" ref="C6255:Q6255" si="137">+C5139</f>
        <v>0</v>
      </c>
      <c r="D6255" s="54">
        <f t="shared" si="137"/>
        <v>0</v>
      </c>
      <c r="E6255" s="54">
        <f t="shared" si="137"/>
        <v>7329000</v>
      </c>
      <c r="F6255" s="54">
        <f t="shared" si="137"/>
        <v>0</v>
      </c>
      <c r="G6255" s="54">
        <f t="shared" si="137"/>
        <v>0</v>
      </c>
      <c r="H6255" s="54">
        <f t="shared" si="137"/>
        <v>0</v>
      </c>
      <c r="I6255" s="54">
        <f t="shared" si="137"/>
        <v>0</v>
      </c>
      <c r="J6255" s="54">
        <f t="shared" si="137"/>
        <v>0</v>
      </c>
      <c r="K6255" s="54">
        <f t="shared" si="137"/>
        <v>0</v>
      </c>
      <c r="L6255" s="54">
        <f t="shared" si="137"/>
        <v>0</v>
      </c>
      <c r="M6255" s="54">
        <f t="shared" si="137"/>
        <v>0</v>
      </c>
      <c r="N6255" s="54">
        <f t="shared" si="137"/>
        <v>0</v>
      </c>
      <c r="O6255" s="54">
        <f t="shared" si="137"/>
        <v>0</v>
      </c>
      <c r="P6255" s="54">
        <f t="shared" si="137"/>
        <v>0</v>
      </c>
      <c r="Q6255" s="54">
        <f t="shared" si="137"/>
        <v>7329000</v>
      </c>
      <c r="R6255" s="16">
        <f t="shared" si="123"/>
        <v>0</v>
      </c>
    </row>
    <row r="6256" spans="1:18" x14ac:dyDescent="0.25">
      <c r="A6256" s="21" t="s">
        <v>2023</v>
      </c>
      <c r="B6256" s="54">
        <f>+B5143+B5147+B5151+B5156+B5161+B5165+B5169+B5173+B5177+B5182+B5186+B5190+B5194+B5204+B5208+B5212+B5220+B5224+B5228+B5232+B5236+B5240+B5247+B5251+B5260+B5264+B5268+B5275+B5279+B5284+B5291+B5295+B5299+B5303+B5310+B5314+B5318+B5322+B5329+B5333+B5337+B5344</f>
        <v>6302133000</v>
      </c>
      <c r="C6256" s="54">
        <f t="shared" ref="C6256:Q6256" si="138">+C5143+C5147+C5151+C5156+C5161+C5165+C5169+C5173+C5177+C5182+C5186+C5190+C5194+C5204+C5208+C5212+C5220+C5224+C5228+C5232+C5236+C5240+C5247+C5251+C5260+C5264+C5268+C5275+C5279+C5284+C5291+C5295+C5299+C5303+C5310+C5314+C5318+C5322+C5329+C5333+C5337+C5344</f>
        <v>9321051851</v>
      </c>
      <c r="D6256" s="54">
        <f t="shared" si="138"/>
        <v>0</v>
      </c>
      <c r="E6256" s="54">
        <f t="shared" si="138"/>
        <v>15623184851</v>
      </c>
      <c r="F6256" s="54">
        <f t="shared" si="138"/>
        <v>0</v>
      </c>
      <c r="G6256" s="54">
        <f t="shared" si="138"/>
        <v>7397811851</v>
      </c>
      <c r="H6256" s="54">
        <f t="shared" si="138"/>
        <v>7397811851</v>
      </c>
      <c r="I6256" s="54">
        <f t="shared" si="138"/>
        <v>7073412851</v>
      </c>
      <c r="J6256" s="54">
        <f t="shared" si="138"/>
        <v>0</v>
      </c>
      <c r="K6256" s="54">
        <f t="shared" si="138"/>
        <v>7073412851</v>
      </c>
      <c r="L6256" s="54">
        <f t="shared" si="138"/>
        <v>0</v>
      </c>
      <c r="M6256" s="54">
        <f t="shared" si="138"/>
        <v>324399000</v>
      </c>
      <c r="N6256" s="54">
        <f t="shared" si="138"/>
        <v>7073412851</v>
      </c>
      <c r="O6256" s="54">
        <f t="shared" si="138"/>
        <v>7073412851</v>
      </c>
      <c r="P6256" s="54">
        <f t="shared" si="138"/>
        <v>0</v>
      </c>
      <c r="Q6256" s="54">
        <f t="shared" si="138"/>
        <v>8225373000</v>
      </c>
      <c r="R6256" s="16">
        <f t="shared" si="123"/>
        <v>45.2751018339724</v>
      </c>
    </row>
    <row r="6257" spans="1:18" ht="39" x14ac:dyDescent="0.25">
      <c r="A6257" s="47" t="s">
        <v>2039</v>
      </c>
      <c r="B6257" s="50">
        <f>SUM(B6259:B6262)</f>
        <v>108780965866</v>
      </c>
      <c r="C6257" s="50">
        <f t="shared" ref="C6257:Q6257" si="139">SUM(C6259:C6262)</f>
        <v>13759561283</v>
      </c>
      <c r="D6257" s="50">
        <f t="shared" si="139"/>
        <v>0</v>
      </c>
      <c r="E6257" s="50">
        <f t="shared" si="139"/>
        <v>122540527149</v>
      </c>
      <c r="F6257" s="50">
        <f t="shared" si="139"/>
        <v>0</v>
      </c>
      <c r="G6257" s="50">
        <f t="shared" si="139"/>
        <v>90593493158</v>
      </c>
      <c r="H6257" s="50">
        <f t="shared" si="139"/>
        <v>90593493158</v>
      </c>
      <c r="I6257" s="50">
        <f t="shared" si="139"/>
        <v>68971048873</v>
      </c>
      <c r="J6257" s="50">
        <f t="shared" si="139"/>
        <v>0</v>
      </c>
      <c r="K6257" s="50">
        <f t="shared" si="139"/>
        <v>68971048873</v>
      </c>
      <c r="L6257" s="50">
        <f t="shared" si="139"/>
        <v>0</v>
      </c>
      <c r="M6257" s="50">
        <f t="shared" si="139"/>
        <v>21622444285</v>
      </c>
      <c r="N6257" s="50">
        <f t="shared" si="139"/>
        <v>68971048873</v>
      </c>
      <c r="O6257" s="50">
        <f t="shared" si="139"/>
        <v>60210082414</v>
      </c>
      <c r="P6257" s="50">
        <f t="shared" si="139"/>
        <v>8760966459</v>
      </c>
      <c r="Q6257" s="50">
        <f t="shared" si="139"/>
        <v>31947033991</v>
      </c>
      <c r="R6257" s="49">
        <f t="shared" si="123"/>
        <v>56.28427629427155</v>
      </c>
    </row>
    <row r="6258" spans="1:18" x14ac:dyDescent="0.25">
      <c r="A6258" s="21" t="s">
        <v>2008</v>
      </c>
      <c r="B6258" s="54">
        <f>+B6259+B6260+B6261</f>
        <v>16729703595</v>
      </c>
      <c r="C6258" s="54">
        <f t="shared" ref="C6258:Q6258" si="140">+C6259+C6260+C6261</f>
        <v>222805935</v>
      </c>
      <c r="D6258" s="54">
        <f t="shared" si="140"/>
        <v>0</v>
      </c>
      <c r="E6258" s="54">
        <f t="shared" si="140"/>
        <v>16952509530</v>
      </c>
      <c r="F6258" s="54">
        <f t="shared" si="140"/>
        <v>0</v>
      </c>
      <c r="G6258" s="54">
        <f t="shared" si="140"/>
        <v>10719841802</v>
      </c>
      <c r="H6258" s="54">
        <f t="shared" si="140"/>
        <v>10719841802</v>
      </c>
      <c r="I6258" s="54">
        <f t="shared" si="140"/>
        <v>10630719428</v>
      </c>
      <c r="J6258" s="54">
        <f t="shared" si="140"/>
        <v>0</v>
      </c>
      <c r="K6258" s="54">
        <f t="shared" si="140"/>
        <v>10630719428</v>
      </c>
      <c r="L6258" s="54">
        <f t="shared" si="140"/>
        <v>0</v>
      </c>
      <c r="M6258" s="54">
        <f t="shared" si="140"/>
        <v>89122374</v>
      </c>
      <c r="N6258" s="54">
        <f t="shared" si="140"/>
        <v>10630719428</v>
      </c>
      <c r="O6258" s="54">
        <f t="shared" si="140"/>
        <v>9295786969</v>
      </c>
      <c r="P6258" s="54">
        <f t="shared" si="140"/>
        <v>1334932459</v>
      </c>
      <c r="Q6258" s="54">
        <f t="shared" si="140"/>
        <v>6232667728</v>
      </c>
      <c r="R6258" s="16">
        <f t="shared" si="123"/>
        <v>62.708824373095631</v>
      </c>
    </row>
    <row r="6259" spans="1:18" x14ac:dyDescent="0.25">
      <c r="A6259" s="21" t="s">
        <v>2009</v>
      </c>
      <c r="B6259" s="54">
        <f>+B5352+B5356+B5363+B5370+B5374+B5378+B5382+B5386+B5390+B5394+B5398+B5402+B5406+B5410+B5414+B5418+B5422+B5426+B5430+B5434+B5438+B5442+B5446+B5450+B5454</f>
        <v>12507874596</v>
      </c>
      <c r="C6259" s="54">
        <f t="shared" ref="C6259:Q6259" si="141">+C5352+C5356+C5363+C5370+C5374+C5378+C5382+C5386+C5390+C5394+C5398+C5402+C5406+C5410+C5414+C5418+C5422+C5426+C5430+C5434+C5438+C5442+C5446+C5450+C5454</f>
        <v>132231935</v>
      </c>
      <c r="D6259" s="54">
        <f t="shared" si="141"/>
        <v>0</v>
      </c>
      <c r="E6259" s="54">
        <f t="shared" si="141"/>
        <v>12640106531</v>
      </c>
      <c r="F6259" s="54">
        <f t="shared" si="141"/>
        <v>0</v>
      </c>
      <c r="G6259" s="54">
        <f t="shared" si="141"/>
        <v>7747580145</v>
      </c>
      <c r="H6259" s="54">
        <f t="shared" si="141"/>
        <v>7747580145</v>
      </c>
      <c r="I6259" s="54">
        <f t="shared" si="141"/>
        <v>7658687371</v>
      </c>
      <c r="J6259" s="54">
        <f t="shared" si="141"/>
        <v>0</v>
      </c>
      <c r="K6259" s="54">
        <f t="shared" si="141"/>
        <v>7658687371</v>
      </c>
      <c r="L6259" s="54">
        <f t="shared" si="141"/>
        <v>0</v>
      </c>
      <c r="M6259" s="54">
        <f t="shared" si="141"/>
        <v>88892774</v>
      </c>
      <c r="N6259" s="54">
        <f t="shared" si="141"/>
        <v>7658687371</v>
      </c>
      <c r="O6259" s="54">
        <f t="shared" si="141"/>
        <v>6885405224</v>
      </c>
      <c r="P6259" s="54">
        <f t="shared" si="141"/>
        <v>773282147</v>
      </c>
      <c r="Q6259" s="54">
        <f t="shared" si="141"/>
        <v>4892526386</v>
      </c>
      <c r="R6259" s="16">
        <f t="shared" si="123"/>
        <v>60.590370438864461</v>
      </c>
    </row>
    <row r="6260" spans="1:18" x14ac:dyDescent="0.25">
      <c r="A6260" s="21" t="s">
        <v>2010</v>
      </c>
      <c r="B6260" s="54">
        <f>+B5458+B5462+B5466+B5470+B5474+B5478+B5482+B5486+B5490+B5494+B5498+B5502+B5506+B5510+B5514+B5518+B5522+B5526+B5530+B5534</f>
        <v>2156114252</v>
      </c>
      <c r="C6260" s="54">
        <f t="shared" ref="C6260:Q6260" si="142">+C5458+C5462+C5466+C5470+C5474+C5478+C5482+C5486+C5490+C5494+C5498+C5502+C5506+C5510+C5514+C5518+C5522+C5526+C5530+C5534</f>
        <v>50000000</v>
      </c>
      <c r="D6260" s="54">
        <f t="shared" si="142"/>
        <v>0</v>
      </c>
      <c r="E6260" s="54">
        <f t="shared" si="142"/>
        <v>2206114252</v>
      </c>
      <c r="F6260" s="54">
        <f t="shared" si="142"/>
        <v>0</v>
      </c>
      <c r="G6260" s="54">
        <f t="shared" si="142"/>
        <v>1197277057</v>
      </c>
      <c r="H6260" s="54">
        <f t="shared" si="142"/>
        <v>1197277057</v>
      </c>
      <c r="I6260" s="54">
        <f t="shared" si="142"/>
        <v>1197277057</v>
      </c>
      <c r="J6260" s="54">
        <f t="shared" si="142"/>
        <v>0</v>
      </c>
      <c r="K6260" s="54">
        <f t="shared" si="142"/>
        <v>1197277057</v>
      </c>
      <c r="L6260" s="54">
        <f t="shared" si="142"/>
        <v>0</v>
      </c>
      <c r="M6260" s="54">
        <f t="shared" si="142"/>
        <v>0</v>
      </c>
      <c r="N6260" s="54">
        <f t="shared" si="142"/>
        <v>1197277057</v>
      </c>
      <c r="O6260" s="54">
        <f t="shared" si="142"/>
        <v>1036626745</v>
      </c>
      <c r="P6260" s="54">
        <f t="shared" si="142"/>
        <v>160650312</v>
      </c>
      <c r="Q6260" s="54">
        <f t="shared" si="142"/>
        <v>1008837195</v>
      </c>
      <c r="R6260" s="16">
        <f t="shared" si="123"/>
        <v>54.270854554091329</v>
      </c>
    </row>
    <row r="6261" spans="1:18" x14ac:dyDescent="0.25">
      <c r="A6261" s="21" t="s">
        <v>2022</v>
      </c>
      <c r="B6261" s="54">
        <f>+B5538+B5545</f>
        <v>2065714747</v>
      </c>
      <c r="C6261" s="54">
        <f t="shared" ref="C6261:Q6261" si="143">+C5538+C5545</f>
        <v>40574000</v>
      </c>
      <c r="D6261" s="54">
        <f t="shared" si="143"/>
        <v>0</v>
      </c>
      <c r="E6261" s="54">
        <f t="shared" si="143"/>
        <v>2106288747</v>
      </c>
      <c r="F6261" s="54">
        <f t="shared" si="143"/>
        <v>0</v>
      </c>
      <c r="G6261" s="54">
        <f t="shared" si="143"/>
        <v>1774984600</v>
      </c>
      <c r="H6261" s="54">
        <f t="shared" si="143"/>
        <v>1774984600</v>
      </c>
      <c r="I6261" s="54">
        <f t="shared" si="143"/>
        <v>1774755000</v>
      </c>
      <c r="J6261" s="54">
        <f t="shared" si="143"/>
        <v>0</v>
      </c>
      <c r="K6261" s="54">
        <f t="shared" si="143"/>
        <v>1774755000</v>
      </c>
      <c r="L6261" s="54">
        <f t="shared" si="143"/>
        <v>0</v>
      </c>
      <c r="M6261" s="54">
        <f t="shared" si="143"/>
        <v>229600</v>
      </c>
      <c r="N6261" s="54">
        <f t="shared" si="143"/>
        <v>1774755000</v>
      </c>
      <c r="O6261" s="54">
        <f t="shared" si="143"/>
        <v>1373755000</v>
      </c>
      <c r="P6261" s="54">
        <f t="shared" si="143"/>
        <v>401000000</v>
      </c>
      <c r="Q6261" s="54">
        <f t="shared" si="143"/>
        <v>331304147</v>
      </c>
      <c r="R6261" s="16">
        <f t="shared" si="123"/>
        <v>84.259814924605863</v>
      </c>
    </row>
    <row r="6262" spans="1:18" x14ac:dyDescent="0.25">
      <c r="A6262" s="27" t="s">
        <v>2023</v>
      </c>
      <c r="B6262" s="79">
        <f>+B5549+B5559+B5566+B5570+B5577+B5590+B5600+B5613+B5620+B5624+B5628+B5632+B5637+B5656+B5660+B5664+B5668+B5675+B5679+B5683+B5699+B5706+B5710</f>
        <v>92051262271</v>
      </c>
      <c r="C6262" s="79">
        <f t="shared" ref="C6262:Q6262" si="144">+C5549+C5559+C5566+C5570+C5577+C5590+C5600+C5613+C5620+C5624+C5628+C5632+C5637+C5656+C5660+C5664+C5668+C5675+C5679+C5683+C5699+C5706+C5710</f>
        <v>13536755348</v>
      </c>
      <c r="D6262" s="79">
        <f t="shared" si="144"/>
        <v>0</v>
      </c>
      <c r="E6262" s="79">
        <f t="shared" si="144"/>
        <v>105588017619</v>
      </c>
      <c r="F6262" s="79">
        <f t="shared" si="144"/>
        <v>0</v>
      </c>
      <c r="G6262" s="79">
        <f t="shared" si="144"/>
        <v>79873651356</v>
      </c>
      <c r="H6262" s="79">
        <f t="shared" si="144"/>
        <v>79873651356</v>
      </c>
      <c r="I6262" s="79">
        <f t="shared" si="144"/>
        <v>58340329445</v>
      </c>
      <c r="J6262" s="79">
        <f t="shared" si="144"/>
        <v>0</v>
      </c>
      <c r="K6262" s="79">
        <f t="shared" si="144"/>
        <v>58340329445</v>
      </c>
      <c r="L6262" s="79">
        <f t="shared" si="144"/>
        <v>0</v>
      </c>
      <c r="M6262" s="79">
        <f t="shared" si="144"/>
        <v>21533321911</v>
      </c>
      <c r="N6262" s="79">
        <f t="shared" si="144"/>
        <v>58340329445</v>
      </c>
      <c r="O6262" s="79">
        <f t="shared" si="144"/>
        <v>50914295445</v>
      </c>
      <c r="P6262" s="79">
        <f t="shared" si="144"/>
        <v>7426034000</v>
      </c>
      <c r="Q6262" s="79">
        <f t="shared" si="144"/>
        <v>25714366263</v>
      </c>
      <c r="R6262" s="16">
        <f t="shared" si="123"/>
        <v>55.252793603449533</v>
      </c>
    </row>
    <row r="6263" spans="1:18" ht="39" x14ac:dyDescent="0.25">
      <c r="A6263" s="47" t="s">
        <v>2040</v>
      </c>
      <c r="B6263" s="50">
        <f>SUM(B6265:B6269)</f>
        <v>124235637846</v>
      </c>
      <c r="C6263" s="50">
        <f t="shared" ref="C6263:Q6263" si="145">SUM(C6265:C6269)</f>
        <v>-40526420327</v>
      </c>
      <c r="D6263" s="50">
        <f t="shared" si="145"/>
        <v>0</v>
      </c>
      <c r="E6263" s="50">
        <f t="shared" si="145"/>
        <v>83709217519</v>
      </c>
      <c r="F6263" s="50">
        <f t="shared" si="145"/>
        <v>0</v>
      </c>
      <c r="G6263" s="50">
        <f t="shared" si="145"/>
        <v>36353144446</v>
      </c>
      <c r="H6263" s="50">
        <f t="shared" si="145"/>
        <v>36353144446</v>
      </c>
      <c r="I6263" s="50">
        <f t="shared" si="145"/>
        <v>34830745564</v>
      </c>
      <c r="J6263" s="50">
        <f t="shared" si="145"/>
        <v>0</v>
      </c>
      <c r="K6263" s="50">
        <f t="shared" si="145"/>
        <v>34830745564</v>
      </c>
      <c r="L6263" s="50">
        <f t="shared" si="145"/>
        <v>7454271319</v>
      </c>
      <c r="M6263" s="50">
        <f t="shared" si="145"/>
        <v>1522398882</v>
      </c>
      <c r="N6263" s="50">
        <f t="shared" si="145"/>
        <v>27376474245</v>
      </c>
      <c r="O6263" s="50">
        <f t="shared" si="145"/>
        <v>16922283757</v>
      </c>
      <c r="P6263" s="50">
        <f t="shared" si="145"/>
        <v>10454190488</v>
      </c>
      <c r="Q6263" s="50">
        <f t="shared" si="145"/>
        <v>47356073073</v>
      </c>
      <c r="R6263" s="49">
        <f t="shared" si="123"/>
        <v>41.609211740743184</v>
      </c>
    </row>
    <row r="6264" spans="1:18" x14ac:dyDescent="0.25">
      <c r="A6264" s="21" t="s">
        <v>2008</v>
      </c>
      <c r="B6264" s="15">
        <f>+B6265+B6266+B6267</f>
        <v>111777379000</v>
      </c>
      <c r="C6264" s="15">
        <f t="shared" ref="C6264:Q6264" si="146">+C6265+C6266+C6267</f>
        <v>-32526420327</v>
      </c>
      <c r="D6264" s="15">
        <f t="shared" si="146"/>
        <v>0</v>
      </c>
      <c r="E6264" s="15">
        <f t="shared" si="146"/>
        <v>79250958673</v>
      </c>
      <c r="F6264" s="15">
        <f t="shared" si="146"/>
        <v>0</v>
      </c>
      <c r="G6264" s="15">
        <f t="shared" si="146"/>
        <v>33713454446</v>
      </c>
      <c r="H6264" s="15">
        <f t="shared" si="146"/>
        <v>33713454446</v>
      </c>
      <c r="I6264" s="15">
        <f t="shared" si="146"/>
        <v>32191055564</v>
      </c>
      <c r="J6264" s="15">
        <f t="shared" si="146"/>
        <v>0</v>
      </c>
      <c r="K6264" s="15">
        <f t="shared" si="146"/>
        <v>32191055564</v>
      </c>
      <c r="L6264" s="15">
        <f t="shared" si="146"/>
        <v>7454271319</v>
      </c>
      <c r="M6264" s="15">
        <f t="shared" si="146"/>
        <v>1522398882</v>
      </c>
      <c r="N6264" s="15">
        <f t="shared" si="146"/>
        <v>24736784245</v>
      </c>
      <c r="O6264" s="15">
        <f t="shared" si="146"/>
        <v>15449033757</v>
      </c>
      <c r="P6264" s="15">
        <f t="shared" si="146"/>
        <v>9287750488</v>
      </c>
      <c r="Q6264" s="15">
        <f t="shared" si="146"/>
        <v>45537504227</v>
      </c>
      <c r="R6264" s="16">
        <f t="shared" si="123"/>
        <v>40.619137109526434</v>
      </c>
    </row>
    <row r="6265" spans="1:18" x14ac:dyDescent="0.25">
      <c r="A6265" s="21" t="s">
        <v>2009</v>
      </c>
      <c r="B6265" s="54">
        <f>+B5715+B5722+B5729+B5736+B5743+B5750+B5754+B5758+B5762+B5766+B5773+B5777+B5781+B5788+B5792+B5799+B5803+B5810+B5817+B5824+B5828+B5835+B5842+B5849+B5856</f>
        <v>9414946000</v>
      </c>
      <c r="C6265" s="54">
        <f t="shared" ref="C6265:Q6265" si="147">+C5715+C5722+C5729+C5736+C5743+C5750+C5754+C5758+C5762+C5766+C5773+C5777+C5781+C5788+C5792+C5799+C5803+C5810+C5817+C5824+C5828+C5835+C5842+C5849+C5856</f>
        <v>185000000</v>
      </c>
      <c r="D6265" s="54">
        <f t="shared" si="147"/>
        <v>0</v>
      </c>
      <c r="E6265" s="54">
        <f t="shared" si="147"/>
        <v>9599946000</v>
      </c>
      <c r="F6265" s="54">
        <f t="shared" si="147"/>
        <v>0</v>
      </c>
      <c r="G6265" s="54">
        <f t="shared" si="147"/>
        <v>4885396267</v>
      </c>
      <c r="H6265" s="54">
        <f t="shared" si="147"/>
        <v>4885396267</v>
      </c>
      <c r="I6265" s="54">
        <f t="shared" si="147"/>
        <v>4885396267</v>
      </c>
      <c r="J6265" s="54">
        <f t="shared" si="147"/>
        <v>0</v>
      </c>
      <c r="K6265" s="54">
        <f t="shared" si="147"/>
        <v>4885396267</v>
      </c>
      <c r="L6265" s="54">
        <f t="shared" si="147"/>
        <v>0</v>
      </c>
      <c r="M6265" s="54">
        <f t="shared" si="147"/>
        <v>0</v>
      </c>
      <c r="N6265" s="54">
        <f t="shared" si="147"/>
        <v>4885396267</v>
      </c>
      <c r="O6265" s="54">
        <f t="shared" si="147"/>
        <v>3662971418</v>
      </c>
      <c r="P6265" s="54">
        <f t="shared" si="147"/>
        <v>1222424849</v>
      </c>
      <c r="Q6265" s="54">
        <f t="shared" si="147"/>
        <v>4714549733</v>
      </c>
      <c r="R6265" s="16">
        <f t="shared" si="123"/>
        <v>50.889830703214365</v>
      </c>
    </row>
    <row r="6266" spans="1:18" x14ac:dyDescent="0.25">
      <c r="A6266" s="21" t="s">
        <v>2010</v>
      </c>
      <c r="B6266" s="54">
        <f>+B5863+B5870+B5874+B5878+B5885+B5889+B5893+B5897+B5904+B5908+B5912+B5916+B5920+B5924+B5931+B5935+B5939+B5943+B5947+B5951+B5955+B5959+B5966+B5973</f>
        <v>4830607000</v>
      </c>
      <c r="C6266" s="54">
        <f t="shared" ref="C6266:Q6266" si="148">+C5863+C5870+C5874+C5878+C5885+C5889+C5893+C5897+C5904+C5908+C5912+C5916+C5920+C5924+C5931+C5935+C5939+C5943+C5947+C5951+C5955+C5959+C5966+C5973</f>
        <v>-185000000</v>
      </c>
      <c r="D6266" s="54">
        <f t="shared" si="148"/>
        <v>0</v>
      </c>
      <c r="E6266" s="54">
        <f t="shared" si="148"/>
        <v>4645607000</v>
      </c>
      <c r="F6266" s="54">
        <f t="shared" si="148"/>
        <v>0</v>
      </c>
      <c r="G6266" s="54">
        <f t="shared" si="148"/>
        <v>1630408938</v>
      </c>
      <c r="H6266" s="54">
        <f t="shared" si="148"/>
        <v>1630408938</v>
      </c>
      <c r="I6266" s="54">
        <f t="shared" si="148"/>
        <v>1060408938</v>
      </c>
      <c r="J6266" s="54">
        <f t="shared" si="148"/>
        <v>0</v>
      </c>
      <c r="K6266" s="54">
        <f t="shared" si="148"/>
        <v>1060408938</v>
      </c>
      <c r="L6266" s="54">
        <f t="shared" si="148"/>
        <v>0</v>
      </c>
      <c r="M6266" s="54">
        <f t="shared" si="148"/>
        <v>570000000</v>
      </c>
      <c r="N6266" s="54">
        <f t="shared" si="148"/>
        <v>1060408938</v>
      </c>
      <c r="O6266" s="54">
        <f t="shared" si="148"/>
        <v>717385288</v>
      </c>
      <c r="P6266" s="54">
        <f t="shared" si="148"/>
        <v>343023650</v>
      </c>
      <c r="Q6266" s="54">
        <f t="shared" si="148"/>
        <v>3015198062</v>
      </c>
      <c r="R6266" s="16">
        <f t="shared" si="123"/>
        <v>22.826057778886589</v>
      </c>
    </row>
    <row r="6267" spans="1:18" x14ac:dyDescent="0.25">
      <c r="A6267" s="21" t="s">
        <v>2022</v>
      </c>
      <c r="B6267" s="54">
        <f>+B5977+B5981+B5985+B5989+B5993+B5997+B6001+B6005+B6009+B6013+B6017+B6021+B6025+B6029+B6033+B6037+B6041+B6045+B6049+B6053+B6060+B6064</f>
        <v>97531826000</v>
      </c>
      <c r="C6267" s="54">
        <f t="shared" ref="C6267:Q6267" si="149">+C5977+C5981+C5985+C5989+C5993+C5997+C6001+C6005+C6009+C6013+C6017+C6021+C6025+C6029+C6033+C6037+C6041+C6045+C6049+C6053+C6060+C6064</f>
        <v>-32526420327</v>
      </c>
      <c r="D6267" s="54">
        <f t="shared" si="149"/>
        <v>0</v>
      </c>
      <c r="E6267" s="54">
        <f t="shared" si="149"/>
        <v>65005405673</v>
      </c>
      <c r="F6267" s="54">
        <f t="shared" si="149"/>
        <v>0</v>
      </c>
      <c r="G6267" s="54">
        <f t="shared" si="149"/>
        <v>27197649241</v>
      </c>
      <c r="H6267" s="54">
        <f t="shared" si="149"/>
        <v>27197649241</v>
      </c>
      <c r="I6267" s="54">
        <f t="shared" si="149"/>
        <v>26245250359</v>
      </c>
      <c r="J6267" s="54">
        <f t="shared" si="149"/>
        <v>0</v>
      </c>
      <c r="K6267" s="54">
        <f t="shared" si="149"/>
        <v>26245250359</v>
      </c>
      <c r="L6267" s="54">
        <f t="shared" si="149"/>
        <v>7454271319</v>
      </c>
      <c r="M6267" s="54">
        <f t="shared" si="149"/>
        <v>952398882</v>
      </c>
      <c r="N6267" s="54">
        <f t="shared" si="149"/>
        <v>18790979040</v>
      </c>
      <c r="O6267" s="54">
        <f t="shared" si="149"/>
        <v>11068677051</v>
      </c>
      <c r="P6267" s="54">
        <f t="shared" si="149"/>
        <v>7722301989</v>
      </c>
      <c r="Q6267" s="54">
        <f t="shared" si="149"/>
        <v>37807756432</v>
      </c>
      <c r="R6267" s="16">
        <f t="shared" si="123"/>
        <v>40.37395057731478</v>
      </c>
    </row>
    <row r="6268" spans="1:18" x14ac:dyDescent="0.25">
      <c r="A6268" s="27" t="s">
        <v>2023</v>
      </c>
      <c r="B6268" s="84">
        <f>+B6080+B6084</f>
        <v>46153846</v>
      </c>
      <c r="C6268" s="84">
        <f t="shared" ref="C6268:Q6268" si="150">+C6080+C6084</f>
        <v>0</v>
      </c>
      <c r="D6268" s="84">
        <f t="shared" si="150"/>
        <v>0</v>
      </c>
      <c r="E6268" s="84">
        <f t="shared" si="150"/>
        <v>46153846</v>
      </c>
      <c r="F6268" s="84">
        <f t="shared" si="150"/>
        <v>0</v>
      </c>
      <c r="G6268" s="84">
        <f t="shared" si="150"/>
        <v>0</v>
      </c>
      <c r="H6268" s="84">
        <f t="shared" si="150"/>
        <v>0</v>
      </c>
      <c r="I6268" s="84">
        <f t="shared" si="150"/>
        <v>0</v>
      </c>
      <c r="J6268" s="84">
        <f t="shared" si="150"/>
        <v>0</v>
      </c>
      <c r="K6268" s="84">
        <f t="shared" si="150"/>
        <v>0</v>
      </c>
      <c r="L6268" s="84">
        <f t="shared" si="150"/>
        <v>0</v>
      </c>
      <c r="M6268" s="84">
        <f t="shared" si="150"/>
        <v>0</v>
      </c>
      <c r="N6268" s="84">
        <f t="shared" si="150"/>
        <v>0</v>
      </c>
      <c r="O6268" s="84">
        <f t="shared" si="150"/>
        <v>0</v>
      </c>
      <c r="P6268" s="84">
        <f t="shared" si="150"/>
        <v>0</v>
      </c>
      <c r="Q6268" s="84">
        <f t="shared" si="150"/>
        <v>46153846</v>
      </c>
      <c r="R6268" s="16">
        <f t="shared" si="123"/>
        <v>0</v>
      </c>
    </row>
    <row r="6269" spans="1:18" ht="15.75" thickBot="1" x14ac:dyDescent="0.3">
      <c r="A6269" s="27" t="s">
        <v>2041</v>
      </c>
      <c r="B6269" s="79">
        <f>+B6068+B6072+B6076</f>
        <v>12412105000</v>
      </c>
      <c r="C6269" s="79">
        <f t="shared" ref="C6269:Q6269" si="151">+C6068+C6072+C6076</f>
        <v>-8000000000</v>
      </c>
      <c r="D6269" s="79">
        <f t="shared" si="151"/>
        <v>0</v>
      </c>
      <c r="E6269" s="79">
        <f t="shared" si="151"/>
        <v>4412105000</v>
      </c>
      <c r="F6269" s="79">
        <f t="shared" si="151"/>
        <v>0</v>
      </c>
      <c r="G6269" s="79">
        <f t="shared" si="151"/>
        <v>2639690000</v>
      </c>
      <c r="H6269" s="79">
        <f t="shared" si="151"/>
        <v>2639690000</v>
      </c>
      <c r="I6269" s="79">
        <f t="shared" si="151"/>
        <v>2639690000</v>
      </c>
      <c r="J6269" s="79">
        <f t="shared" si="151"/>
        <v>0</v>
      </c>
      <c r="K6269" s="79">
        <f t="shared" si="151"/>
        <v>2639690000</v>
      </c>
      <c r="L6269" s="79">
        <f t="shared" si="151"/>
        <v>0</v>
      </c>
      <c r="M6269" s="79">
        <f t="shared" si="151"/>
        <v>0</v>
      </c>
      <c r="N6269" s="79">
        <f t="shared" si="151"/>
        <v>2639690000</v>
      </c>
      <c r="O6269" s="79">
        <f t="shared" si="151"/>
        <v>1473250000</v>
      </c>
      <c r="P6269" s="79">
        <f t="shared" si="151"/>
        <v>1166440000</v>
      </c>
      <c r="Q6269" s="79">
        <f t="shared" si="151"/>
        <v>1772415000</v>
      </c>
      <c r="R6269" s="16">
        <f t="shared" si="123"/>
        <v>59.828358572608764</v>
      </c>
    </row>
    <row r="6270" spans="1:18" ht="15.75" hidden="1" thickBot="1" x14ac:dyDescent="0.3">
      <c r="A6270" s="58" t="s">
        <v>2042</v>
      </c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  <c r="O6270" s="18"/>
      <c r="P6270" s="18"/>
      <c r="Q6270" s="18"/>
      <c r="R6270" s="59"/>
    </row>
    <row r="6271" spans="1:18" ht="15.75" thickBot="1" x14ac:dyDescent="0.3">
      <c r="A6271" s="60" t="s">
        <v>2043</v>
      </c>
      <c r="B6271" s="61">
        <f>+B6142+B6147+B6152+B6158+B6164+B6167+B6174+B6177+B6179+B6185+B6190+B6192+B6194+B6200+B6202+B6205+B6207+B6209+B6211+B6213+B6215+B6217+B6219+B6221+B6223+B6225+B6227+B6229+B6231+B6237+B6243+B6245+B6251+B6257+B6263</f>
        <v>2308766255796</v>
      </c>
      <c r="C6271" s="61">
        <f t="shared" ref="C6271:Q6271" si="152">+C6142+C6147+C6152+C6158+C6164+C6167+C6174+C6177+C6179+C6185+C6190+C6192+C6194+C6200+C6202+C6205+C6207+C6209+C6211+C6213+C6215+C6217+C6219+C6221+C6223+C6225+C6227+C6229+C6231+C6237+C6243+C6245+C6251+C6257+C6263</f>
        <v>264362422713</v>
      </c>
      <c r="D6271" s="61">
        <f t="shared" si="152"/>
        <v>0</v>
      </c>
      <c r="E6271" s="61">
        <f t="shared" si="152"/>
        <v>2573128678509</v>
      </c>
      <c r="F6271" s="61">
        <f t="shared" si="152"/>
        <v>21488460</v>
      </c>
      <c r="G6271" s="61">
        <f t="shared" si="152"/>
        <v>1765300123785</v>
      </c>
      <c r="H6271" s="61">
        <f t="shared" si="152"/>
        <v>1765300123785</v>
      </c>
      <c r="I6271" s="61">
        <f t="shared" si="152"/>
        <v>1487007145333</v>
      </c>
      <c r="J6271" s="61">
        <f t="shared" si="152"/>
        <v>21488460</v>
      </c>
      <c r="K6271" s="61">
        <f t="shared" si="152"/>
        <v>1487028633793</v>
      </c>
      <c r="L6271" s="61">
        <f t="shared" si="152"/>
        <v>208673520645</v>
      </c>
      <c r="M6271" s="61">
        <f t="shared" si="152"/>
        <v>278271489992</v>
      </c>
      <c r="N6271" s="61">
        <f t="shared" si="152"/>
        <v>1278355113148</v>
      </c>
      <c r="O6271" s="61">
        <f t="shared" si="152"/>
        <v>1213852649181</v>
      </c>
      <c r="P6271" s="61">
        <f t="shared" si="152"/>
        <v>64502463967</v>
      </c>
      <c r="Q6271" s="61">
        <f t="shared" si="152"/>
        <v>807828554724</v>
      </c>
      <c r="R6271" s="62">
        <f>+K6271/E6271*100</f>
        <v>57.79068284508255</v>
      </c>
    </row>
    <row r="6272" spans="1:18" x14ac:dyDescent="0.25">
      <c r="A6272" s="63" t="s">
        <v>2044</v>
      </c>
      <c r="B6272" s="64">
        <f>+B12</f>
        <v>2308766255796</v>
      </c>
      <c r="C6272" s="64">
        <f t="shared" ref="C6272:Q6272" si="153">+C12</f>
        <v>264362422713</v>
      </c>
      <c r="D6272" s="64">
        <f t="shared" si="153"/>
        <v>0</v>
      </c>
      <c r="E6272" s="64">
        <f t="shared" si="153"/>
        <v>2573128678509</v>
      </c>
      <c r="F6272" s="64">
        <f t="shared" si="153"/>
        <v>21488460</v>
      </c>
      <c r="G6272" s="64">
        <f t="shared" si="153"/>
        <v>1765300123785</v>
      </c>
      <c r="H6272" s="64">
        <f t="shared" si="153"/>
        <v>1765300123785</v>
      </c>
      <c r="I6272" s="64">
        <f t="shared" si="153"/>
        <v>1487007145333</v>
      </c>
      <c r="J6272" s="64">
        <f t="shared" si="153"/>
        <v>21488460</v>
      </c>
      <c r="K6272" s="64">
        <f t="shared" si="153"/>
        <v>1487028633793</v>
      </c>
      <c r="L6272" s="64">
        <f t="shared" si="153"/>
        <v>208673520645</v>
      </c>
      <c r="M6272" s="64">
        <f t="shared" si="153"/>
        <v>278271489992</v>
      </c>
      <c r="N6272" s="64">
        <f t="shared" si="153"/>
        <v>1278355113148</v>
      </c>
      <c r="O6272" s="64">
        <f t="shared" si="153"/>
        <v>1213852649181</v>
      </c>
      <c r="P6272" s="64">
        <f t="shared" si="153"/>
        <v>64502463967</v>
      </c>
      <c r="Q6272" s="64">
        <f t="shared" si="153"/>
        <v>807828554724</v>
      </c>
      <c r="R6272" s="65">
        <f>+K6272/E6272*100</f>
        <v>57.79068284508255</v>
      </c>
    </row>
    <row r="6273" spans="1:18" x14ac:dyDescent="0.25">
      <c r="A6273" s="66" t="s">
        <v>2045</v>
      </c>
      <c r="B6273" s="67">
        <f>+B6271-B6272</f>
        <v>0</v>
      </c>
      <c r="C6273" s="67">
        <f t="shared" ref="C6273:Q6273" si="154">+C6271-C6272</f>
        <v>0</v>
      </c>
      <c r="D6273" s="67">
        <f t="shared" si="154"/>
        <v>0</v>
      </c>
      <c r="E6273" s="67">
        <f t="shared" si="154"/>
        <v>0</v>
      </c>
      <c r="F6273" s="67">
        <f t="shared" si="154"/>
        <v>0</v>
      </c>
      <c r="G6273" s="67">
        <f t="shared" si="154"/>
        <v>0</v>
      </c>
      <c r="H6273" s="67">
        <f t="shared" si="154"/>
        <v>0</v>
      </c>
      <c r="I6273" s="67">
        <f t="shared" si="154"/>
        <v>0</v>
      </c>
      <c r="J6273" s="67">
        <f t="shared" si="154"/>
        <v>0</v>
      </c>
      <c r="K6273" s="67">
        <f t="shared" si="154"/>
        <v>0</v>
      </c>
      <c r="L6273" s="67">
        <f t="shared" si="154"/>
        <v>0</v>
      </c>
      <c r="M6273" s="67">
        <f t="shared" si="154"/>
        <v>0</v>
      </c>
      <c r="N6273" s="67">
        <f t="shared" si="154"/>
        <v>0</v>
      </c>
      <c r="O6273" s="67">
        <f t="shared" si="154"/>
        <v>0</v>
      </c>
      <c r="P6273" s="67">
        <f t="shared" si="154"/>
        <v>0</v>
      </c>
      <c r="Q6273" s="67">
        <f t="shared" si="154"/>
        <v>0</v>
      </c>
      <c r="R6273" s="26"/>
    </row>
    <row r="6274" spans="1:18" x14ac:dyDescent="0.25">
      <c r="A6274" s="6" t="s">
        <v>1976</v>
      </c>
      <c r="B6274" s="6"/>
      <c r="C6274" s="6"/>
      <c r="D6274" s="6"/>
      <c r="E6274" s="6"/>
      <c r="F6274" s="68" t="s">
        <v>2046</v>
      </c>
      <c r="G6274" s="68" t="s">
        <v>2046</v>
      </c>
      <c r="H6274" s="68" t="s">
        <v>2046</v>
      </c>
      <c r="I6274" s="69" t="s">
        <v>2046</v>
      </c>
      <c r="J6274" s="68" t="s">
        <v>2046</v>
      </c>
      <c r="K6274" s="68" t="s">
        <v>2046</v>
      </c>
      <c r="L6274" s="68" t="s">
        <v>2046</v>
      </c>
      <c r="M6274" s="68"/>
    </row>
    <row r="6275" spans="1:18" x14ac:dyDescent="0.25">
      <c r="B6275" s="6"/>
      <c r="C6275" s="6"/>
      <c r="D6275" s="2"/>
      <c r="E6275" s="43"/>
      <c r="F6275" s="43"/>
    </row>
    <row r="6276" spans="1:18" x14ac:dyDescent="0.25">
      <c r="B6276" s="70"/>
      <c r="C6276" s="70"/>
      <c r="D6276" s="70"/>
      <c r="E6276" s="70"/>
      <c r="F6276" s="70"/>
      <c r="G6276" s="70"/>
      <c r="H6276" s="70"/>
      <c r="I6276" s="70"/>
      <c r="J6276" s="70"/>
      <c r="K6276" s="70"/>
      <c r="L6276" s="70"/>
    </row>
    <row r="6277" spans="1:18" ht="33" x14ac:dyDescent="0.25">
      <c r="A6277" s="71" t="s">
        <v>2047</v>
      </c>
      <c r="C6277" s="72"/>
    </row>
    <row r="6278" spans="1:18" x14ac:dyDescent="0.25">
      <c r="C6278" s="73"/>
      <c r="F6278" s="72"/>
    </row>
    <row r="6279" spans="1:18" x14ac:dyDescent="0.25">
      <c r="A6279" s="74"/>
      <c r="B6279" s="75"/>
      <c r="C6279" s="73"/>
      <c r="D6279" s="76"/>
    </row>
    <row r="6280" spans="1:18" x14ac:dyDescent="0.25">
      <c r="A6280" s="74"/>
      <c r="B6280" s="75"/>
      <c r="C6280" s="73"/>
      <c r="F6280" s="72"/>
    </row>
    <row r="6281" spans="1:18" x14ac:dyDescent="0.25">
      <c r="A6281" s="74"/>
      <c r="B6281" s="75"/>
      <c r="D6281" s="77"/>
    </row>
    <row r="6282" spans="1:18" x14ac:dyDescent="0.25">
      <c r="A6282" s="74"/>
      <c r="B6282" s="75"/>
      <c r="C6282" s="73"/>
      <c r="F6282" s="75"/>
    </row>
    <row r="6283" spans="1:18" x14ac:dyDescent="0.25">
      <c r="A6283" s="74"/>
      <c r="B6283" s="75"/>
      <c r="C6283" s="73"/>
    </row>
    <row r="6284" spans="1:18" x14ac:dyDescent="0.25">
      <c r="A6284" s="74"/>
      <c r="B6284" s="75"/>
      <c r="C6284" s="77"/>
    </row>
    <row r="6285" spans="1:18" x14ac:dyDescent="0.25">
      <c r="A6285" s="74"/>
      <c r="B6285" s="75"/>
      <c r="C6285" s="77"/>
    </row>
    <row r="6286" spans="1:18" x14ac:dyDescent="0.25">
      <c r="A6286" s="74"/>
      <c r="B6286" s="75"/>
      <c r="C6286" s="77"/>
    </row>
    <row r="6287" spans="1:18" x14ac:dyDescent="0.25">
      <c r="A6287" s="74"/>
      <c r="B6287" s="75"/>
      <c r="C6287" s="77"/>
      <c r="F6287" s="74"/>
    </row>
    <row r="6288" spans="1:18" x14ac:dyDescent="0.25">
      <c r="A6288" s="74"/>
      <c r="B6288" s="75"/>
      <c r="C6288" s="77"/>
    </row>
    <row r="6289" spans="1:18" x14ac:dyDescent="0.25">
      <c r="C6289" s="77"/>
    </row>
    <row r="6290" spans="1:18" x14ac:dyDescent="0.25">
      <c r="C6290" s="77"/>
      <c r="D6290" s="77"/>
    </row>
    <row r="6291" spans="1:18" x14ac:dyDescent="0.25">
      <c r="A6291" s="87" t="s">
        <v>2048</v>
      </c>
      <c r="B6291" s="87"/>
      <c r="C6291" s="87"/>
      <c r="D6291" s="87"/>
      <c r="E6291" s="87"/>
      <c r="F6291" s="87"/>
      <c r="G6291" s="87"/>
      <c r="H6291" s="88" t="s">
        <v>2049</v>
      </c>
      <c r="I6291" s="88"/>
      <c r="J6291" s="88"/>
      <c r="K6291" s="88"/>
      <c r="L6291" s="88"/>
      <c r="M6291" s="88"/>
      <c r="N6291" s="88"/>
      <c r="O6291" s="88"/>
      <c r="P6291" s="88"/>
    </row>
    <row r="6292" spans="1:18" x14ac:dyDescent="0.25">
      <c r="A6292" s="88" t="s">
        <v>2050</v>
      </c>
      <c r="B6292" s="88"/>
      <c r="C6292" s="88"/>
      <c r="D6292" s="88"/>
      <c r="E6292" s="88"/>
      <c r="F6292" s="88"/>
      <c r="G6292" s="88"/>
      <c r="H6292" s="88" t="s">
        <v>2051</v>
      </c>
      <c r="I6292" s="88"/>
      <c r="J6292" s="88"/>
      <c r="K6292" s="88"/>
      <c r="L6292" s="88"/>
      <c r="M6292" s="88"/>
      <c r="N6292" s="88"/>
      <c r="O6292" s="88"/>
      <c r="P6292" s="88"/>
    </row>
    <row r="6295" spans="1:18" x14ac:dyDescent="0.25">
      <c r="A6295" s="85" t="s">
        <v>2061</v>
      </c>
      <c r="B6295" s="85"/>
      <c r="C6295" s="85"/>
      <c r="D6295" s="85"/>
      <c r="E6295" s="85"/>
      <c r="F6295" s="85"/>
      <c r="G6295" s="85"/>
      <c r="H6295" s="85"/>
      <c r="I6295" s="85"/>
      <c r="J6295" s="85"/>
      <c r="K6295" s="85"/>
      <c r="L6295" s="85"/>
      <c r="M6295" s="85"/>
      <c r="N6295" s="85"/>
      <c r="O6295" s="85"/>
      <c r="P6295" s="85"/>
      <c r="Q6295" s="85"/>
      <c r="R6295" s="85"/>
    </row>
    <row r="6296" spans="1:18" ht="30" x14ac:dyDescent="0.25">
      <c r="A6296" s="7" t="s">
        <v>8</v>
      </c>
      <c r="B6296" s="7" t="s">
        <v>9</v>
      </c>
      <c r="C6296" s="7" t="s">
        <v>10</v>
      </c>
      <c r="D6296" s="7" t="s">
        <v>11</v>
      </c>
      <c r="E6296" s="7" t="s">
        <v>12</v>
      </c>
      <c r="F6296" s="7" t="s">
        <v>13</v>
      </c>
      <c r="G6296" s="7" t="s">
        <v>14</v>
      </c>
      <c r="H6296" s="7" t="s">
        <v>15</v>
      </c>
      <c r="I6296" s="7" t="s">
        <v>16</v>
      </c>
      <c r="J6296" s="7" t="s">
        <v>17</v>
      </c>
      <c r="K6296" s="7" t="s">
        <v>18</v>
      </c>
      <c r="L6296" s="7" t="s">
        <v>19</v>
      </c>
      <c r="M6296" s="7" t="s">
        <v>20</v>
      </c>
      <c r="N6296" s="7" t="s">
        <v>21</v>
      </c>
      <c r="O6296" s="7" t="s">
        <v>22</v>
      </c>
      <c r="P6296" s="7" t="s">
        <v>23</v>
      </c>
      <c r="Q6296" s="7" t="s">
        <v>24</v>
      </c>
      <c r="R6296" s="7" t="s">
        <v>25</v>
      </c>
    </row>
    <row r="6297" spans="1:18" x14ac:dyDescent="0.25">
      <c r="A6297" s="23" t="s">
        <v>2052</v>
      </c>
      <c r="B6297" s="15">
        <f>+B6298+B6299+B6300</f>
        <v>551556883629</v>
      </c>
      <c r="C6297" s="42">
        <f t="shared" ref="C6297:Q6297" si="155">+C6298+C6299+C6300</f>
        <v>-70625875280</v>
      </c>
      <c r="D6297" s="42">
        <f t="shared" si="155"/>
        <v>0</v>
      </c>
      <c r="E6297" s="42">
        <f t="shared" si="155"/>
        <v>480931008349</v>
      </c>
      <c r="F6297" s="42">
        <f t="shared" si="155"/>
        <v>21488460</v>
      </c>
      <c r="G6297" s="42">
        <f t="shared" si="155"/>
        <v>272489919439</v>
      </c>
      <c r="H6297" s="42">
        <f t="shared" si="155"/>
        <v>272489919439</v>
      </c>
      <c r="I6297" s="42">
        <f t="shared" si="155"/>
        <v>267216279901</v>
      </c>
      <c r="J6297" s="42">
        <f t="shared" si="155"/>
        <v>21488460</v>
      </c>
      <c r="K6297" s="42">
        <f t="shared" si="155"/>
        <v>267237768361</v>
      </c>
      <c r="L6297" s="42">
        <f t="shared" si="155"/>
        <v>21328358587</v>
      </c>
      <c r="M6297" s="42">
        <f t="shared" si="155"/>
        <v>5252151078</v>
      </c>
      <c r="N6297" s="42">
        <f t="shared" si="155"/>
        <v>245909409774</v>
      </c>
      <c r="O6297" s="42">
        <f t="shared" si="155"/>
        <v>226986222098</v>
      </c>
      <c r="P6297" s="42">
        <f t="shared" si="155"/>
        <v>18923187676</v>
      </c>
      <c r="Q6297" s="42">
        <f t="shared" si="155"/>
        <v>208441088910</v>
      </c>
      <c r="R6297" s="16">
        <f>+K6297/E6297*100</f>
        <v>55.566757751471918</v>
      </c>
    </row>
    <row r="6298" spans="1:18" x14ac:dyDescent="0.25">
      <c r="A6298" s="22" t="s">
        <v>2053</v>
      </c>
      <c r="B6298" s="15">
        <f>+B6144+B6149+B6154+B6160+B6169+B6181+B6187+B6196+B6233+B6239+B6247+B6253+B6259+B6265</f>
        <v>234033098917</v>
      </c>
      <c r="C6298" s="15">
        <f t="shared" ref="C6298:Q6299" si="156">+C6144+C6149+C6154+C6160+C6169+C6181+C6187+C6196+C6233+C6239+C6247+C6253+C6259+C6265</f>
        <v>6555082796</v>
      </c>
      <c r="D6298" s="15">
        <f t="shared" si="156"/>
        <v>0</v>
      </c>
      <c r="E6298" s="15">
        <f t="shared" si="156"/>
        <v>240588181713</v>
      </c>
      <c r="F6298" s="15">
        <f t="shared" si="156"/>
        <v>21480718</v>
      </c>
      <c r="G6298" s="15">
        <f t="shared" si="156"/>
        <v>148124876374</v>
      </c>
      <c r="H6298" s="15">
        <f t="shared" si="156"/>
        <v>148124876374</v>
      </c>
      <c r="I6298" s="15">
        <f t="shared" si="156"/>
        <v>146432660706</v>
      </c>
      <c r="J6298" s="15">
        <f t="shared" si="156"/>
        <v>21480718</v>
      </c>
      <c r="K6298" s="15">
        <f t="shared" si="156"/>
        <v>146454141424</v>
      </c>
      <c r="L6298" s="15">
        <f t="shared" si="156"/>
        <v>5456243229</v>
      </c>
      <c r="M6298" s="15">
        <f t="shared" si="156"/>
        <v>1670734950</v>
      </c>
      <c r="N6298" s="15">
        <f t="shared" si="156"/>
        <v>140997898195</v>
      </c>
      <c r="O6298" s="15">
        <f t="shared" si="156"/>
        <v>133458860154</v>
      </c>
      <c r="P6298" s="15">
        <f t="shared" si="156"/>
        <v>7539038041</v>
      </c>
      <c r="Q6298" s="15">
        <f t="shared" si="156"/>
        <v>92463305339</v>
      </c>
      <c r="R6298" s="16">
        <f t="shared" ref="R6298:R6302" si="157">+K6298/E6298*100</f>
        <v>60.873373073124007</v>
      </c>
    </row>
    <row r="6299" spans="1:18" x14ac:dyDescent="0.25">
      <c r="A6299" s="22" t="s">
        <v>2054</v>
      </c>
      <c r="B6299" s="15">
        <f>+B6145+B6150+B6155+B6161+B6170+B6182+B6188+B6197+B6234+B6240+B6248+B6254+B6260+B6266</f>
        <v>43055282355</v>
      </c>
      <c r="C6299" s="15">
        <f t="shared" si="156"/>
        <v>568242198</v>
      </c>
      <c r="D6299" s="15">
        <f t="shared" si="156"/>
        <v>0</v>
      </c>
      <c r="E6299" s="15">
        <f t="shared" si="156"/>
        <v>43623524553</v>
      </c>
      <c r="F6299" s="15">
        <f t="shared" si="156"/>
        <v>7742</v>
      </c>
      <c r="G6299" s="15">
        <f t="shared" si="156"/>
        <v>32001108775</v>
      </c>
      <c r="H6299" s="15">
        <f t="shared" si="156"/>
        <v>32001108775</v>
      </c>
      <c r="I6299" s="15">
        <f t="shared" si="156"/>
        <v>29387736041</v>
      </c>
      <c r="J6299" s="15">
        <f t="shared" si="156"/>
        <v>7742</v>
      </c>
      <c r="K6299" s="15">
        <f t="shared" si="156"/>
        <v>29387743783</v>
      </c>
      <c r="L6299" s="15">
        <f t="shared" si="156"/>
        <v>8417844039</v>
      </c>
      <c r="M6299" s="15">
        <f t="shared" si="156"/>
        <v>2613364992</v>
      </c>
      <c r="N6299" s="15">
        <f t="shared" si="156"/>
        <v>20969899744</v>
      </c>
      <c r="O6299" s="15">
        <f t="shared" si="156"/>
        <v>19807052098</v>
      </c>
      <c r="P6299" s="15">
        <f t="shared" si="156"/>
        <v>1162847646</v>
      </c>
      <c r="Q6299" s="15">
        <f t="shared" si="156"/>
        <v>11622415778</v>
      </c>
      <c r="R6299" s="16">
        <f t="shared" si="157"/>
        <v>67.366734082422965</v>
      </c>
    </row>
    <row r="6300" spans="1:18" x14ac:dyDescent="0.25">
      <c r="A6300" s="22" t="s">
        <v>2022</v>
      </c>
      <c r="B6300" s="15">
        <f>+B6146+B6156+B6162+B6171+B6183+B6189+B6198+B6235+B6241+B6249++B6255+B6261+B6267</f>
        <v>274468502357</v>
      </c>
      <c r="C6300" s="15">
        <f t="shared" ref="C6300:Q6300" si="158">+C6146+C6156+C6162+C6171+C6183+C6189+C6198+C6235+C6241+C6249++C6255+C6261+C6267</f>
        <v>-77749200274</v>
      </c>
      <c r="D6300" s="15">
        <f t="shared" si="158"/>
        <v>0</v>
      </c>
      <c r="E6300" s="15">
        <f t="shared" si="158"/>
        <v>196719302083</v>
      </c>
      <c r="F6300" s="15">
        <f t="shared" si="158"/>
        <v>0</v>
      </c>
      <c r="G6300" s="15">
        <f t="shared" si="158"/>
        <v>92363934290</v>
      </c>
      <c r="H6300" s="15">
        <f t="shared" si="158"/>
        <v>92363934290</v>
      </c>
      <c r="I6300" s="15">
        <f t="shared" si="158"/>
        <v>91395883154</v>
      </c>
      <c r="J6300" s="15">
        <f t="shared" si="158"/>
        <v>0</v>
      </c>
      <c r="K6300" s="15">
        <f t="shared" si="158"/>
        <v>91395883154</v>
      </c>
      <c r="L6300" s="15">
        <f t="shared" si="158"/>
        <v>7454271319</v>
      </c>
      <c r="M6300" s="15">
        <f t="shared" si="158"/>
        <v>968051136</v>
      </c>
      <c r="N6300" s="15">
        <f t="shared" si="158"/>
        <v>83941611835</v>
      </c>
      <c r="O6300" s="15">
        <f t="shared" si="158"/>
        <v>73720309846</v>
      </c>
      <c r="P6300" s="15">
        <f t="shared" si="158"/>
        <v>10221301989</v>
      </c>
      <c r="Q6300" s="15">
        <f t="shared" si="158"/>
        <v>104355367793</v>
      </c>
      <c r="R6300" s="16">
        <f t="shared" si="157"/>
        <v>46.460048498666474</v>
      </c>
    </row>
    <row r="6301" spans="1:18" x14ac:dyDescent="0.25">
      <c r="A6301" s="22" t="s">
        <v>2055</v>
      </c>
      <c r="B6301" s="15">
        <f>++B6223+B6269</f>
        <v>201675959796</v>
      </c>
      <c r="C6301" s="15">
        <f t="shared" ref="C6301:Q6301" si="159">++C6223+C6269</f>
        <v>-13884403499</v>
      </c>
      <c r="D6301" s="15">
        <f t="shared" si="159"/>
        <v>0</v>
      </c>
      <c r="E6301" s="15">
        <f t="shared" si="159"/>
        <v>187791556297</v>
      </c>
      <c r="F6301" s="15">
        <f t="shared" si="159"/>
        <v>0</v>
      </c>
      <c r="G6301" s="15">
        <f t="shared" si="159"/>
        <v>83531239445</v>
      </c>
      <c r="H6301" s="15">
        <f t="shared" si="159"/>
        <v>83531239445</v>
      </c>
      <c r="I6301" s="15">
        <f t="shared" si="159"/>
        <v>80109419292</v>
      </c>
      <c r="J6301" s="15">
        <f t="shared" si="159"/>
        <v>0</v>
      </c>
      <c r="K6301" s="15">
        <f t="shared" si="159"/>
        <v>80109419292</v>
      </c>
      <c r="L6301" s="15">
        <f t="shared" si="159"/>
        <v>2</v>
      </c>
      <c r="M6301" s="15">
        <f t="shared" si="159"/>
        <v>3421820153</v>
      </c>
      <c r="N6301" s="15">
        <f t="shared" si="159"/>
        <v>80109419290</v>
      </c>
      <c r="O6301" s="15">
        <f t="shared" si="159"/>
        <v>78905922690</v>
      </c>
      <c r="P6301" s="15">
        <f t="shared" si="159"/>
        <v>1203496600</v>
      </c>
      <c r="Q6301" s="15">
        <f t="shared" si="159"/>
        <v>104260316852</v>
      </c>
      <c r="R6301" s="16">
        <f t="shared" si="157"/>
        <v>42.658690769516653</v>
      </c>
    </row>
    <row r="6302" spans="1:18" x14ac:dyDescent="0.25">
      <c r="A6302" s="22" t="s">
        <v>2056</v>
      </c>
      <c r="B6302" s="15">
        <f>+B6151+B6157+B6163+B6165+B6172+B6175+B6178+B6184+B6191+B6193+B6199+B6201+B6203+B6206+B6208+B6210+B6212+B6214+B6216+B6218+B6220+B6222+B6226+B6228+B6230+B6236+B6242+B6244+B6250+B6256+B6262+B6268</f>
        <v>1555533412371</v>
      </c>
      <c r="C6302" s="15">
        <f t="shared" ref="C6302:Q6302" si="160">+C6151+C6157+C6163+C6165+C6172+C6175+C6178+C6184+C6191+C6193+C6199+C6201+C6203+C6206+C6208+C6210+C6212+C6214+C6216+C6218+C6220+C6222+C6226+C6228+C6230+C6236+C6242+C6244+C6250+C6256+C6262+C6268</f>
        <v>348872701492</v>
      </c>
      <c r="D6302" s="15">
        <f t="shared" si="160"/>
        <v>0</v>
      </c>
      <c r="E6302" s="15">
        <f t="shared" si="160"/>
        <v>1904406113863</v>
      </c>
      <c r="F6302" s="15">
        <f t="shared" si="160"/>
        <v>0</v>
      </c>
      <c r="G6302" s="15">
        <f t="shared" si="160"/>
        <v>1409278964901</v>
      </c>
      <c r="H6302" s="15">
        <f t="shared" si="160"/>
        <v>1409278964901</v>
      </c>
      <c r="I6302" s="15">
        <f t="shared" si="160"/>
        <v>1139681446140</v>
      </c>
      <c r="J6302" s="15">
        <f t="shared" si="160"/>
        <v>0</v>
      </c>
      <c r="K6302" s="15">
        <f t="shared" si="160"/>
        <v>1139681446140</v>
      </c>
      <c r="L6302" s="15">
        <f t="shared" si="160"/>
        <v>187345162056</v>
      </c>
      <c r="M6302" s="15">
        <f t="shared" si="160"/>
        <v>269597518761</v>
      </c>
      <c r="N6302" s="15">
        <f t="shared" si="160"/>
        <v>952336284084</v>
      </c>
      <c r="O6302" s="15">
        <f t="shared" si="160"/>
        <v>907960504393</v>
      </c>
      <c r="P6302" s="15">
        <f t="shared" si="160"/>
        <v>44375779691</v>
      </c>
      <c r="Q6302" s="15">
        <f t="shared" si="160"/>
        <v>495127148962</v>
      </c>
      <c r="R6302" s="16">
        <f t="shared" si="157"/>
        <v>59.844454281246172</v>
      </c>
    </row>
    <row r="6303" spans="1:18" ht="26.25" hidden="1" x14ac:dyDescent="0.25">
      <c r="A6303" s="78" t="s">
        <v>2057</v>
      </c>
      <c r="B6303" s="15"/>
      <c r="C6303" s="15"/>
      <c r="D6303" s="15"/>
      <c r="E6303" s="15"/>
      <c r="F6303" s="15"/>
      <c r="G6303" s="15"/>
      <c r="H6303" s="15"/>
      <c r="I6303" s="15"/>
      <c r="J6303" s="15"/>
      <c r="K6303" s="15"/>
      <c r="L6303" s="15"/>
      <c r="M6303" s="15"/>
      <c r="N6303" s="15"/>
      <c r="O6303" s="15"/>
      <c r="P6303" s="15"/>
      <c r="Q6303" s="15"/>
      <c r="R6303" s="33"/>
    </row>
    <row r="6304" spans="1:18" x14ac:dyDescent="0.25">
      <c r="A6304" s="23" t="s">
        <v>2004</v>
      </c>
      <c r="B6304" s="42">
        <f>+B6297+B6301+B6302</f>
        <v>2308766255796</v>
      </c>
      <c r="C6304" s="42">
        <f t="shared" ref="C6304:Q6304" si="161">+C6297+C6301+C6302</f>
        <v>264362422713</v>
      </c>
      <c r="D6304" s="42">
        <f t="shared" si="161"/>
        <v>0</v>
      </c>
      <c r="E6304" s="42">
        <f t="shared" si="161"/>
        <v>2573128678509</v>
      </c>
      <c r="F6304" s="42">
        <f t="shared" si="161"/>
        <v>21488460</v>
      </c>
      <c r="G6304" s="42">
        <f t="shared" si="161"/>
        <v>1765300123785</v>
      </c>
      <c r="H6304" s="42">
        <f t="shared" si="161"/>
        <v>1765300123785</v>
      </c>
      <c r="I6304" s="42">
        <f t="shared" si="161"/>
        <v>1487007145333</v>
      </c>
      <c r="J6304" s="42">
        <f t="shared" si="161"/>
        <v>21488460</v>
      </c>
      <c r="K6304" s="42">
        <f t="shared" si="161"/>
        <v>1487028633793</v>
      </c>
      <c r="L6304" s="42">
        <f t="shared" si="161"/>
        <v>208673520645</v>
      </c>
      <c r="M6304" s="42">
        <f t="shared" si="161"/>
        <v>278271489992</v>
      </c>
      <c r="N6304" s="42">
        <f t="shared" si="161"/>
        <v>1278355113148</v>
      </c>
      <c r="O6304" s="42">
        <f t="shared" si="161"/>
        <v>1213852649181</v>
      </c>
      <c r="P6304" s="42">
        <f t="shared" si="161"/>
        <v>64502463967</v>
      </c>
      <c r="Q6304" s="42">
        <f t="shared" si="161"/>
        <v>807828554724</v>
      </c>
      <c r="R6304" s="16">
        <f>+K6304/E6304*100</f>
        <v>57.79068284508255</v>
      </c>
    </row>
    <row r="6305" spans="1:18" x14ac:dyDescent="0.25">
      <c r="A6305" s="22" t="s">
        <v>2058</v>
      </c>
      <c r="B6305" s="42">
        <f>+B6272</f>
        <v>2308766255796</v>
      </c>
      <c r="C6305" s="42">
        <f t="shared" ref="C6305:Q6305" si="162">+C6272</f>
        <v>264362422713</v>
      </c>
      <c r="D6305" s="42">
        <f t="shared" si="162"/>
        <v>0</v>
      </c>
      <c r="E6305" s="42">
        <f t="shared" si="162"/>
        <v>2573128678509</v>
      </c>
      <c r="F6305" s="42">
        <f t="shared" si="162"/>
        <v>21488460</v>
      </c>
      <c r="G6305" s="42">
        <f t="shared" si="162"/>
        <v>1765300123785</v>
      </c>
      <c r="H6305" s="42">
        <f t="shared" si="162"/>
        <v>1765300123785</v>
      </c>
      <c r="I6305" s="42">
        <f t="shared" si="162"/>
        <v>1487007145333</v>
      </c>
      <c r="J6305" s="42">
        <f t="shared" si="162"/>
        <v>21488460</v>
      </c>
      <c r="K6305" s="42">
        <f t="shared" si="162"/>
        <v>1487028633793</v>
      </c>
      <c r="L6305" s="42">
        <f t="shared" si="162"/>
        <v>208673520645</v>
      </c>
      <c r="M6305" s="42">
        <f t="shared" si="162"/>
        <v>278271489992</v>
      </c>
      <c r="N6305" s="42">
        <f t="shared" si="162"/>
        <v>1278355113148</v>
      </c>
      <c r="O6305" s="42">
        <f t="shared" si="162"/>
        <v>1213852649181</v>
      </c>
      <c r="P6305" s="42">
        <f t="shared" si="162"/>
        <v>64502463967</v>
      </c>
      <c r="Q6305" s="42">
        <f t="shared" si="162"/>
        <v>807828554724</v>
      </c>
      <c r="R6305" s="16">
        <f>+K6305/E6305*100</f>
        <v>57.79068284508255</v>
      </c>
    </row>
    <row r="6306" spans="1:18" x14ac:dyDescent="0.25">
      <c r="A6306" s="23" t="s">
        <v>2059</v>
      </c>
      <c r="B6306" s="42">
        <f>+B6305-B6304</f>
        <v>0</v>
      </c>
      <c r="C6306" s="42">
        <f t="shared" ref="C6306:Q6306" si="163">+C6305-C6304</f>
        <v>0</v>
      </c>
      <c r="D6306" s="42">
        <f t="shared" si="163"/>
        <v>0</v>
      </c>
      <c r="E6306" s="42">
        <f t="shared" si="163"/>
        <v>0</v>
      </c>
      <c r="F6306" s="42">
        <f t="shared" si="163"/>
        <v>0</v>
      </c>
      <c r="G6306" s="42">
        <f t="shared" si="163"/>
        <v>0</v>
      </c>
      <c r="H6306" s="42">
        <f t="shared" si="163"/>
        <v>0</v>
      </c>
      <c r="I6306" s="42">
        <f t="shared" si="163"/>
        <v>0</v>
      </c>
      <c r="J6306" s="42">
        <f t="shared" si="163"/>
        <v>0</v>
      </c>
      <c r="K6306" s="42">
        <f t="shared" si="163"/>
        <v>0</v>
      </c>
      <c r="L6306" s="42">
        <f t="shared" si="163"/>
        <v>0</v>
      </c>
      <c r="M6306" s="42">
        <f t="shared" si="163"/>
        <v>0</v>
      </c>
      <c r="N6306" s="42">
        <f t="shared" si="163"/>
        <v>0</v>
      </c>
      <c r="O6306" s="42">
        <f t="shared" si="163"/>
        <v>0</v>
      </c>
      <c r="P6306" s="42">
        <f t="shared" si="163"/>
        <v>0</v>
      </c>
      <c r="Q6306" s="42">
        <f t="shared" si="163"/>
        <v>0</v>
      </c>
      <c r="R6306" s="16"/>
    </row>
    <row r="6308" spans="1:18" x14ac:dyDescent="0.25">
      <c r="B6308" s="6"/>
      <c r="C6308" s="6"/>
      <c r="D6308" s="2"/>
      <c r="E6308" s="43"/>
      <c r="F6308" s="43"/>
    </row>
    <row r="6309" spans="1:18" x14ac:dyDescent="0.25">
      <c r="A6309" s="6" t="s">
        <v>1976</v>
      </c>
      <c r="B6309" s="6"/>
      <c r="C6309" s="6"/>
      <c r="D6309" s="6"/>
      <c r="E6309" s="6"/>
    </row>
  </sheetData>
  <sheetProtection algorithmName="SHA-512" hashValue="8NGuQoBP0qiwrQkQVgvBikvDOJdm5CJhHTxAYXKsW/1GYCnqcuYI+2M9tGdnUEt7I8D7x/AeezfZGtXT80BI6g==" saltValue="0MYYhx/rIk2F+rcjMDWwaA==" spinCount="100000" sheet="1" objects="1" scenarios="1"/>
  <mergeCells count="7">
    <mergeCell ref="A6295:R6295"/>
    <mergeCell ref="A6100:M6100"/>
    <mergeCell ref="A6139:M6139"/>
    <mergeCell ref="A6291:G6291"/>
    <mergeCell ref="H6291:P6291"/>
    <mergeCell ref="A6292:G6292"/>
    <mergeCell ref="H6292:P6292"/>
  </mergeCells>
  <pageMargins left="0.70866141732283472" right="0.70866141732283472" top="0.74803149606299213" bottom="0.74803149606299213" header="0.31496062992125984" footer="0.31496062992125984"/>
  <pageSetup paperSize="5" scale="4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6087"/>
  <sheetViews>
    <sheetView workbookViewId="0">
      <selection activeCell="C8" sqref="C8"/>
    </sheetView>
  </sheetViews>
  <sheetFormatPr baseColWidth="10" defaultRowHeight="15" x14ac:dyDescent="0.25"/>
  <sheetData>
    <row r="1" spans="1:20" x14ac:dyDescent="0.25">
      <c r="A1" t="s">
        <v>0</v>
      </c>
    </row>
    <row r="2" spans="1:20" x14ac:dyDescent="0.25">
      <c r="A2" t="s">
        <v>1</v>
      </c>
    </row>
    <row r="3" spans="1:20" x14ac:dyDescent="0.25">
      <c r="A3" t="s">
        <v>2</v>
      </c>
    </row>
    <row r="4" spans="1:20" x14ac:dyDescent="0.25">
      <c r="A4" t="s">
        <v>3</v>
      </c>
    </row>
    <row r="5" spans="1:20" x14ac:dyDescent="0.25">
      <c r="A5" t="s">
        <v>4</v>
      </c>
    </row>
    <row r="6" spans="1:20" x14ac:dyDescent="0.25">
      <c r="A6" t="s">
        <v>5</v>
      </c>
    </row>
    <row r="7" spans="1:20" x14ac:dyDescent="0.25">
      <c r="A7" t="s">
        <v>6</v>
      </c>
    </row>
    <row r="8" spans="1:20" x14ac:dyDescent="0.25">
      <c r="A8" t="s">
        <v>7</v>
      </c>
    </row>
    <row r="9" spans="1:20" x14ac:dyDescent="0.25">
      <c r="A9" t="s">
        <v>1975</v>
      </c>
    </row>
    <row r="11" spans="1:20" x14ac:dyDescent="0.25">
      <c r="A11" t="s">
        <v>8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 t="s">
        <v>14</v>
      </c>
      <c r="H11" t="s">
        <v>15</v>
      </c>
      <c r="I11" t="s">
        <v>16</v>
      </c>
      <c r="J11" t="s">
        <v>17</v>
      </c>
      <c r="K11" t="s">
        <v>18</v>
      </c>
      <c r="L11" t="s">
        <v>19</v>
      </c>
      <c r="M11" t="s">
        <v>20</v>
      </c>
      <c r="N11" t="s">
        <v>21</v>
      </c>
      <c r="O11" t="s">
        <v>22</v>
      </c>
      <c r="P11" t="s">
        <v>23</v>
      </c>
      <c r="Q11" t="s">
        <v>24</v>
      </c>
      <c r="R11" t="s">
        <v>25</v>
      </c>
      <c r="S11" t="s">
        <v>26</v>
      </c>
      <c r="T11" t="s">
        <v>27</v>
      </c>
    </row>
    <row r="12" spans="1:20" x14ac:dyDescent="0.25">
      <c r="A12" t="s">
        <v>28</v>
      </c>
      <c r="B12">
        <v>2308766255796</v>
      </c>
      <c r="C12">
        <v>264362422713</v>
      </c>
      <c r="D12">
        <v>0</v>
      </c>
      <c r="E12">
        <v>2573128678509</v>
      </c>
      <c r="F12">
        <v>21488460</v>
      </c>
      <c r="G12">
        <v>1765300123785</v>
      </c>
      <c r="H12">
        <v>1765300123785</v>
      </c>
      <c r="I12">
        <v>1487007145333</v>
      </c>
      <c r="J12">
        <v>21488460</v>
      </c>
      <c r="K12">
        <v>1487028633793</v>
      </c>
      <c r="L12">
        <v>208673520645</v>
      </c>
      <c r="M12">
        <v>278271489992</v>
      </c>
      <c r="N12">
        <v>1278355113148</v>
      </c>
      <c r="O12">
        <v>1213852649181</v>
      </c>
      <c r="P12">
        <v>64502463967</v>
      </c>
      <c r="Q12">
        <v>807828554724</v>
      </c>
      <c r="R12">
        <v>57.79</v>
      </c>
      <c r="S12">
        <v>0</v>
      </c>
      <c r="T12">
        <v>0</v>
      </c>
    </row>
    <row r="13" spans="1:20" x14ac:dyDescent="0.25">
      <c r="A13" t="s">
        <v>29</v>
      </c>
      <c r="B13">
        <v>8511124120</v>
      </c>
      <c r="C13">
        <v>0</v>
      </c>
      <c r="D13">
        <v>0</v>
      </c>
      <c r="E13">
        <v>8511124120</v>
      </c>
      <c r="F13">
        <v>0</v>
      </c>
      <c r="G13">
        <v>5301735741</v>
      </c>
      <c r="H13">
        <v>5301735741</v>
      </c>
      <c r="I13">
        <v>5301735741</v>
      </c>
      <c r="J13">
        <v>0</v>
      </c>
      <c r="K13">
        <v>5301735741</v>
      </c>
      <c r="L13">
        <v>0</v>
      </c>
      <c r="M13">
        <v>0</v>
      </c>
      <c r="N13">
        <v>5301735741</v>
      </c>
      <c r="O13">
        <v>5301735741</v>
      </c>
      <c r="P13">
        <v>0</v>
      </c>
      <c r="Q13">
        <v>3209388379</v>
      </c>
      <c r="R13">
        <v>62.29</v>
      </c>
      <c r="S13">
        <v>0</v>
      </c>
      <c r="T13">
        <v>0</v>
      </c>
    </row>
    <row r="14" spans="1:20" x14ac:dyDescent="0.25">
      <c r="A14" t="s">
        <v>30</v>
      </c>
      <c r="B14">
        <v>183816000</v>
      </c>
      <c r="C14">
        <v>0</v>
      </c>
      <c r="D14">
        <v>0</v>
      </c>
      <c r="E14">
        <v>183816000</v>
      </c>
      <c r="F14">
        <v>0</v>
      </c>
      <c r="G14">
        <v>137862000</v>
      </c>
      <c r="H14">
        <v>137862000</v>
      </c>
      <c r="I14">
        <v>137862000</v>
      </c>
      <c r="J14">
        <v>0</v>
      </c>
      <c r="K14">
        <v>137862000</v>
      </c>
      <c r="L14">
        <v>0</v>
      </c>
      <c r="M14">
        <v>0</v>
      </c>
      <c r="N14">
        <v>137862000</v>
      </c>
      <c r="O14">
        <v>137862000</v>
      </c>
      <c r="P14">
        <v>0</v>
      </c>
      <c r="Q14">
        <v>45954000</v>
      </c>
      <c r="R14">
        <v>75</v>
      </c>
      <c r="S14">
        <v>0</v>
      </c>
      <c r="T14">
        <v>0</v>
      </c>
    </row>
    <row r="15" spans="1:20" x14ac:dyDescent="0.25">
      <c r="A15" t="s">
        <v>31</v>
      </c>
      <c r="B15">
        <v>183816000</v>
      </c>
      <c r="C15">
        <v>0</v>
      </c>
      <c r="D15">
        <v>0</v>
      </c>
      <c r="E15">
        <v>183816000</v>
      </c>
      <c r="F15">
        <v>0</v>
      </c>
      <c r="G15">
        <v>137862000</v>
      </c>
      <c r="H15">
        <v>137862000</v>
      </c>
      <c r="I15">
        <v>137862000</v>
      </c>
      <c r="J15">
        <v>0</v>
      </c>
      <c r="K15">
        <v>137862000</v>
      </c>
      <c r="L15">
        <v>0</v>
      </c>
      <c r="M15">
        <v>0</v>
      </c>
      <c r="N15">
        <v>137862000</v>
      </c>
      <c r="O15">
        <v>137862000</v>
      </c>
      <c r="P15">
        <v>0</v>
      </c>
      <c r="Q15">
        <v>45954000</v>
      </c>
      <c r="R15">
        <v>75</v>
      </c>
      <c r="S15">
        <v>0</v>
      </c>
      <c r="T15">
        <v>0</v>
      </c>
    </row>
    <row r="16" spans="1:20" x14ac:dyDescent="0.25">
      <c r="A16" t="s">
        <v>32</v>
      </c>
      <c r="B16">
        <v>183816000</v>
      </c>
      <c r="C16">
        <v>0</v>
      </c>
      <c r="D16">
        <v>0</v>
      </c>
      <c r="E16">
        <v>183816000</v>
      </c>
      <c r="F16">
        <v>0</v>
      </c>
      <c r="G16">
        <v>137862000</v>
      </c>
      <c r="H16">
        <v>137862000</v>
      </c>
      <c r="I16">
        <v>137862000</v>
      </c>
      <c r="J16">
        <v>0</v>
      </c>
      <c r="K16">
        <v>137862000</v>
      </c>
      <c r="L16">
        <v>0</v>
      </c>
      <c r="M16">
        <v>0</v>
      </c>
      <c r="N16">
        <v>137862000</v>
      </c>
      <c r="O16">
        <v>137862000</v>
      </c>
      <c r="P16">
        <v>0</v>
      </c>
      <c r="Q16">
        <v>45954000</v>
      </c>
      <c r="R16">
        <v>75</v>
      </c>
      <c r="S16">
        <v>0</v>
      </c>
      <c r="T16">
        <v>0</v>
      </c>
    </row>
    <row r="17" spans="1:20" x14ac:dyDescent="0.25">
      <c r="A17" t="s">
        <v>33</v>
      </c>
      <c r="B17">
        <v>183816000</v>
      </c>
      <c r="C17">
        <v>0</v>
      </c>
      <c r="D17">
        <v>0</v>
      </c>
      <c r="E17">
        <v>183816000</v>
      </c>
      <c r="F17">
        <v>0</v>
      </c>
      <c r="G17">
        <v>137862000</v>
      </c>
      <c r="H17">
        <v>137862000</v>
      </c>
      <c r="I17">
        <v>137862000</v>
      </c>
      <c r="J17">
        <v>0</v>
      </c>
      <c r="K17">
        <v>137862000</v>
      </c>
      <c r="L17">
        <v>0</v>
      </c>
      <c r="M17">
        <v>0</v>
      </c>
      <c r="N17">
        <v>137862000</v>
      </c>
      <c r="O17">
        <v>137862000</v>
      </c>
      <c r="P17">
        <v>0</v>
      </c>
      <c r="Q17">
        <v>45954000</v>
      </c>
      <c r="R17">
        <v>75</v>
      </c>
      <c r="S17">
        <v>0</v>
      </c>
      <c r="T17">
        <v>0</v>
      </c>
    </row>
    <row r="18" spans="1:20" x14ac:dyDescent="0.25">
      <c r="A18" t="s">
        <v>34</v>
      </c>
      <c r="B18">
        <v>11482000</v>
      </c>
      <c r="C18">
        <v>0</v>
      </c>
      <c r="D18">
        <v>0</v>
      </c>
      <c r="E18">
        <v>11482000</v>
      </c>
      <c r="F18">
        <v>0</v>
      </c>
      <c r="G18">
        <v>11482000</v>
      </c>
      <c r="H18">
        <v>11482000</v>
      </c>
      <c r="I18">
        <v>11482000</v>
      </c>
      <c r="J18">
        <v>0</v>
      </c>
      <c r="K18">
        <v>11482000</v>
      </c>
      <c r="L18">
        <v>0</v>
      </c>
      <c r="M18">
        <v>0</v>
      </c>
      <c r="N18">
        <v>11482000</v>
      </c>
      <c r="O18">
        <v>11482000</v>
      </c>
      <c r="P18">
        <v>0</v>
      </c>
      <c r="Q18">
        <v>0</v>
      </c>
      <c r="R18">
        <v>100</v>
      </c>
      <c r="S18">
        <v>0</v>
      </c>
      <c r="T18">
        <v>0</v>
      </c>
    </row>
    <row r="19" spans="1:20" x14ac:dyDescent="0.25">
      <c r="A19" t="s">
        <v>31</v>
      </c>
      <c r="B19">
        <v>11482000</v>
      </c>
      <c r="C19">
        <v>0</v>
      </c>
      <c r="D19">
        <v>0</v>
      </c>
      <c r="E19">
        <v>11482000</v>
      </c>
      <c r="F19">
        <v>0</v>
      </c>
      <c r="G19">
        <v>11482000</v>
      </c>
      <c r="H19">
        <v>11482000</v>
      </c>
      <c r="I19">
        <v>11482000</v>
      </c>
      <c r="J19">
        <v>0</v>
      </c>
      <c r="K19">
        <v>11482000</v>
      </c>
      <c r="L19">
        <v>0</v>
      </c>
      <c r="M19">
        <v>0</v>
      </c>
      <c r="N19">
        <v>11482000</v>
      </c>
      <c r="O19">
        <v>11482000</v>
      </c>
      <c r="P19">
        <v>0</v>
      </c>
      <c r="Q19">
        <v>0</v>
      </c>
      <c r="R19">
        <v>100</v>
      </c>
      <c r="S19">
        <v>0</v>
      </c>
      <c r="T19">
        <v>0</v>
      </c>
    </row>
    <row r="20" spans="1:20" x14ac:dyDescent="0.25">
      <c r="A20" t="s">
        <v>35</v>
      </c>
      <c r="B20">
        <v>11482000</v>
      </c>
      <c r="C20">
        <v>0</v>
      </c>
      <c r="D20">
        <v>0</v>
      </c>
      <c r="E20">
        <v>11482000</v>
      </c>
      <c r="F20">
        <v>0</v>
      </c>
      <c r="G20">
        <v>11482000</v>
      </c>
      <c r="H20">
        <v>11482000</v>
      </c>
      <c r="I20">
        <v>11482000</v>
      </c>
      <c r="J20">
        <v>0</v>
      </c>
      <c r="K20">
        <v>11482000</v>
      </c>
      <c r="L20">
        <v>0</v>
      </c>
      <c r="M20">
        <v>0</v>
      </c>
      <c r="N20">
        <v>11482000</v>
      </c>
      <c r="O20">
        <v>11482000</v>
      </c>
      <c r="P20">
        <v>0</v>
      </c>
      <c r="Q20">
        <v>0</v>
      </c>
      <c r="R20">
        <v>100</v>
      </c>
      <c r="S20">
        <v>0</v>
      </c>
      <c r="T20">
        <v>0</v>
      </c>
    </row>
    <row r="21" spans="1:20" x14ac:dyDescent="0.25">
      <c r="A21" t="s">
        <v>33</v>
      </c>
      <c r="B21">
        <v>11482000</v>
      </c>
      <c r="C21">
        <v>0</v>
      </c>
      <c r="D21">
        <v>0</v>
      </c>
      <c r="E21">
        <v>11482000</v>
      </c>
      <c r="F21">
        <v>0</v>
      </c>
      <c r="G21">
        <v>11482000</v>
      </c>
      <c r="H21">
        <v>11482000</v>
      </c>
      <c r="I21">
        <v>11482000</v>
      </c>
      <c r="J21">
        <v>0</v>
      </c>
      <c r="K21">
        <v>11482000</v>
      </c>
      <c r="L21">
        <v>0</v>
      </c>
      <c r="M21">
        <v>0</v>
      </c>
      <c r="N21">
        <v>11482000</v>
      </c>
      <c r="O21">
        <v>11482000</v>
      </c>
      <c r="P21">
        <v>0</v>
      </c>
      <c r="Q21">
        <v>0</v>
      </c>
      <c r="R21">
        <v>100</v>
      </c>
      <c r="S21">
        <v>0</v>
      </c>
      <c r="T21">
        <v>0</v>
      </c>
    </row>
    <row r="22" spans="1:20" x14ac:dyDescent="0.25">
      <c r="A22" t="s">
        <v>36</v>
      </c>
      <c r="B22">
        <v>346815000</v>
      </c>
      <c r="C22">
        <v>0</v>
      </c>
      <c r="D22">
        <v>0</v>
      </c>
      <c r="E22">
        <v>346815000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346815000</v>
      </c>
      <c r="R22">
        <v>0</v>
      </c>
      <c r="S22">
        <v>0</v>
      </c>
      <c r="T22">
        <v>0</v>
      </c>
    </row>
    <row r="23" spans="1:20" x14ac:dyDescent="0.25">
      <c r="A23" t="s">
        <v>31</v>
      </c>
      <c r="B23">
        <v>346815000</v>
      </c>
      <c r="C23">
        <v>0</v>
      </c>
      <c r="D23">
        <v>0</v>
      </c>
      <c r="E23">
        <v>346815000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346815000</v>
      </c>
      <c r="R23">
        <v>0</v>
      </c>
      <c r="S23">
        <v>0</v>
      </c>
      <c r="T23">
        <v>0</v>
      </c>
    </row>
    <row r="24" spans="1:20" x14ac:dyDescent="0.25">
      <c r="A24" t="s">
        <v>32</v>
      </c>
      <c r="B24">
        <v>346815000</v>
      </c>
      <c r="C24">
        <v>0</v>
      </c>
      <c r="D24">
        <v>0</v>
      </c>
      <c r="E24">
        <v>346815000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346815000</v>
      </c>
      <c r="R24">
        <v>0</v>
      </c>
      <c r="S24">
        <v>0</v>
      </c>
      <c r="T24">
        <v>0</v>
      </c>
    </row>
    <row r="25" spans="1:20" x14ac:dyDescent="0.25">
      <c r="A25" t="s">
        <v>33</v>
      </c>
      <c r="B25">
        <v>346815000</v>
      </c>
      <c r="C25">
        <v>0</v>
      </c>
      <c r="D25">
        <v>0</v>
      </c>
      <c r="E25">
        <v>346815000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346815000</v>
      </c>
      <c r="R25">
        <v>0</v>
      </c>
      <c r="S25">
        <v>0</v>
      </c>
      <c r="T25">
        <v>0</v>
      </c>
    </row>
    <row r="26" spans="1:20" x14ac:dyDescent="0.25">
      <c r="A26" t="s">
        <v>37</v>
      </c>
      <c r="B26">
        <v>1021000</v>
      </c>
      <c r="C26">
        <v>0</v>
      </c>
      <c r="D26">
        <v>0</v>
      </c>
      <c r="E26">
        <v>1021000</v>
      </c>
      <c r="F26">
        <v>0</v>
      </c>
      <c r="G26">
        <v>1021000</v>
      </c>
      <c r="H26">
        <v>1021000</v>
      </c>
      <c r="I26">
        <v>1021000</v>
      </c>
      <c r="J26">
        <v>0</v>
      </c>
      <c r="K26">
        <v>1021000</v>
      </c>
      <c r="L26">
        <v>0</v>
      </c>
      <c r="M26">
        <v>0</v>
      </c>
      <c r="N26">
        <v>1021000</v>
      </c>
      <c r="O26">
        <v>1021000</v>
      </c>
      <c r="P26">
        <v>0</v>
      </c>
      <c r="Q26">
        <v>0</v>
      </c>
      <c r="R26">
        <v>100</v>
      </c>
      <c r="S26">
        <v>0</v>
      </c>
      <c r="T26">
        <v>0</v>
      </c>
    </row>
    <row r="27" spans="1:20" x14ac:dyDescent="0.25">
      <c r="A27" t="s">
        <v>31</v>
      </c>
      <c r="B27">
        <v>1021000</v>
      </c>
      <c r="C27">
        <v>0</v>
      </c>
      <c r="D27">
        <v>0</v>
      </c>
      <c r="E27">
        <v>1021000</v>
      </c>
      <c r="F27">
        <v>0</v>
      </c>
      <c r="G27">
        <v>1021000</v>
      </c>
      <c r="H27">
        <v>1021000</v>
      </c>
      <c r="I27">
        <v>1021000</v>
      </c>
      <c r="J27">
        <v>0</v>
      </c>
      <c r="K27">
        <v>1021000</v>
      </c>
      <c r="L27">
        <v>0</v>
      </c>
      <c r="M27">
        <v>0</v>
      </c>
      <c r="N27">
        <v>1021000</v>
      </c>
      <c r="O27">
        <v>1021000</v>
      </c>
      <c r="P27">
        <v>0</v>
      </c>
      <c r="Q27">
        <v>0</v>
      </c>
      <c r="R27">
        <v>100</v>
      </c>
      <c r="S27">
        <v>0</v>
      </c>
      <c r="T27">
        <v>0</v>
      </c>
    </row>
    <row r="28" spans="1:20" x14ac:dyDescent="0.25">
      <c r="A28" t="s">
        <v>38</v>
      </c>
      <c r="B28">
        <v>1021000</v>
      </c>
      <c r="C28">
        <v>0</v>
      </c>
      <c r="D28">
        <v>0</v>
      </c>
      <c r="E28">
        <v>1021000</v>
      </c>
      <c r="F28">
        <v>0</v>
      </c>
      <c r="G28">
        <v>1021000</v>
      </c>
      <c r="H28">
        <v>1021000</v>
      </c>
      <c r="I28">
        <v>1021000</v>
      </c>
      <c r="J28">
        <v>0</v>
      </c>
      <c r="K28">
        <v>1021000</v>
      </c>
      <c r="L28">
        <v>0</v>
      </c>
      <c r="M28">
        <v>0</v>
      </c>
      <c r="N28">
        <v>1021000</v>
      </c>
      <c r="O28">
        <v>1021000</v>
      </c>
      <c r="P28">
        <v>0</v>
      </c>
      <c r="Q28">
        <v>0</v>
      </c>
      <c r="R28">
        <v>100</v>
      </c>
      <c r="S28">
        <v>0</v>
      </c>
      <c r="T28">
        <v>0</v>
      </c>
    </row>
    <row r="29" spans="1:20" x14ac:dyDescent="0.25">
      <c r="A29" t="s">
        <v>33</v>
      </c>
      <c r="B29">
        <v>1021000</v>
      </c>
      <c r="C29">
        <v>0</v>
      </c>
      <c r="D29">
        <v>0</v>
      </c>
      <c r="E29">
        <v>1021000</v>
      </c>
      <c r="F29">
        <v>0</v>
      </c>
      <c r="G29">
        <v>1021000</v>
      </c>
      <c r="H29">
        <v>1021000</v>
      </c>
      <c r="I29">
        <v>1021000</v>
      </c>
      <c r="J29">
        <v>0</v>
      </c>
      <c r="K29">
        <v>1021000</v>
      </c>
      <c r="L29">
        <v>0</v>
      </c>
      <c r="M29">
        <v>0</v>
      </c>
      <c r="N29">
        <v>1021000</v>
      </c>
      <c r="O29">
        <v>1021000</v>
      </c>
      <c r="P29">
        <v>0</v>
      </c>
      <c r="Q29">
        <v>0</v>
      </c>
      <c r="R29">
        <v>100</v>
      </c>
      <c r="S29">
        <v>0</v>
      </c>
      <c r="T29">
        <v>0</v>
      </c>
    </row>
    <row r="30" spans="1:20" x14ac:dyDescent="0.25">
      <c r="A30" t="s">
        <v>39</v>
      </c>
      <c r="B30">
        <v>7659000</v>
      </c>
      <c r="C30">
        <v>0</v>
      </c>
      <c r="D30">
        <v>0</v>
      </c>
      <c r="E30">
        <v>7659000</v>
      </c>
      <c r="F30">
        <v>0</v>
      </c>
      <c r="G30">
        <v>7659000</v>
      </c>
      <c r="H30">
        <v>7659000</v>
      </c>
      <c r="I30">
        <v>7659000</v>
      </c>
      <c r="J30">
        <v>0</v>
      </c>
      <c r="K30">
        <v>7659000</v>
      </c>
      <c r="L30">
        <v>0</v>
      </c>
      <c r="M30">
        <v>0</v>
      </c>
      <c r="N30">
        <v>7659000</v>
      </c>
      <c r="O30">
        <v>7659000</v>
      </c>
      <c r="P30">
        <v>0</v>
      </c>
      <c r="Q30">
        <v>0</v>
      </c>
      <c r="R30">
        <v>100</v>
      </c>
      <c r="S30">
        <v>0</v>
      </c>
      <c r="T30">
        <v>0</v>
      </c>
    </row>
    <row r="31" spans="1:20" x14ac:dyDescent="0.25">
      <c r="A31" t="s">
        <v>31</v>
      </c>
      <c r="B31">
        <v>7659000</v>
      </c>
      <c r="C31">
        <v>0</v>
      </c>
      <c r="D31">
        <v>0</v>
      </c>
      <c r="E31">
        <v>7659000</v>
      </c>
      <c r="F31">
        <v>0</v>
      </c>
      <c r="G31">
        <v>7659000</v>
      </c>
      <c r="H31">
        <v>7659000</v>
      </c>
      <c r="I31">
        <v>7659000</v>
      </c>
      <c r="J31">
        <v>0</v>
      </c>
      <c r="K31">
        <v>7659000</v>
      </c>
      <c r="L31">
        <v>0</v>
      </c>
      <c r="M31">
        <v>0</v>
      </c>
      <c r="N31">
        <v>7659000</v>
      </c>
      <c r="O31">
        <v>7659000</v>
      </c>
      <c r="P31">
        <v>0</v>
      </c>
      <c r="Q31">
        <v>0</v>
      </c>
      <c r="R31">
        <v>100</v>
      </c>
      <c r="S31">
        <v>0</v>
      </c>
      <c r="T31">
        <v>0</v>
      </c>
    </row>
    <row r="32" spans="1:20" x14ac:dyDescent="0.25">
      <c r="A32" t="s">
        <v>40</v>
      </c>
      <c r="B32">
        <v>7659000</v>
      </c>
      <c r="C32">
        <v>0</v>
      </c>
      <c r="D32">
        <v>0</v>
      </c>
      <c r="E32">
        <v>7659000</v>
      </c>
      <c r="F32">
        <v>0</v>
      </c>
      <c r="G32">
        <v>7659000</v>
      </c>
      <c r="H32">
        <v>7659000</v>
      </c>
      <c r="I32">
        <v>7659000</v>
      </c>
      <c r="J32">
        <v>0</v>
      </c>
      <c r="K32">
        <v>7659000</v>
      </c>
      <c r="L32">
        <v>0</v>
      </c>
      <c r="M32">
        <v>0</v>
      </c>
      <c r="N32">
        <v>7659000</v>
      </c>
      <c r="O32">
        <v>7659000</v>
      </c>
      <c r="P32">
        <v>0</v>
      </c>
      <c r="Q32">
        <v>0</v>
      </c>
      <c r="R32">
        <v>100</v>
      </c>
      <c r="S32">
        <v>0</v>
      </c>
      <c r="T32">
        <v>0</v>
      </c>
    </row>
    <row r="33" spans="1:20" x14ac:dyDescent="0.25">
      <c r="A33" t="s">
        <v>33</v>
      </c>
      <c r="B33">
        <v>7659000</v>
      </c>
      <c r="C33">
        <v>0</v>
      </c>
      <c r="D33">
        <v>0</v>
      </c>
      <c r="E33">
        <v>7659000</v>
      </c>
      <c r="F33">
        <v>0</v>
      </c>
      <c r="G33">
        <v>7659000</v>
      </c>
      <c r="H33">
        <v>7659000</v>
      </c>
      <c r="I33">
        <v>7659000</v>
      </c>
      <c r="J33">
        <v>0</v>
      </c>
      <c r="K33">
        <v>7659000</v>
      </c>
      <c r="L33">
        <v>0</v>
      </c>
      <c r="M33">
        <v>0</v>
      </c>
      <c r="N33">
        <v>7659000</v>
      </c>
      <c r="O33">
        <v>7659000</v>
      </c>
      <c r="P33">
        <v>0</v>
      </c>
      <c r="Q33">
        <v>0</v>
      </c>
      <c r="R33">
        <v>100</v>
      </c>
      <c r="S33">
        <v>0</v>
      </c>
      <c r="T33">
        <v>0</v>
      </c>
    </row>
    <row r="34" spans="1:20" x14ac:dyDescent="0.25">
      <c r="A34" t="s">
        <v>41</v>
      </c>
      <c r="B34">
        <v>216290120</v>
      </c>
      <c r="C34">
        <v>0</v>
      </c>
      <c r="D34">
        <v>0</v>
      </c>
      <c r="E34">
        <v>216290120</v>
      </c>
      <c r="F34">
        <v>0</v>
      </c>
      <c r="G34">
        <v>8201000</v>
      </c>
      <c r="H34">
        <v>8201000</v>
      </c>
      <c r="I34">
        <v>8201000</v>
      </c>
      <c r="J34">
        <v>0</v>
      </c>
      <c r="K34">
        <v>8201000</v>
      </c>
      <c r="L34">
        <v>0</v>
      </c>
      <c r="M34">
        <v>0</v>
      </c>
      <c r="N34">
        <v>8201000</v>
      </c>
      <c r="O34">
        <v>8201000</v>
      </c>
      <c r="P34">
        <v>0</v>
      </c>
      <c r="Q34">
        <v>208089120</v>
      </c>
      <c r="R34">
        <v>3.79</v>
      </c>
      <c r="S34">
        <v>0</v>
      </c>
      <c r="T34">
        <v>0</v>
      </c>
    </row>
    <row r="35" spans="1:20" x14ac:dyDescent="0.25">
      <c r="A35" t="s">
        <v>31</v>
      </c>
      <c r="B35">
        <v>216290120</v>
      </c>
      <c r="C35">
        <v>0</v>
      </c>
      <c r="D35">
        <v>0</v>
      </c>
      <c r="E35">
        <v>216290120</v>
      </c>
      <c r="F35">
        <v>0</v>
      </c>
      <c r="G35">
        <v>8201000</v>
      </c>
      <c r="H35">
        <v>8201000</v>
      </c>
      <c r="I35">
        <v>8201000</v>
      </c>
      <c r="J35">
        <v>0</v>
      </c>
      <c r="K35">
        <v>8201000</v>
      </c>
      <c r="L35">
        <v>0</v>
      </c>
      <c r="M35">
        <v>0</v>
      </c>
      <c r="N35">
        <v>8201000</v>
      </c>
      <c r="O35">
        <v>8201000</v>
      </c>
      <c r="P35">
        <v>0</v>
      </c>
      <c r="Q35">
        <v>208089120</v>
      </c>
      <c r="R35">
        <v>3.79</v>
      </c>
      <c r="S35">
        <v>0</v>
      </c>
      <c r="T35">
        <v>0</v>
      </c>
    </row>
    <row r="36" spans="1:20" x14ac:dyDescent="0.25">
      <c r="A36" t="s">
        <v>40</v>
      </c>
      <c r="B36">
        <v>216290120</v>
      </c>
      <c r="C36">
        <v>0</v>
      </c>
      <c r="D36">
        <v>0</v>
      </c>
      <c r="E36">
        <v>216290120</v>
      </c>
      <c r="F36">
        <v>0</v>
      </c>
      <c r="G36">
        <v>8201000</v>
      </c>
      <c r="H36">
        <v>8201000</v>
      </c>
      <c r="I36">
        <v>8201000</v>
      </c>
      <c r="J36">
        <v>0</v>
      </c>
      <c r="K36">
        <v>8201000</v>
      </c>
      <c r="L36">
        <v>0</v>
      </c>
      <c r="M36">
        <v>0</v>
      </c>
      <c r="N36">
        <v>8201000</v>
      </c>
      <c r="O36">
        <v>8201000</v>
      </c>
      <c r="P36">
        <v>0</v>
      </c>
      <c r="Q36">
        <v>208089120</v>
      </c>
      <c r="R36">
        <v>3.79</v>
      </c>
      <c r="S36">
        <v>0</v>
      </c>
      <c r="T36">
        <v>0</v>
      </c>
    </row>
    <row r="37" spans="1:20" x14ac:dyDescent="0.25">
      <c r="A37" t="s">
        <v>33</v>
      </c>
      <c r="B37">
        <v>216290120</v>
      </c>
      <c r="C37">
        <v>0</v>
      </c>
      <c r="D37">
        <v>0</v>
      </c>
      <c r="E37">
        <v>216290120</v>
      </c>
      <c r="F37">
        <v>0</v>
      </c>
      <c r="G37">
        <v>8201000</v>
      </c>
      <c r="H37">
        <v>8201000</v>
      </c>
      <c r="I37">
        <v>8201000</v>
      </c>
      <c r="J37">
        <v>0</v>
      </c>
      <c r="K37">
        <v>8201000</v>
      </c>
      <c r="L37">
        <v>0</v>
      </c>
      <c r="M37">
        <v>0</v>
      </c>
      <c r="N37">
        <v>8201000</v>
      </c>
      <c r="O37">
        <v>8201000</v>
      </c>
      <c r="P37">
        <v>0</v>
      </c>
      <c r="Q37">
        <v>208089120</v>
      </c>
      <c r="R37">
        <v>3.79</v>
      </c>
      <c r="S37">
        <v>0</v>
      </c>
      <c r="T37">
        <v>0</v>
      </c>
    </row>
    <row r="38" spans="1:20" x14ac:dyDescent="0.25">
      <c r="A38" t="s">
        <v>42</v>
      </c>
      <c r="B38">
        <v>450605000</v>
      </c>
      <c r="C38">
        <v>0</v>
      </c>
      <c r="D38">
        <v>0</v>
      </c>
      <c r="E38">
        <v>450605000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450605000</v>
      </c>
      <c r="R38">
        <v>0</v>
      </c>
      <c r="S38">
        <v>0</v>
      </c>
      <c r="T38">
        <v>0</v>
      </c>
    </row>
    <row r="39" spans="1:20" x14ac:dyDescent="0.25">
      <c r="A39" t="s">
        <v>31</v>
      </c>
      <c r="B39">
        <v>450605000</v>
      </c>
      <c r="C39">
        <v>0</v>
      </c>
      <c r="D39">
        <v>0</v>
      </c>
      <c r="E39">
        <v>450605000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450605000</v>
      </c>
      <c r="R39">
        <v>0</v>
      </c>
      <c r="S39">
        <v>0</v>
      </c>
      <c r="T39">
        <v>0</v>
      </c>
    </row>
    <row r="40" spans="1:20" x14ac:dyDescent="0.25">
      <c r="A40" t="s">
        <v>43</v>
      </c>
      <c r="B40">
        <v>450605000</v>
      </c>
      <c r="C40">
        <v>0</v>
      </c>
      <c r="D40">
        <v>0</v>
      </c>
      <c r="E40">
        <v>450605000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450605000</v>
      </c>
      <c r="R40">
        <v>0</v>
      </c>
      <c r="S40">
        <v>0</v>
      </c>
      <c r="T40">
        <v>0</v>
      </c>
    </row>
    <row r="41" spans="1:20" x14ac:dyDescent="0.25">
      <c r="A41" t="s">
        <v>33</v>
      </c>
      <c r="B41">
        <v>450605000</v>
      </c>
      <c r="C41">
        <v>0</v>
      </c>
      <c r="D41">
        <v>0</v>
      </c>
      <c r="E41">
        <v>450605000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450605000</v>
      </c>
      <c r="R41">
        <v>0</v>
      </c>
      <c r="S41">
        <v>0</v>
      </c>
      <c r="T41">
        <v>0</v>
      </c>
    </row>
    <row r="42" spans="1:20" x14ac:dyDescent="0.25">
      <c r="A42" t="s">
        <v>44</v>
      </c>
      <c r="B42">
        <v>5361000</v>
      </c>
      <c r="C42">
        <v>0</v>
      </c>
      <c r="D42">
        <v>0</v>
      </c>
      <c r="E42">
        <v>5361000</v>
      </c>
      <c r="F42">
        <v>0</v>
      </c>
      <c r="G42">
        <v>5361000</v>
      </c>
      <c r="H42">
        <v>5361000</v>
      </c>
      <c r="I42">
        <v>5361000</v>
      </c>
      <c r="J42">
        <v>0</v>
      </c>
      <c r="K42">
        <v>5361000</v>
      </c>
      <c r="L42">
        <v>0</v>
      </c>
      <c r="M42">
        <v>0</v>
      </c>
      <c r="N42">
        <v>5361000</v>
      </c>
      <c r="O42">
        <v>5361000</v>
      </c>
      <c r="P42">
        <v>0</v>
      </c>
      <c r="Q42">
        <v>0</v>
      </c>
      <c r="R42">
        <v>100</v>
      </c>
      <c r="S42">
        <v>0</v>
      </c>
      <c r="T42">
        <v>0</v>
      </c>
    </row>
    <row r="43" spans="1:20" x14ac:dyDescent="0.25">
      <c r="A43" t="s">
        <v>31</v>
      </c>
      <c r="B43">
        <v>5361000</v>
      </c>
      <c r="C43">
        <v>0</v>
      </c>
      <c r="D43">
        <v>0</v>
      </c>
      <c r="E43">
        <v>5361000</v>
      </c>
      <c r="F43">
        <v>0</v>
      </c>
      <c r="G43">
        <v>5361000</v>
      </c>
      <c r="H43">
        <v>5361000</v>
      </c>
      <c r="I43">
        <v>5361000</v>
      </c>
      <c r="J43">
        <v>0</v>
      </c>
      <c r="K43">
        <v>5361000</v>
      </c>
      <c r="L43">
        <v>0</v>
      </c>
      <c r="M43">
        <v>0</v>
      </c>
      <c r="N43">
        <v>5361000</v>
      </c>
      <c r="O43">
        <v>5361000</v>
      </c>
      <c r="P43">
        <v>0</v>
      </c>
      <c r="Q43">
        <v>0</v>
      </c>
      <c r="R43">
        <v>100</v>
      </c>
      <c r="S43">
        <v>0</v>
      </c>
      <c r="T43">
        <v>0</v>
      </c>
    </row>
    <row r="44" spans="1:20" x14ac:dyDescent="0.25">
      <c r="A44" t="s">
        <v>38</v>
      </c>
      <c r="B44">
        <v>5361000</v>
      </c>
      <c r="C44">
        <v>0</v>
      </c>
      <c r="D44">
        <v>0</v>
      </c>
      <c r="E44">
        <v>5361000</v>
      </c>
      <c r="F44">
        <v>0</v>
      </c>
      <c r="G44">
        <v>5361000</v>
      </c>
      <c r="H44">
        <v>5361000</v>
      </c>
      <c r="I44">
        <v>5361000</v>
      </c>
      <c r="J44">
        <v>0</v>
      </c>
      <c r="K44">
        <v>5361000</v>
      </c>
      <c r="L44">
        <v>0</v>
      </c>
      <c r="M44">
        <v>0</v>
      </c>
      <c r="N44">
        <v>5361000</v>
      </c>
      <c r="O44">
        <v>5361000</v>
      </c>
      <c r="P44">
        <v>0</v>
      </c>
      <c r="Q44">
        <v>0</v>
      </c>
      <c r="R44">
        <v>100</v>
      </c>
      <c r="S44">
        <v>0</v>
      </c>
      <c r="T44">
        <v>0</v>
      </c>
    </row>
    <row r="45" spans="1:20" x14ac:dyDescent="0.25">
      <c r="A45" t="s">
        <v>33</v>
      </c>
      <c r="B45">
        <v>5361000</v>
      </c>
      <c r="C45">
        <v>0</v>
      </c>
      <c r="D45">
        <v>0</v>
      </c>
      <c r="E45">
        <v>5361000</v>
      </c>
      <c r="F45">
        <v>0</v>
      </c>
      <c r="G45">
        <v>5361000</v>
      </c>
      <c r="H45">
        <v>5361000</v>
      </c>
      <c r="I45">
        <v>5361000</v>
      </c>
      <c r="J45">
        <v>0</v>
      </c>
      <c r="K45">
        <v>5361000</v>
      </c>
      <c r="L45">
        <v>0</v>
      </c>
      <c r="M45">
        <v>0</v>
      </c>
      <c r="N45">
        <v>5361000</v>
      </c>
      <c r="O45">
        <v>5361000</v>
      </c>
      <c r="P45">
        <v>0</v>
      </c>
      <c r="Q45">
        <v>0</v>
      </c>
      <c r="R45">
        <v>100</v>
      </c>
      <c r="S45">
        <v>0</v>
      </c>
      <c r="T45">
        <v>0</v>
      </c>
    </row>
    <row r="46" spans="1:20" x14ac:dyDescent="0.25">
      <c r="A46" t="s">
        <v>45</v>
      </c>
      <c r="B46">
        <v>1664713000</v>
      </c>
      <c r="C46">
        <v>0</v>
      </c>
      <c r="D46">
        <v>0</v>
      </c>
      <c r="E46">
        <v>1664713000</v>
      </c>
      <c r="F46">
        <v>0</v>
      </c>
      <c r="G46">
        <v>1248534747</v>
      </c>
      <c r="H46">
        <v>1248534747</v>
      </c>
      <c r="I46">
        <v>1248534747</v>
      </c>
      <c r="J46">
        <v>0</v>
      </c>
      <c r="K46">
        <v>1248534747</v>
      </c>
      <c r="L46">
        <v>0</v>
      </c>
      <c r="M46">
        <v>0</v>
      </c>
      <c r="N46">
        <v>1248534747</v>
      </c>
      <c r="O46">
        <v>1248534747</v>
      </c>
      <c r="P46">
        <v>0</v>
      </c>
      <c r="Q46">
        <v>416178253</v>
      </c>
      <c r="R46">
        <v>75</v>
      </c>
      <c r="S46">
        <v>0</v>
      </c>
      <c r="T46">
        <v>0</v>
      </c>
    </row>
    <row r="47" spans="1:20" x14ac:dyDescent="0.25">
      <c r="A47" t="s">
        <v>31</v>
      </c>
      <c r="B47">
        <v>1664713000</v>
      </c>
      <c r="C47">
        <v>0</v>
      </c>
      <c r="D47">
        <v>0</v>
      </c>
      <c r="E47">
        <v>1664713000</v>
      </c>
      <c r="F47">
        <v>0</v>
      </c>
      <c r="G47">
        <v>1248534747</v>
      </c>
      <c r="H47">
        <v>1248534747</v>
      </c>
      <c r="I47">
        <v>1248534747</v>
      </c>
      <c r="J47">
        <v>0</v>
      </c>
      <c r="K47">
        <v>1248534747</v>
      </c>
      <c r="L47">
        <v>0</v>
      </c>
      <c r="M47">
        <v>0</v>
      </c>
      <c r="N47">
        <v>1248534747</v>
      </c>
      <c r="O47">
        <v>1248534747</v>
      </c>
      <c r="P47">
        <v>0</v>
      </c>
      <c r="Q47">
        <v>416178253</v>
      </c>
      <c r="R47">
        <v>75</v>
      </c>
      <c r="S47">
        <v>0</v>
      </c>
      <c r="T47">
        <v>0</v>
      </c>
    </row>
    <row r="48" spans="1:20" x14ac:dyDescent="0.25">
      <c r="A48" t="s">
        <v>46</v>
      </c>
      <c r="B48">
        <v>1664713000</v>
      </c>
      <c r="C48">
        <v>0</v>
      </c>
      <c r="D48">
        <v>0</v>
      </c>
      <c r="E48">
        <v>1664713000</v>
      </c>
      <c r="F48">
        <v>0</v>
      </c>
      <c r="G48">
        <v>1248534747</v>
      </c>
      <c r="H48">
        <v>1248534747</v>
      </c>
      <c r="I48">
        <v>1248534747</v>
      </c>
      <c r="J48">
        <v>0</v>
      </c>
      <c r="K48">
        <v>1248534747</v>
      </c>
      <c r="L48">
        <v>0</v>
      </c>
      <c r="M48">
        <v>0</v>
      </c>
      <c r="N48">
        <v>1248534747</v>
      </c>
      <c r="O48">
        <v>1248534747</v>
      </c>
      <c r="P48">
        <v>0</v>
      </c>
      <c r="Q48">
        <v>416178253</v>
      </c>
      <c r="R48">
        <v>75</v>
      </c>
      <c r="S48">
        <v>0</v>
      </c>
      <c r="T48">
        <v>0</v>
      </c>
    </row>
    <row r="49" spans="1:20" x14ac:dyDescent="0.25">
      <c r="A49" t="s">
        <v>33</v>
      </c>
      <c r="B49">
        <v>1664713000</v>
      </c>
      <c r="C49">
        <v>0</v>
      </c>
      <c r="D49">
        <v>0</v>
      </c>
      <c r="E49">
        <v>1664713000</v>
      </c>
      <c r="F49">
        <v>0</v>
      </c>
      <c r="G49">
        <v>1248534747</v>
      </c>
      <c r="H49">
        <v>1248534747</v>
      </c>
      <c r="I49">
        <v>1248534747</v>
      </c>
      <c r="J49">
        <v>0</v>
      </c>
      <c r="K49">
        <v>1248534747</v>
      </c>
      <c r="L49">
        <v>0</v>
      </c>
      <c r="M49">
        <v>0</v>
      </c>
      <c r="N49">
        <v>1248534747</v>
      </c>
      <c r="O49">
        <v>1248534747</v>
      </c>
      <c r="P49">
        <v>0</v>
      </c>
      <c r="Q49">
        <v>416178253</v>
      </c>
      <c r="R49">
        <v>75</v>
      </c>
      <c r="S49">
        <v>0</v>
      </c>
      <c r="T49">
        <v>0</v>
      </c>
    </row>
    <row r="50" spans="1:20" x14ac:dyDescent="0.25">
      <c r="A50" t="s">
        <v>47</v>
      </c>
      <c r="B50">
        <v>3329424000</v>
      </c>
      <c r="C50">
        <v>0</v>
      </c>
      <c r="D50">
        <v>0</v>
      </c>
      <c r="E50">
        <v>3329424000</v>
      </c>
      <c r="F50">
        <v>0</v>
      </c>
      <c r="G50">
        <v>2497068000</v>
      </c>
      <c r="H50">
        <v>2497068000</v>
      </c>
      <c r="I50">
        <v>2497068000</v>
      </c>
      <c r="J50">
        <v>0</v>
      </c>
      <c r="K50">
        <v>2497068000</v>
      </c>
      <c r="L50">
        <v>0</v>
      </c>
      <c r="M50">
        <v>0</v>
      </c>
      <c r="N50">
        <v>2497068000</v>
      </c>
      <c r="O50">
        <v>2497068000</v>
      </c>
      <c r="P50">
        <v>0</v>
      </c>
      <c r="Q50">
        <v>832356000</v>
      </c>
      <c r="R50">
        <v>75</v>
      </c>
      <c r="S50">
        <v>0</v>
      </c>
      <c r="T50">
        <v>0</v>
      </c>
    </row>
    <row r="51" spans="1:20" x14ac:dyDescent="0.25">
      <c r="A51" t="s">
        <v>31</v>
      </c>
      <c r="B51">
        <v>3329424000</v>
      </c>
      <c r="C51">
        <v>0</v>
      </c>
      <c r="D51">
        <v>0</v>
      </c>
      <c r="E51">
        <v>3329424000</v>
      </c>
      <c r="F51">
        <v>0</v>
      </c>
      <c r="G51">
        <v>2497068000</v>
      </c>
      <c r="H51">
        <v>2497068000</v>
      </c>
      <c r="I51">
        <v>2497068000</v>
      </c>
      <c r="J51">
        <v>0</v>
      </c>
      <c r="K51">
        <v>2497068000</v>
      </c>
      <c r="L51">
        <v>0</v>
      </c>
      <c r="M51">
        <v>0</v>
      </c>
      <c r="N51">
        <v>2497068000</v>
      </c>
      <c r="O51">
        <v>2497068000</v>
      </c>
      <c r="P51">
        <v>0</v>
      </c>
      <c r="Q51">
        <v>832356000</v>
      </c>
      <c r="R51">
        <v>75</v>
      </c>
      <c r="S51">
        <v>0</v>
      </c>
      <c r="T51">
        <v>0</v>
      </c>
    </row>
    <row r="52" spans="1:20" x14ac:dyDescent="0.25">
      <c r="A52" t="s">
        <v>48</v>
      </c>
      <c r="B52">
        <v>3329424000</v>
      </c>
      <c r="C52">
        <v>0</v>
      </c>
      <c r="D52">
        <v>0</v>
      </c>
      <c r="E52">
        <v>3329424000</v>
      </c>
      <c r="F52">
        <v>0</v>
      </c>
      <c r="G52">
        <v>2497068000</v>
      </c>
      <c r="H52">
        <v>2497068000</v>
      </c>
      <c r="I52">
        <v>2497068000</v>
      </c>
      <c r="J52">
        <v>0</v>
      </c>
      <c r="K52">
        <v>2497068000</v>
      </c>
      <c r="L52">
        <v>0</v>
      </c>
      <c r="M52">
        <v>0</v>
      </c>
      <c r="N52">
        <v>2497068000</v>
      </c>
      <c r="O52">
        <v>2497068000</v>
      </c>
      <c r="P52">
        <v>0</v>
      </c>
      <c r="Q52">
        <v>832356000</v>
      </c>
      <c r="R52">
        <v>75</v>
      </c>
      <c r="S52">
        <v>0</v>
      </c>
      <c r="T52">
        <v>0</v>
      </c>
    </row>
    <row r="53" spans="1:20" x14ac:dyDescent="0.25">
      <c r="A53" t="s">
        <v>33</v>
      </c>
      <c r="B53">
        <v>3329424000</v>
      </c>
      <c r="C53">
        <v>0</v>
      </c>
      <c r="D53">
        <v>0</v>
      </c>
      <c r="E53">
        <v>3329424000</v>
      </c>
      <c r="F53">
        <v>0</v>
      </c>
      <c r="G53">
        <v>2497068000</v>
      </c>
      <c r="H53">
        <v>2497068000</v>
      </c>
      <c r="I53">
        <v>2497068000</v>
      </c>
      <c r="J53">
        <v>0</v>
      </c>
      <c r="K53">
        <v>2497068000</v>
      </c>
      <c r="L53">
        <v>0</v>
      </c>
      <c r="M53">
        <v>0</v>
      </c>
      <c r="N53">
        <v>2497068000</v>
      </c>
      <c r="O53">
        <v>2497068000</v>
      </c>
      <c r="P53">
        <v>0</v>
      </c>
      <c r="Q53">
        <v>832356000</v>
      </c>
      <c r="R53">
        <v>75</v>
      </c>
      <c r="S53">
        <v>0</v>
      </c>
      <c r="T53">
        <v>0</v>
      </c>
    </row>
    <row r="54" spans="1:20" x14ac:dyDescent="0.25">
      <c r="A54" t="s">
        <v>49</v>
      </c>
      <c r="B54">
        <v>388800000</v>
      </c>
      <c r="C54">
        <v>0</v>
      </c>
      <c r="D54">
        <v>0</v>
      </c>
      <c r="E54">
        <v>388800000</v>
      </c>
      <c r="F54">
        <v>0</v>
      </c>
      <c r="G54">
        <v>291600000</v>
      </c>
      <c r="H54">
        <v>291600000</v>
      </c>
      <c r="I54">
        <v>291600000</v>
      </c>
      <c r="J54">
        <v>0</v>
      </c>
      <c r="K54">
        <v>291600000</v>
      </c>
      <c r="L54">
        <v>0</v>
      </c>
      <c r="M54">
        <v>0</v>
      </c>
      <c r="N54">
        <v>291600000</v>
      </c>
      <c r="O54">
        <v>291600000</v>
      </c>
      <c r="P54">
        <v>0</v>
      </c>
      <c r="Q54">
        <v>97200000</v>
      </c>
      <c r="R54">
        <v>75</v>
      </c>
      <c r="S54">
        <v>0</v>
      </c>
      <c r="T54">
        <v>0</v>
      </c>
    </row>
    <row r="55" spans="1:20" x14ac:dyDescent="0.25">
      <c r="A55" t="s">
        <v>31</v>
      </c>
      <c r="B55">
        <v>388800000</v>
      </c>
      <c r="C55">
        <v>0</v>
      </c>
      <c r="D55">
        <v>0</v>
      </c>
      <c r="E55">
        <v>388800000</v>
      </c>
      <c r="F55">
        <v>0</v>
      </c>
      <c r="G55">
        <v>291600000</v>
      </c>
      <c r="H55">
        <v>291600000</v>
      </c>
      <c r="I55">
        <v>291600000</v>
      </c>
      <c r="J55">
        <v>0</v>
      </c>
      <c r="K55">
        <v>291600000</v>
      </c>
      <c r="L55">
        <v>0</v>
      </c>
      <c r="M55">
        <v>0</v>
      </c>
      <c r="N55">
        <v>291600000</v>
      </c>
      <c r="O55">
        <v>291600000</v>
      </c>
      <c r="P55">
        <v>0</v>
      </c>
      <c r="Q55">
        <v>97200000</v>
      </c>
      <c r="R55">
        <v>75</v>
      </c>
      <c r="S55">
        <v>0</v>
      </c>
      <c r="T55">
        <v>0</v>
      </c>
    </row>
    <row r="56" spans="1:20" x14ac:dyDescent="0.25">
      <c r="A56" t="s">
        <v>46</v>
      </c>
      <c r="B56">
        <v>388800000</v>
      </c>
      <c r="C56">
        <v>0</v>
      </c>
      <c r="D56">
        <v>0</v>
      </c>
      <c r="E56">
        <v>388800000</v>
      </c>
      <c r="F56">
        <v>0</v>
      </c>
      <c r="G56">
        <v>291600000</v>
      </c>
      <c r="H56">
        <v>291600000</v>
      </c>
      <c r="I56">
        <v>291600000</v>
      </c>
      <c r="J56">
        <v>0</v>
      </c>
      <c r="K56">
        <v>291600000</v>
      </c>
      <c r="L56">
        <v>0</v>
      </c>
      <c r="M56">
        <v>0</v>
      </c>
      <c r="N56">
        <v>291600000</v>
      </c>
      <c r="O56">
        <v>291600000</v>
      </c>
      <c r="P56">
        <v>0</v>
      </c>
      <c r="Q56">
        <v>97200000</v>
      </c>
      <c r="R56">
        <v>75</v>
      </c>
      <c r="S56">
        <v>0</v>
      </c>
      <c r="T56">
        <v>0</v>
      </c>
    </row>
    <row r="57" spans="1:20" x14ac:dyDescent="0.25">
      <c r="A57" t="s">
        <v>33</v>
      </c>
      <c r="B57">
        <v>388800000</v>
      </c>
      <c r="C57">
        <v>0</v>
      </c>
      <c r="D57">
        <v>0</v>
      </c>
      <c r="E57">
        <v>388800000</v>
      </c>
      <c r="F57">
        <v>0</v>
      </c>
      <c r="G57">
        <v>291600000</v>
      </c>
      <c r="H57">
        <v>291600000</v>
      </c>
      <c r="I57">
        <v>291600000</v>
      </c>
      <c r="J57">
        <v>0</v>
      </c>
      <c r="K57">
        <v>291600000</v>
      </c>
      <c r="L57">
        <v>0</v>
      </c>
      <c r="M57">
        <v>0</v>
      </c>
      <c r="N57">
        <v>291600000</v>
      </c>
      <c r="O57">
        <v>291600000</v>
      </c>
      <c r="P57">
        <v>0</v>
      </c>
      <c r="Q57">
        <v>97200000</v>
      </c>
      <c r="R57">
        <v>75</v>
      </c>
      <c r="S57">
        <v>0</v>
      </c>
      <c r="T57">
        <v>0</v>
      </c>
    </row>
    <row r="58" spans="1:20" x14ac:dyDescent="0.25">
      <c r="A58" t="s">
        <v>50</v>
      </c>
      <c r="B58">
        <v>545117000</v>
      </c>
      <c r="C58">
        <v>0</v>
      </c>
      <c r="D58">
        <v>0</v>
      </c>
      <c r="E58">
        <v>545117000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545117000</v>
      </c>
      <c r="R58">
        <v>0</v>
      </c>
      <c r="S58">
        <v>0</v>
      </c>
      <c r="T58">
        <v>0</v>
      </c>
    </row>
    <row r="59" spans="1:20" x14ac:dyDescent="0.25">
      <c r="A59" t="s">
        <v>31</v>
      </c>
      <c r="B59">
        <v>545117000</v>
      </c>
      <c r="C59">
        <v>0</v>
      </c>
      <c r="D59">
        <v>0</v>
      </c>
      <c r="E59">
        <v>545117000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545117000</v>
      </c>
      <c r="R59">
        <v>0</v>
      </c>
      <c r="S59">
        <v>0</v>
      </c>
      <c r="T59">
        <v>0</v>
      </c>
    </row>
    <row r="60" spans="1:20" x14ac:dyDescent="0.25">
      <c r="A60" t="s">
        <v>51</v>
      </c>
      <c r="B60">
        <v>545117000</v>
      </c>
      <c r="C60">
        <v>0</v>
      </c>
      <c r="D60">
        <v>0</v>
      </c>
      <c r="E60">
        <v>545117000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545117000</v>
      </c>
      <c r="R60">
        <v>0</v>
      </c>
      <c r="S60">
        <v>0</v>
      </c>
      <c r="T60">
        <v>0</v>
      </c>
    </row>
    <row r="61" spans="1:20" x14ac:dyDescent="0.25">
      <c r="A61" t="s">
        <v>33</v>
      </c>
      <c r="B61">
        <v>545117000</v>
      </c>
      <c r="C61">
        <v>0</v>
      </c>
      <c r="D61">
        <v>0</v>
      </c>
      <c r="E61">
        <v>545117000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545117000</v>
      </c>
      <c r="R61">
        <v>0</v>
      </c>
      <c r="S61">
        <v>0</v>
      </c>
      <c r="T61">
        <v>0</v>
      </c>
    </row>
    <row r="62" spans="1:20" x14ac:dyDescent="0.25">
      <c r="A62" t="s">
        <v>52</v>
      </c>
      <c r="B62">
        <v>298625000</v>
      </c>
      <c r="C62">
        <v>0</v>
      </c>
      <c r="D62">
        <v>0</v>
      </c>
      <c r="E62">
        <v>298625000</v>
      </c>
      <c r="F62">
        <v>0</v>
      </c>
      <c r="G62">
        <v>223968753</v>
      </c>
      <c r="H62">
        <v>223968753</v>
      </c>
      <c r="I62">
        <v>223968753</v>
      </c>
      <c r="J62">
        <v>0</v>
      </c>
      <c r="K62">
        <v>223968753</v>
      </c>
      <c r="L62">
        <v>0</v>
      </c>
      <c r="M62">
        <v>0</v>
      </c>
      <c r="N62">
        <v>223968753</v>
      </c>
      <c r="O62">
        <v>223968753</v>
      </c>
      <c r="P62">
        <v>0</v>
      </c>
      <c r="Q62">
        <v>74656247</v>
      </c>
      <c r="R62">
        <v>75</v>
      </c>
      <c r="S62">
        <v>0</v>
      </c>
      <c r="T62">
        <v>0</v>
      </c>
    </row>
    <row r="63" spans="1:20" x14ac:dyDescent="0.25">
      <c r="A63" t="s">
        <v>31</v>
      </c>
      <c r="B63">
        <v>298625000</v>
      </c>
      <c r="C63">
        <v>0</v>
      </c>
      <c r="D63">
        <v>0</v>
      </c>
      <c r="E63">
        <v>298625000</v>
      </c>
      <c r="F63">
        <v>0</v>
      </c>
      <c r="G63">
        <v>223968753</v>
      </c>
      <c r="H63">
        <v>223968753</v>
      </c>
      <c r="I63">
        <v>223968753</v>
      </c>
      <c r="J63">
        <v>0</v>
      </c>
      <c r="K63">
        <v>223968753</v>
      </c>
      <c r="L63">
        <v>0</v>
      </c>
      <c r="M63">
        <v>0</v>
      </c>
      <c r="N63">
        <v>223968753</v>
      </c>
      <c r="O63">
        <v>223968753</v>
      </c>
      <c r="P63">
        <v>0</v>
      </c>
      <c r="Q63">
        <v>74656247</v>
      </c>
      <c r="R63">
        <v>75</v>
      </c>
      <c r="S63">
        <v>0</v>
      </c>
      <c r="T63">
        <v>0</v>
      </c>
    </row>
    <row r="64" spans="1:20" x14ac:dyDescent="0.25">
      <c r="A64" t="s">
        <v>53</v>
      </c>
      <c r="B64">
        <v>298625000</v>
      </c>
      <c r="C64">
        <v>0</v>
      </c>
      <c r="D64">
        <v>0</v>
      </c>
      <c r="E64">
        <v>298625000</v>
      </c>
      <c r="F64">
        <v>0</v>
      </c>
      <c r="G64">
        <v>223968753</v>
      </c>
      <c r="H64">
        <v>223968753</v>
      </c>
      <c r="I64">
        <v>223968753</v>
      </c>
      <c r="J64">
        <v>0</v>
      </c>
      <c r="K64">
        <v>223968753</v>
      </c>
      <c r="L64">
        <v>0</v>
      </c>
      <c r="M64">
        <v>0</v>
      </c>
      <c r="N64">
        <v>223968753</v>
      </c>
      <c r="O64">
        <v>223968753</v>
      </c>
      <c r="P64">
        <v>0</v>
      </c>
      <c r="Q64">
        <v>74656247</v>
      </c>
      <c r="R64">
        <v>75</v>
      </c>
      <c r="S64">
        <v>0</v>
      </c>
      <c r="T64">
        <v>0</v>
      </c>
    </row>
    <row r="65" spans="1:20" x14ac:dyDescent="0.25">
      <c r="A65" t="s">
        <v>33</v>
      </c>
      <c r="B65">
        <v>298625000</v>
      </c>
      <c r="C65">
        <v>0</v>
      </c>
      <c r="D65">
        <v>0</v>
      </c>
      <c r="E65">
        <v>298625000</v>
      </c>
      <c r="F65">
        <v>0</v>
      </c>
      <c r="G65">
        <v>223968753</v>
      </c>
      <c r="H65">
        <v>223968753</v>
      </c>
      <c r="I65">
        <v>223968753</v>
      </c>
      <c r="J65">
        <v>0</v>
      </c>
      <c r="K65">
        <v>223968753</v>
      </c>
      <c r="L65">
        <v>0</v>
      </c>
      <c r="M65">
        <v>0</v>
      </c>
      <c r="N65">
        <v>223968753</v>
      </c>
      <c r="O65">
        <v>223968753</v>
      </c>
      <c r="P65">
        <v>0</v>
      </c>
      <c r="Q65">
        <v>74656247</v>
      </c>
      <c r="R65">
        <v>75</v>
      </c>
      <c r="S65">
        <v>0</v>
      </c>
      <c r="T65">
        <v>0</v>
      </c>
    </row>
    <row r="66" spans="1:20" x14ac:dyDescent="0.25">
      <c r="A66" t="s">
        <v>54</v>
      </c>
      <c r="B66">
        <v>421588000</v>
      </c>
      <c r="C66">
        <v>0</v>
      </c>
      <c r="D66">
        <v>0</v>
      </c>
      <c r="E66">
        <v>421588000</v>
      </c>
      <c r="F66">
        <v>0</v>
      </c>
      <c r="G66">
        <v>316190997</v>
      </c>
      <c r="H66">
        <v>316190997</v>
      </c>
      <c r="I66">
        <v>316190997</v>
      </c>
      <c r="J66">
        <v>0</v>
      </c>
      <c r="K66">
        <v>316190997</v>
      </c>
      <c r="L66">
        <v>0</v>
      </c>
      <c r="M66">
        <v>0</v>
      </c>
      <c r="N66">
        <v>316190997</v>
      </c>
      <c r="O66">
        <v>316190997</v>
      </c>
      <c r="P66">
        <v>0</v>
      </c>
      <c r="Q66">
        <v>105397003</v>
      </c>
      <c r="R66">
        <v>75</v>
      </c>
      <c r="S66">
        <v>0</v>
      </c>
      <c r="T66">
        <v>0</v>
      </c>
    </row>
    <row r="67" spans="1:20" x14ac:dyDescent="0.25">
      <c r="A67" t="s">
        <v>31</v>
      </c>
      <c r="B67">
        <v>421588000</v>
      </c>
      <c r="C67">
        <v>0</v>
      </c>
      <c r="D67">
        <v>0</v>
      </c>
      <c r="E67">
        <v>421588000</v>
      </c>
      <c r="F67">
        <v>0</v>
      </c>
      <c r="G67">
        <v>316190997</v>
      </c>
      <c r="H67">
        <v>316190997</v>
      </c>
      <c r="I67">
        <v>316190997</v>
      </c>
      <c r="J67">
        <v>0</v>
      </c>
      <c r="K67">
        <v>316190997</v>
      </c>
      <c r="L67">
        <v>0</v>
      </c>
      <c r="M67">
        <v>0</v>
      </c>
      <c r="N67">
        <v>316190997</v>
      </c>
      <c r="O67">
        <v>316190997</v>
      </c>
      <c r="P67">
        <v>0</v>
      </c>
      <c r="Q67">
        <v>105397003</v>
      </c>
      <c r="R67">
        <v>75</v>
      </c>
      <c r="S67">
        <v>0</v>
      </c>
      <c r="T67">
        <v>0</v>
      </c>
    </row>
    <row r="68" spans="1:20" x14ac:dyDescent="0.25">
      <c r="A68" t="s">
        <v>55</v>
      </c>
      <c r="B68">
        <v>421588000</v>
      </c>
      <c r="C68">
        <v>0</v>
      </c>
      <c r="D68">
        <v>0</v>
      </c>
      <c r="E68">
        <v>421588000</v>
      </c>
      <c r="F68">
        <v>0</v>
      </c>
      <c r="G68">
        <v>316190997</v>
      </c>
      <c r="H68">
        <v>316190997</v>
      </c>
      <c r="I68">
        <v>316190997</v>
      </c>
      <c r="J68">
        <v>0</v>
      </c>
      <c r="K68">
        <v>316190997</v>
      </c>
      <c r="L68">
        <v>0</v>
      </c>
      <c r="M68">
        <v>0</v>
      </c>
      <c r="N68">
        <v>316190997</v>
      </c>
      <c r="O68">
        <v>316190997</v>
      </c>
      <c r="P68">
        <v>0</v>
      </c>
      <c r="Q68">
        <v>105397003</v>
      </c>
      <c r="R68">
        <v>75</v>
      </c>
      <c r="S68">
        <v>0</v>
      </c>
      <c r="T68">
        <v>0</v>
      </c>
    </row>
    <row r="69" spans="1:20" x14ac:dyDescent="0.25">
      <c r="A69" t="s">
        <v>33</v>
      </c>
      <c r="B69">
        <v>421588000</v>
      </c>
      <c r="C69">
        <v>0</v>
      </c>
      <c r="D69">
        <v>0</v>
      </c>
      <c r="E69">
        <v>421588000</v>
      </c>
      <c r="F69">
        <v>0</v>
      </c>
      <c r="G69">
        <v>316190997</v>
      </c>
      <c r="H69">
        <v>316190997</v>
      </c>
      <c r="I69">
        <v>316190997</v>
      </c>
      <c r="J69">
        <v>0</v>
      </c>
      <c r="K69">
        <v>316190997</v>
      </c>
      <c r="L69">
        <v>0</v>
      </c>
      <c r="M69">
        <v>0</v>
      </c>
      <c r="N69">
        <v>316190997</v>
      </c>
      <c r="O69">
        <v>316190997</v>
      </c>
      <c r="P69">
        <v>0</v>
      </c>
      <c r="Q69">
        <v>105397003</v>
      </c>
      <c r="R69">
        <v>75</v>
      </c>
      <c r="S69">
        <v>0</v>
      </c>
      <c r="T69">
        <v>0</v>
      </c>
    </row>
    <row r="70" spans="1:20" x14ac:dyDescent="0.25">
      <c r="A70" t="s">
        <v>56</v>
      </c>
      <c r="B70">
        <v>31892000</v>
      </c>
      <c r="C70">
        <v>0</v>
      </c>
      <c r="D70">
        <v>0</v>
      </c>
      <c r="E70">
        <v>31892000</v>
      </c>
      <c r="F70">
        <v>0</v>
      </c>
      <c r="G70">
        <v>23919003</v>
      </c>
      <c r="H70">
        <v>23919003</v>
      </c>
      <c r="I70">
        <v>23919003</v>
      </c>
      <c r="J70">
        <v>0</v>
      </c>
      <c r="K70">
        <v>23919003</v>
      </c>
      <c r="L70">
        <v>0</v>
      </c>
      <c r="M70">
        <v>0</v>
      </c>
      <c r="N70">
        <v>23919003</v>
      </c>
      <c r="O70">
        <v>23919003</v>
      </c>
      <c r="P70">
        <v>0</v>
      </c>
      <c r="Q70">
        <v>7972997</v>
      </c>
      <c r="R70">
        <v>75</v>
      </c>
      <c r="S70">
        <v>0</v>
      </c>
      <c r="T70">
        <v>0</v>
      </c>
    </row>
    <row r="71" spans="1:20" x14ac:dyDescent="0.25">
      <c r="A71" t="s">
        <v>31</v>
      </c>
      <c r="B71">
        <v>31892000</v>
      </c>
      <c r="C71">
        <v>0</v>
      </c>
      <c r="D71">
        <v>0</v>
      </c>
      <c r="E71">
        <v>31892000</v>
      </c>
      <c r="F71">
        <v>0</v>
      </c>
      <c r="G71">
        <v>23919003</v>
      </c>
      <c r="H71">
        <v>23919003</v>
      </c>
      <c r="I71">
        <v>23919003</v>
      </c>
      <c r="J71">
        <v>0</v>
      </c>
      <c r="K71">
        <v>23919003</v>
      </c>
      <c r="L71">
        <v>0</v>
      </c>
      <c r="M71">
        <v>0</v>
      </c>
      <c r="N71">
        <v>23919003</v>
      </c>
      <c r="O71">
        <v>23919003</v>
      </c>
      <c r="P71">
        <v>0</v>
      </c>
      <c r="Q71">
        <v>7972997</v>
      </c>
      <c r="R71">
        <v>75</v>
      </c>
      <c r="S71">
        <v>0</v>
      </c>
      <c r="T71">
        <v>0</v>
      </c>
    </row>
    <row r="72" spans="1:20" x14ac:dyDescent="0.25">
      <c r="A72" t="s">
        <v>57</v>
      </c>
      <c r="B72">
        <v>31892000</v>
      </c>
      <c r="C72">
        <v>0</v>
      </c>
      <c r="D72">
        <v>0</v>
      </c>
      <c r="E72">
        <v>31892000</v>
      </c>
      <c r="F72">
        <v>0</v>
      </c>
      <c r="G72">
        <v>23919003</v>
      </c>
      <c r="H72">
        <v>23919003</v>
      </c>
      <c r="I72">
        <v>23919003</v>
      </c>
      <c r="J72">
        <v>0</v>
      </c>
      <c r="K72">
        <v>23919003</v>
      </c>
      <c r="L72">
        <v>0</v>
      </c>
      <c r="M72">
        <v>0</v>
      </c>
      <c r="N72">
        <v>23919003</v>
      </c>
      <c r="O72">
        <v>23919003</v>
      </c>
      <c r="P72">
        <v>0</v>
      </c>
      <c r="Q72">
        <v>7972997</v>
      </c>
      <c r="R72">
        <v>75</v>
      </c>
      <c r="S72">
        <v>0</v>
      </c>
      <c r="T72">
        <v>0</v>
      </c>
    </row>
    <row r="73" spans="1:20" x14ac:dyDescent="0.25">
      <c r="A73" t="s">
        <v>33</v>
      </c>
      <c r="B73">
        <v>31892000</v>
      </c>
      <c r="C73">
        <v>0</v>
      </c>
      <c r="D73">
        <v>0</v>
      </c>
      <c r="E73">
        <v>31892000</v>
      </c>
      <c r="F73">
        <v>0</v>
      </c>
      <c r="G73">
        <v>23919003</v>
      </c>
      <c r="H73">
        <v>23919003</v>
      </c>
      <c r="I73">
        <v>23919003</v>
      </c>
      <c r="J73">
        <v>0</v>
      </c>
      <c r="K73">
        <v>23919003</v>
      </c>
      <c r="L73">
        <v>0</v>
      </c>
      <c r="M73">
        <v>0</v>
      </c>
      <c r="N73">
        <v>23919003</v>
      </c>
      <c r="O73">
        <v>23919003</v>
      </c>
      <c r="P73">
        <v>0</v>
      </c>
      <c r="Q73">
        <v>7972997</v>
      </c>
      <c r="R73">
        <v>75</v>
      </c>
      <c r="S73">
        <v>0</v>
      </c>
      <c r="T73">
        <v>0</v>
      </c>
    </row>
    <row r="74" spans="1:20" x14ac:dyDescent="0.25">
      <c r="A74" t="s">
        <v>58</v>
      </c>
      <c r="B74">
        <v>17566000</v>
      </c>
      <c r="C74">
        <v>0</v>
      </c>
      <c r="D74">
        <v>0</v>
      </c>
      <c r="E74">
        <v>17566000</v>
      </c>
      <c r="F74">
        <v>0</v>
      </c>
      <c r="G74">
        <v>13174497</v>
      </c>
      <c r="H74">
        <v>13174497</v>
      </c>
      <c r="I74">
        <v>13174497</v>
      </c>
      <c r="J74">
        <v>0</v>
      </c>
      <c r="K74">
        <v>13174497</v>
      </c>
      <c r="L74">
        <v>0</v>
      </c>
      <c r="M74">
        <v>0</v>
      </c>
      <c r="N74">
        <v>13174497</v>
      </c>
      <c r="O74">
        <v>13174497</v>
      </c>
      <c r="P74">
        <v>0</v>
      </c>
      <c r="Q74">
        <v>4391503</v>
      </c>
      <c r="R74">
        <v>75</v>
      </c>
      <c r="S74">
        <v>0</v>
      </c>
      <c r="T74">
        <v>0</v>
      </c>
    </row>
    <row r="75" spans="1:20" x14ac:dyDescent="0.25">
      <c r="A75" t="s">
        <v>31</v>
      </c>
      <c r="B75">
        <v>17566000</v>
      </c>
      <c r="C75">
        <v>0</v>
      </c>
      <c r="D75">
        <v>0</v>
      </c>
      <c r="E75">
        <v>17566000</v>
      </c>
      <c r="F75">
        <v>0</v>
      </c>
      <c r="G75">
        <v>13174497</v>
      </c>
      <c r="H75">
        <v>13174497</v>
      </c>
      <c r="I75">
        <v>13174497</v>
      </c>
      <c r="J75">
        <v>0</v>
      </c>
      <c r="K75">
        <v>13174497</v>
      </c>
      <c r="L75">
        <v>0</v>
      </c>
      <c r="M75">
        <v>0</v>
      </c>
      <c r="N75">
        <v>13174497</v>
      </c>
      <c r="O75">
        <v>13174497</v>
      </c>
      <c r="P75">
        <v>0</v>
      </c>
      <c r="Q75">
        <v>4391503</v>
      </c>
      <c r="R75">
        <v>75</v>
      </c>
      <c r="S75">
        <v>0</v>
      </c>
      <c r="T75">
        <v>0</v>
      </c>
    </row>
    <row r="76" spans="1:20" x14ac:dyDescent="0.25">
      <c r="A76" t="s">
        <v>59</v>
      </c>
      <c r="B76">
        <v>17566000</v>
      </c>
      <c r="C76">
        <v>0</v>
      </c>
      <c r="D76">
        <v>0</v>
      </c>
      <c r="E76">
        <v>17566000</v>
      </c>
      <c r="F76">
        <v>0</v>
      </c>
      <c r="G76">
        <v>13174497</v>
      </c>
      <c r="H76">
        <v>13174497</v>
      </c>
      <c r="I76">
        <v>13174497</v>
      </c>
      <c r="J76">
        <v>0</v>
      </c>
      <c r="K76">
        <v>13174497</v>
      </c>
      <c r="L76">
        <v>0</v>
      </c>
      <c r="M76">
        <v>0</v>
      </c>
      <c r="N76">
        <v>13174497</v>
      </c>
      <c r="O76">
        <v>13174497</v>
      </c>
      <c r="P76">
        <v>0</v>
      </c>
      <c r="Q76">
        <v>4391503</v>
      </c>
      <c r="R76">
        <v>75</v>
      </c>
      <c r="S76">
        <v>0</v>
      </c>
      <c r="T76">
        <v>0</v>
      </c>
    </row>
    <row r="77" spans="1:20" x14ac:dyDescent="0.25">
      <c r="A77" t="s">
        <v>33</v>
      </c>
      <c r="B77">
        <v>17566000</v>
      </c>
      <c r="C77">
        <v>0</v>
      </c>
      <c r="D77">
        <v>0</v>
      </c>
      <c r="E77">
        <v>17566000</v>
      </c>
      <c r="F77">
        <v>0</v>
      </c>
      <c r="G77">
        <v>13174497</v>
      </c>
      <c r="H77">
        <v>13174497</v>
      </c>
      <c r="I77">
        <v>13174497</v>
      </c>
      <c r="J77">
        <v>0</v>
      </c>
      <c r="K77">
        <v>13174497</v>
      </c>
      <c r="L77">
        <v>0</v>
      </c>
      <c r="M77">
        <v>0</v>
      </c>
      <c r="N77">
        <v>13174497</v>
      </c>
      <c r="O77">
        <v>13174497</v>
      </c>
      <c r="P77">
        <v>0</v>
      </c>
      <c r="Q77">
        <v>4391503</v>
      </c>
      <c r="R77">
        <v>75</v>
      </c>
      <c r="S77">
        <v>0</v>
      </c>
      <c r="T77">
        <v>0</v>
      </c>
    </row>
    <row r="78" spans="1:20" x14ac:dyDescent="0.25">
      <c r="A78" t="s">
        <v>60</v>
      </c>
      <c r="B78">
        <v>105397000</v>
      </c>
      <c r="C78">
        <v>0</v>
      </c>
      <c r="D78">
        <v>0</v>
      </c>
      <c r="E78">
        <v>105397000</v>
      </c>
      <c r="F78">
        <v>0</v>
      </c>
      <c r="G78">
        <v>79047747</v>
      </c>
      <c r="H78">
        <v>79047747</v>
      </c>
      <c r="I78">
        <v>79047747</v>
      </c>
      <c r="J78">
        <v>0</v>
      </c>
      <c r="K78">
        <v>79047747</v>
      </c>
      <c r="L78">
        <v>0</v>
      </c>
      <c r="M78">
        <v>0</v>
      </c>
      <c r="N78">
        <v>79047747</v>
      </c>
      <c r="O78">
        <v>79047747</v>
      </c>
      <c r="P78">
        <v>0</v>
      </c>
      <c r="Q78">
        <v>26349253</v>
      </c>
      <c r="R78">
        <v>75</v>
      </c>
      <c r="S78">
        <v>0</v>
      </c>
      <c r="T78">
        <v>0</v>
      </c>
    </row>
    <row r="79" spans="1:20" x14ac:dyDescent="0.25">
      <c r="A79" t="s">
        <v>31</v>
      </c>
      <c r="B79">
        <v>105397000</v>
      </c>
      <c r="C79">
        <v>0</v>
      </c>
      <c r="D79">
        <v>0</v>
      </c>
      <c r="E79">
        <v>105397000</v>
      </c>
      <c r="F79">
        <v>0</v>
      </c>
      <c r="G79">
        <v>79047747</v>
      </c>
      <c r="H79">
        <v>79047747</v>
      </c>
      <c r="I79">
        <v>79047747</v>
      </c>
      <c r="J79">
        <v>0</v>
      </c>
      <c r="K79">
        <v>79047747</v>
      </c>
      <c r="L79">
        <v>0</v>
      </c>
      <c r="M79">
        <v>0</v>
      </c>
      <c r="N79">
        <v>79047747</v>
      </c>
      <c r="O79">
        <v>79047747</v>
      </c>
      <c r="P79">
        <v>0</v>
      </c>
      <c r="Q79">
        <v>26349253</v>
      </c>
      <c r="R79">
        <v>75</v>
      </c>
      <c r="S79">
        <v>0</v>
      </c>
      <c r="T79">
        <v>0</v>
      </c>
    </row>
    <row r="80" spans="1:20" x14ac:dyDescent="0.25">
      <c r="A80" t="s">
        <v>61</v>
      </c>
      <c r="B80">
        <v>105397000</v>
      </c>
      <c r="C80">
        <v>0</v>
      </c>
      <c r="D80">
        <v>0</v>
      </c>
      <c r="E80">
        <v>105397000</v>
      </c>
      <c r="F80">
        <v>0</v>
      </c>
      <c r="G80">
        <v>79047747</v>
      </c>
      <c r="H80">
        <v>79047747</v>
      </c>
      <c r="I80">
        <v>79047747</v>
      </c>
      <c r="J80">
        <v>0</v>
      </c>
      <c r="K80">
        <v>79047747</v>
      </c>
      <c r="L80">
        <v>0</v>
      </c>
      <c r="M80">
        <v>0</v>
      </c>
      <c r="N80">
        <v>79047747</v>
      </c>
      <c r="O80">
        <v>79047747</v>
      </c>
      <c r="P80">
        <v>0</v>
      </c>
      <c r="Q80">
        <v>26349253</v>
      </c>
      <c r="R80">
        <v>75</v>
      </c>
      <c r="S80">
        <v>0</v>
      </c>
      <c r="T80">
        <v>0</v>
      </c>
    </row>
    <row r="81" spans="1:20" x14ac:dyDescent="0.25">
      <c r="A81" t="s">
        <v>33</v>
      </c>
      <c r="B81">
        <v>105397000</v>
      </c>
      <c r="C81">
        <v>0</v>
      </c>
      <c r="D81">
        <v>0</v>
      </c>
      <c r="E81">
        <v>105397000</v>
      </c>
      <c r="F81">
        <v>0</v>
      </c>
      <c r="G81">
        <v>79047747</v>
      </c>
      <c r="H81">
        <v>79047747</v>
      </c>
      <c r="I81">
        <v>79047747</v>
      </c>
      <c r="J81">
        <v>0</v>
      </c>
      <c r="K81">
        <v>79047747</v>
      </c>
      <c r="L81">
        <v>0</v>
      </c>
      <c r="M81">
        <v>0</v>
      </c>
      <c r="N81">
        <v>79047747</v>
      </c>
      <c r="O81">
        <v>79047747</v>
      </c>
      <c r="P81">
        <v>0</v>
      </c>
      <c r="Q81">
        <v>26349253</v>
      </c>
      <c r="R81">
        <v>75</v>
      </c>
      <c r="S81">
        <v>0</v>
      </c>
      <c r="T81">
        <v>0</v>
      </c>
    </row>
    <row r="82" spans="1:20" x14ac:dyDescent="0.25">
      <c r="A82" t="s">
        <v>62</v>
      </c>
      <c r="B82">
        <v>17566000</v>
      </c>
      <c r="C82">
        <v>0</v>
      </c>
      <c r="D82">
        <v>0</v>
      </c>
      <c r="E82">
        <v>17566000</v>
      </c>
      <c r="F82">
        <v>0</v>
      </c>
      <c r="G82">
        <v>13174497</v>
      </c>
      <c r="H82">
        <v>13174497</v>
      </c>
      <c r="I82">
        <v>13174497</v>
      </c>
      <c r="J82">
        <v>0</v>
      </c>
      <c r="K82">
        <v>13174497</v>
      </c>
      <c r="L82">
        <v>0</v>
      </c>
      <c r="M82">
        <v>0</v>
      </c>
      <c r="N82">
        <v>13174497</v>
      </c>
      <c r="O82">
        <v>13174497</v>
      </c>
      <c r="P82">
        <v>0</v>
      </c>
      <c r="Q82">
        <v>4391503</v>
      </c>
      <c r="R82">
        <v>75</v>
      </c>
      <c r="S82">
        <v>0</v>
      </c>
      <c r="T82">
        <v>0</v>
      </c>
    </row>
    <row r="83" spans="1:20" x14ac:dyDescent="0.25">
      <c r="A83" t="s">
        <v>31</v>
      </c>
      <c r="B83">
        <v>17566000</v>
      </c>
      <c r="C83">
        <v>0</v>
      </c>
      <c r="D83">
        <v>0</v>
      </c>
      <c r="E83">
        <v>17566000</v>
      </c>
      <c r="F83">
        <v>0</v>
      </c>
      <c r="G83">
        <v>13174497</v>
      </c>
      <c r="H83">
        <v>13174497</v>
      </c>
      <c r="I83">
        <v>13174497</v>
      </c>
      <c r="J83">
        <v>0</v>
      </c>
      <c r="K83">
        <v>13174497</v>
      </c>
      <c r="L83">
        <v>0</v>
      </c>
      <c r="M83">
        <v>0</v>
      </c>
      <c r="N83">
        <v>13174497</v>
      </c>
      <c r="O83">
        <v>13174497</v>
      </c>
      <c r="P83">
        <v>0</v>
      </c>
      <c r="Q83">
        <v>4391503</v>
      </c>
      <c r="R83">
        <v>75</v>
      </c>
      <c r="S83">
        <v>0</v>
      </c>
      <c r="T83">
        <v>0</v>
      </c>
    </row>
    <row r="84" spans="1:20" x14ac:dyDescent="0.25">
      <c r="A84" t="s">
        <v>63</v>
      </c>
      <c r="B84">
        <v>17566000</v>
      </c>
      <c r="C84">
        <v>0</v>
      </c>
      <c r="D84">
        <v>0</v>
      </c>
      <c r="E84">
        <v>17566000</v>
      </c>
      <c r="F84">
        <v>0</v>
      </c>
      <c r="G84">
        <v>13174497</v>
      </c>
      <c r="H84">
        <v>13174497</v>
      </c>
      <c r="I84">
        <v>13174497</v>
      </c>
      <c r="J84">
        <v>0</v>
      </c>
      <c r="K84">
        <v>13174497</v>
      </c>
      <c r="L84">
        <v>0</v>
      </c>
      <c r="M84">
        <v>0</v>
      </c>
      <c r="N84">
        <v>13174497</v>
      </c>
      <c r="O84">
        <v>13174497</v>
      </c>
      <c r="P84">
        <v>0</v>
      </c>
      <c r="Q84">
        <v>4391503</v>
      </c>
      <c r="R84">
        <v>75</v>
      </c>
      <c r="S84">
        <v>0</v>
      </c>
      <c r="T84">
        <v>0</v>
      </c>
    </row>
    <row r="85" spans="1:20" x14ac:dyDescent="0.25">
      <c r="A85" t="s">
        <v>33</v>
      </c>
      <c r="B85">
        <v>17566000</v>
      </c>
      <c r="C85">
        <v>0</v>
      </c>
      <c r="D85">
        <v>0</v>
      </c>
      <c r="E85">
        <v>17566000</v>
      </c>
      <c r="F85">
        <v>0</v>
      </c>
      <c r="G85">
        <v>13174497</v>
      </c>
      <c r="H85">
        <v>13174497</v>
      </c>
      <c r="I85">
        <v>13174497</v>
      </c>
      <c r="J85">
        <v>0</v>
      </c>
      <c r="K85">
        <v>13174497</v>
      </c>
      <c r="L85">
        <v>0</v>
      </c>
      <c r="M85">
        <v>0</v>
      </c>
      <c r="N85">
        <v>13174497</v>
      </c>
      <c r="O85">
        <v>13174497</v>
      </c>
      <c r="P85">
        <v>0</v>
      </c>
      <c r="Q85">
        <v>4391503</v>
      </c>
      <c r="R85">
        <v>75</v>
      </c>
      <c r="S85">
        <v>0</v>
      </c>
      <c r="T85">
        <v>0</v>
      </c>
    </row>
    <row r="86" spans="1:20" x14ac:dyDescent="0.25">
      <c r="A86" t="s">
        <v>64</v>
      </c>
      <c r="B86">
        <v>140530000</v>
      </c>
      <c r="C86">
        <v>0</v>
      </c>
      <c r="D86">
        <v>0</v>
      </c>
      <c r="E86">
        <v>140530000</v>
      </c>
      <c r="F86">
        <v>0</v>
      </c>
      <c r="G86">
        <v>105397497</v>
      </c>
      <c r="H86">
        <v>105397497</v>
      </c>
      <c r="I86">
        <v>105397497</v>
      </c>
      <c r="J86">
        <v>0</v>
      </c>
      <c r="K86">
        <v>105397497</v>
      </c>
      <c r="L86">
        <v>0</v>
      </c>
      <c r="M86">
        <v>0</v>
      </c>
      <c r="N86">
        <v>105397497</v>
      </c>
      <c r="O86">
        <v>105397497</v>
      </c>
      <c r="P86">
        <v>0</v>
      </c>
      <c r="Q86">
        <v>35132503</v>
      </c>
      <c r="R86">
        <v>75</v>
      </c>
      <c r="S86">
        <v>0</v>
      </c>
      <c r="T86">
        <v>0</v>
      </c>
    </row>
    <row r="87" spans="1:20" x14ac:dyDescent="0.25">
      <c r="A87" t="s">
        <v>31</v>
      </c>
      <c r="B87">
        <v>140530000</v>
      </c>
      <c r="C87">
        <v>0</v>
      </c>
      <c r="D87">
        <v>0</v>
      </c>
      <c r="E87">
        <v>140530000</v>
      </c>
      <c r="F87">
        <v>0</v>
      </c>
      <c r="G87">
        <v>105397497</v>
      </c>
      <c r="H87">
        <v>105397497</v>
      </c>
      <c r="I87">
        <v>105397497</v>
      </c>
      <c r="J87">
        <v>0</v>
      </c>
      <c r="K87">
        <v>105397497</v>
      </c>
      <c r="L87">
        <v>0</v>
      </c>
      <c r="M87">
        <v>0</v>
      </c>
      <c r="N87">
        <v>105397497</v>
      </c>
      <c r="O87">
        <v>105397497</v>
      </c>
      <c r="P87">
        <v>0</v>
      </c>
      <c r="Q87">
        <v>35132503</v>
      </c>
      <c r="R87">
        <v>75</v>
      </c>
      <c r="S87">
        <v>0</v>
      </c>
      <c r="T87">
        <v>0</v>
      </c>
    </row>
    <row r="88" spans="1:20" x14ac:dyDescent="0.25">
      <c r="A88" t="s">
        <v>65</v>
      </c>
      <c r="B88">
        <v>140530000</v>
      </c>
      <c r="C88">
        <v>0</v>
      </c>
      <c r="D88">
        <v>0</v>
      </c>
      <c r="E88">
        <v>140530000</v>
      </c>
      <c r="F88">
        <v>0</v>
      </c>
      <c r="G88">
        <v>105397497</v>
      </c>
      <c r="H88">
        <v>105397497</v>
      </c>
      <c r="I88">
        <v>105397497</v>
      </c>
      <c r="J88">
        <v>0</v>
      </c>
      <c r="K88">
        <v>105397497</v>
      </c>
      <c r="L88">
        <v>0</v>
      </c>
      <c r="M88">
        <v>0</v>
      </c>
      <c r="N88">
        <v>105397497</v>
      </c>
      <c r="O88">
        <v>105397497</v>
      </c>
      <c r="P88">
        <v>0</v>
      </c>
      <c r="Q88">
        <v>35132503</v>
      </c>
      <c r="R88">
        <v>75</v>
      </c>
      <c r="S88">
        <v>0</v>
      </c>
      <c r="T88">
        <v>0</v>
      </c>
    </row>
    <row r="89" spans="1:20" x14ac:dyDescent="0.25">
      <c r="A89" t="s">
        <v>33</v>
      </c>
      <c r="B89">
        <v>140530000</v>
      </c>
      <c r="C89">
        <v>0</v>
      </c>
      <c r="D89">
        <v>0</v>
      </c>
      <c r="E89">
        <v>140530000</v>
      </c>
      <c r="F89">
        <v>0</v>
      </c>
      <c r="G89">
        <v>105397497</v>
      </c>
      <c r="H89">
        <v>105397497</v>
      </c>
      <c r="I89">
        <v>105397497</v>
      </c>
      <c r="J89">
        <v>0</v>
      </c>
      <c r="K89">
        <v>105397497</v>
      </c>
      <c r="L89">
        <v>0</v>
      </c>
      <c r="M89">
        <v>0</v>
      </c>
      <c r="N89">
        <v>105397497</v>
      </c>
      <c r="O89">
        <v>105397497</v>
      </c>
      <c r="P89">
        <v>0</v>
      </c>
      <c r="Q89">
        <v>35132503</v>
      </c>
      <c r="R89">
        <v>75</v>
      </c>
      <c r="S89">
        <v>0</v>
      </c>
      <c r="T89">
        <v>0</v>
      </c>
    </row>
    <row r="90" spans="1:20" x14ac:dyDescent="0.25">
      <c r="A90" t="s">
        <v>66</v>
      </c>
      <c r="B90">
        <v>35132000</v>
      </c>
      <c r="C90">
        <v>0</v>
      </c>
      <c r="D90">
        <v>0</v>
      </c>
      <c r="E90">
        <v>35132000</v>
      </c>
      <c r="F90">
        <v>0</v>
      </c>
      <c r="G90">
        <v>26349003</v>
      </c>
      <c r="H90">
        <v>26349003</v>
      </c>
      <c r="I90">
        <v>26349003</v>
      </c>
      <c r="J90">
        <v>0</v>
      </c>
      <c r="K90">
        <v>26349003</v>
      </c>
      <c r="L90">
        <v>0</v>
      </c>
      <c r="M90">
        <v>0</v>
      </c>
      <c r="N90">
        <v>26349003</v>
      </c>
      <c r="O90">
        <v>26349003</v>
      </c>
      <c r="P90">
        <v>0</v>
      </c>
      <c r="Q90">
        <v>8782997</v>
      </c>
      <c r="R90">
        <v>75</v>
      </c>
      <c r="S90">
        <v>0</v>
      </c>
      <c r="T90">
        <v>0</v>
      </c>
    </row>
    <row r="91" spans="1:20" x14ac:dyDescent="0.25">
      <c r="A91" t="s">
        <v>31</v>
      </c>
      <c r="B91">
        <v>35132000</v>
      </c>
      <c r="C91">
        <v>0</v>
      </c>
      <c r="D91">
        <v>0</v>
      </c>
      <c r="E91">
        <v>35132000</v>
      </c>
      <c r="F91">
        <v>0</v>
      </c>
      <c r="G91">
        <v>26349003</v>
      </c>
      <c r="H91">
        <v>26349003</v>
      </c>
      <c r="I91">
        <v>26349003</v>
      </c>
      <c r="J91">
        <v>0</v>
      </c>
      <c r="K91">
        <v>26349003</v>
      </c>
      <c r="L91">
        <v>0</v>
      </c>
      <c r="M91">
        <v>0</v>
      </c>
      <c r="N91">
        <v>26349003</v>
      </c>
      <c r="O91">
        <v>26349003</v>
      </c>
      <c r="P91">
        <v>0</v>
      </c>
      <c r="Q91">
        <v>8782997</v>
      </c>
      <c r="R91">
        <v>75</v>
      </c>
      <c r="S91">
        <v>0</v>
      </c>
      <c r="T91">
        <v>0</v>
      </c>
    </row>
    <row r="92" spans="1:20" x14ac:dyDescent="0.25">
      <c r="A92" t="s">
        <v>67</v>
      </c>
      <c r="B92">
        <v>35132000</v>
      </c>
      <c r="C92">
        <v>0</v>
      </c>
      <c r="D92">
        <v>0</v>
      </c>
      <c r="E92">
        <v>35132000</v>
      </c>
      <c r="F92">
        <v>0</v>
      </c>
      <c r="G92">
        <v>26349003</v>
      </c>
      <c r="H92">
        <v>26349003</v>
      </c>
      <c r="I92">
        <v>26349003</v>
      </c>
      <c r="J92">
        <v>0</v>
      </c>
      <c r="K92">
        <v>26349003</v>
      </c>
      <c r="L92">
        <v>0</v>
      </c>
      <c r="M92">
        <v>0</v>
      </c>
      <c r="N92">
        <v>26349003</v>
      </c>
      <c r="O92">
        <v>26349003</v>
      </c>
      <c r="P92">
        <v>0</v>
      </c>
      <c r="Q92">
        <v>8782997</v>
      </c>
      <c r="R92">
        <v>75</v>
      </c>
      <c r="S92">
        <v>0</v>
      </c>
      <c r="T92">
        <v>0</v>
      </c>
    </row>
    <row r="93" spans="1:20" x14ac:dyDescent="0.25">
      <c r="A93" t="s">
        <v>33</v>
      </c>
      <c r="B93">
        <v>35132000</v>
      </c>
      <c r="C93">
        <v>0</v>
      </c>
      <c r="D93">
        <v>0</v>
      </c>
      <c r="E93">
        <v>35132000</v>
      </c>
      <c r="F93">
        <v>0</v>
      </c>
      <c r="G93">
        <v>26349003</v>
      </c>
      <c r="H93">
        <v>26349003</v>
      </c>
      <c r="I93">
        <v>26349003</v>
      </c>
      <c r="J93">
        <v>0</v>
      </c>
      <c r="K93">
        <v>26349003</v>
      </c>
      <c r="L93">
        <v>0</v>
      </c>
      <c r="M93">
        <v>0</v>
      </c>
      <c r="N93">
        <v>26349003</v>
      </c>
      <c r="O93">
        <v>26349003</v>
      </c>
      <c r="P93">
        <v>0</v>
      </c>
      <c r="Q93">
        <v>8782997</v>
      </c>
      <c r="R93">
        <v>75</v>
      </c>
      <c r="S93">
        <v>0</v>
      </c>
      <c r="T93">
        <v>0</v>
      </c>
    </row>
    <row r="94" spans="1:20" x14ac:dyDescent="0.25">
      <c r="A94" t="s">
        <v>68</v>
      </c>
      <c r="B94">
        <v>64359000</v>
      </c>
      <c r="C94">
        <v>0</v>
      </c>
      <c r="D94">
        <v>0</v>
      </c>
      <c r="E94">
        <v>64359000</v>
      </c>
      <c r="F94">
        <v>0</v>
      </c>
      <c r="G94">
        <v>64359000</v>
      </c>
      <c r="H94">
        <v>64359000</v>
      </c>
      <c r="I94">
        <v>64359000</v>
      </c>
      <c r="J94">
        <v>0</v>
      </c>
      <c r="K94">
        <v>64359000</v>
      </c>
      <c r="L94">
        <v>0</v>
      </c>
      <c r="M94">
        <v>0</v>
      </c>
      <c r="N94">
        <v>64359000</v>
      </c>
      <c r="O94">
        <v>64359000</v>
      </c>
      <c r="P94">
        <v>0</v>
      </c>
      <c r="Q94">
        <v>0</v>
      </c>
      <c r="R94">
        <v>100</v>
      </c>
      <c r="S94">
        <v>0</v>
      </c>
      <c r="T94">
        <v>0</v>
      </c>
    </row>
    <row r="95" spans="1:20" x14ac:dyDescent="0.25">
      <c r="A95" t="s">
        <v>31</v>
      </c>
      <c r="B95">
        <v>64359000</v>
      </c>
      <c r="C95">
        <v>0</v>
      </c>
      <c r="D95">
        <v>0</v>
      </c>
      <c r="E95">
        <v>64359000</v>
      </c>
      <c r="F95">
        <v>0</v>
      </c>
      <c r="G95">
        <v>64359000</v>
      </c>
      <c r="H95">
        <v>64359000</v>
      </c>
      <c r="I95">
        <v>64359000</v>
      </c>
      <c r="J95">
        <v>0</v>
      </c>
      <c r="K95">
        <v>64359000</v>
      </c>
      <c r="L95">
        <v>0</v>
      </c>
      <c r="M95">
        <v>0</v>
      </c>
      <c r="N95">
        <v>64359000</v>
      </c>
      <c r="O95">
        <v>64359000</v>
      </c>
      <c r="P95">
        <v>0</v>
      </c>
      <c r="Q95">
        <v>0</v>
      </c>
      <c r="R95">
        <v>100</v>
      </c>
      <c r="S95">
        <v>0</v>
      </c>
      <c r="T95">
        <v>0</v>
      </c>
    </row>
    <row r="96" spans="1:20" x14ac:dyDescent="0.25">
      <c r="A96" t="s">
        <v>69</v>
      </c>
      <c r="B96">
        <v>64359000</v>
      </c>
      <c r="C96">
        <v>0</v>
      </c>
      <c r="D96">
        <v>0</v>
      </c>
      <c r="E96">
        <v>64359000</v>
      </c>
      <c r="F96">
        <v>0</v>
      </c>
      <c r="G96">
        <v>64359000</v>
      </c>
      <c r="H96">
        <v>64359000</v>
      </c>
      <c r="I96">
        <v>64359000</v>
      </c>
      <c r="J96">
        <v>0</v>
      </c>
      <c r="K96">
        <v>64359000</v>
      </c>
      <c r="L96">
        <v>0</v>
      </c>
      <c r="M96">
        <v>0</v>
      </c>
      <c r="N96">
        <v>64359000</v>
      </c>
      <c r="O96">
        <v>64359000</v>
      </c>
      <c r="P96">
        <v>0</v>
      </c>
      <c r="Q96">
        <v>0</v>
      </c>
      <c r="R96">
        <v>100</v>
      </c>
      <c r="S96">
        <v>0</v>
      </c>
      <c r="T96">
        <v>0</v>
      </c>
    </row>
    <row r="97" spans="1:20" x14ac:dyDescent="0.25">
      <c r="A97" t="s">
        <v>33</v>
      </c>
      <c r="B97">
        <v>64359000</v>
      </c>
      <c r="C97">
        <v>0</v>
      </c>
      <c r="D97">
        <v>0</v>
      </c>
      <c r="E97">
        <v>64359000</v>
      </c>
      <c r="F97">
        <v>0</v>
      </c>
      <c r="G97">
        <v>64359000</v>
      </c>
      <c r="H97">
        <v>64359000</v>
      </c>
      <c r="I97">
        <v>64359000</v>
      </c>
      <c r="J97">
        <v>0</v>
      </c>
      <c r="K97">
        <v>64359000</v>
      </c>
      <c r="L97">
        <v>0</v>
      </c>
      <c r="M97">
        <v>0</v>
      </c>
      <c r="N97">
        <v>64359000</v>
      </c>
      <c r="O97">
        <v>64359000</v>
      </c>
      <c r="P97">
        <v>0</v>
      </c>
      <c r="Q97">
        <v>0</v>
      </c>
      <c r="R97">
        <v>100</v>
      </c>
      <c r="S97">
        <v>0</v>
      </c>
      <c r="T97">
        <v>0</v>
      </c>
    </row>
    <row r="98" spans="1:20" x14ac:dyDescent="0.25">
      <c r="A98" t="s">
        <v>70</v>
      </c>
      <c r="B98">
        <v>56366000</v>
      </c>
      <c r="C98">
        <v>0</v>
      </c>
      <c r="D98">
        <v>0</v>
      </c>
      <c r="E98">
        <v>56366000</v>
      </c>
      <c r="F98">
        <v>0</v>
      </c>
      <c r="G98">
        <v>56366000</v>
      </c>
      <c r="H98">
        <v>56366000</v>
      </c>
      <c r="I98">
        <v>56366000</v>
      </c>
      <c r="J98">
        <v>0</v>
      </c>
      <c r="K98">
        <v>56366000</v>
      </c>
      <c r="L98">
        <v>0</v>
      </c>
      <c r="M98">
        <v>0</v>
      </c>
      <c r="N98">
        <v>56366000</v>
      </c>
      <c r="O98">
        <v>56366000</v>
      </c>
      <c r="P98">
        <v>0</v>
      </c>
      <c r="Q98">
        <v>0</v>
      </c>
      <c r="R98">
        <v>100</v>
      </c>
      <c r="S98">
        <v>0</v>
      </c>
      <c r="T98">
        <v>0</v>
      </c>
    </row>
    <row r="99" spans="1:20" x14ac:dyDescent="0.25">
      <c r="A99" t="s">
        <v>31</v>
      </c>
      <c r="B99">
        <v>56366000</v>
      </c>
      <c r="C99">
        <v>0</v>
      </c>
      <c r="D99">
        <v>0</v>
      </c>
      <c r="E99">
        <v>56366000</v>
      </c>
      <c r="F99">
        <v>0</v>
      </c>
      <c r="G99">
        <v>56366000</v>
      </c>
      <c r="H99">
        <v>56366000</v>
      </c>
      <c r="I99">
        <v>56366000</v>
      </c>
      <c r="J99">
        <v>0</v>
      </c>
      <c r="K99">
        <v>56366000</v>
      </c>
      <c r="L99">
        <v>0</v>
      </c>
      <c r="M99">
        <v>0</v>
      </c>
      <c r="N99">
        <v>56366000</v>
      </c>
      <c r="O99">
        <v>56366000</v>
      </c>
      <c r="P99">
        <v>0</v>
      </c>
      <c r="Q99">
        <v>0</v>
      </c>
      <c r="R99">
        <v>100</v>
      </c>
      <c r="S99">
        <v>0</v>
      </c>
      <c r="T99">
        <v>0</v>
      </c>
    </row>
    <row r="100" spans="1:20" x14ac:dyDescent="0.25">
      <c r="A100" t="s">
        <v>71</v>
      </c>
      <c r="B100">
        <v>56366000</v>
      </c>
      <c r="C100">
        <v>0</v>
      </c>
      <c r="D100">
        <v>0</v>
      </c>
      <c r="E100">
        <v>56366000</v>
      </c>
      <c r="F100">
        <v>0</v>
      </c>
      <c r="G100">
        <v>56366000</v>
      </c>
      <c r="H100">
        <v>56366000</v>
      </c>
      <c r="I100">
        <v>56366000</v>
      </c>
      <c r="J100">
        <v>0</v>
      </c>
      <c r="K100">
        <v>56366000</v>
      </c>
      <c r="L100">
        <v>0</v>
      </c>
      <c r="M100">
        <v>0</v>
      </c>
      <c r="N100">
        <v>56366000</v>
      </c>
      <c r="O100">
        <v>56366000</v>
      </c>
      <c r="P100">
        <v>0</v>
      </c>
      <c r="Q100">
        <v>0</v>
      </c>
      <c r="R100">
        <v>100</v>
      </c>
      <c r="S100">
        <v>0</v>
      </c>
      <c r="T100">
        <v>0</v>
      </c>
    </row>
    <row r="101" spans="1:20" x14ac:dyDescent="0.25">
      <c r="A101" t="s">
        <v>33</v>
      </c>
      <c r="B101">
        <v>56366000</v>
      </c>
      <c r="C101">
        <v>0</v>
      </c>
      <c r="D101">
        <v>0</v>
      </c>
      <c r="E101">
        <v>56366000</v>
      </c>
      <c r="F101">
        <v>0</v>
      </c>
      <c r="G101">
        <v>56366000</v>
      </c>
      <c r="H101">
        <v>56366000</v>
      </c>
      <c r="I101">
        <v>56366000</v>
      </c>
      <c r="J101">
        <v>0</v>
      </c>
      <c r="K101">
        <v>56366000</v>
      </c>
      <c r="L101">
        <v>0</v>
      </c>
      <c r="M101">
        <v>0</v>
      </c>
      <c r="N101">
        <v>56366000</v>
      </c>
      <c r="O101">
        <v>56366000</v>
      </c>
      <c r="P101">
        <v>0</v>
      </c>
      <c r="Q101">
        <v>0</v>
      </c>
      <c r="R101">
        <v>100</v>
      </c>
      <c r="S101">
        <v>0</v>
      </c>
      <c r="T101">
        <v>0</v>
      </c>
    </row>
    <row r="102" spans="1:20" x14ac:dyDescent="0.25">
      <c r="A102" t="s">
        <v>72</v>
      </c>
      <c r="B102">
        <v>30000000</v>
      </c>
      <c r="C102">
        <v>0</v>
      </c>
      <c r="D102">
        <v>0</v>
      </c>
      <c r="E102">
        <v>30000000</v>
      </c>
      <c r="F102">
        <v>0</v>
      </c>
      <c r="G102">
        <v>30000000</v>
      </c>
      <c r="H102">
        <v>30000000</v>
      </c>
      <c r="I102">
        <v>30000000</v>
      </c>
      <c r="J102">
        <v>0</v>
      </c>
      <c r="K102">
        <v>30000000</v>
      </c>
      <c r="L102">
        <v>0</v>
      </c>
      <c r="M102">
        <v>0</v>
      </c>
      <c r="N102">
        <v>30000000</v>
      </c>
      <c r="O102">
        <v>30000000</v>
      </c>
      <c r="P102">
        <v>0</v>
      </c>
      <c r="Q102">
        <v>0</v>
      </c>
      <c r="R102">
        <v>100</v>
      </c>
      <c r="S102">
        <v>0</v>
      </c>
      <c r="T102">
        <v>0</v>
      </c>
    </row>
    <row r="103" spans="1:20" x14ac:dyDescent="0.25">
      <c r="A103" t="s">
        <v>31</v>
      </c>
      <c r="B103">
        <v>30000000</v>
      </c>
      <c r="C103">
        <v>0</v>
      </c>
      <c r="D103">
        <v>0</v>
      </c>
      <c r="E103">
        <v>30000000</v>
      </c>
      <c r="F103">
        <v>0</v>
      </c>
      <c r="G103">
        <v>30000000</v>
      </c>
      <c r="H103">
        <v>30000000</v>
      </c>
      <c r="I103">
        <v>30000000</v>
      </c>
      <c r="J103">
        <v>0</v>
      </c>
      <c r="K103">
        <v>30000000</v>
      </c>
      <c r="L103">
        <v>0</v>
      </c>
      <c r="M103">
        <v>0</v>
      </c>
      <c r="N103">
        <v>30000000</v>
      </c>
      <c r="O103">
        <v>30000000</v>
      </c>
      <c r="P103">
        <v>0</v>
      </c>
      <c r="Q103">
        <v>0</v>
      </c>
      <c r="R103">
        <v>100</v>
      </c>
      <c r="S103">
        <v>0</v>
      </c>
      <c r="T103">
        <v>0</v>
      </c>
    </row>
    <row r="104" spans="1:20" x14ac:dyDescent="0.25">
      <c r="A104" t="s">
        <v>73</v>
      </c>
      <c r="B104">
        <v>30000000</v>
      </c>
      <c r="C104">
        <v>0</v>
      </c>
      <c r="D104">
        <v>0</v>
      </c>
      <c r="E104">
        <v>30000000</v>
      </c>
      <c r="F104">
        <v>0</v>
      </c>
      <c r="G104">
        <v>30000000</v>
      </c>
      <c r="H104">
        <v>30000000</v>
      </c>
      <c r="I104">
        <v>30000000</v>
      </c>
      <c r="J104">
        <v>0</v>
      </c>
      <c r="K104">
        <v>30000000</v>
      </c>
      <c r="L104">
        <v>0</v>
      </c>
      <c r="M104">
        <v>0</v>
      </c>
      <c r="N104">
        <v>30000000</v>
      </c>
      <c r="O104">
        <v>30000000</v>
      </c>
      <c r="P104">
        <v>0</v>
      </c>
      <c r="Q104">
        <v>0</v>
      </c>
      <c r="R104">
        <v>100</v>
      </c>
      <c r="S104">
        <v>0</v>
      </c>
      <c r="T104">
        <v>0</v>
      </c>
    </row>
    <row r="105" spans="1:20" x14ac:dyDescent="0.25">
      <c r="A105" t="s">
        <v>33</v>
      </c>
      <c r="B105">
        <v>30000000</v>
      </c>
      <c r="C105">
        <v>0</v>
      </c>
      <c r="D105">
        <v>0</v>
      </c>
      <c r="E105">
        <v>30000000</v>
      </c>
      <c r="F105">
        <v>0</v>
      </c>
      <c r="G105">
        <v>30000000</v>
      </c>
      <c r="H105">
        <v>30000000</v>
      </c>
      <c r="I105">
        <v>30000000</v>
      </c>
      <c r="J105">
        <v>0</v>
      </c>
      <c r="K105">
        <v>30000000</v>
      </c>
      <c r="L105">
        <v>0</v>
      </c>
      <c r="M105">
        <v>0</v>
      </c>
      <c r="N105">
        <v>30000000</v>
      </c>
      <c r="O105">
        <v>30000000</v>
      </c>
      <c r="P105">
        <v>0</v>
      </c>
      <c r="Q105">
        <v>0</v>
      </c>
      <c r="R105">
        <v>100</v>
      </c>
      <c r="S105">
        <v>0</v>
      </c>
      <c r="T105">
        <v>0</v>
      </c>
    </row>
    <row r="106" spans="1:20" x14ac:dyDescent="0.25">
      <c r="A106" t="s">
        <v>74</v>
      </c>
      <c r="B106">
        <v>15000000</v>
      </c>
      <c r="C106">
        <v>0</v>
      </c>
      <c r="D106">
        <v>0</v>
      </c>
      <c r="E106">
        <v>15000000</v>
      </c>
      <c r="F106">
        <v>0</v>
      </c>
      <c r="G106">
        <v>15000000</v>
      </c>
      <c r="H106">
        <v>15000000</v>
      </c>
      <c r="I106">
        <v>15000000</v>
      </c>
      <c r="J106">
        <v>0</v>
      </c>
      <c r="K106">
        <v>15000000</v>
      </c>
      <c r="L106">
        <v>0</v>
      </c>
      <c r="M106">
        <v>0</v>
      </c>
      <c r="N106">
        <v>15000000</v>
      </c>
      <c r="O106">
        <v>15000000</v>
      </c>
      <c r="P106">
        <v>0</v>
      </c>
      <c r="Q106">
        <v>0</v>
      </c>
      <c r="R106">
        <v>100</v>
      </c>
      <c r="S106">
        <v>0</v>
      </c>
      <c r="T106">
        <v>0</v>
      </c>
    </row>
    <row r="107" spans="1:20" x14ac:dyDescent="0.25">
      <c r="A107" t="s">
        <v>31</v>
      </c>
      <c r="B107">
        <v>15000000</v>
      </c>
      <c r="C107">
        <v>0</v>
      </c>
      <c r="D107">
        <v>0</v>
      </c>
      <c r="E107">
        <v>15000000</v>
      </c>
      <c r="F107">
        <v>0</v>
      </c>
      <c r="G107">
        <v>15000000</v>
      </c>
      <c r="H107">
        <v>15000000</v>
      </c>
      <c r="I107">
        <v>15000000</v>
      </c>
      <c r="J107">
        <v>0</v>
      </c>
      <c r="K107">
        <v>15000000</v>
      </c>
      <c r="L107">
        <v>0</v>
      </c>
      <c r="M107">
        <v>0</v>
      </c>
      <c r="N107">
        <v>15000000</v>
      </c>
      <c r="O107">
        <v>15000000</v>
      </c>
      <c r="P107">
        <v>0</v>
      </c>
      <c r="Q107">
        <v>0</v>
      </c>
      <c r="R107">
        <v>100</v>
      </c>
      <c r="S107">
        <v>0</v>
      </c>
      <c r="T107">
        <v>0</v>
      </c>
    </row>
    <row r="108" spans="1:20" x14ac:dyDescent="0.25">
      <c r="A108" t="s">
        <v>75</v>
      </c>
      <c r="B108">
        <v>15000000</v>
      </c>
      <c r="C108">
        <v>0</v>
      </c>
      <c r="D108">
        <v>0</v>
      </c>
      <c r="E108">
        <v>15000000</v>
      </c>
      <c r="F108">
        <v>0</v>
      </c>
      <c r="G108">
        <v>15000000</v>
      </c>
      <c r="H108">
        <v>15000000</v>
      </c>
      <c r="I108">
        <v>15000000</v>
      </c>
      <c r="J108">
        <v>0</v>
      </c>
      <c r="K108">
        <v>15000000</v>
      </c>
      <c r="L108">
        <v>0</v>
      </c>
      <c r="M108">
        <v>0</v>
      </c>
      <c r="N108">
        <v>15000000</v>
      </c>
      <c r="O108">
        <v>15000000</v>
      </c>
      <c r="P108">
        <v>0</v>
      </c>
      <c r="Q108">
        <v>0</v>
      </c>
      <c r="R108">
        <v>100</v>
      </c>
      <c r="S108">
        <v>0</v>
      </c>
      <c r="T108">
        <v>0</v>
      </c>
    </row>
    <row r="109" spans="1:20" x14ac:dyDescent="0.25">
      <c r="A109" t="s">
        <v>33</v>
      </c>
      <c r="B109">
        <v>15000000</v>
      </c>
      <c r="C109">
        <v>0</v>
      </c>
      <c r="D109">
        <v>0</v>
      </c>
      <c r="E109">
        <v>15000000</v>
      </c>
      <c r="F109">
        <v>0</v>
      </c>
      <c r="G109">
        <v>15000000</v>
      </c>
      <c r="H109">
        <v>15000000</v>
      </c>
      <c r="I109">
        <v>15000000</v>
      </c>
      <c r="J109">
        <v>0</v>
      </c>
      <c r="K109">
        <v>15000000</v>
      </c>
      <c r="L109">
        <v>0</v>
      </c>
      <c r="M109">
        <v>0</v>
      </c>
      <c r="N109">
        <v>15000000</v>
      </c>
      <c r="O109">
        <v>15000000</v>
      </c>
      <c r="P109">
        <v>0</v>
      </c>
      <c r="Q109">
        <v>0</v>
      </c>
      <c r="R109">
        <v>100</v>
      </c>
      <c r="S109">
        <v>0</v>
      </c>
      <c r="T109">
        <v>0</v>
      </c>
    </row>
    <row r="110" spans="1:20" x14ac:dyDescent="0.25">
      <c r="A110" t="s">
        <v>76</v>
      </c>
      <c r="B110">
        <v>20000000</v>
      </c>
      <c r="C110">
        <v>0</v>
      </c>
      <c r="D110">
        <v>0</v>
      </c>
      <c r="E110">
        <v>20000000</v>
      </c>
      <c r="F110">
        <v>0</v>
      </c>
      <c r="G110">
        <v>20000000</v>
      </c>
      <c r="H110">
        <v>20000000</v>
      </c>
      <c r="I110">
        <v>20000000</v>
      </c>
      <c r="J110">
        <v>0</v>
      </c>
      <c r="K110">
        <v>20000000</v>
      </c>
      <c r="L110">
        <v>0</v>
      </c>
      <c r="M110">
        <v>0</v>
      </c>
      <c r="N110">
        <v>20000000</v>
      </c>
      <c r="O110">
        <v>20000000</v>
      </c>
      <c r="P110">
        <v>0</v>
      </c>
      <c r="Q110">
        <v>0</v>
      </c>
      <c r="R110">
        <v>100</v>
      </c>
      <c r="S110">
        <v>0</v>
      </c>
      <c r="T110">
        <v>0</v>
      </c>
    </row>
    <row r="111" spans="1:20" x14ac:dyDescent="0.25">
      <c r="A111" t="s">
        <v>31</v>
      </c>
      <c r="B111">
        <v>20000000</v>
      </c>
      <c r="C111">
        <v>0</v>
      </c>
      <c r="D111">
        <v>0</v>
      </c>
      <c r="E111">
        <v>20000000</v>
      </c>
      <c r="F111">
        <v>0</v>
      </c>
      <c r="G111">
        <v>20000000</v>
      </c>
      <c r="H111">
        <v>20000000</v>
      </c>
      <c r="I111">
        <v>20000000</v>
      </c>
      <c r="J111">
        <v>0</v>
      </c>
      <c r="K111">
        <v>20000000</v>
      </c>
      <c r="L111">
        <v>0</v>
      </c>
      <c r="M111">
        <v>0</v>
      </c>
      <c r="N111">
        <v>20000000</v>
      </c>
      <c r="O111">
        <v>20000000</v>
      </c>
      <c r="P111">
        <v>0</v>
      </c>
      <c r="Q111">
        <v>0</v>
      </c>
      <c r="R111">
        <v>100</v>
      </c>
      <c r="S111">
        <v>0</v>
      </c>
      <c r="T111">
        <v>0</v>
      </c>
    </row>
    <row r="112" spans="1:20" x14ac:dyDescent="0.25">
      <c r="A112" t="s">
        <v>77</v>
      </c>
      <c r="B112">
        <v>20000000</v>
      </c>
      <c r="C112">
        <v>0</v>
      </c>
      <c r="D112">
        <v>0</v>
      </c>
      <c r="E112">
        <v>20000000</v>
      </c>
      <c r="F112">
        <v>0</v>
      </c>
      <c r="G112">
        <v>20000000</v>
      </c>
      <c r="H112">
        <v>20000000</v>
      </c>
      <c r="I112">
        <v>20000000</v>
      </c>
      <c r="J112">
        <v>0</v>
      </c>
      <c r="K112">
        <v>20000000</v>
      </c>
      <c r="L112">
        <v>0</v>
      </c>
      <c r="M112">
        <v>0</v>
      </c>
      <c r="N112">
        <v>20000000</v>
      </c>
      <c r="O112">
        <v>20000000</v>
      </c>
      <c r="P112">
        <v>0</v>
      </c>
      <c r="Q112">
        <v>0</v>
      </c>
      <c r="R112">
        <v>100</v>
      </c>
      <c r="S112">
        <v>0</v>
      </c>
      <c r="T112">
        <v>0</v>
      </c>
    </row>
    <row r="113" spans="1:20" x14ac:dyDescent="0.25">
      <c r="A113" t="s">
        <v>33</v>
      </c>
      <c r="B113">
        <v>20000000</v>
      </c>
      <c r="C113">
        <v>0</v>
      </c>
      <c r="D113">
        <v>0</v>
      </c>
      <c r="E113">
        <v>20000000</v>
      </c>
      <c r="F113">
        <v>0</v>
      </c>
      <c r="G113">
        <v>20000000</v>
      </c>
      <c r="H113">
        <v>20000000</v>
      </c>
      <c r="I113">
        <v>20000000</v>
      </c>
      <c r="J113">
        <v>0</v>
      </c>
      <c r="K113">
        <v>20000000</v>
      </c>
      <c r="L113">
        <v>0</v>
      </c>
      <c r="M113">
        <v>0</v>
      </c>
      <c r="N113">
        <v>20000000</v>
      </c>
      <c r="O113">
        <v>20000000</v>
      </c>
      <c r="P113">
        <v>0</v>
      </c>
      <c r="Q113">
        <v>0</v>
      </c>
      <c r="R113">
        <v>100</v>
      </c>
      <c r="S113">
        <v>0</v>
      </c>
      <c r="T113">
        <v>0</v>
      </c>
    </row>
    <row r="114" spans="1:20" x14ac:dyDescent="0.25">
      <c r="A114" t="s">
        <v>78</v>
      </c>
      <c r="B114">
        <v>5000000</v>
      </c>
      <c r="C114">
        <v>0</v>
      </c>
      <c r="D114">
        <v>0</v>
      </c>
      <c r="E114">
        <v>5000000</v>
      </c>
      <c r="F114">
        <v>0</v>
      </c>
      <c r="G114">
        <v>5000000</v>
      </c>
      <c r="H114">
        <v>5000000</v>
      </c>
      <c r="I114">
        <v>5000000</v>
      </c>
      <c r="J114">
        <v>0</v>
      </c>
      <c r="K114">
        <v>5000000</v>
      </c>
      <c r="L114">
        <v>0</v>
      </c>
      <c r="M114">
        <v>0</v>
      </c>
      <c r="N114">
        <v>5000000</v>
      </c>
      <c r="O114">
        <v>5000000</v>
      </c>
      <c r="P114">
        <v>0</v>
      </c>
      <c r="Q114">
        <v>0</v>
      </c>
      <c r="R114">
        <v>100</v>
      </c>
      <c r="S114">
        <v>0</v>
      </c>
      <c r="T114">
        <v>0</v>
      </c>
    </row>
    <row r="115" spans="1:20" x14ac:dyDescent="0.25">
      <c r="A115" t="s">
        <v>31</v>
      </c>
      <c r="B115">
        <v>5000000</v>
      </c>
      <c r="C115">
        <v>0</v>
      </c>
      <c r="D115">
        <v>0</v>
      </c>
      <c r="E115">
        <v>5000000</v>
      </c>
      <c r="F115">
        <v>0</v>
      </c>
      <c r="G115">
        <v>5000000</v>
      </c>
      <c r="H115">
        <v>5000000</v>
      </c>
      <c r="I115">
        <v>5000000</v>
      </c>
      <c r="J115">
        <v>0</v>
      </c>
      <c r="K115">
        <v>5000000</v>
      </c>
      <c r="L115">
        <v>0</v>
      </c>
      <c r="M115">
        <v>0</v>
      </c>
      <c r="N115">
        <v>5000000</v>
      </c>
      <c r="O115">
        <v>5000000</v>
      </c>
      <c r="P115">
        <v>0</v>
      </c>
      <c r="Q115">
        <v>0</v>
      </c>
      <c r="R115">
        <v>100</v>
      </c>
      <c r="S115">
        <v>0</v>
      </c>
      <c r="T115">
        <v>0</v>
      </c>
    </row>
    <row r="116" spans="1:20" x14ac:dyDescent="0.25">
      <c r="A116" t="s">
        <v>79</v>
      </c>
      <c r="B116">
        <v>5000000</v>
      </c>
      <c r="C116">
        <v>0</v>
      </c>
      <c r="D116">
        <v>0</v>
      </c>
      <c r="E116">
        <v>5000000</v>
      </c>
      <c r="F116">
        <v>0</v>
      </c>
      <c r="G116">
        <v>5000000</v>
      </c>
      <c r="H116">
        <v>5000000</v>
      </c>
      <c r="I116">
        <v>5000000</v>
      </c>
      <c r="J116">
        <v>0</v>
      </c>
      <c r="K116">
        <v>5000000</v>
      </c>
      <c r="L116">
        <v>0</v>
      </c>
      <c r="M116">
        <v>0</v>
      </c>
      <c r="N116">
        <v>5000000</v>
      </c>
      <c r="O116">
        <v>5000000</v>
      </c>
      <c r="P116">
        <v>0</v>
      </c>
      <c r="Q116">
        <v>0</v>
      </c>
      <c r="R116">
        <v>100</v>
      </c>
      <c r="S116">
        <v>0</v>
      </c>
      <c r="T116">
        <v>0</v>
      </c>
    </row>
    <row r="117" spans="1:20" x14ac:dyDescent="0.25">
      <c r="A117" t="s">
        <v>33</v>
      </c>
      <c r="B117">
        <v>5000000</v>
      </c>
      <c r="C117">
        <v>0</v>
      </c>
      <c r="D117">
        <v>0</v>
      </c>
      <c r="E117">
        <v>5000000</v>
      </c>
      <c r="F117">
        <v>0</v>
      </c>
      <c r="G117">
        <v>5000000</v>
      </c>
      <c r="H117">
        <v>5000000</v>
      </c>
      <c r="I117">
        <v>5000000</v>
      </c>
      <c r="J117">
        <v>0</v>
      </c>
      <c r="K117">
        <v>5000000</v>
      </c>
      <c r="L117">
        <v>0</v>
      </c>
      <c r="M117">
        <v>0</v>
      </c>
      <c r="N117">
        <v>5000000</v>
      </c>
      <c r="O117">
        <v>5000000</v>
      </c>
      <c r="P117">
        <v>0</v>
      </c>
      <c r="Q117">
        <v>0</v>
      </c>
      <c r="R117">
        <v>100</v>
      </c>
      <c r="S117">
        <v>0</v>
      </c>
      <c r="T117">
        <v>0</v>
      </c>
    </row>
    <row r="118" spans="1:20" x14ac:dyDescent="0.25">
      <c r="A118" t="s">
        <v>80</v>
      </c>
      <c r="B118">
        <v>7000000</v>
      </c>
      <c r="C118">
        <v>0</v>
      </c>
      <c r="D118">
        <v>0</v>
      </c>
      <c r="E118">
        <v>7000000</v>
      </c>
      <c r="F118">
        <v>0</v>
      </c>
      <c r="G118">
        <v>7000000</v>
      </c>
      <c r="H118">
        <v>7000000</v>
      </c>
      <c r="I118">
        <v>7000000</v>
      </c>
      <c r="J118">
        <v>0</v>
      </c>
      <c r="K118">
        <v>7000000</v>
      </c>
      <c r="L118">
        <v>0</v>
      </c>
      <c r="M118">
        <v>0</v>
      </c>
      <c r="N118">
        <v>7000000</v>
      </c>
      <c r="O118">
        <v>7000000</v>
      </c>
      <c r="P118">
        <v>0</v>
      </c>
      <c r="Q118">
        <v>0</v>
      </c>
      <c r="R118">
        <v>100</v>
      </c>
      <c r="S118">
        <v>0</v>
      </c>
      <c r="T118">
        <v>0</v>
      </c>
    </row>
    <row r="119" spans="1:20" x14ac:dyDescent="0.25">
      <c r="A119" t="s">
        <v>31</v>
      </c>
      <c r="B119">
        <v>7000000</v>
      </c>
      <c r="C119">
        <v>0</v>
      </c>
      <c r="D119">
        <v>0</v>
      </c>
      <c r="E119">
        <v>7000000</v>
      </c>
      <c r="F119">
        <v>0</v>
      </c>
      <c r="G119">
        <v>7000000</v>
      </c>
      <c r="H119">
        <v>7000000</v>
      </c>
      <c r="I119">
        <v>7000000</v>
      </c>
      <c r="J119">
        <v>0</v>
      </c>
      <c r="K119">
        <v>7000000</v>
      </c>
      <c r="L119">
        <v>0</v>
      </c>
      <c r="M119">
        <v>0</v>
      </c>
      <c r="N119">
        <v>7000000</v>
      </c>
      <c r="O119">
        <v>7000000</v>
      </c>
      <c r="P119">
        <v>0</v>
      </c>
      <c r="Q119">
        <v>0</v>
      </c>
      <c r="R119">
        <v>100</v>
      </c>
      <c r="S119">
        <v>0</v>
      </c>
      <c r="T119">
        <v>0</v>
      </c>
    </row>
    <row r="120" spans="1:20" x14ac:dyDescent="0.25">
      <c r="A120" t="s">
        <v>81</v>
      </c>
      <c r="B120">
        <v>7000000</v>
      </c>
      <c r="C120">
        <v>0</v>
      </c>
      <c r="D120">
        <v>0</v>
      </c>
      <c r="E120">
        <v>7000000</v>
      </c>
      <c r="F120">
        <v>0</v>
      </c>
      <c r="G120">
        <v>7000000</v>
      </c>
      <c r="H120">
        <v>7000000</v>
      </c>
      <c r="I120">
        <v>7000000</v>
      </c>
      <c r="J120">
        <v>0</v>
      </c>
      <c r="K120">
        <v>7000000</v>
      </c>
      <c r="L120">
        <v>0</v>
      </c>
      <c r="M120">
        <v>0</v>
      </c>
      <c r="N120">
        <v>7000000</v>
      </c>
      <c r="O120">
        <v>7000000</v>
      </c>
      <c r="P120">
        <v>0</v>
      </c>
      <c r="Q120">
        <v>0</v>
      </c>
      <c r="R120">
        <v>100</v>
      </c>
      <c r="S120">
        <v>0</v>
      </c>
      <c r="T120">
        <v>0</v>
      </c>
    </row>
    <row r="121" spans="1:20" x14ac:dyDescent="0.25">
      <c r="A121" t="s">
        <v>33</v>
      </c>
      <c r="B121">
        <v>7000000</v>
      </c>
      <c r="C121">
        <v>0</v>
      </c>
      <c r="D121">
        <v>0</v>
      </c>
      <c r="E121">
        <v>7000000</v>
      </c>
      <c r="F121">
        <v>0</v>
      </c>
      <c r="G121">
        <v>7000000</v>
      </c>
      <c r="H121">
        <v>7000000</v>
      </c>
      <c r="I121">
        <v>7000000</v>
      </c>
      <c r="J121">
        <v>0</v>
      </c>
      <c r="K121">
        <v>7000000</v>
      </c>
      <c r="L121">
        <v>0</v>
      </c>
      <c r="M121">
        <v>0</v>
      </c>
      <c r="N121">
        <v>7000000</v>
      </c>
      <c r="O121">
        <v>7000000</v>
      </c>
      <c r="P121">
        <v>0</v>
      </c>
      <c r="Q121">
        <v>0</v>
      </c>
      <c r="R121">
        <v>100</v>
      </c>
      <c r="S121">
        <v>0</v>
      </c>
      <c r="T121">
        <v>0</v>
      </c>
    </row>
    <row r="122" spans="1:20" x14ac:dyDescent="0.25">
      <c r="A122" t="s">
        <v>82</v>
      </c>
      <c r="B122">
        <v>3000000</v>
      </c>
      <c r="C122">
        <v>0</v>
      </c>
      <c r="D122">
        <v>0</v>
      </c>
      <c r="E122">
        <v>3000000</v>
      </c>
      <c r="F122">
        <v>0</v>
      </c>
      <c r="G122">
        <v>3000000</v>
      </c>
      <c r="H122">
        <v>3000000</v>
      </c>
      <c r="I122">
        <v>3000000</v>
      </c>
      <c r="J122">
        <v>0</v>
      </c>
      <c r="K122">
        <v>3000000</v>
      </c>
      <c r="L122">
        <v>0</v>
      </c>
      <c r="M122">
        <v>0</v>
      </c>
      <c r="N122">
        <v>3000000</v>
      </c>
      <c r="O122">
        <v>3000000</v>
      </c>
      <c r="P122">
        <v>0</v>
      </c>
      <c r="Q122">
        <v>0</v>
      </c>
      <c r="R122">
        <v>100</v>
      </c>
      <c r="S122">
        <v>0</v>
      </c>
      <c r="T122">
        <v>0</v>
      </c>
    </row>
    <row r="123" spans="1:20" x14ac:dyDescent="0.25">
      <c r="A123" t="s">
        <v>31</v>
      </c>
      <c r="B123">
        <v>3000000</v>
      </c>
      <c r="C123">
        <v>0</v>
      </c>
      <c r="D123">
        <v>0</v>
      </c>
      <c r="E123">
        <v>3000000</v>
      </c>
      <c r="F123">
        <v>0</v>
      </c>
      <c r="G123">
        <v>3000000</v>
      </c>
      <c r="H123">
        <v>3000000</v>
      </c>
      <c r="I123">
        <v>3000000</v>
      </c>
      <c r="J123">
        <v>0</v>
      </c>
      <c r="K123">
        <v>3000000</v>
      </c>
      <c r="L123">
        <v>0</v>
      </c>
      <c r="M123">
        <v>0</v>
      </c>
      <c r="N123">
        <v>3000000</v>
      </c>
      <c r="O123">
        <v>3000000</v>
      </c>
      <c r="P123">
        <v>0</v>
      </c>
      <c r="Q123">
        <v>0</v>
      </c>
      <c r="R123">
        <v>100</v>
      </c>
      <c r="S123">
        <v>0</v>
      </c>
      <c r="T123">
        <v>0</v>
      </c>
    </row>
    <row r="124" spans="1:20" x14ac:dyDescent="0.25">
      <c r="A124" t="s">
        <v>83</v>
      </c>
      <c r="B124">
        <v>3000000</v>
      </c>
      <c r="C124">
        <v>0</v>
      </c>
      <c r="D124">
        <v>0</v>
      </c>
      <c r="E124">
        <v>3000000</v>
      </c>
      <c r="F124">
        <v>0</v>
      </c>
      <c r="G124">
        <v>3000000</v>
      </c>
      <c r="H124">
        <v>3000000</v>
      </c>
      <c r="I124">
        <v>3000000</v>
      </c>
      <c r="J124">
        <v>0</v>
      </c>
      <c r="K124">
        <v>3000000</v>
      </c>
      <c r="L124">
        <v>0</v>
      </c>
      <c r="M124">
        <v>0</v>
      </c>
      <c r="N124">
        <v>3000000</v>
      </c>
      <c r="O124">
        <v>3000000</v>
      </c>
      <c r="P124">
        <v>0</v>
      </c>
      <c r="Q124">
        <v>0</v>
      </c>
      <c r="R124">
        <v>100</v>
      </c>
      <c r="S124">
        <v>0</v>
      </c>
      <c r="T124">
        <v>0</v>
      </c>
    </row>
    <row r="125" spans="1:20" x14ac:dyDescent="0.25">
      <c r="A125" t="s">
        <v>33</v>
      </c>
      <c r="B125">
        <v>3000000</v>
      </c>
      <c r="C125">
        <v>0</v>
      </c>
      <c r="D125">
        <v>0</v>
      </c>
      <c r="E125">
        <v>3000000</v>
      </c>
      <c r="F125">
        <v>0</v>
      </c>
      <c r="G125">
        <v>3000000</v>
      </c>
      <c r="H125">
        <v>3000000</v>
      </c>
      <c r="I125">
        <v>3000000</v>
      </c>
      <c r="J125">
        <v>0</v>
      </c>
      <c r="K125">
        <v>3000000</v>
      </c>
      <c r="L125">
        <v>0</v>
      </c>
      <c r="M125">
        <v>0</v>
      </c>
      <c r="N125">
        <v>3000000</v>
      </c>
      <c r="O125">
        <v>3000000</v>
      </c>
      <c r="P125">
        <v>0</v>
      </c>
      <c r="Q125">
        <v>0</v>
      </c>
      <c r="R125">
        <v>100</v>
      </c>
      <c r="S125">
        <v>0</v>
      </c>
      <c r="T125">
        <v>0</v>
      </c>
    </row>
    <row r="126" spans="1:20" x14ac:dyDescent="0.25">
      <c r="A126" t="s">
        <v>84</v>
      </c>
      <c r="B126">
        <v>10000000</v>
      </c>
      <c r="C126">
        <v>0</v>
      </c>
      <c r="D126">
        <v>0</v>
      </c>
      <c r="E126">
        <v>10000000</v>
      </c>
      <c r="F126">
        <v>0</v>
      </c>
      <c r="G126">
        <v>10000000</v>
      </c>
      <c r="H126">
        <v>10000000</v>
      </c>
      <c r="I126">
        <v>10000000</v>
      </c>
      <c r="J126">
        <v>0</v>
      </c>
      <c r="K126">
        <v>10000000</v>
      </c>
      <c r="L126">
        <v>0</v>
      </c>
      <c r="M126">
        <v>0</v>
      </c>
      <c r="N126">
        <v>10000000</v>
      </c>
      <c r="O126">
        <v>10000000</v>
      </c>
      <c r="P126">
        <v>0</v>
      </c>
      <c r="Q126">
        <v>0</v>
      </c>
      <c r="R126">
        <v>100</v>
      </c>
      <c r="S126">
        <v>0</v>
      </c>
      <c r="T126">
        <v>0</v>
      </c>
    </row>
    <row r="127" spans="1:20" x14ac:dyDescent="0.25">
      <c r="A127" t="s">
        <v>31</v>
      </c>
      <c r="B127">
        <v>10000000</v>
      </c>
      <c r="C127">
        <v>0</v>
      </c>
      <c r="D127">
        <v>0</v>
      </c>
      <c r="E127">
        <v>10000000</v>
      </c>
      <c r="F127">
        <v>0</v>
      </c>
      <c r="G127">
        <v>10000000</v>
      </c>
      <c r="H127">
        <v>10000000</v>
      </c>
      <c r="I127">
        <v>10000000</v>
      </c>
      <c r="J127">
        <v>0</v>
      </c>
      <c r="K127">
        <v>10000000</v>
      </c>
      <c r="L127">
        <v>0</v>
      </c>
      <c r="M127">
        <v>0</v>
      </c>
      <c r="N127">
        <v>10000000</v>
      </c>
      <c r="O127">
        <v>10000000</v>
      </c>
      <c r="P127">
        <v>0</v>
      </c>
      <c r="Q127">
        <v>0</v>
      </c>
      <c r="R127">
        <v>100</v>
      </c>
      <c r="S127">
        <v>0</v>
      </c>
      <c r="T127">
        <v>0</v>
      </c>
    </row>
    <row r="128" spans="1:20" x14ac:dyDescent="0.25">
      <c r="A128" t="s">
        <v>81</v>
      </c>
      <c r="B128">
        <v>10000000</v>
      </c>
      <c r="C128">
        <v>0</v>
      </c>
      <c r="D128">
        <v>0</v>
      </c>
      <c r="E128">
        <v>10000000</v>
      </c>
      <c r="F128">
        <v>0</v>
      </c>
      <c r="G128">
        <v>10000000</v>
      </c>
      <c r="H128">
        <v>10000000</v>
      </c>
      <c r="I128">
        <v>10000000</v>
      </c>
      <c r="J128">
        <v>0</v>
      </c>
      <c r="K128">
        <v>10000000</v>
      </c>
      <c r="L128">
        <v>0</v>
      </c>
      <c r="M128">
        <v>0</v>
      </c>
      <c r="N128">
        <v>10000000</v>
      </c>
      <c r="O128">
        <v>10000000</v>
      </c>
      <c r="P128">
        <v>0</v>
      </c>
      <c r="Q128">
        <v>0</v>
      </c>
      <c r="R128">
        <v>100</v>
      </c>
      <c r="S128">
        <v>0</v>
      </c>
      <c r="T128">
        <v>0</v>
      </c>
    </row>
    <row r="129" spans="1:20" x14ac:dyDescent="0.25">
      <c r="A129" t="s">
        <v>33</v>
      </c>
      <c r="B129">
        <v>10000000</v>
      </c>
      <c r="C129">
        <v>0</v>
      </c>
      <c r="D129">
        <v>0</v>
      </c>
      <c r="E129">
        <v>10000000</v>
      </c>
      <c r="F129">
        <v>0</v>
      </c>
      <c r="G129">
        <v>10000000</v>
      </c>
      <c r="H129">
        <v>10000000</v>
      </c>
      <c r="I129">
        <v>10000000</v>
      </c>
      <c r="J129">
        <v>0</v>
      </c>
      <c r="K129">
        <v>10000000</v>
      </c>
      <c r="L129">
        <v>0</v>
      </c>
      <c r="M129">
        <v>0</v>
      </c>
      <c r="N129">
        <v>10000000</v>
      </c>
      <c r="O129">
        <v>10000000</v>
      </c>
      <c r="P129">
        <v>0</v>
      </c>
      <c r="Q129">
        <v>0</v>
      </c>
      <c r="R129">
        <v>100</v>
      </c>
      <c r="S129">
        <v>0</v>
      </c>
      <c r="T129">
        <v>0</v>
      </c>
    </row>
    <row r="130" spans="1:20" x14ac:dyDescent="0.25">
      <c r="A130" t="s">
        <v>85</v>
      </c>
      <c r="B130">
        <v>80000000</v>
      </c>
      <c r="C130">
        <v>0</v>
      </c>
      <c r="D130">
        <v>0</v>
      </c>
      <c r="E130">
        <v>80000000</v>
      </c>
      <c r="F130">
        <v>0</v>
      </c>
      <c r="G130">
        <v>80000000</v>
      </c>
      <c r="H130">
        <v>80000000</v>
      </c>
      <c r="I130">
        <v>80000000</v>
      </c>
      <c r="J130">
        <v>0</v>
      </c>
      <c r="K130">
        <v>80000000</v>
      </c>
      <c r="L130">
        <v>0</v>
      </c>
      <c r="M130">
        <v>0</v>
      </c>
      <c r="N130">
        <v>80000000</v>
      </c>
      <c r="O130">
        <v>80000000</v>
      </c>
      <c r="P130">
        <v>0</v>
      </c>
      <c r="Q130">
        <v>0</v>
      </c>
      <c r="R130">
        <v>100</v>
      </c>
      <c r="S130">
        <v>0</v>
      </c>
      <c r="T130">
        <v>0</v>
      </c>
    </row>
    <row r="131" spans="1:20" x14ac:dyDescent="0.25">
      <c r="A131" t="s">
        <v>31</v>
      </c>
      <c r="B131">
        <v>80000000</v>
      </c>
      <c r="C131">
        <v>0</v>
      </c>
      <c r="D131">
        <v>0</v>
      </c>
      <c r="E131">
        <v>80000000</v>
      </c>
      <c r="F131">
        <v>0</v>
      </c>
      <c r="G131">
        <v>80000000</v>
      </c>
      <c r="H131">
        <v>80000000</v>
      </c>
      <c r="I131">
        <v>80000000</v>
      </c>
      <c r="J131">
        <v>0</v>
      </c>
      <c r="K131">
        <v>80000000</v>
      </c>
      <c r="L131">
        <v>0</v>
      </c>
      <c r="M131">
        <v>0</v>
      </c>
      <c r="N131">
        <v>80000000</v>
      </c>
      <c r="O131">
        <v>80000000</v>
      </c>
      <c r="P131">
        <v>0</v>
      </c>
      <c r="Q131">
        <v>0</v>
      </c>
      <c r="R131">
        <v>100</v>
      </c>
      <c r="S131">
        <v>0</v>
      </c>
      <c r="T131">
        <v>0</v>
      </c>
    </row>
    <row r="132" spans="1:20" x14ac:dyDescent="0.25">
      <c r="A132" t="s">
        <v>86</v>
      </c>
      <c r="B132">
        <v>80000000</v>
      </c>
      <c r="C132">
        <v>0</v>
      </c>
      <c r="D132">
        <v>0</v>
      </c>
      <c r="E132">
        <v>80000000</v>
      </c>
      <c r="F132">
        <v>0</v>
      </c>
      <c r="G132">
        <v>80000000</v>
      </c>
      <c r="H132">
        <v>80000000</v>
      </c>
      <c r="I132">
        <v>80000000</v>
      </c>
      <c r="J132">
        <v>0</v>
      </c>
      <c r="K132">
        <v>80000000</v>
      </c>
      <c r="L132">
        <v>0</v>
      </c>
      <c r="M132">
        <v>0</v>
      </c>
      <c r="N132">
        <v>80000000</v>
      </c>
      <c r="O132">
        <v>80000000</v>
      </c>
      <c r="P132">
        <v>0</v>
      </c>
      <c r="Q132">
        <v>0</v>
      </c>
      <c r="R132">
        <v>100</v>
      </c>
      <c r="S132">
        <v>0</v>
      </c>
      <c r="T132">
        <v>0</v>
      </c>
    </row>
    <row r="133" spans="1:20" x14ac:dyDescent="0.25">
      <c r="A133" t="s">
        <v>33</v>
      </c>
      <c r="B133">
        <v>80000000</v>
      </c>
      <c r="C133">
        <v>0</v>
      </c>
      <c r="D133">
        <v>0</v>
      </c>
      <c r="E133">
        <v>80000000</v>
      </c>
      <c r="F133">
        <v>0</v>
      </c>
      <c r="G133">
        <v>80000000</v>
      </c>
      <c r="H133">
        <v>80000000</v>
      </c>
      <c r="I133">
        <v>80000000</v>
      </c>
      <c r="J133">
        <v>0</v>
      </c>
      <c r="K133">
        <v>80000000</v>
      </c>
      <c r="L133">
        <v>0</v>
      </c>
      <c r="M133">
        <v>0</v>
      </c>
      <c r="N133">
        <v>80000000</v>
      </c>
      <c r="O133">
        <v>80000000</v>
      </c>
      <c r="P133">
        <v>0</v>
      </c>
      <c r="Q133">
        <v>0</v>
      </c>
      <c r="R133">
        <v>100</v>
      </c>
      <c r="S133">
        <v>0</v>
      </c>
      <c r="T133">
        <v>0</v>
      </c>
    </row>
    <row r="134" spans="1:20" x14ac:dyDescent="0.25">
      <c r="A134" t="s">
        <v>87</v>
      </c>
      <c r="B134">
        <v>1000000</v>
      </c>
      <c r="C134">
        <v>0</v>
      </c>
      <c r="D134">
        <v>0</v>
      </c>
      <c r="E134">
        <v>1000000</v>
      </c>
      <c r="F134">
        <v>0</v>
      </c>
      <c r="G134">
        <v>1000000</v>
      </c>
      <c r="H134">
        <v>1000000</v>
      </c>
      <c r="I134">
        <v>1000000</v>
      </c>
      <c r="J134">
        <v>0</v>
      </c>
      <c r="K134">
        <v>1000000</v>
      </c>
      <c r="L134">
        <v>0</v>
      </c>
      <c r="M134">
        <v>0</v>
      </c>
      <c r="N134">
        <v>1000000</v>
      </c>
      <c r="O134">
        <v>1000000</v>
      </c>
      <c r="P134">
        <v>0</v>
      </c>
      <c r="Q134">
        <v>0</v>
      </c>
      <c r="R134">
        <v>100</v>
      </c>
      <c r="S134">
        <v>0</v>
      </c>
      <c r="T134">
        <v>0</v>
      </c>
    </row>
    <row r="135" spans="1:20" x14ac:dyDescent="0.25">
      <c r="A135" t="s">
        <v>31</v>
      </c>
      <c r="B135">
        <v>1000000</v>
      </c>
      <c r="C135">
        <v>0</v>
      </c>
      <c r="D135">
        <v>0</v>
      </c>
      <c r="E135">
        <v>1000000</v>
      </c>
      <c r="F135">
        <v>0</v>
      </c>
      <c r="G135">
        <v>1000000</v>
      </c>
      <c r="H135">
        <v>1000000</v>
      </c>
      <c r="I135">
        <v>1000000</v>
      </c>
      <c r="J135">
        <v>0</v>
      </c>
      <c r="K135">
        <v>1000000</v>
      </c>
      <c r="L135">
        <v>0</v>
      </c>
      <c r="M135">
        <v>0</v>
      </c>
      <c r="N135">
        <v>1000000</v>
      </c>
      <c r="O135">
        <v>1000000</v>
      </c>
      <c r="P135">
        <v>0</v>
      </c>
      <c r="Q135">
        <v>0</v>
      </c>
      <c r="R135">
        <v>100</v>
      </c>
      <c r="S135">
        <v>0</v>
      </c>
      <c r="T135">
        <v>0</v>
      </c>
    </row>
    <row r="136" spans="1:20" x14ac:dyDescent="0.25">
      <c r="A136" t="s">
        <v>88</v>
      </c>
      <c r="B136">
        <v>1000000</v>
      </c>
      <c r="C136">
        <v>0</v>
      </c>
      <c r="D136">
        <v>0</v>
      </c>
      <c r="E136">
        <v>1000000</v>
      </c>
      <c r="F136">
        <v>0</v>
      </c>
      <c r="G136">
        <v>1000000</v>
      </c>
      <c r="H136">
        <v>1000000</v>
      </c>
      <c r="I136">
        <v>1000000</v>
      </c>
      <c r="J136">
        <v>0</v>
      </c>
      <c r="K136">
        <v>1000000</v>
      </c>
      <c r="L136">
        <v>0</v>
      </c>
      <c r="M136">
        <v>0</v>
      </c>
      <c r="N136">
        <v>1000000</v>
      </c>
      <c r="O136">
        <v>1000000</v>
      </c>
      <c r="P136">
        <v>0</v>
      </c>
      <c r="Q136">
        <v>0</v>
      </c>
      <c r="R136">
        <v>100</v>
      </c>
      <c r="S136">
        <v>0</v>
      </c>
      <c r="T136">
        <v>0</v>
      </c>
    </row>
    <row r="137" spans="1:20" x14ac:dyDescent="0.25">
      <c r="A137" t="s">
        <v>33</v>
      </c>
      <c r="B137">
        <v>1000000</v>
      </c>
      <c r="C137">
        <v>0</v>
      </c>
      <c r="D137">
        <v>0</v>
      </c>
      <c r="E137">
        <v>1000000</v>
      </c>
      <c r="F137">
        <v>0</v>
      </c>
      <c r="G137">
        <v>1000000</v>
      </c>
      <c r="H137">
        <v>1000000</v>
      </c>
      <c r="I137">
        <v>1000000</v>
      </c>
      <c r="J137">
        <v>0</v>
      </c>
      <c r="K137">
        <v>1000000</v>
      </c>
      <c r="L137">
        <v>0</v>
      </c>
      <c r="M137">
        <v>0</v>
      </c>
      <c r="N137">
        <v>1000000</v>
      </c>
      <c r="O137">
        <v>1000000</v>
      </c>
      <c r="P137">
        <v>0</v>
      </c>
      <c r="Q137">
        <v>0</v>
      </c>
      <c r="R137">
        <v>100</v>
      </c>
      <c r="S137">
        <v>0</v>
      </c>
      <c r="T137">
        <v>0</v>
      </c>
    </row>
    <row r="138" spans="1:20" x14ac:dyDescent="0.25">
      <c r="A138" t="s">
        <v>89</v>
      </c>
      <c r="B138">
        <v>299541383</v>
      </c>
      <c r="C138">
        <v>-153080000</v>
      </c>
      <c r="D138">
        <v>0</v>
      </c>
      <c r="E138">
        <v>146461383</v>
      </c>
      <c r="F138">
        <v>0</v>
      </c>
      <c r="G138">
        <v>73000000</v>
      </c>
      <c r="H138">
        <v>73000000</v>
      </c>
      <c r="I138">
        <v>0</v>
      </c>
      <c r="J138">
        <v>0</v>
      </c>
      <c r="K138">
        <v>0</v>
      </c>
      <c r="L138">
        <v>0</v>
      </c>
      <c r="M138">
        <v>73000000</v>
      </c>
      <c r="N138">
        <v>0</v>
      </c>
      <c r="O138">
        <v>0</v>
      </c>
      <c r="P138">
        <v>0</v>
      </c>
      <c r="Q138">
        <v>73461383</v>
      </c>
      <c r="R138">
        <v>0</v>
      </c>
      <c r="S138">
        <v>0</v>
      </c>
      <c r="T138">
        <v>0</v>
      </c>
    </row>
    <row r="139" spans="1:20" x14ac:dyDescent="0.25">
      <c r="A139" t="s">
        <v>90</v>
      </c>
      <c r="B139">
        <v>146461383</v>
      </c>
      <c r="C139">
        <v>0</v>
      </c>
      <c r="D139">
        <v>0</v>
      </c>
      <c r="E139">
        <v>146461383</v>
      </c>
      <c r="F139">
        <v>0</v>
      </c>
      <c r="G139">
        <v>73000000</v>
      </c>
      <c r="H139">
        <v>73000000</v>
      </c>
      <c r="I139">
        <v>0</v>
      </c>
      <c r="J139">
        <v>0</v>
      </c>
      <c r="K139">
        <v>0</v>
      </c>
      <c r="L139">
        <v>0</v>
      </c>
      <c r="M139">
        <v>73000000</v>
      </c>
      <c r="N139">
        <v>0</v>
      </c>
      <c r="O139">
        <v>0</v>
      </c>
      <c r="P139">
        <v>0</v>
      </c>
      <c r="Q139">
        <v>73461383</v>
      </c>
      <c r="R139">
        <v>0</v>
      </c>
      <c r="S139">
        <v>0</v>
      </c>
      <c r="T139">
        <v>0</v>
      </c>
    </row>
    <row r="140" spans="1:20" x14ac:dyDescent="0.25">
      <c r="A140" t="s">
        <v>31</v>
      </c>
      <c r="B140">
        <v>146461383</v>
      </c>
      <c r="C140">
        <v>0</v>
      </c>
      <c r="D140">
        <v>0</v>
      </c>
      <c r="E140">
        <v>146461383</v>
      </c>
      <c r="F140">
        <v>0</v>
      </c>
      <c r="G140">
        <v>73000000</v>
      </c>
      <c r="H140">
        <v>73000000</v>
      </c>
      <c r="I140">
        <v>0</v>
      </c>
      <c r="J140">
        <v>0</v>
      </c>
      <c r="K140">
        <v>0</v>
      </c>
      <c r="L140">
        <v>0</v>
      </c>
      <c r="M140">
        <v>73000000</v>
      </c>
      <c r="N140">
        <v>0</v>
      </c>
      <c r="O140">
        <v>0</v>
      </c>
      <c r="P140">
        <v>0</v>
      </c>
      <c r="Q140">
        <v>73461383</v>
      </c>
      <c r="R140">
        <v>0</v>
      </c>
      <c r="S140">
        <v>0</v>
      </c>
      <c r="T140">
        <v>0</v>
      </c>
    </row>
    <row r="141" spans="1:20" x14ac:dyDescent="0.25">
      <c r="A141" t="s">
        <v>81</v>
      </c>
      <c r="B141">
        <v>146461383</v>
      </c>
      <c r="C141">
        <v>0</v>
      </c>
      <c r="D141">
        <v>0</v>
      </c>
      <c r="E141">
        <v>146461383</v>
      </c>
      <c r="F141">
        <v>0</v>
      </c>
      <c r="G141">
        <v>73000000</v>
      </c>
      <c r="H141">
        <v>73000000</v>
      </c>
      <c r="I141">
        <v>0</v>
      </c>
      <c r="J141">
        <v>0</v>
      </c>
      <c r="K141">
        <v>0</v>
      </c>
      <c r="L141">
        <v>0</v>
      </c>
      <c r="M141">
        <v>73000000</v>
      </c>
      <c r="N141">
        <v>0</v>
      </c>
      <c r="O141">
        <v>0</v>
      </c>
      <c r="P141">
        <v>0</v>
      </c>
      <c r="Q141">
        <v>73461383</v>
      </c>
      <c r="R141">
        <v>0</v>
      </c>
      <c r="S141">
        <v>0</v>
      </c>
      <c r="T141">
        <v>0</v>
      </c>
    </row>
    <row r="142" spans="1:20" x14ac:dyDescent="0.25">
      <c r="A142" t="s">
        <v>33</v>
      </c>
      <c r="B142">
        <v>146461383</v>
      </c>
      <c r="C142">
        <v>0</v>
      </c>
      <c r="D142">
        <v>0</v>
      </c>
      <c r="E142">
        <v>146461383</v>
      </c>
      <c r="F142">
        <v>0</v>
      </c>
      <c r="G142">
        <v>73000000</v>
      </c>
      <c r="H142">
        <v>73000000</v>
      </c>
      <c r="I142">
        <v>0</v>
      </c>
      <c r="J142">
        <v>0</v>
      </c>
      <c r="K142">
        <v>0</v>
      </c>
      <c r="L142">
        <v>0</v>
      </c>
      <c r="M142">
        <v>73000000</v>
      </c>
      <c r="N142">
        <v>0</v>
      </c>
      <c r="O142">
        <v>0</v>
      </c>
      <c r="P142">
        <v>0</v>
      </c>
      <c r="Q142">
        <v>73461383</v>
      </c>
      <c r="R142">
        <v>0</v>
      </c>
      <c r="S142">
        <v>0</v>
      </c>
      <c r="T142">
        <v>0</v>
      </c>
    </row>
    <row r="143" spans="1:20" x14ac:dyDescent="0.25">
      <c r="A143" t="s">
        <v>91</v>
      </c>
      <c r="B143">
        <v>100000000</v>
      </c>
      <c r="C143">
        <v>-100000000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</row>
    <row r="144" spans="1:20" x14ac:dyDescent="0.25">
      <c r="A144" t="s">
        <v>31</v>
      </c>
      <c r="B144">
        <v>100000000</v>
      </c>
      <c r="C144">
        <v>-100000000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</row>
    <row r="145" spans="1:20" x14ac:dyDescent="0.25">
      <c r="A145" t="s">
        <v>92</v>
      </c>
      <c r="B145">
        <v>100000000</v>
      </c>
      <c r="C145">
        <v>-100000000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</row>
    <row r="146" spans="1:20" x14ac:dyDescent="0.25">
      <c r="A146" t="s">
        <v>93</v>
      </c>
      <c r="B146">
        <v>100000000</v>
      </c>
      <c r="C146">
        <v>-100000000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</row>
    <row r="147" spans="1:20" x14ac:dyDescent="0.25">
      <c r="A147" t="s">
        <v>94</v>
      </c>
      <c r="B147">
        <v>53080000</v>
      </c>
      <c r="C147">
        <v>-53080000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</row>
    <row r="148" spans="1:20" x14ac:dyDescent="0.25">
      <c r="A148" t="s">
        <v>31</v>
      </c>
      <c r="B148">
        <v>53080000</v>
      </c>
      <c r="C148">
        <v>-53080000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</row>
    <row r="149" spans="1:20" x14ac:dyDescent="0.25">
      <c r="A149" t="s">
        <v>92</v>
      </c>
      <c r="B149">
        <v>53080000</v>
      </c>
      <c r="C149">
        <v>-53080000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</row>
    <row r="150" spans="1:20" x14ac:dyDescent="0.25">
      <c r="A150" t="s">
        <v>95</v>
      </c>
      <c r="B150">
        <v>53080000</v>
      </c>
      <c r="C150">
        <v>-53080000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</row>
    <row r="151" spans="1:20" x14ac:dyDescent="0.25">
      <c r="A151" t="s">
        <v>96</v>
      </c>
      <c r="B151">
        <v>31815958678</v>
      </c>
      <c r="C151">
        <v>5932955000</v>
      </c>
      <c r="D151">
        <v>0</v>
      </c>
      <c r="E151">
        <v>37748913678</v>
      </c>
      <c r="F151">
        <v>0</v>
      </c>
      <c r="G151">
        <v>33061451755</v>
      </c>
      <c r="H151">
        <v>33061451755</v>
      </c>
      <c r="I151">
        <v>30691322655</v>
      </c>
      <c r="J151">
        <v>0</v>
      </c>
      <c r="K151">
        <v>30691322655</v>
      </c>
      <c r="L151">
        <v>11138282904</v>
      </c>
      <c r="M151">
        <v>2370129100</v>
      </c>
      <c r="N151">
        <v>19553039751</v>
      </c>
      <c r="O151">
        <v>18942397106</v>
      </c>
      <c r="P151">
        <v>610642645</v>
      </c>
      <c r="Q151">
        <v>4687461923</v>
      </c>
      <c r="R151">
        <v>81.3</v>
      </c>
      <c r="S151">
        <v>0</v>
      </c>
      <c r="T151">
        <v>0</v>
      </c>
    </row>
    <row r="152" spans="1:20" x14ac:dyDescent="0.25">
      <c r="A152" t="s">
        <v>49</v>
      </c>
      <c r="B152">
        <v>5109360000</v>
      </c>
      <c r="C152">
        <v>4116100000</v>
      </c>
      <c r="D152">
        <v>0</v>
      </c>
      <c r="E152">
        <v>9225460000</v>
      </c>
      <c r="F152">
        <v>0</v>
      </c>
      <c r="G152">
        <v>8200651747</v>
      </c>
      <c r="H152">
        <v>8200651747</v>
      </c>
      <c r="I152">
        <v>7688784390</v>
      </c>
      <c r="J152">
        <v>0</v>
      </c>
      <c r="K152">
        <v>7688784390</v>
      </c>
      <c r="L152">
        <v>3469407183</v>
      </c>
      <c r="M152">
        <v>511867357</v>
      </c>
      <c r="N152">
        <v>4219377207</v>
      </c>
      <c r="O152">
        <v>4155253543</v>
      </c>
      <c r="P152">
        <v>64123664</v>
      </c>
      <c r="Q152">
        <v>1024808253</v>
      </c>
      <c r="R152">
        <v>83.34</v>
      </c>
      <c r="S152">
        <v>0</v>
      </c>
      <c r="T152">
        <v>0</v>
      </c>
    </row>
    <row r="153" spans="1:20" x14ac:dyDescent="0.25">
      <c r="A153" t="s">
        <v>31</v>
      </c>
      <c r="B153">
        <v>5109360000</v>
      </c>
      <c r="C153">
        <v>4066100000</v>
      </c>
      <c r="D153">
        <v>0</v>
      </c>
      <c r="E153">
        <v>9175460000</v>
      </c>
      <c r="F153">
        <v>0</v>
      </c>
      <c r="G153">
        <v>8155251749</v>
      </c>
      <c r="H153">
        <v>8155251749</v>
      </c>
      <c r="I153">
        <v>7643384392</v>
      </c>
      <c r="J153">
        <v>0</v>
      </c>
      <c r="K153">
        <v>7643384392</v>
      </c>
      <c r="L153">
        <v>3424007185</v>
      </c>
      <c r="M153">
        <v>511867357</v>
      </c>
      <c r="N153">
        <v>4219377207</v>
      </c>
      <c r="O153">
        <v>4155253543</v>
      </c>
      <c r="P153">
        <v>64123664</v>
      </c>
      <c r="Q153">
        <v>1020208251</v>
      </c>
      <c r="R153">
        <v>83.3</v>
      </c>
      <c r="S153">
        <v>0</v>
      </c>
      <c r="T153">
        <v>0</v>
      </c>
    </row>
    <row r="154" spans="1:20" x14ac:dyDescent="0.25">
      <c r="A154" t="s">
        <v>46</v>
      </c>
      <c r="B154">
        <v>5109360000</v>
      </c>
      <c r="C154">
        <v>4066100000</v>
      </c>
      <c r="D154">
        <v>0</v>
      </c>
      <c r="E154">
        <v>9175460000</v>
      </c>
      <c r="F154">
        <v>0</v>
      </c>
      <c r="G154">
        <v>8155251749</v>
      </c>
      <c r="H154">
        <v>8155251749</v>
      </c>
      <c r="I154">
        <v>7643384392</v>
      </c>
      <c r="J154">
        <v>0</v>
      </c>
      <c r="K154">
        <v>7643384392</v>
      </c>
      <c r="L154">
        <v>3424007185</v>
      </c>
      <c r="M154">
        <v>511867357</v>
      </c>
      <c r="N154">
        <v>4219377207</v>
      </c>
      <c r="O154">
        <v>4155253543</v>
      </c>
      <c r="P154">
        <v>64123664</v>
      </c>
      <c r="Q154">
        <v>1020208251</v>
      </c>
      <c r="R154">
        <v>83.3</v>
      </c>
      <c r="S154">
        <v>0</v>
      </c>
      <c r="T154">
        <v>0</v>
      </c>
    </row>
    <row r="155" spans="1:20" x14ac:dyDescent="0.25">
      <c r="A155" t="s">
        <v>33</v>
      </c>
      <c r="B155">
        <v>5109360000</v>
      </c>
      <c r="C155">
        <v>4066100000</v>
      </c>
      <c r="D155">
        <v>0</v>
      </c>
      <c r="E155">
        <v>9175460000</v>
      </c>
      <c r="F155">
        <v>0</v>
      </c>
      <c r="G155">
        <v>8155251749</v>
      </c>
      <c r="H155">
        <v>8155251749</v>
      </c>
      <c r="I155">
        <v>7643384392</v>
      </c>
      <c r="J155">
        <v>0</v>
      </c>
      <c r="K155">
        <v>7643384392</v>
      </c>
      <c r="L155">
        <v>3424007185</v>
      </c>
      <c r="M155">
        <v>511867357</v>
      </c>
      <c r="N155">
        <v>4219377207</v>
      </c>
      <c r="O155">
        <v>4155253543</v>
      </c>
      <c r="P155">
        <v>64123664</v>
      </c>
      <c r="Q155">
        <v>1020208251</v>
      </c>
      <c r="R155">
        <v>83.3</v>
      </c>
      <c r="S155">
        <v>0</v>
      </c>
      <c r="T155">
        <v>0</v>
      </c>
    </row>
    <row r="156" spans="1:20" x14ac:dyDescent="0.25">
      <c r="A156" t="s">
        <v>97</v>
      </c>
      <c r="B156">
        <v>0</v>
      </c>
      <c r="C156">
        <v>50000000</v>
      </c>
      <c r="D156">
        <v>0</v>
      </c>
      <c r="E156">
        <v>50000000</v>
      </c>
      <c r="F156">
        <v>0</v>
      </c>
      <c r="G156">
        <v>45399998</v>
      </c>
      <c r="H156">
        <v>45399998</v>
      </c>
      <c r="I156">
        <v>45399998</v>
      </c>
      <c r="J156">
        <v>0</v>
      </c>
      <c r="K156">
        <v>45399998</v>
      </c>
      <c r="L156">
        <v>45399998</v>
      </c>
      <c r="M156">
        <v>0</v>
      </c>
      <c r="N156">
        <v>0</v>
      </c>
      <c r="O156">
        <v>0</v>
      </c>
      <c r="P156">
        <v>0</v>
      </c>
      <c r="Q156">
        <v>4600002</v>
      </c>
      <c r="R156">
        <v>90.8</v>
      </c>
      <c r="S156">
        <v>0</v>
      </c>
      <c r="T156">
        <v>0</v>
      </c>
    </row>
    <row r="157" spans="1:20" x14ac:dyDescent="0.25">
      <c r="A157" t="s">
        <v>46</v>
      </c>
      <c r="B157">
        <v>0</v>
      </c>
      <c r="C157">
        <v>50000000</v>
      </c>
      <c r="D157">
        <v>0</v>
      </c>
      <c r="E157">
        <v>50000000</v>
      </c>
      <c r="F157">
        <v>0</v>
      </c>
      <c r="G157">
        <v>45399998</v>
      </c>
      <c r="H157">
        <v>45399998</v>
      </c>
      <c r="I157">
        <v>45399998</v>
      </c>
      <c r="J157">
        <v>0</v>
      </c>
      <c r="K157">
        <v>45399998</v>
      </c>
      <c r="L157">
        <v>45399998</v>
      </c>
      <c r="M157">
        <v>0</v>
      </c>
      <c r="N157">
        <v>0</v>
      </c>
      <c r="O157">
        <v>0</v>
      </c>
      <c r="P157">
        <v>0</v>
      </c>
      <c r="Q157">
        <v>4600002</v>
      </c>
      <c r="R157">
        <v>90.8</v>
      </c>
      <c r="S157">
        <v>0</v>
      </c>
      <c r="T157">
        <v>0</v>
      </c>
    </row>
    <row r="158" spans="1:20" x14ac:dyDescent="0.25">
      <c r="A158" t="s">
        <v>33</v>
      </c>
      <c r="B158">
        <v>0</v>
      </c>
      <c r="C158">
        <v>50000000</v>
      </c>
      <c r="D158">
        <v>0</v>
      </c>
      <c r="E158">
        <v>50000000</v>
      </c>
      <c r="F158">
        <v>0</v>
      </c>
      <c r="G158">
        <v>45399998</v>
      </c>
      <c r="H158">
        <v>45399998</v>
      </c>
      <c r="I158">
        <v>45399998</v>
      </c>
      <c r="J158">
        <v>0</v>
      </c>
      <c r="K158">
        <v>45399998</v>
      </c>
      <c r="L158">
        <v>45399998</v>
      </c>
      <c r="M158">
        <v>0</v>
      </c>
      <c r="N158">
        <v>0</v>
      </c>
      <c r="O158">
        <v>0</v>
      </c>
      <c r="P158">
        <v>0</v>
      </c>
      <c r="Q158">
        <v>4600002</v>
      </c>
      <c r="R158">
        <v>90.8</v>
      </c>
      <c r="S158">
        <v>0</v>
      </c>
      <c r="T158">
        <v>0</v>
      </c>
    </row>
    <row r="159" spans="1:20" x14ac:dyDescent="0.25">
      <c r="A159" t="s">
        <v>68</v>
      </c>
      <c r="B159">
        <v>282561592</v>
      </c>
      <c r="C159">
        <v>-61532907</v>
      </c>
      <c r="D159">
        <v>0</v>
      </c>
      <c r="E159">
        <v>221028685</v>
      </c>
      <c r="F159">
        <v>0</v>
      </c>
      <c r="G159">
        <v>200248429</v>
      </c>
      <c r="H159">
        <v>200248429</v>
      </c>
      <c r="I159">
        <v>98736805</v>
      </c>
      <c r="J159">
        <v>0</v>
      </c>
      <c r="K159">
        <v>98736805</v>
      </c>
      <c r="L159">
        <v>0</v>
      </c>
      <c r="M159">
        <v>101511624</v>
      </c>
      <c r="N159">
        <v>98736805</v>
      </c>
      <c r="O159">
        <v>98736805</v>
      </c>
      <c r="P159">
        <v>0</v>
      </c>
      <c r="Q159">
        <v>20780256</v>
      </c>
      <c r="R159">
        <v>44.67</v>
      </c>
      <c r="S159">
        <v>0</v>
      </c>
      <c r="T159">
        <v>0</v>
      </c>
    </row>
    <row r="160" spans="1:20" x14ac:dyDescent="0.25">
      <c r="A160" t="s">
        <v>31</v>
      </c>
      <c r="B160">
        <v>282561592</v>
      </c>
      <c r="C160">
        <v>-86532907</v>
      </c>
      <c r="D160">
        <v>0</v>
      </c>
      <c r="E160">
        <v>196028685</v>
      </c>
      <c r="F160">
        <v>0</v>
      </c>
      <c r="G160">
        <v>189458552</v>
      </c>
      <c r="H160">
        <v>189458552</v>
      </c>
      <c r="I160">
        <v>98736805</v>
      </c>
      <c r="J160">
        <v>0</v>
      </c>
      <c r="K160">
        <v>98736805</v>
      </c>
      <c r="L160">
        <v>0</v>
      </c>
      <c r="M160">
        <v>90721747</v>
      </c>
      <c r="N160">
        <v>98736805</v>
      </c>
      <c r="O160">
        <v>98736805</v>
      </c>
      <c r="P160">
        <v>0</v>
      </c>
      <c r="Q160">
        <v>6570133</v>
      </c>
      <c r="R160">
        <v>50.37</v>
      </c>
      <c r="S160">
        <v>0</v>
      </c>
      <c r="T160">
        <v>0</v>
      </c>
    </row>
    <row r="161" spans="1:20" x14ac:dyDescent="0.25">
      <c r="A161" t="s">
        <v>69</v>
      </c>
      <c r="B161">
        <v>282561592</v>
      </c>
      <c r="C161">
        <v>-86532907</v>
      </c>
      <c r="D161">
        <v>0</v>
      </c>
      <c r="E161">
        <v>196028685</v>
      </c>
      <c r="F161">
        <v>0</v>
      </c>
      <c r="G161">
        <v>189458552</v>
      </c>
      <c r="H161">
        <v>189458552</v>
      </c>
      <c r="I161">
        <v>98736805</v>
      </c>
      <c r="J161">
        <v>0</v>
      </c>
      <c r="K161">
        <v>98736805</v>
      </c>
      <c r="L161">
        <v>0</v>
      </c>
      <c r="M161">
        <v>90721747</v>
      </c>
      <c r="N161">
        <v>98736805</v>
      </c>
      <c r="O161">
        <v>98736805</v>
      </c>
      <c r="P161">
        <v>0</v>
      </c>
      <c r="Q161">
        <v>6570133</v>
      </c>
      <c r="R161">
        <v>50.37</v>
      </c>
      <c r="S161">
        <v>0</v>
      </c>
      <c r="T161">
        <v>0</v>
      </c>
    </row>
    <row r="162" spans="1:20" x14ac:dyDescent="0.25">
      <c r="A162" t="s">
        <v>33</v>
      </c>
      <c r="B162">
        <v>282561592</v>
      </c>
      <c r="C162">
        <v>-86532907</v>
      </c>
      <c r="D162">
        <v>0</v>
      </c>
      <c r="E162">
        <v>196028685</v>
      </c>
      <c r="F162">
        <v>0</v>
      </c>
      <c r="G162">
        <v>189458552</v>
      </c>
      <c r="H162">
        <v>189458552</v>
      </c>
      <c r="I162">
        <v>98736805</v>
      </c>
      <c r="J162">
        <v>0</v>
      </c>
      <c r="K162">
        <v>98736805</v>
      </c>
      <c r="L162">
        <v>0</v>
      </c>
      <c r="M162">
        <v>90721747</v>
      </c>
      <c r="N162">
        <v>98736805</v>
      </c>
      <c r="O162">
        <v>98736805</v>
      </c>
      <c r="P162">
        <v>0</v>
      </c>
      <c r="Q162">
        <v>6570133</v>
      </c>
      <c r="R162">
        <v>50.37</v>
      </c>
      <c r="S162">
        <v>0</v>
      </c>
      <c r="T162">
        <v>0</v>
      </c>
    </row>
    <row r="163" spans="1:20" x14ac:dyDescent="0.25">
      <c r="A163" t="s">
        <v>97</v>
      </c>
      <c r="B163">
        <v>0</v>
      </c>
      <c r="C163">
        <v>25000000</v>
      </c>
      <c r="D163">
        <v>0</v>
      </c>
      <c r="E163">
        <v>25000000</v>
      </c>
      <c r="F163">
        <v>0</v>
      </c>
      <c r="G163">
        <v>10789877</v>
      </c>
      <c r="H163">
        <v>10789877</v>
      </c>
      <c r="I163">
        <v>0</v>
      </c>
      <c r="J163">
        <v>0</v>
      </c>
      <c r="K163">
        <v>0</v>
      </c>
      <c r="L163">
        <v>0</v>
      </c>
      <c r="M163">
        <v>10789877</v>
      </c>
      <c r="N163">
        <v>0</v>
      </c>
      <c r="O163">
        <v>0</v>
      </c>
      <c r="P163">
        <v>0</v>
      </c>
      <c r="Q163">
        <v>14210123</v>
      </c>
      <c r="R163">
        <v>0</v>
      </c>
      <c r="S163">
        <v>0</v>
      </c>
      <c r="T163">
        <v>0</v>
      </c>
    </row>
    <row r="164" spans="1:20" x14ac:dyDescent="0.25">
      <c r="A164" t="s">
        <v>69</v>
      </c>
      <c r="B164">
        <v>0</v>
      </c>
      <c r="C164">
        <v>25000000</v>
      </c>
      <c r="D164">
        <v>0</v>
      </c>
      <c r="E164">
        <v>25000000</v>
      </c>
      <c r="F164">
        <v>0</v>
      </c>
      <c r="G164">
        <v>10789877</v>
      </c>
      <c r="H164">
        <v>10789877</v>
      </c>
      <c r="I164">
        <v>0</v>
      </c>
      <c r="J164">
        <v>0</v>
      </c>
      <c r="K164">
        <v>0</v>
      </c>
      <c r="L164">
        <v>0</v>
      </c>
      <c r="M164">
        <v>10789877</v>
      </c>
      <c r="N164">
        <v>0</v>
      </c>
      <c r="O164">
        <v>0</v>
      </c>
      <c r="P164">
        <v>0</v>
      </c>
      <c r="Q164">
        <v>14210123</v>
      </c>
      <c r="R164">
        <v>0</v>
      </c>
      <c r="S164">
        <v>0</v>
      </c>
      <c r="T164">
        <v>0</v>
      </c>
    </row>
    <row r="165" spans="1:20" x14ac:dyDescent="0.25">
      <c r="A165" t="s">
        <v>33</v>
      </c>
      <c r="B165">
        <v>0</v>
      </c>
      <c r="C165">
        <v>25000000</v>
      </c>
      <c r="D165">
        <v>0</v>
      </c>
      <c r="E165">
        <v>25000000</v>
      </c>
      <c r="F165">
        <v>0</v>
      </c>
      <c r="G165">
        <v>10789877</v>
      </c>
      <c r="H165">
        <v>10789877</v>
      </c>
      <c r="I165">
        <v>0</v>
      </c>
      <c r="J165">
        <v>0</v>
      </c>
      <c r="K165">
        <v>0</v>
      </c>
      <c r="L165">
        <v>0</v>
      </c>
      <c r="M165">
        <v>10789877</v>
      </c>
      <c r="N165">
        <v>0</v>
      </c>
      <c r="O165">
        <v>0</v>
      </c>
      <c r="P165">
        <v>0</v>
      </c>
      <c r="Q165">
        <v>14210123</v>
      </c>
      <c r="R165">
        <v>0</v>
      </c>
      <c r="S165">
        <v>0</v>
      </c>
      <c r="T165">
        <v>0</v>
      </c>
    </row>
    <row r="166" spans="1:20" x14ac:dyDescent="0.25">
      <c r="A166" t="s">
        <v>70</v>
      </c>
      <c r="B166">
        <v>618463222</v>
      </c>
      <c r="C166">
        <v>-91729316</v>
      </c>
      <c r="D166">
        <v>0</v>
      </c>
      <c r="E166">
        <v>526733906</v>
      </c>
      <c r="F166">
        <v>0</v>
      </c>
      <c r="G166">
        <v>522885658</v>
      </c>
      <c r="H166">
        <v>522885658</v>
      </c>
      <c r="I166">
        <v>362995691</v>
      </c>
      <c r="J166">
        <v>0</v>
      </c>
      <c r="K166">
        <v>362995691</v>
      </c>
      <c r="L166">
        <v>0</v>
      </c>
      <c r="M166">
        <v>159889967</v>
      </c>
      <c r="N166">
        <v>362995691</v>
      </c>
      <c r="O166">
        <v>362995691</v>
      </c>
      <c r="P166">
        <v>0</v>
      </c>
      <c r="Q166">
        <v>3848248</v>
      </c>
      <c r="R166">
        <v>68.91</v>
      </c>
      <c r="S166">
        <v>0</v>
      </c>
      <c r="T166">
        <v>0</v>
      </c>
    </row>
    <row r="167" spans="1:20" x14ac:dyDescent="0.25">
      <c r="A167" t="s">
        <v>31</v>
      </c>
      <c r="B167">
        <v>618463222</v>
      </c>
      <c r="C167">
        <v>-91729316</v>
      </c>
      <c r="D167">
        <v>0</v>
      </c>
      <c r="E167">
        <v>526733906</v>
      </c>
      <c r="F167">
        <v>0</v>
      </c>
      <c r="G167">
        <v>522885658</v>
      </c>
      <c r="H167">
        <v>522885658</v>
      </c>
      <c r="I167">
        <v>362995691</v>
      </c>
      <c r="J167">
        <v>0</v>
      </c>
      <c r="K167">
        <v>362995691</v>
      </c>
      <c r="L167">
        <v>0</v>
      </c>
      <c r="M167">
        <v>159889967</v>
      </c>
      <c r="N167">
        <v>362995691</v>
      </c>
      <c r="O167">
        <v>362995691</v>
      </c>
      <c r="P167">
        <v>0</v>
      </c>
      <c r="Q167">
        <v>3848248</v>
      </c>
      <c r="R167">
        <v>68.91</v>
      </c>
      <c r="S167">
        <v>0</v>
      </c>
      <c r="T167">
        <v>0</v>
      </c>
    </row>
    <row r="168" spans="1:20" x14ac:dyDescent="0.25">
      <c r="A168" t="s">
        <v>71</v>
      </c>
      <c r="B168">
        <v>618463222</v>
      </c>
      <c r="C168">
        <v>-91729316</v>
      </c>
      <c r="D168">
        <v>0</v>
      </c>
      <c r="E168">
        <v>526733906</v>
      </c>
      <c r="F168">
        <v>0</v>
      </c>
      <c r="G168">
        <v>522885658</v>
      </c>
      <c r="H168">
        <v>522885658</v>
      </c>
      <c r="I168">
        <v>362995691</v>
      </c>
      <c r="J168">
        <v>0</v>
      </c>
      <c r="K168">
        <v>362995691</v>
      </c>
      <c r="L168">
        <v>0</v>
      </c>
      <c r="M168">
        <v>159889967</v>
      </c>
      <c r="N168">
        <v>362995691</v>
      </c>
      <c r="O168">
        <v>362995691</v>
      </c>
      <c r="P168">
        <v>0</v>
      </c>
      <c r="Q168">
        <v>3848248</v>
      </c>
      <c r="R168">
        <v>68.91</v>
      </c>
      <c r="S168">
        <v>0</v>
      </c>
      <c r="T168">
        <v>0</v>
      </c>
    </row>
    <row r="169" spans="1:20" x14ac:dyDescent="0.25">
      <c r="A169" t="s">
        <v>33</v>
      </c>
      <c r="B169">
        <v>618463222</v>
      </c>
      <c r="C169">
        <v>-91729316</v>
      </c>
      <c r="D169">
        <v>0</v>
      </c>
      <c r="E169">
        <v>526733906</v>
      </c>
      <c r="F169">
        <v>0</v>
      </c>
      <c r="G169">
        <v>522885658</v>
      </c>
      <c r="H169">
        <v>522885658</v>
      </c>
      <c r="I169">
        <v>362995691</v>
      </c>
      <c r="J169">
        <v>0</v>
      </c>
      <c r="K169">
        <v>362995691</v>
      </c>
      <c r="L169">
        <v>0</v>
      </c>
      <c r="M169">
        <v>159889967</v>
      </c>
      <c r="N169">
        <v>362995691</v>
      </c>
      <c r="O169">
        <v>362995691</v>
      </c>
      <c r="P169">
        <v>0</v>
      </c>
      <c r="Q169">
        <v>3848248</v>
      </c>
      <c r="R169">
        <v>68.91</v>
      </c>
      <c r="S169">
        <v>0</v>
      </c>
      <c r="T169">
        <v>0</v>
      </c>
    </row>
    <row r="170" spans="1:20" x14ac:dyDescent="0.25">
      <c r="A170" t="s">
        <v>98</v>
      </c>
      <c r="B170">
        <v>21630000</v>
      </c>
      <c r="C170">
        <v>-10000000</v>
      </c>
      <c r="D170">
        <v>0</v>
      </c>
      <c r="E170">
        <v>11630000</v>
      </c>
      <c r="F170">
        <v>0</v>
      </c>
      <c r="G170">
        <v>1251747</v>
      </c>
      <c r="H170">
        <v>1251747</v>
      </c>
      <c r="I170">
        <v>0</v>
      </c>
      <c r="J170">
        <v>0</v>
      </c>
      <c r="K170">
        <v>0</v>
      </c>
      <c r="L170">
        <v>0</v>
      </c>
      <c r="M170">
        <v>1251747</v>
      </c>
      <c r="N170">
        <v>0</v>
      </c>
      <c r="O170">
        <v>0</v>
      </c>
      <c r="P170">
        <v>0</v>
      </c>
      <c r="Q170">
        <v>10378253</v>
      </c>
      <c r="R170">
        <v>0</v>
      </c>
      <c r="S170">
        <v>0</v>
      </c>
      <c r="T170">
        <v>0</v>
      </c>
    </row>
    <row r="171" spans="1:20" x14ac:dyDescent="0.25">
      <c r="A171" t="s">
        <v>31</v>
      </c>
      <c r="B171">
        <v>21630000</v>
      </c>
      <c r="C171">
        <v>-10000000</v>
      </c>
      <c r="D171">
        <v>0</v>
      </c>
      <c r="E171">
        <v>11630000</v>
      </c>
      <c r="F171">
        <v>0</v>
      </c>
      <c r="G171">
        <v>1251747</v>
      </c>
      <c r="H171">
        <v>1251747</v>
      </c>
      <c r="I171">
        <v>0</v>
      </c>
      <c r="J171">
        <v>0</v>
      </c>
      <c r="K171">
        <v>0</v>
      </c>
      <c r="L171">
        <v>0</v>
      </c>
      <c r="M171">
        <v>1251747</v>
      </c>
      <c r="N171">
        <v>0</v>
      </c>
      <c r="O171">
        <v>0</v>
      </c>
      <c r="P171">
        <v>0</v>
      </c>
      <c r="Q171">
        <v>10378253</v>
      </c>
      <c r="R171">
        <v>0</v>
      </c>
      <c r="S171">
        <v>0</v>
      </c>
      <c r="T171">
        <v>0</v>
      </c>
    </row>
    <row r="172" spans="1:20" x14ac:dyDescent="0.25">
      <c r="A172" t="s">
        <v>99</v>
      </c>
      <c r="B172">
        <v>21630000</v>
      </c>
      <c r="C172">
        <v>-10000000</v>
      </c>
      <c r="D172">
        <v>0</v>
      </c>
      <c r="E172">
        <v>11630000</v>
      </c>
      <c r="F172">
        <v>0</v>
      </c>
      <c r="G172">
        <v>1251747</v>
      </c>
      <c r="H172">
        <v>1251747</v>
      </c>
      <c r="I172">
        <v>0</v>
      </c>
      <c r="J172">
        <v>0</v>
      </c>
      <c r="K172">
        <v>0</v>
      </c>
      <c r="L172">
        <v>0</v>
      </c>
      <c r="M172">
        <v>1251747</v>
      </c>
      <c r="N172">
        <v>0</v>
      </c>
      <c r="O172">
        <v>0</v>
      </c>
      <c r="P172">
        <v>0</v>
      </c>
      <c r="Q172">
        <v>10378253</v>
      </c>
      <c r="R172">
        <v>0</v>
      </c>
      <c r="S172">
        <v>0</v>
      </c>
      <c r="T172">
        <v>0</v>
      </c>
    </row>
    <row r="173" spans="1:20" x14ac:dyDescent="0.25">
      <c r="A173" t="s">
        <v>33</v>
      </c>
      <c r="B173">
        <v>21630000</v>
      </c>
      <c r="C173">
        <v>-10000000</v>
      </c>
      <c r="D173">
        <v>0</v>
      </c>
      <c r="E173">
        <v>11630000</v>
      </c>
      <c r="F173">
        <v>0</v>
      </c>
      <c r="G173">
        <v>1251747</v>
      </c>
      <c r="H173">
        <v>1251747</v>
      </c>
      <c r="I173">
        <v>0</v>
      </c>
      <c r="J173">
        <v>0</v>
      </c>
      <c r="K173">
        <v>0</v>
      </c>
      <c r="L173">
        <v>0</v>
      </c>
      <c r="M173">
        <v>1251747</v>
      </c>
      <c r="N173">
        <v>0</v>
      </c>
      <c r="O173">
        <v>0</v>
      </c>
      <c r="P173">
        <v>0</v>
      </c>
      <c r="Q173">
        <v>10378253</v>
      </c>
      <c r="R173">
        <v>0</v>
      </c>
      <c r="S173">
        <v>0</v>
      </c>
      <c r="T173">
        <v>0</v>
      </c>
    </row>
    <row r="174" spans="1:20" x14ac:dyDescent="0.25">
      <c r="A174" t="s">
        <v>72</v>
      </c>
      <c r="B174">
        <v>4944298095</v>
      </c>
      <c r="C174">
        <v>963260686</v>
      </c>
      <c r="D174">
        <v>0</v>
      </c>
      <c r="E174">
        <v>5907558781</v>
      </c>
      <c r="F174">
        <v>0</v>
      </c>
      <c r="G174">
        <v>5337611811</v>
      </c>
      <c r="H174">
        <v>5337611811</v>
      </c>
      <c r="I174">
        <v>5259457996</v>
      </c>
      <c r="J174">
        <v>0</v>
      </c>
      <c r="K174">
        <v>5259457996</v>
      </c>
      <c r="L174">
        <v>2959272473</v>
      </c>
      <c r="M174">
        <v>78153815</v>
      </c>
      <c r="N174">
        <v>2300185523</v>
      </c>
      <c r="O174">
        <v>2300185523</v>
      </c>
      <c r="P174">
        <v>0</v>
      </c>
      <c r="Q174">
        <v>569946970</v>
      </c>
      <c r="R174">
        <v>89.03</v>
      </c>
      <c r="S174">
        <v>0</v>
      </c>
      <c r="T174">
        <v>0</v>
      </c>
    </row>
    <row r="175" spans="1:20" x14ac:dyDescent="0.25">
      <c r="A175" t="s">
        <v>31</v>
      </c>
      <c r="B175">
        <v>4944298095</v>
      </c>
      <c r="C175">
        <v>238260686</v>
      </c>
      <c r="D175">
        <v>0</v>
      </c>
      <c r="E175">
        <v>5182558781</v>
      </c>
      <c r="F175">
        <v>0</v>
      </c>
      <c r="G175">
        <v>4695849737</v>
      </c>
      <c r="H175">
        <v>4695849737</v>
      </c>
      <c r="I175">
        <v>4681247416</v>
      </c>
      <c r="J175">
        <v>0</v>
      </c>
      <c r="K175">
        <v>4681247416</v>
      </c>
      <c r="L175">
        <v>2381061893</v>
      </c>
      <c r="M175">
        <v>14602321</v>
      </c>
      <c r="N175">
        <v>2300185523</v>
      </c>
      <c r="O175">
        <v>2300185523</v>
      </c>
      <c r="P175">
        <v>0</v>
      </c>
      <c r="Q175">
        <v>486709044</v>
      </c>
      <c r="R175">
        <v>90.33</v>
      </c>
      <c r="S175">
        <v>0</v>
      </c>
      <c r="T175">
        <v>0</v>
      </c>
    </row>
    <row r="176" spans="1:20" x14ac:dyDescent="0.25">
      <c r="A176" t="s">
        <v>73</v>
      </c>
      <c r="B176">
        <v>4944298095</v>
      </c>
      <c r="C176">
        <v>238260686</v>
      </c>
      <c r="D176">
        <v>0</v>
      </c>
      <c r="E176">
        <v>5182558781</v>
      </c>
      <c r="F176">
        <v>0</v>
      </c>
      <c r="G176">
        <v>4695849737</v>
      </c>
      <c r="H176">
        <v>4695849737</v>
      </c>
      <c r="I176">
        <v>4681247416</v>
      </c>
      <c r="J176">
        <v>0</v>
      </c>
      <c r="K176">
        <v>4681247416</v>
      </c>
      <c r="L176">
        <v>2381061893</v>
      </c>
      <c r="M176">
        <v>14602321</v>
      </c>
      <c r="N176">
        <v>2300185523</v>
      </c>
      <c r="O176">
        <v>2300185523</v>
      </c>
      <c r="P176">
        <v>0</v>
      </c>
      <c r="Q176">
        <v>486709044</v>
      </c>
      <c r="R176">
        <v>90.33</v>
      </c>
      <c r="S176">
        <v>0</v>
      </c>
      <c r="T176">
        <v>0</v>
      </c>
    </row>
    <row r="177" spans="1:20" x14ac:dyDescent="0.25">
      <c r="A177" t="s">
        <v>33</v>
      </c>
      <c r="B177">
        <v>4944298095</v>
      </c>
      <c r="C177">
        <v>238260686</v>
      </c>
      <c r="D177">
        <v>0</v>
      </c>
      <c r="E177">
        <v>5182558781</v>
      </c>
      <c r="F177">
        <v>0</v>
      </c>
      <c r="G177">
        <v>4695849737</v>
      </c>
      <c r="H177">
        <v>4695849737</v>
      </c>
      <c r="I177">
        <v>4681247416</v>
      </c>
      <c r="J177">
        <v>0</v>
      </c>
      <c r="K177">
        <v>4681247416</v>
      </c>
      <c r="L177">
        <v>2381061893</v>
      </c>
      <c r="M177">
        <v>14602321</v>
      </c>
      <c r="N177">
        <v>2300185523</v>
      </c>
      <c r="O177">
        <v>2300185523</v>
      </c>
      <c r="P177">
        <v>0</v>
      </c>
      <c r="Q177">
        <v>486709044</v>
      </c>
      <c r="R177">
        <v>90.33</v>
      </c>
      <c r="S177">
        <v>0</v>
      </c>
      <c r="T177">
        <v>0</v>
      </c>
    </row>
    <row r="178" spans="1:20" x14ac:dyDescent="0.25">
      <c r="A178" t="s">
        <v>97</v>
      </c>
      <c r="B178">
        <v>0</v>
      </c>
      <c r="C178">
        <v>725000000</v>
      </c>
      <c r="D178">
        <v>0</v>
      </c>
      <c r="E178">
        <v>725000000</v>
      </c>
      <c r="F178">
        <v>0</v>
      </c>
      <c r="G178">
        <v>641762074</v>
      </c>
      <c r="H178">
        <v>641762074</v>
      </c>
      <c r="I178">
        <v>578210580</v>
      </c>
      <c r="J178">
        <v>0</v>
      </c>
      <c r="K178">
        <v>578210580</v>
      </c>
      <c r="L178">
        <v>578210580</v>
      </c>
      <c r="M178">
        <v>63551494</v>
      </c>
      <c r="N178">
        <v>0</v>
      </c>
      <c r="O178">
        <v>0</v>
      </c>
      <c r="P178">
        <v>0</v>
      </c>
      <c r="Q178">
        <v>83237926</v>
      </c>
      <c r="R178">
        <v>79.75</v>
      </c>
      <c r="S178">
        <v>0</v>
      </c>
      <c r="T178">
        <v>0</v>
      </c>
    </row>
    <row r="179" spans="1:20" x14ac:dyDescent="0.25">
      <c r="A179" t="s">
        <v>73</v>
      </c>
      <c r="B179">
        <v>0</v>
      </c>
      <c r="C179">
        <v>725000000</v>
      </c>
      <c r="D179">
        <v>0</v>
      </c>
      <c r="E179">
        <v>725000000</v>
      </c>
      <c r="F179">
        <v>0</v>
      </c>
      <c r="G179">
        <v>641762074</v>
      </c>
      <c r="H179">
        <v>641762074</v>
      </c>
      <c r="I179">
        <v>578210580</v>
      </c>
      <c r="J179">
        <v>0</v>
      </c>
      <c r="K179">
        <v>578210580</v>
      </c>
      <c r="L179">
        <v>578210580</v>
      </c>
      <c r="M179">
        <v>63551494</v>
      </c>
      <c r="N179">
        <v>0</v>
      </c>
      <c r="O179">
        <v>0</v>
      </c>
      <c r="P179">
        <v>0</v>
      </c>
      <c r="Q179">
        <v>83237926</v>
      </c>
      <c r="R179">
        <v>79.75</v>
      </c>
      <c r="S179">
        <v>0</v>
      </c>
      <c r="T179">
        <v>0</v>
      </c>
    </row>
    <row r="180" spans="1:20" x14ac:dyDescent="0.25">
      <c r="A180" t="s">
        <v>33</v>
      </c>
      <c r="B180">
        <v>0</v>
      </c>
      <c r="C180">
        <v>725000000</v>
      </c>
      <c r="D180">
        <v>0</v>
      </c>
      <c r="E180">
        <v>725000000</v>
      </c>
      <c r="F180">
        <v>0</v>
      </c>
      <c r="G180">
        <v>641762074</v>
      </c>
      <c r="H180">
        <v>641762074</v>
      </c>
      <c r="I180">
        <v>578210580</v>
      </c>
      <c r="J180">
        <v>0</v>
      </c>
      <c r="K180">
        <v>578210580</v>
      </c>
      <c r="L180">
        <v>578210580</v>
      </c>
      <c r="M180">
        <v>63551494</v>
      </c>
      <c r="N180">
        <v>0</v>
      </c>
      <c r="O180">
        <v>0</v>
      </c>
      <c r="P180">
        <v>0</v>
      </c>
      <c r="Q180">
        <v>83237926</v>
      </c>
      <c r="R180">
        <v>79.75</v>
      </c>
      <c r="S180">
        <v>0</v>
      </c>
      <c r="T180">
        <v>0</v>
      </c>
    </row>
    <row r="181" spans="1:20" x14ac:dyDescent="0.25">
      <c r="A181" t="s">
        <v>100</v>
      </c>
      <c r="B181">
        <v>896100000</v>
      </c>
      <c r="C181">
        <v>-346596506</v>
      </c>
      <c r="D181">
        <v>0</v>
      </c>
      <c r="E181">
        <v>549503494</v>
      </c>
      <c r="F181">
        <v>0</v>
      </c>
      <c r="G181">
        <v>549256889</v>
      </c>
      <c r="H181">
        <v>549256889</v>
      </c>
      <c r="I181">
        <v>546958960</v>
      </c>
      <c r="J181">
        <v>0</v>
      </c>
      <c r="K181">
        <v>546958960</v>
      </c>
      <c r="L181">
        <v>63324682</v>
      </c>
      <c r="M181">
        <v>2297929</v>
      </c>
      <c r="N181">
        <v>483634278</v>
      </c>
      <c r="O181">
        <v>483634278</v>
      </c>
      <c r="P181">
        <v>0</v>
      </c>
      <c r="Q181">
        <v>246605</v>
      </c>
      <c r="R181">
        <v>99.54</v>
      </c>
      <c r="S181">
        <v>0</v>
      </c>
      <c r="T181">
        <v>0</v>
      </c>
    </row>
    <row r="182" spans="1:20" x14ac:dyDescent="0.25">
      <c r="A182" t="s">
        <v>31</v>
      </c>
      <c r="B182">
        <v>896100000</v>
      </c>
      <c r="C182">
        <v>-346596506</v>
      </c>
      <c r="D182">
        <v>0</v>
      </c>
      <c r="E182">
        <v>549503494</v>
      </c>
      <c r="F182">
        <v>0</v>
      </c>
      <c r="G182">
        <v>549256889</v>
      </c>
      <c r="H182">
        <v>549256889</v>
      </c>
      <c r="I182">
        <v>546958960</v>
      </c>
      <c r="J182">
        <v>0</v>
      </c>
      <c r="K182">
        <v>546958960</v>
      </c>
      <c r="L182">
        <v>63324682</v>
      </c>
      <c r="M182">
        <v>2297929</v>
      </c>
      <c r="N182">
        <v>483634278</v>
      </c>
      <c r="O182">
        <v>483634278</v>
      </c>
      <c r="P182">
        <v>0</v>
      </c>
      <c r="Q182">
        <v>246605</v>
      </c>
      <c r="R182">
        <v>99.54</v>
      </c>
      <c r="S182">
        <v>0</v>
      </c>
      <c r="T182">
        <v>0</v>
      </c>
    </row>
    <row r="183" spans="1:20" x14ac:dyDescent="0.25">
      <c r="A183" t="s">
        <v>81</v>
      </c>
      <c r="B183">
        <v>896100000</v>
      </c>
      <c r="C183">
        <v>-346596506</v>
      </c>
      <c r="D183">
        <v>0</v>
      </c>
      <c r="E183">
        <v>549503494</v>
      </c>
      <c r="F183">
        <v>0</v>
      </c>
      <c r="G183">
        <v>549256889</v>
      </c>
      <c r="H183">
        <v>549256889</v>
      </c>
      <c r="I183">
        <v>546958960</v>
      </c>
      <c r="J183">
        <v>0</v>
      </c>
      <c r="K183">
        <v>546958960</v>
      </c>
      <c r="L183">
        <v>63324682</v>
      </c>
      <c r="M183">
        <v>2297929</v>
      </c>
      <c r="N183">
        <v>483634278</v>
      </c>
      <c r="O183">
        <v>483634278</v>
      </c>
      <c r="P183">
        <v>0</v>
      </c>
      <c r="Q183">
        <v>246605</v>
      </c>
      <c r="R183">
        <v>99.54</v>
      </c>
      <c r="S183">
        <v>0</v>
      </c>
      <c r="T183">
        <v>0</v>
      </c>
    </row>
    <row r="184" spans="1:20" x14ac:dyDescent="0.25">
      <c r="A184" t="s">
        <v>33</v>
      </c>
      <c r="B184">
        <v>896100000</v>
      </c>
      <c r="C184">
        <v>-346596506</v>
      </c>
      <c r="D184">
        <v>0</v>
      </c>
      <c r="E184">
        <v>549503494</v>
      </c>
      <c r="F184">
        <v>0</v>
      </c>
      <c r="G184">
        <v>549256889</v>
      </c>
      <c r="H184">
        <v>549256889</v>
      </c>
      <c r="I184">
        <v>546958960</v>
      </c>
      <c r="J184">
        <v>0</v>
      </c>
      <c r="K184">
        <v>546958960</v>
      </c>
      <c r="L184">
        <v>63324682</v>
      </c>
      <c r="M184">
        <v>2297929</v>
      </c>
      <c r="N184">
        <v>483634278</v>
      </c>
      <c r="O184">
        <v>483634278</v>
      </c>
      <c r="P184">
        <v>0</v>
      </c>
      <c r="Q184">
        <v>246605</v>
      </c>
      <c r="R184">
        <v>99.54</v>
      </c>
      <c r="S184">
        <v>0</v>
      </c>
      <c r="T184">
        <v>0</v>
      </c>
    </row>
    <row r="185" spans="1:20" x14ac:dyDescent="0.25">
      <c r="A185" t="s">
        <v>101</v>
      </c>
      <c r="B185">
        <v>5208750658</v>
      </c>
      <c r="C185">
        <v>0</v>
      </c>
      <c r="D185">
        <v>0</v>
      </c>
      <c r="E185">
        <v>5208750658</v>
      </c>
      <c r="F185">
        <v>0</v>
      </c>
      <c r="G185">
        <v>5208750657</v>
      </c>
      <c r="H185">
        <v>5208750657</v>
      </c>
      <c r="I185">
        <v>5208750657</v>
      </c>
      <c r="J185">
        <v>0</v>
      </c>
      <c r="K185">
        <v>5208750657</v>
      </c>
      <c r="L185">
        <v>1305309846</v>
      </c>
      <c r="M185">
        <v>0</v>
      </c>
      <c r="N185">
        <v>3903440811</v>
      </c>
      <c r="O185">
        <v>3468337529</v>
      </c>
      <c r="P185">
        <v>435103282</v>
      </c>
      <c r="Q185">
        <v>1</v>
      </c>
      <c r="R185">
        <v>100</v>
      </c>
      <c r="S185">
        <v>0</v>
      </c>
      <c r="T185">
        <v>0</v>
      </c>
    </row>
    <row r="186" spans="1:20" x14ac:dyDescent="0.25">
      <c r="A186" t="s">
        <v>31</v>
      </c>
      <c r="B186">
        <v>5208750658</v>
      </c>
      <c r="C186">
        <v>0</v>
      </c>
      <c r="D186">
        <v>0</v>
      </c>
      <c r="E186">
        <v>5208750658</v>
      </c>
      <c r="F186">
        <v>0</v>
      </c>
      <c r="G186">
        <v>5208750657</v>
      </c>
      <c r="H186">
        <v>5208750657</v>
      </c>
      <c r="I186">
        <v>5208750657</v>
      </c>
      <c r="J186">
        <v>0</v>
      </c>
      <c r="K186">
        <v>5208750657</v>
      </c>
      <c r="L186">
        <v>1305309846</v>
      </c>
      <c r="M186">
        <v>0</v>
      </c>
      <c r="N186">
        <v>3903440811</v>
      </c>
      <c r="O186">
        <v>3468337529</v>
      </c>
      <c r="P186">
        <v>435103282</v>
      </c>
      <c r="Q186">
        <v>1</v>
      </c>
      <c r="R186">
        <v>100</v>
      </c>
      <c r="S186">
        <v>0</v>
      </c>
      <c r="T186">
        <v>0</v>
      </c>
    </row>
    <row r="187" spans="1:20" x14ac:dyDescent="0.25">
      <c r="A187" t="s">
        <v>81</v>
      </c>
      <c r="B187">
        <v>5208750658</v>
      </c>
      <c r="C187">
        <v>0</v>
      </c>
      <c r="D187">
        <v>0</v>
      </c>
      <c r="E187">
        <v>5208750658</v>
      </c>
      <c r="F187">
        <v>0</v>
      </c>
      <c r="G187">
        <v>5208750657</v>
      </c>
      <c r="H187">
        <v>5208750657</v>
      </c>
      <c r="I187">
        <v>5208750657</v>
      </c>
      <c r="J187">
        <v>0</v>
      </c>
      <c r="K187">
        <v>5208750657</v>
      </c>
      <c r="L187">
        <v>1305309846</v>
      </c>
      <c r="M187">
        <v>0</v>
      </c>
      <c r="N187">
        <v>3903440811</v>
      </c>
      <c r="O187">
        <v>3468337529</v>
      </c>
      <c r="P187">
        <v>435103282</v>
      </c>
      <c r="Q187">
        <v>1</v>
      </c>
      <c r="R187">
        <v>100</v>
      </c>
      <c r="S187">
        <v>0</v>
      </c>
      <c r="T187">
        <v>0</v>
      </c>
    </row>
    <row r="188" spans="1:20" x14ac:dyDescent="0.25">
      <c r="A188" t="s">
        <v>33</v>
      </c>
      <c r="B188">
        <v>5208750658</v>
      </c>
      <c r="C188">
        <v>0</v>
      </c>
      <c r="D188">
        <v>0</v>
      </c>
      <c r="E188">
        <v>5208750658</v>
      </c>
      <c r="F188">
        <v>0</v>
      </c>
      <c r="G188">
        <v>5208750657</v>
      </c>
      <c r="H188">
        <v>5208750657</v>
      </c>
      <c r="I188">
        <v>5208750657</v>
      </c>
      <c r="J188">
        <v>0</v>
      </c>
      <c r="K188">
        <v>5208750657</v>
      </c>
      <c r="L188">
        <v>1305309846</v>
      </c>
      <c r="M188">
        <v>0</v>
      </c>
      <c r="N188">
        <v>3903440811</v>
      </c>
      <c r="O188">
        <v>3468337529</v>
      </c>
      <c r="P188">
        <v>435103282</v>
      </c>
      <c r="Q188">
        <v>1</v>
      </c>
      <c r="R188">
        <v>100</v>
      </c>
      <c r="S188">
        <v>0</v>
      </c>
      <c r="T188">
        <v>0</v>
      </c>
    </row>
    <row r="189" spans="1:20" x14ac:dyDescent="0.25">
      <c r="A189" t="s">
        <v>102</v>
      </c>
      <c r="B189">
        <v>4622788489</v>
      </c>
      <c r="C189">
        <v>70000000</v>
      </c>
      <c r="D189">
        <v>0</v>
      </c>
      <c r="E189">
        <v>4692788489</v>
      </c>
      <c r="F189">
        <v>0</v>
      </c>
      <c r="G189">
        <v>4039205967</v>
      </c>
      <c r="H189">
        <v>4039205967</v>
      </c>
      <c r="I189">
        <v>3897398163</v>
      </c>
      <c r="J189">
        <v>0</v>
      </c>
      <c r="K189">
        <v>3897398163</v>
      </c>
      <c r="L189">
        <v>1072848981</v>
      </c>
      <c r="M189">
        <v>141807804</v>
      </c>
      <c r="N189">
        <v>2824549182</v>
      </c>
      <c r="O189">
        <v>2814272862</v>
      </c>
      <c r="P189">
        <v>10276320</v>
      </c>
      <c r="Q189">
        <v>653582522</v>
      </c>
      <c r="R189">
        <v>83.05</v>
      </c>
      <c r="S189">
        <v>0</v>
      </c>
      <c r="T189">
        <v>0</v>
      </c>
    </row>
    <row r="190" spans="1:20" x14ac:dyDescent="0.25">
      <c r="A190" t="s">
        <v>31</v>
      </c>
      <c r="B190">
        <v>4622788489</v>
      </c>
      <c r="C190">
        <v>-430000000</v>
      </c>
      <c r="D190">
        <v>0</v>
      </c>
      <c r="E190">
        <v>4192788489</v>
      </c>
      <c r="F190">
        <v>0</v>
      </c>
      <c r="G190">
        <v>3952205967</v>
      </c>
      <c r="H190">
        <v>3952205967</v>
      </c>
      <c r="I190">
        <v>3865205967</v>
      </c>
      <c r="J190">
        <v>0</v>
      </c>
      <c r="K190">
        <v>3865205967</v>
      </c>
      <c r="L190">
        <v>1040656785</v>
      </c>
      <c r="M190">
        <v>87000000</v>
      </c>
      <c r="N190">
        <v>2824549182</v>
      </c>
      <c r="O190">
        <v>2814272862</v>
      </c>
      <c r="P190">
        <v>10276320</v>
      </c>
      <c r="Q190">
        <v>240582522</v>
      </c>
      <c r="R190">
        <v>92.19</v>
      </c>
      <c r="S190">
        <v>0</v>
      </c>
      <c r="T190">
        <v>0</v>
      </c>
    </row>
    <row r="191" spans="1:20" x14ac:dyDescent="0.25">
      <c r="A191" t="s">
        <v>103</v>
      </c>
      <c r="B191">
        <v>4622788489</v>
      </c>
      <c r="C191">
        <v>-430000000</v>
      </c>
      <c r="D191">
        <v>0</v>
      </c>
      <c r="E191">
        <v>4192788489</v>
      </c>
      <c r="F191">
        <v>0</v>
      </c>
      <c r="G191">
        <v>3952205967</v>
      </c>
      <c r="H191">
        <v>3952205967</v>
      </c>
      <c r="I191">
        <v>3865205967</v>
      </c>
      <c r="J191">
        <v>0</v>
      </c>
      <c r="K191">
        <v>3865205967</v>
      </c>
      <c r="L191">
        <v>1040656785</v>
      </c>
      <c r="M191">
        <v>87000000</v>
      </c>
      <c r="N191">
        <v>2824549182</v>
      </c>
      <c r="O191">
        <v>2814272862</v>
      </c>
      <c r="P191">
        <v>10276320</v>
      </c>
      <c r="Q191">
        <v>240582522</v>
      </c>
      <c r="R191">
        <v>92.19</v>
      </c>
      <c r="S191">
        <v>0</v>
      </c>
      <c r="T191">
        <v>0</v>
      </c>
    </row>
    <row r="192" spans="1:20" x14ac:dyDescent="0.25">
      <c r="A192" t="s">
        <v>33</v>
      </c>
      <c r="B192">
        <v>4622788489</v>
      </c>
      <c r="C192">
        <v>-430000000</v>
      </c>
      <c r="D192">
        <v>0</v>
      </c>
      <c r="E192">
        <v>4192788489</v>
      </c>
      <c r="F192">
        <v>0</v>
      </c>
      <c r="G192">
        <v>3952205967</v>
      </c>
      <c r="H192">
        <v>3952205967</v>
      </c>
      <c r="I192">
        <v>3865205967</v>
      </c>
      <c r="J192">
        <v>0</v>
      </c>
      <c r="K192">
        <v>3865205967</v>
      </c>
      <c r="L192">
        <v>1040656785</v>
      </c>
      <c r="M192">
        <v>87000000</v>
      </c>
      <c r="N192">
        <v>2824549182</v>
      </c>
      <c r="O192">
        <v>2814272862</v>
      </c>
      <c r="P192">
        <v>10276320</v>
      </c>
      <c r="Q192">
        <v>240582522</v>
      </c>
      <c r="R192">
        <v>92.19</v>
      </c>
      <c r="S192">
        <v>0</v>
      </c>
      <c r="T192">
        <v>0</v>
      </c>
    </row>
    <row r="193" spans="1:20" x14ac:dyDescent="0.25">
      <c r="A193" t="s">
        <v>97</v>
      </c>
      <c r="B193">
        <v>0</v>
      </c>
      <c r="C193">
        <v>500000000</v>
      </c>
      <c r="D193">
        <v>0</v>
      </c>
      <c r="E193">
        <v>500000000</v>
      </c>
      <c r="F193">
        <v>0</v>
      </c>
      <c r="G193">
        <v>87000000</v>
      </c>
      <c r="H193">
        <v>87000000</v>
      </c>
      <c r="I193">
        <v>32192196</v>
      </c>
      <c r="J193">
        <v>0</v>
      </c>
      <c r="K193">
        <v>32192196</v>
      </c>
      <c r="L193">
        <v>32192196</v>
      </c>
      <c r="M193">
        <v>54807804</v>
      </c>
      <c r="N193">
        <v>0</v>
      </c>
      <c r="O193">
        <v>0</v>
      </c>
      <c r="P193">
        <v>0</v>
      </c>
      <c r="Q193">
        <v>413000000</v>
      </c>
      <c r="R193">
        <v>6.44</v>
      </c>
      <c r="S193">
        <v>0</v>
      </c>
      <c r="T193">
        <v>0</v>
      </c>
    </row>
    <row r="194" spans="1:20" x14ac:dyDescent="0.25">
      <c r="A194" t="s">
        <v>103</v>
      </c>
      <c r="B194">
        <v>0</v>
      </c>
      <c r="C194">
        <v>500000000</v>
      </c>
      <c r="D194">
        <v>0</v>
      </c>
      <c r="E194">
        <v>500000000</v>
      </c>
      <c r="F194">
        <v>0</v>
      </c>
      <c r="G194">
        <v>87000000</v>
      </c>
      <c r="H194">
        <v>87000000</v>
      </c>
      <c r="I194">
        <v>32192196</v>
      </c>
      <c r="J194">
        <v>0</v>
      </c>
      <c r="K194">
        <v>32192196</v>
      </c>
      <c r="L194">
        <v>32192196</v>
      </c>
      <c r="M194">
        <v>54807804</v>
      </c>
      <c r="N194">
        <v>0</v>
      </c>
      <c r="O194">
        <v>0</v>
      </c>
      <c r="P194">
        <v>0</v>
      </c>
      <c r="Q194">
        <v>413000000</v>
      </c>
      <c r="R194">
        <v>6.44</v>
      </c>
      <c r="S194">
        <v>0</v>
      </c>
      <c r="T194">
        <v>0</v>
      </c>
    </row>
    <row r="195" spans="1:20" x14ac:dyDescent="0.25">
      <c r="A195" t="s">
        <v>33</v>
      </c>
      <c r="B195">
        <v>0</v>
      </c>
      <c r="C195">
        <v>500000000</v>
      </c>
      <c r="D195">
        <v>0</v>
      </c>
      <c r="E195">
        <v>500000000</v>
      </c>
      <c r="F195">
        <v>0</v>
      </c>
      <c r="G195">
        <v>87000000</v>
      </c>
      <c r="H195">
        <v>87000000</v>
      </c>
      <c r="I195">
        <v>32192196</v>
      </c>
      <c r="J195">
        <v>0</v>
      </c>
      <c r="K195">
        <v>32192196</v>
      </c>
      <c r="L195">
        <v>32192196</v>
      </c>
      <c r="M195">
        <v>54807804</v>
      </c>
      <c r="N195">
        <v>0</v>
      </c>
      <c r="O195">
        <v>0</v>
      </c>
      <c r="P195">
        <v>0</v>
      </c>
      <c r="Q195">
        <v>413000000</v>
      </c>
      <c r="R195">
        <v>6.44</v>
      </c>
      <c r="S195">
        <v>0</v>
      </c>
      <c r="T195">
        <v>0</v>
      </c>
    </row>
    <row r="196" spans="1:20" x14ac:dyDescent="0.25">
      <c r="A196" t="s">
        <v>76</v>
      </c>
      <c r="B196">
        <v>307114874</v>
      </c>
      <c r="C196">
        <v>-230127778</v>
      </c>
      <c r="D196">
        <v>0</v>
      </c>
      <c r="E196">
        <v>76987096</v>
      </c>
      <c r="F196">
        <v>0</v>
      </c>
      <c r="G196">
        <v>71276076</v>
      </c>
      <c r="H196">
        <v>71276076</v>
      </c>
      <c r="I196">
        <v>65119329</v>
      </c>
      <c r="J196">
        <v>0</v>
      </c>
      <c r="K196">
        <v>65119329</v>
      </c>
      <c r="L196">
        <v>48774729</v>
      </c>
      <c r="M196">
        <v>6156747</v>
      </c>
      <c r="N196">
        <v>16344600</v>
      </c>
      <c r="O196">
        <v>16344600</v>
      </c>
      <c r="P196">
        <v>0</v>
      </c>
      <c r="Q196">
        <v>5711020</v>
      </c>
      <c r="R196">
        <v>84.58</v>
      </c>
      <c r="S196">
        <v>0</v>
      </c>
      <c r="T196">
        <v>0</v>
      </c>
    </row>
    <row r="197" spans="1:20" x14ac:dyDescent="0.25">
      <c r="A197" t="s">
        <v>31</v>
      </c>
      <c r="B197">
        <v>307114874</v>
      </c>
      <c r="C197">
        <v>-230127778</v>
      </c>
      <c r="D197">
        <v>0</v>
      </c>
      <c r="E197">
        <v>76987096</v>
      </c>
      <c r="F197">
        <v>0</v>
      </c>
      <c r="G197">
        <v>71276076</v>
      </c>
      <c r="H197">
        <v>71276076</v>
      </c>
      <c r="I197">
        <v>65119329</v>
      </c>
      <c r="J197">
        <v>0</v>
      </c>
      <c r="K197">
        <v>65119329</v>
      </c>
      <c r="L197">
        <v>48774729</v>
      </c>
      <c r="M197">
        <v>6156747</v>
      </c>
      <c r="N197">
        <v>16344600</v>
      </c>
      <c r="O197">
        <v>16344600</v>
      </c>
      <c r="P197">
        <v>0</v>
      </c>
      <c r="Q197">
        <v>5711020</v>
      </c>
      <c r="R197">
        <v>84.58</v>
      </c>
      <c r="S197">
        <v>0</v>
      </c>
      <c r="T197">
        <v>0</v>
      </c>
    </row>
    <row r="198" spans="1:20" x14ac:dyDescent="0.25">
      <c r="A198" t="s">
        <v>77</v>
      </c>
      <c r="B198">
        <v>307114874</v>
      </c>
      <c r="C198">
        <v>-230127778</v>
      </c>
      <c r="D198">
        <v>0</v>
      </c>
      <c r="E198">
        <v>76987096</v>
      </c>
      <c r="F198">
        <v>0</v>
      </c>
      <c r="G198">
        <v>71276076</v>
      </c>
      <c r="H198">
        <v>71276076</v>
      </c>
      <c r="I198">
        <v>65119329</v>
      </c>
      <c r="J198">
        <v>0</v>
      </c>
      <c r="K198">
        <v>65119329</v>
      </c>
      <c r="L198">
        <v>48774729</v>
      </c>
      <c r="M198">
        <v>6156747</v>
      </c>
      <c r="N198">
        <v>16344600</v>
      </c>
      <c r="O198">
        <v>16344600</v>
      </c>
      <c r="P198">
        <v>0</v>
      </c>
      <c r="Q198">
        <v>5711020</v>
      </c>
      <c r="R198">
        <v>84.58</v>
      </c>
      <c r="S198">
        <v>0</v>
      </c>
      <c r="T198">
        <v>0</v>
      </c>
    </row>
    <row r="199" spans="1:20" x14ac:dyDescent="0.25">
      <c r="A199" t="s">
        <v>33</v>
      </c>
      <c r="B199">
        <v>307114874</v>
      </c>
      <c r="C199">
        <v>-230127778</v>
      </c>
      <c r="D199">
        <v>0</v>
      </c>
      <c r="E199">
        <v>76987096</v>
      </c>
      <c r="F199">
        <v>0</v>
      </c>
      <c r="G199">
        <v>71276076</v>
      </c>
      <c r="H199">
        <v>71276076</v>
      </c>
      <c r="I199">
        <v>65119329</v>
      </c>
      <c r="J199">
        <v>0</v>
      </c>
      <c r="K199">
        <v>65119329</v>
      </c>
      <c r="L199">
        <v>48774729</v>
      </c>
      <c r="M199">
        <v>6156747</v>
      </c>
      <c r="N199">
        <v>16344600</v>
      </c>
      <c r="O199">
        <v>16344600</v>
      </c>
      <c r="P199">
        <v>0</v>
      </c>
      <c r="Q199">
        <v>5711020</v>
      </c>
      <c r="R199">
        <v>84.58</v>
      </c>
      <c r="S199">
        <v>0</v>
      </c>
      <c r="T199">
        <v>0</v>
      </c>
    </row>
    <row r="200" spans="1:20" x14ac:dyDescent="0.25">
      <c r="A200" t="s">
        <v>104</v>
      </c>
      <c r="B200">
        <v>969269391</v>
      </c>
      <c r="C200">
        <v>-60000000</v>
      </c>
      <c r="D200">
        <v>0</v>
      </c>
      <c r="E200">
        <v>909269391</v>
      </c>
      <c r="F200">
        <v>0</v>
      </c>
      <c r="G200">
        <v>884000000</v>
      </c>
      <c r="H200">
        <v>884000000</v>
      </c>
      <c r="I200">
        <v>884000000</v>
      </c>
      <c r="J200">
        <v>0</v>
      </c>
      <c r="K200">
        <v>884000000</v>
      </c>
      <c r="L200">
        <v>454548859</v>
      </c>
      <c r="M200">
        <v>0</v>
      </c>
      <c r="N200">
        <v>429451141</v>
      </c>
      <c r="O200">
        <v>429451141</v>
      </c>
      <c r="P200">
        <v>0</v>
      </c>
      <c r="Q200">
        <v>25269391</v>
      </c>
      <c r="R200">
        <v>97.22</v>
      </c>
      <c r="S200">
        <v>0</v>
      </c>
      <c r="T200">
        <v>0</v>
      </c>
    </row>
    <row r="201" spans="1:20" x14ac:dyDescent="0.25">
      <c r="A201" t="s">
        <v>31</v>
      </c>
      <c r="B201">
        <v>969269391</v>
      </c>
      <c r="C201">
        <v>-60000000</v>
      </c>
      <c r="D201">
        <v>0</v>
      </c>
      <c r="E201">
        <v>909269391</v>
      </c>
      <c r="F201">
        <v>0</v>
      </c>
      <c r="G201">
        <v>884000000</v>
      </c>
      <c r="H201">
        <v>884000000</v>
      </c>
      <c r="I201">
        <v>884000000</v>
      </c>
      <c r="J201">
        <v>0</v>
      </c>
      <c r="K201">
        <v>884000000</v>
      </c>
      <c r="L201">
        <v>454548859</v>
      </c>
      <c r="M201">
        <v>0</v>
      </c>
      <c r="N201">
        <v>429451141</v>
      </c>
      <c r="O201">
        <v>429451141</v>
      </c>
      <c r="P201">
        <v>0</v>
      </c>
      <c r="Q201">
        <v>25269391</v>
      </c>
      <c r="R201">
        <v>97.22</v>
      </c>
      <c r="S201">
        <v>0</v>
      </c>
      <c r="T201">
        <v>0</v>
      </c>
    </row>
    <row r="202" spans="1:20" x14ac:dyDescent="0.25">
      <c r="A202" t="s">
        <v>81</v>
      </c>
      <c r="B202">
        <v>969269391</v>
      </c>
      <c r="C202">
        <v>-60000000</v>
      </c>
      <c r="D202">
        <v>0</v>
      </c>
      <c r="E202">
        <v>909269391</v>
      </c>
      <c r="F202">
        <v>0</v>
      </c>
      <c r="G202">
        <v>884000000</v>
      </c>
      <c r="H202">
        <v>884000000</v>
      </c>
      <c r="I202">
        <v>884000000</v>
      </c>
      <c r="J202">
        <v>0</v>
      </c>
      <c r="K202">
        <v>884000000</v>
      </c>
      <c r="L202">
        <v>454548859</v>
      </c>
      <c r="M202">
        <v>0</v>
      </c>
      <c r="N202">
        <v>429451141</v>
      </c>
      <c r="O202">
        <v>429451141</v>
      </c>
      <c r="P202">
        <v>0</v>
      </c>
      <c r="Q202">
        <v>25269391</v>
      </c>
      <c r="R202">
        <v>97.22</v>
      </c>
      <c r="S202">
        <v>0</v>
      </c>
      <c r="T202">
        <v>0</v>
      </c>
    </row>
    <row r="203" spans="1:20" x14ac:dyDescent="0.25">
      <c r="A203" t="s">
        <v>33</v>
      </c>
      <c r="B203">
        <v>969269391</v>
      </c>
      <c r="C203">
        <v>-60000000</v>
      </c>
      <c r="D203">
        <v>0</v>
      </c>
      <c r="E203">
        <v>909269391</v>
      </c>
      <c r="F203">
        <v>0</v>
      </c>
      <c r="G203">
        <v>884000000</v>
      </c>
      <c r="H203">
        <v>884000000</v>
      </c>
      <c r="I203">
        <v>884000000</v>
      </c>
      <c r="J203">
        <v>0</v>
      </c>
      <c r="K203">
        <v>884000000</v>
      </c>
      <c r="L203">
        <v>454548859</v>
      </c>
      <c r="M203">
        <v>0</v>
      </c>
      <c r="N203">
        <v>429451141</v>
      </c>
      <c r="O203">
        <v>429451141</v>
      </c>
      <c r="P203">
        <v>0</v>
      </c>
      <c r="Q203">
        <v>25269391</v>
      </c>
      <c r="R203">
        <v>97.22</v>
      </c>
      <c r="S203">
        <v>0</v>
      </c>
      <c r="T203">
        <v>0</v>
      </c>
    </row>
    <row r="204" spans="1:20" x14ac:dyDescent="0.25">
      <c r="A204" t="s">
        <v>78</v>
      </c>
      <c r="B204">
        <v>2200000000</v>
      </c>
      <c r="C204">
        <v>994465499</v>
      </c>
      <c r="D204">
        <v>0</v>
      </c>
      <c r="E204">
        <v>3194465499</v>
      </c>
      <c r="F204">
        <v>0</v>
      </c>
      <c r="G204">
        <v>2250000000</v>
      </c>
      <c r="H204">
        <v>2250000000</v>
      </c>
      <c r="I204">
        <v>2186915042</v>
      </c>
      <c r="J204">
        <v>0</v>
      </c>
      <c r="K204">
        <v>2186915042</v>
      </c>
      <c r="L204">
        <v>981281119</v>
      </c>
      <c r="M204">
        <v>63084958</v>
      </c>
      <c r="N204">
        <v>1205633923</v>
      </c>
      <c r="O204">
        <v>1205633923</v>
      </c>
      <c r="P204">
        <v>0</v>
      </c>
      <c r="Q204">
        <v>944465499</v>
      </c>
      <c r="R204">
        <v>68.459999999999994</v>
      </c>
      <c r="S204">
        <v>0</v>
      </c>
      <c r="T204">
        <v>0</v>
      </c>
    </row>
    <row r="205" spans="1:20" x14ac:dyDescent="0.25">
      <c r="A205" t="s">
        <v>31</v>
      </c>
      <c r="B205">
        <v>2200000000</v>
      </c>
      <c r="C205">
        <v>994465499</v>
      </c>
      <c r="D205">
        <v>0</v>
      </c>
      <c r="E205">
        <v>3194465499</v>
      </c>
      <c r="F205">
        <v>0</v>
      </c>
      <c r="G205">
        <v>2250000000</v>
      </c>
      <c r="H205">
        <v>2250000000</v>
      </c>
      <c r="I205">
        <v>2186915042</v>
      </c>
      <c r="J205">
        <v>0</v>
      </c>
      <c r="K205">
        <v>2186915042</v>
      </c>
      <c r="L205">
        <v>981281119</v>
      </c>
      <c r="M205">
        <v>63084958</v>
      </c>
      <c r="N205">
        <v>1205633923</v>
      </c>
      <c r="O205">
        <v>1205633923</v>
      </c>
      <c r="P205">
        <v>0</v>
      </c>
      <c r="Q205">
        <v>944465499</v>
      </c>
      <c r="R205">
        <v>68.459999999999994</v>
      </c>
      <c r="S205">
        <v>0</v>
      </c>
      <c r="T205">
        <v>0</v>
      </c>
    </row>
    <row r="206" spans="1:20" x14ac:dyDescent="0.25">
      <c r="A206" t="s">
        <v>79</v>
      </c>
      <c r="B206">
        <v>2200000000</v>
      </c>
      <c r="C206">
        <v>994465499</v>
      </c>
      <c r="D206">
        <v>0</v>
      </c>
      <c r="E206">
        <v>3194465499</v>
      </c>
      <c r="F206">
        <v>0</v>
      </c>
      <c r="G206">
        <v>2250000000</v>
      </c>
      <c r="H206">
        <v>2250000000</v>
      </c>
      <c r="I206">
        <v>2186915042</v>
      </c>
      <c r="J206">
        <v>0</v>
      </c>
      <c r="K206">
        <v>2186915042</v>
      </c>
      <c r="L206">
        <v>981281119</v>
      </c>
      <c r="M206">
        <v>63084958</v>
      </c>
      <c r="N206">
        <v>1205633923</v>
      </c>
      <c r="O206">
        <v>1205633923</v>
      </c>
      <c r="P206">
        <v>0</v>
      </c>
      <c r="Q206">
        <v>944465499</v>
      </c>
      <c r="R206">
        <v>68.459999999999994</v>
      </c>
      <c r="S206">
        <v>0</v>
      </c>
      <c r="T206">
        <v>0</v>
      </c>
    </row>
    <row r="207" spans="1:20" x14ac:dyDescent="0.25">
      <c r="A207" t="s">
        <v>33</v>
      </c>
      <c r="B207">
        <v>2200000000</v>
      </c>
      <c r="C207">
        <v>994465499</v>
      </c>
      <c r="D207">
        <v>0</v>
      </c>
      <c r="E207">
        <v>3194465499</v>
      </c>
      <c r="F207">
        <v>0</v>
      </c>
      <c r="G207">
        <v>2250000000</v>
      </c>
      <c r="H207">
        <v>2250000000</v>
      </c>
      <c r="I207">
        <v>2186915042</v>
      </c>
      <c r="J207">
        <v>0</v>
      </c>
      <c r="K207">
        <v>2186915042</v>
      </c>
      <c r="L207">
        <v>981281119</v>
      </c>
      <c r="M207">
        <v>63084958</v>
      </c>
      <c r="N207">
        <v>1205633923</v>
      </c>
      <c r="O207">
        <v>1205633923</v>
      </c>
      <c r="P207">
        <v>0</v>
      </c>
      <c r="Q207">
        <v>944465499</v>
      </c>
      <c r="R207">
        <v>68.459999999999994</v>
      </c>
      <c r="S207">
        <v>0</v>
      </c>
      <c r="T207">
        <v>0</v>
      </c>
    </row>
    <row r="208" spans="1:20" x14ac:dyDescent="0.25">
      <c r="A208" t="s">
        <v>80</v>
      </c>
      <c r="B208">
        <v>753509147</v>
      </c>
      <c r="C208">
        <v>-190884678</v>
      </c>
      <c r="D208">
        <v>0</v>
      </c>
      <c r="E208">
        <v>562624469</v>
      </c>
      <c r="F208">
        <v>0</v>
      </c>
      <c r="G208">
        <v>562402919</v>
      </c>
      <c r="H208">
        <v>562402919</v>
      </c>
      <c r="I208">
        <v>512507243</v>
      </c>
      <c r="J208">
        <v>0</v>
      </c>
      <c r="K208">
        <v>512507243</v>
      </c>
      <c r="L208">
        <v>449739947</v>
      </c>
      <c r="M208">
        <v>49895676</v>
      </c>
      <c r="N208">
        <v>62767296</v>
      </c>
      <c r="O208">
        <v>62767296</v>
      </c>
      <c r="P208">
        <v>0</v>
      </c>
      <c r="Q208">
        <v>221550</v>
      </c>
      <c r="R208">
        <v>91.09</v>
      </c>
      <c r="S208">
        <v>0</v>
      </c>
      <c r="T208">
        <v>0</v>
      </c>
    </row>
    <row r="209" spans="1:20" x14ac:dyDescent="0.25">
      <c r="A209" t="s">
        <v>31</v>
      </c>
      <c r="B209">
        <v>753509147</v>
      </c>
      <c r="C209">
        <v>-190884678</v>
      </c>
      <c r="D209">
        <v>0</v>
      </c>
      <c r="E209">
        <v>562624469</v>
      </c>
      <c r="F209">
        <v>0</v>
      </c>
      <c r="G209">
        <v>562402919</v>
      </c>
      <c r="H209">
        <v>562402919</v>
      </c>
      <c r="I209">
        <v>512507243</v>
      </c>
      <c r="J209">
        <v>0</v>
      </c>
      <c r="K209">
        <v>512507243</v>
      </c>
      <c r="L209">
        <v>449739947</v>
      </c>
      <c r="M209">
        <v>49895676</v>
      </c>
      <c r="N209">
        <v>62767296</v>
      </c>
      <c r="O209">
        <v>62767296</v>
      </c>
      <c r="P209">
        <v>0</v>
      </c>
      <c r="Q209">
        <v>221550</v>
      </c>
      <c r="R209">
        <v>91.09</v>
      </c>
      <c r="S209">
        <v>0</v>
      </c>
      <c r="T209">
        <v>0</v>
      </c>
    </row>
    <row r="210" spans="1:20" x14ac:dyDescent="0.25">
      <c r="A210" t="s">
        <v>81</v>
      </c>
      <c r="B210">
        <v>753509147</v>
      </c>
      <c r="C210">
        <v>-190884678</v>
      </c>
      <c r="D210">
        <v>0</v>
      </c>
      <c r="E210">
        <v>562624469</v>
      </c>
      <c r="F210">
        <v>0</v>
      </c>
      <c r="G210">
        <v>562402919</v>
      </c>
      <c r="H210">
        <v>562402919</v>
      </c>
      <c r="I210">
        <v>512507243</v>
      </c>
      <c r="J210">
        <v>0</v>
      </c>
      <c r="K210">
        <v>512507243</v>
      </c>
      <c r="L210">
        <v>449739947</v>
      </c>
      <c r="M210">
        <v>49895676</v>
      </c>
      <c r="N210">
        <v>62767296</v>
      </c>
      <c r="O210">
        <v>62767296</v>
      </c>
      <c r="P210">
        <v>0</v>
      </c>
      <c r="Q210">
        <v>221550</v>
      </c>
      <c r="R210">
        <v>91.09</v>
      </c>
      <c r="S210">
        <v>0</v>
      </c>
      <c r="T210">
        <v>0</v>
      </c>
    </row>
    <row r="211" spans="1:20" x14ac:dyDescent="0.25">
      <c r="A211" t="s">
        <v>33</v>
      </c>
      <c r="B211">
        <v>753509147</v>
      </c>
      <c r="C211">
        <v>-190884678</v>
      </c>
      <c r="D211">
        <v>0</v>
      </c>
      <c r="E211">
        <v>562624469</v>
      </c>
      <c r="F211">
        <v>0</v>
      </c>
      <c r="G211">
        <v>562402919</v>
      </c>
      <c r="H211">
        <v>562402919</v>
      </c>
      <c r="I211">
        <v>512507243</v>
      </c>
      <c r="J211">
        <v>0</v>
      </c>
      <c r="K211">
        <v>512507243</v>
      </c>
      <c r="L211">
        <v>449739947</v>
      </c>
      <c r="M211">
        <v>49895676</v>
      </c>
      <c r="N211">
        <v>62767296</v>
      </c>
      <c r="O211">
        <v>62767296</v>
      </c>
      <c r="P211">
        <v>0</v>
      </c>
      <c r="Q211">
        <v>221550</v>
      </c>
      <c r="R211">
        <v>91.09</v>
      </c>
      <c r="S211">
        <v>0</v>
      </c>
      <c r="T211">
        <v>0</v>
      </c>
    </row>
    <row r="212" spans="1:20" x14ac:dyDescent="0.25">
      <c r="A212" t="s">
        <v>105</v>
      </c>
      <c r="B212">
        <v>235903578</v>
      </c>
      <c r="C212">
        <v>-30000000</v>
      </c>
      <c r="D212">
        <v>0</v>
      </c>
      <c r="E212">
        <v>205903578</v>
      </c>
      <c r="F212">
        <v>0</v>
      </c>
      <c r="G212">
        <v>205903578</v>
      </c>
      <c r="H212">
        <v>205903578</v>
      </c>
      <c r="I212">
        <v>111406123</v>
      </c>
      <c r="J212">
        <v>0</v>
      </c>
      <c r="K212">
        <v>111406123</v>
      </c>
      <c r="L212">
        <v>0</v>
      </c>
      <c r="M212">
        <v>94497455</v>
      </c>
      <c r="N212">
        <v>111406123</v>
      </c>
      <c r="O212">
        <v>109499393</v>
      </c>
      <c r="P212">
        <v>1906730</v>
      </c>
      <c r="Q212">
        <v>0</v>
      </c>
      <c r="R212">
        <v>54.11</v>
      </c>
      <c r="S212">
        <v>0</v>
      </c>
      <c r="T212">
        <v>0</v>
      </c>
    </row>
    <row r="213" spans="1:20" x14ac:dyDescent="0.25">
      <c r="A213" t="s">
        <v>31</v>
      </c>
      <c r="B213">
        <v>235903578</v>
      </c>
      <c r="C213">
        <v>-30000000</v>
      </c>
      <c r="D213">
        <v>0</v>
      </c>
      <c r="E213">
        <v>205903578</v>
      </c>
      <c r="F213">
        <v>0</v>
      </c>
      <c r="G213">
        <v>205903578</v>
      </c>
      <c r="H213">
        <v>205903578</v>
      </c>
      <c r="I213">
        <v>111406123</v>
      </c>
      <c r="J213">
        <v>0</v>
      </c>
      <c r="K213">
        <v>111406123</v>
      </c>
      <c r="L213">
        <v>0</v>
      </c>
      <c r="M213">
        <v>94497455</v>
      </c>
      <c r="N213">
        <v>111406123</v>
      </c>
      <c r="O213">
        <v>109499393</v>
      </c>
      <c r="P213">
        <v>1906730</v>
      </c>
      <c r="Q213">
        <v>0</v>
      </c>
      <c r="R213">
        <v>54.11</v>
      </c>
      <c r="S213">
        <v>0</v>
      </c>
      <c r="T213">
        <v>0</v>
      </c>
    </row>
    <row r="214" spans="1:20" x14ac:dyDescent="0.25">
      <c r="A214" t="s">
        <v>106</v>
      </c>
      <c r="B214">
        <v>235903578</v>
      </c>
      <c r="C214">
        <v>-30000000</v>
      </c>
      <c r="D214">
        <v>0</v>
      </c>
      <c r="E214">
        <v>205903578</v>
      </c>
      <c r="F214">
        <v>0</v>
      </c>
      <c r="G214">
        <v>205903578</v>
      </c>
      <c r="H214">
        <v>205903578</v>
      </c>
      <c r="I214">
        <v>111406123</v>
      </c>
      <c r="J214">
        <v>0</v>
      </c>
      <c r="K214">
        <v>111406123</v>
      </c>
      <c r="L214">
        <v>0</v>
      </c>
      <c r="M214">
        <v>94497455</v>
      </c>
      <c r="N214">
        <v>111406123</v>
      </c>
      <c r="O214">
        <v>109499393</v>
      </c>
      <c r="P214">
        <v>1906730</v>
      </c>
      <c r="Q214">
        <v>0</v>
      </c>
      <c r="R214">
        <v>54.11</v>
      </c>
      <c r="S214">
        <v>0</v>
      </c>
      <c r="T214">
        <v>0</v>
      </c>
    </row>
    <row r="215" spans="1:20" x14ac:dyDescent="0.25">
      <c r="A215" t="s">
        <v>33</v>
      </c>
      <c r="B215">
        <v>235903578</v>
      </c>
      <c r="C215">
        <v>-30000000</v>
      </c>
      <c r="D215">
        <v>0</v>
      </c>
      <c r="E215">
        <v>205903578</v>
      </c>
      <c r="F215">
        <v>0</v>
      </c>
      <c r="G215">
        <v>205903578</v>
      </c>
      <c r="H215">
        <v>205903578</v>
      </c>
      <c r="I215">
        <v>111406123</v>
      </c>
      <c r="J215">
        <v>0</v>
      </c>
      <c r="K215">
        <v>111406123</v>
      </c>
      <c r="L215">
        <v>0</v>
      </c>
      <c r="M215">
        <v>94497455</v>
      </c>
      <c r="N215">
        <v>111406123</v>
      </c>
      <c r="O215">
        <v>109499393</v>
      </c>
      <c r="P215">
        <v>1906730</v>
      </c>
      <c r="Q215">
        <v>0</v>
      </c>
      <c r="R215">
        <v>54.11</v>
      </c>
      <c r="S215">
        <v>0</v>
      </c>
      <c r="T215">
        <v>0</v>
      </c>
    </row>
    <row r="216" spans="1:20" x14ac:dyDescent="0.25">
      <c r="A216" t="s">
        <v>107</v>
      </c>
      <c r="B216">
        <v>845608370</v>
      </c>
      <c r="C216">
        <v>0</v>
      </c>
      <c r="D216">
        <v>0</v>
      </c>
      <c r="E216">
        <v>845608370</v>
      </c>
      <c r="F216">
        <v>0</v>
      </c>
      <c r="G216">
        <v>845608370</v>
      </c>
      <c r="H216">
        <v>845608370</v>
      </c>
      <c r="I216">
        <v>602923177</v>
      </c>
      <c r="J216">
        <v>0</v>
      </c>
      <c r="K216">
        <v>602923177</v>
      </c>
      <c r="L216">
        <v>40</v>
      </c>
      <c r="M216">
        <v>242685193</v>
      </c>
      <c r="N216">
        <v>602923137</v>
      </c>
      <c r="O216">
        <v>534819135</v>
      </c>
      <c r="P216">
        <v>68104002</v>
      </c>
      <c r="Q216">
        <v>0</v>
      </c>
      <c r="R216">
        <v>71.3</v>
      </c>
      <c r="S216">
        <v>0</v>
      </c>
      <c r="T216">
        <v>0</v>
      </c>
    </row>
    <row r="217" spans="1:20" x14ac:dyDescent="0.25">
      <c r="A217" t="s">
        <v>31</v>
      </c>
      <c r="B217">
        <v>845608370</v>
      </c>
      <c r="C217">
        <v>0</v>
      </c>
      <c r="D217">
        <v>0</v>
      </c>
      <c r="E217">
        <v>845608370</v>
      </c>
      <c r="F217">
        <v>0</v>
      </c>
      <c r="G217">
        <v>845608370</v>
      </c>
      <c r="H217">
        <v>845608370</v>
      </c>
      <c r="I217">
        <v>602923177</v>
      </c>
      <c r="J217">
        <v>0</v>
      </c>
      <c r="K217">
        <v>602923177</v>
      </c>
      <c r="L217">
        <v>40</v>
      </c>
      <c r="M217">
        <v>242685193</v>
      </c>
      <c r="N217">
        <v>602923137</v>
      </c>
      <c r="O217">
        <v>534819135</v>
      </c>
      <c r="P217">
        <v>68104002</v>
      </c>
      <c r="Q217">
        <v>0</v>
      </c>
      <c r="R217">
        <v>71.3</v>
      </c>
      <c r="S217">
        <v>0</v>
      </c>
      <c r="T217">
        <v>0</v>
      </c>
    </row>
    <row r="218" spans="1:20" x14ac:dyDescent="0.25">
      <c r="A218" t="s">
        <v>108</v>
      </c>
      <c r="B218">
        <v>845608370</v>
      </c>
      <c r="C218">
        <v>0</v>
      </c>
      <c r="D218">
        <v>0</v>
      </c>
      <c r="E218">
        <v>845608370</v>
      </c>
      <c r="F218">
        <v>0</v>
      </c>
      <c r="G218">
        <v>845608370</v>
      </c>
      <c r="H218">
        <v>845608370</v>
      </c>
      <c r="I218">
        <v>602923177</v>
      </c>
      <c r="J218">
        <v>0</v>
      </c>
      <c r="K218">
        <v>602923177</v>
      </c>
      <c r="L218">
        <v>40</v>
      </c>
      <c r="M218">
        <v>242685193</v>
      </c>
      <c r="N218">
        <v>602923137</v>
      </c>
      <c r="O218">
        <v>534819135</v>
      </c>
      <c r="P218">
        <v>68104002</v>
      </c>
      <c r="Q218">
        <v>0</v>
      </c>
      <c r="R218">
        <v>71.3</v>
      </c>
      <c r="S218">
        <v>0</v>
      </c>
      <c r="T218">
        <v>0</v>
      </c>
    </row>
    <row r="219" spans="1:20" x14ac:dyDescent="0.25">
      <c r="A219" t="s">
        <v>33</v>
      </c>
      <c r="B219">
        <v>845608370</v>
      </c>
      <c r="C219">
        <v>0</v>
      </c>
      <c r="D219">
        <v>0</v>
      </c>
      <c r="E219">
        <v>845608370</v>
      </c>
      <c r="F219">
        <v>0</v>
      </c>
      <c r="G219">
        <v>845608370</v>
      </c>
      <c r="H219">
        <v>845608370</v>
      </c>
      <c r="I219">
        <v>602923177</v>
      </c>
      <c r="J219">
        <v>0</v>
      </c>
      <c r="K219">
        <v>602923177</v>
      </c>
      <c r="L219">
        <v>40</v>
      </c>
      <c r="M219">
        <v>242685193</v>
      </c>
      <c r="N219">
        <v>602923137</v>
      </c>
      <c r="O219">
        <v>534819135</v>
      </c>
      <c r="P219">
        <v>68104002</v>
      </c>
      <c r="Q219">
        <v>0</v>
      </c>
      <c r="R219">
        <v>71.3</v>
      </c>
      <c r="S219">
        <v>0</v>
      </c>
      <c r="T219">
        <v>0</v>
      </c>
    </row>
    <row r="220" spans="1:20" x14ac:dyDescent="0.25">
      <c r="A220" t="s">
        <v>109</v>
      </c>
      <c r="B220">
        <v>480797872</v>
      </c>
      <c r="C220">
        <v>0</v>
      </c>
      <c r="D220">
        <v>0</v>
      </c>
      <c r="E220">
        <v>480797872</v>
      </c>
      <c r="F220">
        <v>0</v>
      </c>
      <c r="G220">
        <v>480797872</v>
      </c>
      <c r="H220">
        <v>480797872</v>
      </c>
      <c r="I220">
        <v>339734188</v>
      </c>
      <c r="J220">
        <v>0</v>
      </c>
      <c r="K220">
        <v>339734188</v>
      </c>
      <c r="L220">
        <v>1</v>
      </c>
      <c r="M220">
        <v>141063684</v>
      </c>
      <c r="N220">
        <v>339734187</v>
      </c>
      <c r="O220">
        <v>310101601</v>
      </c>
      <c r="P220">
        <v>29632586</v>
      </c>
      <c r="Q220">
        <v>0</v>
      </c>
      <c r="R220">
        <v>70.66</v>
      </c>
      <c r="S220">
        <v>0</v>
      </c>
      <c r="T220">
        <v>0</v>
      </c>
    </row>
    <row r="221" spans="1:20" x14ac:dyDescent="0.25">
      <c r="A221" t="s">
        <v>31</v>
      </c>
      <c r="B221">
        <v>480797872</v>
      </c>
      <c r="C221">
        <v>0</v>
      </c>
      <c r="D221">
        <v>0</v>
      </c>
      <c r="E221">
        <v>480797872</v>
      </c>
      <c r="F221">
        <v>0</v>
      </c>
      <c r="G221">
        <v>480797872</v>
      </c>
      <c r="H221">
        <v>480797872</v>
      </c>
      <c r="I221">
        <v>339734188</v>
      </c>
      <c r="J221">
        <v>0</v>
      </c>
      <c r="K221">
        <v>339734188</v>
      </c>
      <c r="L221">
        <v>1</v>
      </c>
      <c r="M221">
        <v>141063684</v>
      </c>
      <c r="N221">
        <v>339734187</v>
      </c>
      <c r="O221">
        <v>310101601</v>
      </c>
      <c r="P221">
        <v>29632586</v>
      </c>
      <c r="Q221">
        <v>0</v>
      </c>
      <c r="R221">
        <v>70.66</v>
      </c>
      <c r="S221">
        <v>0</v>
      </c>
      <c r="T221">
        <v>0</v>
      </c>
    </row>
    <row r="222" spans="1:20" x14ac:dyDescent="0.25">
      <c r="A222" t="s">
        <v>110</v>
      </c>
      <c r="B222">
        <v>480797872</v>
      </c>
      <c r="C222">
        <v>0</v>
      </c>
      <c r="D222">
        <v>0</v>
      </c>
      <c r="E222">
        <v>480797872</v>
      </c>
      <c r="F222">
        <v>0</v>
      </c>
      <c r="G222">
        <v>480797872</v>
      </c>
      <c r="H222">
        <v>480797872</v>
      </c>
      <c r="I222">
        <v>339734188</v>
      </c>
      <c r="J222">
        <v>0</v>
      </c>
      <c r="K222">
        <v>339734188</v>
      </c>
      <c r="L222">
        <v>1</v>
      </c>
      <c r="M222">
        <v>141063684</v>
      </c>
      <c r="N222">
        <v>339734187</v>
      </c>
      <c r="O222">
        <v>310101601</v>
      </c>
      <c r="P222">
        <v>29632586</v>
      </c>
      <c r="Q222">
        <v>0</v>
      </c>
      <c r="R222">
        <v>70.66</v>
      </c>
      <c r="S222">
        <v>0</v>
      </c>
      <c r="T222">
        <v>0</v>
      </c>
    </row>
    <row r="223" spans="1:20" x14ac:dyDescent="0.25">
      <c r="A223" t="s">
        <v>33</v>
      </c>
      <c r="B223">
        <v>480797872</v>
      </c>
      <c r="C223">
        <v>0</v>
      </c>
      <c r="D223">
        <v>0</v>
      </c>
      <c r="E223">
        <v>480797872</v>
      </c>
      <c r="F223">
        <v>0</v>
      </c>
      <c r="G223">
        <v>480797872</v>
      </c>
      <c r="H223">
        <v>480797872</v>
      </c>
      <c r="I223">
        <v>339734188</v>
      </c>
      <c r="J223">
        <v>0</v>
      </c>
      <c r="K223">
        <v>339734188</v>
      </c>
      <c r="L223">
        <v>1</v>
      </c>
      <c r="M223">
        <v>141063684</v>
      </c>
      <c r="N223">
        <v>339734187</v>
      </c>
      <c r="O223">
        <v>310101601</v>
      </c>
      <c r="P223">
        <v>29632586</v>
      </c>
      <c r="Q223">
        <v>0</v>
      </c>
      <c r="R223">
        <v>70.66</v>
      </c>
      <c r="S223">
        <v>0</v>
      </c>
      <c r="T223">
        <v>0</v>
      </c>
    </row>
    <row r="224" spans="1:20" x14ac:dyDescent="0.25">
      <c r="A224" t="s">
        <v>87</v>
      </c>
      <c r="B224">
        <v>2876803390</v>
      </c>
      <c r="C224">
        <v>-380000000</v>
      </c>
      <c r="D224">
        <v>0</v>
      </c>
      <c r="E224">
        <v>2496803390</v>
      </c>
      <c r="F224">
        <v>0</v>
      </c>
      <c r="G224">
        <v>2115000000</v>
      </c>
      <c r="H224">
        <v>2115000000</v>
      </c>
      <c r="I224">
        <v>1585635264</v>
      </c>
      <c r="J224">
        <v>0</v>
      </c>
      <c r="K224">
        <v>1585635264</v>
      </c>
      <c r="L224">
        <v>24497508</v>
      </c>
      <c r="M224">
        <v>529364736</v>
      </c>
      <c r="N224">
        <v>1561137756</v>
      </c>
      <c r="O224">
        <v>1559641695</v>
      </c>
      <c r="P224">
        <v>1496061</v>
      </c>
      <c r="Q224">
        <v>381803390</v>
      </c>
      <c r="R224">
        <v>63.51</v>
      </c>
      <c r="S224">
        <v>0</v>
      </c>
      <c r="T224">
        <v>0</v>
      </c>
    </row>
    <row r="225" spans="1:20" x14ac:dyDescent="0.25">
      <c r="A225" t="s">
        <v>31</v>
      </c>
      <c r="B225">
        <v>2876803390</v>
      </c>
      <c r="C225">
        <v>-680000000</v>
      </c>
      <c r="D225">
        <v>0</v>
      </c>
      <c r="E225">
        <v>2196803390</v>
      </c>
      <c r="F225">
        <v>0</v>
      </c>
      <c r="G225">
        <v>2115000000</v>
      </c>
      <c r="H225">
        <v>2115000000</v>
      </c>
      <c r="I225">
        <v>1585635264</v>
      </c>
      <c r="J225">
        <v>0</v>
      </c>
      <c r="K225">
        <v>1585635264</v>
      </c>
      <c r="L225">
        <v>24497508</v>
      </c>
      <c r="M225">
        <v>529364736</v>
      </c>
      <c r="N225">
        <v>1561137756</v>
      </c>
      <c r="O225">
        <v>1559641695</v>
      </c>
      <c r="P225">
        <v>1496061</v>
      </c>
      <c r="Q225">
        <v>81803390</v>
      </c>
      <c r="R225">
        <v>72.180000000000007</v>
      </c>
      <c r="S225">
        <v>0</v>
      </c>
      <c r="T225">
        <v>0</v>
      </c>
    </row>
    <row r="226" spans="1:20" x14ac:dyDescent="0.25">
      <c r="A226" t="s">
        <v>88</v>
      </c>
      <c r="B226">
        <v>2876803390</v>
      </c>
      <c r="C226">
        <v>-680000000</v>
      </c>
      <c r="D226">
        <v>0</v>
      </c>
      <c r="E226">
        <v>2196803390</v>
      </c>
      <c r="F226">
        <v>0</v>
      </c>
      <c r="G226">
        <v>2115000000</v>
      </c>
      <c r="H226">
        <v>2115000000</v>
      </c>
      <c r="I226">
        <v>1585635264</v>
      </c>
      <c r="J226">
        <v>0</v>
      </c>
      <c r="K226">
        <v>1585635264</v>
      </c>
      <c r="L226">
        <v>24497508</v>
      </c>
      <c r="M226">
        <v>529364736</v>
      </c>
      <c r="N226">
        <v>1561137756</v>
      </c>
      <c r="O226">
        <v>1559641695</v>
      </c>
      <c r="P226">
        <v>1496061</v>
      </c>
      <c r="Q226">
        <v>81803390</v>
      </c>
      <c r="R226">
        <v>72.180000000000007</v>
      </c>
      <c r="S226">
        <v>0</v>
      </c>
      <c r="T226">
        <v>0</v>
      </c>
    </row>
    <row r="227" spans="1:20" x14ac:dyDescent="0.25">
      <c r="A227" t="s">
        <v>33</v>
      </c>
      <c r="B227">
        <v>2876803390</v>
      </c>
      <c r="C227">
        <v>-680000000</v>
      </c>
      <c r="D227">
        <v>0</v>
      </c>
      <c r="E227">
        <v>2196803390</v>
      </c>
      <c r="F227">
        <v>0</v>
      </c>
      <c r="G227">
        <v>2115000000</v>
      </c>
      <c r="H227">
        <v>2115000000</v>
      </c>
      <c r="I227">
        <v>1585635264</v>
      </c>
      <c r="J227">
        <v>0</v>
      </c>
      <c r="K227">
        <v>1585635264</v>
      </c>
      <c r="L227">
        <v>24497508</v>
      </c>
      <c r="M227">
        <v>529364736</v>
      </c>
      <c r="N227">
        <v>1561137756</v>
      </c>
      <c r="O227">
        <v>1559641695</v>
      </c>
      <c r="P227">
        <v>1496061</v>
      </c>
      <c r="Q227">
        <v>81803390</v>
      </c>
      <c r="R227">
        <v>72.180000000000007</v>
      </c>
      <c r="S227">
        <v>0</v>
      </c>
      <c r="T227">
        <v>0</v>
      </c>
    </row>
    <row r="228" spans="1:20" x14ac:dyDescent="0.25">
      <c r="A228" t="s">
        <v>97</v>
      </c>
      <c r="B228">
        <v>0</v>
      </c>
      <c r="C228">
        <v>300000000</v>
      </c>
      <c r="D228">
        <v>0</v>
      </c>
      <c r="E228">
        <v>300000000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300000000</v>
      </c>
      <c r="R228">
        <v>0</v>
      </c>
      <c r="S228">
        <v>0</v>
      </c>
      <c r="T228">
        <v>0</v>
      </c>
    </row>
    <row r="229" spans="1:20" x14ac:dyDescent="0.25">
      <c r="A229" t="s">
        <v>88</v>
      </c>
      <c r="B229">
        <v>0</v>
      </c>
      <c r="C229">
        <v>300000000</v>
      </c>
      <c r="D229">
        <v>0</v>
      </c>
      <c r="E229">
        <v>300000000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300000000</v>
      </c>
      <c r="R229">
        <v>0</v>
      </c>
      <c r="S229">
        <v>0</v>
      </c>
      <c r="T229">
        <v>0</v>
      </c>
    </row>
    <row r="230" spans="1:20" x14ac:dyDescent="0.25">
      <c r="A230" t="s">
        <v>33</v>
      </c>
      <c r="B230">
        <v>0</v>
      </c>
      <c r="C230">
        <v>300000000</v>
      </c>
      <c r="D230">
        <v>0</v>
      </c>
      <c r="E230">
        <v>300000000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300000000</v>
      </c>
      <c r="R230">
        <v>0</v>
      </c>
      <c r="S230">
        <v>0</v>
      </c>
      <c r="T230">
        <v>0</v>
      </c>
    </row>
    <row r="231" spans="1:20" x14ac:dyDescent="0.25">
      <c r="A231" t="s">
        <v>111</v>
      </c>
      <c r="B231">
        <v>103000000</v>
      </c>
      <c r="C231">
        <v>50000000</v>
      </c>
      <c r="D231">
        <v>0</v>
      </c>
      <c r="E231">
        <v>153000000</v>
      </c>
      <c r="F231">
        <v>0</v>
      </c>
      <c r="G231">
        <v>153000000</v>
      </c>
      <c r="H231">
        <v>153000000</v>
      </c>
      <c r="I231">
        <v>0</v>
      </c>
      <c r="J231">
        <v>0</v>
      </c>
      <c r="K231">
        <v>0</v>
      </c>
      <c r="L231">
        <v>0</v>
      </c>
      <c r="M231">
        <v>153000000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</row>
    <row r="232" spans="1:20" x14ac:dyDescent="0.25">
      <c r="A232" t="s">
        <v>31</v>
      </c>
      <c r="B232">
        <v>103000000</v>
      </c>
      <c r="C232">
        <v>50000000</v>
      </c>
      <c r="D232">
        <v>0</v>
      </c>
      <c r="E232">
        <v>153000000</v>
      </c>
      <c r="F232">
        <v>0</v>
      </c>
      <c r="G232">
        <v>153000000</v>
      </c>
      <c r="H232">
        <v>153000000</v>
      </c>
      <c r="I232">
        <v>0</v>
      </c>
      <c r="J232">
        <v>0</v>
      </c>
      <c r="K232">
        <v>0</v>
      </c>
      <c r="L232">
        <v>0</v>
      </c>
      <c r="M232">
        <v>153000000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</row>
    <row r="233" spans="1:20" x14ac:dyDescent="0.25">
      <c r="A233" t="s">
        <v>88</v>
      </c>
      <c r="B233">
        <v>103000000</v>
      </c>
      <c r="C233">
        <v>50000000</v>
      </c>
      <c r="D233">
        <v>0</v>
      </c>
      <c r="E233">
        <v>153000000</v>
      </c>
      <c r="F233">
        <v>0</v>
      </c>
      <c r="G233">
        <v>153000000</v>
      </c>
      <c r="H233">
        <v>153000000</v>
      </c>
      <c r="I233">
        <v>0</v>
      </c>
      <c r="J233">
        <v>0</v>
      </c>
      <c r="K233">
        <v>0</v>
      </c>
      <c r="L233">
        <v>0</v>
      </c>
      <c r="M233">
        <v>153000000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</row>
    <row r="234" spans="1:20" x14ac:dyDescent="0.25">
      <c r="A234" t="s">
        <v>33</v>
      </c>
      <c r="B234">
        <v>103000000</v>
      </c>
      <c r="C234">
        <v>50000000</v>
      </c>
      <c r="D234">
        <v>0</v>
      </c>
      <c r="E234">
        <v>153000000</v>
      </c>
      <c r="F234">
        <v>0</v>
      </c>
      <c r="G234">
        <v>153000000</v>
      </c>
      <c r="H234">
        <v>153000000</v>
      </c>
      <c r="I234">
        <v>0</v>
      </c>
      <c r="J234">
        <v>0</v>
      </c>
      <c r="K234">
        <v>0</v>
      </c>
      <c r="L234">
        <v>0</v>
      </c>
      <c r="M234">
        <v>153000000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</row>
    <row r="235" spans="1:20" x14ac:dyDescent="0.25">
      <c r="A235" t="s">
        <v>112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</row>
    <row r="236" spans="1:20" x14ac:dyDescent="0.25">
      <c r="A236" t="s">
        <v>97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</row>
    <row r="237" spans="1:20" x14ac:dyDescent="0.25">
      <c r="A237" t="s">
        <v>113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</row>
    <row r="238" spans="1:20" x14ac:dyDescent="0.25">
      <c r="A238" t="s">
        <v>33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</row>
    <row r="239" spans="1:20" x14ac:dyDescent="0.25">
      <c r="A239" t="s">
        <v>114</v>
      </c>
      <c r="B239">
        <v>240000000</v>
      </c>
      <c r="C239">
        <v>-5570000</v>
      </c>
      <c r="D239">
        <v>0</v>
      </c>
      <c r="E239">
        <v>234430000</v>
      </c>
      <c r="F239">
        <v>0</v>
      </c>
      <c r="G239">
        <v>234430000</v>
      </c>
      <c r="H239">
        <v>234430000</v>
      </c>
      <c r="I239">
        <v>234430000</v>
      </c>
      <c r="J239">
        <v>0</v>
      </c>
      <c r="K239">
        <v>234430000</v>
      </c>
      <c r="L239">
        <v>145405950</v>
      </c>
      <c r="M239">
        <v>0</v>
      </c>
      <c r="N239">
        <v>89024050</v>
      </c>
      <c r="O239">
        <v>89024050</v>
      </c>
      <c r="P239">
        <v>0</v>
      </c>
      <c r="Q239">
        <v>0</v>
      </c>
      <c r="R239">
        <v>100</v>
      </c>
      <c r="S239">
        <v>0</v>
      </c>
      <c r="T239">
        <v>0</v>
      </c>
    </row>
    <row r="240" spans="1:20" x14ac:dyDescent="0.25">
      <c r="A240" t="s">
        <v>31</v>
      </c>
      <c r="B240">
        <v>240000000</v>
      </c>
      <c r="C240">
        <v>-5570000</v>
      </c>
      <c r="D240">
        <v>0</v>
      </c>
      <c r="E240">
        <v>234430000</v>
      </c>
      <c r="F240">
        <v>0</v>
      </c>
      <c r="G240">
        <v>234430000</v>
      </c>
      <c r="H240">
        <v>234430000</v>
      </c>
      <c r="I240">
        <v>234430000</v>
      </c>
      <c r="J240">
        <v>0</v>
      </c>
      <c r="K240">
        <v>234430000</v>
      </c>
      <c r="L240">
        <v>145405950</v>
      </c>
      <c r="M240">
        <v>0</v>
      </c>
      <c r="N240">
        <v>89024050</v>
      </c>
      <c r="O240">
        <v>89024050</v>
      </c>
      <c r="P240">
        <v>0</v>
      </c>
      <c r="Q240">
        <v>0</v>
      </c>
      <c r="R240">
        <v>100</v>
      </c>
      <c r="S240">
        <v>0</v>
      </c>
      <c r="T240">
        <v>0</v>
      </c>
    </row>
    <row r="241" spans="1:20" x14ac:dyDescent="0.25">
      <c r="A241" t="s">
        <v>92</v>
      </c>
      <c r="B241">
        <v>240000000</v>
      </c>
      <c r="C241">
        <v>-5570000</v>
      </c>
      <c r="D241">
        <v>0</v>
      </c>
      <c r="E241">
        <v>234430000</v>
      </c>
      <c r="F241">
        <v>0</v>
      </c>
      <c r="G241">
        <v>234430000</v>
      </c>
      <c r="H241">
        <v>234430000</v>
      </c>
      <c r="I241">
        <v>234430000</v>
      </c>
      <c r="J241">
        <v>0</v>
      </c>
      <c r="K241">
        <v>234430000</v>
      </c>
      <c r="L241">
        <v>145405950</v>
      </c>
      <c r="M241">
        <v>0</v>
      </c>
      <c r="N241">
        <v>89024050</v>
      </c>
      <c r="O241">
        <v>89024050</v>
      </c>
      <c r="P241">
        <v>0</v>
      </c>
      <c r="Q241">
        <v>0</v>
      </c>
      <c r="R241">
        <v>100</v>
      </c>
      <c r="S241">
        <v>0</v>
      </c>
      <c r="T241">
        <v>0</v>
      </c>
    </row>
    <row r="242" spans="1:20" x14ac:dyDescent="0.25">
      <c r="A242" t="s">
        <v>115</v>
      </c>
      <c r="B242">
        <v>240000000</v>
      </c>
      <c r="C242">
        <v>-5570000</v>
      </c>
      <c r="D242">
        <v>0</v>
      </c>
      <c r="E242">
        <v>234430000</v>
      </c>
      <c r="F242">
        <v>0</v>
      </c>
      <c r="G242">
        <v>234430000</v>
      </c>
      <c r="H242">
        <v>234430000</v>
      </c>
      <c r="I242">
        <v>234430000</v>
      </c>
      <c r="J242">
        <v>0</v>
      </c>
      <c r="K242">
        <v>234430000</v>
      </c>
      <c r="L242">
        <v>145405950</v>
      </c>
      <c r="M242">
        <v>0</v>
      </c>
      <c r="N242">
        <v>89024050</v>
      </c>
      <c r="O242">
        <v>89024050</v>
      </c>
      <c r="P242">
        <v>0</v>
      </c>
      <c r="Q242">
        <v>0</v>
      </c>
      <c r="R242">
        <v>100</v>
      </c>
      <c r="S242">
        <v>0</v>
      </c>
      <c r="T242">
        <v>0</v>
      </c>
    </row>
    <row r="243" spans="1:20" x14ac:dyDescent="0.25">
      <c r="A243" t="s">
        <v>116</v>
      </c>
      <c r="B243">
        <v>1000000000</v>
      </c>
      <c r="C243">
        <v>-14658373</v>
      </c>
      <c r="D243">
        <v>0</v>
      </c>
      <c r="E243">
        <v>985341627</v>
      </c>
      <c r="F243">
        <v>0</v>
      </c>
      <c r="G243">
        <v>985341627</v>
      </c>
      <c r="H243">
        <v>985341627</v>
      </c>
      <c r="I243">
        <v>985341627</v>
      </c>
      <c r="J243">
        <v>0</v>
      </c>
      <c r="K243">
        <v>985341627</v>
      </c>
      <c r="L243">
        <v>43643586</v>
      </c>
      <c r="M243">
        <v>0</v>
      </c>
      <c r="N243">
        <v>941698041</v>
      </c>
      <c r="O243">
        <v>941698041</v>
      </c>
      <c r="P243">
        <v>0</v>
      </c>
      <c r="Q243">
        <v>0</v>
      </c>
      <c r="R243">
        <v>100</v>
      </c>
      <c r="S243">
        <v>0</v>
      </c>
      <c r="T243">
        <v>0</v>
      </c>
    </row>
    <row r="244" spans="1:20" x14ac:dyDescent="0.25">
      <c r="A244" t="s">
        <v>31</v>
      </c>
      <c r="B244">
        <v>1000000000</v>
      </c>
      <c r="C244">
        <v>-14658373</v>
      </c>
      <c r="D244">
        <v>0</v>
      </c>
      <c r="E244">
        <v>985341627</v>
      </c>
      <c r="F244">
        <v>0</v>
      </c>
      <c r="G244">
        <v>985341627</v>
      </c>
      <c r="H244">
        <v>985341627</v>
      </c>
      <c r="I244">
        <v>985341627</v>
      </c>
      <c r="J244">
        <v>0</v>
      </c>
      <c r="K244">
        <v>985341627</v>
      </c>
      <c r="L244">
        <v>43643586</v>
      </c>
      <c r="M244">
        <v>0</v>
      </c>
      <c r="N244">
        <v>941698041</v>
      </c>
      <c r="O244">
        <v>941698041</v>
      </c>
      <c r="P244">
        <v>0</v>
      </c>
      <c r="Q244">
        <v>0</v>
      </c>
      <c r="R244">
        <v>100</v>
      </c>
      <c r="S244">
        <v>0</v>
      </c>
      <c r="T244">
        <v>0</v>
      </c>
    </row>
    <row r="245" spans="1:20" x14ac:dyDescent="0.25">
      <c r="A245" t="s">
        <v>92</v>
      </c>
      <c r="B245">
        <v>1000000000</v>
      </c>
      <c r="C245">
        <v>-14658373</v>
      </c>
      <c r="D245">
        <v>0</v>
      </c>
      <c r="E245">
        <v>985341627</v>
      </c>
      <c r="F245">
        <v>0</v>
      </c>
      <c r="G245">
        <v>985341627</v>
      </c>
      <c r="H245">
        <v>985341627</v>
      </c>
      <c r="I245">
        <v>985341627</v>
      </c>
      <c r="J245">
        <v>0</v>
      </c>
      <c r="K245">
        <v>985341627</v>
      </c>
      <c r="L245">
        <v>43643586</v>
      </c>
      <c r="M245">
        <v>0</v>
      </c>
      <c r="N245">
        <v>941698041</v>
      </c>
      <c r="O245">
        <v>941698041</v>
      </c>
      <c r="P245">
        <v>0</v>
      </c>
      <c r="Q245">
        <v>0</v>
      </c>
      <c r="R245">
        <v>100</v>
      </c>
      <c r="S245">
        <v>0</v>
      </c>
      <c r="T245">
        <v>0</v>
      </c>
    </row>
    <row r="246" spans="1:20" x14ac:dyDescent="0.25">
      <c r="A246" t="s">
        <v>117</v>
      </c>
      <c r="B246">
        <v>1000000000</v>
      </c>
      <c r="C246">
        <v>-14658373</v>
      </c>
      <c r="D246">
        <v>0</v>
      </c>
      <c r="E246">
        <v>985341627</v>
      </c>
      <c r="F246">
        <v>0</v>
      </c>
      <c r="G246">
        <v>985341627</v>
      </c>
      <c r="H246">
        <v>985341627</v>
      </c>
      <c r="I246">
        <v>985341627</v>
      </c>
      <c r="J246">
        <v>0</v>
      </c>
      <c r="K246">
        <v>985341627</v>
      </c>
      <c r="L246">
        <v>43643586</v>
      </c>
      <c r="M246">
        <v>0</v>
      </c>
      <c r="N246">
        <v>941698041</v>
      </c>
      <c r="O246">
        <v>941698041</v>
      </c>
      <c r="P246">
        <v>0</v>
      </c>
      <c r="Q246">
        <v>0</v>
      </c>
      <c r="R246">
        <v>100</v>
      </c>
      <c r="S246">
        <v>0</v>
      </c>
      <c r="T246">
        <v>0</v>
      </c>
    </row>
    <row r="247" spans="1:20" x14ac:dyDescent="0.25">
      <c r="A247" t="s">
        <v>118</v>
      </c>
      <c r="B247">
        <v>100000000</v>
      </c>
      <c r="C247">
        <v>-100000000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</row>
    <row r="248" spans="1:20" x14ac:dyDescent="0.25">
      <c r="A248" t="s">
        <v>31</v>
      </c>
      <c r="B248">
        <v>100000000</v>
      </c>
      <c r="C248">
        <v>-100000000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</row>
    <row r="249" spans="1:20" x14ac:dyDescent="0.25">
      <c r="A249" t="s">
        <v>92</v>
      </c>
      <c r="B249">
        <v>100000000</v>
      </c>
      <c r="C249">
        <v>-100000000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</row>
    <row r="250" spans="1:20" x14ac:dyDescent="0.25">
      <c r="A250" t="s">
        <v>119</v>
      </c>
      <c r="B250">
        <v>100000000</v>
      </c>
      <c r="C250">
        <v>-100000000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</row>
    <row r="251" spans="1:20" x14ac:dyDescent="0.25">
      <c r="A251" t="s">
        <v>120</v>
      </c>
      <c r="B251">
        <v>0</v>
      </c>
      <c r="C251">
        <v>240000000</v>
      </c>
      <c r="D251">
        <v>0</v>
      </c>
      <c r="E251">
        <v>240000000</v>
      </c>
      <c r="F251">
        <v>0</v>
      </c>
      <c r="G251">
        <v>93600035</v>
      </c>
      <c r="H251">
        <v>93600035</v>
      </c>
      <c r="I251">
        <v>0</v>
      </c>
      <c r="J251">
        <v>0</v>
      </c>
      <c r="K251">
        <v>0</v>
      </c>
      <c r="L251">
        <v>0</v>
      </c>
      <c r="M251">
        <v>93600035</v>
      </c>
      <c r="N251">
        <v>0</v>
      </c>
      <c r="O251">
        <v>0</v>
      </c>
      <c r="P251">
        <v>0</v>
      </c>
      <c r="Q251">
        <v>146399965</v>
      </c>
      <c r="R251">
        <v>0</v>
      </c>
      <c r="S251">
        <v>0</v>
      </c>
      <c r="T251">
        <v>0</v>
      </c>
    </row>
    <row r="252" spans="1:20" x14ac:dyDescent="0.25">
      <c r="A252" t="s">
        <v>31</v>
      </c>
      <c r="B252">
        <v>0</v>
      </c>
      <c r="C252">
        <v>240000000</v>
      </c>
      <c r="D252">
        <v>0</v>
      </c>
      <c r="E252">
        <v>240000000</v>
      </c>
      <c r="F252">
        <v>0</v>
      </c>
      <c r="G252">
        <v>93600035</v>
      </c>
      <c r="H252">
        <v>93600035</v>
      </c>
      <c r="I252">
        <v>0</v>
      </c>
      <c r="J252">
        <v>0</v>
      </c>
      <c r="K252">
        <v>0</v>
      </c>
      <c r="L252">
        <v>0</v>
      </c>
      <c r="M252">
        <v>93600035</v>
      </c>
      <c r="N252">
        <v>0</v>
      </c>
      <c r="O252">
        <v>0</v>
      </c>
      <c r="P252">
        <v>0</v>
      </c>
      <c r="Q252">
        <v>146399965</v>
      </c>
      <c r="R252">
        <v>0</v>
      </c>
      <c r="S252">
        <v>0</v>
      </c>
      <c r="T252">
        <v>0</v>
      </c>
    </row>
    <row r="253" spans="1:20" x14ac:dyDescent="0.25">
      <c r="A253" t="s">
        <v>92</v>
      </c>
      <c r="B253">
        <v>0</v>
      </c>
      <c r="C253">
        <v>240000000</v>
      </c>
      <c r="D253">
        <v>0</v>
      </c>
      <c r="E253">
        <v>240000000</v>
      </c>
      <c r="F253">
        <v>0</v>
      </c>
      <c r="G253">
        <v>93600035</v>
      </c>
      <c r="H253">
        <v>93600035</v>
      </c>
      <c r="I253">
        <v>0</v>
      </c>
      <c r="J253">
        <v>0</v>
      </c>
      <c r="K253">
        <v>0</v>
      </c>
      <c r="L253">
        <v>0</v>
      </c>
      <c r="M253">
        <v>93600035</v>
      </c>
      <c r="N253">
        <v>0</v>
      </c>
      <c r="O253">
        <v>0</v>
      </c>
      <c r="P253">
        <v>0</v>
      </c>
      <c r="Q253">
        <v>146399965</v>
      </c>
      <c r="R253">
        <v>0</v>
      </c>
      <c r="S253">
        <v>0</v>
      </c>
      <c r="T253">
        <v>0</v>
      </c>
    </row>
    <row r="254" spans="1:20" x14ac:dyDescent="0.25">
      <c r="A254" t="s">
        <v>121</v>
      </c>
      <c r="B254">
        <v>0</v>
      </c>
      <c r="C254">
        <v>240000000</v>
      </c>
      <c r="D254">
        <v>0</v>
      </c>
      <c r="E254">
        <v>240000000</v>
      </c>
      <c r="F254">
        <v>0</v>
      </c>
      <c r="G254">
        <v>93600035</v>
      </c>
      <c r="H254">
        <v>93600035</v>
      </c>
      <c r="I254">
        <v>0</v>
      </c>
      <c r="J254">
        <v>0</v>
      </c>
      <c r="K254">
        <v>0</v>
      </c>
      <c r="L254">
        <v>0</v>
      </c>
      <c r="M254">
        <v>93600035</v>
      </c>
      <c r="N254">
        <v>0</v>
      </c>
      <c r="O254">
        <v>0</v>
      </c>
      <c r="P254">
        <v>0</v>
      </c>
      <c r="Q254">
        <v>146399965</v>
      </c>
      <c r="R254">
        <v>0</v>
      </c>
      <c r="S254">
        <v>0</v>
      </c>
      <c r="T254">
        <v>0</v>
      </c>
    </row>
    <row r="255" spans="1:20" x14ac:dyDescent="0.25">
      <c r="A255" t="s">
        <v>122</v>
      </c>
      <c r="B255">
        <v>0</v>
      </c>
      <c r="C255">
        <v>900000000</v>
      </c>
      <c r="D255">
        <v>0</v>
      </c>
      <c r="E255">
        <v>900000000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900000000</v>
      </c>
      <c r="R255">
        <v>0</v>
      </c>
      <c r="S255">
        <v>0</v>
      </c>
      <c r="T255">
        <v>0</v>
      </c>
    </row>
    <row r="256" spans="1:20" x14ac:dyDescent="0.25">
      <c r="A256" t="s">
        <v>31</v>
      </c>
      <c r="B256">
        <v>0</v>
      </c>
      <c r="C256">
        <v>900000000</v>
      </c>
      <c r="D256">
        <v>0</v>
      </c>
      <c r="E256">
        <v>900000000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900000000</v>
      </c>
      <c r="R256">
        <v>0</v>
      </c>
      <c r="S256">
        <v>0</v>
      </c>
      <c r="T256">
        <v>0</v>
      </c>
    </row>
    <row r="257" spans="1:20" x14ac:dyDescent="0.25">
      <c r="A257" t="s">
        <v>92</v>
      </c>
      <c r="B257">
        <v>0</v>
      </c>
      <c r="C257">
        <v>900000000</v>
      </c>
      <c r="D257">
        <v>0</v>
      </c>
      <c r="E257">
        <v>900000000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900000000</v>
      </c>
      <c r="R257">
        <v>0</v>
      </c>
      <c r="S257">
        <v>0</v>
      </c>
      <c r="T257">
        <v>0</v>
      </c>
    </row>
    <row r="258" spans="1:20" x14ac:dyDescent="0.25">
      <c r="A258" t="s">
        <v>123</v>
      </c>
      <c r="B258">
        <v>0</v>
      </c>
      <c r="C258">
        <v>900000000</v>
      </c>
      <c r="D258">
        <v>0</v>
      </c>
      <c r="E258">
        <v>900000000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900000000</v>
      </c>
      <c r="R258">
        <v>0</v>
      </c>
      <c r="S258">
        <v>0</v>
      </c>
      <c r="T258">
        <v>0</v>
      </c>
    </row>
    <row r="259" spans="1:20" x14ac:dyDescent="0.25">
      <c r="A259" t="s">
        <v>124</v>
      </c>
      <c r="B259">
        <v>0</v>
      </c>
      <c r="C259">
        <v>120228373</v>
      </c>
      <c r="D259">
        <v>0</v>
      </c>
      <c r="E259">
        <v>120228373</v>
      </c>
      <c r="F259">
        <v>0</v>
      </c>
      <c r="G259">
        <v>120228373</v>
      </c>
      <c r="H259">
        <v>120228373</v>
      </c>
      <c r="I259">
        <v>120228000</v>
      </c>
      <c r="J259">
        <v>0</v>
      </c>
      <c r="K259">
        <v>120228000</v>
      </c>
      <c r="L259">
        <v>120228000</v>
      </c>
      <c r="M259">
        <v>373</v>
      </c>
      <c r="N259">
        <v>0</v>
      </c>
      <c r="O259">
        <v>0</v>
      </c>
      <c r="P259">
        <v>0</v>
      </c>
      <c r="Q259">
        <v>0</v>
      </c>
      <c r="R259">
        <v>100</v>
      </c>
      <c r="S259">
        <v>0</v>
      </c>
      <c r="T259">
        <v>0</v>
      </c>
    </row>
    <row r="260" spans="1:20" x14ac:dyDescent="0.25">
      <c r="A260" t="s">
        <v>31</v>
      </c>
      <c r="B260">
        <v>0</v>
      </c>
      <c r="C260">
        <v>120228373</v>
      </c>
      <c r="D260">
        <v>0</v>
      </c>
      <c r="E260">
        <v>120228373</v>
      </c>
      <c r="F260">
        <v>0</v>
      </c>
      <c r="G260">
        <v>120228373</v>
      </c>
      <c r="H260">
        <v>120228373</v>
      </c>
      <c r="I260">
        <v>120228000</v>
      </c>
      <c r="J260">
        <v>0</v>
      </c>
      <c r="K260">
        <v>120228000</v>
      </c>
      <c r="L260">
        <v>120228000</v>
      </c>
      <c r="M260">
        <v>373</v>
      </c>
      <c r="N260">
        <v>0</v>
      </c>
      <c r="O260">
        <v>0</v>
      </c>
      <c r="P260">
        <v>0</v>
      </c>
      <c r="Q260">
        <v>0</v>
      </c>
      <c r="R260">
        <v>100</v>
      </c>
      <c r="S260">
        <v>0</v>
      </c>
      <c r="T260">
        <v>0</v>
      </c>
    </row>
    <row r="261" spans="1:20" x14ac:dyDescent="0.25">
      <c r="A261" t="s">
        <v>92</v>
      </c>
      <c r="B261">
        <v>0</v>
      </c>
      <c r="C261">
        <v>120228373</v>
      </c>
      <c r="D261">
        <v>0</v>
      </c>
      <c r="E261">
        <v>120228373</v>
      </c>
      <c r="F261">
        <v>0</v>
      </c>
      <c r="G261">
        <v>120228373</v>
      </c>
      <c r="H261">
        <v>120228373</v>
      </c>
      <c r="I261">
        <v>120228000</v>
      </c>
      <c r="J261">
        <v>0</v>
      </c>
      <c r="K261">
        <v>120228000</v>
      </c>
      <c r="L261">
        <v>120228000</v>
      </c>
      <c r="M261">
        <v>373</v>
      </c>
      <c r="N261">
        <v>0</v>
      </c>
      <c r="O261">
        <v>0</v>
      </c>
      <c r="P261">
        <v>0</v>
      </c>
      <c r="Q261">
        <v>0</v>
      </c>
      <c r="R261">
        <v>100</v>
      </c>
      <c r="S261">
        <v>0</v>
      </c>
      <c r="T261">
        <v>0</v>
      </c>
    </row>
    <row r="262" spans="1:20" x14ac:dyDescent="0.25">
      <c r="A262" t="s">
        <v>123</v>
      </c>
      <c r="B262">
        <v>0</v>
      </c>
      <c r="C262">
        <v>120228373</v>
      </c>
      <c r="D262">
        <v>0</v>
      </c>
      <c r="E262">
        <v>120228373</v>
      </c>
      <c r="F262">
        <v>0</v>
      </c>
      <c r="G262">
        <v>120228373</v>
      </c>
      <c r="H262">
        <v>120228373</v>
      </c>
      <c r="I262">
        <v>120228000</v>
      </c>
      <c r="J262">
        <v>0</v>
      </c>
      <c r="K262">
        <v>120228000</v>
      </c>
      <c r="L262">
        <v>120228000</v>
      </c>
      <c r="M262">
        <v>373</v>
      </c>
      <c r="N262">
        <v>0</v>
      </c>
      <c r="O262">
        <v>0</v>
      </c>
      <c r="P262">
        <v>0</v>
      </c>
      <c r="Q262">
        <v>0</v>
      </c>
      <c r="R262">
        <v>100</v>
      </c>
      <c r="S262">
        <v>0</v>
      </c>
      <c r="T262">
        <v>0</v>
      </c>
    </row>
    <row r="263" spans="1:20" x14ac:dyDescent="0.25">
      <c r="A263" t="s">
        <v>125</v>
      </c>
      <c r="B263">
        <v>3730000000</v>
      </c>
      <c r="C263">
        <v>1778457015</v>
      </c>
      <c r="D263">
        <v>0</v>
      </c>
      <c r="E263">
        <v>5508457015</v>
      </c>
      <c r="F263">
        <v>0</v>
      </c>
      <c r="G263">
        <v>3935026807</v>
      </c>
      <c r="H263">
        <v>3935026807</v>
      </c>
      <c r="I263">
        <v>3918117486</v>
      </c>
      <c r="J263">
        <v>0</v>
      </c>
      <c r="K263">
        <v>3918117486</v>
      </c>
      <c r="L263">
        <v>312713333</v>
      </c>
      <c r="M263">
        <v>16909321</v>
      </c>
      <c r="N263">
        <v>3605404153</v>
      </c>
      <c r="O263">
        <v>3605404153</v>
      </c>
      <c r="P263">
        <v>0</v>
      </c>
      <c r="Q263">
        <v>1573430208</v>
      </c>
      <c r="R263">
        <v>71.13</v>
      </c>
      <c r="S263">
        <v>0</v>
      </c>
      <c r="T263">
        <v>0</v>
      </c>
    </row>
    <row r="264" spans="1:20" x14ac:dyDescent="0.25">
      <c r="A264" t="s">
        <v>49</v>
      </c>
      <c r="B264">
        <v>600000000</v>
      </c>
      <c r="C264">
        <v>348457015</v>
      </c>
      <c r="D264">
        <v>0</v>
      </c>
      <c r="E264">
        <v>948457015</v>
      </c>
      <c r="F264">
        <v>0</v>
      </c>
      <c r="G264">
        <v>928697015</v>
      </c>
      <c r="H264">
        <v>928697015</v>
      </c>
      <c r="I264">
        <v>926830348</v>
      </c>
      <c r="J264">
        <v>0</v>
      </c>
      <c r="K264">
        <v>926830348</v>
      </c>
      <c r="L264">
        <v>312713333</v>
      </c>
      <c r="M264">
        <v>1866667</v>
      </c>
      <c r="N264">
        <v>614117015</v>
      </c>
      <c r="O264">
        <v>614117015</v>
      </c>
      <c r="P264">
        <v>0</v>
      </c>
      <c r="Q264">
        <v>19760000</v>
      </c>
      <c r="R264">
        <v>97.72</v>
      </c>
      <c r="S264">
        <v>0</v>
      </c>
      <c r="T264">
        <v>0</v>
      </c>
    </row>
    <row r="265" spans="1:20" x14ac:dyDescent="0.25">
      <c r="A265" t="s">
        <v>31</v>
      </c>
      <c r="B265">
        <v>600000000</v>
      </c>
      <c r="C265">
        <v>248457015</v>
      </c>
      <c r="D265">
        <v>0</v>
      </c>
      <c r="E265">
        <v>848457015</v>
      </c>
      <c r="F265">
        <v>0</v>
      </c>
      <c r="G265">
        <v>828697015</v>
      </c>
      <c r="H265">
        <v>828697015</v>
      </c>
      <c r="I265">
        <v>826830348</v>
      </c>
      <c r="J265">
        <v>0</v>
      </c>
      <c r="K265">
        <v>826830348</v>
      </c>
      <c r="L265">
        <v>312713333</v>
      </c>
      <c r="M265">
        <v>1866667</v>
      </c>
      <c r="N265">
        <v>514117015</v>
      </c>
      <c r="O265">
        <v>514117015</v>
      </c>
      <c r="P265">
        <v>0</v>
      </c>
      <c r="Q265">
        <v>19760000</v>
      </c>
      <c r="R265">
        <v>97.45</v>
      </c>
      <c r="S265">
        <v>0</v>
      </c>
      <c r="T265">
        <v>0</v>
      </c>
    </row>
    <row r="266" spans="1:20" x14ac:dyDescent="0.25">
      <c r="A266" t="s">
        <v>46</v>
      </c>
      <c r="B266">
        <v>600000000</v>
      </c>
      <c r="C266">
        <v>248457015</v>
      </c>
      <c r="D266">
        <v>0</v>
      </c>
      <c r="E266">
        <v>848457015</v>
      </c>
      <c r="F266">
        <v>0</v>
      </c>
      <c r="G266">
        <v>828697015</v>
      </c>
      <c r="H266">
        <v>828697015</v>
      </c>
      <c r="I266">
        <v>826830348</v>
      </c>
      <c r="J266">
        <v>0</v>
      </c>
      <c r="K266">
        <v>826830348</v>
      </c>
      <c r="L266">
        <v>312713333</v>
      </c>
      <c r="M266">
        <v>1866667</v>
      </c>
      <c r="N266">
        <v>514117015</v>
      </c>
      <c r="O266">
        <v>514117015</v>
      </c>
      <c r="P266">
        <v>0</v>
      </c>
      <c r="Q266">
        <v>19760000</v>
      </c>
      <c r="R266">
        <v>97.45</v>
      </c>
      <c r="S266">
        <v>0</v>
      </c>
      <c r="T266">
        <v>0</v>
      </c>
    </row>
    <row r="267" spans="1:20" x14ac:dyDescent="0.25">
      <c r="A267" t="s">
        <v>33</v>
      </c>
      <c r="B267">
        <v>600000000</v>
      </c>
      <c r="C267">
        <v>248457015</v>
      </c>
      <c r="D267">
        <v>0</v>
      </c>
      <c r="E267">
        <v>848457015</v>
      </c>
      <c r="F267">
        <v>0</v>
      </c>
      <c r="G267">
        <v>828697015</v>
      </c>
      <c r="H267">
        <v>828697015</v>
      </c>
      <c r="I267">
        <v>826830348</v>
      </c>
      <c r="J267">
        <v>0</v>
      </c>
      <c r="K267">
        <v>826830348</v>
      </c>
      <c r="L267">
        <v>312713333</v>
      </c>
      <c r="M267">
        <v>1866667</v>
      </c>
      <c r="N267">
        <v>514117015</v>
      </c>
      <c r="O267">
        <v>514117015</v>
      </c>
      <c r="P267">
        <v>0</v>
      </c>
      <c r="Q267">
        <v>19760000</v>
      </c>
      <c r="R267">
        <v>97.45</v>
      </c>
      <c r="S267">
        <v>0</v>
      </c>
      <c r="T267">
        <v>0</v>
      </c>
    </row>
    <row r="268" spans="1:20" x14ac:dyDescent="0.25">
      <c r="A268" t="s">
        <v>97</v>
      </c>
      <c r="B268">
        <v>0</v>
      </c>
      <c r="C268">
        <v>100000000</v>
      </c>
      <c r="D268">
        <v>0</v>
      </c>
      <c r="E268">
        <v>100000000</v>
      </c>
      <c r="F268">
        <v>0</v>
      </c>
      <c r="G268">
        <v>100000000</v>
      </c>
      <c r="H268">
        <v>100000000</v>
      </c>
      <c r="I268">
        <v>100000000</v>
      </c>
      <c r="J268">
        <v>0</v>
      </c>
      <c r="K268">
        <v>100000000</v>
      </c>
      <c r="L268">
        <v>0</v>
      </c>
      <c r="M268">
        <v>0</v>
      </c>
      <c r="N268">
        <v>100000000</v>
      </c>
      <c r="O268">
        <v>100000000</v>
      </c>
      <c r="P268">
        <v>0</v>
      </c>
      <c r="Q268">
        <v>0</v>
      </c>
      <c r="R268">
        <v>100</v>
      </c>
      <c r="S268">
        <v>0</v>
      </c>
      <c r="T268">
        <v>0</v>
      </c>
    </row>
    <row r="269" spans="1:20" x14ac:dyDescent="0.25">
      <c r="A269" t="s">
        <v>46</v>
      </c>
      <c r="B269">
        <v>0</v>
      </c>
      <c r="C269">
        <v>100000000</v>
      </c>
      <c r="D269">
        <v>0</v>
      </c>
      <c r="E269">
        <v>100000000</v>
      </c>
      <c r="F269">
        <v>0</v>
      </c>
      <c r="G269">
        <v>100000000</v>
      </c>
      <c r="H269">
        <v>100000000</v>
      </c>
      <c r="I269">
        <v>100000000</v>
      </c>
      <c r="J269">
        <v>0</v>
      </c>
      <c r="K269">
        <v>100000000</v>
      </c>
      <c r="L269">
        <v>0</v>
      </c>
      <c r="M269">
        <v>0</v>
      </c>
      <c r="N269">
        <v>100000000</v>
      </c>
      <c r="O269">
        <v>100000000</v>
      </c>
      <c r="P269">
        <v>0</v>
      </c>
      <c r="Q269">
        <v>0</v>
      </c>
      <c r="R269">
        <v>100</v>
      </c>
      <c r="S269">
        <v>0</v>
      </c>
      <c r="T269">
        <v>0</v>
      </c>
    </row>
    <row r="270" spans="1:20" x14ac:dyDescent="0.25">
      <c r="A270" t="s">
        <v>33</v>
      </c>
      <c r="B270">
        <v>0</v>
      </c>
      <c r="C270">
        <v>100000000</v>
      </c>
      <c r="D270">
        <v>0</v>
      </c>
      <c r="E270">
        <v>100000000</v>
      </c>
      <c r="F270">
        <v>0</v>
      </c>
      <c r="G270">
        <v>100000000</v>
      </c>
      <c r="H270">
        <v>100000000</v>
      </c>
      <c r="I270">
        <v>100000000</v>
      </c>
      <c r="J270">
        <v>0</v>
      </c>
      <c r="K270">
        <v>100000000</v>
      </c>
      <c r="L270">
        <v>0</v>
      </c>
      <c r="M270">
        <v>0</v>
      </c>
      <c r="N270">
        <v>100000000</v>
      </c>
      <c r="O270">
        <v>100000000</v>
      </c>
      <c r="P270">
        <v>0</v>
      </c>
      <c r="Q270">
        <v>0</v>
      </c>
      <c r="R270">
        <v>100</v>
      </c>
      <c r="S270">
        <v>0</v>
      </c>
      <c r="T270">
        <v>0</v>
      </c>
    </row>
    <row r="271" spans="1:20" x14ac:dyDescent="0.25">
      <c r="A271" t="s">
        <v>126</v>
      </c>
      <c r="B271">
        <v>30000000</v>
      </c>
      <c r="C271">
        <v>0</v>
      </c>
      <c r="D271">
        <v>0</v>
      </c>
      <c r="E271">
        <v>30000000</v>
      </c>
      <c r="F271">
        <v>0</v>
      </c>
      <c r="G271">
        <v>10000000</v>
      </c>
      <c r="H271">
        <v>10000000</v>
      </c>
      <c r="I271">
        <v>0</v>
      </c>
      <c r="J271">
        <v>0</v>
      </c>
      <c r="K271">
        <v>0</v>
      </c>
      <c r="L271">
        <v>0</v>
      </c>
      <c r="M271">
        <v>10000000</v>
      </c>
      <c r="N271">
        <v>0</v>
      </c>
      <c r="O271">
        <v>0</v>
      </c>
      <c r="P271">
        <v>0</v>
      </c>
      <c r="Q271">
        <v>20000000</v>
      </c>
      <c r="R271">
        <v>0</v>
      </c>
      <c r="S271">
        <v>0</v>
      </c>
      <c r="T271">
        <v>0</v>
      </c>
    </row>
    <row r="272" spans="1:20" x14ac:dyDescent="0.25">
      <c r="A272" t="s">
        <v>31</v>
      </c>
      <c r="B272">
        <v>30000000</v>
      </c>
      <c r="C272">
        <v>0</v>
      </c>
      <c r="D272">
        <v>0</v>
      </c>
      <c r="E272">
        <v>30000000</v>
      </c>
      <c r="F272">
        <v>0</v>
      </c>
      <c r="G272">
        <v>10000000</v>
      </c>
      <c r="H272">
        <v>10000000</v>
      </c>
      <c r="I272">
        <v>0</v>
      </c>
      <c r="J272">
        <v>0</v>
      </c>
      <c r="K272">
        <v>0</v>
      </c>
      <c r="L272">
        <v>0</v>
      </c>
      <c r="M272">
        <v>10000000</v>
      </c>
      <c r="N272">
        <v>0</v>
      </c>
      <c r="O272">
        <v>0</v>
      </c>
      <c r="P272">
        <v>0</v>
      </c>
      <c r="Q272">
        <v>20000000</v>
      </c>
      <c r="R272">
        <v>0</v>
      </c>
      <c r="S272">
        <v>0</v>
      </c>
      <c r="T272">
        <v>0</v>
      </c>
    </row>
    <row r="273" spans="1:20" x14ac:dyDescent="0.25">
      <c r="A273" t="s">
        <v>127</v>
      </c>
      <c r="B273">
        <v>30000000</v>
      </c>
      <c r="C273">
        <v>0</v>
      </c>
      <c r="D273">
        <v>0</v>
      </c>
      <c r="E273">
        <v>30000000</v>
      </c>
      <c r="F273">
        <v>0</v>
      </c>
      <c r="G273">
        <v>10000000</v>
      </c>
      <c r="H273">
        <v>10000000</v>
      </c>
      <c r="I273">
        <v>0</v>
      </c>
      <c r="J273">
        <v>0</v>
      </c>
      <c r="K273">
        <v>0</v>
      </c>
      <c r="L273">
        <v>0</v>
      </c>
      <c r="M273">
        <v>10000000</v>
      </c>
      <c r="N273">
        <v>0</v>
      </c>
      <c r="O273">
        <v>0</v>
      </c>
      <c r="P273">
        <v>0</v>
      </c>
      <c r="Q273">
        <v>20000000</v>
      </c>
      <c r="R273">
        <v>0</v>
      </c>
      <c r="S273">
        <v>0</v>
      </c>
      <c r="T273">
        <v>0</v>
      </c>
    </row>
    <row r="274" spans="1:20" x14ac:dyDescent="0.25">
      <c r="A274" t="s">
        <v>33</v>
      </c>
      <c r="B274">
        <v>30000000</v>
      </c>
      <c r="C274">
        <v>0</v>
      </c>
      <c r="D274">
        <v>0</v>
      </c>
      <c r="E274">
        <v>30000000</v>
      </c>
      <c r="F274">
        <v>0</v>
      </c>
      <c r="G274">
        <v>10000000</v>
      </c>
      <c r="H274">
        <v>10000000</v>
      </c>
      <c r="I274">
        <v>0</v>
      </c>
      <c r="J274">
        <v>0</v>
      </c>
      <c r="K274">
        <v>0</v>
      </c>
      <c r="L274">
        <v>0</v>
      </c>
      <c r="M274">
        <v>10000000</v>
      </c>
      <c r="N274">
        <v>0</v>
      </c>
      <c r="O274">
        <v>0</v>
      </c>
      <c r="P274">
        <v>0</v>
      </c>
      <c r="Q274">
        <v>20000000</v>
      </c>
      <c r="R274">
        <v>0</v>
      </c>
      <c r="S274">
        <v>0</v>
      </c>
      <c r="T274">
        <v>0</v>
      </c>
    </row>
    <row r="275" spans="1:20" x14ac:dyDescent="0.25">
      <c r="A275" t="s">
        <v>128</v>
      </c>
      <c r="B275">
        <v>3000000000</v>
      </c>
      <c r="C275">
        <v>1430000000</v>
      </c>
      <c r="D275">
        <v>0</v>
      </c>
      <c r="E275">
        <v>4430000000</v>
      </c>
      <c r="F275">
        <v>0</v>
      </c>
      <c r="G275">
        <v>2996329792</v>
      </c>
      <c r="H275">
        <v>2996329792</v>
      </c>
      <c r="I275">
        <v>2991287138</v>
      </c>
      <c r="J275">
        <v>0</v>
      </c>
      <c r="K275">
        <v>2991287138</v>
      </c>
      <c r="L275">
        <v>0</v>
      </c>
      <c r="M275">
        <v>5042654</v>
      </c>
      <c r="N275">
        <v>2991287138</v>
      </c>
      <c r="O275">
        <v>2991287138</v>
      </c>
      <c r="P275">
        <v>0</v>
      </c>
      <c r="Q275">
        <v>1433670208</v>
      </c>
      <c r="R275">
        <v>67.52</v>
      </c>
      <c r="S275">
        <v>0</v>
      </c>
      <c r="T275">
        <v>0</v>
      </c>
    </row>
    <row r="276" spans="1:20" x14ac:dyDescent="0.25">
      <c r="A276" t="s">
        <v>31</v>
      </c>
      <c r="B276">
        <v>3000000000</v>
      </c>
      <c r="C276">
        <v>1430000000</v>
      </c>
      <c r="D276">
        <v>0</v>
      </c>
      <c r="E276">
        <v>4430000000</v>
      </c>
      <c r="F276">
        <v>0</v>
      </c>
      <c r="G276">
        <v>2996329792</v>
      </c>
      <c r="H276">
        <v>2996329792</v>
      </c>
      <c r="I276">
        <v>2991287138</v>
      </c>
      <c r="J276">
        <v>0</v>
      </c>
      <c r="K276">
        <v>2991287138</v>
      </c>
      <c r="L276">
        <v>0</v>
      </c>
      <c r="M276">
        <v>5042654</v>
      </c>
      <c r="N276">
        <v>2991287138</v>
      </c>
      <c r="O276">
        <v>2991287138</v>
      </c>
      <c r="P276">
        <v>0</v>
      </c>
      <c r="Q276">
        <v>1433670208</v>
      </c>
      <c r="R276">
        <v>67.52</v>
      </c>
      <c r="S276">
        <v>0</v>
      </c>
      <c r="T276">
        <v>0</v>
      </c>
    </row>
    <row r="277" spans="1:20" x14ac:dyDescent="0.25">
      <c r="A277" t="s">
        <v>127</v>
      </c>
      <c r="B277">
        <v>3000000000</v>
      </c>
      <c r="C277">
        <v>1430000000</v>
      </c>
      <c r="D277">
        <v>0</v>
      </c>
      <c r="E277">
        <v>4430000000</v>
      </c>
      <c r="F277">
        <v>0</v>
      </c>
      <c r="G277">
        <v>2996329792</v>
      </c>
      <c r="H277">
        <v>2996329792</v>
      </c>
      <c r="I277">
        <v>2991287138</v>
      </c>
      <c r="J277">
        <v>0</v>
      </c>
      <c r="K277">
        <v>2991287138</v>
      </c>
      <c r="L277">
        <v>0</v>
      </c>
      <c r="M277">
        <v>5042654</v>
      </c>
      <c r="N277">
        <v>2991287138</v>
      </c>
      <c r="O277">
        <v>2991287138</v>
      </c>
      <c r="P277">
        <v>0</v>
      </c>
      <c r="Q277">
        <v>1433670208</v>
      </c>
      <c r="R277">
        <v>67.52</v>
      </c>
      <c r="S277">
        <v>0</v>
      </c>
      <c r="T277">
        <v>0</v>
      </c>
    </row>
    <row r="278" spans="1:20" x14ac:dyDescent="0.25">
      <c r="A278" t="s">
        <v>33</v>
      </c>
      <c r="B278">
        <v>3000000000</v>
      </c>
      <c r="C278">
        <v>1430000000</v>
      </c>
      <c r="D278">
        <v>0</v>
      </c>
      <c r="E278">
        <v>4430000000</v>
      </c>
      <c r="F278">
        <v>0</v>
      </c>
      <c r="G278">
        <v>2996329792</v>
      </c>
      <c r="H278">
        <v>2996329792</v>
      </c>
      <c r="I278">
        <v>2991287138</v>
      </c>
      <c r="J278">
        <v>0</v>
      </c>
      <c r="K278">
        <v>2991287138</v>
      </c>
      <c r="L278">
        <v>0</v>
      </c>
      <c r="M278">
        <v>5042654</v>
      </c>
      <c r="N278">
        <v>2991287138</v>
      </c>
      <c r="O278">
        <v>2991287138</v>
      </c>
      <c r="P278">
        <v>0</v>
      </c>
      <c r="Q278">
        <v>1433670208</v>
      </c>
      <c r="R278">
        <v>67.52</v>
      </c>
      <c r="S278">
        <v>0</v>
      </c>
      <c r="T278">
        <v>0</v>
      </c>
    </row>
    <row r="279" spans="1:20" x14ac:dyDescent="0.25">
      <c r="A279" t="s">
        <v>129</v>
      </c>
      <c r="B279">
        <v>100000000</v>
      </c>
      <c r="C279">
        <v>0</v>
      </c>
      <c r="D279">
        <v>0</v>
      </c>
      <c r="E279">
        <v>100000000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100000000</v>
      </c>
      <c r="R279">
        <v>0</v>
      </c>
      <c r="S279">
        <v>0</v>
      </c>
      <c r="T279">
        <v>0</v>
      </c>
    </row>
    <row r="280" spans="1:20" x14ac:dyDescent="0.25">
      <c r="A280" t="s">
        <v>31</v>
      </c>
      <c r="B280">
        <v>100000000</v>
      </c>
      <c r="C280">
        <v>0</v>
      </c>
      <c r="D280">
        <v>0</v>
      </c>
      <c r="E280">
        <v>100000000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100000000</v>
      </c>
      <c r="R280">
        <v>0</v>
      </c>
      <c r="S280">
        <v>0</v>
      </c>
      <c r="T280">
        <v>0</v>
      </c>
    </row>
    <row r="281" spans="1:20" x14ac:dyDescent="0.25">
      <c r="A281" t="s">
        <v>127</v>
      </c>
      <c r="B281">
        <v>100000000</v>
      </c>
      <c r="C281">
        <v>0</v>
      </c>
      <c r="D281">
        <v>0</v>
      </c>
      <c r="E281">
        <v>100000000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100000000</v>
      </c>
      <c r="R281">
        <v>0</v>
      </c>
      <c r="S281">
        <v>0</v>
      </c>
      <c r="T281">
        <v>0</v>
      </c>
    </row>
    <row r="282" spans="1:20" x14ac:dyDescent="0.25">
      <c r="A282" t="s">
        <v>33</v>
      </c>
      <c r="B282">
        <v>100000000</v>
      </c>
      <c r="C282">
        <v>0</v>
      </c>
      <c r="D282">
        <v>0</v>
      </c>
      <c r="E282">
        <v>100000000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100000000</v>
      </c>
      <c r="R282">
        <v>0</v>
      </c>
      <c r="S282">
        <v>0</v>
      </c>
      <c r="T282">
        <v>0</v>
      </c>
    </row>
    <row r="283" spans="1:20" x14ac:dyDescent="0.25">
      <c r="A283" t="s">
        <v>130</v>
      </c>
      <c r="B283">
        <v>12676000000</v>
      </c>
      <c r="C283">
        <v>5208821267</v>
      </c>
      <c r="D283">
        <v>0</v>
      </c>
      <c r="E283">
        <v>17884821267</v>
      </c>
      <c r="F283">
        <v>0</v>
      </c>
      <c r="G283">
        <v>10492566778</v>
      </c>
      <c r="H283">
        <v>10492566778</v>
      </c>
      <c r="I283">
        <v>9876485661</v>
      </c>
      <c r="J283">
        <v>0</v>
      </c>
      <c r="K283">
        <v>9876485661</v>
      </c>
      <c r="L283">
        <v>5235165040</v>
      </c>
      <c r="M283">
        <v>616081117</v>
      </c>
      <c r="N283">
        <v>4641320621</v>
      </c>
      <c r="O283">
        <v>4573366795</v>
      </c>
      <c r="P283">
        <v>67953826</v>
      </c>
      <c r="Q283">
        <v>7392254489</v>
      </c>
      <c r="R283">
        <v>55.22</v>
      </c>
      <c r="S283">
        <v>0</v>
      </c>
      <c r="T283">
        <v>0</v>
      </c>
    </row>
    <row r="284" spans="1:20" x14ac:dyDescent="0.25">
      <c r="A284" t="s">
        <v>131</v>
      </c>
      <c r="B284">
        <v>120000000</v>
      </c>
      <c r="C284">
        <v>-7999800</v>
      </c>
      <c r="D284">
        <v>0</v>
      </c>
      <c r="E284">
        <v>112000200</v>
      </c>
      <c r="F284">
        <v>0</v>
      </c>
      <c r="G284">
        <v>112000200</v>
      </c>
      <c r="H284">
        <v>112000200</v>
      </c>
      <c r="I284">
        <v>112000200</v>
      </c>
      <c r="J284">
        <v>0</v>
      </c>
      <c r="K284">
        <v>112000200</v>
      </c>
      <c r="L284">
        <v>4480008</v>
      </c>
      <c r="M284">
        <v>0</v>
      </c>
      <c r="N284">
        <v>107520192</v>
      </c>
      <c r="O284">
        <v>107520192</v>
      </c>
      <c r="P284">
        <v>0</v>
      </c>
      <c r="Q284">
        <v>0</v>
      </c>
      <c r="R284">
        <v>100</v>
      </c>
      <c r="S284">
        <v>0</v>
      </c>
      <c r="T284">
        <v>0</v>
      </c>
    </row>
    <row r="285" spans="1:20" x14ac:dyDescent="0.25">
      <c r="A285" t="s">
        <v>132</v>
      </c>
      <c r="B285">
        <v>120000000</v>
      </c>
      <c r="C285">
        <v>-7999800</v>
      </c>
      <c r="D285">
        <v>0</v>
      </c>
      <c r="E285">
        <v>112000200</v>
      </c>
      <c r="F285">
        <v>0</v>
      </c>
      <c r="G285">
        <v>112000200</v>
      </c>
      <c r="H285">
        <v>112000200</v>
      </c>
      <c r="I285">
        <v>112000200</v>
      </c>
      <c r="J285">
        <v>0</v>
      </c>
      <c r="K285">
        <v>112000200</v>
      </c>
      <c r="L285">
        <v>4480008</v>
      </c>
      <c r="M285">
        <v>0</v>
      </c>
      <c r="N285">
        <v>107520192</v>
      </c>
      <c r="O285">
        <v>107520192</v>
      </c>
      <c r="P285">
        <v>0</v>
      </c>
      <c r="Q285">
        <v>0</v>
      </c>
      <c r="R285">
        <v>100</v>
      </c>
      <c r="S285">
        <v>0</v>
      </c>
      <c r="T285">
        <v>0</v>
      </c>
    </row>
    <row r="286" spans="1:20" x14ac:dyDescent="0.25">
      <c r="A286" t="s">
        <v>133</v>
      </c>
      <c r="B286">
        <v>120000000</v>
      </c>
      <c r="C286">
        <v>-7999800</v>
      </c>
      <c r="D286">
        <v>0</v>
      </c>
      <c r="E286">
        <v>112000200</v>
      </c>
      <c r="F286">
        <v>0</v>
      </c>
      <c r="G286">
        <v>112000200</v>
      </c>
      <c r="H286">
        <v>112000200</v>
      </c>
      <c r="I286">
        <v>112000200</v>
      </c>
      <c r="J286">
        <v>0</v>
      </c>
      <c r="K286">
        <v>112000200</v>
      </c>
      <c r="L286">
        <v>4480008</v>
      </c>
      <c r="M286">
        <v>0</v>
      </c>
      <c r="N286">
        <v>107520192</v>
      </c>
      <c r="O286">
        <v>107520192</v>
      </c>
      <c r="P286">
        <v>0</v>
      </c>
      <c r="Q286">
        <v>0</v>
      </c>
      <c r="R286">
        <v>100</v>
      </c>
      <c r="S286">
        <v>0</v>
      </c>
      <c r="T286">
        <v>0</v>
      </c>
    </row>
    <row r="287" spans="1:20" x14ac:dyDescent="0.25">
      <c r="A287" t="s">
        <v>134</v>
      </c>
      <c r="B287">
        <v>120000000</v>
      </c>
      <c r="C287">
        <v>-7999800</v>
      </c>
      <c r="D287">
        <v>0</v>
      </c>
      <c r="E287">
        <v>112000200</v>
      </c>
      <c r="F287">
        <v>0</v>
      </c>
      <c r="G287">
        <v>112000200</v>
      </c>
      <c r="H287">
        <v>112000200</v>
      </c>
      <c r="I287">
        <v>112000200</v>
      </c>
      <c r="J287">
        <v>0</v>
      </c>
      <c r="K287">
        <v>112000200</v>
      </c>
      <c r="L287">
        <v>4480008</v>
      </c>
      <c r="M287">
        <v>0</v>
      </c>
      <c r="N287">
        <v>107520192</v>
      </c>
      <c r="O287">
        <v>107520192</v>
      </c>
      <c r="P287">
        <v>0</v>
      </c>
      <c r="Q287">
        <v>0</v>
      </c>
      <c r="R287">
        <v>100</v>
      </c>
      <c r="S287">
        <v>0</v>
      </c>
      <c r="T287">
        <v>0</v>
      </c>
    </row>
    <row r="288" spans="1:20" x14ac:dyDescent="0.25">
      <c r="A288" t="s">
        <v>135</v>
      </c>
      <c r="B288">
        <v>50000000</v>
      </c>
      <c r="C288">
        <v>-5199920</v>
      </c>
      <c r="D288">
        <v>0</v>
      </c>
      <c r="E288">
        <v>44800080</v>
      </c>
      <c r="F288">
        <v>0</v>
      </c>
      <c r="G288">
        <v>44800080</v>
      </c>
      <c r="H288">
        <v>44800080</v>
      </c>
      <c r="I288">
        <v>44800080</v>
      </c>
      <c r="J288">
        <v>0</v>
      </c>
      <c r="K288">
        <v>44800080</v>
      </c>
      <c r="L288">
        <v>8960016</v>
      </c>
      <c r="M288">
        <v>0</v>
      </c>
      <c r="N288">
        <v>35840064</v>
      </c>
      <c r="O288">
        <v>35840064</v>
      </c>
      <c r="P288">
        <v>0</v>
      </c>
      <c r="Q288">
        <v>0</v>
      </c>
      <c r="R288">
        <v>100</v>
      </c>
      <c r="S288">
        <v>0</v>
      </c>
      <c r="T288">
        <v>0</v>
      </c>
    </row>
    <row r="289" spans="1:20" x14ac:dyDescent="0.25">
      <c r="A289" t="s">
        <v>31</v>
      </c>
      <c r="B289">
        <v>50000000</v>
      </c>
      <c r="C289">
        <v>-5199920</v>
      </c>
      <c r="D289">
        <v>0</v>
      </c>
      <c r="E289">
        <v>44800080</v>
      </c>
      <c r="F289">
        <v>0</v>
      </c>
      <c r="G289">
        <v>44800080</v>
      </c>
      <c r="H289">
        <v>44800080</v>
      </c>
      <c r="I289">
        <v>44800080</v>
      </c>
      <c r="J289">
        <v>0</v>
      </c>
      <c r="K289">
        <v>44800080</v>
      </c>
      <c r="L289">
        <v>8960016</v>
      </c>
      <c r="M289">
        <v>0</v>
      </c>
      <c r="N289">
        <v>35840064</v>
      </c>
      <c r="O289">
        <v>35840064</v>
      </c>
      <c r="P289">
        <v>0</v>
      </c>
      <c r="Q289">
        <v>0</v>
      </c>
      <c r="R289">
        <v>100</v>
      </c>
      <c r="S289">
        <v>0</v>
      </c>
      <c r="T289">
        <v>0</v>
      </c>
    </row>
    <row r="290" spans="1:20" x14ac:dyDescent="0.25">
      <c r="A290" t="s">
        <v>136</v>
      </c>
      <c r="B290">
        <v>50000000</v>
      </c>
      <c r="C290">
        <v>-5199920</v>
      </c>
      <c r="D290">
        <v>0</v>
      </c>
      <c r="E290">
        <v>44800080</v>
      </c>
      <c r="F290">
        <v>0</v>
      </c>
      <c r="G290">
        <v>44800080</v>
      </c>
      <c r="H290">
        <v>44800080</v>
      </c>
      <c r="I290">
        <v>44800080</v>
      </c>
      <c r="J290">
        <v>0</v>
      </c>
      <c r="K290">
        <v>44800080</v>
      </c>
      <c r="L290">
        <v>8960016</v>
      </c>
      <c r="M290">
        <v>0</v>
      </c>
      <c r="N290">
        <v>35840064</v>
      </c>
      <c r="O290">
        <v>35840064</v>
      </c>
      <c r="P290">
        <v>0</v>
      </c>
      <c r="Q290">
        <v>0</v>
      </c>
      <c r="R290">
        <v>100</v>
      </c>
      <c r="S290">
        <v>0</v>
      </c>
      <c r="T290">
        <v>0</v>
      </c>
    </row>
    <row r="291" spans="1:20" x14ac:dyDescent="0.25">
      <c r="A291" t="s">
        <v>137</v>
      </c>
      <c r="B291">
        <v>50000000</v>
      </c>
      <c r="C291">
        <v>-5199920</v>
      </c>
      <c r="D291">
        <v>0</v>
      </c>
      <c r="E291">
        <v>44800080</v>
      </c>
      <c r="F291">
        <v>0</v>
      </c>
      <c r="G291">
        <v>44800080</v>
      </c>
      <c r="H291">
        <v>44800080</v>
      </c>
      <c r="I291">
        <v>44800080</v>
      </c>
      <c r="J291">
        <v>0</v>
      </c>
      <c r="K291">
        <v>44800080</v>
      </c>
      <c r="L291">
        <v>8960016</v>
      </c>
      <c r="M291">
        <v>0</v>
      </c>
      <c r="N291">
        <v>35840064</v>
      </c>
      <c r="O291">
        <v>35840064</v>
      </c>
      <c r="P291">
        <v>0</v>
      </c>
      <c r="Q291">
        <v>0</v>
      </c>
      <c r="R291">
        <v>100</v>
      </c>
      <c r="S291">
        <v>0</v>
      </c>
      <c r="T291">
        <v>0</v>
      </c>
    </row>
    <row r="292" spans="1:20" x14ac:dyDescent="0.25">
      <c r="A292" t="s">
        <v>138</v>
      </c>
      <c r="B292">
        <v>20000000</v>
      </c>
      <c r="C292">
        <v>-20000000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</row>
    <row r="293" spans="1:20" x14ac:dyDescent="0.25">
      <c r="A293" t="s">
        <v>31</v>
      </c>
      <c r="B293">
        <v>20000000</v>
      </c>
      <c r="C293">
        <v>-20000000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</row>
    <row r="294" spans="1:20" x14ac:dyDescent="0.25">
      <c r="A294" t="s">
        <v>136</v>
      </c>
      <c r="B294">
        <v>20000000</v>
      </c>
      <c r="C294">
        <v>-20000000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</row>
    <row r="295" spans="1:20" x14ac:dyDescent="0.25">
      <c r="A295" t="s">
        <v>139</v>
      </c>
      <c r="B295">
        <v>20000000</v>
      </c>
      <c r="C295">
        <v>-20000000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</row>
    <row r="296" spans="1:20" x14ac:dyDescent="0.25">
      <c r="A296" t="s">
        <v>140</v>
      </c>
      <c r="B296">
        <v>50000000</v>
      </c>
      <c r="C296">
        <v>-50000000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</row>
    <row r="297" spans="1:20" x14ac:dyDescent="0.25">
      <c r="A297" t="s">
        <v>31</v>
      </c>
      <c r="B297">
        <v>50000000</v>
      </c>
      <c r="C297">
        <v>-50000000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</row>
    <row r="298" spans="1:20" x14ac:dyDescent="0.25">
      <c r="A298" t="s">
        <v>136</v>
      </c>
      <c r="B298">
        <v>50000000</v>
      </c>
      <c r="C298">
        <v>-50000000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</row>
    <row r="299" spans="1:20" x14ac:dyDescent="0.25">
      <c r="A299" t="s">
        <v>141</v>
      </c>
      <c r="B299">
        <v>50000000</v>
      </c>
      <c r="C299">
        <v>-50000000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</row>
    <row r="300" spans="1:20" x14ac:dyDescent="0.25">
      <c r="A300" t="s">
        <v>142</v>
      </c>
      <c r="B300">
        <v>50000000</v>
      </c>
      <c r="C300">
        <v>-5199920</v>
      </c>
      <c r="D300">
        <v>0</v>
      </c>
      <c r="E300">
        <v>44800080</v>
      </c>
      <c r="F300">
        <v>0</v>
      </c>
      <c r="G300">
        <v>44800080</v>
      </c>
      <c r="H300">
        <v>44800080</v>
      </c>
      <c r="I300">
        <v>44800080</v>
      </c>
      <c r="J300">
        <v>0</v>
      </c>
      <c r="K300">
        <v>44800080</v>
      </c>
      <c r="L300">
        <v>17920032</v>
      </c>
      <c r="M300">
        <v>0</v>
      </c>
      <c r="N300">
        <v>26880048</v>
      </c>
      <c r="O300">
        <v>26880048</v>
      </c>
      <c r="P300">
        <v>0</v>
      </c>
      <c r="Q300">
        <v>0</v>
      </c>
      <c r="R300">
        <v>100</v>
      </c>
      <c r="S300">
        <v>0</v>
      </c>
      <c r="T300">
        <v>0</v>
      </c>
    </row>
    <row r="301" spans="1:20" x14ac:dyDescent="0.25">
      <c r="A301" t="s">
        <v>31</v>
      </c>
      <c r="B301">
        <v>50000000</v>
      </c>
      <c r="C301">
        <v>-5199920</v>
      </c>
      <c r="D301">
        <v>0</v>
      </c>
      <c r="E301">
        <v>44800080</v>
      </c>
      <c r="F301">
        <v>0</v>
      </c>
      <c r="G301">
        <v>44800080</v>
      </c>
      <c r="H301">
        <v>44800080</v>
      </c>
      <c r="I301">
        <v>44800080</v>
      </c>
      <c r="J301">
        <v>0</v>
      </c>
      <c r="K301">
        <v>44800080</v>
      </c>
      <c r="L301">
        <v>17920032</v>
      </c>
      <c r="M301">
        <v>0</v>
      </c>
      <c r="N301">
        <v>26880048</v>
      </c>
      <c r="O301">
        <v>26880048</v>
      </c>
      <c r="P301">
        <v>0</v>
      </c>
      <c r="Q301">
        <v>0</v>
      </c>
      <c r="R301">
        <v>100</v>
      </c>
      <c r="S301">
        <v>0</v>
      </c>
      <c r="T301">
        <v>0</v>
      </c>
    </row>
    <row r="302" spans="1:20" x14ac:dyDescent="0.25">
      <c r="A302" t="s">
        <v>136</v>
      </c>
      <c r="B302">
        <v>50000000</v>
      </c>
      <c r="C302">
        <v>-5199920</v>
      </c>
      <c r="D302">
        <v>0</v>
      </c>
      <c r="E302">
        <v>44800080</v>
      </c>
      <c r="F302">
        <v>0</v>
      </c>
      <c r="G302">
        <v>44800080</v>
      </c>
      <c r="H302">
        <v>44800080</v>
      </c>
      <c r="I302">
        <v>44800080</v>
      </c>
      <c r="J302">
        <v>0</v>
      </c>
      <c r="K302">
        <v>44800080</v>
      </c>
      <c r="L302">
        <v>17920032</v>
      </c>
      <c r="M302">
        <v>0</v>
      </c>
      <c r="N302">
        <v>26880048</v>
      </c>
      <c r="O302">
        <v>26880048</v>
      </c>
      <c r="P302">
        <v>0</v>
      </c>
      <c r="Q302">
        <v>0</v>
      </c>
      <c r="R302">
        <v>100</v>
      </c>
      <c r="S302">
        <v>0</v>
      </c>
      <c r="T302">
        <v>0</v>
      </c>
    </row>
    <row r="303" spans="1:20" x14ac:dyDescent="0.25">
      <c r="A303" t="s">
        <v>143</v>
      </c>
      <c r="B303">
        <v>50000000</v>
      </c>
      <c r="C303">
        <v>-5199920</v>
      </c>
      <c r="D303">
        <v>0</v>
      </c>
      <c r="E303">
        <v>44800080</v>
      </c>
      <c r="F303">
        <v>0</v>
      </c>
      <c r="G303">
        <v>44800080</v>
      </c>
      <c r="H303">
        <v>44800080</v>
      </c>
      <c r="I303">
        <v>44800080</v>
      </c>
      <c r="J303">
        <v>0</v>
      </c>
      <c r="K303">
        <v>44800080</v>
      </c>
      <c r="L303">
        <v>17920032</v>
      </c>
      <c r="M303">
        <v>0</v>
      </c>
      <c r="N303">
        <v>26880048</v>
      </c>
      <c r="O303">
        <v>26880048</v>
      </c>
      <c r="P303">
        <v>0</v>
      </c>
      <c r="Q303">
        <v>0</v>
      </c>
      <c r="R303">
        <v>100</v>
      </c>
      <c r="S303">
        <v>0</v>
      </c>
      <c r="T303">
        <v>0</v>
      </c>
    </row>
    <row r="304" spans="1:20" x14ac:dyDescent="0.25">
      <c r="A304" t="s">
        <v>144</v>
      </c>
      <c r="B304">
        <v>70000000</v>
      </c>
      <c r="C304">
        <v>0</v>
      </c>
      <c r="D304">
        <v>0</v>
      </c>
      <c r="E304">
        <v>70000000</v>
      </c>
      <c r="F304">
        <v>0</v>
      </c>
      <c r="G304">
        <v>70000000</v>
      </c>
      <c r="H304">
        <v>70000000</v>
      </c>
      <c r="I304">
        <v>54794160</v>
      </c>
      <c r="J304">
        <v>0</v>
      </c>
      <c r="K304">
        <v>54794160</v>
      </c>
      <c r="L304">
        <v>289040</v>
      </c>
      <c r="M304">
        <v>15205840</v>
      </c>
      <c r="N304">
        <v>54505120</v>
      </c>
      <c r="O304">
        <v>53987040</v>
      </c>
      <c r="P304">
        <v>518080</v>
      </c>
      <c r="Q304">
        <v>0</v>
      </c>
      <c r="R304">
        <v>78.28</v>
      </c>
      <c r="S304">
        <v>0</v>
      </c>
      <c r="T304">
        <v>0</v>
      </c>
    </row>
    <row r="305" spans="1:20" x14ac:dyDescent="0.25">
      <c r="A305" t="s">
        <v>31</v>
      </c>
      <c r="B305">
        <v>70000000</v>
      </c>
      <c r="C305">
        <v>0</v>
      </c>
      <c r="D305">
        <v>0</v>
      </c>
      <c r="E305">
        <v>70000000</v>
      </c>
      <c r="F305">
        <v>0</v>
      </c>
      <c r="G305">
        <v>70000000</v>
      </c>
      <c r="H305">
        <v>70000000</v>
      </c>
      <c r="I305">
        <v>54794160</v>
      </c>
      <c r="J305">
        <v>0</v>
      </c>
      <c r="K305">
        <v>54794160</v>
      </c>
      <c r="L305">
        <v>289040</v>
      </c>
      <c r="M305">
        <v>15205840</v>
      </c>
      <c r="N305">
        <v>54505120</v>
      </c>
      <c r="O305">
        <v>53987040</v>
      </c>
      <c r="P305">
        <v>518080</v>
      </c>
      <c r="Q305">
        <v>0</v>
      </c>
      <c r="R305">
        <v>78.28</v>
      </c>
      <c r="S305">
        <v>0</v>
      </c>
      <c r="T305">
        <v>0</v>
      </c>
    </row>
    <row r="306" spans="1:20" x14ac:dyDescent="0.25">
      <c r="A306" t="s">
        <v>136</v>
      </c>
      <c r="B306">
        <v>70000000</v>
      </c>
      <c r="C306">
        <v>0</v>
      </c>
      <c r="D306">
        <v>0</v>
      </c>
      <c r="E306">
        <v>70000000</v>
      </c>
      <c r="F306">
        <v>0</v>
      </c>
      <c r="G306">
        <v>70000000</v>
      </c>
      <c r="H306">
        <v>70000000</v>
      </c>
      <c r="I306">
        <v>54794160</v>
      </c>
      <c r="J306">
        <v>0</v>
      </c>
      <c r="K306">
        <v>54794160</v>
      </c>
      <c r="L306">
        <v>289040</v>
      </c>
      <c r="M306">
        <v>15205840</v>
      </c>
      <c r="N306">
        <v>54505120</v>
      </c>
      <c r="O306">
        <v>53987040</v>
      </c>
      <c r="P306">
        <v>518080</v>
      </c>
      <c r="Q306">
        <v>0</v>
      </c>
      <c r="R306">
        <v>78.28</v>
      </c>
      <c r="S306">
        <v>0</v>
      </c>
      <c r="T306">
        <v>0</v>
      </c>
    </row>
    <row r="307" spans="1:20" x14ac:dyDescent="0.25">
      <c r="A307" t="s">
        <v>145</v>
      </c>
      <c r="B307">
        <v>70000000</v>
      </c>
      <c r="C307">
        <v>0</v>
      </c>
      <c r="D307">
        <v>0</v>
      </c>
      <c r="E307">
        <v>70000000</v>
      </c>
      <c r="F307">
        <v>0</v>
      </c>
      <c r="G307">
        <v>70000000</v>
      </c>
      <c r="H307">
        <v>70000000</v>
      </c>
      <c r="I307">
        <v>54794160</v>
      </c>
      <c r="J307">
        <v>0</v>
      </c>
      <c r="K307">
        <v>54794160</v>
      </c>
      <c r="L307">
        <v>289040</v>
      </c>
      <c r="M307">
        <v>15205840</v>
      </c>
      <c r="N307">
        <v>54505120</v>
      </c>
      <c r="O307">
        <v>53987040</v>
      </c>
      <c r="P307">
        <v>518080</v>
      </c>
      <c r="Q307">
        <v>0</v>
      </c>
      <c r="R307">
        <v>78.28</v>
      </c>
      <c r="S307">
        <v>0</v>
      </c>
      <c r="T307">
        <v>0</v>
      </c>
    </row>
    <row r="308" spans="1:20" x14ac:dyDescent="0.25">
      <c r="A308" t="s">
        <v>146</v>
      </c>
      <c r="B308">
        <v>50000000</v>
      </c>
      <c r="C308">
        <v>-50000000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</row>
    <row r="309" spans="1:20" x14ac:dyDescent="0.25">
      <c r="A309" t="s">
        <v>31</v>
      </c>
      <c r="B309">
        <v>50000000</v>
      </c>
      <c r="C309">
        <v>-50000000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</row>
    <row r="310" spans="1:20" x14ac:dyDescent="0.25">
      <c r="A310" t="s">
        <v>136</v>
      </c>
      <c r="B310">
        <v>50000000</v>
      </c>
      <c r="C310">
        <v>-50000000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</row>
    <row r="311" spans="1:20" x14ac:dyDescent="0.25">
      <c r="A311" t="s">
        <v>147</v>
      </c>
      <c r="B311">
        <v>50000000</v>
      </c>
      <c r="C311">
        <v>-50000000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</row>
    <row r="312" spans="1:20" x14ac:dyDescent="0.25">
      <c r="A312" t="s">
        <v>148</v>
      </c>
      <c r="B312">
        <v>50000000</v>
      </c>
      <c r="C312">
        <v>-11762156</v>
      </c>
      <c r="D312">
        <v>0</v>
      </c>
      <c r="E312">
        <v>38237844</v>
      </c>
      <c r="F312">
        <v>0</v>
      </c>
      <c r="G312">
        <v>38237844</v>
      </c>
      <c r="H312">
        <v>38237844</v>
      </c>
      <c r="I312">
        <v>38237844</v>
      </c>
      <c r="J312">
        <v>0</v>
      </c>
      <c r="K312">
        <v>38237844</v>
      </c>
      <c r="L312">
        <v>21358926</v>
      </c>
      <c r="M312">
        <v>0</v>
      </c>
      <c r="N312">
        <v>16878918</v>
      </c>
      <c r="O312">
        <v>16878918</v>
      </c>
      <c r="P312">
        <v>0</v>
      </c>
      <c r="Q312">
        <v>0</v>
      </c>
      <c r="R312">
        <v>100</v>
      </c>
      <c r="S312">
        <v>0</v>
      </c>
      <c r="T312">
        <v>0</v>
      </c>
    </row>
    <row r="313" spans="1:20" x14ac:dyDescent="0.25">
      <c r="A313" t="s">
        <v>31</v>
      </c>
      <c r="B313">
        <v>50000000</v>
      </c>
      <c r="C313">
        <v>-11762156</v>
      </c>
      <c r="D313">
        <v>0</v>
      </c>
      <c r="E313">
        <v>38237844</v>
      </c>
      <c r="F313">
        <v>0</v>
      </c>
      <c r="G313">
        <v>38237844</v>
      </c>
      <c r="H313">
        <v>38237844</v>
      </c>
      <c r="I313">
        <v>38237844</v>
      </c>
      <c r="J313">
        <v>0</v>
      </c>
      <c r="K313">
        <v>38237844</v>
      </c>
      <c r="L313">
        <v>21358926</v>
      </c>
      <c r="M313">
        <v>0</v>
      </c>
      <c r="N313">
        <v>16878918</v>
      </c>
      <c r="O313">
        <v>16878918</v>
      </c>
      <c r="P313">
        <v>0</v>
      </c>
      <c r="Q313">
        <v>0</v>
      </c>
      <c r="R313">
        <v>100</v>
      </c>
      <c r="S313">
        <v>0</v>
      </c>
      <c r="T313">
        <v>0</v>
      </c>
    </row>
    <row r="314" spans="1:20" x14ac:dyDescent="0.25">
      <c r="A314" t="s">
        <v>149</v>
      </c>
      <c r="B314">
        <v>50000000</v>
      </c>
      <c r="C314">
        <v>-11762156</v>
      </c>
      <c r="D314">
        <v>0</v>
      </c>
      <c r="E314">
        <v>38237844</v>
      </c>
      <c r="F314">
        <v>0</v>
      </c>
      <c r="G314">
        <v>38237844</v>
      </c>
      <c r="H314">
        <v>38237844</v>
      </c>
      <c r="I314">
        <v>38237844</v>
      </c>
      <c r="J314">
        <v>0</v>
      </c>
      <c r="K314">
        <v>38237844</v>
      </c>
      <c r="L314">
        <v>21358926</v>
      </c>
      <c r="M314">
        <v>0</v>
      </c>
      <c r="N314">
        <v>16878918</v>
      </c>
      <c r="O314">
        <v>16878918</v>
      </c>
      <c r="P314">
        <v>0</v>
      </c>
      <c r="Q314">
        <v>0</v>
      </c>
      <c r="R314">
        <v>100</v>
      </c>
      <c r="S314">
        <v>0</v>
      </c>
      <c r="T314">
        <v>0</v>
      </c>
    </row>
    <row r="315" spans="1:20" x14ac:dyDescent="0.25">
      <c r="A315" t="s">
        <v>150</v>
      </c>
      <c r="B315">
        <v>50000000</v>
      </c>
      <c r="C315">
        <v>-11762156</v>
      </c>
      <c r="D315">
        <v>0</v>
      </c>
      <c r="E315">
        <v>38237844</v>
      </c>
      <c r="F315">
        <v>0</v>
      </c>
      <c r="G315">
        <v>38237844</v>
      </c>
      <c r="H315">
        <v>38237844</v>
      </c>
      <c r="I315">
        <v>38237844</v>
      </c>
      <c r="J315">
        <v>0</v>
      </c>
      <c r="K315">
        <v>38237844</v>
      </c>
      <c r="L315">
        <v>21358926</v>
      </c>
      <c r="M315">
        <v>0</v>
      </c>
      <c r="N315">
        <v>16878918</v>
      </c>
      <c r="O315">
        <v>16878918</v>
      </c>
      <c r="P315">
        <v>0</v>
      </c>
      <c r="Q315">
        <v>0</v>
      </c>
      <c r="R315">
        <v>100</v>
      </c>
      <c r="S315">
        <v>0</v>
      </c>
      <c r="T315">
        <v>0</v>
      </c>
    </row>
    <row r="316" spans="1:20" x14ac:dyDescent="0.25">
      <c r="A316" t="s">
        <v>151</v>
      </c>
      <c r="B316">
        <v>30000000</v>
      </c>
      <c r="C316">
        <v>-30000000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</row>
    <row r="317" spans="1:20" x14ac:dyDescent="0.25">
      <c r="A317" t="s">
        <v>31</v>
      </c>
      <c r="B317">
        <v>30000000</v>
      </c>
      <c r="C317">
        <v>-30000000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</row>
    <row r="318" spans="1:20" x14ac:dyDescent="0.25">
      <c r="A318" t="s">
        <v>152</v>
      </c>
      <c r="B318">
        <v>30000000</v>
      </c>
      <c r="C318">
        <v>-30000000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</row>
    <row r="319" spans="1:20" x14ac:dyDescent="0.25">
      <c r="A319" t="s">
        <v>153</v>
      </c>
      <c r="B319">
        <v>30000000</v>
      </c>
      <c r="C319">
        <v>-30000000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</row>
    <row r="320" spans="1:20" x14ac:dyDescent="0.25">
      <c r="A320" t="s">
        <v>154</v>
      </c>
      <c r="B320">
        <v>30000000</v>
      </c>
      <c r="C320">
        <v>-30000000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</row>
    <row r="321" spans="1:20" x14ac:dyDescent="0.25">
      <c r="A321" t="s">
        <v>31</v>
      </c>
      <c r="B321">
        <v>30000000</v>
      </c>
      <c r="C321">
        <v>-30000000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</row>
    <row r="322" spans="1:20" x14ac:dyDescent="0.25">
      <c r="A322" t="s">
        <v>152</v>
      </c>
      <c r="B322">
        <v>30000000</v>
      </c>
      <c r="C322">
        <v>-30000000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</row>
    <row r="323" spans="1:20" x14ac:dyDescent="0.25">
      <c r="A323" t="s">
        <v>155</v>
      </c>
      <c r="B323">
        <v>30000000</v>
      </c>
      <c r="C323">
        <v>-30000000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</row>
    <row r="324" spans="1:20" x14ac:dyDescent="0.25">
      <c r="A324" t="s">
        <v>156</v>
      </c>
      <c r="B324">
        <v>30000000</v>
      </c>
      <c r="C324">
        <v>-12405000</v>
      </c>
      <c r="D324">
        <v>0</v>
      </c>
      <c r="E324">
        <v>17595000</v>
      </c>
      <c r="F324">
        <v>0</v>
      </c>
      <c r="G324">
        <v>17595000</v>
      </c>
      <c r="H324">
        <v>17595000</v>
      </c>
      <c r="I324">
        <v>17595000</v>
      </c>
      <c r="J324">
        <v>0</v>
      </c>
      <c r="K324">
        <v>17595000</v>
      </c>
      <c r="L324">
        <v>14662500</v>
      </c>
      <c r="M324">
        <v>0</v>
      </c>
      <c r="N324">
        <v>2932500</v>
      </c>
      <c r="O324">
        <v>2932500</v>
      </c>
      <c r="P324">
        <v>0</v>
      </c>
      <c r="Q324">
        <v>0</v>
      </c>
      <c r="R324">
        <v>100</v>
      </c>
      <c r="S324">
        <v>0</v>
      </c>
      <c r="T324">
        <v>0</v>
      </c>
    </row>
    <row r="325" spans="1:20" x14ac:dyDescent="0.25">
      <c r="A325" t="s">
        <v>31</v>
      </c>
      <c r="B325">
        <v>30000000</v>
      </c>
      <c r="C325">
        <v>-12405000</v>
      </c>
      <c r="D325">
        <v>0</v>
      </c>
      <c r="E325">
        <v>17595000</v>
      </c>
      <c r="F325">
        <v>0</v>
      </c>
      <c r="G325">
        <v>17595000</v>
      </c>
      <c r="H325">
        <v>17595000</v>
      </c>
      <c r="I325">
        <v>17595000</v>
      </c>
      <c r="J325">
        <v>0</v>
      </c>
      <c r="K325">
        <v>17595000</v>
      </c>
      <c r="L325">
        <v>14662500</v>
      </c>
      <c r="M325">
        <v>0</v>
      </c>
      <c r="N325">
        <v>2932500</v>
      </c>
      <c r="O325">
        <v>2932500</v>
      </c>
      <c r="P325">
        <v>0</v>
      </c>
      <c r="Q325">
        <v>0</v>
      </c>
      <c r="R325">
        <v>100</v>
      </c>
      <c r="S325">
        <v>0</v>
      </c>
      <c r="T325">
        <v>0</v>
      </c>
    </row>
    <row r="326" spans="1:20" x14ac:dyDescent="0.25">
      <c r="A326" t="s">
        <v>92</v>
      </c>
      <c r="B326">
        <v>30000000</v>
      </c>
      <c r="C326">
        <v>-12405000</v>
      </c>
      <c r="D326">
        <v>0</v>
      </c>
      <c r="E326">
        <v>17595000</v>
      </c>
      <c r="F326">
        <v>0</v>
      </c>
      <c r="G326">
        <v>17595000</v>
      </c>
      <c r="H326">
        <v>17595000</v>
      </c>
      <c r="I326">
        <v>17595000</v>
      </c>
      <c r="J326">
        <v>0</v>
      </c>
      <c r="K326">
        <v>17595000</v>
      </c>
      <c r="L326">
        <v>14662500</v>
      </c>
      <c r="M326">
        <v>0</v>
      </c>
      <c r="N326">
        <v>2932500</v>
      </c>
      <c r="O326">
        <v>2932500</v>
      </c>
      <c r="P326">
        <v>0</v>
      </c>
      <c r="Q326">
        <v>0</v>
      </c>
      <c r="R326">
        <v>100</v>
      </c>
      <c r="S326">
        <v>0</v>
      </c>
      <c r="T326">
        <v>0</v>
      </c>
    </row>
    <row r="327" spans="1:20" x14ac:dyDescent="0.25">
      <c r="A327" t="s">
        <v>157</v>
      </c>
      <c r="B327">
        <v>30000000</v>
      </c>
      <c r="C327">
        <v>-12405000</v>
      </c>
      <c r="D327">
        <v>0</v>
      </c>
      <c r="E327">
        <v>17595000</v>
      </c>
      <c r="F327">
        <v>0</v>
      </c>
      <c r="G327">
        <v>17595000</v>
      </c>
      <c r="H327">
        <v>17595000</v>
      </c>
      <c r="I327">
        <v>17595000</v>
      </c>
      <c r="J327">
        <v>0</v>
      </c>
      <c r="K327">
        <v>17595000</v>
      </c>
      <c r="L327">
        <v>14662500</v>
      </c>
      <c r="M327">
        <v>0</v>
      </c>
      <c r="N327">
        <v>2932500</v>
      </c>
      <c r="O327">
        <v>2932500</v>
      </c>
      <c r="P327">
        <v>0</v>
      </c>
      <c r="Q327">
        <v>0</v>
      </c>
      <c r="R327">
        <v>100</v>
      </c>
      <c r="S327">
        <v>0</v>
      </c>
      <c r="T327">
        <v>0</v>
      </c>
    </row>
    <row r="328" spans="1:20" x14ac:dyDescent="0.25">
      <c r="A328" t="s">
        <v>158</v>
      </c>
      <c r="B328">
        <v>20000000</v>
      </c>
      <c r="C328">
        <v>-20000000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</row>
    <row r="329" spans="1:20" x14ac:dyDescent="0.25">
      <c r="A329" t="s">
        <v>31</v>
      </c>
      <c r="B329">
        <v>20000000</v>
      </c>
      <c r="C329">
        <v>-20000000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</row>
    <row r="330" spans="1:20" x14ac:dyDescent="0.25">
      <c r="A330" t="s">
        <v>159</v>
      </c>
      <c r="B330">
        <v>20000000</v>
      </c>
      <c r="C330">
        <v>-20000000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</row>
    <row r="331" spans="1:20" x14ac:dyDescent="0.25">
      <c r="A331" t="s">
        <v>160</v>
      </c>
      <c r="B331">
        <v>20000000</v>
      </c>
      <c r="C331">
        <v>-20000000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</row>
    <row r="332" spans="1:20" x14ac:dyDescent="0.25">
      <c r="A332" t="s">
        <v>161</v>
      </c>
      <c r="B332">
        <v>50000000</v>
      </c>
      <c r="C332">
        <v>-23119952</v>
      </c>
      <c r="D332">
        <v>0</v>
      </c>
      <c r="E332">
        <v>26880048</v>
      </c>
      <c r="F332">
        <v>0</v>
      </c>
      <c r="G332">
        <v>26880048</v>
      </c>
      <c r="H332">
        <v>26880048</v>
      </c>
      <c r="I332">
        <v>26880048</v>
      </c>
      <c r="J332">
        <v>0</v>
      </c>
      <c r="K332">
        <v>26880048</v>
      </c>
      <c r="L332">
        <v>13440024</v>
      </c>
      <c r="M332">
        <v>0</v>
      </c>
      <c r="N332">
        <v>13440024</v>
      </c>
      <c r="O332">
        <v>13440024</v>
      </c>
      <c r="P332">
        <v>0</v>
      </c>
      <c r="Q332">
        <v>0</v>
      </c>
      <c r="R332">
        <v>100</v>
      </c>
      <c r="S332">
        <v>0</v>
      </c>
      <c r="T332">
        <v>0</v>
      </c>
    </row>
    <row r="333" spans="1:20" x14ac:dyDescent="0.25">
      <c r="A333" t="s">
        <v>31</v>
      </c>
      <c r="B333">
        <v>50000000</v>
      </c>
      <c r="C333">
        <v>-23119952</v>
      </c>
      <c r="D333">
        <v>0</v>
      </c>
      <c r="E333">
        <v>26880048</v>
      </c>
      <c r="F333">
        <v>0</v>
      </c>
      <c r="G333">
        <v>26880048</v>
      </c>
      <c r="H333">
        <v>26880048</v>
      </c>
      <c r="I333">
        <v>26880048</v>
      </c>
      <c r="J333">
        <v>0</v>
      </c>
      <c r="K333">
        <v>26880048</v>
      </c>
      <c r="L333">
        <v>13440024</v>
      </c>
      <c r="M333">
        <v>0</v>
      </c>
      <c r="N333">
        <v>13440024</v>
      </c>
      <c r="O333">
        <v>13440024</v>
      </c>
      <c r="P333">
        <v>0</v>
      </c>
      <c r="Q333">
        <v>0</v>
      </c>
      <c r="R333">
        <v>100</v>
      </c>
      <c r="S333">
        <v>0</v>
      </c>
      <c r="T333">
        <v>0</v>
      </c>
    </row>
    <row r="334" spans="1:20" x14ac:dyDescent="0.25">
      <c r="A334" t="s">
        <v>162</v>
      </c>
      <c r="B334">
        <v>50000000</v>
      </c>
      <c r="C334">
        <v>-23119952</v>
      </c>
      <c r="D334">
        <v>0</v>
      </c>
      <c r="E334">
        <v>26880048</v>
      </c>
      <c r="F334">
        <v>0</v>
      </c>
      <c r="G334">
        <v>26880048</v>
      </c>
      <c r="H334">
        <v>26880048</v>
      </c>
      <c r="I334">
        <v>26880048</v>
      </c>
      <c r="J334">
        <v>0</v>
      </c>
      <c r="K334">
        <v>26880048</v>
      </c>
      <c r="L334">
        <v>13440024</v>
      </c>
      <c r="M334">
        <v>0</v>
      </c>
      <c r="N334">
        <v>13440024</v>
      </c>
      <c r="O334">
        <v>13440024</v>
      </c>
      <c r="P334">
        <v>0</v>
      </c>
      <c r="Q334">
        <v>0</v>
      </c>
      <c r="R334">
        <v>100</v>
      </c>
      <c r="S334">
        <v>0</v>
      </c>
      <c r="T334">
        <v>0</v>
      </c>
    </row>
    <row r="335" spans="1:20" x14ac:dyDescent="0.25">
      <c r="A335" t="s">
        <v>163</v>
      </c>
      <c r="B335">
        <v>50000000</v>
      </c>
      <c r="C335">
        <v>-23119952</v>
      </c>
      <c r="D335">
        <v>0</v>
      </c>
      <c r="E335">
        <v>26880048</v>
      </c>
      <c r="F335">
        <v>0</v>
      </c>
      <c r="G335">
        <v>26880048</v>
      </c>
      <c r="H335">
        <v>26880048</v>
      </c>
      <c r="I335">
        <v>26880048</v>
      </c>
      <c r="J335">
        <v>0</v>
      </c>
      <c r="K335">
        <v>26880048</v>
      </c>
      <c r="L335">
        <v>13440024</v>
      </c>
      <c r="M335">
        <v>0</v>
      </c>
      <c r="N335">
        <v>13440024</v>
      </c>
      <c r="O335">
        <v>13440024</v>
      </c>
      <c r="P335">
        <v>0</v>
      </c>
      <c r="Q335">
        <v>0</v>
      </c>
      <c r="R335">
        <v>100</v>
      </c>
      <c r="S335">
        <v>0</v>
      </c>
      <c r="T335">
        <v>0</v>
      </c>
    </row>
    <row r="336" spans="1:20" x14ac:dyDescent="0.25">
      <c r="A336" t="s">
        <v>164</v>
      </c>
      <c r="B336">
        <v>50000000</v>
      </c>
      <c r="C336">
        <v>-50000000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</row>
    <row r="337" spans="1:20" x14ac:dyDescent="0.25">
      <c r="A337" t="s">
        <v>31</v>
      </c>
      <c r="B337">
        <v>50000000</v>
      </c>
      <c r="C337">
        <v>-50000000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</row>
    <row r="338" spans="1:20" x14ac:dyDescent="0.25">
      <c r="A338" t="s">
        <v>165</v>
      </c>
      <c r="B338">
        <v>50000000</v>
      </c>
      <c r="C338">
        <v>-50000000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</row>
    <row r="339" spans="1:20" x14ac:dyDescent="0.25">
      <c r="A339" t="s">
        <v>166</v>
      </c>
      <c r="B339">
        <v>50000000</v>
      </c>
      <c r="C339">
        <v>-50000000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</row>
    <row r="340" spans="1:20" x14ac:dyDescent="0.25">
      <c r="A340" t="s">
        <v>167</v>
      </c>
      <c r="B340">
        <v>50000000</v>
      </c>
      <c r="C340">
        <v>-138251</v>
      </c>
      <c r="D340">
        <v>0</v>
      </c>
      <c r="E340">
        <v>49861749</v>
      </c>
      <c r="F340">
        <v>0</v>
      </c>
      <c r="G340">
        <v>49861749</v>
      </c>
      <c r="H340">
        <v>49861749</v>
      </c>
      <c r="I340">
        <v>49861749</v>
      </c>
      <c r="J340">
        <v>0</v>
      </c>
      <c r="K340">
        <v>49861749</v>
      </c>
      <c r="L340">
        <v>21841458</v>
      </c>
      <c r="M340">
        <v>0</v>
      </c>
      <c r="N340">
        <v>28020291</v>
      </c>
      <c r="O340">
        <v>28020291</v>
      </c>
      <c r="P340">
        <v>0</v>
      </c>
      <c r="Q340">
        <v>0</v>
      </c>
      <c r="R340">
        <v>100</v>
      </c>
      <c r="S340">
        <v>0</v>
      </c>
      <c r="T340">
        <v>0</v>
      </c>
    </row>
    <row r="341" spans="1:20" x14ac:dyDescent="0.25">
      <c r="A341" t="s">
        <v>31</v>
      </c>
      <c r="B341">
        <v>50000000</v>
      </c>
      <c r="C341">
        <v>-138251</v>
      </c>
      <c r="D341">
        <v>0</v>
      </c>
      <c r="E341">
        <v>49861749</v>
      </c>
      <c r="F341">
        <v>0</v>
      </c>
      <c r="G341">
        <v>49861749</v>
      </c>
      <c r="H341">
        <v>49861749</v>
      </c>
      <c r="I341">
        <v>49861749</v>
      </c>
      <c r="J341">
        <v>0</v>
      </c>
      <c r="K341">
        <v>49861749</v>
      </c>
      <c r="L341">
        <v>21841458</v>
      </c>
      <c r="M341">
        <v>0</v>
      </c>
      <c r="N341">
        <v>28020291</v>
      </c>
      <c r="O341">
        <v>28020291</v>
      </c>
      <c r="P341">
        <v>0</v>
      </c>
      <c r="Q341">
        <v>0</v>
      </c>
      <c r="R341">
        <v>100</v>
      </c>
      <c r="S341">
        <v>0</v>
      </c>
      <c r="T341">
        <v>0</v>
      </c>
    </row>
    <row r="342" spans="1:20" x14ac:dyDescent="0.25">
      <c r="A342" t="s">
        <v>165</v>
      </c>
      <c r="B342">
        <v>50000000</v>
      </c>
      <c r="C342">
        <v>-138251</v>
      </c>
      <c r="D342">
        <v>0</v>
      </c>
      <c r="E342">
        <v>49861749</v>
      </c>
      <c r="F342">
        <v>0</v>
      </c>
      <c r="G342">
        <v>49861749</v>
      </c>
      <c r="H342">
        <v>49861749</v>
      </c>
      <c r="I342">
        <v>49861749</v>
      </c>
      <c r="J342">
        <v>0</v>
      </c>
      <c r="K342">
        <v>49861749</v>
      </c>
      <c r="L342">
        <v>21841458</v>
      </c>
      <c r="M342">
        <v>0</v>
      </c>
      <c r="N342">
        <v>28020291</v>
      </c>
      <c r="O342">
        <v>28020291</v>
      </c>
      <c r="P342">
        <v>0</v>
      </c>
      <c r="Q342">
        <v>0</v>
      </c>
      <c r="R342">
        <v>100</v>
      </c>
      <c r="S342">
        <v>0</v>
      </c>
      <c r="T342">
        <v>0</v>
      </c>
    </row>
    <row r="343" spans="1:20" x14ac:dyDescent="0.25">
      <c r="A343" t="s">
        <v>168</v>
      </c>
      <c r="B343">
        <v>50000000</v>
      </c>
      <c r="C343">
        <v>-138251</v>
      </c>
      <c r="D343">
        <v>0</v>
      </c>
      <c r="E343">
        <v>49861749</v>
      </c>
      <c r="F343">
        <v>0</v>
      </c>
      <c r="G343">
        <v>49861749</v>
      </c>
      <c r="H343">
        <v>49861749</v>
      </c>
      <c r="I343">
        <v>49861749</v>
      </c>
      <c r="J343">
        <v>0</v>
      </c>
      <c r="K343">
        <v>49861749</v>
      </c>
      <c r="L343">
        <v>21841458</v>
      </c>
      <c r="M343">
        <v>0</v>
      </c>
      <c r="N343">
        <v>28020291</v>
      </c>
      <c r="O343">
        <v>28020291</v>
      </c>
      <c r="P343">
        <v>0</v>
      </c>
      <c r="Q343">
        <v>0</v>
      </c>
      <c r="R343">
        <v>100</v>
      </c>
      <c r="S343">
        <v>0</v>
      </c>
      <c r="T343">
        <v>0</v>
      </c>
    </row>
    <row r="344" spans="1:20" x14ac:dyDescent="0.25">
      <c r="A344" t="s">
        <v>169</v>
      </c>
      <c r="B344">
        <v>30000000</v>
      </c>
      <c r="C344">
        <v>-3119952</v>
      </c>
      <c r="D344">
        <v>0</v>
      </c>
      <c r="E344">
        <v>26880048</v>
      </c>
      <c r="F344">
        <v>0</v>
      </c>
      <c r="G344">
        <v>26880048</v>
      </c>
      <c r="H344">
        <v>26880048</v>
      </c>
      <c r="I344">
        <v>26880048</v>
      </c>
      <c r="J344">
        <v>0</v>
      </c>
      <c r="K344">
        <v>26880048</v>
      </c>
      <c r="L344">
        <v>13440024</v>
      </c>
      <c r="M344">
        <v>0</v>
      </c>
      <c r="N344">
        <v>13440024</v>
      </c>
      <c r="O344">
        <v>13440024</v>
      </c>
      <c r="P344">
        <v>0</v>
      </c>
      <c r="Q344">
        <v>0</v>
      </c>
      <c r="R344">
        <v>100</v>
      </c>
      <c r="S344">
        <v>0</v>
      </c>
      <c r="T344">
        <v>0</v>
      </c>
    </row>
    <row r="345" spans="1:20" x14ac:dyDescent="0.25">
      <c r="A345" t="s">
        <v>31</v>
      </c>
      <c r="B345">
        <v>30000000</v>
      </c>
      <c r="C345">
        <v>-3119952</v>
      </c>
      <c r="D345">
        <v>0</v>
      </c>
      <c r="E345">
        <v>26880048</v>
      </c>
      <c r="F345">
        <v>0</v>
      </c>
      <c r="G345">
        <v>26880048</v>
      </c>
      <c r="H345">
        <v>26880048</v>
      </c>
      <c r="I345">
        <v>26880048</v>
      </c>
      <c r="J345">
        <v>0</v>
      </c>
      <c r="K345">
        <v>26880048</v>
      </c>
      <c r="L345">
        <v>13440024</v>
      </c>
      <c r="M345">
        <v>0</v>
      </c>
      <c r="N345">
        <v>13440024</v>
      </c>
      <c r="O345">
        <v>13440024</v>
      </c>
      <c r="P345">
        <v>0</v>
      </c>
      <c r="Q345">
        <v>0</v>
      </c>
      <c r="R345">
        <v>100</v>
      </c>
      <c r="S345">
        <v>0</v>
      </c>
      <c r="T345">
        <v>0</v>
      </c>
    </row>
    <row r="346" spans="1:20" x14ac:dyDescent="0.25">
      <c r="A346" t="s">
        <v>170</v>
      </c>
      <c r="B346">
        <v>30000000</v>
      </c>
      <c r="C346">
        <v>-3119952</v>
      </c>
      <c r="D346">
        <v>0</v>
      </c>
      <c r="E346">
        <v>26880048</v>
      </c>
      <c r="F346">
        <v>0</v>
      </c>
      <c r="G346">
        <v>26880048</v>
      </c>
      <c r="H346">
        <v>26880048</v>
      </c>
      <c r="I346">
        <v>26880048</v>
      </c>
      <c r="J346">
        <v>0</v>
      </c>
      <c r="K346">
        <v>26880048</v>
      </c>
      <c r="L346">
        <v>13440024</v>
      </c>
      <c r="M346">
        <v>0</v>
      </c>
      <c r="N346">
        <v>13440024</v>
      </c>
      <c r="O346">
        <v>13440024</v>
      </c>
      <c r="P346">
        <v>0</v>
      </c>
      <c r="Q346">
        <v>0</v>
      </c>
      <c r="R346">
        <v>100</v>
      </c>
      <c r="S346">
        <v>0</v>
      </c>
      <c r="T346">
        <v>0</v>
      </c>
    </row>
    <row r="347" spans="1:20" x14ac:dyDescent="0.25">
      <c r="A347" t="s">
        <v>171</v>
      </c>
      <c r="B347">
        <v>30000000</v>
      </c>
      <c r="C347">
        <v>-3119952</v>
      </c>
      <c r="D347">
        <v>0</v>
      </c>
      <c r="E347">
        <v>26880048</v>
      </c>
      <c r="F347">
        <v>0</v>
      </c>
      <c r="G347">
        <v>26880048</v>
      </c>
      <c r="H347">
        <v>26880048</v>
      </c>
      <c r="I347">
        <v>26880048</v>
      </c>
      <c r="J347">
        <v>0</v>
      </c>
      <c r="K347">
        <v>26880048</v>
      </c>
      <c r="L347">
        <v>13440024</v>
      </c>
      <c r="M347">
        <v>0</v>
      </c>
      <c r="N347">
        <v>13440024</v>
      </c>
      <c r="O347">
        <v>13440024</v>
      </c>
      <c r="P347">
        <v>0</v>
      </c>
      <c r="Q347">
        <v>0</v>
      </c>
      <c r="R347">
        <v>100</v>
      </c>
      <c r="S347">
        <v>0</v>
      </c>
      <c r="T347">
        <v>0</v>
      </c>
    </row>
    <row r="348" spans="1:20" x14ac:dyDescent="0.25">
      <c r="A348" t="s">
        <v>172</v>
      </c>
      <c r="B348">
        <v>50000000</v>
      </c>
      <c r="C348">
        <v>-50000000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</row>
    <row r="349" spans="1:20" x14ac:dyDescent="0.25">
      <c r="A349" t="s">
        <v>31</v>
      </c>
      <c r="B349">
        <v>50000000</v>
      </c>
      <c r="C349">
        <v>-50000000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</row>
    <row r="350" spans="1:20" x14ac:dyDescent="0.25">
      <c r="A350" t="s">
        <v>165</v>
      </c>
      <c r="B350">
        <v>50000000</v>
      </c>
      <c r="C350">
        <v>-50000000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</row>
    <row r="351" spans="1:20" x14ac:dyDescent="0.25">
      <c r="A351" t="s">
        <v>173</v>
      </c>
      <c r="B351">
        <v>50000000</v>
      </c>
      <c r="C351">
        <v>-50000000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</row>
    <row r="352" spans="1:20" x14ac:dyDescent="0.25">
      <c r="A352" t="s">
        <v>174</v>
      </c>
      <c r="B352">
        <v>30000000</v>
      </c>
      <c r="C352">
        <v>-14162196</v>
      </c>
      <c r="D352">
        <v>0</v>
      </c>
      <c r="E352">
        <v>15837804</v>
      </c>
      <c r="F352">
        <v>0</v>
      </c>
      <c r="G352">
        <v>15837804</v>
      </c>
      <c r="H352">
        <v>15837804</v>
      </c>
      <c r="I352">
        <v>15837804</v>
      </c>
      <c r="J352">
        <v>0</v>
      </c>
      <c r="K352">
        <v>15837804</v>
      </c>
      <c r="L352">
        <v>2639634</v>
      </c>
      <c r="M352">
        <v>0</v>
      </c>
      <c r="N352">
        <v>13198170</v>
      </c>
      <c r="O352">
        <v>13198170</v>
      </c>
      <c r="P352">
        <v>0</v>
      </c>
      <c r="Q352">
        <v>0</v>
      </c>
      <c r="R352">
        <v>100</v>
      </c>
      <c r="S352">
        <v>0</v>
      </c>
      <c r="T352">
        <v>0</v>
      </c>
    </row>
    <row r="353" spans="1:20" x14ac:dyDescent="0.25">
      <c r="A353" t="s">
        <v>31</v>
      </c>
      <c r="B353">
        <v>30000000</v>
      </c>
      <c r="C353">
        <v>-14162196</v>
      </c>
      <c r="D353">
        <v>0</v>
      </c>
      <c r="E353">
        <v>15837804</v>
      </c>
      <c r="F353">
        <v>0</v>
      </c>
      <c r="G353">
        <v>15837804</v>
      </c>
      <c r="H353">
        <v>15837804</v>
      </c>
      <c r="I353">
        <v>15837804</v>
      </c>
      <c r="J353">
        <v>0</v>
      </c>
      <c r="K353">
        <v>15837804</v>
      </c>
      <c r="L353">
        <v>2639634</v>
      </c>
      <c r="M353">
        <v>0</v>
      </c>
      <c r="N353">
        <v>13198170</v>
      </c>
      <c r="O353">
        <v>13198170</v>
      </c>
      <c r="P353">
        <v>0</v>
      </c>
      <c r="Q353">
        <v>0</v>
      </c>
      <c r="R353">
        <v>100</v>
      </c>
      <c r="S353">
        <v>0</v>
      </c>
      <c r="T353">
        <v>0</v>
      </c>
    </row>
    <row r="354" spans="1:20" x14ac:dyDescent="0.25">
      <c r="A354" t="s">
        <v>175</v>
      </c>
      <c r="B354">
        <v>30000000</v>
      </c>
      <c r="C354">
        <v>-14162196</v>
      </c>
      <c r="D354">
        <v>0</v>
      </c>
      <c r="E354">
        <v>15837804</v>
      </c>
      <c r="F354">
        <v>0</v>
      </c>
      <c r="G354">
        <v>15837804</v>
      </c>
      <c r="H354">
        <v>15837804</v>
      </c>
      <c r="I354">
        <v>15837804</v>
      </c>
      <c r="J354">
        <v>0</v>
      </c>
      <c r="K354">
        <v>15837804</v>
      </c>
      <c r="L354">
        <v>2639634</v>
      </c>
      <c r="M354">
        <v>0</v>
      </c>
      <c r="N354">
        <v>13198170</v>
      </c>
      <c r="O354">
        <v>13198170</v>
      </c>
      <c r="P354">
        <v>0</v>
      </c>
      <c r="Q354">
        <v>0</v>
      </c>
      <c r="R354">
        <v>100</v>
      </c>
      <c r="S354">
        <v>0</v>
      </c>
      <c r="T354">
        <v>0</v>
      </c>
    </row>
    <row r="355" spans="1:20" x14ac:dyDescent="0.25">
      <c r="A355" t="s">
        <v>176</v>
      </c>
      <c r="B355">
        <v>30000000</v>
      </c>
      <c r="C355">
        <v>-14162196</v>
      </c>
      <c r="D355">
        <v>0</v>
      </c>
      <c r="E355">
        <v>15837804</v>
      </c>
      <c r="F355">
        <v>0</v>
      </c>
      <c r="G355">
        <v>15837804</v>
      </c>
      <c r="H355">
        <v>15837804</v>
      </c>
      <c r="I355">
        <v>15837804</v>
      </c>
      <c r="J355">
        <v>0</v>
      </c>
      <c r="K355">
        <v>15837804</v>
      </c>
      <c r="L355">
        <v>2639634</v>
      </c>
      <c r="M355">
        <v>0</v>
      </c>
      <c r="N355">
        <v>13198170</v>
      </c>
      <c r="O355">
        <v>13198170</v>
      </c>
      <c r="P355">
        <v>0</v>
      </c>
      <c r="Q355">
        <v>0</v>
      </c>
      <c r="R355">
        <v>100</v>
      </c>
      <c r="S355">
        <v>0</v>
      </c>
      <c r="T355">
        <v>0</v>
      </c>
    </row>
    <row r="356" spans="1:20" x14ac:dyDescent="0.25">
      <c r="A356" t="s">
        <v>177</v>
      </c>
      <c r="B356">
        <v>1600000000</v>
      </c>
      <c r="C356">
        <v>-683032876</v>
      </c>
      <c r="D356">
        <v>0</v>
      </c>
      <c r="E356">
        <v>916967124</v>
      </c>
      <c r="F356">
        <v>0</v>
      </c>
      <c r="G356">
        <v>916967124</v>
      </c>
      <c r="H356">
        <v>916967124</v>
      </c>
      <c r="I356">
        <v>916967124</v>
      </c>
      <c r="J356">
        <v>0</v>
      </c>
      <c r="K356">
        <v>916967124</v>
      </c>
      <c r="L356">
        <v>437870958</v>
      </c>
      <c r="M356">
        <v>0</v>
      </c>
      <c r="N356">
        <v>479096166</v>
      </c>
      <c r="O356">
        <v>455923854</v>
      </c>
      <c r="P356">
        <v>23172312</v>
      </c>
      <c r="Q356">
        <v>0</v>
      </c>
      <c r="R356">
        <v>100</v>
      </c>
      <c r="S356">
        <v>0</v>
      </c>
      <c r="T356">
        <v>0</v>
      </c>
    </row>
    <row r="357" spans="1:20" x14ac:dyDescent="0.25">
      <c r="A357" t="s">
        <v>132</v>
      </c>
      <c r="B357">
        <v>1600000000</v>
      </c>
      <c r="C357">
        <v>-683032876</v>
      </c>
      <c r="D357">
        <v>0</v>
      </c>
      <c r="E357">
        <v>916967124</v>
      </c>
      <c r="F357">
        <v>0</v>
      </c>
      <c r="G357">
        <v>916967124</v>
      </c>
      <c r="H357">
        <v>916967124</v>
      </c>
      <c r="I357">
        <v>916967124</v>
      </c>
      <c r="J357">
        <v>0</v>
      </c>
      <c r="K357">
        <v>916967124</v>
      </c>
      <c r="L357">
        <v>437870958</v>
      </c>
      <c r="M357">
        <v>0</v>
      </c>
      <c r="N357">
        <v>479096166</v>
      </c>
      <c r="O357">
        <v>455923854</v>
      </c>
      <c r="P357">
        <v>23172312</v>
      </c>
      <c r="Q357">
        <v>0</v>
      </c>
      <c r="R357">
        <v>100</v>
      </c>
      <c r="S357">
        <v>0</v>
      </c>
      <c r="T357">
        <v>0</v>
      </c>
    </row>
    <row r="358" spans="1:20" x14ac:dyDescent="0.25">
      <c r="A358" t="s">
        <v>178</v>
      </c>
      <c r="B358">
        <v>1600000000</v>
      </c>
      <c r="C358">
        <v>-683032876</v>
      </c>
      <c r="D358">
        <v>0</v>
      </c>
      <c r="E358">
        <v>916967124</v>
      </c>
      <c r="F358">
        <v>0</v>
      </c>
      <c r="G358">
        <v>916967124</v>
      </c>
      <c r="H358">
        <v>916967124</v>
      </c>
      <c r="I358">
        <v>916967124</v>
      </c>
      <c r="J358">
        <v>0</v>
      </c>
      <c r="K358">
        <v>916967124</v>
      </c>
      <c r="L358">
        <v>437870958</v>
      </c>
      <c r="M358">
        <v>0</v>
      </c>
      <c r="N358">
        <v>479096166</v>
      </c>
      <c r="O358">
        <v>455923854</v>
      </c>
      <c r="P358">
        <v>23172312</v>
      </c>
      <c r="Q358">
        <v>0</v>
      </c>
      <c r="R358">
        <v>100</v>
      </c>
      <c r="S358">
        <v>0</v>
      </c>
      <c r="T358">
        <v>0</v>
      </c>
    </row>
    <row r="359" spans="1:20" x14ac:dyDescent="0.25">
      <c r="A359" t="s">
        <v>179</v>
      </c>
      <c r="B359">
        <v>1600000000</v>
      </c>
      <c r="C359">
        <v>-683032876</v>
      </c>
      <c r="D359">
        <v>0</v>
      </c>
      <c r="E359">
        <v>916967124</v>
      </c>
      <c r="F359">
        <v>0</v>
      </c>
      <c r="G359">
        <v>916967124</v>
      </c>
      <c r="H359">
        <v>916967124</v>
      </c>
      <c r="I359">
        <v>916967124</v>
      </c>
      <c r="J359">
        <v>0</v>
      </c>
      <c r="K359">
        <v>916967124</v>
      </c>
      <c r="L359">
        <v>437870958</v>
      </c>
      <c r="M359">
        <v>0</v>
      </c>
      <c r="N359">
        <v>479096166</v>
      </c>
      <c r="O359">
        <v>455923854</v>
      </c>
      <c r="P359">
        <v>23172312</v>
      </c>
      <c r="Q359">
        <v>0</v>
      </c>
      <c r="R359">
        <v>100</v>
      </c>
      <c r="S359">
        <v>0</v>
      </c>
      <c r="T359">
        <v>0</v>
      </c>
    </row>
    <row r="360" spans="1:20" x14ac:dyDescent="0.25">
      <c r="A360" t="s">
        <v>180</v>
      </c>
      <c r="B360">
        <v>100000000</v>
      </c>
      <c r="C360">
        <v>-100000000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</row>
    <row r="361" spans="1:20" x14ac:dyDescent="0.25">
      <c r="A361" t="s">
        <v>132</v>
      </c>
      <c r="B361">
        <v>100000000</v>
      </c>
      <c r="C361">
        <v>-100000000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</row>
    <row r="362" spans="1:20" x14ac:dyDescent="0.25">
      <c r="A362" t="s">
        <v>181</v>
      </c>
      <c r="B362">
        <v>100000000</v>
      </c>
      <c r="C362">
        <v>-100000000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</row>
    <row r="363" spans="1:20" x14ac:dyDescent="0.25">
      <c r="A363" t="s">
        <v>182</v>
      </c>
      <c r="B363">
        <v>100000000</v>
      </c>
      <c r="C363">
        <v>-100000000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</row>
    <row r="364" spans="1:20" x14ac:dyDescent="0.25">
      <c r="A364" t="s">
        <v>183</v>
      </c>
      <c r="B364">
        <v>347627000</v>
      </c>
      <c r="C364">
        <v>-347627000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</row>
    <row r="365" spans="1:20" x14ac:dyDescent="0.25">
      <c r="A365" t="s">
        <v>184</v>
      </c>
      <c r="B365">
        <v>347627000</v>
      </c>
      <c r="C365">
        <v>-347627000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</row>
    <row r="366" spans="1:20" x14ac:dyDescent="0.25">
      <c r="A366" t="s">
        <v>185</v>
      </c>
      <c r="B366">
        <v>347627000</v>
      </c>
      <c r="C366">
        <v>-347627000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</row>
    <row r="367" spans="1:20" x14ac:dyDescent="0.25">
      <c r="A367" t="s">
        <v>186</v>
      </c>
      <c r="B367">
        <v>347627000</v>
      </c>
      <c r="C367">
        <v>-347627000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</row>
    <row r="368" spans="1:20" x14ac:dyDescent="0.25">
      <c r="A368" t="s">
        <v>187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</row>
    <row r="369" spans="1:20" x14ac:dyDescent="0.25">
      <c r="A369" t="s">
        <v>185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</row>
    <row r="370" spans="1:20" x14ac:dyDescent="0.25">
      <c r="A370" t="s">
        <v>186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</row>
    <row r="371" spans="1:20" x14ac:dyDescent="0.25">
      <c r="A371" t="s">
        <v>188</v>
      </c>
      <c r="B371">
        <v>200000000</v>
      </c>
      <c r="C371">
        <v>-200000000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</row>
    <row r="372" spans="1:20" x14ac:dyDescent="0.25">
      <c r="A372" t="s">
        <v>132</v>
      </c>
      <c r="B372">
        <v>200000000</v>
      </c>
      <c r="C372">
        <v>-200000000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</row>
    <row r="373" spans="1:20" x14ac:dyDescent="0.25">
      <c r="A373" t="s">
        <v>178</v>
      </c>
      <c r="B373">
        <v>200000000</v>
      </c>
      <c r="C373">
        <v>-200000000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</row>
    <row r="374" spans="1:20" x14ac:dyDescent="0.25">
      <c r="A374" t="s">
        <v>189</v>
      </c>
      <c r="B374">
        <v>200000000</v>
      </c>
      <c r="C374">
        <v>-200000000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</row>
    <row r="375" spans="1:20" x14ac:dyDescent="0.25">
      <c r="A375" t="s">
        <v>190</v>
      </c>
      <c r="B375">
        <v>100000000</v>
      </c>
      <c r="C375">
        <v>-100000000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</row>
    <row r="376" spans="1:20" x14ac:dyDescent="0.25">
      <c r="A376" t="s">
        <v>132</v>
      </c>
      <c r="B376">
        <v>100000000</v>
      </c>
      <c r="C376">
        <v>-100000000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</row>
    <row r="377" spans="1:20" x14ac:dyDescent="0.25">
      <c r="A377" t="s">
        <v>133</v>
      </c>
      <c r="B377">
        <v>100000000</v>
      </c>
      <c r="C377">
        <v>-100000000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</row>
    <row r="378" spans="1:20" x14ac:dyDescent="0.25">
      <c r="A378" t="s">
        <v>191</v>
      </c>
      <c r="B378">
        <v>100000000</v>
      </c>
      <c r="C378">
        <v>-100000000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</row>
    <row r="379" spans="1:20" x14ac:dyDescent="0.25">
      <c r="A379" t="s">
        <v>192</v>
      </c>
      <c r="B379">
        <v>700000000</v>
      </c>
      <c r="C379">
        <v>-572350912</v>
      </c>
      <c r="D379">
        <v>0</v>
      </c>
      <c r="E379">
        <v>127649088</v>
      </c>
      <c r="F379">
        <v>0</v>
      </c>
      <c r="G379">
        <v>127649088</v>
      </c>
      <c r="H379">
        <v>127649088</v>
      </c>
      <c r="I379">
        <v>127649088</v>
      </c>
      <c r="J379">
        <v>0</v>
      </c>
      <c r="K379">
        <v>127649088</v>
      </c>
      <c r="L379">
        <v>50384520</v>
      </c>
      <c r="M379">
        <v>0</v>
      </c>
      <c r="N379">
        <v>77264568</v>
      </c>
      <c r="O379">
        <v>77264568</v>
      </c>
      <c r="P379">
        <v>0</v>
      </c>
      <c r="Q379">
        <v>0</v>
      </c>
      <c r="R379">
        <v>100</v>
      </c>
      <c r="S379">
        <v>0</v>
      </c>
      <c r="T379">
        <v>0</v>
      </c>
    </row>
    <row r="380" spans="1:20" x14ac:dyDescent="0.25">
      <c r="A380" t="s">
        <v>132</v>
      </c>
      <c r="B380">
        <v>700000000</v>
      </c>
      <c r="C380">
        <v>-572350912</v>
      </c>
      <c r="D380">
        <v>0</v>
      </c>
      <c r="E380">
        <v>127649088</v>
      </c>
      <c r="F380">
        <v>0</v>
      </c>
      <c r="G380">
        <v>127649088</v>
      </c>
      <c r="H380">
        <v>127649088</v>
      </c>
      <c r="I380">
        <v>127649088</v>
      </c>
      <c r="J380">
        <v>0</v>
      </c>
      <c r="K380">
        <v>127649088</v>
      </c>
      <c r="L380">
        <v>50384520</v>
      </c>
      <c r="M380">
        <v>0</v>
      </c>
      <c r="N380">
        <v>77264568</v>
      </c>
      <c r="O380">
        <v>77264568</v>
      </c>
      <c r="P380">
        <v>0</v>
      </c>
      <c r="Q380">
        <v>0</v>
      </c>
      <c r="R380">
        <v>100</v>
      </c>
      <c r="S380">
        <v>0</v>
      </c>
      <c r="T380">
        <v>0</v>
      </c>
    </row>
    <row r="381" spans="1:20" x14ac:dyDescent="0.25">
      <c r="A381" t="s">
        <v>193</v>
      </c>
      <c r="B381">
        <v>700000000</v>
      </c>
      <c r="C381">
        <v>-572350912</v>
      </c>
      <c r="D381">
        <v>0</v>
      </c>
      <c r="E381">
        <v>127649088</v>
      </c>
      <c r="F381">
        <v>0</v>
      </c>
      <c r="G381">
        <v>127649088</v>
      </c>
      <c r="H381">
        <v>127649088</v>
      </c>
      <c r="I381">
        <v>127649088</v>
      </c>
      <c r="J381">
        <v>0</v>
      </c>
      <c r="K381">
        <v>127649088</v>
      </c>
      <c r="L381">
        <v>50384520</v>
      </c>
      <c r="M381">
        <v>0</v>
      </c>
      <c r="N381">
        <v>77264568</v>
      </c>
      <c r="O381">
        <v>77264568</v>
      </c>
      <c r="P381">
        <v>0</v>
      </c>
      <c r="Q381">
        <v>0</v>
      </c>
      <c r="R381">
        <v>100</v>
      </c>
      <c r="S381">
        <v>0</v>
      </c>
      <c r="T381">
        <v>0</v>
      </c>
    </row>
    <row r="382" spans="1:20" x14ac:dyDescent="0.25">
      <c r="A382" t="s">
        <v>194</v>
      </c>
      <c r="B382">
        <v>700000000</v>
      </c>
      <c r="C382">
        <v>-572350912</v>
      </c>
      <c r="D382">
        <v>0</v>
      </c>
      <c r="E382">
        <v>127649088</v>
      </c>
      <c r="F382">
        <v>0</v>
      </c>
      <c r="G382">
        <v>127649088</v>
      </c>
      <c r="H382">
        <v>127649088</v>
      </c>
      <c r="I382">
        <v>127649088</v>
      </c>
      <c r="J382">
        <v>0</v>
      </c>
      <c r="K382">
        <v>127649088</v>
      </c>
      <c r="L382">
        <v>50384520</v>
      </c>
      <c r="M382">
        <v>0</v>
      </c>
      <c r="N382">
        <v>77264568</v>
      </c>
      <c r="O382">
        <v>77264568</v>
      </c>
      <c r="P382">
        <v>0</v>
      </c>
      <c r="Q382">
        <v>0</v>
      </c>
      <c r="R382">
        <v>100</v>
      </c>
      <c r="S382">
        <v>0</v>
      </c>
      <c r="T382">
        <v>0</v>
      </c>
    </row>
    <row r="383" spans="1:20" x14ac:dyDescent="0.25">
      <c r="A383" t="s">
        <v>195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</row>
    <row r="384" spans="1:20" x14ac:dyDescent="0.25">
      <c r="A384" t="s">
        <v>193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</row>
    <row r="385" spans="1:20" x14ac:dyDescent="0.25">
      <c r="A385" t="s">
        <v>194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</row>
    <row r="386" spans="1:20" x14ac:dyDescent="0.25">
      <c r="A386" t="s">
        <v>196</v>
      </c>
      <c r="B386">
        <v>1050000000</v>
      </c>
      <c r="C386">
        <v>-329461000</v>
      </c>
      <c r="D386">
        <v>0</v>
      </c>
      <c r="E386">
        <v>720539000</v>
      </c>
      <c r="F386">
        <v>0</v>
      </c>
      <c r="G386">
        <v>720539000</v>
      </c>
      <c r="H386">
        <v>720539000</v>
      </c>
      <c r="I386">
        <v>713539000</v>
      </c>
      <c r="J386">
        <v>0</v>
      </c>
      <c r="K386">
        <v>713539000</v>
      </c>
      <c r="L386">
        <v>70000000</v>
      </c>
      <c r="M386">
        <v>7000000</v>
      </c>
      <c r="N386">
        <v>643539000</v>
      </c>
      <c r="O386">
        <v>643539000</v>
      </c>
      <c r="P386">
        <v>0</v>
      </c>
      <c r="Q386">
        <v>0</v>
      </c>
      <c r="R386">
        <v>99.03</v>
      </c>
      <c r="S386">
        <v>0</v>
      </c>
      <c r="T386">
        <v>0</v>
      </c>
    </row>
    <row r="387" spans="1:20" x14ac:dyDescent="0.25">
      <c r="A387" t="s">
        <v>132</v>
      </c>
      <c r="B387">
        <v>850000000</v>
      </c>
      <c r="C387">
        <v>-192461000</v>
      </c>
      <c r="D387">
        <v>0</v>
      </c>
      <c r="E387">
        <v>657539000</v>
      </c>
      <c r="F387">
        <v>0</v>
      </c>
      <c r="G387">
        <v>657539000</v>
      </c>
      <c r="H387">
        <v>657539000</v>
      </c>
      <c r="I387">
        <v>650539000</v>
      </c>
      <c r="J387">
        <v>0</v>
      </c>
      <c r="K387">
        <v>650539000</v>
      </c>
      <c r="L387">
        <v>70000000</v>
      </c>
      <c r="M387">
        <v>7000000</v>
      </c>
      <c r="N387">
        <v>580539000</v>
      </c>
      <c r="O387">
        <v>580539000</v>
      </c>
      <c r="P387">
        <v>0</v>
      </c>
      <c r="Q387">
        <v>0</v>
      </c>
      <c r="R387">
        <v>98.94</v>
      </c>
      <c r="S387">
        <v>0</v>
      </c>
      <c r="T387">
        <v>0</v>
      </c>
    </row>
    <row r="388" spans="1:20" x14ac:dyDescent="0.25">
      <c r="A388" t="s">
        <v>197</v>
      </c>
      <c r="B388">
        <v>850000000</v>
      </c>
      <c r="C388">
        <v>-192461000</v>
      </c>
      <c r="D388">
        <v>0</v>
      </c>
      <c r="E388">
        <v>657539000</v>
      </c>
      <c r="F388">
        <v>0</v>
      </c>
      <c r="G388">
        <v>657539000</v>
      </c>
      <c r="H388">
        <v>657539000</v>
      </c>
      <c r="I388">
        <v>650539000</v>
      </c>
      <c r="J388">
        <v>0</v>
      </c>
      <c r="K388">
        <v>650539000</v>
      </c>
      <c r="L388">
        <v>70000000</v>
      </c>
      <c r="M388">
        <v>7000000</v>
      </c>
      <c r="N388">
        <v>580539000</v>
      </c>
      <c r="O388">
        <v>580539000</v>
      </c>
      <c r="P388">
        <v>0</v>
      </c>
      <c r="Q388">
        <v>0</v>
      </c>
      <c r="R388">
        <v>98.94</v>
      </c>
      <c r="S388">
        <v>0</v>
      </c>
      <c r="T388">
        <v>0</v>
      </c>
    </row>
    <row r="389" spans="1:20" x14ac:dyDescent="0.25">
      <c r="A389" t="s">
        <v>198</v>
      </c>
      <c r="B389">
        <v>850000000</v>
      </c>
      <c r="C389">
        <v>-192461000</v>
      </c>
      <c r="D389">
        <v>0</v>
      </c>
      <c r="E389">
        <v>657539000</v>
      </c>
      <c r="F389">
        <v>0</v>
      </c>
      <c r="G389">
        <v>657539000</v>
      </c>
      <c r="H389">
        <v>657539000</v>
      </c>
      <c r="I389">
        <v>650539000</v>
      </c>
      <c r="J389">
        <v>0</v>
      </c>
      <c r="K389">
        <v>650539000</v>
      </c>
      <c r="L389">
        <v>70000000</v>
      </c>
      <c r="M389">
        <v>7000000</v>
      </c>
      <c r="N389">
        <v>580539000</v>
      </c>
      <c r="O389">
        <v>580539000</v>
      </c>
      <c r="P389">
        <v>0</v>
      </c>
      <c r="Q389">
        <v>0</v>
      </c>
      <c r="R389">
        <v>98.94</v>
      </c>
      <c r="S389">
        <v>0</v>
      </c>
      <c r="T389">
        <v>0</v>
      </c>
    </row>
    <row r="390" spans="1:20" x14ac:dyDescent="0.25">
      <c r="A390" t="s">
        <v>199</v>
      </c>
      <c r="B390">
        <v>200000000</v>
      </c>
      <c r="C390">
        <v>-200000000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</row>
    <row r="391" spans="1:20" x14ac:dyDescent="0.25">
      <c r="A391" t="s">
        <v>197</v>
      </c>
      <c r="B391">
        <v>200000000</v>
      </c>
      <c r="C391">
        <v>-200000000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</row>
    <row r="392" spans="1:20" x14ac:dyDescent="0.25">
      <c r="A392" t="s">
        <v>198</v>
      </c>
      <c r="B392">
        <v>200000000</v>
      </c>
      <c r="C392">
        <v>-200000000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</row>
    <row r="393" spans="1:20" x14ac:dyDescent="0.25">
      <c r="A393" t="s">
        <v>195</v>
      </c>
      <c r="B393">
        <v>0</v>
      </c>
      <c r="C393">
        <v>63000000</v>
      </c>
      <c r="D393">
        <v>0</v>
      </c>
      <c r="E393">
        <v>63000000</v>
      </c>
      <c r="F393">
        <v>0</v>
      </c>
      <c r="G393">
        <v>63000000</v>
      </c>
      <c r="H393">
        <v>63000000</v>
      </c>
      <c r="I393">
        <v>63000000</v>
      </c>
      <c r="J393">
        <v>0</v>
      </c>
      <c r="K393">
        <v>63000000</v>
      </c>
      <c r="L393">
        <v>0</v>
      </c>
      <c r="M393">
        <v>0</v>
      </c>
      <c r="N393">
        <v>63000000</v>
      </c>
      <c r="O393">
        <v>63000000</v>
      </c>
      <c r="P393">
        <v>0</v>
      </c>
      <c r="Q393">
        <v>0</v>
      </c>
      <c r="R393">
        <v>100</v>
      </c>
      <c r="S393">
        <v>0</v>
      </c>
      <c r="T393">
        <v>0</v>
      </c>
    </row>
    <row r="394" spans="1:20" x14ac:dyDescent="0.25">
      <c r="A394" t="s">
        <v>197</v>
      </c>
      <c r="B394">
        <v>0</v>
      </c>
      <c r="C394">
        <v>63000000</v>
      </c>
      <c r="D394">
        <v>0</v>
      </c>
      <c r="E394">
        <v>63000000</v>
      </c>
      <c r="F394">
        <v>0</v>
      </c>
      <c r="G394">
        <v>63000000</v>
      </c>
      <c r="H394">
        <v>63000000</v>
      </c>
      <c r="I394">
        <v>63000000</v>
      </c>
      <c r="J394">
        <v>0</v>
      </c>
      <c r="K394">
        <v>63000000</v>
      </c>
      <c r="L394">
        <v>0</v>
      </c>
      <c r="M394">
        <v>0</v>
      </c>
      <c r="N394">
        <v>63000000</v>
      </c>
      <c r="O394">
        <v>63000000</v>
      </c>
      <c r="P394">
        <v>0</v>
      </c>
      <c r="Q394">
        <v>0</v>
      </c>
      <c r="R394">
        <v>100</v>
      </c>
      <c r="S394">
        <v>0</v>
      </c>
      <c r="T394">
        <v>0</v>
      </c>
    </row>
    <row r="395" spans="1:20" x14ac:dyDescent="0.25">
      <c r="A395" t="s">
        <v>198</v>
      </c>
      <c r="B395">
        <v>0</v>
      </c>
      <c r="C395">
        <v>63000000</v>
      </c>
      <c r="D395">
        <v>0</v>
      </c>
      <c r="E395">
        <v>63000000</v>
      </c>
      <c r="F395">
        <v>0</v>
      </c>
      <c r="G395">
        <v>63000000</v>
      </c>
      <c r="H395">
        <v>63000000</v>
      </c>
      <c r="I395">
        <v>63000000</v>
      </c>
      <c r="J395">
        <v>0</v>
      </c>
      <c r="K395">
        <v>63000000</v>
      </c>
      <c r="L395">
        <v>0</v>
      </c>
      <c r="M395">
        <v>0</v>
      </c>
      <c r="N395">
        <v>63000000</v>
      </c>
      <c r="O395">
        <v>63000000</v>
      </c>
      <c r="P395">
        <v>0</v>
      </c>
      <c r="Q395">
        <v>0</v>
      </c>
      <c r="R395">
        <v>100</v>
      </c>
      <c r="S395">
        <v>0</v>
      </c>
      <c r="T395">
        <v>0</v>
      </c>
    </row>
    <row r="396" spans="1:20" x14ac:dyDescent="0.25">
      <c r="A396" t="s">
        <v>200</v>
      </c>
      <c r="B396">
        <v>650000000</v>
      </c>
      <c r="C396">
        <v>-164377076</v>
      </c>
      <c r="D396">
        <v>0</v>
      </c>
      <c r="E396">
        <v>485622924</v>
      </c>
      <c r="F396">
        <v>0</v>
      </c>
      <c r="G396">
        <v>485622924</v>
      </c>
      <c r="H396">
        <v>485622924</v>
      </c>
      <c r="I396">
        <v>485622924</v>
      </c>
      <c r="J396">
        <v>0</v>
      </c>
      <c r="K396">
        <v>485622924</v>
      </c>
      <c r="L396">
        <v>223318248</v>
      </c>
      <c r="M396">
        <v>0</v>
      </c>
      <c r="N396">
        <v>262304676</v>
      </c>
      <c r="O396">
        <v>255185034</v>
      </c>
      <c r="P396">
        <v>7119642</v>
      </c>
      <c r="Q396">
        <v>0</v>
      </c>
      <c r="R396">
        <v>100</v>
      </c>
      <c r="S396">
        <v>0</v>
      </c>
      <c r="T396">
        <v>0</v>
      </c>
    </row>
    <row r="397" spans="1:20" x14ac:dyDescent="0.25">
      <c r="A397" t="s">
        <v>132</v>
      </c>
      <c r="B397">
        <v>650000000</v>
      </c>
      <c r="C397">
        <v>-164377076</v>
      </c>
      <c r="D397">
        <v>0</v>
      </c>
      <c r="E397">
        <v>485622924</v>
      </c>
      <c r="F397">
        <v>0</v>
      </c>
      <c r="G397">
        <v>485622924</v>
      </c>
      <c r="H397">
        <v>485622924</v>
      </c>
      <c r="I397">
        <v>485622924</v>
      </c>
      <c r="J397">
        <v>0</v>
      </c>
      <c r="K397">
        <v>485622924</v>
      </c>
      <c r="L397">
        <v>223318248</v>
      </c>
      <c r="M397">
        <v>0</v>
      </c>
      <c r="N397">
        <v>262304676</v>
      </c>
      <c r="O397">
        <v>255185034</v>
      </c>
      <c r="P397">
        <v>7119642</v>
      </c>
      <c r="Q397">
        <v>0</v>
      </c>
      <c r="R397">
        <v>100</v>
      </c>
      <c r="S397">
        <v>0</v>
      </c>
      <c r="T397">
        <v>0</v>
      </c>
    </row>
    <row r="398" spans="1:20" x14ac:dyDescent="0.25">
      <c r="A398" t="s">
        <v>178</v>
      </c>
      <c r="B398">
        <v>650000000</v>
      </c>
      <c r="C398">
        <v>-164377076</v>
      </c>
      <c r="D398">
        <v>0</v>
      </c>
      <c r="E398">
        <v>485622924</v>
      </c>
      <c r="F398">
        <v>0</v>
      </c>
      <c r="G398">
        <v>485622924</v>
      </c>
      <c r="H398">
        <v>485622924</v>
      </c>
      <c r="I398">
        <v>485622924</v>
      </c>
      <c r="J398">
        <v>0</v>
      </c>
      <c r="K398">
        <v>485622924</v>
      </c>
      <c r="L398">
        <v>223318248</v>
      </c>
      <c r="M398">
        <v>0</v>
      </c>
      <c r="N398">
        <v>262304676</v>
      </c>
      <c r="O398">
        <v>255185034</v>
      </c>
      <c r="P398">
        <v>7119642</v>
      </c>
      <c r="Q398">
        <v>0</v>
      </c>
      <c r="R398">
        <v>100</v>
      </c>
      <c r="S398">
        <v>0</v>
      </c>
      <c r="T398">
        <v>0</v>
      </c>
    </row>
    <row r="399" spans="1:20" x14ac:dyDescent="0.25">
      <c r="A399" t="s">
        <v>201</v>
      </c>
      <c r="B399">
        <v>650000000</v>
      </c>
      <c r="C399">
        <v>-164377076</v>
      </c>
      <c r="D399">
        <v>0</v>
      </c>
      <c r="E399">
        <v>485622924</v>
      </c>
      <c r="F399">
        <v>0</v>
      </c>
      <c r="G399">
        <v>485622924</v>
      </c>
      <c r="H399">
        <v>485622924</v>
      </c>
      <c r="I399">
        <v>485622924</v>
      </c>
      <c r="J399">
        <v>0</v>
      </c>
      <c r="K399">
        <v>485622924</v>
      </c>
      <c r="L399">
        <v>223318248</v>
      </c>
      <c r="M399">
        <v>0</v>
      </c>
      <c r="N399">
        <v>262304676</v>
      </c>
      <c r="O399">
        <v>255185034</v>
      </c>
      <c r="P399">
        <v>7119642</v>
      </c>
      <c r="Q399">
        <v>0</v>
      </c>
      <c r="R399">
        <v>100</v>
      </c>
      <c r="S399">
        <v>0</v>
      </c>
      <c r="T399">
        <v>0</v>
      </c>
    </row>
    <row r="400" spans="1:20" x14ac:dyDescent="0.25">
      <c r="A400" t="s">
        <v>195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</row>
    <row r="401" spans="1:20" x14ac:dyDescent="0.25">
      <c r="A401" t="s">
        <v>178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</row>
    <row r="402" spans="1:20" x14ac:dyDescent="0.25">
      <c r="A402" t="s">
        <v>201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</row>
    <row r="403" spans="1:20" x14ac:dyDescent="0.25">
      <c r="A403" t="s">
        <v>202</v>
      </c>
      <c r="B403">
        <v>39054000</v>
      </c>
      <c r="C403">
        <v>-2407410</v>
      </c>
      <c r="D403">
        <v>0</v>
      </c>
      <c r="E403">
        <v>36646590</v>
      </c>
      <c r="F403">
        <v>0</v>
      </c>
      <c r="G403">
        <v>36646590</v>
      </c>
      <c r="H403">
        <v>36646590</v>
      </c>
      <c r="I403">
        <v>36646590</v>
      </c>
      <c r="J403">
        <v>0</v>
      </c>
      <c r="K403">
        <v>36646590</v>
      </c>
      <c r="L403">
        <v>7329318</v>
      </c>
      <c r="M403">
        <v>0</v>
      </c>
      <c r="N403">
        <v>29317272</v>
      </c>
      <c r="O403">
        <v>29317272</v>
      </c>
      <c r="P403">
        <v>0</v>
      </c>
      <c r="Q403">
        <v>0</v>
      </c>
      <c r="R403">
        <v>100</v>
      </c>
      <c r="S403">
        <v>0</v>
      </c>
      <c r="T403">
        <v>0</v>
      </c>
    </row>
    <row r="404" spans="1:20" x14ac:dyDescent="0.25">
      <c r="A404" t="s">
        <v>31</v>
      </c>
      <c r="B404">
        <v>39054000</v>
      </c>
      <c r="C404">
        <v>-2407410</v>
      </c>
      <c r="D404">
        <v>0</v>
      </c>
      <c r="E404">
        <v>36646590</v>
      </c>
      <c r="F404">
        <v>0</v>
      </c>
      <c r="G404">
        <v>36646590</v>
      </c>
      <c r="H404">
        <v>36646590</v>
      </c>
      <c r="I404">
        <v>36646590</v>
      </c>
      <c r="J404">
        <v>0</v>
      </c>
      <c r="K404">
        <v>36646590</v>
      </c>
      <c r="L404">
        <v>7329318</v>
      </c>
      <c r="M404">
        <v>0</v>
      </c>
      <c r="N404">
        <v>29317272</v>
      </c>
      <c r="O404">
        <v>29317272</v>
      </c>
      <c r="P404">
        <v>0</v>
      </c>
      <c r="Q404">
        <v>0</v>
      </c>
      <c r="R404">
        <v>100</v>
      </c>
      <c r="S404">
        <v>0</v>
      </c>
      <c r="T404">
        <v>0</v>
      </c>
    </row>
    <row r="405" spans="1:20" x14ac:dyDescent="0.25">
      <c r="A405" t="s">
        <v>203</v>
      </c>
      <c r="B405">
        <v>39054000</v>
      </c>
      <c r="C405">
        <v>-2407410</v>
      </c>
      <c r="D405">
        <v>0</v>
      </c>
      <c r="E405">
        <v>36646590</v>
      </c>
      <c r="F405">
        <v>0</v>
      </c>
      <c r="G405">
        <v>36646590</v>
      </c>
      <c r="H405">
        <v>36646590</v>
      </c>
      <c r="I405">
        <v>36646590</v>
      </c>
      <c r="J405">
        <v>0</v>
      </c>
      <c r="K405">
        <v>36646590</v>
      </c>
      <c r="L405">
        <v>7329318</v>
      </c>
      <c r="M405">
        <v>0</v>
      </c>
      <c r="N405">
        <v>29317272</v>
      </c>
      <c r="O405">
        <v>29317272</v>
      </c>
      <c r="P405">
        <v>0</v>
      </c>
      <c r="Q405">
        <v>0</v>
      </c>
      <c r="R405">
        <v>100</v>
      </c>
      <c r="S405">
        <v>0</v>
      </c>
      <c r="T405">
        <v>0</v>
      </c>
    </row>
    <row r="406" spans="1:20" x14ac:dyDescent="0.25">
      <c r="A406" t="s">
        <v>204</v>
      </c>
      <c r="B406">
        <v>39054000</v>
      </c>
      <c r="C406">
        <v>-2407410</v>
      </c>
      <c r="D406">
        <v>0</v>
      </c>
      <c r="E406">
        <v>36646590</v>
      </c>
      <c r="F406">
        <v>0</v>
      </c>
      <c r="G406">
        <v>36646590</v>
      </c>
      <c r="H406">
        <v>36646590</v>
      </c>
      <c r="I406">
        <v>36646590</v>
      </c>
      <c r="J406">
        <v>0</v>
      </c>
      <c r="K406">
        <v>36646590</v>
      </c>
      <c r="L406">
        <v>7329318</v>
      </c>
      <c r="M406">
        <v>0</v>
      </c>
      <c r="N406">
        <v>29317272</v>
      </c>
      <c r="O406">
        <v>29317272</v>
      </c>
      <c r="P406">
        <v>0</v>
      </c>
      <c r="Q406">
        <v>0</v>
      </c>
      <c r="R406">
        <v>100</v>
      </c>
      <c r="S406">
        <v>0</v>
      </c>
      <c r="T406">
        <v>0</v>
      </c>
    </row>
    <row r="407" spans="1:20" x14ac:dyDescent="0.25">
      <c r="A407" t="s">
        <v>195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</row>
    <row r="408" spans="1:20" x14ac:dyDescent="0.25">
      <c r="A408" t="s">
        <v>203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</row>
    <row r="409" spans="1:20" x14ac:dyDescent="0.25">
      <c r="A409" t="s">
        <v>204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</row>
    <row r="410" spans="1:20" x14ac:dyDescent="0.25">
      <c r="A410" t="s">
        <v>205</v>
      </c>
      <c r="B410">
        <v>30000000</v>
      </c>
      <c r="C410">
        <v>-3119952</v>
      </c>
      <c r="D410">
        <v>0</v>
      </c>
      <c r="E410">
        <v>26880048</v>
      </c>
      <c r="F410">
        <v>0</v>
      </c>
      <c r="G410">
        <v>26880048</v>
      </c>
      <c r="H410">
        <v>26880048</v>
      </c>
      <c r="I410">
        <v>26880048</v>
      </c>
      <c r="J410">
        <v>0</v>
      </c>
      <c r="K410">
        <v>26880048</v>
      </c>
      <c r="L410">
        <v>4480008</v>
      </c>
      <c r="M410">
        <v>0</v>
      </c>
      <c r="N410">
        <v>22400040</v>
      </c>
      <c r="O410">
        <v>22400040</v>
      </c>
      <c r="P410">
        <v>0</v>
      </c>
      <c r="Q410">
        <v>0</v>
      </c>
      <c r="R410">
        <v>100</v>
      </c>
      <c r="S410">
        <v>0</v>
      </c>
      <c r="T410">
        <v>0</v>
      </c>
    </row>
    <row r="411" spans="1:20" x14ac:dyDescent="0.25">
      <c r="A411" t="s">
        <v>31</v>
      </c>
      <c r="B411">
        <v>30000000</v>
      </c>
      <c r="C411">
        <v>-3119952</v>
      </c>
      <c r="D411">
        <v>0</v>
      </c>
      <c r="E411">
        <v>26880048</v>
      </c>
      <c r="F411">
        <v>0</v>
      </c>
      <c r="G411">
        <v>26880048</v>
      </c>
      <c r="H411">
        <v>26880048</v>
      </c>
      <c r="I411">
        <v>26880048</v>
      </c>
      <c r="J411">
        <v>0</v>
      </c>
      <c r="K411">
        <v>26880048</v>
      </c>
      <c r="L411">
        <v>4480008</v>
      </c>
      <c r="M411">
        <v>0</v>
      </c>
      <c r="N411">
        <v>22400040</v>
      </c>
      <c r="O411">
        <v>22400040</v>
      </c>
      <c r="P411">
        <v>0</v>
      </c>
      <c r="Q411">
        <v>0</v>
      </c>
      <c r="R411">
        <v>100</v>
      </c>
      <c r="S411">
        <v>0</v>
      </c>
      <c r="T411">
        <v>0</v>
      </c>
    </row>
    <row r="412" spans="1:20" x14ac:dyDescent="0.25">
      <c r="A412" t="s">
        <v>206</v>
      </c>
      <c r="B412">
        <v>30000000</v>
      </c>
      <c r="C412">
        <v>-3119952</v>
      </c>
      <c r="D412">
        <v>0</v>
      </c>
      <c r="E412">
        <v>26880048</v>
      </c>
      <c r="F412">
        <v>0</v>
      </c>
      <c r="G412">
        <v>26880048</v>
      </c>
      <c r="H412">
        <v>26880048</v>
      </c>
      <c r="I412">
        <v>26880048</v>
      </c>
      <c r="J412">
        <v>0</v>
      </c>
      <c r="K412">
        <v>26880048</v>
      </c>
      <c r="L412">
        <v>4480008</v>
      </c>
      <c r="M412">
        <v>0</v>
      </c>
      <c r="N412">
        <v>22400040</v>
      </c>
      <c r="O412">
        <v>22400040</v>
      </c>
      <c r="P412">
        <v>0</v>
      </c>
      <c r="Q412">
        <v>0</v>
      </c>
      <c r="R412">
        <v>100</v>
      </c>
      <c r="S412">
        <v>0</v>
      </c>
      <c r="T412">
        <v>0</v>
      </c>
    </row>
    <row r="413" spans="1:20" x14ac:dyDescent="0.25">
      <c r="A413" t="s">
        <v>207</v>
      </c>
      <c r="B413">
        <v>30000000</v>
      </c>
      <c r="C413">
        <v>-3119952</v>
      </c>
      <c r="D413">
        <v>0</v>
      </c>
      <c r="E413">
        <v>26880048</v>
      </c>
      <c r="F413">
        <v>0</v>
      </c>
      <c r="G413">
        <v>26880048</v>
      </c>
      <c r="H413">
        <v>26880048</v>
      </c>
      <c r="I413">
        <v>26880048</v>
      </c>
      <c r="J413">
        <v>0</v>
      </c>
      <c r="K413">
        <v>26880048</v>
      </c>
      <c r="L413">
        <v>4480008</v>
      </c>
      <c r="M413">
        <v>0</v>
      </c>
      <c r="N413">
        <v>22400040</v>
      </c>
      <c r="O413">
        <v>22400040</v>
      </c>
      <c r="P413">
        <v>0</v>
      </c>
      <c r="Q413">
        <v>0</v>
      </c>
      <c r="R413">
        <v>100</v>
      </c>
      <c r="S413">
        <v>0</v>
      </c>
      <c r="T413">
        <v>0</v>
      </c>
    </row>
    <row r="414" spans="1:20" x14ac:dyDescent="0.25">
      <c r="A414" t="s">
        <v>208</v>
      </c>
      <c r="B414">
        <v>1200000000</v>
      </c>
      <c r="C414">
        <v>-323683032</v>
      </c>
      <c r="D414">
        <v>0</v>
      </c>
      <c r="E414">
        <v>876316968</v>
      </c>
      <c r="F414">
        <v>0</v>
      </c>
      <c r="G414">
        <v>876316968</v>
      </c>
      <c r="H414">
        <v>876316968</v>
      </c>
      <c r="I414">
        <v>876316968</v>
      </c>
      <c r="J414">
        <v>0</v>
      </c>
      <c r="K414">
        <v>876316968</v>
      </c>
      <c r="L414">
        <v>389439954</v>
      </c>
      <c r="M414">
        <v>0</v>
      </c>
      <c r="N414">
        <v>486877014</v>
      </c>
      <c r="O414">
        <v>475571118</v>
      </c>
      <c r="P414">
        <v>11305896</v>
      </c>
      <c r="Q414">
        <v>0</v>
      </c>
      <c r="R414">
        <v>100</v>
      </c>
      <c r="S414">
        <v>0</v>
      </c>
      <c r="T414">
        <v>0</v>
      </c>
    </row>
    <row r="415" spans="1:20" x14ac:dyDescent="0.25">
      <c r="A415" t="s">
        <v>132</v>
      </c>
      <c r="B415">
        <v>1200000000</v>
      </c>
      <c r="C415">
        <v>-323683032</v>
      </c>
      <c r="D415">
        <v>0</v>
      </c>
      <c r="E415">
        <v>876316968</v>
      </c>
      <c r="F415">
        <v>0</v>
      </c>
      <c r="G415">
        <v>876316968</v>
      </c>
      <c r="H415">
        <v>876316968</v>
      </c>
      <c r="I415">
        <v>876316968</v>
      </c>
      <c r="J415">
        <v>0</v>
      </c>
      <c r="K415">
        <v>876316968</v>
      </c>
      <c r="L415">
        <v>389439954</v>
      </c>
      <c r="M415">
        <v>0</v>
      </c>
      <c r="N415">
        <v>486877014</v>
      </c>
      <c r="O415">
        <v>475571118</v>
      </c>
      <c r="P415">
        <v>11305896</v>
      </c>
      <c r="Q415">
        <v>0</v>
      </c>
      <c r="R415">
        <v>100</v>
      </c>
      <c r="S415">
        <v>0</v>
      </c>
      <c r="T415">
        <v>0</v>
      </c>
    </row>
    <row r="416" spans="1:20" x14ac:dyDescent="0.25">
      <c r="A416" t="s">
        <v>178</v>
      </c>
      <c r="B416">
        <v>1200000000</v>
      </c>
      <c r="C416">
        <v>-323683032</v>
      </c>
      <c r="D416">
        <v>0</v>
      </c>
      <c r="E416">
        <v>876316968</v>
      </c>
      <c r="F416">
        <v>0</v>
      </c>
      <c r="G416">
        <v>876316968</v>
      </c>
      <c r="H416">
        <v>876316968</v>
      </c>
      <c r="I416">
        <v>876316968</v>
      </c>
      <c r="J416">
        <v>0</v>
      </c>
      <c r="K416">
        <v>876316968</v>
      </c>
      <c r="L416">
        <v>389439954</v>
      </c>
      <c r="M416">
        <v>0</v>
      </c>
      <c r="N416">
        <v>486877014</v>
      </c>
      <c r="O416">
        <v>475571118</v>
      </c>
      <c r="P416">
        <v>11305896</v>
      </c>
      <c r="Q416">
        <v>0</v>
      </c>
      <c r="R416">
        <v>100</v>
      </c>
      <c r="S416">
        <v>0</v>
      </c>
      <c r="T416">
        <v>0</v>
      </c>
    </row>
    <row r="417" spans="1:20" x14ac:dyDescent="0.25">
      <c r="A417" t="s">
        <v>209</v>
      </c>
      <c r="B417">
        <v>1200000000</v>
      </c>
      <c r="C417">
        <v>-323683032</v>
      </c>
      <c r="D417">
        <v>0</v>
      </c>
      <c r="E417">
        <v>876316968</v>
      </c>
      <c r="F417">
        <v>0</v>
      </c>
      <c r="G417">
        <v>876316968</v>
      </c>
      <c r="H417">
        <v>876316968</v>
      </c>
      <c r="I417">
        <v>876316968</v>
      </c>
      <c r="J417">
        <v>0</v>
      </c>
      <c r="K417">
        <v>876316968</v>
      </c>
      <c r="L417">
        <v>389439954</v>
      </c>
      <c r="M417">
        <v>0</v>
      </c>
      <c r="N417">
        <v>486877014</v>
      </c>
      <c r="O417">
        <v>475571118</v>
      </c>
      <c r="P417">
        <v>11305896</v>
      </c>
      <c r="Q417">
        <v>0</v>
      </c>
      <c r="R417">
        <v>100</v>
      </c>
      <c r="S417">
        <v>0</v>
      </c>
      <c r="T417">
        <v>0</v>
      </c>
    </row>
    <row r="418" spans="1:20" x14ac:dyDescent="0.25">
      <c r="A418" t="s">
        <v>195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</row>
    <row r="419" spans="1:20" x14ac:dyDescent="0.25">
      <c r="A419" t="s">
        <v>178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</row>
    <row r="420" spans="1:20" x14ac:dyDescent="0.25">
      <c r="A420" t="s">
        <v>209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</row>
    <row r="421" spans="1:20" x14ac:dyDescent="0.25">
      <c r="A421" t="s">
        <v>210</v>
      </c>
      <c r="B421">
        <v>50000000</v>
      </c>
      <c r="C421">
        <v>-23119952</v>
      </c>
      <c r="D421">
        <v>0</v>
      </c>
      <c r="E421">
        <v>26880048</v>
      </c>
      <c r="F421">
        <v>0</v>
      </c>
      <c r="G421">
        <v>26880048</v>
      </c>
      <c r="H421">
        <v>26880048</v>
      </c>
      <c r="I421">
        <v>26880048</v>
      </c>
      <c r="J421">
        <v>0</v>
      </c>
      <c r="K421">
        <v>26880048</v>
      </c>
      <c r="L421">
        <v>13440024</v>
      </c>
      <c r="M421">
        <v>0</v>
      </c>
      <c r="N421">
        <v>13440024</v>
      </c>
      <c r="O421">
        <v>8960016</v>
      </c>
      <c r="P421">
        <v>4480008</v>
      </c>
      <c r="Q421">
        <v>0</v>
      </c>
      <c r="R421">
        <v>100</v>
      </c>
      <c r="S421">
        <v>0</v>
      </c>
      <c r="T421">
        <v>0</v>
      </c>
    </row>
    <row r="422" spans="1:20" x14ac:dyDescent="0.25">
      <c r="A422" t="s">
        <v>132</v>
      </c>
      <c r="B422">
        <v>50000000</v>
      </c>
      <c r="C422">
        <v>-23119952</v>
      </c>
      <c r="D422">
        <v>0</v>
      </c>
      <c r="E422">
        <v>26880048</v>
      </c>
      <c r="F422">
        <v>0</v>
      </c>
      <c r="G422">
        <v>26880048</v>
      </c>
      <c r="H422">
        <v>26880048</v>
      </c>
      <c r="I422">
        <v>26880048</v>
      </c>
      <c r="J422">
        <v>0</v>
      </c>
      <c r="K422">
        <v>26880048</v>
      </c>
      <c r="L422">
        <v>13440024</v>
      </c>
      <c r="M422">
        <v>0</v>
      </c>
      <c r="N422">
        <v>13440024</v>
      </c>
      <c r="O422">
        <v>8960016</v>
      </c>
      <c r="P422">
        <v>4480008</v>
      </c>
      <c r="Q422">
        <v>0</v>
      </c>
      <c r="R422">
        <v>100</v>
      </c>
      <c r="S422">
        <v>0</v>
      </c>
      <c r="T422">
        <v>0</v>
      </c>
    </row>
    <row r="423" spans="1:20" x14ac:dyDescent="0.25">
      <c r="A423" t="s">
        <v>178</v>
      </c>
      <c r="B423">
        <v>50000000</v>
      </c>
      <c r="C423">
        <v>-23119952</v>
      </c>
      <c r="D423">
        <v>0</v>
      </c>
      <c r="E423">
        <v>26880048</v>
      </c>
      <c r="F423">
        <v>0</v>
      </c>
      <c r="G423">
        <v>26880048</v>
      </c>
      <c r="H423">
        <v>26880048</v>
      </c>
      <c r="I423">
        <v>26880048</v>
      </c>
      <c r="J423">
        <v>0</v>
      </c>
      <c r="K423">
        <v>26880048</v>
      </c>
      <c r="L423">
        <v>13440024</v>
      </c>
      <c r="M423">
        <v>0</v>
      </c>
      <c r="N423">
        <v>13440024</v>
      </c>
      <c r="O423">
        <v>8960016</v>
      </c>
      <c r="P423">
        <v>4480008</v>
      </c>
      <c r="Q423">
        <v>0</v>
      </c>
      <c r="R423">
        <v>100</v>
      </c>
      <c r="S423">
        <v>0</v>
      </c>
      <c r="T423">
        <v>0</v>
      </c>
    </row>
    <row r="424" spans="1:20" x14ac:dyDescent="0.25">
      <c r="A424" t="s">
        <v>211</v>
      </c>
      <c r="B424">
        <v>50000000</v>
      </c>
      <c r="C424">
        <v>-23119952</v>
      </c>
      <c r="D424">
        <v>0</v>
      </c>
      <c r="E424">
        <v>26880048</v>
      </c>
      <c r="F424">
        <v>0</v>
      </c>
      <c r="G424">
        <v>26880048</v>
      </c>
      <c r="H424">
        <v>26880048</v>
      </c>
      <c r="I424">
        <v>26880048</v>
      </c>
      <c r="J424">
        <v>0</v>
      </c>
      <c r="K424">
        <v>26880048</v>
      </c>
      <c r="L424">
        <v>13440024</v>
      </c>
      <c r="M424">
        <v>0</v>
      </c>
      <c r="N424">
        <v>13440024</v>
      </c>
      <c r="O424">
        <v>8960016</v>
      </c>
      <c r="P424">
        <v>4480008</v>
      </c>
      <c r="Q424">
        <v>0</v>
      </c>
      <c r="R424">
        <v>100</v>
      </c>
      <c r="S424">
        <v>0</v>
      </c>
      <c r="T424">
        <v>0</v>
      </c>
    </row>
    <row r="425" spans="1:20" x14ac:dyDescent="0.25">
      <c r="A425" t="s">
        <v>212</v>
      </c>
      <c r="B425">
        <v>60000000</v>
      </c>
      <c r="C425">
        <v>-60000000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</row>
    <row r="426" spans="1:20" x14ac:dyDescent="0.25">
      <c r="A426" t="s">
        <v>132</v>
      </c>
      <c r="B426">
        <v>60000000</v>
      </c>
      <c r="C426">
        <v>-60000000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</row>
    <row r="427" spans="1:20" x14ac:dyDescent="0.25">
      <c r="A427" t="s">
        <v>133</v>
      </c>
      <c r="B427">
        <v>60000000</v>
      </c>
      <c r="C427">
        <v>-60000000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</row>
    <row r="428" spans="1:20" x14ac:dyDescent="0.25">
      <c r="A428" t="s">
        <v>213</v>
      </c>
      <c r="B428">
        <v>60000000</v>
      </c>
      <c r="C428">
        <v>-60000000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</row>
    <row r="429" spans="1:20" x14ac:dyDescent="0.25">
      <c r="A429" t="s">
        <v>195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</row>
    <row r="430" spans="1:20" x14ac:dyDescent="0.25">
      <c r="A430" t="s">
        <v>133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</row>
    <row r="431" spans="1:20" x14ac:dyDescent="0.25">
      <c r="A431" t="s">
        <v>213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</row>
    <row r="432" spans="1:20" x14ac:dyDescent="0.25">
      <c r="A432" t="s">
        <v>214</v>
      </c>
      <c r="B432">
        <v>20000000</v>
      </c>
      <c r="C432">
        <v>-20000000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</row>
    <row r="433" spans="1:20" x14ac:dyDescent="0.25">
      <c r="A433" t="s">
        <v>132</v>
      </c>
      <c r="B433">
        <v>20000000</v>
      </c>
      <c r="C433">
        <v>-20000000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</row>
    <row r="434" spans="1:20" x14ac:dyDescent="0.25">
      <c r="A434" t="s">
        <v>178</v>
      </c>
      <c r="B434">
        <v>20000000</v>
      </c>
      <c r="C434">
        <v>-20000000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</row>
    <row r="435" spans="1:20" x14ac:dyDescent="0.25">
      <c r="A435" t="s">
        <v>215</v>
      </c>
      <c r="B435">
        <v>20000000</v>
      </c>
      <c r="C435">
        <v>-20000000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</row>
    <row r="436" spans="1:20" x14ac:dyDescent="0.25">
      <c r="A436" t="s">
        <v>216</v>
      </c>
      <c r="B436">
        <v>668701000</v>
      </c>
      <c r="C436">
        <v>-155302048</v>
      </c>
      <c r="D436">
        <v>0</v>
      </c>
      <c r="E436">
        <v>513398952</v>
      </c>
      <c r="F436">
        <v>0</v>
      </c>
      <c r="G436">
        <v>513398952</v>
      </c>
      <c r="H436">
        <v>513398952</v>
      </c>
      <c r="I436">
        <v>513398952</v>
      </c>
      <c r="J436">
        <v>0</v>
      </c>
      <c r="K436">
        <v>513398952</v>
      </c>
      <c r="L436">
        <v>286868946</v>
      </c>
      <c r="M436">
        <v>0</v>
      </c>
      <c r="N436">
        <v>226530006</v>
      </c>
      <c r="O436">
        <v>226530006</v>
      </c>
      <c r="P436">
        <v>0</v>
      </c>
      <c r="Q436">
        <v>0</v>
      </c>
      <c r="R436">
        <v>100</v>
      </c>
      <c r="S436">
        <v>0</v>
      </c>
      <c r="T436">
        <v>0</v>
      </c>
    </row>
    <row r="437" spans="1:20" x14ac:dyDescent="0.25">
      <c r="A437" t="s">
        <v>132</v>
      </c>
      <c r="B437">
        <v>668701000</v>
      </c>
      <c r="C437">
        <v>-155302048</v>
      </c>
      <c r="D437">
        <v>0</v>
      </c>
      <c r="E437">
        <v>513398952</v>
      </c>
      <c r="F437">
        <v>0</v>
      </c>
      <c r="G437">
        <v>513398952</v>
      </c>
      <c r="H437">
        <v>513398952</v>
      </c>
      <c r="I437">
        <v>513398952</v>
      </c>
      <c r="J437">
        <v>0</v>
      </c>
      <c r="K437">
        <v>513398952</v>
      </c>
      <c r="L437">
        <v>286868946</v>
      </c>
      <c r="M437">
        <v>0</v>
      </c>
      <c r="N437">
        <v>226530006</v>
      </c>
      <c r="O437">
        <v>226530006</v>
      </c>
      <c r="P437">
        <v>0</v>
      </c>
      <c r="Q437">
        <v>0</v>
      </c>
      <c r="R437">
        <v>100</v>
      </c>
      <c r="S437">
        <v>0</v>
      </c>
      <c r="T437">
        <v>0</v>
      </c>
    </row>
    <row r="438" spans="1:20" x14ac:dyDescent="0.25">
      <c r="A438" t="s">
        <v>178</v>
      </c>
      <c r="B438">
        <v>668701000</v>
      </c>
      <c r="C438">
        <v>-155302048</v>
      </c>
      <c r="D438">
        <v>0</v>
      </c>
      <c r="E438">
        <v>513398952</v>
      </c>
      <c r="F438">
        <v>0</v>
      </c>
      <c r="G438">
        <v>513398952</v>
      </c>
      <c r="H438">
        <v>513398952</v>
      </c>
      <c r="I438">
        <v>513398952</v>
      </c>
      <c r="J438">
        <v>0</v>
      </c>
      <c r="K438">
        <v>513398952</v>
      </c>
      <c r="L438">
        <v>286868946</v>
      </c>
      <c r="M438">
        <v>0</v>
      </c>
      <c r="N438">
        <v>226530006</v>
      </c>
      <c r="O438">
        <v>226530006</v>
      </c>
      <c r="P438">
        <v>0</v>
      </c>
      <c r="Q438">
        <v>0</v>
      </c>
      <c r="R438">
        <v>100</v>
      </c>
      <c r="S438">
        <v>0</v>
      </c>
      <c r="T438">
        <v>0</v>
      </c>
    </row>
    <row r="439" spans="1:20" x14ac:dyDescent="0.25">
      <c r="A439" t="s">
        <v>217</v>
      </c>
      <c r="B439">
        <v>668701000</v>
      </c>
      <c r="C439">
        <v>-155302048</v>
      </c>
      <c r="D439">
        <v>0</v>
      </c>
      <c r="E439">
        <v>513398952</v>
      </c>
      <c r="F439">
        <v>0</v>
      </c>
      <c r="G439">
        <v>513398952</v>
      </c>
      <c r="H439">
        <v>513398952</v>
      </c>
      <c r="I439">
        <v>513398952</v>
      </c>
      <c r="J439">
        <v>0</v>
      </c>
      <c r="K439">
        <v>513398952</v>
      </c>
      <c r="L439">
        <v>286868946</v>
      </c>
      <c r="M439">
        <v>0</v>
      </c>
      <c r="N439">
        <v>226530006</v>
      </c>
      <c r="O439">
        <v>226530006</v>
      </c>
      <c r="P439">
        <v>0</v>
      </c>
      <c r="Q439">
        <v>0</v>
      </c>
      <c r="R439">
        <v>100</v>
      </c>
      <c r="S439">
        <v>0</v>
      </c>
      <c r="T439">
        <v>0</v>
      </c>
    </row>
    <row r="440" spans="1:20" x14ac:dyDescent="0.25">
      <c r="A440" t="s">
        <v>195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</row>
    <row r="441" spans="1:20" x14ac:dyDescent="0.25">
      <c r="A441" t="s">
        <v>178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</row>
    <row r="442" spans="1:20" x14ac:dyDescent="0.25">
      <c r="A442" t="s">
        <v>217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</row>
    <row r="443" spans="1:20" x14ac:dyDescent="0.25">
      <c r="A443" t="s">
        <v>218</v>
      </c>
      <c r="B443">
        <v>977373000</v>
      </c>
      <c r="C443">
        <v>249404820</v>
      </c>
      <c r="D443">
        <v>0</v>
      </c>
      <c r="E443">
        <v>1226777820</v>
      </c>
      <c r="F443">
        <v>0</v>
      </c>
      <c r="G443">
        <v>1226777820</v>
      </c>
      <c r="H443">
        <v>1226777820</v>
      </c>
      <c r="I443">
        <v>1226777820</v>
      </c>
      <c r="J443">
        <v>0</v>
      </c>
      <c r="K443">
        <v>1226777820</v>
      </c>
      <c r="L443">
        <v>545888910</v>
      </c>
      <c r="M443">
        <v>0</v>
      </c>
      <c r="N443">
        <v>680888910</v>
      </c>
      <c r="O443">
        <v>680888910</v>
      </c>
      <c r="P443">
        <v>0</v>
      </c>
      <c r="Q443">
        <v>0</v>
      </c>
      <c r="R443">
        <v>100</v>
      </c>
      <c r="S443">
        <v>0</v>
      </c>
      <c r="T443">
        <v>0</v>
      </c>
    </row>
    <row r="444" spans="1:20" x14ac:dyDescent="0.25">
      <c r="A444" t="s">
        <v>132</v>
      </c>
      <c r="B444">
        <v>977373000</v>
      </c>
      <c r="C444">
        <v>249404820</v>
      </c>
      <c r="D444">
        <v>0</v>
      </c>
      <c r="E444">
        <v>1226777820</v>
      </c>
      <c r="F444">
        <v>0</v>
      </c>
      <c r="G444">
        <v>1226777820</v>
      </c>
      <c r="H444">
        <v>1226777820</v>
      </c>
      <c r="I444">
        <v>1226777820</v>
      </c>
      <c r="J444">
        <v>0</v>
      </c>
      <c r="K444">
        <v>1226777820</v>
      </c>
      <c r="L444">
        <v>545888910</v>
      </c>
      <c r="M444">
        <v>0</v>
      </c>
      <c r="N444">
        <v>680888910</v>
      </c>
      <c r="O444">
        <v>680888910</v>
      </c>
      <c r="P444">
        <v>0</v>
      </c>
      <c r="Q444">
        <v>0</v>
      </c>
      <c r="R444">
        <v>100</v>
      </c>
      <c r="S444">
        <v>0</v>
      </c>
      <c r="T444">
        <v>0</v>
      </c>
    </row>
    <row r="445" spans="1:20" x14ac:dyDescent="0.25">
      <c r="A445" t="s">
        <v>133</v>
      </c>
      <c r="B445">
        <v>977373000</v>
      </c>
      <c r="C445">
        <v>249404820</v>
      </c>
      <c r="D445">
        <v>0</v>
      </c>
      <c r="E445">
        <v>1226777820</v>
      </c>
      <c r="F445">
        <v>0</v>
      </c>
      <c r="G445">
        <v>1226777820</v>
      </c>
      <c r="H445">
        <v>1226777820</v>
      </c>
      <c r="I445">
        <v>1226777820</v>
      </c>
      <c r="J445">
        <v>0</v>
      </c>
      <c r="K445">
        <v>1226777820</v>
      </c>
      <c r="L445">
        <v>545888910</v>
      </c>
      <c r="M445">
        <v>0</v>
      </c>
      <c r="N445">
        <v>680888910</v>
      </c>
      <c r="O445">
        <v>680888910</v>
      </c>
      <c r="P445">
        <v>0</v>
      </c>
      <c r="Q445">
        <v>0</v>
      </c>
      <c r="R445">
        <v>100</v>
      </c>
      <c r="S445">
        <v>0</v>
      </c>
      <c r="T445">
        <v>0</v>
      </c>
    </row>
    <row r="446" spans="1:20" x14ac:dyDescent="0.25">
      <c r="A446" t="s">
        <v>219</v>
      </c>
      <c r="B446">
        <v>977373000</v>
      </c>
      <c r="C446">
        <v>249404820</v>
      </c>
      <c r="D446">
        <v>0</v>
      </c>
      <c r="E446">
        <v>1226777820</v>
      </c>
      <c r="F446">
        <v>0</v>
      </c>
      <c r="G446">
        <v>1226777820</v>
      </c>
      <c r="H446">
        <v>1226777820</v>
      </c>
      <c r="I446">
        <v>1226777820</v>
      </c>
      <c r="J446">
        <v>0</v>
      </c>
      <c r="K446">
        <v>1226777820</v>
      </c>
      <c r="L446">
        <v>545888910</v>
      </c>
      <c r="M446">
        <v>0</v>
      </c>
      <c r="N446">
        <v>680888910</v>
      </c>
      <c r="O446">
        <v>680888910</v>
      </c>
      <c r="P446">
        <v>0</v>
      </c>
      <c r="Q446">
        <v>0</v>
      </c>
      <c r="R446">
        <v>100</v>
      </c>
      <c r="S446">
        <v>0</v>
      </c>
      <c r="T446">
        <v>0</v>
      </c>
    </row>
    <row r="447" spans="1:20" x14ac:dyDescent="0.25">
      <c r="A447" t="s">
        <v>220</v>
      </c>
      <c r="B447">
        <v>60000000</v>
      </c>
      <c r="C447">
        <v>-60000000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</row>
    <row r="448" spans="1:20" x14ac:dyDescent="0.25">
      <c r="A448" t="s">
        <v>132</v>
      </c>
      <c r="B448">
        <v>60000000</v>
      </c>
      <c r="C448">
        <v>-60000000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</row>
    <row r="449" spans="1:20" x14ac:dyDescent="0.25">
      <c r="A449" t="s">
        <v>178</v>
      </c>
      <c r="B449">
        <v>60000000</v>
      </c>
      <c r="C449">
        <v>-60000000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</row>
    <row r="450" spans="1:20" x14ac:dyDescent="0.25">
      <c r="A450" t="s">
        <v>213</v>
      </c>
      <c r="B450">
        <v>60000000</v>
      </c>
      <c r="C450">
        <v>-60000000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</row>
    <row r="451" spans="1:20" x14ac:dyDescent="0.25">
      <c r="A451" t="s">
        <v>221</v>
      </c>
      <c r="B451">
        <v>500000000</v>
      </c>
      <c r="C451">
        <v>-60095546</v>
      </c>
      <c r="D451">
        <v>0</v>
      </c>
      <c r="E451">
        <v>439904454</v>
      </c>
      <c r="F451">
        <v>0</v>
      </c>
      <c r="G451">
        <v>439904454</v>
      </c>
      <c r="H451">
        <v>439904454</v>
      </c>
      <c r="I451">
        <v>439904454</v>
      </c>
      <c r="J451">
        <v>0</v>
      </c>
      <c r="K451">
        <v>439904454</v>
      </c>
      <c r="L451">
        <v>164023776</v>
      </c>
      <c r="M451">
        <v>0</v>
      </c>
      <c r="N451">
        <v>275880678</v>
      </c>
      <c r="O451">
        <v>260763246</v>
      </c>
      <c r="P451">
        <v>15117432</v>
      </c>
      <c r="Q451">
        <v>0</v>
      </c>
      <c r="R451">
        <v>100</v>
      </c>
      <c r="S451">
        <v>0</v>
      </c>
      <c r="T451">
        <v>0</v>
      </c>
    </row>
    <row r="452" spans="1:20" x14ac:dyDescent="0.25">
      <c r="A452" t="s">
        <v>132</v>
      </c>
      <c r="B452">
        <v>500000000</v>
      </c>
      <c r="C452">
        <v>-60095546</v>
      </c>
      <c r="D452">
        <v>0</v>
      </c>
      <c r="E452">
        <v>439904454</v>
      </c>
      <c r="F452">
        <v>0</v>
      </c>
      <c r="G452">
        <v>439904454</v>
      </c>
      <c r="H452">
        <v>439904454</v>
      </c>
      <c r="I452">
        <v>439904454</v>
      </c>
      <c r="J452">
        <v>0</v>
      </c>
      <c r="K452">
        <v>439904454</v>
      </c>
      <c r="L452">
        <v>164023776</v>
      </c>
      <c r="M452">
        <v>0</v>
      </c>
      <c r="N452">
        <v>275880678</v>
      </c>
      <c r="O452">
        <v>260763246</v>
      </c>
      <c r="P452">
        <v>15117432</v>
      </c>
      <c r="Q452">
        <v>0</v>
      </c>
      <c r="R452">
        <v>100</v>
      </c>
      <c r="S452">
        <v>0</v>
      </c>
      <c r="T452">
        <v>0</v>
      </c>
    </row>
    <row r="453" spans="1:20" x14ac:dyDescent="0.25">
      <c r="A453" t="s">
        <v>178</v>
      </c>
      <c r="B453">
        <v>500000000</v>
      </c>
      <c r="C453">
        <v>-60095546</v>
      </c>
      <c r="D453">
        <v>0</v>
      </c>
      <c r="E453">
        <v>439904454</v>
      </c>
      <c r="F453">
        <v>0</v>
      </c>
      <c r="G453">
        <v>439904454</v>
      </c>
      <c r="H453">
        <v>439904454</v>
      </c>
      <c r="I453">
        <v>439904454</v>
      </c>
      <c r="J453">
        <v>0</v>
      </c>
      <c r="K453">
        <v>439904454</v>
      </c>
      <c r="L453">
        <v>164023776</v>
      </c>
      <c r="M453">
        <v>0</v>
      </c>
      <c r="N453">
        <v>275880678</v>
      </c>
      <c r="O453">
        <v>260763246</v>
      </c>
      <c r="P453">
        <v>15117432</v>
      </c>
      <c r="Q453">
        <v>0</v>
      </c>
      <c r="R453">
        <v>100</v>
      </c>
      <c r="S453">
        <v>0</v>
      </c>
      <c r="T453">
        <v>0</v>
      </c>
    </row>
    <row r="454" spans="1:20" x14ac:dyDescent="0.25">
      <c r="A454" t="s">
        <v>222</v>
      </c>
      <c r="B454">
        <v>500000000</v>
      </c>
      <c r="C454">
        <v>-60095546</v>
      </c>
      <c r="D454">
        <v>0</v>
      </c>
      <c r="E454">
        <v>439904454</v>
      </c>
      <c r="F454">
        <v>0</v>
      </c>
      <c r="G454">
        <v>439904454</v>
      </c>
      <c r="H454">
        <v>439904454</v>
      </c>
      <c r="I454">
        <v>439904454</v>
      </c>
      <c r="J454">
        <v>0</v>
      </c>
      <c r="K454">
        <v>439904454</v>
      </c>
      <c r="L454">
        <v>164023776</v>
      </c>
      <c r="M454">
        <v>0</v>
      </c>
      <c r="N454">
        <v>275880678</v>
      </c>
      <c r="O454">
        <v>260763246</v>
      </c>
      <c r="P454">
        <v>15117432</v>
      </c>
      <c r="Q454">
        <v>0</v>
      </c>
      <c r="R454">
        <v>100</v>
      </c>
      <c r="S454">
        <v>0</v>
      </c>
      <c r="T454">
        <v>0</v>
      </c>
    </row>
    <row r="455" spans="1:20" x14ac:dyDescent="0.25">
      <c r="A455" t="s">
        <v>223</v>
      </c>
      <c r="B455">
        <v>200000000</v>
      </c>
      <c r="C455">
        <v>-39697556</v>
      </c>
      <c r="D455">
        <v>0</v>
      </c>
      <c r="E455">
        <v>160302444</v>
      </c>
      <c r="F455">
        <v>0</v>
      </c>
      <c r="G455">
        <v>160302444</v>
      </c>
      <c r="H455">
        <v>160302444</v>
      </c>
      <c r="I455">
        <v>160302444</v>
      </c>
      <c r="J455">
        <v>0</v>
      </c>
      <c r="K455">
        <v>160302444</v>
      </c>
      <c r="L455">
        <v>62231206</v>
      </c>
      <c r="M455">
        <v>0</v>
      </c>
      <c r="N455">
        <v>98071238</v>
      </c>
      <c r="O455">
        <v>98071238</v>
      </c>
      <c r="P455">
        <v>0</v>
      </c>
      <c r="Q455">
        <v>0</v>
      </c>
      <c r="R455">
        <v>100</v>
      </c>
      <c r="S455">
        <v>0</v>
      </c>
      <c r="T455">
        <v>0</v>
      </c>
    </row>
    <row r="456" spans="1:20" x14ac:dyDescent="0.25">
      <c r="A456" t="s">
        <v>132</v>
      </c>
      <c r="B456">
        <v>200000000</v>
      </c>
      <c r="C456">
        <v>-39697556</v>
      </c>
      <c r="D456">
        <v>0</v>
      </c>
      <c r="E456">
        <v>160302444</v>
      </c>
      <c r="F456">
        <v>0</v>
      </c>
      <c r="G456">
        <v>160302444</v>
      </c>
      <c r="H456">
        <v>160302444</v>
      </c>
      <c r="I456">
        <v>160302444</v>
      </c>
      <c r="J456">
        <v>0</v>
      </c>
      <c r="K456">
        <v>160302444</v>
      </c>
      <c r="L456">
        <v>62231206</v>
      </c>
      <c r="M456">
        <v>0</v>
      </c>
      <c r="N456">
        <v>98071238</v>
      </c>
      <c r="O456">
        <v>98071238</v>
      </c>
      <c r="P456">
        <v>0</v>
      </c>
      <c r="Q456">
        <v>0</v>
      </c>
      <c r="R456">
        <v>100</v>
      </c>
      <c r="S456">
        <v>0</v>
      </c>
      <c r="T456">
        <v>0</v>
      </c>
    </row>
    <row r="457" spans="1:20" x14ac:dyDescent="0.25">
      <c r="A457" t="s">
        <v>178</v>
      </c>
      <c r="B457">
        <v>200000000</v>
      </c>
      <c r="C457">
        <v>-39697556</v>
      </c>
      <c r="D457">
        <v>0</v>
      </c>
      <c r="E457">
        <v>160302444</v>
      </c>
      <c r="F457">
        <v>0</v>
      </c>
      <c r="G457">
        <v>160302444</v>
      </c>
      <c r="H457">
        <v>160302444</v>
      </c>
      <c r="I457">
        <v>160302444</v>
      </c>
      <c r="J457">
        <v>0</v>
      </c>
      <c r="K457">
        <v>160302444</v>
      </c>
      <c r="L457">
        <v>62231206</v>
      </c>
      <c r="M457">
        <v>0</v>
      </c>
      <c r="N457">
        <v>98071238</v>
      </c>
      <c r="O457">
        <v>98071238</v>
      </c>
      <c r="P457">
        <v>0</v>
      </c>
      <c r="Q457">
        <v>0</v>
      </c>
      <c r="R457">
        <v>100</v>
      </c>
      <c r="S457">
        <v>0</v>
      </c>
      <c r="T457">
        <v>0</v>
      </c>
    </row>
    <row r="458" spans="1:20" x14ac:dyDescent="0.25">
      <c r="A458" t="s">
        <v>224</v>
      </c>
      <c r="B458">
        <v>200000000</v>
      </c>
      <c r="C458">
        <v>-39697556</v>
      </c>
      <c r="D458">
        <v>0</v>
      </c>
      <c r="E458">
        <v>160302444</v>
      </c>
      <c r="F458">
        <v>0</v>
      </c>
      <c r="G458">
        <v>160302444</v>
      </c>
      <c r="H458">
        <v>160302444</v>
      </c>
      <c r="I458">
        <v>160302444</v>
      </c>
      <c r="J458">
        <v>0</v>
      </c>
      <c r="K458">
        <v>160302444</v>
      </c>
      <c r="L458">
        <v>62231206</v>
      </c>
      <c r="M458">
        <v>0</v>
      </c>
      <c r="N458">
        <v>98071238</v>
      </c>
      <c r="O458">
        <v>98071238</v>
      </c>
      <c r="P458">
        <v>0</v>
      </c>
      <c r="Q458">
        <v>0</v>
      </c>
      <c r="R458">
        <v>100</v>
      </c>
      <c r="S458">
        <v>0</v>
      </c>
      <c r="T458">
        <v>0</v>
      </c>
    </row>
    <row r="459" spans="1:20" x14ac:dyDescent="0.25">
      <c r="A459" t="s">
        <v>225</v>
      </c>
      <c r="B459">
        <v>100000000</v>
      </c>
      <c r="C459">
        <v>-100000000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</row>
    <row r="460" spans="1:20" x14ac:dyDescent="0.25">
      <c r="A460" t="s">
        <v>132</v>
      </c>
      <c r="B460">
        <v>100000000</v>
      </c>
      <c r="C460">
        <v>-100000000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</row>
    <row r="461" spans="1:20" x14ac:dyDescent="0.25">
      <c r="A461" t="s">
        <v>178</v>
      </c>
      <c r="B461">
        <v>100000000</v>
      </c>
      <c r="C461">
        <v>-100000000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</row>
    <row r="462" spans="1:20" x14ac:dyDescent="0.25">
      <c r="A462" t="s">
        <v>226</v>
      </c>
      <c r="B462">
        <v>100000000</v>
      </c>
      <c r="C462">
        <v>-100000000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</row>
    <row r="463" spans="1:20" x14ac:dyDescent="0.25">
      <c r="A463" t="s">
        <v>227</v>
      </c>
      <c r="B463">
        <v>20000000</v>
      </c>
      <c r="C463">
        <v>-20000000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</row>
    <row r="464" spans="1:20" x14ac:dyDescent="0.25">
      <c r="A464" t="s">
        <v>31</v>
      </c>
      <c r="B464">
        <v>20000000</v>
      </c>
      <c r="C464">
        <v>-20000000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</row>
    <row r="465" spans="1:20" x14ac:dyDescent="0.25">
      <c r="A465" t="s">
        <v>178</v>
      </c>
      <c r="B465">
        <v>20000000</v>
      </c>
      <c r="C465">
        <v>-20000000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</row>
    <row r="466" spans="1:20" x14ac:dyDescent="0.25">
      <c r="A466" t="s">
        <v>228</v>
      </c>
      <c r="B466">
        <v>20000000</v>
      </c>
      <c r="C466">
        <v>-20000000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</row>
    <row r="467" spans="1:20" x14ac:dyDescent="0.25">
      <c r="A467" t="s">
        <v>229</v>
      </c>
      <c r="B467">
        <v>3173245000</v>
      </c>
      <c r="C467">
        <v>-653204855</v>
      </c>
      <c r="D467">
        <v>0</v>
      </c>
      <c r="E467">
        <v>2520040145</v>
      </c>
      <c r="F467">
        <v>0</v>
      </c>
      <c r="G467">
        <v>2520040145</v>
      </c>
      <c r="H467">
        <v>2520040145</v>
      </c>
      <c r="I467">
        <v>2520040145</v>
      </c>
      <c r="J467">
        <v>0</v>
      </c>
      <c r="K467">
        <v>2520040145</v>
      </c>
      <c r="L467">
        <v>1514546430</v>
      </c>
      <c r="M467">
        <v>0</v>
      </c>
      <c r="N467">
        <v>1005493715</v>
      </c>
      <c r="O467">
        <v>999253259</v>
      </c>
      <c r="P467">
        <v>6240456</v>
      </c>
      <c r="Q467">
        <v>0</v>
      </c>
      <c r="R467">
        <v>100</v>
      </c>
      <c r="S467">
        <v>0</v>
      </c>
      <c r="T467">
        <v>0</v>
      </c>
    </row>
    <row r="468" spans="1:20" x14ac:dyDescent="0.25">
      <c r="A468" t="s">
        <v>132</v>
      </c>
      <c r="B468">
        <v>2911000000</v>
      </c>
      <c r="C468">
        <v>-433677707</v>
      </c>
      <c r="D468">
        <v>0</v>
      </c>
      <c r="E468">
        <v>2477322293</v>
      </c>
      <c r="F468">
        <v>0</v>
      </c>
      <c r="G468">
        <v>2477322293</v>
      </c>
      <c r="H468">
        <v>2477322293</v>
      </c>
      <c r="I468">
        <v>2477322293</v>
      </c>
      <c r="J468">
        <v>0</v>
      </c>
      <c r="K468">
        <v>2477322293</v>
      </c>
      <c r="L468">
        <v>1486067862</v>
      </c>
      <c r="M468">
        <v>0</v>
      </c>
      <c r="N468">
        <v>991254431</v>
      </c>
      <c r="O468">
        <v>985013975</v>
      </c>
      <c r="P468">
        <v>6240456</v>
      </c>
      <c r="Q468">
        <v>0</v>
      </c>
      <c r="R468">
        <v>100</v>
      </c>
      <c r="S468">
        <v>0</v>
      </c>
      <c r="T468">
        <v>0</v>
      </c>
    </row>
    <row r="469" spans="1:20" x14ac:dyDescent="0.25">
      <c r="A469" t="s">
        <v>178</v>
      </c>
      <c r="B469">
        <v>2911000000</v>
      </c>
      <c r="C469">
        <v>-433677707</v>
      </c>
      <c r="D469">
        <v>0</v>
      </c>
      <c r="E469">
        <v>2477322293</v>
      </c>
      <c r="F469">
        <v>0</v>
      </c>
      <c r="G469">
        <v>2477322293</v>
      </c>
      <c r="H469">
        <v>2477322293</v>
      </c>
      <c r="I469">
        <v>2477322293</v>
      </c>
      <c r="J469">
        <v>0</v>
      </c>
      <c r="K469">
        <v>2477322293</v>
      </c>
      <c r="L469">
        <v>1486067862</v>
      </c>
      <c r="M469">
        <v>0</v>
      </c>
      <c r="N469">
        <v>991254431</v>
      </c>
      <c r="O469">
        <v>985013975</v>
      </c>
      <c r="P469">
        <v>6240456</v>
      </c>
      <c r="Q469">
        <v>0</v>
      </c>
      <c r="R469">
        <v>100</v>
      </c>
      <c r="S469">
        <v>0</v>
      </c>
      <c r="T469">
        <v>0</v>
      </c>
    </row>
    <row r="470" spans="1:20" x14ac:dyDescent="0.25">
      <c r="A470" t="s">
        <v>230</v>
      </c>
      <c r="B470">
        <v>1542245000</v>
      </c>
      <c r="C470">
        <v>-402255272</v>
      </c>
      <c r="D470">
        <v>0</v>
      </c>
      <c r="E470">
        <v>1139989728</v>
      </c>
      <c r="F470">
        <v>0</v>
      </c>
      <c r="G470">
        <v>1139989728</v>
      </c>
      <c r="H470">
        <v>1139989728</v>
      </c>
      <c r="I470">
        <v>1139989728</v>
      </c>
      <c r="J470">
        <v>0</v>
      </c>
      <c r="K470">
        <v>1139989728</v>
      </c>
      <c r="L470">
        <v>365007787</v>
      </c>
      <c r="M470">
        <v>0</v>
      </c>
      <c r="N470">
        <v>774981941</v>
      </c>
      <c r="O470">
        <v>773221493</v>
      </c>
      <c r="P470">
        <v>1760448</v>
      </c>
      <c r="Q470">
        <v>0</v>
      </c>
      <c r="R470">
        <v>100</v>
      </c>
      <c r="S470">
        <v>0</v>
      </c>
      <c r="T470">
        <v>0</v>
      </c>
    </row>
    <row r="471" spans="1:20" x14ac:dyDescent="0.25">
      <c r="A471" t="s">
        <v>231</v>
      </c>
      <c r="B471">
        <v>1368755000</v>
      </c>
      <c r="C471">
        <v>-31422435</v>
      </c>
      <c r="D471">
        <v>0</v>
      </c>
      <c r="E471">
        <v>1337332565</v>
      </c>
      <c r="F471">
        <v>0</v>
      </c>
      <c r="G471">
        <v>1337332565</v>
      </c>
      <c r="H471">
        <v>1337332565</v>
      </c>
      <c r="I471">
        <v>1337332565</v>
      </c>
      <c r="J471">
        <v>0</v>
      </c>
      <c r="K471">
        <v>1337332565</v>
      </c>
      <c r="L471">
        <v>1121060075</v>
      </c>
      <c r="M471">
        <v>0</v>
      </c>
      <c r="N471">
        <v>216272490</v>
      </c>
      <c r="O471">
        <v>211792482</v>
      </c>
      <c r="P471">
        <v>4480008</v>
      </c>
      <c r="Q471">
        <v>0</v>
      </c>
      <c r="R471">
        <v>100</v>
      </c>
      <c r="S471">
        <v>0</v>
      </c>
      <c r="T471">
        <v>0</v>
      </c>
    </row>
    <row r="472" spans="1:20" x14ac:dyDescent="0.25">
      <c r="A472" t="s">
        <v>199</v>
      </c>
      <c r="B472">
        <v>262245000</v>
      </c>
      <c r="C472">
        <v>-219527148</v>
      </c>
      <c r="D472">
        <v>0</v>
      </c>
      <c r="E472">
        <v>42717852</v>
      </c>
      <c r="F472">
        <v>0</v>
      </c>
      <c r="G472">
        <v>42717852</v>
      </c>
      <c r="H472">
        <v>42717852</v>
      </c>
      <c r="I472">
        <v>42717852</v>
      </c>
      <c r="J472">
        <v>0</v>
      </c>
      <c r="K472">
        <v>42717852</v>
      </c>
      <c r="L472">
        <v>28478568</v>
      </c>
      <c r="M472">
        <v>0</v>
      </c>
      <c r="N472">
        <v>14239284</v>
      </c>
      <c r="O472">
        <v>14239284</v>
      </c>
      <c r="P472">
        <v>0</v>
      </c>
      <c r="Q472">
        <v>0</v>
      </c>
      <c r="R472">
        <v>100</v>
      </c>
      <c r="S472">
        <v>0</v>
      </c>
      <c r="T472">
        <v>0</v>
      </c>
    </row>
    <row r="473" spans="1:20" x14ac:dyDescent="0.25">
      <c r="A473" t="s">
        <v>178</v>
      </c>
      <c r="B473">
        <v>262245000</v>
      </c>
      <c r="C473">
        <v>-219527148</v>
      </c>
      <c r="D473">
        <v>0</v>
      </c>
      <c r="E473">
        <v>42717852</v>
      </c>
      <c r="F473">
        <v>0</v>
      </c>
      <c r="G473">
        <v>42717852</v>
      </c>
      <c r="H473">
        <v>42717852</v>
      </c>
      <c r="I473">
        <v>42717852</v>
      </c>
      <c r="J473">
        <v>0</v>
      </c>
      <c r="K473">
        <v>42717852</v>
      </c>
      <c r="L473">
        <v>28478568</v>
      </c>
      <c r="M473">
        <v>0</v>
      </c>
      <c r="N473">
        <v>14239284</v>
      </c>
      <c r="O473">
        <v>14239284</v>
      </c>
      <c r="P473">
        <v>0</v>
      </c>
      <c r="Q473">
        <v>0</v>
      </c>
      <c r="R473">
        <v>100</v>
      </c>
      <c r="S473">
        <v>0</v>
      </c>
      <c r="T473">
        <v>0</v>
      </c>
    </row>
    <row r="474" spans="1:20" x14ac:dyDescent="0.25">
      <c r="A474" t="s">
        <v>231</v>
      </c>
      <c r="B474">
        <v>262245000</v>
      </c>
      <c r="C474">
        <v>-219527148</v>
      </c>
      <c r="D474">
        <v>0</v>
      </c>
      <c r="E474">
        <v>42717852</v>
      </c>
      <c r="F474">
        <v>0</v>
      </c>
      <c r="G474">
        <v>42717852</v>
      </c>
      <c r="H474">
        <v>42717852</v>
      </c>
      <c r="I474">
        <v>42717852</v>
      </c>
      <c r="J474">
        <v>0</v>
      </c>
      <c r="K474">
        <v>42717852</v>
      </c>
      <c r="L474">
        <v>28478568</v>
      </c>
      <c r="M474">
        <v>0</v>
      </c>
      <c r="N474">
        <v>14239284</v>
      </c>
      <c r="O474">
        <v>14239284</v>
      </c>
      <c r="P474">
        <v>0</v>
      </c>
      <c r="Q474">
        <v>0</v>
      </c>
      <c r="R474">
        <v>100</v>
      </c>
      <c r="S474">
        <v>0</v>
      </c>
      <c r="T474">
        <v>0</v>
      </c>
    </row>
    <row r="475" spans="1:20" x14ac:dyDescent="0.25">
      <c r="A475" t="s">
        <v>232</v>
      </c>
      <c r="B475">
        <v>0</v>
      </c>
      <c r="C475">
        <v>565000000</v>
      </c>
      <c r="D475">
        <v>0</v>
      </c>
      <c r="E475">
        <v>565000000</v>
      </c>
      <c r="F475">
        <v>0</v>
      </c>
      <c r="G475">
        <v>18472248</v>
      </c>
      <c r="H475">
        <v>18472248</v>
      </c>
      <c r="I475">
        <v>18472248</v>
      </c>
      <c r="J475">
        <v>0</v>
      </c>
      <c r="K475">
        <v>18472248</v>
      </c>
      <c r="L475">
        <v>18472248</v>
      </c>
      <c r="M475">
        <v>0</v>
      </c>
      <c r="N475">
        <v>0</v>
      </c>
      <c r="O475">
        <v>0</v>
      </c>
      <c r="P475">
        <v>0</v>
      </c>
      <c r="Q475">
        <v>546527752</v>
      </c>
      <c r="R475">
        <v>3.27</v>
      </c>
      <c r="S475">
        <v>0</v>
      </c>
      <c r="T475">
        <v>0</v>
      </c>
    </row>
    <row r="476" spans="1:20" x14ac:dyDescent="0.25">
      <c r="A476" t="s">
        <v>132</v>
      </c>
      <c r="B476">
        <v>0</v>
      </c>
      <c r="C476">
        <v>58594980</v>
      </c>
      <c r="D476">
        <v>0</v>
      </c>
      <c r="E476">
        <v>58594980</v>
      </c>
      <c r="F476">
        <v>0</v>
      </c>
      <c r="G476">
        <v>18472248</v>
      </c>
      <c r="H476">
        <v>18472248</v>
      </c>
      <c r="I476">
        <v>18472248</v>
      </c>
      <c r="J476">
        <v>0</v>
      </c>
      <c r="K476">
        <v>18472248</v>
      </c>
      <c r="L476">
        <v>18472248</v>
      </c>
      <c r="M476">
        <v>0</v>
      </c>
      <c r="N476">
        <v>0</v>
      </c>
      <c r="O476">
        <v>0</v>
      </c>
      <c r="P476">
        <v>0</v>
      </c>
      <c r="Q476">
        <v>40122732</v>
      </c>
      <c r="R476">
        <v>31.53</v>
      </c>
      <c r="S476">
        <v>0</v>
      </c>
      <c r="T476">
        <v>0</v>
      </c>
    </row>
    <row r="477" spans="1:20" x14ac:dyDescent="0.25">
      <c r="A477" t="s">
        <v>233</v>
      </c>
      <c r="B477">
        <v>0</v>
      </c>
      <c r="C477">
        <v>58594980</v>
      </c>
      <c r="D477">
        <v>0</v>
      </c>
      <c r="E477">
        <v>58594980</v>
      </c>
      <c r="F477">
        <v>0</v>
      </c>
      <c r="G477">
        <v>18472248</v>
      </c>
      <c r="H477">
        <v>18472248</v>
      </c>
      <c r="I477">
        <v>18472248</v>
      </c>
      <c r="J477">
        <v>0</v>
      </c>
      <c r="K477">
        <v>18472248</v>
      </c>
      <c r="L477">
        <v>18472248</v>
      </c>
      <c r="M477">
        <v>0</v>
      </c>
      <c r="N477">
        <v>0</v>
      </c>
      <c r="O477">
        <v>0</v>
      </c>
      <c r="P477">
        <v>0</v>
      </c>
      <c r="Q477">
        <v>40122732</v>
      </c>
      <c r="R477">
        <v>31.53</v>
      </c>
      <c r="S477">
        <v>0</v>
      </c>
      <c r="T477">
        <v>0</v>
      </c>
    </row>
    <row r="478" spans="1:20" x14ac:dyDescent="0.25">
      <c r="A478" t="s">
        <v>234</v>
      </c>
      <c r="B478">
        <v>0</v>
      </c>
      <c r="C478">
        <v>58594980</v>
      </c>
      <c r="D478">
        <v>0</v>
      </c>
      <c r="E478">
        <v>58594980</v>
      </c>
      <c r="F478">
        <v>0</v>
      </c>
      <c r="G478">
        <v>18472248</v>
      </c>
      <c r="H478">
        <v>18472248</v>
      </c>
      <c r="I478">
        <v>18472248</v>
      </c>
      <c r="J478">
        <v>0</v>
      </c>
      <c r="K478">
        <v>18472248</v>
      </c>
      <c r="L478">
        <v>18472248</v>
      </c>
      <c r="M478">
        <v>0</v>
      </c>
      <c r="N478">
        <v>0</v>
      </c>
      <c r="O478">
        <v>0</v>
      </c>
      <c r="P478">
        <v>0</v>
      </c>
      <c r="Q478">
        <v>40122732</v>
      </c>
      <c r="R478">
        <v>31.53</v>
      </c>
      <c r="S478">
        <v>0</v>
      </c>
      <c r="T478">
        <v>0</v>
      </c>
    </row>
    <row r="479" spans="1:20" x14ac:dyDescent="0.25">
      <c r="A479" t="s">
        <v>195</v>
      </c>
      <c r="B479">
        <v>0</v>
      </c>
      <c r="C479">
        <v>506405020</v>
      </c>
      <c r="D479">
        <v>0</v>
      </c>
      <c r="E479">
        <v>506405020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506405020</v>
      </c>
      <c r="R479">
        <v>0</v>
      </c>
      <c r="S479">
        <v>0</v>
      </c>
      <c r="T479">
        <v>0</v>
      </c>
    </row>
    <row r="480" spans="1:20" x14ac:dyDescent="0.25">
      <c r="A480" t="s">
        <v>233</v>
      </c>
      <c r="B480">
        <v>0</v>
      </c>
      <c r="C480">
        <v>506405020</v>
      </c>
      <c r="D480">
        <v>0</v>
      </c>
      <c r="E480">
        <v>506405020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506405020</v>
      </c>
      <c r="R480">
        <v>0</v>
      </c>
      <c r="S480">
        <v>0</v>
      </c>
      <c r="T480">
        <v>0</v>
      </c>
    </row>
    <row r="481" spans="1:20" x14ac:dyDescent="0.25">
      <c r="A481" t="s">
        <v>234</v>
      </c>
      <c r="B481">
        <v>0</v>
      </c>
      <c r="C481">
        <v>506405020</v>
      </c>
      <c r="D481">
        <v>0</v>
      </c>
      <c r="E481">
        <v>506405020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506405020</v>
      </c>
      <c r="R481">
        <v>0</v>
      </c>
      <c r="S481">
        <v>0</v>
      </c>
      <c r="T481">
        <v>0</v>
      </c>
    </row>
    <row r="482" spans="1:20" x14ac:dyDescent="0.25">
      <c r="A482" t="s">
        <v>235</v>
      </c>
      <c r="B482">
        <v>0</v>
      </c>
      <c r="C482">
        <v>110000000</v>
      </c>
      <c r="D482">
        <v>0</v>
      </c>
      <c r="E482">
        <v>110000000</v>
      </c>
      <c r="F482">
        <v>0</v>
      </c>
      <c r="G482">
        <v>50000000</v>
      </c>
      <c r="H482">
        <v>50000000</v>
      </c>
      <c r="I482">
        <v>0</v>
      </c>
      <c r="J482">
        <v>0</v>
      </c>
      <c r="K482">
        <v>0</v>
      </c>
      <c r="L482">
        <v>0</v>
      </c>
      <c r="M482">
        <v>50000000</v>
      </c>
      <c r="N482">
        <v>0</v>
      </c>
      <c r="O482">
        <v>0</v>
      </c>
      <c r="P482">
        <v>0</v>
      </c>
      <c r="Q482">
        <v>60000000</v>
      </c>
      <c r="R482">
        <v>0</v>
      </c>
      <c r="S482">
        <v>0</v>
      </c>
      <c r="T482">
        <v>0</v>
      </c>
    </row>
    <row r="483" spans="1:20" x14ac:dyDescent="0.25">
      <c r="A483" t="s">
        <v>31</v>
      </c>
      <c r="B483">
        <v>0</v>
      </c>
      <c r="C483">
        <v>110000000</v>
      </c>
      <c r="D483">
        <v>0</v>
      </c>
      <c r="E483">
        <v>110000000</v>
      </c>
      <c r="F483">
        <v>0</v>
      </c>
      <c r="G483">
        <v>50000000</v>
      </c>
      <c r="H483">
        <v>50000000</v>
      </c>
      <c r="I483">
        <v>0</v>
      </c>
      <c r="J483">
        <v>0</v>
      </c>
      <c r="K483">
        <v>0</v>
      </c>
      <c r="L483">
        <v>0</v>
      </c>
      <c r="M483">
        <v>50000000</v>
      </c>
      <c r="N483">
        <v>0</v>
      </c>
      <c r="O483">
        <v>0</v>
      </c>
      <c r="P483">
        <v>0</v>
      </c>
      <c r="Q483">
        <v>60000000</v>
      </c>
      <c r="R483">
        <v>0</v>
      </c>
      <c r="S483">
        <v>0</v>
      </c>
      <c r="T483">
        <v>0</v>
      </c>
    </row>
    <row r="484" spans="1:20" x14ac:dyDescent="0.25">
      <c r="A484" t="s">
        <v>236</v>
      </c>
      <c r="B484">
        <v>0</v>
      </c>
      <c r="C484">
        <v>110000000</v>
      </c>
      <c r="D484">
        <v>0</v>
      </c>
      <c r="E484">
        <v>110000000</v>
      </c>
      <c r="F484">
        <v>0</v>
      </c>
      <c r="G484">
        <v>50000000</v>
      </c>
      <c r="H484">
        <v>50000000</v>
      </c>
      <c r="I484">
        <v>0</v>
      </c>
      <c r="J484">
        <v>0</v>
      </c>
      <c r="K484">
        <v>0</v>
      </c>
      <c r="L484">
        <v>0</v>
      </c>
      <c r="M484">
        <v>50000000</v>
      </c>
      <c r="N484">
        <v>0</v>
      </c>
      <c r="O484">
        <v>0</v>
      </c>
      <c r="P484">
        <v>0</v>
      </c>
      <c r="Q484">
        <v>60000000</v>
      </c>
      <c r="R484">
        <v>0</v>
      </c>
      <c r="S484">
        <v>0</v>
      </c>
      <c r="T484">
        <v>0</v>
      </c>
    </row>
    <row r="485" spans="1:20" x14ac:dyDescent="0.25">
      <c r="A485" t="s">
        <v>237</v>
      </c>
      <c r="B485">
        <v>0</v>
      </c>
      <c r="C485">
        <v>110000000</v>
      </c>
      <c r="D485">
        <v>0</v>
      </c>
      <c r="E485">
        <v>110000000</v>
      </c>
      <c r="F485">
        <v>0</v>
      </c>
      <c r="G485">
        <v>50000000</v>
      </c>
      <c r="H485">
        <v>50000000</v>
      </c>
      <c r="I485">
        <v>0</v>
      </c>
      <c r="J485">
        <v>0</v>
      </c>
      <c r="K485">
        <v>0</v>
      </c>
      <c r="L485">
        <v>0</v>
      </c>
      <c r="M485">
        <v>50000000</v>
      </c>
      <c r="N485">
        <v>0</v>
      </c>
      <c r="O485">
        <v>0</v>
      </c>
      <c r="P485">
        <v>0</v>
      </c>
      <c r="Q485">
        <v>60000000</v>
      </c>
      <c r="R485">
        <v>0</v>
      </c>
      <c r="S485">
        <v>0</v>
      </c>
      <c r="T485">
        <v>0</v>
      </c>
    </row>
    <row r="486" spans="1:20" x14ac:dyDescent="0.25">
      <c r="A486" t="s">
        <v>238</v>
      </c>
      <c r="B486">
        <v>0</v>
      </c>
      <c r="C486">
        <v>35199920</v>
      </c>
      <c r="D486">
        <v>0</v>
      </c>
      <c r="E486">
        <v>35199920</v>
      </c>
      <c r="F486">
        <v>0</v>
      </c>
      <c r="G486">
        <v>22400040</v>
      </c>
      <c r="H486">
        <v>22400040</v>
      </c>
      <c r="I486">
        <v>22400040</v>
      </c>
      <c r="J486">
        <v>0</v>
      </c>
      <c r="K486">
        <v>22400040</v>
      </c>
      <c r="L486">
        <v>22400040</v>
      </c>
      <c r="M486">
        <v>0</v>
      </c>
      <c r="N486">
        <v>0</v>
      </c>
      <c r="O486">
        <v>0</v>
      </c>
      <c r="P486">
        <v>0</v>
      </c>
      <c r="Q486">
        <v>12799880</v>
      </c>
      <c r="R486">
        <v>63.64</v>
      </c>
      <c r="S486">
        <v>0</v>
      </c>
      <c r="T486">
        <v>0</v>
      </c>
    </row>
    <row r="487" spans="1:20" x14ac:dyDescent="0.25">
      <c r="A487" t="s">
        <v>31</v>
      </c>
      <c r="B487">
        <v>0</v>
      </c>
      <c r="C487">
        <v>35199920</v>
      </c>
      <c r="D487">
        <v>0</v>
      </c>
      <c r="E487">
        <v>35199920</v>
      </c>
      <c r="F487">
        <v>0</v>
      </c>
      <c r="G487">
        <v>22400040</v>
      </c>
      <c r="H487">
        <v>22400040</v>
      </c>
      <c r="I487">
        <v>22400040</v>
      </c>
      <c r="J487">
        <v>0</v>
      </c>
      <c r="K487">
        <v>22400040</v>
      </c>
      <c r="L487">
        <v>22400040</v>
      </c>
      <c r="M487">
        <v>0</v>
      </c>
      <c r="N487">
        <v>0</v>
      </c>
      <c r="O487">
        <v>0</v>
      </c>
      <c r="P487">
        <v>0</v>
      </c>
      <c r="Q487">
        <v>12799880</v>
      </c>
      <c r="R487">
        <v>63.64</v>
      </c>
      <c r="S487">
        <v>0</v>
      </c>
      <c r="T487">
        <v>0</v>
      </c>
    </row>
    <row r="488" spans="1:20" x14ac:dyDescent="0.25">
      <c r="A488" t="s">
        <v>162</v>
      </c>
      <c r="B488">
        <v>0</v>
      </c>
      <c r="C488">
        <v>35199920</v>
      </c>
      <c r="D488">
        <v>0</v>
      </c>
      <c r="E488">
        <v>35199920</v>
      </c>
      <c r="F488">
        <v>0</v>
      </c>
      <c r="G488">
        <v>22400040</v>
      </c>
      <c r="H488">
        <v>22400040</v>
      </c>
      <c r="I488">
        <v>22400040</v>
      </c>
      <c r="J488">
        <v>0</v>
      </c>
      <c r="K488">
        <v>22400040</v>
      </c>
      <c r="L488">
        <v>22400040</v>
      </c>
      <c r="M488">
        <v>0</v>
      </c>
      <c r="N488">
        <v>0</v>
      </c>
      <c r="O488">
        <v>0</v>
      </c>
      <c r="P488">
        <v>0</v>
      </c>
      <c r="Q488">
        <v>12799880</v>
      </c>
      <c r="R488">
        <v>63.64</v>
      </c>
      <c r="S488">
        <v>0</v>
      </c>
      <c r="T488">
        <v>0</v>
      </c>
    </row>
    <row r="489" spans="1:20" x14ac:dyDescent="0.25">
      <c r="A489" t="s">
        <v>239</v>
      </c>
      <c r="B489">
        <v>0</v>
      </c>
      <c r="C489">
        <v>35199920</v>
      </c>
      <c r="D489">
        <v>0</v>
      </c>
      <c r="E489">
        <v>35199920</v>
      </c>
      <c r="F489">
        <v>0</v>
      </c>
      <c r="G489">
        <v>22400040</v>
      </c>
      <c r="H489">
        <v>22400040</v>
      </c>
      <c r="I489">
        <v>22400040</v>
      </c>
      <c r="J489">
        <v>0</v>
      </c>
      <c r="K489">
        <v>22400040</v>
      </c>
      <c r="L489">
        <v>22400040</v>
      </c>
      <c r="M489">
        <v>0</v>
      </c>
      <c r="N489">
        <v>0</v>
      </c>
      <c r="O489">
        <v>0</v>
      </c>
      <c r="P489">
        <v>0</v>
      </c>
      <c r="Q489">
        <v>12799880</v>
      </c>
      <c r="R489">
        <v>63.64</v>
      </c>
      <c r="S489">
        <v>0</v>
      </c>
      <c r="T489">
        <v>0</v>
      </c>
    </row>
    <row r="490" spans="1:20" x14ac:dyDescent="0.25">
      <c r="A490" t="s">
        <v>240</v>
      </c>
      <c r="B490">
        <v>0</v>
      </c>
      <c r="C490">
        <v>40000000</v>
      </c>
      <c r="D490">
        <v>0</v>
      </c>
      <c r="E490">
        <v>40000000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40000000</v>
      </c>
      <c r="R490">
        <v>0</v>
      </c>
      <c r="S490">
        <v>0</v>
      </c>
      <c r="T490">
        <v>0</v>
      </c>
    </row>
    <row r="491" spans="1:20" x14ac:dyDescent="0.25">
      <c r="A491" t="s">
        <v>31</v>
      </c>
      <c r="B491">
        <v>0</v>
      </c>
      <c r="C491">
        <v>40000000</v>
      </c>
      <c r="D491">
        <v>0</v>
      </c>
      <c r="E491">
        <v>40000000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40000000</v>
      </c>
      <c r="R491">
        <v>0</v>
      </c>
      <c r="S491">
        <v>0</v>
      </c>
      <c r="T491">
        <v>0</v>
      </c>
    </row>
    <row r="492" spans="1:20" x14ac:dyDescent="0.25">
      <c r="A492" t="s">
        <v>241</v>
      </c>
      <c r="B492">
        <v>0</v>
      </c>
      <c r="C492">
        <v>40000000</v>
      </c>
      <c r="D492">
        <v>0</v>
      </c>
      <c r="E492">
        <v>40000000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40000000</v>
      </c>
      <c r="R492">
        <v>0</v>
      </c>
      <c r="S492">
        <v>0</v>
      </c>
      <c r="T492">
        <v>0</v>
      </c>
    </row>
    <row r="493" spans="1:20" x14ac:dyDescent="0.25">
      <c r="A493" t="s">
        <v>242</v>
      </c>
      <c r="B493">
        <v>0</v>
      </c>
      <c r="C493">
        <v>40000000</v>
      </c>
      <c r="D493">
        <v>0</v>
      </c>
      <c r="E493">
        <v>40000000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40000000</v>
      </c>
      <c r="R493">
        <v>0</v>
      </c>
      <c r="S493">
        <v>0</v>
      </c>
      <c r="T493">
        <v>0</v>
      </c>
    </row>
    <row r="494" spans="1:20" x14ac:dyDescent="0.25">
      <c r="A494" t="s">
        <v>243</v>
      </c>
      <c r="B494">
        <v>0</v>
      </c>
      <c r="C494">
        <v>16962076</v>
      </c>
      <c r="D494">
        <v>0</v>
      </c>
      <c r="E494">
        <v>16962076</v>
      </c>
      <c r="F494">
        <v>0</v>
      </c>
      <c r="G494">
        <v>11200020</v>
      </c>
      <c r="H494">
        <v>11200020</v>
      </c>
      <c r="I494">
        <v>11200020</v>
      </c>
      <c r="J494">
        <v>0</v>
      </c>
      <c r="K494">
        <v>11200020</v>
      </c>
      <c r="L494">
        <v>11200020</v>
      </c>
      <c r="M494">
        <v>0</v>
      </c>
      <c r="N494">
        <v>0</v>
      </c>
      <c r="O494">
        <v>0</v>
      </c>
      <c r="P494">
        <v>0</v>
      </c>
      <c r="Q494">
        <v>5762056</v>
      </c>
      <c r="R494">
        <v>66.03</v>
      </c>
      <c r="S494">
        <v>0</v>
      </c>
      <c r="T494">
        <v>0</v>
      </c>
    </row>
    <row r="495" spans="1:20" x14ac:dyDescent="0.25">
      <c r="A495" t="s">
        <v>31</v>
      </c>
      <c r="B495">
        <v>0</v>
      </c>
      <c r="C495">
        <v>16962076</v>
      </c>
      <c r="D495">
        <v>0</v>
      </c>
      <c r="E495">
        <v>16962076</v>
      </c>
      <c r="F495">
        <v>0</v>
      </c>
      <c r="G495">
        <v>11200020</v>
      </c>
      <c r="H495">
        <v>11200020</v>
      </c>
      <c r="I495">
        <v>11200020</v>
      </c>
      <c r="J495">
        <v>0</v>
      </c>
      <c r="K495">
        <v>11200020</v>
      </c>
      <c r="L495">
        <v>11200020</v>
      </c>
      <c r="M495">
        <v>0</v>
      </c>
      <c r="N495">
        <v>0</v>
      </c>
      <c r="O495">
        <v>0</v>
      </c>
      <c r="P495">
        <v>0</v>
      </c>
      <c r="Q495">
        <v>5762056</v>
      </c>
      <c r="R495">
        <v>66.03</v>
      </c>
      <c r="S495">
        <v>0</v>
      </c>
      <c r="T495">
        <v>0</v>
      </c>
    </row>
    <row r="496" spans="1:20" x14ac:dyDescent="0.25">
      <c r="A496" t="s">
        <v>244</v>
      </c>
      <c r="B496">
        <v>0</v>
      </c>
      <c r="C496">
        <v>16962076</v>
      </c>
      <c r="D496">
        <v>0</v>
      </c>
      <c r="E496">
        <v>16962076</v>
      </c>
      <c r="F496">
        <v>0</v>
      </c>
      <c r="G496">
        <v>11200020</v>
      </c>
      <c r="H496">
        <v>11200020</v>
      </c>
      <c r="I496">
        <v>11200020</v>
      </c>
      <c r="J496">
        <v>0</v>
      </c>
      <c r="K496">
        <v>11200020</v>
      </c>
      <c r="L496">
        <v>11200020</v>
      </c>
      <c r="M496">
        <v>0</v>
      </c>
      <c r="N496">
        <v>0</v>
      </c>
      <c r="O496">
        <v>0</v>
      </c>
      <c r="P496">
        <v>0</v>
      </c>
      <c r="Q496">
        <v>5762056</v>
      </c>
      <c r="R496">
        <v>66.03</v>
      </c>
      <c r="S496">
        <v>0</v>
      </c>
      <c r="T496">
        <v>0</v>
      </c>
    </row>
    <row r="497" spans="1:20" x14ac:dyDescent="0.25">
      <c r="A497" t="s">
        <v>245</v>
      </c>
      <c r="B497">
        <v>0</v>
      </c>
      <c r="C497">
        <v>16962076</v>
      </c>
      <c r="D497">
        <v>0</v>
      </c>
      <c r="E497">
        <v>16962076</v>
      </c>
      <c r="F497">
        <v>0</v>
      </c>
      <c r="G497">
        <v>11200020</v>
      </c>
      <c r="H497">
        <v>11200020</v>
      </c>
      <c r="I497">
        <v>11200020</v>
      </c>
      <c r="J497">
        <v>0</v>
      </c>
      <c r="K497">
        <v>11200020</v>
      </c>
      <c r="L497">
        <v>11200020</v>
      </c>
      <c r="M497">
        <v>0</v>
      </c>
      <c r="N497">
        <v>0</v>
      </c>
      <c r="O497">
        <v>0</v>
      </c>
      <c r="P497">
        <v>0</v>
      </c>
      <c r="Q497">
        <v>5762056</v>
      </c>
      <c r="R497">
        <v>66.03</v>
      </c>
      <c r="S497">
        <v>0</v>
      </c>
      <c r="T497">
        <v>0</v>
      </c>
    </row>
    <row r="498" spans="1:20" x14ac:dyDescent="0.25">
      <c r="A498" t="s">
        <v>246</v>
      </c>
      <c r="B498">
        <v>0</v>
      </c>
      <c r="C498">
        <v>314840952</v>
      </c>
      <c r="D498">
        <v>0</v>
      </c>
      <c r="E498">
        <v>314840952</v>
      </c>
      <c r="F498">
        <v>0</v>
      </c>
      <c r="G498">
        <v>13440024</v>
      </c>
      <c r="H498">
        <v>13440024</v>
      </c>
      <c r="I498">
        <v>13440024</v>
      </c>
      <c r="J498">
        <v>0</v>
      </c>
      <c r="K498">
        <v>13440024</v>
      </c>
      <c r="L498">
        <v>13440024</v>
      </c>
      <c r="M498">
        <v>0</v>
      </c>
      <c r="N498">
        <v>0</v>
      </c>
      <c r="O498">
        <v>0</v>
      </c>
      <c r="P498">
        <v>0</v>
      </c>
      <c r="Q498">
        <v>301400928</v>
      </c>
      <c r="R498">
        <v>4.2699999999999996</v>
      </c>
      <c r="S498">
        <v>0</v>
      </c>
      <c r="T498">
        <v>0</v>
      </c>
    </row>
    <row r="499" spans="1:20" x14ac:dyDescent="0.25">
      <c r="A499" t="s">
        <v>195</v>
      </c>
      <c r="B499">
        <v>0</v>
      </c>
      <c r="C499">
        <v>314840952</v>
      </c>
      <c r="D499">
        <v>0</v>
      </c>
      <c r="E499">
        <v>314840952</v>
      </c>
      <c r="F499">
        <v>0</v>
      </c>
      <c r="G499">
        <v>13440024</v>
      </c>
      <c r="H499">
        <v>13440024</v>
      </c>
      <c r="I499">
        <v>13440024</v>
      </c>
      <c r="J499">
        <v>0</v>
      </c>
      <c r="K499">
        <v>13440024</v>
      </c>
      <c r="L499">
        <v>13440024</v>
      </c>
      <c r="M499">
        <v>0</v>
      </c>
      <c r="N499">
        <v>0</v>
      </c>
      <c r="O499">
        <v>0</v>
      </c>
      <c r="P499">
        <v>0</v>
      </c>
      <c r="Q499">
        <v>301400928</v>
      </c>
      <c r="R499">
        <v>4.2699999999999996</v>
      </c>
      <c r="S499">
        <v>0</v>
      </c>
      <c r="T499">
        <v>0</v>
      </c>
    </row>
    <row r="500" spans="1:20" x14ac:dyDescent="0.25">
      <c r="A500" t="s">
        <v>178</v>
      </c>
      <c r="B500">
        <v>0</v>
      </c>
      <c r="C500">
        <v>314840952</v>
      </c>
      <c r="D500">
        <v>0</v>
      </c>
      <c r="E500">
        <v>314840952</v>
      </c>
      <c r="F500">
        <v>0</v>
      </c>
      <c r="G500">
        <v>13440024</v>
      </c>
      <c r="H500">
        <v>13440024</v>
      </c>
      <c r="I500">
        <v>13440024</v>
      </c>
      <c r="J500">
        <v>0</v>
      </c>
      <c r="K500">
        <v>13440024</v>
      </c>
      <c r="L500">
        <v>13440024</v>
      </c>
      <c r="M500">
        <v>0</v>
      </c>
      <c r="N500">
        <v>0</v>
      </c>
      <c r="O500">
        <v>0</v>
      </c>
      <c r="P500">
        <v>0</v>
      </c>
      <c r="Q500">
        <v>301400928</v>
      </c>
      <c r="R500">
        <v>4.2699999999999996</v>
      </c>
      <c r="S500">
        <v>0</v>
      </c>
      <c r="T500">
        <v>0</v>
      </c>
    </row>
    <row r="501" spans="1:20" x14ac:dyDescent="0.25">
      <c r="A501" t="s">
        <v>247</v>
      </c>
      <c r="B501">
        <v>0</v>
      </c>
      <c r="C501">
        <v>314840952</v>
      </c>
      <c r="D501">
        <v>0</v>
      </c>
      <c r="E501">
        <v>314840952</v>
      </c>
      <c r="F501">
        <v>0</v>
      </c>
      <c r="G501">
        <v>13440024</v>
      </c>
      <c r="H501">
        <v>13440024</v>
      </c>
      <c r="I501">
        <v>13440024</v>
      </c>
      <c r="J501">
        <v>0</v>
      </c>
      <c r="K501">
        <v>13440024</v>
      </c>
      <c r="L501">
        <v>13440024</v>
      </c>
      <c r="M501">
        <v>0</v>
      </c>
      <c r="N501">
        <v>0</v>
      </c>
      <c r="O501">
        <v>0</v>
      </c>
      <c r="P501">
        <v>0</v>
      </c>
      <c r="Q501">
        <v>301400928</v>
      </c>
      <c r="R501">
        <v>4.2699999999999996</v>
      </c>
      <c r="S501">
        <v>0</v>
      </c>
      <c r="T501">
        <v>0</v>
      </c>
    </row>
    <row r="502" spans="1:20" x14ac:dyDescent="0.25">
      <c r="A502" t="s">
        <v>248</v>
      </c>
      <c r="B502">
        <v>0</v>
      </c>
      <c r="C502">
        <v>297000000</v>
      </c>
      <c r="D502">
        <v>0</v>
      </c>
      <c r="E502">
        <v>297000000</v>
      </c>
      <c r="F502">
        <v>0</v>
      </c>
      <c r="G502">
        <v>151263588</v>
      </c>
      <c r="H502">
        <v>151263588</v>
      </c>
      <c r="I502">
        <v>122264463</v>
      </c>
      <c r="J502">
        <v>0</v>
      </c>
      <c r="K502">
        <v>122264463</v>
      </c>
      <c r="L502">
        <v>122264463</v>
      </c>
      <c r="M502">
        <v>28999125</v>
      </c>
      <c r="N502">
        <v>0</v>
      </c>
      <c r="O502">
        <v>0</v>
      </c>
      <c r="P502">
        <v>0</v>
      </c>
      <c r="Q502">
        <v>145736412</v>
      </c>
      <c r="R502">
        <v>41.17</v>
      </c>
      <c r="S502">
        <v>0</v>
      </c>
      <c r="T502">
        <v>0</v>
      </c>
    </row>
    <row r="503" spans="1:20" x14ac:dyDescent="0.25">
      <c r="A503" t="s">
        <v>195</v>
      </c>
      <c r="B503">
        <v>0</v>
      </c>
      <c r="C503">
        <v>297000000</v>
      </c>
      <c r="D503">
        <v>0</v>
      </c>
      <c r="E503">
        <v>297000000</v>
      </c>
      <c r="F503">
        <v>0</v>
      </c>
      <c r="G503">
        <v>151263588</v>
      </c>
      <c r="H503">
        <v>151263588</v>
      </c>
      <c r="I503">
        <v>122264463</v>
      </c>
      <c r="J503">
        <v>0</v>
      </c>
      <c r="K503">
        <v>122264463</v>
      </c>
      <c r="L503">
        <v>122264463</v>
      </c>
      <c r="M503">
        <v>28999125</v>
      </c>
      <c r="N503">
        <v>0</v>
      </c>
      <c r="O503">
        <v>0</v>
      </c>
      <c r="P503">
        <v>0</v>
      </c>
      <c r="Q503">
        <v>145736412</v>
      </c>
      <c r="R503">
        <v>41.17</v>
      </c>
      <c r="S503">
        <v>0</v>
      </c>
      <c r="T503">
        <v>0</v>
      </c>
    </row>
    <row r="504" spans="1:20" x14ac:dyDescent="0.25">
      <c r="A504" t="s">
        <v>178</v>
      </c>
      <c r="B504">
        <v>0</v>
      </c>
      <c r="C504">
        <v>297000000</v>
      </c>
      <c r="D504">
        <v>0</v>
      </c>
      <c r="E504">
        <v>297000000</v>
      </c>
      <c r="F504">
        <v>0</v>
      </c>
      <c r="G504">
        <v>151263588</v>
      </c>
      <c r="H504">
        <v>151263588</v>
      </c>
      <c r="I504">
        <v>122264463</v>
      </c>
      <c r="J504">
        <v>0</v>
      </c>
      <c r="K504">
        <v>122264463</v>
      </c>
      <c r="L504">
        <v>122264463</v>
      </c>
      <c r="M504">
        <v>28999125</v>
      </c>
      <c r="N504">
        <v>0</v>
      </c>
      <c r="O504">
        <v>0</v>
      </c>
      <c r="P504">
        <v>0</v>
      </c>
      <c r="Q504">
        <v>145736412</v>
      </c>
      <c r="R504">
        <v>41.17</v>
      </c>
      <c r="S504">
        <v>0</v>
      </c>
      <c r="T504">
        <v>0</v>
      </c>
    </row>
    <row r="505" spans="1:20" x14ac:dyDescent="0.25">
      <c r="A505" t="s">
        <v>249</v>
      </c>
      <c r="B505">
        <v>0</v>
      </c>
      <c r="C505">
        <v>297000000</v>
      </c>
      <c r="D505">
        <v>0</v>
      </c>
      <c r="E505">
        <v>297000000</v>
      </c>
      <c r="F505">
        <v>0</v>
      </c>
      <c r="G505">
        <v>151263588</v>
      </c>
      <c r="H505">
        <v>151263588</v>
      </c>
      <c r="I505">
        <v>122264463</v>
      </c>
      <c r="J505">
        <v>0</v>
      </c>
      <c r="K505">
        <v>122264463</v>
      </c>
      <c r="L505">
        <v>122264463</v>
      </c>
      <c r="M505">
        <v>28999125</v>
      </c>
      <c r="N505">
        <v>0</v>
      </c>
      <c r="O505">
        <v>0</v>
      </c>
      <c r="P505">
        <v>0</v>
      </c>
      <c r="Q505">
        <v>145736412</v>
      </c>
      <c r="R505">
        <v>41.17</v>
      </c>
      <c r="S505">
        <v>0</v>
      </c>
      <c r="T505">
        <v>0</v>
      </c>
    </row>
    <row r="506" spans="1:20" x14ac:dyDescent="0.25">
      <c r="A506" t="s">
        <v>250</v>
      </c>
      <c r="B506">
        <v>0</v>
      </c>
      <c r="C506">
        <v>14162196</v>
      </c>
      <c r="D506">
        <v>0</v>
      </c>
      <c r="E506">
        <v>14162196</v>
      </c>
      <c r="F506">
        <v>0</v>
      </c>
      <c r="G506">
        <v>6599085</v>
      </c>
      <c r="H506">
        <v>6599085</v>
      </c>
      <c r="I506">
        <v>6599085</v>
      </c>
      <c r="J506">
        <v>0</v>
      </c>
      <c r="K506">
        <v>6599085</v>
      </c>
      <c r="L506">
        <v>6599085</v>
      </c>
      <c r="M506">
        <v>0</v>
      </c>
      <c r="N506">
        <v>0</v>
      </c>
      <c r="O506">
        <v>0</v>
      </c>
      <c r="P506">
        <v>0</v>
      </c>
      <c r="Q506">
        <v>7563111</v>
      </c>
      <c r="R506">
        <v>46.6</v>
      </c>
      <c r="S506">
        <v>0</v>
      </c>
      <c r="T506">
        <v>0</v>
      </c>
    </row>
    <row r="507" spans="1:20" x14ac:dyDescent="0.25">
      <c r="A507" t="s">
        <v>31</v>
      </c>
      <c r="B507">
        <v>0</v>
      </c>
      <c r="C507">
        <v>14162196</v>
      </c>
      <c r="D507">
        <v>0</v>
      </c>
      <c r="E507">
        <v>14162196</v>
      </c>
      <c r="F507">
        <v>0</v>
      </c>
      <c r="G507">
        <v>6599085</v>
      </c>
      <c r="H507">
        <v>6599085</v>
      </c>
      <c r="I507">
        <v>6599085</v>
      </c>
      <c r="J507">
        <v>0</v>
      </c>
      <c r="K507">
        <v>6599085</v>
      </c>
      <c r="L507">
        <v>6599085</v>
      </c>
      <c r="M507">
        <v>0</v>
      </c>
      <c r="N507">
        <v>0</v>
      </c>
      <c r="O507">
        <v>0</v>
      </c>
      <c r="P507">
        <v>0</v>
      </c>
      <c r="Q507">
        <v>7563111</v>
      </c>
      <c r="R507">
        <v>46.6</v>
      </c>
      <c r="S507">
        <v>0</v>
      </c>
      <c r="T507">
        <v>0</v>
      </c>
    </row>
    <row r="508" spans="1:20" x14ac:dyDescent="0.25">
      <c r="A508" t="s">
        <v>175</v>
      </c>
      <c r="B508">
        <v>0</v>
      </c>
      <c r="C508">
        <v>14162196</v>
      </c>
      <c r="D508">
        <v>0</v>
      </c>
      <c r="E508">
        <v>14162196</v>
      </c>
      <c r="F508">
        <v>0</v>
      </c>
      <c r="G508">
        <v>6599085</v>
      </c>
      <c r="H508">
        <v>6599085</v>
      </c>
      <c r="I508">
        <v>6599085</v>
      </c>
      <c r="J508">
        <v>0</v>
      </c>
      <c r="K508">
        <v>6599085</v>
      </c>
      <c r="L508">
        <v>6599085</v>
      </c>
      <c r="M508">
        <v>0</v>
      </c>
      <c r="N508">
        <v>0</v>
      </c>
      <c r="O508">
        <v>0</v>
      </c>
      <c r="P508">
        <v>0</v>
      </c>
      <c r="Q508">
        <v>7563111</v>
      </c>
      <c r="R508">
        <v>46.6</v>
      </c>
      <c r="S508">
        <v>0</v>
      </c>
      <c r="T508">
        <v>0</v>
      </c>
    </row>
    <row r="509" spans="1:20" x14ac:dyDescent="0.25">
      <c r="A509" t="s">
        <v>251</v>
      </c>
      <c r="B509">
        <v>0</v>
      </c>
      <c r="C509">
        <v>14162196</v>
      </c>
      <c r="D509">
        <v>0</v>
      </c>
      <c r="E509">
        <v>14162196</v>
      </c>
      <c r="F509">
        <v>0</v>
      </c>
      <c r="G509">
        <v>6599085</v>
      </c>
      <c r="H509">
        <v>6599085</v>
      </c>
      <c r="I509">
        <v>6599085</v>
      </c>
      <c r="J509">
        <v>0</v>
      </c>
      <c r="K509">
        <v>6599085</v>
      </c>
      <c r="L509">
        <v>6599085</v>
      </c>
      <c r="M509">
        <v>0</v>
      </c>
      <c r="N509">
        <v>0</v>
      </c>
      <c r="O509">
        <v>0</v>
      </c>
      <c r="P509">
        <v>0</v>
      </c>
      <c r="Q509">
        <v>7563111</v>
      </c>
      <c r="R509">
        <v>46.6</v>
      </c>
      <c r="S509">
        <v>0</v>
      </c>
      <c r="T509">
        <v>0</v>
      </c>
    </row>
    <row r="510" spans="1:20" x14ac:dyDescent="0.25">
      <c r="A510" t="s">
        <v>252</v>
      </c>
      <c r="B510">
        <v>0</v>
      </c>
      <c r="C510">
        <v>3119952</v>
      </c>
      <c r="D510">
        <v>0</v>
      </c>
      <c r="E510">
        <v>3119952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3119952</v>
      </c>
      <c r="R510">
        <v>0</v>
      </c>
      <c r="S510">
        <v>0</v>
      </c>
      <c r="T510">
        <v>0</v>
      </c>
    </row>
    <row r="511" spans="1:20" x14ac:dyDescent="0.25">
      <c r="A511" t="s">
        <v>31</v>
      </c>
      <c r="B511">
        <v>0</v>
      </c>
      <c r="C511">
        <v>3119952</v>
      </c>
      <c r="D511">
        <v>0</v>
      </c>
      <c r="E511">
        <v>3119952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3119952</v>
      </c>
      <c r="R511">
        <v>0</v>
      </c>
      <c r="S511">
        <v>0</v>
      </c>
      <c r="T511">
        <v>0</v>
      </c>
    </row>
    <row r="512" spans="1:20" x14ac:dyDescent="0.25">
      <c r="A512" t="s">
        <v>206</v>
      </c>
      <c r="B512">
        <v>0</v>
      </c>
      <c r="C512">
        <v>3119952</v>
      </c>
      <c r="D512">
        <v>0</v>
      </c>
      <c r="E512">
        <v>3119952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3119952</v>
      </c>
      <c r="R512">
        <v>0</v>
      </c>
      <c r="S512">
        <v>0</v>
      </c>
      <c r="T512">
        <v>0</v>
      </c>
    </row>
    <row r="513" spans="1:20" x14ac:dyDescent="0.25">
      <c r="A513" t="s">
        <v>253</v>
      </c>
      <c r="B513">
        <v>0</v>
      </c>
      <c r="C513">
        <v>3119952</v>
      </c>
      <c r="D513">
        <v>0</v>
      </c>
      <c r="E513">
        <v>3119952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3119952</v>
      </c>
      <c r="R513">
        <v>0</v>
      </c>
      <c r="S513">
        <v>0</v>
      </c>
      <c r="T513">
        <v>0</v>
      </c>
    </row>
    <row r="514" spans="1:20" x14ac:dyDescent="0.25">
      <c r="A514" t="s">
        <v>254</v>
      </c>
      <c r="B514">
        <v>0</v>
      </c>
      <c r="C514">
        <v>129190565</v>
      </c>
      <c r="D514">
        <v>0</v>
      </c>
      <c r="E514">
        <v>129190565</v>
      </c>
      <c r="F514">
        <v>0</v>
      </c>
      <c r="G514">
        <v>80130401</v>
      </c>
      <c r="H514">
        <v>80130401</v>
      </c>
      <c r="I514">
        <v>48832340</v>
      </c>
      <c r="J514">
        <v>0</v>
      </c>
      <c r="K514">
        <v>48832340</v>
      </c>
      <c r="L514">
        <v>29470377</v>
      </c>
      <c r="M514">
        <v>31298061</v>
      </c>
      <c r="N514">
        <v>19361963</v>
      </c>
      <c r="O514">
        <v>19361963</v>
      </c>
      <c r="P514">
        <v>0</v>
      </c>
      <c r="Q514">
        <v>49060164</v>
      </c>
      <c r="R514">
        <v>37.799999999999997</v>
      </c>
      <c r="S514">
        <v>0</v>
      </c>
      <c r="T514">
        <v>0</v>
      </c>
    </row>
    <row r="515" spans="1:20" x14ac:dyDescent="0.25">
      <c r="A515" t="s">
        <v>31</v>
      </c>
      <c r="B515">
        <v>0</v>
      </c>
      <c r="C515">
        <v>129190565</v>
      </c>
      <c r="D515">
        <v>0</v>
      </c>
      <c r="E515">
        <v>129190565</v>
      </c>
      <c r="F515">
        <v>0</v>
      </c>
      <c r="G515">
        <v>80130401</v>
      </c>
      <c r="H515">
        <v>80130401</v>
      </c>
      <c r="I515">
        <v>48832340</v>
      </c>
      <c r="J515">
        <v>0</v>
      </c>
      <c r="K515">
        <v>48832340</v>
      </c>
      <c r="L515">
        <v>29470377</v>
      </c>
      <c r="M515">
        <v>31298061</v>
      </c>
      <c r="N515">
        <v>19361963</v>
      </c>
      <c r="O515">
        <v>19361963</v>
      </c>
      <c r="P515">
        <v>0</v>
      </c>
      <c r="Q515">
        <v>49060164</v>
      </c>
      <c r="R515">
        <v>37.799999999999997</v>
      </c>
      <c r="S515">
        <v>0</v>
      </c>
      <c r="T515">
        <v>0</v>
      </c>
    </row>
    <row r="516" spans="1:20" x14ac:dyDescent="0.25">
      <c r="A516" t="s">
        <v>165</v>
      </c>
      <c r="B516">
        <v>0</v>
      </c>
      <c r="C516">
        <v>129190565</v>
      </c>
      <c r="D516">
        <v>0</v>
      </c>
      <c r="E516">
        <v>129190565</v>
      </c>
      <c r="F516">
        <v>0</v>
      </c>
      <c r="G516">
        <v>80130401</v>
      </c>
      <c r="H516">
        <v>80130401</v>
      </c>
      <c r="I516">
        <v>48832340</v>
      </c>
      <c r="J516">
        <v>0</v>
      </c>
      <c r="K516">
        <v>48832340</v>
      </c>
      <c r="L516">
        <v>29470377</v>
      </c>
      <c r="M516">
        <v>31298061</v>
      </c>
      <c r="N516">
        <v>19361963</v>
      </c>
      <c r="O516">
        <v>19361963</v>
      </c>
      <c r="P516">
        <v>0</v>
      </c>
      <c r="Q516">
        <v>49060164</v>
      </c>
      <c r="R516">
        <v>37.799999999999997</v>
      </c>
      <c r="S516">
        <v>0</v>
      </c>
      <c r="T516">
        <v>0</v>
      </c>
    </row>
    <row r="517" spans="1:20" x14ac:dyDescent="0.25">
      <c r="A517" t="s">
        <v>255</v>
      </c>
      <c r="B517">
        <v>0</v>
      </c>
      <c r="C517">
        <v>129190565</v>
      </c>
      <c r="D517">
        <v>0</v>
      </c>
      <c r="E517">
        <v>129190565</v>
      </c>
      <c r="F517">
        <v>0</v>
      </c>
      <c r="G517">
        <v>80130401</v>
      </c>
      <c r="H517">
        <v>80130401</v>
      </c>
      <c r="I517">
        <v>48832340</v>
      </c>
      <c r="J517">
        <v>0</v>
      </c>
      <c r="K517">
        <v>48832340</v>
      </c>
      <c r="L517">
        <v>29470377</v>
      </c>
      <c r="M517">
        <v>31298061</v>
      </c>
      <c r="N517">
        <v>19361963</v>
      </c>
      <c r="O517">
        <v>19361963</v>
      </c>
      <c r="P517">
        <v>0</v>
      </c>
      <c r="Q517">
        <v>49060164</v>
      </c>
      <c r="R517">
        <v>37.799999999999997</v>
      </c>
      <c r="S517">
        <v>0</v>
      </c>
      <c r="T517">
        <v>0</v>
      </c>
    </row>
    <row r="518" spans="1:20" x14ac:dyDescent="0.25">
      <c r="A518" t="s">
        <v>256</v>
      </c>
      <c r="B518">
        <v>0</v>
      </c>
      <c r="C518">
        <v>4707527148</v>
      </c>
      <c r="D518">
        <v>0</v>
      </c>
      <c r="E518">
        <v>4707527148</v>
      </c>
      <c r="F518">
        <v>0</v>
      </c>
      <c r="G518">
        <v>720700388</v>
      </c>
      <c r="H518">
        <v>720700388</v>
      </c>
      <c r="I518">
        <v>528622747</v>
      </c>
      <c r="J518">
        <v>0</v>
      </c>
      <c r="K518">
        <v>528622747</v>
      </c>
      <c r="L518">
        <v>520422747</v>
      </c>
      <c r="M518">
        <v>192077641</v>
      </c>
      <c r="N518">
        <v>8200000</v>
      </c>
      <c r="O518">
        <v>8200000</v>
      </c>
      <c r="P518">
        <v>0</v>
      </c>
      <c r="Q518">
        <v>3986826760</v>
      </c>
      <c r="R518">
        <v>11.23</v>
      </c>
      <c r="S518">
        <v>0</v>
      </c>
      <c r="T518">
        <v>0</v>
      </c>
    </row>
    <row r="519" spans="1:20" x14ac:dyDescent="0.25">
      <c r="A519" t="s">
        <v>132</v>
      </c>
      <c r="B519">
        <v>0</v>
      </c>
      <c r="C519">
        <v>272000000</v>
      </c>
      <c r="D519">
        <v>0</v>
      </c>
      <c r="E519">
        <v>272000000</v>
      </c>
      <c r="F519">
        <v>0</v>
      </c>
      <c r="G519">
        <v>13440024</v>
      </c>
      <c r="H519">
        <v>13440024</v>
      </c>
      <c r="I519">
        <v>13440024</v>
      </c>
      <c r="J519">
        <v>0</v>
      </c>
      <c r="K519">
        <v>13440024</v>
      </c>
      <c r="L519">
        <v>13440024</v>
      </c>
      <c r="M519">
        <v>0</v>
      </c>
      <c r="N519">
        <v>0</v>
      </c>
      <c r="O519">
        <v>0</v>
      </c>
      <c r="P519">
        <v>0</v>
      </c>
      <c r="Q519">
        <v>258559976</v>
      </c>
      <c r="R519">
        <v>4.9400000000000004</v>
      </c>
      <c r="S519">
        <v>0</v>
      </c>
      <c r="T519">
        <v>0</v>
      </c>
    </row>
    <row r="520" spans="1:20" x14ac:dyDescent="0.25">
      <c r="A520" t="s">
        <v>178</v>
      </c>
      <c r="B520">
        <v>0</v>
      </c>
      <c r="C520">
        <v>272000000</v>
      </c>
      <c r="D520">
        <v>0</v>
      </c>
      <c r="E520">
        <v>272000000</v>
      </c>
      <c r="F520">
        <v>0</v>
      </c>
      <c r="G520">
        <v>13440024</v>
      </c>
      <c r="H520">
        <v>13440024</v>
      </c>
      <c r="I520">
        <v>13440024</v>
      </c>
      <c r="J520">
        <v>0</v>
      </c>
      <c r="K520">
        <v>13440024</v>
      </c>
      <c r="L520">
        <v>13440024</v>
      </c>
      <c r="M520">
        <v>0</v>
      </c>
      <c r="N520">
        <v>0</v>
      </c>
      <c r="O520">
        <v>0</v>
      </c>
      <c r="P520">
        <v>0</v>
      </c>
      <c r="Q520">
        <v>258559976</v>
      </c>
      <c r="R520">
        <v>4.9400000000000004</v>
      </c>
      <c r="S520">
        <v>0</v>
      </c>
      <c r="T520">
        <v>0</v>
      </c>
    </row>
    <row r="521" spans="1:20" x14ac:dyDescent="0.25">
      <c r="A521" t="s">
        <v>257</v>
      </c>
      <c r="B521">
        <v>0</v>
      </c>
      <c r="C521">
        <v>272000000</v>
      </c>
      <c r="D521">
        <v>0</v>
      </c>
      <c r="E521">
        <v>272000000</v>
      </c>
      <c r="F521">
        <v>0</v>
      </c>
      <c r="G521">
        <v>13440024</v>
      </c>
      <c r="H521">
        <v>13440024</v>
      </c>
      <c r="I521">
        <v>13440024</v>
      </c>
      <c r="J521">
        <v>0</v>
      </c>
      <c r="K521">
        <v>13440024</v>
      </c>
      <c r="L521">
        <v>13440024</v>
      </c>
      <c r="M521">
        <v>0</v>
      </c>
      <c r="N521">
        <v>0</v>
      </c>
      <c r="O521">
        <v>0</v>
      </c>
      <c r="P521">
        <v>0</v>
      </c>
      <c r="Q521">
        <v>258559976</v>
      </c>
      <c r="R521">
        <v>4.9400000000000004</v>
      </c>
      <c r="S521">
        <v>0</v>
      </c>
      <c r="T521">
        <v>0</v>
      </c>
    </row>
    <row r="522" spans="1:20" x14ac:dyDescent="0.25">
      <c r="A522" t="s">
        <v>199</v>
      </c>
      <c r="B522">
        <v>0</v>
      </c>
      <c r="C522">
        <v>419527148</v>
      </c>
      <c r="D522">
        <v>0</v>
      </c>
      <c r="E522">
        <v>419527148</v>
      </c>
      <c r="F522">
        <v>0</v>
      </c>
      <c r="G522">
        <v>43018965</v>
      </c>
      <c r="H522">
        <v>43018965</v>
      </c>
      <c r="I522">
        <v>0</v>
      </c>
      <c r="J522">
        <v>0</v>
      </c>
      <c r="K522">
        <v>0</v>
      </c>
      <c r="L522">
        <v>0</v>
      </c>
      <c r="M522">
        <v>43018965</v>
      </c>
      <c r="N522">
        <v>0</v>
      </c>
      <c r="O522">
        <v>0</v>
      </c>
      <c r="P522">
        <v>0</v>
      </c>
      <c r="Q522">
        <v>376508183</v>
      </c>
      <c r="R522">
        <v>0</v>
      </c>
      <c r="S522">
        <v>0</v>
      </c>
      <c r="T522">
        <v>0</v>
      </c>
    </row>
    <row r="523" spans="1:20" x14ac:dyDescent="0.25">
      <c r="A523" t="s">
        <v>178</v>
      </c>
      <c r="B523">
        <v>0</v>
      </c>
      <c r="C523">
        <v>419527148</v>
      </c>
      <c r="D523">
        <v>0</v>
      </c>
      <c r="E523">
        <v>419527148</v>
      </c>
      <c r="F523">
        <v>0</v>
      </c>
      <c r="G523">
        <v>43018965</v>
      </c>
      <c r="H523">
        <v>43018965</v>
      </c>
      <c r="I523">
        <v>0</v>
      </c>
      <c r="J523">
        <v>0</v>
      </c>
      <c r="K523">
        <v>0</v>
      </c>
      <c r="L523">
        <v>0</v>
      </c>
      <c r="M523">
        <v>43018965</v>
      </c>
      <c r="N523">
        <v>0</v>
      </c>
      <c r="O523">
        <v>0</v>
      </c>
      <c r="P523">
        <v>0</v>
      </c>
      <c r="Q523">
        <v>376508183</v>
      </c>
      <c r="R523">
        <v>0</v>
      </c>
      <c r="S523">
        <v>0</v>
      </c>
      <c r="T523">
        <v>0</v>
      </c>
    </row>
    <row r="524" spans="1:20" x14ac:dyDescent="0.25">
      <c r="A524" t="s">
        <v>258</v>
      </c>
      <c r="B524">
        <v>0</v>
      </c>
      <c r="C524">
        <v>419527148</v>
      </c>
      <c r="D524">
        <v>0</v>
      </c>
      <c r="E524">
        <v>419527148</v>
      </c>
      <c r="F524">
        <v>0</v>
      </c>
      <c r="G524">
        <v>43018965</v>
      </c>
      <c r="H524">
        <v>43018965</v>
      </c>
      <c r="I524">
        <v>0</v>
      </c>
      <c r="J524">
        <v>0</v>
      </c>
      <c r="K524">
        <v>0</v>
      </c>
      <c r="L524">
        <v>0</v>
      </c>
      <c r="M524">
        <v>43018965</v>
      </c>
      <c r="N524">
        <v>0</v>
      </c>
      <c r="O524">
        <v>0</v>
      </c>
      <c r="P524">
        <v>0</v>
      </c>
      <c r="Q524">
        <v>376508183</v>
      </c>
      <c r="R524">
        <v>0</v>
      </c>
      <c r="S524">
        <v>0</v>
      </c>
      <c r="T524">
        <v>0</v>
      </c>
    </row>
    <row r="525" spans="1:20" x14ac:dyDescent="0.25">
      <c r="A525" t="s">
        <v>195</v>
      </c>
      <c r="B525">
        <v>0</v>
      </c>
      <c r="C525">
        <v>4016000000</v>
      </c>
      <c r="D525">
        <v>0</v>
      </c>
      <c r="E525">
        <v>4016000000</v>
      </c>
      <c r="F525">
        <v>0</v>
      </c>
      <c r="G525">
        <v>664241399</v>
      </c>
      <c r="H525">
        <v>664241399</v>
      </c>
      <c r="I525">
        <v>515182723</v>
      </c>
      <c r="J525">
        <v>0</v>
      </c>
      <c r="K525">
        <v>515182723</v>
      </c>
      <c r="L525">
        <v>506982723</v>
      </c>
      <c r="M525">
        <v>149058676</v>
      </c>
      <c r="N525">
        <v>8200000</v>
      </c>
      <c r="O525">
        <v>8200000</v>
      </c>
      <c r="P525">
        <v>0</v>
      </c>
      <c r="Q525">
        <v>3351758601</v>
      </c>
      <c r="R525">
        <v>12.83</v>
      </c>
      <c r="S525">
        <v>0</v>
      </c>
      <c r="T525">
        <v>0</v>
      </c>
    </row>
    <row r="526" spans="1:20" x14ac:dyDescent="0.25">
      <c r="A526" t="s">
        <v>178</v>
      </c>
      <c r="B526">
        <v>0</v>
      </c>
      <c r="C526">
        <v>4016000000</v>
      </c>
      <c r="D526">
        <v>0</v>
      </c>
      <c r="E526">
        <v>4016000000</v>
      </c>
      <c r="F526">
        <v>0</v>
      </c>
      <c r="G526">
        <v>664241399</v>
      </c>
      <c r="H526">
        <v>664241399</v>
      </c>
      <c r="I526">
        <v>515182723</v>
      </c>
      <c r="J526">
        <v>0</v>
      </c>
      <c r="K526">
        <v>515182723</v>
      </c>
      <c r="L526">
        <v>506982723</v>
      </c>
      <c r="M526">
        <v>149058676</v>
      </c>
      <c r="N526">
        <v>8200000</v>
      </c>
      <c r="O526">
        <v>8200000</v>
      </c>
      <c r="P526">
        <v>0</v>
      </c>
      <c r="Q526">
        <v>3351758601</v>
      </c>
      <c r="R526">
        <v>12.83</v>
      </c>
      <c r="S526">
        <v>0</v>
      </c>
      <c r="T526">
        <v>0</v>
      </c>
    </row>
    <row r="527" spans="1:20" x14ac:dyDescent="0.25">
      <c r="A527" t="s">
        <v>259</v>
      </c>
      <c r="B527">
        <v>0</v>
      </c>
      <c r="C527">
        <v>1241000000</v>
      </c>
      <c r="D527">
        <v>0</v>
      </c>
      <c r="E527">
        <v>1241000000</v>
      </c>
      <c r="F527">
        <v>0</v>
      </c>
      <c r="G527">
        <v>301808361</v>
      </c>
      <c r="H527">
        <v>301808361</v>
      </c>
      <c r="I527">
        <v>290608341</v>
      </c>
      <c r="J527">
        <v>0</v>
      </c>
      <c r="K527">
        <v>290608341</v>
      </c>
      <c r="L527">
        <v>290608341</v>
      </c>
      <c r="M527">
        <v>11200020</v>
      </c>
      <c r="N527">
        <v>0</v>
      </c>
      <c r="O527">
        <v>0</v>
      </c>
      <c r="P527">
        <v>0</v>
      </c>
      <c r="Q527">
        <v>939191639</v>
      </c>
      <c r="R527">
        <v>23.42</v>
      </c>
      <c r="S527">
        <v>0</v>
      </c>
      <c r="T527">
        <v>0</v>
      </c>
    </row>
    <row r="528" spans="1:20" x14ac:dyDescent="0.25">
      <c r="A528" t="s">
        <v>260</v>
      </c>
      <c r="B528">
        <v>0</v>
      </c>
      <c r="C528">
        <v>300000000</v>
      </c>
      <c r="D528">
        <v>0</v>
      </c>
      <c r="E528">
        <v>300000000</v>
      </c>
      <c r="F528">
        <v>0</v>
      </c>
      <c r="G528">
        <v>95200020</v>
      </c>
      <c r="H528">
        <v>95200020</v>
      </c>
      <c r="I528">
        <v>72000000</v>
      </c>
      <c r="J528">
        <v>0</v>
      </c>
      <c r="K528">
        <v>72000000</v>
      </c>
      <c r="L528">
        <v>72000000</v>
      </c>
      <c r="M528">
        <v>23200020</v>
      </c>
      <c r="N528">
        <v>0</v>
      </c>
      <c r="O528">
        <v>0</v>
      </c>
      <c r="P528">
        <v>0</v>
      </c>
      <c r="Q528">
        <v>204799980</v>
      </c>
      <c r="R528">
        <v>24</v>
      </c>
      <c r="S528">
        <v>0</v>
      </c>
      <c r="T528">
        <v>0</v>
      </c>
    </row>
    <row r="529" spans="1:20" x14ac:dyDescent="0.25">
      <c r="A529" t="s">
        <v>261</v>
      </c>
      <c r="B529">
        <v>0</v>
      </c>
      <c r="C529">
        <v>735000000</v>
      </c>
      <c r="D529">
        <v>0</v>
      </c>
      <c r="E529">
        <v>735000000</v>
      </c>
      <c r="F529">
        <v>0</v>
      </c>
      <c r="G529">
        <v>27708372</v>
      </c>
      <c r="H529">
        <v>27708372</v>
      </c>
      <c r="I529">
        <v>27708372</v>
      </c>
      <c r="J529">
        <v>0</v>
      </c>
      <c r="K529">
        <v>27708372</v>
      </c>
      <c r="L529">
        <v>27708372</v>
      </c>
      <c r="M529">
        <v>0</v>
      </c>
      <c r="N529">
        <v>0</v>
      </c>
      <c r="O529">
        <v>0</v>
      </c>
      <c r="P529">
        <v>0</v>
      </c>
      <c r="Q529">
        <v>707291628</v>
      </c>
      <c r="R529">
        <v>3.77</v>
      </c>
      <c r="S529">
        <v>0</v>
      </c>
      <c r="T529">
        <v>0</v>
      </c>
    </row>
    <row r="530" spans="1:20" x14ac:dyDescent="0.25">
      <c r="A530" t="s">
        <v>262</v>
      </c>
      <c r="B530">
        <v>0</v>
      </c>
      <c r="C530">
        <v>765000000</v>
      </c>
      <c r="D530">
        <v>0</v>
      </c>
      <c r="E530">
        <v>765000000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765000000</v>
      </c>
      <c r="R530">
        <v>0</v>
      </c>
      <c r="S530">
        <v>0</v>
      </c>
      <c r="T530">
        <v>0</v>
      </c>
    </row>
    <row r="531" spans="1:20" x14ac:dyDescent="0.25">
      <c r="A531" t="s">
        <v>263</v>
      </c>
      <c r="B531">
        <v>0</v>
      </c>
      <c r="C531">
        <v>100000000</v>
      </c>
      <c r="D531">
        <v>0</v>
      </c>
      <c r="E531">
        <v>100000000</v>
      </c>
      <c r="F531">
        <v>0</v>
      </c>
      <c r="G531">
        <v>100000000</v>
      </c>
      <c r="H531">
        <v>100000000</v>
      </c>
      <c r="I531">
        <v>0</v>
      </c>
      <c r="J531">
        <v>0</v>
      </c>
      <c r="K531">
        <v>0</v>
      </c>
      <c r="L531">
        <v>0</v>
      </c>
      <c r="M531">
        <v>100000000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0" x14ac:dyDescent="0.25">
      <c r="A532" t="s">
        <v>264</v>
      </c>
      <c r="B532">
        <v>0</v>
      </c>
      <c r="C532">
        <v>500000000</v>
      </c>
      <c r="D532">
        <v>0</v>
      </c>
      <c r="E532">
        <v>500000000</v>
      </c>
      <c r="F532">
        <v>0</v>
      </c>
      <c r="G532">
        <v>131324646</v>
      </c>
      <c r="H532">
        <v>131324646</v>
      </c>
      <c r="I532">
        <v>116666010</v>
      </c>
      <c r="J532">
        <v>0</v>
      </c>
      <c r="K532">
        <v>116666010</v>
      </c>
      <c r="L532">
        <v>116666010</v>
      </c>
      <c r="M532">
        <v>14658636</v>
      </c>
      <c r="N532">
        <v>0</v>
      </c>
      <c r="O532">
        <v>0</v>
      </c>
      <c r="P532">
        <v>0</v>
      </c>
      <c r="Q532">
        <v>368675354</v>
      </c>
      <c r="R532">
        <v>23.33</v>
      </c>
      <c r="S532">
        <v>0</v>
      </c>
      <c r="T532">
        <v>0</v>
      </c>
    </row>
    <row r="533" spans="1:20" x14ac:dyDescent="0.25">
      <c r="A533" t="s">
        <v>265</v>
      </c>
      <c r="B533">
        <v>0</v>
      </c>
      <c r="C533">
        <v>375000000</v>
      </c>
      <c r="D533">
        <v>0</v>
      </c>
      <c r="E533">
        <v>375000000</v>
      </c>
      <c r="F533">
        <v>0</v>
      </c>
      <c r="G533">
        <v>8200000</v>
      </c>
      <c r="H533">
        <v>8200000</v>
      </c>
      <c r="I533">
        <v>8200000</v>
      </c>
      <c r="J533">
        <v>0</v>
      </c>
      <c r="K533">
        <v>8200000</v>
      </c>
      <c r="L533">
        <v>0</v>
      </c>
      <c r="M533">
        <v>0</v>
      </c>
      <c r="N533">
        <v>8200000</v>
      </c>
      <c r="O533">
        <v>8200000</v>
      </c>
      <c r="P533">
        <v>0</v>
      </c>
      <c r="Q533">
        <v>366800000</v>
      </c>
      <c r="R533">
        <v>2.19</v>
      </c>
      <c r="S533">
        <v>0</v>
      </c>
      <c r="T533">
        <v>0</v>
      </c>
    </row>
    <row r="534" spans="1:20" x14ac:dyDescent="0.25">
      <c r="A534" t="s">
        <v>266</v>
      </c>
      <c r="B534">
        <v>0</v>
      </c>
      <c r="C534">
        <v>2642812725</v>
      </c>
      <c r="D534">
        <v>0</v>
      </c>
      <c r="E534">
        <v>2642812725</v>
      </c>
      <c r="F534">
        <v>0</v>
      </c>
      <c r="G534">
        <v>676959212</v>
      </c>
      <c r="H534">
        <v>676959212</v>
      </c>
      <c r="I534">
        <v>385460262</v>
      </c>
      <c r="J534">
        <v>0</v>
      </c>
      <c r="K534">
        <v>385460262</v>
      </c>
      <c r="L534">
        <v>385460262</v>
      </c>
      <c r="M534">
        <v>291498950</v>
      </c>
      <c r="N534">
        <v>0</v>
      </c>
      <c r="O534">
        <v>0</v>
      </c>
      <c r="P534">
        <v>0</v>
      </c>
      <c r="Q534">
        <v>1965853513</v>
      </c>
      <c r="R534">
        <v>14.59</v>
      </c>
      <c r="S534">
        <v>0</v>
      </c>
      <c r="T534">
        <v>0</v>
      </c>
    </row>
    <row r="535" spans="1:20" x14ac:dyDescent="0.25">
      <c r="A535" t="s">
        <v>132</v>
      </c>
      <c r="B535">
        <v>0</v>
      </c>
      <c r="C535">
        <v>2283610430</v>
      </c>
      <c r="D535">
        <v>0</v>
      </c>
      <c r="E535">
        <v>2283610430</v>
      </c>
      <c r="F535">
        <v>0</v>
      </c>
      <c r="G535">
        <v>676959212</v>
      </c>
      <c r="H535">
        <v>676959212</v>
      </c>
      <c r="I535">
        <v>385460262</v>
      </c>
      <c r="J535">
        <v>0</v>
      </c>
      <c r="K535">
        <v>385460262</v>
      </c>
      <c r="L535">
        <v>385460262</v>
      </c>
      <c r="M535">
        <v>291498950</v>
      </c>
      <c r="N535">
        <v>0</v>
      </c>
      <c r="O535">
        <v>0</v>
      </c>
      <c r="P535">
        <v>0</v>
      </c>
      <c r="Q535">
        <v>1606651218</v>
      </c>
      <c r="R535">
        <v>16.88</v>
      </c>
      <c r="S535">
        <v>0</v>
      </c>
      <c r="T535">
        <v>0</v>
      </c>
    </row>
    <row r="536" spans="1:20" x14ac:dyDescent="0.25">
      <c r="A536" t="s">
        <v>178</v>
      </c>
      <c r="B536">
        <v>0</v>
      </c>
      <c r="C536">
        <v>2283610430</v>
      </c>
      <c r="D536">
        <v>0</v>
      </c>
      <c r="E536">
        <v>2283610430</v>
      </c>
      <c r="F536">
        <v>0</v>
      </c>
      <c r="G536">
        <v>676959212</v>
      </c>
      <c r="H536">
        <v>676959212</v>
      </c>
      <c r="I536">
        <v>385460262</v>
      </c>
      <c r="J536">
        <v>0</v>
      </c>
      <c r="K536">
        <v>385460262</v>
      </c>
      <c r="L536">
        <v>385460262</v>
      </c>
      <c r="M536">
        <v>291498950</v>
      </c>
      <c r="N536">
        <v>0</v>
      </c>
      <c r="O536">
        <v>0</v>
      </c>
      <c r="P536">
        <v>0</v>
      </c>
      <c r="Q536">
        <v>1606651218</v>
      </c>
      <c r="R536">
        <v>16.88</v>
      </c>
      <c r="S536">
        <v>0</v>
      </c>
      <c r="T536">
        <v>0</v>
      </c>
    </row>
    <row r="537" spans="1:20" x14ac:dyDescent="0.25">
      <c r="A537" t="s">
        <v>260</v>
      </c>
      <c r="B537">
        <v>0</v>
      </c>
      <c r="C537">
        <v>323000000</v>
      </c>
      <c r="D537">
        <v>0</v>
      </c>
      <c r="E537">
        <v>323000000</v>
      </c>
      <c r="F537">
        <v>0</v>
      </c>
      <c r="G537">
        <v>252007029</v>
      </c>
      <c r="H537">
        <v>252007029</v>
      </c>
      <c r="I537">
        <v>0</v>
      </c>
      <c r="J537">
        <v>0</v>
      </c>
      <c r="K537">
        <v>0</v>
      </c>
      <c r="L537">
        <v>0</v>
      </c>
      <c r="M537">
        <v>252007029</v>
      </c>
      <c r="N537">
        <v>0</v>
      </c>
      <c r="O537">
        <v>0</v>
      </c>
      <c r="P537">
        <v>0</v>
      </c>
      <c r="Q537">
        <v>70992971</v>
      </c>
      <c r="R537">
        <v>0</v>
      </c>
      <c r="S537">
        <v>0</v>
      </c>
      <c r="T537">
        <v>0</v>
      </c>
    </row>
    <row r="538" spans="1:20" x14ac:dyDescent="0.25">
      <c r="A538" t="s">
        <v>267</v>
      </c>
      <c r="B538">
        <v>0</v>
      </c>
      <c r="C538">
        <v>226812725</v>
      </c>
      <c r="D538">
        <v>0</v>
      </c>
      <c r="E538">
        <v>226812725</v>
      </c>
      <c r="F538">
        <v>0</v>
      </c>
      <c r="G538">
        <v>23893376</v>
      </c>
      <c r="H538">
        <v>23893376</v>
      </c>
      <c r="I538">
        <v>0</v>
      </c>
      <c r="J538">
        <v>0</v>
      </c>
      <c r="K538">
        <v>0</v>
      </c>
      <c r="L538">
        <v>0</v>
      </c>
      <c r="M538">
        <v>23893376</v>
      </c>
      <c r="N538">
        <v>0</v>
      </c>
      <c r="O538">
        <v>0</v>
      </c>
      <c r="P538">
        <v>0</v>
      </c>
      <c r="Q538">
        <v>202919349</v>
      </c>
      <c r="R538">
        <v>0</v>
      </c>
      <c r="S538">
        <v>0</v>
      </c>
      <c r="T538">
        <v>0</v>
      </c>
    </row>
    <row r="539" spans="1:20" x14ac:dyDescent="0.25">
      <c r="A539" t="s">
        <v>258</v>
      </c>
      <c r="B539">
        <v>0</v>
      </c>
      <c r="C539">
        <v>1040000000</v>
      </c>
      <c r="D539">
        <v>0</v>
      </c>
      <c r="E539">
        <v>1040000000</v>
      </c>
      <c r="F539">
        <v>0</v>
      </c>
      <c r="G539">
        <v>244487406</v>
      </c>
      <c r="H539">
        <v>244487406</v>
      </c>
      <c r="I539">
        <v>230208678</v>
      </c>
      <c r="J539">
        <v>0</v>
      </c>
      <c r="K539">
        <v>230208678</v>
      </c>
      <c r="L539">
        <v>230208678</v>
      </c>
      <c r="M539">
        <v>14278728</v>
      </c>
      <c r="N539">
        <v>0</v>
      </c>
      <c r="O539">
        <v>0</v>
      </c>
      <c r="P539">
        <v>0</v>
      </c>
      <c r="Q539">
        <v>795512594</v>
      </c>
      <c r="R539">
        <v>22.14</v>
      </c>
      <c r="S539">
        <v>0</v>
      </c>
      <c r="T539">
        <v>0</v>
      </c>
    </row>
    <row r="540" spans="1:20" x14ac:dyDescent="0.25">
      <c r="A540" t="s">
        <v>257</v>
      </c>
      <c r="B540">
        <v>0</v>
      </c>
      <c r="C540">
        <v>693797705</v>
      </c>
      <c r="D540">
        <v>0</v>
      </c>
      <c r="E540">
        <v>693797705</v>
      </c>
      <c r="F540">
        <v>0</v>
      </c>
      <c r="G540">
        <v>156571401</v>
      </c>
      <c r="H540">
        <v>156571401</v>
      </c>
      <c r="I540">
        <v>155251584</v>
      </c>
      <c r="J540">
        <v>0</v>
      </c>
      <c r="K540">
        <v>155251584</v>
      </c>
      <c r="L540">
        <v>155251584</v>
      </c>
      <c r="M540">
        <v>1319817</v>
      </c>
      <c r="N540">
        <v>0</v>
      </c>
      <c r="O540">
        <v>0</v>
      </c>
      <c r="P540">
        <v>0</v>
      </c>
      <c r="Q540">
        <v>537226304</v>
      </c>
      <c r="R540">
        <v>22.38</v>
      </c>
      <c r="S540">
        <v>0</v>
      </c>
      <c r="T540">
        <v>0</v>
      </c>
    </row>
    <row r="541" spans="1:20" x14ac:dyDescent="0.25">
      <c r="A541" t="s">
        <v>195</v>
      </c>
      <c r="B541">
        <v>0</v>
      </c>
      <c r="C541">
        <v>359202295</v>
      </c>
      <c r="D541">
        <v>0</v>
      </c>
      <c r="E541">
        <v>359202295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359202295</v>
      </c>
      <c r="R541">
        <v>0</v>
      </c>
      <c r="S541">
        <v>0</v>
      </c>
      <c r="T541">
        <v>0</v>
      </c>
    </row>
    <row r="542" spans="1:20" x14ac:dyDescent="0.25">
      <c r="A542" t="s">
        <v>178</v>
      </c>
      <c r="B542">
        <v>0</v>
      </c>
      <c r="C542">
        <v>359202295</v>
      </c>
      <c r="D542">
        <v>0</v>
      </c>
      <c r="E542">
        <v>359202295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359202295</v>
      </c>
      <c r="R542">
        <v>0</v>
      </c>
      <c r="S542">
        <v>0</v>
      </c>
      <c r="T542">
        <v>0</v>
      </c>
    </row>
    <row r="543" spans="1:20" x14ac:dyDescent="0.25">
      <c r="A543" t="s">
        <v>257</v>
      </c>
      <c r="B543">
        <v>0</v>
      </c>
      <c r="C543">
        <v>359202295</v>
      </c>
      <c r="D543">
        <v>0</v>
      </c>
      <c r="E543">
        <v>359202295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359202295</v>
      </c>
      <c r="R543">
        <v>0</v>
      </c>
      <c r="S543">
        <v>0</v>
      </c>
      <c r="T543">
        <v>0</v>
      </c>
    </row>
    <row r="544" spans="1:20" x14ac:dyDescent="0.25">
      <c r="A544" t="s">
        <v>268</v>
      </c>
      <c r="B544">
        <v>0</v>
      </c>
      <c r="C544">
        <v>367187275</v>
      </c>
      <c r="D544">
        <v>0</v>
      </c>
      <c r="E544">
        <v>367187275</v>
      </c>
      <c r="F544">
        <v>0</v>
      </c>
      <c r="G544">
        <v>124743150</v>
      </c>
      <c r="H544">
        <v>124743150</v>
      </c>
      <c r="I544">
        <v>124741650</v>
      </c>
      <c r="J544">
        <v>0</v>
      </c>
      <c r="K544">
        <v>124741650</v>
      </c>
      <c r="L544">
        <v>124741650</v>
      </c>
      <c r="M544">
        <v>1500</v>
      </c>
      <c r="N544">
        <v>0</v>
      </c>
      <c r="O544">
        <v>0</v>
      </c>
      <c r="P544">
        <v>0</v>
      </c>
      <c r="Q544">
        <v>242444125</v>
      </c>
      <c r="R544">
        <v>33.97</v>
      </c>
      <c r="S544">
        <v>0</v>
      </c>
      <c r="T544">
        <v>0</v>
      </c>
    </row>
    <row r="545" spans="1:20" x14ac:dyDescent="0.25">
      <c r="A545" t="s">
        <v>132</v>
      </c>
      <c r="B545">
        <v>0</v>
      </c>
      <c r="C545">
        <v>367187275</v>
      </c>
      <c r="D545">
        <v>0</v>
      </c>
      <c r="E545">
        <v>367187275</v>
      </c>
      <c r="F545">
        <v>0</v>
      </c>
      <c r="G545">
        <v>124743150</v>
      </c>
      <c r="H545">
        <v>124743150</v>
      </c>
      <c r="I545">
        <v>124741650</v>
      </c>
      <c r="J545">
        <v>0</v>
      </c>
      <c r="K545">
        <v>124741650</v>
      </c>
      <c r="L545">
        <v>124741650</v>
      </c>
      <c r="M545">
        <v>1500</v>
      </c>
      <c r="N545">
        <v>0</v>
      </c>
      <c r="O545">
        <v>0</v>
      </c>
      <c r="P545">
        <v>0</v>
      </c>
      <c r="Q545">
        <v>242444125</v>
      </c>
      <c r="R545">
        <v>33.97</v>
      </c>
      <c r="S545">
        <v>0</v>
      </c>
      <c r="T545">
        <v>0</v>
      </c>
    </row>
    <row r="546" spans="1:20" x14ac:dyDescent="0.25">
      <c r="A546" t="s">
        <v>178</v>
      </c>
      <c r="B546">
        <v>0</v>
      </c>
      <c r="C546">
        <v>367187275</v>
      </c>
      <c r="D546">
        <v>0</v>
      </c>
      <c r="E546">
        <v>367187275</v>
      </c>
      <c r="F546">
        <v>0</v>
      </c>
      <c r="G546">
        <v>124743150</v>
      </c>
      <c r="H546">
        <v>124743150</v>
      </c>
      <c r="I546">
        <v>124741650</v>
      </c>
      <c r="J546">
        <v>0</v>
      </c>
      <c r="K546">
        <v>124741650</v>
      </c>
      <c r="L546">
        <v>124741650</v>
      </c>
      <c r="M546">
        <v>1500</v>
      </c>
      <c r="N546">
        <v>0</v>
      </c>
      <c r="O546">
        <v>0</v>
      </c>
      <c r="P546">
        <v>0</v>
      </c>
      <c r="Q546">
        <v>242444125</v>
      </c>
      <c r="R546">
        <v>33.97</v>
      </c>
      <c r="S546">
        <v>0</v>
      </c>
      <c r="T546">
        <v>0</v>
      </c>
    </row>
    <row r="547" spans="1:20" x14ac:dyDescent="0.25">
      <c r="A547" t="s">
        <v>267</v>
      </c>
      <c r="B547">
        <v>0</v>
      </c>
      <c r="C547">
        <v>367187275</v>
      </c>
      <c r="D547">
        <v>0</v>
      </c>
      <c r="E547">
        <v>367187275</v>
      </c>
      <c r="F547">
        <v>0</v>
      </c>
      <c r="G547">
        <v>124743150</v>
      </c>
      <c r="H547">
        <v>124743150</v>
      </c>
      <c r="I547">
        <v>124741650</v>
      </c>
      <c r="J547">
        <v>0</v>
      </c>
      <c r="K547">
        <v>124741650</v>
      </c>
      <c r="L547">
        <v>124741650</v>
      </c>
      <c r="M547">
        <v>1500</v>
      </c>
      <c r="N547">
        <v>0</v>
      </c>
      <c r="O547">
        <v>0</v>
      </c>
      <c r="P547">
        <v>0</v>
      </c>
      <c r="Q547">
        <v>242444125</v>
      </c>
      <c r="R547">
        <v>33.97</v>
      </c>
      <c r="S547">
        <v>0</v>
      </c>
      <c r="T547">
        <v>0</v>
      </c>
    </row>
    <row r="548" spans="1:20" x14ac:dyDescent="0.25">
      <c r="A548" t="s">
        <v>269</v>
      </c>
      <c r="B548">
        <v>0</v>
      </c>
      <c r="C548">
        <v>52000000</v>
      </c>
      <c r="D548">
        <v>0</v>
      </c>
      <c r="E548">
        <v>52000000</v>
      </c>
      <c r="F548">
        <v>0</v>
      </c>
      <c r="G548">
        <v>51520092</v>
      </c>
      <c r="H548">
        <v>51520092</v>
      </c>
      <c r="I548">
        <v>51520092</v>
      </c>
      <c r="J548">
        <v>0</v>
      </c>
      <c r="K548">
        <v>51520092</v>
      </c>
      <c r="L548">
        <v>51520092</v>
      </c>
      <c r="M548">
        <v>0</v>
      </c>
      <c r="N548">
        <v>0</v>
      </c>
      <c r="O548">
        <v>0</v>
      </c>
      <c r="P548">
        <v>0</v>
      </c>
      <c r="Q548">
        <v>479908</v>
      </c>
      <c r="R548">
        <v>99.08</v>
      </c>
      <c r="S548">
        <v>0</v>
      </c>
      <c r="T548">
        <v>0</v>
      </c>
    </row>
    <row r="549" spans="1:20" x14ac:dyDescent="0.25">
      <c r="A549" t="s">
        <v>31</v>
      </c>
      <c r="B549">
        <v>0</v>
      </c>
      <c r="C549">
        <v>52000000</v>
      </c>
      <c r="D549">
        <v>0</v>
      </c>
      <c r="E549">
        <v>52000000</v>
      </c>
      <c r="F549">
        <v>0</v>
      </c>
      <c r="G549">
        <v>51520092</v>
      </c>
      <c r="H549">
        <v>51520092</v>
      </c>
      <c r="I549">
        <v>51520092</v>
      </c>
      <c r="J549">
        <v>0</v>
      </c>
      <c r="K549">
        <v>51520092</v>
      </c>
      <c r="L549">
        <v>51520092</v>
      </c>
      <c r="M549">
        <v>0</v>
      </c>
      <c r="N549">
        <v>0</v>
      </c>
      <c r="O549">
        <v>0</v>
      </c>
      <c r="P549">
        <v>0</v>
      </c>
      <c r="Q549">
        <v>479908</v>
      </c>
      <c r="R549">
        <v>99.08</v>
      </c>
      <c r="S549">
        <v>0</v>
      </c>
      <c r="T549">
        <v>0</v>
      </c>
    </row>
    <row r="550" spans="1:20" x14ac:dyDescent="0.25">
      <c r="A550" t="s">
        <v>162</v>
      </c>
      <c r="B550">
        <v>0</v>
      </c>
      <c r="C550">
        <v>52000000</v>
      </c>
      <c r="D550">
        <v>0</v>
      </c>
      <c r="E550">
        <v>52000000</v>
      </c>
      <c r="F550">
        <v>0</v>
      </c>
      <c r="G550">
        <v>51520092</v>
      </c>
      <c r="H550">
        <v>51520092</v>
      </c>
      <c r="I550">
        <v>51520092</v>
      </c>
      <c r="J550">
        <v>0</v>
      </c>
      <c r="K550">
        <v>51520092</v>
      </c>
      <c r="L550">
        <v>51520092</v>
      </c>
      <c r="M550">
        <v>0</v>
      </c>
      <c r="N550">
        <v>0</v>
      </c>
      <c r="O550">
        <v>0</v>
      </c>
      <c r="P550">
        <v>0</v>
      </c>
      <c r="Q550">
        <v>479908</v>
      </c>
      <c r="R550">
        <v>99.08</v>
      </c>
      <c r="S550">
        <v>0</v>
      </c>
      <c r="T550">
        <v>0</v>
      </c>
    </row>
    <row r="551" spans="1:20" x14ac:dyDescent="0.25">
      <c r="A551" t="s">
        <v>270</v>
      </c>
      <c r="B551">
        <v>0</v>
      </c>
      <c r="C551">
        <v>52000000</v>
      </c>
      <c r="D551">
        <v>0</v>
      </c>
      <c r="E551">
        <v>52000000</v>
      </c>
      <c r="F551">
        <v>0</v>
      </c>
      <c r="G551">
        <v>51520092</v>
      </c>
      <c r="H551">
        <v>51520092</v>
      </c>
      <c r="I551">
        <v>51520092</v>
      </c>
      <c r="J551">
        <v>0</v>
      </c>
      <c r="K551">
        <v>51520092</v>
      </c>
      <c r="L551">
        <v>51520092</v>
      </c>
      <c r="M551">
        <v>0</v>
      </c>
      <c r="N551">
        <v>0</v>
      </c>
      <c r="O551">
        <v>0</v>
      </c>
      <c r="P551">
        <v>0</v>
      </c>
      <c r="Q551">
        <v>479908</v>
      </c>
      <c r="R551">
        <v>99.08</v>
      </c>
      <c r="S551">
        <v>0</v>
      </c>
      <c r="T551">
        <v>0</v>
      </c>
    </row>
    <row r="552" spans="1:20" x14ac:dyDescent="0.25">
      <c r="A552" t="s">
        <v>271</v>
      </c>
      <c r="B552">
        <v>0</v>
      </c>
      <c r="C552">
        <v>65000000</v>
      </c>
      <c r="D552">
        <v>0</v>
      </c>
      <c r="E552">
        <v>65000000</v>
      </c>
      <c r="F552">
        <v>0</v>
      </c>
      <c r="G552">
        <v>40320072</v>
      </c>
      <c r="H552">
        <v>40320072</v>
      </c>
      <c r="I552">
        <v>40320072</v>
      </c>
      <c r="J552">
        <v>0</v>
      </c>
      <c r="K552">
        <v>40320072</v>
      </c>
      <c r="L552">
        <v>40320072</v>
      </c>
      <c r="M552">
        <v>0</v>
      </c>
      <c r="N552">
        <v>0</v>
      </c>
      <c r="O552">
        <v>0</v>
      </c>
      <c r="P552">
        <v>0</v>
      </c>
      <c r="Q552">
        <v>24679928</v>
      </c>
      <c r="R552">
        <v>62.03</v>
      </c>
      <c r="S552">
        <v>0</v>
      </c>
      <c r="T552">
        <v>0</v>
      </c>
    </row>
    <row r="553" spans="1:20" x14ac:dyDescent="0.25">
      <c r="A553" t="s">
        <v>132</v>
      </c>
      <c r="B553">
        <v>0</v>
      </c>
      <c r="C553">
        <v>65000000</v>
      </c>
      <c r="D553">
        <v>0</v>
      </c>
      <c r="E553">
        <v>65000000</v>
      </c>
      <c r="F553">
        <v>0</v>
      </c>
      <c r="G553">
        <v>40320072</v>
      </c>
      <c r="H553">
        <v>40320072</v>
      </c>
      <c r="I553">
        <v>40320072</v>
      </c>
      <c r="J553">
        <v>0</v>
      </c>
      <c r="K553">
        <v>40320072</v>
      </c>
      <c r="L553">
        <v>40320072</v>
      </c>
      <c r="M553">
        <v>0</v>
      </c>
      <c r="N553">
        <v>0</v>
      </c>
      <c r="O553">
        <v>0</v>
      </c>
      <c r="P553">
        <v>0</v>
      </c>
      <c r="Q553">
        <v>24679928</v>
      </c>
      <c r="R553">
        <v>62.03</v>
      </c>
      <c r="S553">
        <v>0</v>
      </c>
      <c r="T553">
        <v>0</v>
      </c>
    </row>
    <row r="554" spans="1:20" x14ac:dyDescent="0.25">
      <c r="A554" t="s">
        <v>181</v>
      </c>
      <c r="B554">
        <v>0</v>
      </c>
      <c r="C554">
        <v>65000000</v>
      </c>
      <c r="D554">
        <v>0</v>
      </c>
      <c r="E554">
        <v>65000000</v>
      </c>
      <c r="F554">
        <v>0</v>
      </c>
      <c r="G554">
        <v>40320072</v>
      </c>
      <c r="H554">
        <v>40320072</v>
      </c>
      <c r="I554">
        <v>40320072</v>
      </c>
      <c r="J554">
        <v>0</v>
      </c>
      <c r="K554">
        <v>40320072</v>
      </c>
      <c r="L554">
        <v>40320072</v>
      </c>
      <c r="M554">
        <v>0</v>
      </c>
      <c r="N554">
        <v>0</v>
      </c>
      <c r="O554">
        <v>0</v>
      </c>
      <c r="P554">
        <v>0</v>
      </c>
      <c r="Q554">
        <v>24679928</v>
      </c>
      <c r="R554">
        <v>62.03</v>
      </c>
      <c r="S554">
        <v>0</v>
      </c>
      <c r="T554">
        <v>0</v>
      </c>
    </row>
    <row r="555" spans="1:20" x14ac:dyDescent="0.25">
      <c r="A555" t="s">
        <v>272</v>
      </c>
      <c r="B555">
        <v>0</v>
      </c>
      <c r="C555">
        <v>65000000</v>
      </c>
      <c r="D555">
        <v>0</v>
      </c>
      <c r="E555">
        <v>65000000</v>
      </c>
      <c r="F555">
        <v>0</v>
      </c>
      <c r="G555">
        <v>40320072</v>
      </c>
      <c r="H555">
        <v>40320072</v>
      </c>
      <c r="I555">
        <v>40320072</v>
      </c>
      <c r="J555">
        <v>0</v>
      </c>
      <c r="K555">
        <v>40320072</v>
      </c>
      <c r="L555">
        <v>40320072</v>
      </c>
      <c r="M555">
        <v>0</v>
      </c>
      <c r="N555">
        <v>0</v>
      </c>
      <c r="O555">
        <v>0</v>
      </c>
      <c r="P555">
        <v>0</v>
      </c>
      <c r="Q555">
        <v>24679928</v>
      </c>
      <c r="R555">
        <v>62.03</v>
      </c>
      <c r="S555">
        <v>0</v>
      </c>
      <c r="T555">
        <v>0</v>
      </c>
    </row>
    <row r="556" spans="1:20" x14ac:dyDescent="0.25">
      <c r="A556" t="s">
        <v>273</v>
      </c>
      <c r="B556">
        <v>200242886710</v>
      </c>
      <c r="C556">
        <v>-41464868077</v>
      </c>
      <c r="D556">
        <v>0</v>
      </c>
      <c r="E556">
        <v>158778018633</v>
      </c>
      <c r="F556">
        <v>0</v>
      </c>
      <c r="G556">
        <v>89810151235</v>
      </c>
      <c r="H556">
        <v>89810151235</v>
      </c>
      <c r="I556">
        <v>85317890578</v>
      </c>
      <c r="J556">
        <v>0</v>
      </c>
      <c r="K556">
        <v>85317890578</v>
      </c>
      <c r="L556">
        <v>13530625675</v>
      </c>
      <c r="M556">
        <v>4492260657</v>
      </c>
      <c r="N556">
        <v>71787264903</v>
      </c>
      <c r="O556">
        <v>67648732458</v>
      </c>
      <c r="P556">
        <v>4138532445</v>
      </c>
      <c r="Q556">
        <v>68967867398</v>
      </c>
      <c r="R556">
        <v>53.73</v>
      </c>
      <c r="S556">
        <v>0</v>
      </c>
      <c r="T556">
        <v>0</v>
      </c>
    </row>
    <row r="557" spans="1:20" x14ac:dyDescent="0.25">
      <c r="A557" t="s">
        <v>49</v>
      </c>
      <c r="B557">
        <v>2308635000</v>
      </c>
      <c r="C557">
        <v>372000000</v>
      </c>
      <c r="D557">
        <v>0</v>
      </c>
      <c r="E557">
        <v>2680635000</v>
      </c>
      <c r="F557">
        <v>0</v>
      </c>
      <c r="G557">
        <v>2484686329</v>
      </c>
      <c r="H557">
        <v>2484686329</v>
      </c>
      <c r="I557">
        <v>2274422622</v>
      </c>
      <c r="J557">
        <v>0</v>
      </c>
      <c r="K557">
        <v>2274422622</v>
      </c>
      <c r="L557">
        <v>953671108</v>
      </c>
      <c r="M557">
        <v>210263707</v>
      </c>
      <c r="N557">
        <v>1320751514</v>
      </c>
      <c r="O557">
        <v>1294740700</v>
      </c>
      <c r="P557">
        <v>26010814</v>
      </c>
      <c r="Q557">
        <v>195948671</v>
      </c>
      <c r="R557">
        <v>84.85</v>
      </c>
      <c r="S557">
        <v>0</v>
      </c>
      <c r="T557">
        <v>0</v>
      </c>
    </row>
    <row r="558" spans="1:20" x14ac:dyDescent="0.25">
      <c r="A558" t="s">
        <v>31</v>
      </c>
      <c r="B558">
        <v>2308635000</v>
      </c>
      <c r="C558">
        <v>322000000</v>
      </c>
      <c r="D558">
        <v>0</v>
      </c>
      <c r="E558">
        <v>2630635000</v>
      </c>
      <c r="F558">
        <v>0</v>
      </c>
      <c r="G558">
        <v>2434686329</v>
      </c>
      <c r="H558">
        <v>2434686329</v>
      </c>
      <c r="I558">
        <v>2224422622</v>
      </c>
      <c r="J558">
        <v>0</v>
      </c>
      <c r="K558">
        <v>2224422622</v>
      </c>
      <c r="L558">
        <v>916671108</v>
      </c>
      <c r="M558">
        <v>210263707</v>
      </c>
      <c r="N558">
        <v>1307751514</v>
      </c>
      <c r="O558">
        <v>1290740700</v>
      </c>
      <c r="P558">
        <v>17010814</v>
      </c>
      <c r="Q558">
        <v>195948671</v>
      </c>
      <c r="R558">
        <v>84.56</v>
      </c>
      <c r="S558">
        <v>0</v>
      </c>
      <c r="T558">
        <v>0</v>
      </c>
    </row>
    <row r="559" spans="1:20" x14ac:dyDescent="0.25">
      <c r="A559" t="s">
        <v>46</v>
      </c>
      <c r="B559">
        <v>2308635000</v>
      </c>
      <c r="C559">
        <v>322000000</v>
      </c>
      <c r="D559">
        <v>0</v>
      </c>
      <c r="E559">
        <v>2630635000</v>
      </c>
      <c r="F559">
        <v>0</v>
      </c>
      <c r="G559">
        <v>2434686329</v>
      </c>
      <c r="H559">
        <v>2434686329</v>
      </c>
      <c r="I559">
        <v>2224422622</v>
      </c>
      <c r="J559">
        <v>0</v>
      </c>
      <c r="K559">
        <v>2224422622</v>
      </c>
      <c r="L559">
        <v>916671108</v>
      </c>
      <c r="M559">
        <v>210263707</v>
      </c>
      <c r="N559">
        <v>1307751514</v>
      </c>
      <c r="O559">
        <v>1290740700</v>
      </c>
      <c r="P559">
        <v>17010814</v>
      </c>
      <c r="Q559">
        <v>195948671</v>
      </c>
      <c r="R559">
        <v>84.56</v>
      </c>
      <c r="S559">
        <v>0</v>
      </c>
      <c r="T559">
        <v>0</v>
      </c>
    </row>
    <row r="560" spans="1:20" x14ac:dyDescent="0.25">
      <c r="A560" t="s">
        <v>33</v>
      </c>
      <c r="B560">
        <v>2308635000</v>
      </c>
      <c r="C560">
        <v>322000000</v>
      </c>
      <c r="D560">
        <v>0</v>
      </c>
      <c r="E560">
        <v>2630635000</v>
      </c>
      <c r="F560">
        <v>0</v>
      </c>
      <c r="G560">
        <v>2434686329</v>
      </c>
      <c r="H560">
        <v>2434686329</v>
      </c>
      <c r="I560">
        <v>2224422622</v>
      </c>
      <c r="J560">
        <v>0</v>
      </c>
      <c r="K560">
        <v>2224422622</v>
      </c>
      <c r="L560">
        <v>916671108</v>
      </c>
      <c r="M560">
        <v>210263707</v>
      </c>
      <c r="N560">
        <v>1307751514</v>
      </c>
      <c r="O560">
        <v>1290740700</v>
      </c>
      <c r="P560">
        <v>17010814</v>
      </c>
      <c r="Q560">
        <v>195948671</v>
      </c>
      <c r="R560">
        <v>84.56</v>
      </c>
      <c r="S560">
        <v>0</v>
      </c>
      <c r="T560">
        <v>0</v>
      </c>
    </row>
    <row r="561" spans="1:20" x14ac:dyDescent="0.25">
      <c r="A561" t="s">
        <v>97</v>
      </c>
      <c r="B561">
        <v>0</v>
      </c>
      <c r="C561">
        <v>50000000</v>
      </c>
      <c r="D561">
        <v>0</v>
      </c>
      <c r="E561">
        <v>50000000</v>
      </c>
      <c r="F561">
        <v>0</v>
      </c>
      <c r="G561">
        <v>50000000</v>
      </c>
      <c r="H561">
        <v>50000000</v>
      </c>
      <c r="I561">
        <v>50000000</v>
      </c>
      <c r="J561">
        <v>0</v>
      </c>
      <c r="K561">
        <v>50000000</v>
      </c>
      <c r="L561">
        <v>37000000</v>
      </c>
      <c r="M561">
        <v>0</v>
      </c>
      <c r="N561">
        <v>13000000</v>
      </c>
      <c r="O561">
        <v>4000000</v>
      </c>
      <c r="P561">
        <v>9000000</v>
      </c>
      <c r="Q561">
        <v>0</v>
      </c>
      <c r="R561">
        <v>100</v>
      </c>
      <c r="S561">
        <v>0</v>
      </c>
      <c r="T561">
        <v>0</v>
      </c>
    </row>
    <row r="562" spans="1:20" x14ac:dyDescent="0.25">
      <c r="A562" t="s">
        <v>46</v>
      </c>
      <c r="B562">
        <v>0</v>
      </c>
      <c r="C562">
        <v>50000000</v>
      </c>
      <c r="D562">
        <v>0</v>
      </c>
      <c r="E562">
        <v>50000000</v>
      </c>
      <c r="F562">
        <v>0</v>
      </c>
      <c r="G562">
        <v>50000000</v>
      </c>
      <c r="H562">
        <v>50000000</v>
      </c>
      <c r="I562">
        <v>50000000</v>
      </c>
      <c r="J562">
        <v>0</v>
      </c>
      <c r="K562">
        <v>50000000</v>
      </c>
      <c r="L562">
        <v>37000000</v>
      </c>
      <c r="M562">
        <v>0</v>
      </c>
      <c r="N562">
        <v>13000000</v>
      </c>
      <c r="O562">
        <v>4000000</v>
      </c>
      <c r="P562">
        <v>9000000</v>
      </c>
      <c r="Q562">
        <v>0</v>
      </c>
      <c r="R562">
        <v>100</v>
      </c>
      <c r="S562">
        <v>0</v>
      </c>
      <c r="T562">
        <v>0</v>
      </c>
    </row>
    <row r="563" spans="1:20" x14ac:dyDescent="0.25">
      <c r="A563" t="s">
        <v>33</v>
      </c>
      <c r="B563">
        <v>0</v>
      </c>
      <c r="C563">
        <v>50000000</v>
      </c>
      <c r="D563">
        <v>0</v>
      </c>
      <c r="E563">
        <v>50000000</v>
      </c>
      <c r="F563">
        <v>0</v>
      </c>
      <c r="G563">
        <v>50000000</v>
      </c>
      <c r="H563">
        <v>50000000</v>
      </c>
      <c r="I563">
        <v>50000000</v>
      </c>
      <c r="J563">
        <v>0</v>
      </c>
      <c r="K563">
        <v>50000000</v>
      </c>
      <c r="L563">
        <v>37000000</v>
      </c>
      <c r="M563">
        <v>0</v>
      </c>
      <c r="N563">
        <v>13000000</v>
      </c>
      <c r="O563">
        <v>4000000</v>
      </c>
      <c r="P563">
        <v>9000000</v>
      </c>
      <c r="Q563">
        <v>0</v>
      </c>
      <c r="R563">
        <v>100</v>
      </c>
      <c r="S563">
        <v>0</v>
      </c>
      <c r="T563">
        <v>0</v>
      </c>
    </row>
    <row r="564" spans="1:20" x14ac:dyDescent="0.25">
      <c r="A564" t="s">
        <v>76</v>
      </c>
      <c r="B564">
        <v>150000000</v>
      </c>
      <c r="C564">
        <v>0</v>
      </c>
      <c r="D564">
        <v>0</v>
      </c>
      <c r="E564">
        <v>150000000</v>
      </c>
      <c r="F564">
        <v>0</v>
      </c>
      <c r="G564">
        <v>2000000</v>
      </c>
      <c r="H564">
        <v>2000000</v>
      </c>
      <c r="I564">
        <v>0</v>
      </c>
      <c r="J564">
        <v>0</v>
      </c>
      <c r="K564">
        <v>0</v>
      </c>
      <c r="L564">
        <v>0</v>
      </c>
      <c r="M564">
        <v>2000000</v>
      </c>
      <c r="N564">
        <v>0</v>
      </c>
      <c r="O564">
        <v>0</v>
      </c>
      <c r="P564">
        <v>0</v>
      </c>
      <c r="Q564">
        <v>148000000</v>
      </c>
      <c r="R564">
        <v>0</v>
      </c>
      <c r="S564">
        <v>0</v>
      </c>
      <c r="T564">
        <v>0</v>
      </c>
    </row>
    <row r="565" spans="1:20" x14ac:dyDescent="0.25">
      <c r="A565" t="s">
        <v>31</v>
      </c>
      <c r="B565">
        <v>150000000</v>
      </c>
      <c r="C565">
        <v>-50000000</v>
      </c>
      <c r="D565">
        <v>0</v>
      </c>
      <c r="E565">
        <v>100000000</v>
      </c>
      <c r="F565">
        <v>0</v>
      </c>
      <c r="G565">
        <v>2000000</v>
      </c>
      <c r="H565">
        <v>2000000</v>
      </c>
      <c r="I565">
        <v>0</v>
      </c>
      <c r="J565">
        <v>0</v>
      </c>
      <c r="K565">
        <v>0</v>
      </c>
      <c r="L565">
        <v>0</v>
      </c>
      <c r="M565">
        <v>2000000</v>
      </c>
      <c r="N565">
        <v>0</v>
      </c>
      <c r="O565">
        <v>0</v>
      </c>
      <c r="P565">
        <v>0</v>
      </c>
      <c r="Q565">
        <v>98000000</v>
      </c>
      <c r="R565">
        <v>0</v>
      </c>
      <c r="S565">
        <v>0</v>
      </c>
      <c r="T565">
        <v>0</v>
      </c>
    </row>
    <row r="566" spans="1:20" x14ac:dyDescent="0.25">
      <c r="A566" t="s">
        <v>77</v>
      </c>
      <c r="B566">
        <v>150000000</v>
      </c>
      <c r="C566">
        <v>-50000000</v>
      </c>
      <c r="D566">
        <v>0</v>
      </c>
      <c r="E566">
        <v>100000000</v>
      </c>
      <c r="F566">
        <v>0</v>
      </c>
      <c r="G566">
        <v>2000000</v>
      </c>
      <c r="H566">
        <v>2000000</v>
      </c>
      <c r="I566">
        <v>0</v>
      </c>
      <c r="J566">
        <v>0</v>
      </c>
      <c r="K566">
        <v>0</v>
      </c>
      <c r="L566">
        <v>0</v>
      </c>
      <c r="M566">
        <v>2000000</v>
      </c>
      <c r="N566">
        <v>0</v>
      </c>
      <c r="O566">
        <v>0</v>
      </c>
      <c r="P566">
        <v>0</v>
      </c>
      <c r="Q566">
        <v>98000000</v>
      </c>
      <c r="R566">
        <v>0</v>
      </c>
      <c r="S566">
        <v>0</v>
      </c>
      <c r="T566">
        <v>0</v>
      </c>
    </row>
    <row r="567" spans="1:20" x14ac:dyDescent="0.25">
      <c r="A567" t="s">
        <v>33</v>
      </c>
      <c r="B567">
        <v>150000000</v>
      </c>
      <c r="C567">
        <v>-50000000</v>
      </c>
      <c r="D567">
        <v>0</v>
      </c>
      <c r="E567">
        <v>100000000</v>
      </c>
      <c r="F567">
        <v>0</v>
      </c>
      <c r="G567">
        <v>2000000</v>
      </c>
      <c r="H567">
        <v>2000000</v>
      </c>
      <c r="I567">
        <v>0</v>
      </c>
      <c r="J567">
        <v>0</v>
      </c>
      <c r="K567">
        <v>0</v>
      </c>
      <c r="L567">
        <v>0</v>
      </c>
      <c r="M567">
        <v>2000000</v>
      </c>
      <c r="N567">
        <v>0</v>
      </c>
      <c r="O567">
        <v>0</v>
      </c>
      <c r="P567">
        <v>0</v>
      </c>
      <c r="Q567">
        <v>98000000</v>
      </c>
      <c r="R567">
        <v>0</v>
      </c>
      <c r="S567">
        <v>0</v>
      </c>
      <c r="T567">
        <v>0</v>
      </c>
    </row>
    <row r="568" spans="1:20" x14ac:dyDescent="0.25">
      <c r="A568" t="s">
        <v>97</v>
      </c>
      <c r="B568">
        <v>0</v>
      </c>
      <c r="C568">
        <v>50000000</v>
      </c>
      <c r="D568">
        <v>0</v>
      </c>
      <c r="E568">
        <v>50000000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50000000</v>
      </c>
      <c r="R568">
        <v>0</v>
      </c>
      <c r="S568">
        <v>0</v>
      </c>
      <c r="T568">
        <v>0</v>
      </c>
    </row>
    <row r="569" spans="1:20" x14ac:dyDescent="0.25">
      <c r="A569" t="s">
        <v>77</v>
      </c>
      <c r="B569">
        <v>0</v>
      </c>
      <c r="C569">
        <v>50000000</v>
      </c>
      <c r="D569">
        <v>0</v>
      </c>
      <c r="E569">
        <v>50000000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50000000</v>
      </c>
      <c r="R569">
        <v>0</v>
      </c>
      <c r="S569">
        <v>0</v>
      </c>
      <c r="T569">
        <v>0</v>
      </c>
    </row>
    <row r="570" spans="1:20" x14ac:dyDescent="0.25">
      <c r="A570" t="s">
        <v>33</v>
      </c>
      <c r="B570">
        <v>0</v>
      </c>
      <c r="C570">
        <v>50000000</v>
      </c>
      <c r="D570">
        <v>0</v>
      </c>
      <c r="E570">
        <v>50000000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50000000</v>
      </c>
      <c r="R570">
        <v>0</v>
      </c>
      <c r="S570">
        <v>0</v>
      </c>
      <c r="T570">
        <v>0</v>
      </c>
    </row>
    <row r="571" spans="1:20" x14ac:dyDescent="0.25">
      <c r="A571" t="s">
        <v>80</v>
      </c>
      <c r="B571">
        <v>300000000</v>
      </c>
      <c r="C571">
        <v>0</v>
      </c>
      <c r="D571">
        <v>0</v>
      </c>
      <c r="E571">
        <v>300000000</v>
      </c>
      <c r="F571">
        <v>0</v>
      </c>
      <c r="G571">
        <v>4000000</v>
      </c>
      <c r="H571">
        <v>4000000</v>
      </c>
      <c r="I571">
        <v>0</v>
      </c>
      <c r="J571">
        <v>0</v>
      </c>
      <c r="K571">
        <v>0</v>
      </c>
      <c r="L571">
        <v>0</v>
      </c>
      <c r="M571">
        <v>4000000</v>
      </c>
      <c r="N571">
        <v>0</v>
      </c>
      <c r="O571">
        <v>0</v>
      </c>
      <c r="P571">
        <v>0</v>
      </c>
      <c r="Q571">
        <v>296000000</v>
      </c>
      <c r="R571">
        <v>0</v>
      </c>
      <c r="S571">
        <v>0</v>
      </c>
      <c r="T571">
        <v>0</v>
      </c>
    </row>
    <row r="572" spans="1:20" x14ac:dyDescent="0.25">
      <c r="A572" t="s">
        <v>31</v>
      </c>
      <c r="B572">
        <v>300000000</v>
      </c>
      <c r="C572">
        <v>-50000000</v>
      </c>
      <c r="D572">
        <v>0</v>
      </c>
      <c r="E572">
        <v>250000000</v>
      </c>
      <c r="F572">
        <v>0</v>
      </c>
      <c r="G572">
        <v>4000000</v>
      </c>
      <c r="H572">
        <v>4000000</v>
      </c>
      <c r="I572">
        <v>0</v>
      </c>
      <c r="J572">
        <v>0</v>
      </c>
      <c r="K572">
        <v>0</v>
      </c>
      <c r="L572">
        <v>0</v>
      </c>
      <c r="M572">
        <v>4000000</v>
      </c>
      <c r="N572">
        <v>0</v>
      </c>
      <c r="O572">
        <v>0</v>
      </c>
      <c r="P572">
        <v>0</v>
      </c>
      <c r="Q572">
        <v>246000000</v>
      </c>
      <c r="R572">
        <v>0</v>
      </c>
      <c r="S572">
        <v>0</v>
      </c>
      <c r="T572">
        <v>0</v>
      </c>
    </row>
    <row r="573" spans="1:20" x14ac:dyDescent="0.25">
      <c r="A573" t="s">
        <v>81</v>
      </c>
      <c r="B573">
        <v>300000000</v>
      </c>
      <c r="C573">
        <v>-50000000</v>
      </c>
      <c r="D573">
        <v>0</v>
      </c>
      <c r="E573">
        <v>250000000</v>
      </c>
      <c r="F573">
        <v>0</v>
      </c>
      <c r="G573">
        <v>4000000</v>
      </c>
      <c r="H573">
        <v>4000000</v>
      </c>
      <c r="I573">
        <v>0</v>
      </c>
      <c r="J573">
        <v>0</v>
      </c>
      <c r="K573">
        <v>0</v>
      </c>
      <c r="L573">
        <v>0</v>
      </c>
      <c r="M573">
        <v>4000000</v>
      </c>
      <c r="N573">
        <v>0</v>
      </c>
      <c r="O573">
        <v>0</v>
      </c>
      <c r="P573">
        <v>0</v>
      </c>
      <c r="Q573">
        <v>246000000</v>
      </c>
      <c r="R573">
        <v>0</v>
      </c>
      <c r="S573">
        <v>0</v>
      </c>
      <c r="T573">
        <v>0</v>
      </c>
    </row>
    <row r="574" spans="1:20" x14ac:dyDescent="0.25">
      <c r="A574" t="s">
        <v>33</v>
      </c>
      <c r="B574">
        <v>300000000</v>
      </c>
      <c r="C574">
        <v>-50000000</v>
      </c>
      <c r="D574">
        <v>0</v>
      </c>
      <c r="E574">
        <v>250000000</v>
      </c>
      <c r="F574">
        <v>0</v>
      </c>
      <c r="G574">
        <v>4000000</v>
      </c>
      <c r="H574">
        <v>4000000</v>
      </c>
      <c r="I574">
        <v>0</v>
      </c>
      <c r="J574">
        <v>0</v>
      </c>
      <c r="K574">
        <v>0</v>
      </c>
      <c r="L574">
        <v>0</v>
      </c>
      <c r="M574">
        <v>4000000</v>
      </c>
      <c r="N574">
        <v>0</v>
      </c>
      <c r="O574">
        <v>0</v>
      </c>
      <c r="P574">
        <v>0</v>
      </c>
      <c r="Q574">
        <v>246000000</v>
      </c>
      <c r="R574">
        <v>0</v>
      </c>
      <c r="S574">
        <v>0</v>
      </c>
      <c r="T574">
        <v>0</v>
      </c>
    </row>
    <row r="575" spans="1:20" x14ac:dyDescent="0.25">
      <c r="A575" t="s">
        <v>97</v>
      </c>
      <c r="B575">
        <v>0</v>
      </c>
      <c r="C575">
        <v>50000000</v>
      </c>
      <c r="D575">
        <v>0</v>
      </c>
      <c r="E575">
        <v>50000000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50000000</v>
      </c>
      <c r="R575">
        <v>0</v>
      </c>
      <c r="S575">
        <v>0</v>
      </c>
      <c r="T575">
        <v>0</v>
      </c>
    </row>
    <row r="576" spans="1:20" x14ac:dyDescent="0.25">
      <c r="A576" t="s">
        <v>81</v>
      </c>
      <c r="B576">
        <v>0</v>
      </c>
      <c r="C576">
        <v>50000000</v>
      </c>
      <c r="D576">
        <v>0</v>
      </c>
      <c r="E576">
        <v>50000000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50000000</v>
      </c>
      <c r="R576">
        <v>0</v>
      </c>
      <c r="S576">
        <v>0</v>
      </c>
      <c r="T576">
        <v>0</v>
      </c>
    </row>
    <row r="577" spans="1:20" x14ac:dyDescent="0.25">
      <c r="A577" t="s">
        <v>33</v>
      </c>
      <c r="B577">
        <v>0</v>
      </c>
      <c r="C577">
        <v>50000000</v>
      </c>
      <c r="D577">
        <v>0</v>
      </c>
      <c r="E577">
        <v>50000000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50000000</v>
      </c>
      <c r="R577">
        <v>0</v>
      </c>
      <c r="S577">
        <v>0</v>
      </c>
      <c r="T577">
        <v>0</v>
      </c>
    </row>
    <row r="578" spans="1:20" x14ac:dyDescent="0.25">
      <c r="A578" t="s">
        <v>112</v>
      </c>
      <c r="B578">
        <v>139943472000</v>
      </c>
      <c r="C578">
        <v>-46708353947</v>
      </c>
      <c r="D578">
        <v>0</v>
      </c>
      <c r="E578">
        <v>93235118053</v>
      </c>
      <c r="F578">
        <v>0</v>
      </c>
      <c r="G578">
        <v>37779562020</v>
      </c>
      <c r="H578">
        <v>37779562020</v>
      </c>
      <c r="I578">
        <v>37779562020</v>
      </c>
      <c r="J578">
        <v>0</v>
      </c>
      <c r="K578">
        <v>37779562020</v>
      </c>
      <c r="L578">
        <v>0</v>
      </c>
      <c r="M578">
        <v>0</v>
      </c>
      <c r="N578">
        <v>37779562020</v>
      </c>
      <c r="O578">
        <v>35681562020</v>
      </c>
      <c r="P578">
        <v>2098000000</v>
      </c>
      <c r="Q578">
        <v>55455556033</v>
      </c>
      <c r="R578">
        <v>40.520000000000003</v>
      </c>
      <c r="S578">
        <v>0</v>
      </c>
      <c r="T578">
        <v>0</v>
      </c>
    </row>
    <row r="579" spans="1:20" x14ac:dyDescent="0.25">
      <c r="A579" t="s">
        <v>31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</row>
    <row r="580" spans="1:20" x14ac:dyDescent="0.25">
      <c r="A580" t="s">
        <v>46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</row>
    <row r="581" spans="1:20" x14ac:dyDescent="0.25">
      <c r="A581" t="s">
        <v>33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</row>
    <row r="582" spans="1:20" x14ac:dyDescent="0.25">
      <c r="A582" t="s">
        <v>97</v>
      </c>
      <c r="B582">
        <v>139943472000</v>
      </c>
      <c r="C582">
        <v>-46708353947</v>
      </c>
      <c r="D582">
        <v>0</v>
      </c>
      <c r="E582">
        <v>93235118053</v>
      </c>
      <c r="F582">
        <v>0</v>
      </c>
      <c r="G582">
        <v>37779562020</v>
      </c>
      <c r="H582">
        <v>37779562020</v>
      </c>
      <c r="I582">
        <v>37779562020</v>
      </c>
      <c r="J582">
        <v>0</v>
      </c>
      <c r="K582">
        <v>37779562020</v>
      </c>
      <c r="L582">
        <v>0</v>
      </c>
      <c r="M582">
        <v>0</v>
      </c>
      <c r="N582">
        <v>37779562020</v>
      </c>
      <c r="O582">
        <v>35681562020</v>
      </c>
      <c r="P582">
        <v>2098000000</v>
      </c>
      <c r="Q582">
        <v>55455556033</v>
      </c>
      <c r="R582">
        <v>40.520000000000003</v>
      </c>
      <c r="S582">
        <v>0</v>
      </c>
      <c r="T582">
        <v>0</v>
      </c>
    </row>
    <row r="583" spans="1:20" x14ac:dyDescent="0.25">
      <c r="A583" t="s">
        <v>113</v>
      </c>
      <c r="B583">
        <v>139943472000</v>
      </c>
      <c r="C583">
        <v>-46708353947</v>
      </c>
      <c r="D583">
        <v>0</v>
      </c>
      <c r="E583">
        <v>93235118053</v>
      </c>
      <c r="F583">
        <v>0</v>
      </c>
      <c r="G583">
        <v>37779562020</v>
      </c>
      <c r="H583">
        <v>37779562020</v>
      </c>
      <c r="I583">
        <v>37779562020</v>
      </c>
      <c r="J583">
        <v>0</v>
      </c>
      <c r="K583">
        <v>37779562020</v>
      </c>
      <c r="L583">
        <v>0</v>
      </c>
      <c r="M583">
        <v>0</v>
      </c>
      <c r="N583">
        <v>37779562020</v>
      </c>
      <c r="O583">
        <v>35681562020</v>
      </c>
      <c r="P583">
        <v>2098000000</v>
      </c>
      <c r="Q583">
        <v>55455556033</v>
      </c>
      <c r="R583">
        <v>40.520000000000003</v>
      </c>
      <c r="S583">
        <v>0</v>
      </c>
      <c r="T583">
        <v>0</v>
      </c>
    </row>
    <row r="584" spans="1:20" x14ac:dyDescent="0.25">
      <c r="A584" t="s">
        <v>33</v>
      </c>
      <c r="B584">
        <v>139943472000</v>
      </c>
      <c r="C584">
        <v>-46708353947</v>
      </c>
      <c r="D584">
        <v>0</v>
      </c>
      <c r="E584">
        <v>93235118053</v>
      </c>
      <c r="F584">
        <v>0</v>
      </c>
      <c r="G584">
        <v>37779562020</v>
      </c>
      <c r="H584">
        <v>37779562020</v>
      </c>
      <c r="I584">
        <v>37779562020</v>
      </c>
      <c r="J584">
        <v>0</v>
      </c>
      <c r="K584">
        <v>37779562020</v>
      </c>
      <c r="L584">
        <v>0</v>
      </c>
      <c r="M584">
        <v>0</v>
      </c>
      <c r="N584">
        <v>37779562020</v>
      </c>
      <c r="O584">
        <v>35681562020</v>
      </c>
      <c r="P584">
        <v>2098000000</v>
      </c>
      <c r="Q584">
        <v>55455556033</v>
      </c>
      <c r="R584">
        <v>40.520000000000003</v>
      </c>
      <c r="S584">
        <v>0</v>
      </c>
      <c r="T584">
        <v>0</v>
      </c>
    </row>
    <row r="585" spans="1:20" x14ac:dyDescent="0.25">
      <c r="A585" t="s">
        <v>274</v>
      </c>
      <c r="B585">
        <v>31625722710</v>
      </c>
      <c r="C585">
        <v>0</v>
      </c>
      <c r="D585">
        <v>0</v>
      </c>
      <c r="E585">
        <v>31625722710</v>
      </c>
      <c r="F585">
        <v>0</v>
      </c>
      <c r="G585">
        <v>22468159687</v>
      </c>
      <c r="H585">
        <v>22468159687</v>
      </c>
      <c r="I585">
        <v>22468159687</v>
      </c>
      <c r="J585">
        <v>0</v>
      </c>
      <c r="K585">
        <v>22468159687</v>
      </c>
      <c r="L585">
        <v>0</v>
      </c>
      <c r="M585">
        <v>0</v>
      </c>
      <c r="N585">
        <v>22468159687</v>
      </c>
      <c r="O585">
        <v>22468159687</v>
      </c>
      <c r="P585">
        <v>0</v>
      </c>
      <c r="Q585">
        <v>9157563023</v>
      </c>
      <c r="R585">
        <v>71.040000000000006</v>
      </c>
      <c r="S585">
        <v>0</v>
      </c>
      <c r="T585">
        <v>0</v>
      </c>
    </row>
    <row r="586" spans="1:20" x14ac:dyDescent="0.25">
      <c r="A586" t="s">
        <v>31</v>
      </c>
      <c r="B586">
        <v>31625722710</v>
      </c>
      <c r="C586">
        <v>0</v>
      </c>
      <c r="D586">
        <v>0</v>
      </c>
      <c r="E586">
        <v>31625722710</v>
      </c>
      <c r="F586">
        <v>0</v>
      </c>
      <c r="G586">
        <v>22468159687</v>
      </c>
      <c r="H586">
        <v>22468159687</v>
      </c>
      <c r="I586">
        <v>22468159687</v>
      </c>
      <c r="J586">
        <v>0</v>
      </c>
      <c r="K586">
        <v>22468159687</v>
      </c>
      <c r="L586">
        <v>0</v>
      </c>
      <c r="M586">
        <v>0</v>
      </c>
      <c r="N586">
        <v>22468159687</v>
      </c>
      <c r="O586">
        <v>22468159687</v>
      </c>
      <c r="P586">
        <v>0</v>
      </c>
      <c r="Q586">
        <v>9157563023</v>
      </c>
      <c r="R586">
        <v>71.040000000000006</v>
      </c>
      <c r="S586">
        <v>0</v>
      </c>
      <c r="T586">
        <v>0</v>
      </c>
    </row>
    <row r="587" spans="1:20" x14ac:dyDescent="0.25">
      <c r="A587" t="s">
        <v>275</v>
      </c>
      <c r="B587">
        <v>31625722710</v>
      </c>
      <c r="C587">
        <v>0</v>
      </c>
      <c r="D587">
        <v>0</v>
      </c>
      <c r="E587">
        <v>31625722710</v>
      </c>
      <c r="F587">
        <v>0</v>
      </c>
      <c r="G587">
        <v>22468159687</v>
      </c>
      <c r="H587">
        <v>22468159687</v>
      </c>
      <c r="I587">
        <v>22468159687</v>
      </c>
      <c r="J587">
        <v>0</v>
      </c>
      <c r="K587">
        <v>22468159687</v>
      </c>
      <c r="L587">
        <v>0</v>
      </c>
      <c r="M587">
        <v>0</v>
      </c>
      <c r="N587">
        <v>22468159687</v>
      </c>
      <c r="O587">
        <v>22468159687</v>
      </c>
      <c r="P587">
        <v>0</v>
      </c>
      <c r="Q587">
        <v>9157563023</v>
      </c>
      <c r="R587">
        <v>71.040000000000006</v>
      </c>
      <c r="S587">
        <v>0</v>
      </c>
      <c r="T587">
        <v>0</v>
      </c>
    </row>
    <row r="588" spans="1:20" x14ac:dyDescent="0.25">
      <c r="A588" t="s">
        <v>33</v>
      </c>
      <c r="B588">
        <v>31625722710</v>
      </c>
      <c r="C588">
        <v>0</v>
      </c>
      <c r="D588">
        <v>0</v>
      </c>
      <c r="E588">
        <v>31625722710</v>
      </c>
      <c r="F588">
        <v>0</v>
      </c>
      <c r="G588">
        <v>22468159687</v>
      </c>
      <c r="H588">
        <v>22468159687</v>
      </c>
      <c r="I588">
        <v>22468159687</v>
      </c>
      <c r="J588">
        <v>0</v>
      </c>
      <c r="K588">
        <v>22468159687</v>
      </c>
      <c r="L588">
        <v>0</v>
      </c>
      <c r="M588">
        <v>0</v>
      </c>
      <c r="N588">
        <v>22468159687</v>
      </c>
      <c r="O588">
        <v>22468159687</v>
      </c>
      <c r="P588">
        <v>0</v>
      </c>
      <c r="Q588">
        <v>9157563023</v>
      </c>
      <c r="R588">
        <v>71.040000000000006</v>
      </c>
      <c r="S588">
        <v>0</v>
      </c>
      <c r="T588">
        <v>0</v>
      </c>
    </row>
    <row r="589" spans="1:20" x14ac:dyDescent="0.25">
      <c r="A589" t="s">
        <v>276</v>
      </c>
      <c r="B589">
        <v>3500000000</v>
      </c>
      <c r="C589">
        <v>-1191469606</v>
      </c>
      <c r="D589">
        <v>0</v>
      </c>
      <c r="E589">
        <v>2308530394</v>
      </c>
      <c r="F589">
        <v>0</v>
      </c>
      <c r="G589">
        <v>2308530394</v>
      </c>
      <c r="H589">
        <v>2308530394</v>
      </c>
      <c r="I589">
        <v>1471919190</v>
      </c>
      <c r="J589">
        <v>0</v>
      </c>
      <c r="K589">
        <v>1471919190</v>
      </c>
      <c r="L589">
        <v>684617258</v>
      </c>
      <c r="M589">
        <v>836611204</v>
      </c>
      <c r="N589">
        <v>787301932</v>
      </c>
      <c r="O589">
        <v>779053932</v>
      </c>
      <c r="P589">
        <v>8248000</v>
      </c>
      <c r="Q589">
        <v>0</v>
      </c>
      <c r="R589">
        <v>63.76</v>
      </c>
      <c r="S589">
        <v>0</v>
      </c>
      <c r="T589">
        <v>0</v>
      </c>
    </row>
    <row r="590" spans="1:20" x14ac:dyDescent="0.25">
      <c r="A590" t="s">
        <v>277</v>
      </c>
      <c r="B590">
        <v>500000000</v>
      </c>
      <c r="C590">
        <v>-305692704</v>
      </c>
      <c r="D590">
        <v>0</v>
      </c>
      <c r="E590">
        <v>194307296</v>
      </c>
      <c r="F590">
        <v>0</v>
      </c>
      <c r="G590">
        <v>194307296</v>
      </c>
      <c r="H590">
        <v>194307296</v>
      </c>
      <c r="I590">
        <v>194307296</v>
      </c>
      <c r="J590">
        <v>0</v>
      </c>
      <c r="K590">
        <v>194307296</v>
      </c>
      <c r="L590">
        <v>58674488</v>
      </c>
      <c r="M590">
        <v>0</v>
      </c>
      <c r="N590">
        <v>135632808</v>
      </c>
      <c r="O590">
        <v>133184808</v>
      </c>
      <c r="P590">
        <v>2448000</v>
      </c>
      <c r="Q590">
        <v>0</v>
      </c>
      <c r="R590">
        <v>100</v>
      </c>
      <c r="S590">
        <v>0</v>
      </c>
      <c r="T590">
        <v>0</v>
      </c>
    </row>
    <row r="591" spans="1:20" x14ac:dyDescent="0.25">
      <c r="A591" t="s">
        <v>92</v>
      </c>
      <c r="B591">
        <v>500000000</v>
      </c>
      <c r="C591">
        <v>-305692704</v>
      </c>
      <c r="D591">
        <v>0</v>
      </c>
      <c r="E591">
        <v>194307296</v>
      </c>
      <c r="F591">
        <v>0</v>
      </c>
      <c r="G591">
        <v>194307296</v>
      </c>
      <c r="H591">
        <v>194307296</v>
      </c>
      <c r="I591">
        <v>194307296</v>
      </c>
      <c r="J591">
        <v>0</v>
      </c>
      <c r="K591">
        <v>194307296</v>
      </c>
      <c r="L591">
        <v>58674488</v>
      </c>
      <c r="M591">
        <v>0</v>
      </c>
      <c r="N591">
        <v>135632808</v>
      </c>
      <c r="O591">
        <v>133184808</v>
      </c>
      <c r="P591">
        <v>2448000</v>
      </c>
      <c r="Q591">
        <v>0</v>
      </c>
      <c r="R591">
        <v>100</v>
      </c>
      <c r="S591">
        <v>0</v>
      </c>
      <c r="T591">
        <v>0</v>
      </c>
    </row>
    <row r="592" spans="1:20" x14ac:dyDescent="0.25">
      <c r="A592" t="s">
        <v>278</v>
      </c>
      <c r="B592">
        <v>500000000</v>
      </c>
      <c r="C592">
        <v>-305692704</v>
      </c>
      <c r="D592">
        <v>0</v>
      </c>
      <c r="E592">
        <v>194307296</v>
      </c>
      <c r="F592">
        <v>0</v>
      </c>
      <c r="G592">
        <v>194307296</v>
      </c>
      <c r="H592">
        <v>194307296</v>
      </c>
      <c r="I592">
        <v>194307296</v>
      </c>
      <c r="J592">
        <v>0</v>
      </c>
      <c r="K592">
        <v>194307296</v>
      </c>
      <c r="L592">
        <v>58674488</v>
      </c>
      <c r="M592">
        <v>0</v>
      </c>
      <c r="N592">
        <v>135632808</v>
      </c>
      <c r="O592">
        <v>133184808</v>
      </c>
      <c r="P592">
        <v>2448000</v>
      </c>
      <c r="Q592">
        <v>0</v>
      </c>
      <c r="R592">
        <v>100</v>
      </c>
      <c r="S592">
        <v>0</v>
      </c>
      <c r="T592">
        <v>0</v>
      </c>
    </row>
    <row r="593" spans="1:20" x14ac:dyDescent="0.25">
      <c r="A593" t="s">
        <v>279</v>
      </c>
      <c r="B593">
        <v>512020000</v>
      </c>
      <c r="C593">
        <v>-473546667</v>
      </c>
      <c r="D593">
        <v>0</v>
      </c>
      <c r="E593">
        <v>38473333</v>
      </c>
      <c r="F593">
        <v>0</v>
      </c>
      <c r="G593">
        <v>38473333</v>
      </c>
      <c r="H593">
        <v>38473333</v>
      </c>
      <c r="I593">
        <v>38473333</v>
      </c>
      <c r="J593">
        <v>0</v>
      </c>
      <c r="K593">
        <v>38473333</v>
      </c>
      <c r="L593">
        <v>23200000</v>
      </c>
      <c r="M593">
        <v>0</v>
      </c>
      <c r="N593">
        <v>15273333</v>
      </c>
      <c r="O593">
        <v>15273333</v>
      </c>
      <c r="P593">
        <v>0</v>
      </c>
      <c r="Q593">
        <v>0</v>
      </c>
      <c r="R593">
        <v>100</v>
      </c>
      <c r="S593">
        <v>0</v>
      </c>
      <c r="T593">
        <v>0</v>
      </c>
    </row>
    <row r="594" spans="1:20" x14ac:dyDescent="0.25">
      <c r="A594" t="s">
        <v>92</v>
      </c>
      <c r="B594">
        <v>512020000</v>
      </c>
      <c r="C594">
        <v>-473546667</v>
      </c>
      <c r="D594">
        <v>0</v>
      </c>
      <c r="E594">
        <v>38473333</v>
      </c>
      <c r="F594">
        <v>0</v>
      </c>
      <c r="G594">
        <v>38473333</v>
      </c>
      <c r="H594">
        <v>38473333</v>
      </c>
      <c r="I594">
        <v>38473333</v>
      </c>
      <c r="J594">
        <v>0</v>
      </c>
      <c r="K594">
        <v>38473333</v>
      </c>
      <c r="L594">
        <v>23200000</v>
      </c>
      <c r="M594">
        <v>0</v>
      </c>
      <c r="N594">
        <v>15273333</v>
      </c>
      <c r="O594">
        <v>15273333</v>
      </c>
      <c r="P594">
        <v>0</v>
      </c>
      <c r="Q594">
        <v>0</v>
      </c>
      <c r="R594">
        <v>100</v>
      </c>
      <c r="S594">
        <v>0</v>
      </c>
      <c r="T594">
        <v>0</v>
      </c>
    </row>
    <row r="595" spans="1:20" x14ac:dyDescent="0.25">
      <c r="A595" t="s">
        <v>278</v>
      </c>
      <c r="B595">
        <v>512020000</v>
      </c>
      <c r="C595">
        <v>-473546667</v>
      </c>
      <c r="D595">
        <v>0</v>
      </c>
      <c r="E595">
        <v>38473333</v>
      </c>
      <c r="F595">
        <v>0</v>
      </c>
      <c r="G595">
        <v>38473333</v>
      </c>
      <c r="H595">
        <v>38473333</v>
      </c>
      <c r="I595">
        <v>38473333</v>
      </c>
      <c r="J595">
        <v>0</v>
      </c>
      <c r="K595">
        <v>38473333</v>
      </c>
      <c r="L595">
        <v>23200000</v>
      </c>
      <c r="M595">
        <v>0</v>
      </c>
      <c r="N595">
        <v>15273333</v>
      </c>
      <c r="O595">
        <v>15273333</v>
      </c>
      <c r="P595">
        <v>0</v>
      </c>
      <c r="Q595">
        <v>0</v>
      </c>
      <c r="R595">
        <v>100</v>
      </c>
      <c r="S595">
        <v>0</v>
      </c>
      <c r="T595">
        <v>0</v>
      </c>
    </row>
    <row r="596" spans="1:20" x14ac:dyDescent="0.25">
      <c r="A596" t="s">
        <v>280</v>
      </c>
      <c r="B596">
        <v>1500000000</v>
      </c>
      <c r="C596">
        <v>0</v>
      </c>
      <c r="D596">
        <v>0</v>
      </c>
      <c r="E596">
        <v>1500000000</v>
      </c>
      <c r="F596">
        <v>0</v>
      </c>
      <c r="G596">
        <v>1500000000</v>
      </c>
      <c r="H596">
        <v>1500000000</v>
      </c>
      <c r="I596">
        <v>663388796</v>
      </c>
      <c r="J596">
        <v>0</v>
      </c>
      <c r="K596">
        <v>663388796</v>
      </c>
      <c r="L596">
        <v>235972741</v>
      </c>
      <c r="M596">
        <v>836611204</v>
      </c>
      <c r="N596">
        <v>427416055</v>
      </c>
      <c r="O596">
        <v>427416055</v>
      </c>
      <c r="P596">
        <v>0</v>
      </c>
      <c r="Q596">
        <v>0</v>
      </c>
      <c r="R596">
        <v>44.23</v>
      </c>
      <c r="S596">
        <v>0</v>
      </c>
      <c r="T596">
        <v>0</v>
      </c>
    </row>
    <row r="597" spans="1:20" x14ac:dyDescent="0.25">
      <c r="A597" t="s">
        <v>92</v>
      </c>
      <c r="B597">
        <v>1500000000</v>
      </c>
      <c r="C597">
        <v>0</v>
      </c>
      <c r="D597">
        <v>0</v>
      </c>
      <c r="E597">
        <v>1500000000</v>
      </c>
      <c r="F597">
        <v>0</v>
      </c>
      <c r="G597">
        <v>1500000000</v>
      </c>
      <c r="H597">
        <v>1500000000</v>
      </c>
      <c r="I597">
        <v>663388796</v>
      </c>
      <c r="J597">
        <v>0</v>
      </c>
      <c r="K597">
        <v>663388796</v>
      </c>
      <c r="L597">
        <v>235972741</v>
      </c>
      <c r="M597">
        <v>836611204</v>
      </c>
      <c r="N597">
        <v>427416055</v>
      </c>
      <c r="O597">
        <v>427416055</v>
      </c>
      <c r="P597">
        <v>0</v>
      </c>
      <c r="Q597">
        <v>0</v>
      </c>
      <c r="R597">
        <v>44.23</v>
      </c>
      <c r="S597">
        <v>0</v>
      </c>
      <c r="T597">
        <v>0</v>
      </c>
    </row>
    <row r="598" spans="1:20" x14ac:dyDescent="0.25">
      <c r="A598" t="s">
        <v>278</v>
      </c>
      <c r="B598">
        <v>1500000000</v>
      </c>
      <c r="C598">
        <v>0</v>
      </c>
      <c r="D598">
        <v>0</v>
      </c>
      <c r="E598">
        <v>1500000000</v>
      </c>
      <c r="F598">
        <v>0</v>
      </c>
      <c r="G598">
        <v>1500000000</v>
      </c>
      <c r="H598">
        <v>1500000000</v>
      </c>
      <c r="I598">
        <v>663388796</v>
      </c>
      <c r="J598">
        <v>0</v>
      </c>
      <c r="K598">
        <v>663388796</v>
      </c>
      <c r="L598">
        <v>235972741</v>
      </c>
      <c r="M598">
        <v>836611204</v>
      </c>
      <c r="N598">
        <v>427416055</v>
      </c>
      <c r="O598">
        <v>427416055</v>
      </c>
      <c r="P598">
        <v>0</v>
      </c>
      <c r="Q598">
        <v>0</v>
      </c>
      <c r="R598">
        <v>44.23</v>
      </c>
      <c r="S598">
        <v>0</v>
      </c>
      <c r="T598">
        <v>0</v>
      </c>
    </row>
    <row r="599" spans="1:20" x14ac:dyDescent="0.25">
      <c r="A599" t="s">
        <v>281</v>
      </c>
      <c r="B599">
        <v>735601000</v>
      </c>
      <c r="C599">
        <v>-380307667</v>
      </c>
      <c r="D599">
        <v>0</v>
      </c>
      <c r="E599">
        <v>355293333</v>
      </c>
      <c r="F599">
        <v>0</v>
      </c>
      <c r="G599">
        <v>355293333</v>
      </c>
      <c r="H599">
        <v>355293333</v>
      </c>
      <c r="I599">
        <v>355293333</v>
      </c>
      <c r="J599">
        <v>0</v>
      </c>
      <c r="K599">
        <v>355293333</v>
      </c>
      <c r="L599">
        <v>293486667</v>
      </c>
      <c r="M599">
        <v>0</v>
      </c>
      <c r="N599">
        <v>61806666</v>
      </c>
      <c r="O599">
        <v>56006666</v>
      </c>
      <c r="P599">
        <v>5800000</v>
      </c>
      <c r="Q599">
        <v>0</v>
      </c>
      <c r="R599">
        <v>100</v>
      </c>
      <c r="S599">
        <v>0</v>
      </c>
      <c r="T599">
        <v>0</v>
      </c>
    </row>
    <row r="600" spans="1:20" x14ac:dyDescent="0.25">
      <c r="A600" t="s">
        <v>92</v>
      </c>
      <c r="B600">
        <v>735601000</v>
      </c>
      <c r="C600">
        <v>-380307667</v>
      </c>
      <c r="D600">
        <v>0</v>
      </c>
      <c r="E600">
        <v>355293333</v>
      </c>
      <c r="F600">
        <v>0</v>
      </c>
      <c r="G600">
        <v>355293333</v>
      </c>
      <c r="H600">
        <v>355293333</v>
      </c>
      <c r="I600">
        <v>355293333</v>
      </c>
      <c r="J600">
        <v>0</v>
      </c>
      <c r="K600">
        <v>355293333</v>
      </c>
      <c r="L600">
        <v>293486667</v>
      </c>
      <c r="M600">
        <v>0</v>
      </c>
      <c r="N600">
        <v>61806666</v>
      </c>
      <c r="O600">
        <v>56006666</v>
      </c>
      <c r="P600">
        <v>5800000</v>
      </c>
      <c r="Q600">
        <v>0</v>
      </c>
      <c r="R600">
        <v>100</v>
      </c>
      <c r="S600">
        <v>0</v>
      </c>
      <c r="T600">
        <v>0</v>
      </c>
    </row>
    <row r="601" spans="1:20" x14ac:dyDescent="0.25">
      <c r="A601" t="s">
        <v>278</v>
      </c>
      <c r="B601">
        <v>735601000</v>
      </c>
      <c r="C601">
        <v>-380307667</v>
      </c>
      <c r="D601">
        <v>0</v>
      </c>
      <c r="E601">
        <v>355293333</v>
      </c>
      <c r="F601">
        <v>0</v>
      </c>
      <c r="G601">
        <v>355293333</v>
      </c>
      <c r="H601">
        <v>355293333</v>
      </c>
      <c r="I601">
        <v>355293333</v>
      </c>
      <c r="J601">
        <v>0</v>
      </c>
      <c r="K601">
        <v>355293333</v>
      </c>
      <c r="L601">
        <v>293486667</v>
      </c>
      <c r="M601">
        <v>0</v>
      </c>
      <c r="N601">
        <v>61806666</v>
      </c>
      <c r="O601">
        <v>56006666</v>
      </c>
      <c r="P601">
        <v>5800000</v>
      </c>
      <c r="Q601">
        <v>0</v>
      </c>
      <c r="R601">
        <v>100</v>
      </c>
      <c r="S601">
        <v>0</v>
      </c>
      <c r="T601">
        <v>0</v>
      </c>
    </row>
    <row r="602" spans="1:20" x14ac:dyDescent="0.25">
      <c r="A602" t="s">
        <v>282</v>
      </c>
      <c r="B602">
        <v>252379000</v>
      </c>
      <c r="C602">
        <v>-48122568</v>
      </c>
      <c r="D602">
        <v>0</v>
      </c>
      <c r="E602">
        <v>204256432</v>
      </c>
      <c r="F602">
        <v>0</v>
      </c>
      <c r="G602">
        <v>204256432</v>
      </c>
      <c r="H602">
        <v>204256432</v>
      </c>
      <c r="I602">
        <v>204256432</v>
      </c>
      <c r="J602">
        <v>0</v>
      </c>
      <c r="K602">
        <v>204256432</v>
      </c>
      <c r="L602">
        <v>62483362</v>
      </c>
      <c r="M602">
        <v>0</v>
      </c>
      <c r="N602">
        <v>141773070</v>
      </c>
      <c r="O602">
        <v>141773070</v>
      </c>
      <c r="P602">
        <v>0</v>
      </c>
      <c r="Q602">
        <v>0</v>
      </c>
      <c r="R602">
        <v>100</v>
      </c>
      <c r="S602">
        <v>0</v>
      </c>
      <c r="T602">
        <v>0</v>
      </c>
    </row>
    <row r="603" spans="1:20" x14ac:dyDescent="0.25">
      <c r="A603" t="s">
        <v>92</v>
      </c>
      <c r="B603">
        <v>252379000</v>
      </c>
      <c r="C603">
        <v>-48122568</v>
      </c>
      <c r="D603">
        <v>0</v>
      </c>
      <c r="E603">
        <v>204256432</v>
      </c>
      <c r="F603">
        <v>0</v>
      </c>
      <c r="G603">
        <v>204256432</v>
      </c>
      <c r="H603">
        <v>204256432</v>
      </c>
      <c r="I603">
        <v>204256432</v>
      </c>
      <c r="J603">
        <v>0</v>
      </c>
      <c r="K603">
        <v>204256432</v>
      </c>
      <c r="L603">
        <v>62483362</v>
      </c>
      <c r="M603">
        <v>0</v>
      </c>
      <c r="N603">
        <v>141773070</v>
      </c>
      <c r="O603">
        <v>141773070</v>
      </c>
      <c r="P603">
        <v>0</v>
      </c>
      <c r="Q603">
        <v>0</v>
      </c>
      <c r="R603">
        <v>100</v>
      </c>
      <c r="S603">
        <v>0</v>
      </c>
      <c r="T603">
        <v>0</v>
      </c>
    </row>
    <row r="604" spans="1:20" x14ac:dyDescent="0.25">
      <c r="A604" t="s">
        <v>278</v>
      </c>
      <c r="B604">
        <v>252379000</v>
      </c>
      <c r="C604">
        <v>-48122568</v>
      </c>
      <c r="D604">
        <v>0</v>
      </c>
      <c r="E604">
        <v>204256432</v>
      </c>
      <c r="F604">
        <v>0</v>
      </c>
      <c r="G604">
        <v>204256432</v>
      </c>
      <c r="H604">
        <v>204256432</v>
      </c>
      <c r="I604">
        <v>204256432</v>
      </c>
      <c r="J604">
        <v>0</v>
      </c>
      <c r="K604">
        <v>204256432</v>
      </c>
      <c r="L604">
        <v>62483362</v>
      </c>
      <c r="M604">
        <v>0</v>
      </c>
      <c r="N604">
        <v>141773070</v>
      </c>
      <c r="O604">
        <v>141773070</v>
      </c>
      <c r="P604">
        <v>0</v>
      </c>
      <c r="Q604">
        <v>0</v>
      </c>
      <c r="R604">
        <v>100</v>
      </c>
      <c r="S604">
        <v>0</v>
      </c>
      <c r="T604">
        <v>0</v>
      </c>
    </row>
    <row r="605" spans="1:20" x14ac:dyDescent="0.25">
      <c r="A605" t="s">
        <v>283</v>
      </c>
      <c r="B605">
        <v>0</v>
      </c>
      <c r="C605">
        <v>16200000</v>
      </c>
      <c r="D605">
        <v>0</v>
      </c>
      <c r="E605">
        <v>16200000</v>
      </c>
      <c r="F605">
        <v>0</v>
      </c>
      <c r="G605">
        <v>16200000</v>
      </c>
      <c r="H605">
        <v>16200000</v>
      </c>
      <c r="I605">
        <v>16200000</v>
      </c>
      <c r="J605">
        <v>0</v>
      </c>
      <c r="K605">
        <v>16200000</v>
      </c>
      <c r="L605">
        <v>10800000</v>
      </c>
      <c r="M605">
        <v>0</v>
      </c>
      <c r="N605">
        <v>5400000</v>
      </c>
      <c r="O605">
        <v>5400000</v>
      </c>
      <c r="P605">
        <v>0</v>
      </c>
      <c r="Q605">
        <v>0</v>
      </c>
      <c r="R605">
        <v>100</v>
      </c>
      <c r="S605">
        <v>0</v>
      </c>
      <c r="T605">
        <v>0</v>
      </c>
    </row>
    <row r="606" spans="1:20" x14ac:dyDescent="0.25">
      <c r="A606" t="s">
        <v>92</v>
      </c>
      <c r="B606">
        <v>0</v>
      </c>
      <c r="C606">
        <v>16200000</v>
      </c>
      <c r="D606">
        <v>0</v>
      </c>
      <c r="E606">
        <v>16200000</v>
      </c>
      <c r="F606">
        <v>0</v>
      </c>
      <c r="G606">
        <v>16200000</v>
      </c>
      <c r="H606">
        <v>16200000</v>
      </c>
      <c r="I606">
        <v>16200000</v>
      </c>
      <c r="J606">
        <v>0</v>
      </c>
      <c r="K606">
        <v>16200000</v>
      </c>
      <c r="L606">
        <v>10800000</v>
      </c>
      <c r="M606">
        <v>0</v>
      </c>
      <c r="N606">
        <v>5400000</v>
      </c>
      <c r="O606">
        <v>5400000</v>
      </c>
      <c r="P606">
        <v>0</v>
      </c>
      <c r="Q606">
        <v>0</v>
      </c>
      <c r="R606">
        <v>100</v>
      </c>
      <c r="S606">
        <v>0</v>
      </c>
      <c r="T606">
        <v>0</v>
      </c>
    </row>
    <row r="607" spans="1:20" x14ac:dyDescent="0.25">
      <c r="A607" t="s">
        <v>278</v>
      </c>
      <c r="B607">
        <v>0</v>
      </c>
      <c r="C607">
        <v>16200000</v>
      </c>
      <c r="D607">
        <v>0</v>
      </c>
      <c r="E607">
        <v>16200000</v>
      </c>
      <c r="F607">
        <v>0</v>
      </c>
      <c r="G607">
        <v>16200000</v>
      </c>
      <c r="H607">
        <v>16200000</v>
      </c>
      <c r="I607">
        <v>16200000</v>
      </c>
      <c r="J607">
        <v>0</v>
      </c>
      <c r="K607">
        <v>16200000</v>
      </c>
      <c r="L607">
        <v>10800000</v>
      </c>
      <c r="M607">
        <v>0</v>
      </c>
      <c r="N607">
        <v>5400000</v>
      </c>
      <c r="O607">
        <v>5400000</v>
      </c>
      <c r="P607">
        <v>0</v>
      </c>
      <c r="Q607">
        <v>0</v>
      </c>
      <c r="R607">
        <v>100</v>
      </c>
      <c r="S607">
        <v>0</v>
      </c>
      <c r="T607">
        <v>0</v>
      </c>
    </row>
    <row r="608" spans="1:20" x14ac:dyDescent="0.25">
      <c r="A608" t="s">
        <v>284</v>
      </c>
      <c r="B608">
        <v>11816057000</v>
      </c>
      <c r="C608">
        <v>-706469848</v>
      </c>
      <c r="D608">
        <v>0</v>
      </c>
      <c r="E608">
        <v>11109587152</v>
      </c>
      <c r="F608">
        <v>0</v>
      </c>
      <c r="G608">
        <v>11109587152</v>
      </c>
      <c r="H608">
        <v>11109587152</v>
      </c>
      <c r="I608">
        <v>9309733348</v>
      </c>
      <c r="J608">
        <v>0</v>
      </c>
      <c r="K608">
        <v>9309733348</v>
      </c>
      <c r="L608">
        <v>5143407631</v>
      </c>
      <c r="M608">
        <v>1799853804</v>
      </c>
      <c r="N608">
        <v>4166325717</v>
      </c>
      <c r="O608">
        <v>4057279893</v>
      </c>
      <c r="P608">
        <v>109045824</v>
      </c>
      <c r="Q608">
        <v>0</v>
      </c>
      <c r="R608">
        <v>83.8</v>
      </c>
      <c r="S608">
        <v>0</v>
      </c>
      <c r="T608">
        <v>0</v>
      </c>
    </row>
    <row r="609" spans="1:20" x14ac:dyDescent="0.25">
      <c r="A609" t="s">
        <v>277</v>
      </c>
      <c r="B609">
        <v>2400000000</v>
      </c>
      <c r="C609">
        <v>-140133747</v>
      </c>
      <c r="D609">
        <v>0</v>
      </c>
      <c r="E609">
        <v>2259866253</v>
      </c>
      <c r="F609">
        <v>0</v>
      </c>
      <c r="G609">
        <v>2259866253</v>
      </c>
      <c r="H609">
        <v>2259866253</v>
      </c>
      <c r="I609">
        <v>1460531253</v>
      </c>
      <c r="J609">
        <v>0</v>
      </c>
      <c r="K609">
        <v>1460531253</v>
      </c>
      <c r="L609">
        <v>1332271226</v>
      </c>
      <c r="M609">
        <v>799335000</v>
      </c>
      <c r="N609">
        <v>128260027</v>
      </c>
      <c r="O609">
        <v>128260027</v>
      </c>
      <c r="P609">
        <v>0</v>
      </c>
      <c r="Q609">
        <v>0</v>
      </c>
      <c r="R609">
        <v>64.63</v>
      </c>
      <c r="S609">
        <v>0</v>
      </c>
      <c r="T609">
        <v>0</v>
      </c>
    </row>
    <row r="610" spans="1:20" x14ac:dyDescent="0.25">
      <c r="A610" t="s">
        <v>92</v>
      </c>
      <c r="B610">
        <v>2400000000</v>
      </c>
      <c r="C610">
        <v>-140133747</v>
      </c>
      <c r="D610">
        <v>0</v>
      </c>
      <c r="E610">
        <v>2259866253</v>
      </c>
      <c r="F610">
        <v>0</v>
      </c>
      <c r="G610">
        <v>2259866253</v>
      </c>
      <c r="H610">
        <v>2259866253</v>
      </c>
      <c r="I610">
        <v>1460531253</v>
      </c>
      <c r="J610">
        <v>0</v>
      </c>
      <c r="K610">
        <v>1460531253</v>
      </c>
      <c r="L610">
        <v>1332271226</v>
      </c>
      <c r="M610">
        <v>799335000</v>
      </c>
      <c r="N610">
        <v>128260027</v>
      </c>
      <c r="O610">
        <v>128260027</v>
      </c>
      <c r="P610">
        <v>0</v>
      </c>
      <c r="Q610">
        <v>0</v>
      </c>
      <c r="R610">
        <v>64.63</v>
      </c>
      <c r="S610">
        <v>0</v>
      </c>
      <c r="T610">
        <v>0</v>
      </c>
    </row>
    <row r="611" spans="1:20" x14ac:dyDescent="0.25">
      <c r="A611" t="s">
        <v>278</v>
      </c>
      <c r="B611">
        <v>2400000000</v>
      </c>
      <c r="C611">
        <v>-140133747</v>
      </c>
      <c r="D611">
        <v>0</v>
      </c>
      <c r="E611">
        <v>2259866253</v>
      </c>
      <c r="F611">
        <v>0</v>
      </c>
      <c r="G611">
        <v>2259866253</v>
      </c>
      <c r="H611">
        <v>2259866253</v>
      </c>
      <c r="I611">
        <v>1460531253</v>
      </c>
      <c r="J611">
        <v>0</v>
      </c>
      <c r="K611">
        <v>1460531253</v>
      </c>
      <c r="L611">
        <v>1332271226</v>
      </c>
      <c r="M611">
        <v>799335000</v>
      </c>
      <c r="N611">
        <v>128260027</v>
      </c>
      <c r="O611">
        <v>128260027</v>
      </c>
      <c r="P611">
        <v>0</v>
      </c>
      <c r="Q611">
        <v>0</v>
      </c>
      <c r="R611">
        <v>64.63</v>
      </c>
      <c r="S611">
        <v>0</v>
      </c>
      <c r="T611">
        <v>0</v>
      </c>
    </row>
    <row r="612" spans="1:20" x14ac:dyDescent="0.25">
      <c r="A612" t="s">
        <v>280</v>
      </c>
      <c r="B612">
        <v>9416057000</v>
      </c>
      <c r="C612">
        <v>-566336101</v>
      </c>
      <c r="D612">
        <v>0</v>
      </c>
      <c r="E612">
        <v>8849720899</v>
      </c>
      <c r="F612">
        <v>0</v>
      </c>
      <c r="G612">
        <v>8849720899</v>
      </c>
      <c r="H612">
        <v>8849720899</v>
      </c>
      <c r="I612">
        <v>7849202095</v>
      </c>
      <c r="J612">
        <v>0</v>
      </c>
      <c r="K612">
        <v>7849202095</v>
      </c>
      <c r="L612">
        <v>3811136405</v>
      </c>
      <c r="M612">
        <v>1000518804</v>
      </c>
      <c r="N612">
        <v>4038065690</v>
      </c>
      <c r="O612">
        <v>3929019866</v>
      </c>
      <c r="P612">
        <v>109045824</v>
      </c>
      <c r="Q612">
        <v>0</v>
      </c>
      <c r="R612">
        <v>88.69</v>
      </c>
      <c r="S612">
        <v>0</v>
      </c>
      <c r="T612">
        <v>0</v>
      </c>
    </row>
    <row r="613" spans="1:20" x14ac:dyDescent="0.25">
      <c r="A613" t="s">
        <v>92</v>
      </c>
      <c r="B613">
        <v>9416057000</v>
      </c>
      <c r="C613">
        <v>-566336101</v>
      </c>
      <c r="D613">
        <v>0</v>
      </c>
      <c r="E613">
        <v>8849720899</v>
      </c>
      <c r="F613">
        <v>0</v>
      </c>
      <c r="G613">
        <v>8849720899</v>
      </c>
      <c r="H613">
        <v>8849720899</v>
      </c>
      <c r="I613">
        <v>7849202095</v>
      </c>
      <c r="J613">
        <v>0</v>
      </c>
      <c r="K613">
        <v>7849202095</v>
      </c>
      <c r="L613">
        <v>3811136405</v>
      </c>
      <c r="M613">
        <v>1000518804</v>
      </c>
      <c r="N613">
        <v>4038065690</v>
      </c>
      <c r="O613">
        <v>3929019866</v>
      </c>
      <c r="P613">
        <v>109045824</v>
      </c>
      <c r="Q613">
        <v>0</v>
      </c>
      <c r="R613">
        <v>88.69</v>
      </c>
      <c r="S613">
        <v>0</v>
      </c>
      <c r="T613">
        <v>0</v>
      </c>
    </row>
    <row r="614" spans="1:20" x14ac:dyDescent="0.25">
      <c r="A614" t="s">
        <v>278</v>
      </c>
      <c r="B614">
        <v>9416057000</v>
      </c>
      <c r="C614">
        <v>-566336101</v>
      </c>
      <c r="D614">
        <v>0</v>
      </c>
      <c r="E614">
        <v>8849720899</v>
      </c>
      <c r="F614">
        <v>0</v>
      </c>
      <c r="G614">
        <v>8849720899</v>
      </c>
      <c r="H614">
        <v>8849720899</v>
      </c>
      <c r="I614">
        <v>7849202095</v>
      </c>
      <c r="J614">
        <v>0</v>
      </c>
      <c r="K614">
        <v>7849202095</v>
      </c>
      <c r="L614">
        <v>3811136405</v>
      </c>
      <c r="M614">
        <v>1000518804</v>
      </c>
      <c r="N614">
        <v>4038065690</v>
      </c>
      <c r="O614">
        <v>3929019866</v>
      </c>
      <c r="P614">
        <v>109045824</v>
      </c>
      <c r="Q614">
        <v>0</v>
      </c>
      <c r="R614">
        <v>88.69</v>
      </c>
      <c r="S614">
        <v>0</v>
      </c>
      <c r="T614">
        <v>0</v>
      </c>
    </row>
    <row r="615" spans="1:20" x14ac:dyDescent="0.25">
      <c r="A615" t="s">
        <v>285</v>
      </c>
      <c r="B615">
        <v>10599000000</v>
      </c>
      <c r="C615">
        <v>1615196056</v>
      </c>
      <c r="D615">
        <v>0</v>
      </c>
      <c r="E615">
        <v>12214196056</v>
      </c>
      <c r="F615">
        <v>0</v>
      </c>
      <c r="G615">
        <v>12214196056</v>
      </c>
      <c r="H615">
        <v>12214196056</v>
      </c>
      <c r="I615">
        <v>11900531563</v>
      </c>
      <c r="J615">
        <v>0</v>
      </c>
      <c r="K615">
        <v>11900531563</v>
      </c>
      <c r="L615">
        <v>6635367530</v>
      </c>
      <c r="M615">
        <v>313664493</v>
      </c>
      <c r="N615">
        <v>5265164033</v>
      </c>
      <c r="O615">
        <v>3367936226</v>
      </c>
      <c r="P615">
        <v>1897227807</v>
      </c>
      <c r="Q615">
        <v>0</v>
      </c>
      <c r="R615">
        <v>97.43</v>
      </c>
      <c r="S615">
        <v>0</v>
      </c>
      <c r="T615">
        <v>0</v>
      </c>
    </row>
    <row r="616" spans="1:20" x14ac:dyDescent="0.25">
      <c r="A616" t="s">
        <v>31</v>
      </c>
      <c r="B616">
        <v>6000000000</v>
      </c>
      <c r="C616">
        <v>0</v>
      </c>
      <c r="D616">
        <v>0</v>
      </c>
      <c r="E616">
        <v>6000000000</v>
      </c>
      <c r="F616">
        <v>0</v>
      </c>
      <c r="G616">
        <v>6000000000</v>
      </c>
      <c r="H616">
        <v>6000000000</v>
      </c>
      <c r="I616">
        <v>6000000000</v>
      </c>
      <c r="J616">
        <v>0</v>
      </c>
      <c r="K616">
        <v>6000000000</v>
      </c>
      <c r="L616">
        <v>901304188</v>
      </c>
      <c r="M616">
        <v>0</v>
      </c>
      <c r="N616">
        <v>5098695812</v>
      </c>
      <c r="O616">
        <v>3224581205</v>
      </c>
      <c r="P616">
        <v>1874114607</v>
      </c>
      <c r="Q616">
        <v>0</v>
      </c>
      <c r="R616">
        <v>100</v>
      </c>
      <c r="S616">
        <v>0</v>
      </c>
      <c r="T616">
        <v>0</v>
      </c>
    </row>
    <row r="617" spans="1:20" x14ac:dyDescent="0.25">
      <c r="A617" t="s">
        <v>92</v>
      </c>
      <c r="B617">
        <v>6000000000</v>
      </c>
      <c r="C617">
        <v>0</v>
      </c>
      <c r="D617">
        <v>0</v>
      </c>
      <c r="E617">
        <v>6000000000</v>
      </c>
      <c r="F617">
        <v>0</v>
      </c>
      <c r="G617">
        <v>6000000000</v>
      </c>
      <c r="H617">
        <v>6000000000</v>
      </c>
      <c r="I617">
        <v>6000000000</v>
      </c>
      <c r="J617">
        <v>0</v>
      </c>
      <c r="K617">
        <v>6000000000</v>
      </c>
      <c r="L617">
        <v>901304188</v>
      </c>
      <c r="M617">
        <v>0</v>
      </c>
      <c r="N617">
        <v>5098695812</v>
      </c>
      <c r="O617">
        <v>3224581205</v>
      </c>
      <c r="P617">
        <v>1874114607</v>
      </c>
      <c r="Q617">
        <v>0</v>
      </c>
      <c r="R617">
        <v>100</v>
      </c>
      <c r="S617">
        <v>0</v>
      </c>
      <c r="T617">
        <v>0</v>
      </c>
    </row>
    <row r="618" spans="1:20" x14ac:dyDescent="0.25">
      <c r="A618" t="s">
        <v>286</v>
      </c>
      <c r="B618">
        <v>6000000000</v>
      </c>
      <c r="C618">
        <v>0</v>
      </c>
      <c r="D618">
        <v>0</v>
      </c>
      <c r="E618">
        <v>6000000000</v>
      </c>
      <c r="F618">
        <v>0</v>
      </c>
      <c r="G618">
        <v>6000000000</v>
      </c>
      <c r="H618">
        <v>6000000000</v>
      </c>
      <c r="I618">
        <v>6000000000</v>
      </c>
      <c r="J618">
        <v>0</v>
      </c>
      <c r="K618">
        <v>6000000000</v>
      </c>
      <c r="L618">
        <v>901304188</v>
      </c>
      <c r="M618">
        <v>0</v>
      </c>
      <c r="N618">
        <v>5098695812</v>
      </c>
      <c r="O618">
        <v>3224581205</v>
      </c>
      <c r="P618">
        <v>1874114607</v>
      </c>
      <c r="Q618">
        <v>0</v>
      </c>
      <c r="R618">
        <v>100</v>
      </c>
      <c r="S618">
        <v>0</v>
      </c>
      <c r="T618">
        <v>0</v>
      </c>
    </row>
    <row r="619" spans="1:20" x14ac:dyDescent="0.25">
      <c r="A619" t="s">
        <v>287</v>
      </c>
      <c r="B619">
        <v>0</v>
      </c>
      <c r="C619">
        <v>4000000000</v>
      </c>
      <c r="D619">
        <v>0</v>
      </c>
      <c r="E619">
        <v>4000000000</v>
      </c>
      <c r="F619">
        <v>0</v>
      </c>
      <c r="G619">
        <v>4000000000</v>
      </c>
      <c r="H619">
        <v>4000000000</v>
      </c>
      <c r="I619">
        <v>3998105507</v>
      </c>
      <c r="J619">
        <v>0</v>
      </c>
      <c r="K619">
        <v>3998105507</v>
      </c>
      <c r="L619">
        <v>3998105507</v>
      </c>
      <c r="M619">
        <v>1894493</v>
      </c>
      <c r="N619">
        <v>0</v>
      </c>
      <c r="O619">
        <v>0</v>
      </c>
      <c r="P619">
        <v>0</v>
      </c>
      <c r="Q619">
        <v>0</v>
      </c>
      <c r="R619">
        <v>99.95</v>
      </c>
      <c r="S619">
        <v>0</v>
      </c>
      <c r="T619">
        <v>0</v>
      </c>
    </row>
    <row r="620" spans="1:20" x14ac:dyDescent="0.25">
      <c r="A620" t="s">
        <v>92</v>
      </c>
      <c r="B620">
        <v>0</v>
      </c>
      <c r="C620">
        <v>4000000000</v>
      </c>
      <c r="D620">
        <v>0</v>
      </c>
      <c r="E620">
        <v>4000000000</v>
      </c>
      <c r="F620">
        <v>0</v>
      </c>
      <c r="G620">
        <v>4000000000</v>
      </c>
      <c r="H620">
        <v>4000000000</v>
      </c>
      <c r="I620">
        <v>3998105507</v>
      </c>
      <c r="J620">
        <v>0</v>
      </c>
      <c r="K620">
        <v>3998105507</v>
      </c>
      <c r="L620">
        <v>3998105507</v>
      </c>
      <c r="M620">
        <v>1894493</v>
      </c>
      <c r="N620">
        <v>0</v>
      </c>
      <c r="O620">
        <v>0</v>
      </c>
      <c r="P620">
        <v>0</v>
      </c>
      <c r="Q620">
        <v>0</v>
      </c>
      <c r="R620">
        <v>99.95</v>
      </c>
      <c r="S620">
        <v>0</v>
      </c>
      <c r="T620">
        <v>0</v>
      </c>
    </row>
    <row r="621" spans="1:20" x14ac:dyDescent="0.25">
      <c r="A621" t="s">
        <v>286</v>
      </c>
      <c r="B621">
        <v>0</v>
      </c>
      <c r="C621">
        <v>4000000000</v>
      </c>
      <c r="D621">
        <v>0</v>
      </c>
      <c r="E621">
        <v>4000000000</v>
      </c>
      <c r="F621">
        <v>0</v>
      </c>
      <c r="G621">
        <v>4000000000</v>
      </c>
      <c r="H621">
        <v>4000000000</v>
      </c>
      <c r="I621">
        <v>3998105507</v>
      </c>
      <c r="J621">
        <v>0</v>
      </c>
      <c r="K621">
        <v>3998105507</v>
      </c>
      <c r="L621">
        <v>3998105507</v>
      </c>
      <c r="M621">
        <v>1894493</v>
      </c>
      <c r="N621">
        <v>0</v>
      </c>
      <c r="O621">
        <v>0</v>
      </c>
      <c r="P621">
        <v>0</v>
      </c>
      <c r="Q621">
        <v>0</v>
      </c>
      <c r="R621">
        <v>99.95</v>
      </c>
      <c r="S621">
        <v>0</v>
      </c>
      <c r="T621">
        <v>0</v>
      </c>
    </row>
    <row r="622" spans="1:20" x14ac:dyDescent="0.25">
      <c r="A622" t="s">
        <v>277</v>
      </c>
      <c r="B622">
        <v>2000000000</v>
      </c>
      <c r="C622">
        <v>-1749529755</v>
      </c>
      <c r="D622">
        <v>0</v>
      </c>
      <c r="E622">
        <v>250470245</v>
      </c>
      <c r="F622">
        <v>0</v>
      </c>
      <c r="G622">
        <v>250470245</v>
      </c>
      <c r="H622">
        <v>250470245</v>
      </c>
      <c r="I622">
        <v>92399245</v>
      </c>
      <c r="J622">
        <v>0</v>
      </c>
      <c r="K622">
        <v>92399245</v>
      </c>
      <c r="L622">
        <v>92399245</v>
      </c>
      <c r="M622">
        <v>158071000</v>
      </c>
      <c r="N622">
        <v>0</v>
      </c>
      <c r="O622">
        <v>0</v>
      </c>
      <c r="P622">
        <v>0</v>
      </c>
      <c r="Q622">
        <v>0</v>
      </c>
      <c r="R622">
        <v>36.89</v>
      </c>
      <c r="S622">
        <v>0</v>
      </c>
      <c r="T622">
        <v>0</v>
      </c>
    </row>
    <row r="623" spans="1:20" x14ac:dyDescent="0.25">
      <c r="A623" t="s">
        <v>92</v>
      </c>
      <c r="B623">
        <v>2000000000</v>
      </c>
      <c r="C623">
        <v>-1749529755</v>
      </c>
      <c r="D623">
        <v>0</v>
      </c>
      <c r="E623">
        <v>250470245</v>
      </c>
      <c r="F623">
        <v>0</v>
      </c>
      <c r="G623">
        <v>250470245</v>
      </c>
      <c r="H623">
        <v>250470245</v>
      </c>
      <c r="I623">
        <v>92399245</v>
      </c>
      <c r="J623">
        <v>0</v>
      </c>
      <c r="K623">
        <v>92399245</v>
      </c>
      <c r="L623">
        <v>92399245</v>
      </c>
      <c r="M623">
        <v>158071000</v>
      </c>
      <c r="N623">
        <v>0</v>
      </c>
      <c r="O623">
        <v>0</v>
      </c>
      <c r="P623">
        <v>0</v>
      </c>
      <c r="Q623">
        <v>0</v>
      </c>
      <c r="R623">
        <v>36.89</v>
      </c>
      <c r="S623">
        <v>0</v>
      </c>
      <c r="T623">
        <v>0</v>
      </c>
    </row>
    <row r="624" spans="1:20" x14ac:dyDescent="0.25">
      <c r="A624" t="s">
        <v>286</v>
      </c>
      <c r="B624">
        <v>2000000000</v>
      </c>
      <c r="C624">
        <v>-1749529755</v>
      </c>
      <c r="D624">
        <v>0</v>
      </c>
      <c r="E624">
        <v>250470245</v>
      </c>
      <c r="F624">
        <v>0</v>
      </c>
      <c r="G624">
        <v>250470245</v>
      </c>
      <c r="H624">
        <v>250470245</v>
      </c>
      <c r="I624">
        <v>92399245</v>
      </c>
      <c r="J624">
        <v>0</v>
      </c>
      <c r="K624">
        <v>92399245</v>
      </c>
      <c r="L624">
        <v>92399245</v>
      </c>
      <c r="M624">
        <v>158071000</v>
      </c>
      <c r="N624">
        <v>0</v>
      </c>
      <c r="O624">
        <v>0</v>
      </c>
      <c r="P624">
        <v>0</v>
      </c>
      <c r="Q624">
        <v>0</v>
      </c>
      <c r="R624">
        <v>36.89</v>
      </c>
      <c r="S624">
        <v>0</v>
      </c>
      <c r="T624">
        <v>0</v>
      </c>
    </row>
    <row r="625" spans="1:20" x14ac:dyDescent="0.25">
      <c r="A625" t="s">
        <v>280</v>
      </c>
      <c r="B625">
        <v>1466354000</v>
      </c>
      <c r="C625">
        <v>-39652500</v>
      </c>
      <c r="D625">
        <v>0</v>
      </c>
      <c r="E625">
        <v>1426701500</v>
      </c>
      <c r="F625">
        <v>0</v>
      </c>
      <c r="G625">
        <v>1426701500</v>
      </c>
      <c r="H625">
        <v>1426701500</v>
      </c>
      <c r="I625">
        <v>1426701500</v>
      </c>
      <c r="J625">
        <v>0</v>
      </c>
      <c r="K625">
        <v>1426701500</v>
      </c>
      <c r="L625">
        <v>1426701499</v>
      </c>
      <c r="M625">
        <v>0</v>
      </c>
      <c r="N625">
        <v>1</v>
      </c>
      <c r="O625">
        <v>1</v>
      </c>
      <c r="P625">
        <v>0</v>
      </c>
      <c r="Q625">
        <v>0</v>
      </c>
      <c r="R625">
        <v>100</v>
      </c>
      <c r="S625">
        <v>0</v>
      </c>
      <c r="T625">
        <v>0</v>
      </c>
    </row>
    <row r="626" spans="1:20" x14ac:dyDescent="0.25">
      <c r="A626" t="s">
        <v>92</v>
      </c>
      <c r="B626">
        <v>1466354000</v>
      </c>
      <c r="C626">
        <v>-39652500</v>
      </c>
      <c r="D626">
        <v>0</v>
      </c>
      <c r="E626">
        <v>1426701500</v>
      </c>
      <c r="F626">
        <v>0</v>
      </c>
      <c r="G626">
        <v>1426701500</v>
      </c>
      <c r="H626">
        <v>1426701500</v>
      </c>
      <c r="I626">
        <v>1426701500</v>
      </c>
      <c r="J626">
        <v>0</v>
      </c>
      <c r="K626">
        <v>1426701500</v>
      </c>
      <c r="L626">
        <v>1426701499</v>
      </c>
      <c r="M626">
        <v>0</v>
      </c>
      <c r="N626">
        <v>1</v>
      </c>
      <c r="O626">
        <v>1</v>
      </c>
      <c r="P626">
        <v>0</v>
      </c>
      <c r="Q626">
        <v>0</v>
      </c>
      <c r="R626">
        <v>100</v>
      </c>
      <c r="S626">
        <v>0</v>
      </c>
      <c r="T626">
        <v>0</v>
      </c>
    </row>
    <row r="627" spans="1:20" x14ac:dyDescent="0.25">
      <c r="A627" t="s">
        <v>286</v>
      </c>
      <c r="B627">
        <v>1466354000</v>
      </c>
      <c r="C627">
        <v>-39652500</v>
      </c>
      <c r="D627">
        <v>0</v>
      </c>
      <c r="E627">
        <v>1426701500</v>
      </c>
      <c r="F627">
        <v>0</v>
      </c>
      <c r="G627">
        <v>1426701500</v>
      </c>
      <c r="H627">
        <v>1426701500</v>
      </c>
      <c r="I627">
        <v>1426701500</v>
      </c>
      <c r="J627">
        <v>0</v>
      </c>
      <c r="K627">
        <v>1426701500</v>
      </c>
      <c r="L627">
        <v>1426701499</v>
      </c>
      <c r="M627">
        <v>0</v>
      </c>
      <c r="N627">
        <v>1</v>
      </c>
      <c r="O627">
        <v>1</v>
      </c>
      <c r="P627">
        <v>0</v>
      </c>
      <c r="Q627">
        <v>0</v>
      </c>
      <c r="R627">
        <v>100</v>
      </c>
      <c r="S627">
        <v>0</v>
      </c>
      <c r="T627">
        <v>0</v>
      </c>
    </row>
    <row r="628" spans="1:20" x14ac:dyDescent="0.25">
      <c r="A628" t="s">
        <v>282</v>
      </c>
      <c r="B628">
        <v>1132646000</v>
      </c>
      <c r="C628">
        <v>-859226840</v>
      </c>
      <c r="D628">
        <v>0</v>
      </c>
      <c r="E628">
        <v>273419160</v>
      </c>
      <c r="F628">
        <v>0</v>
      </c>
      <c r="G628">
        <v>273419160</v>
      </c>
      <c r="H628">
        <v>273419160</v>
      </c>
      <c r="I628">
        <v>119720160</v>
      </c>
      <c r="J628">
        <v>0</v>
      </c>
      <c r="K628">
        <v>119720160</v>
      </c>
      <c r="L628">
        <v>49883400</v>
      </c>
      <c r="M628">
        <v>153699000</v>
      </c>
      <c r="N628">
        <v>69836760</v>
      </c>
      <c r="O628">
        <v>59860080</v>
      </c>
      <c r="P628">
        <v>9976680</v>
      </c>
      <c r="Q628">
        <v>0</v>
      </c>
      <c r="R628">
        <v>43.79</v>
      </c>
      <c r="S628">
        <v>0</v>
      </c>
      <c r="T628">
        <v>0</v>
      </c>
    </row>
    <row r="629" spans="1:20" x14ac:dyDescent="0.25">
      <c r="A629" t="s">
        <v>92</v>
      </c>
      <c r="B629">
        <v>1132646000</v>
      </c>
      <c r="C629">
        <v>-859226840</v>
      </c>
      <c r="D629">
        <v>0</v>
      </c>
      <c r="E629">
        <v>273419160</v>
      </c>
      <c r="F629">
        <v>0</v>
      </c>
      <c r="G629">
        <v>273419160</v>
      </c>
      <c r="H629">
        <v>273419160</v>
      </c>
      <c r="I629">
        <v>119720160</v>
      </c>
      <c r="J629">
        <v>0</v>
      </c>
      <c r="K629">
        <v>119720160</v>
      </c>
      <c r="L629">
        <v>49883400</v>
      </c>
      <c r="M629">
        <v>153699000</v>
      </c>
      <c r="N629">
        <v>69836760</v>
      </c>
      <c r="O629">
        <v>59860080</v>
      </c>
      <c r="P629">
        <v>9976680</v>
      </c>
      <c r="Q629">
        <v>0</v>
      </c>
      <c r="R629">
        <v>43.79</v>
      </c>
      <c r="S629">
        <v>0</v>
      </c>
      <c r="T629">
        <v>0</v>
      </c>
    </row>
    <row r="630" spans="1:20" x14ac:dyDescent="0.25">
      <c r="A630" t="s">
        <v>286</v>
      </c>
      <c r="B630">
        <v>1132646000</v>
      </c>
      <c r="C630">
        <v>-859226840</v>
      </c>
      <c r="D630">
        <v>0</v>
      </c>
      <c r="E630">
        <v>273419160</v>
      </c>
      <c r="F630">
        <v>0</v>
      </c>
      <c r="G630">
        <v>273419160</v>
      </c>
      <c r="H630">
        <v>273419160</v>
      </c>
      <c r="I630">
        <v>119720160</v>
      </c>
      <c r="J630">
        <v>0</v>
      </c>
      <c r="K630">
        <v>119720160</v>
      </c>
      <c r="L630">
        <v>49883400</v>
      </c>
      <c r="M630">
        <v>153699000</v>
      </c>
      <c r="N630">
        <v>69836760</v>
      </c>
      <c r="O630">
        <v>59860080</v>
      </c>
      <c r="P630">
        <v>9976680</v>
      </c>
      <c r="Q630">
        <v>0</v>
      </c>
      <c r="R630">
        <v>43.79</v>
      </c>
      <c r="S630">
        <v>0</v>
      </c>
      <c r="T630">
        <v>0</v>
      </c>
    </row>
    <row r="631" spans="1:20" x14ac:dyDescent="0.25">
      <c r="A631" t="s">
        <v>283</v>
      </c>
      <c r="B631">
        <v>0</v>
      </c>
      <c r="C631">
        <v>263605151</v>
      </c>
      <c r="D631">
        <v>0</v>
      </c>
      <c r="E631">
        <v>263605151</v>
      </c>
      <c r="F631">
        <v>0</v>
      </c>
      <c r="G631">
        <v>263605151</v>
      </c>
      <c r="H631">
        <v>263605151</v>
      </c>
      <c r="I631">
        <v>263605151</v>
      </c>
      <c r="J631">
        <v>0</v>
      </c>
      <c r="K631">
        <v>263605151</v>
      </c>
      <c r="L631">
        <v>166973691</v>
      </c>
      <c r="M631">
        <v>0</v>
      </c>
      <c r="N631">
        <v>96631460</v>
      </c>
      <c r="O631">
        <v>83494940</v>
      </c>
      <c r="P631">
        <v>13136520</v>
      </c>
      <c r="Q631">
        <v>0</v>
      </c>
      <c r="R631">
        <v>100</v>
      </c>
      <c r="S631">
        <v>0</v>
      </c>
      <c r="T631">
        <v>0</v>
      </c>
    </row>
    <row r="632" spans="1:20" x14ac:dyDescent="0.25">
      <c r="A632" t="s">
        <v>92</v>
      </c>
      <c r="B632">
        <v>0</v>
      </c>
      <c r="C632">
        <v>263605151</v>
      </c>
      <c r="D632">
        <v>0</v>
      </c>
      <c r="E632">
        <v>263605151</v>
      </c>
      <c r="F632">
        <v>0</v>
      </c>
      <c r="G632">
        <v>263605151</v>
      </c>
      <c r="H632">
        <v>263605151</v>
      </c>
      <c r="I632">
        <v>263605151</v>
      </c>
      <c r="J632">
        <v>0</v>
      </c>
      <c r="K632">
        <v>263605151</v>
      </c>
      <c r="L632">
        <v>166973691</v>
      </c>
      <c r="M632">
        <v>0</v>
      </c>
      <c r="N632">
        <v>96631460</v>
      </c>
      <c r="O632">
        <v>83494940</v>
      </c>
      <c r="P632">
        <v>13136520</v>
      </c>
      <c r="Q632">
        <v>0</v>
      </c>
      <c r="R632">
        <v>100</v>
      </c>
      <c r="S632">
        <v>0</v>
      </c>
      <c r="T632">
        <v>0</v>
      </c>
    </row>
    <row r="633" spans="1:20" x14ac:dyDescent="0.25">
      <c r="A633" t="s">
        <v>286</v>
      </c>
      <c r="B633">
        <v>0</v>
      </c>
      <c r="C633">
        <v>263605151</v>
      </c>
      <c r="D633">
        <v>0</v>
      </c>
      <c r="E633">
        <v>263605151</v>
      </c>
      <c r="F633">
        <v>0</v>
      </c>
      <c r="G633">
        <v>263605151</v>
      </c>
      <c r="H633">
        <v>263605151</v>
      </c>
      <c r="I633">
        <v>263605151</v>
      </c>
      <c r="J633">
        <v>0</v>
      </c>
      <c r="K633">
        <v>263605151</v>
      </c>
      <c r="L633">
        <v>166973691</v>
      </c>
      <c r="M633">
        <v>0</v>
      </c>
      <c r="N633">
        <v>96631460</v>
      </c>
      <c r="O633">
        <v>83494940</v>
      </c>
      <c r="P633">
        <v>13136520</v>
      </c>
      <c r="Q633">
        <v>0</v>
      </c>
      <c r="R633">
        <v>100</v>
      </c>
      <c r="S633">
        <v>0</v>
      </c>
      <c r="T633">
        <v>0</v>
      </c>
    </row>
    <row r="634" spans="1:20" x14ac:dyDescent="0.25">
      <c r="A634" t="s">
        <v>288</v>
      </c>
      <c r="B634">
        <v>0</v>
      </c>
      <c r="C634">
        <v>3007839895</v>
      </c>
      <c r="D634">
        <v>0</v>
      </c>
      <c r="E634">
        <v>3007839895</v>
      </c>
      <c r="F634">
        <v>0</v>
      </c>
      <c r="G634">
        <v>254815540</v>
      </c>
      <c r="H634">
        <v>254815540</v>
      </c>
      <c r="I634">
        <v>113562148</v>
      </c>
      <c r="J634">
        <v>0</v>
      </c>
      <c r="K634">
        <v>113562148</v>
      </c>
      <c r="L634">
        <v>113562148</v>
      </c>
      <c r="M634">
        <v>141253392</v>
      </c>
      <c r="N634">
        <v>0</v>
      </c>
      <c r="O634">
        <v>0</v>
      </c>
      <c r="P634">
        <v>0</v>
      </c>
      <c r="Q634">
        <v>2753024355</v>
      </c>
      <c r="R634">
        <v>3.78</v>
      </c>
      <c r="S634">
        <v>0</v>
      </c>
      <c r="T634">
        <v>0</v>
      </c>
    </row>
    <row r="635" spans="1:20" x14ac:dyDescent="0.25">
      <c r="A635" t="s">
        <v>31</v>
      </c>
      <c r="B635">
        <v>0</v>
      </c>
      <c r="C635">
        <v>49035951</v>
      </c>
      <c r="D635">
        <v>0</v>
      </c>
      <c r="E635">
        <v>49035951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49035951</v>
      </c>
      <c r="R635">
        <v>0</v>
      </c>
      <c r="S635">
        <v>0</v>
      </c>
      <c r="T635">
        <v>0</v>
      </c>
    </row>
    <row r="636" spans="1:20" x14ac:dyDescent="0.25">
      <c r="A636" t="s">
        <v>92</v>
      </c>
      <c r="B636">
        <v>0</v>
      </c>
      <c r="C636">
        <v>49035951</v>
      </c>
      <c r="D636">
        <v>0</v>
      </c>
      <c r="E636">
        <v>49035951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49035951</v>
      </c>
      <c r="R636">
        <v>0</v>
      </c>
      <c r="S636">
        <v>0</v>
      </c>
      <c r="T636">
        <v>0</v>
      </c>
    </row>
    <row r="637" spans="1:20" x14ac:dyDescent="0.25">
      <c r="A637" t="s">
        <v>289</v>
      </c>
      <c r="B637">
        <v>0</v>
      </c>
      <c r="C637">
        <v>49035951</v>
      </c>
      <c r="D637">
        <v>0</v>
      </c>
      <c r="E637">
        <v>49035951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49035951</v>
      </c>
      <c r="R637">
        <v>0</v>
      </c>
      <c r="S637">
        <v>0</v>
      </c>
      <c r="T637">
        <v>0</v>
      </c>
    </row>
    <row r="638" spans="1:20" x14ac:dyDescent="0.25">
      <c r="A638" t="s">
        <v>277</v>
      </c>
      <c r="B638">
        <v>0</v>
      </c>
      <c r="C638">
        <v>1814529755</v>
      </c>
      <c r="D638">
        <v>0</v>
      </c>
      <c r="E638">
        <v>1814529755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1814529755</v>
      </c>
      <c r="R638">
        <v>0</v>
      </c>
      <c r="S638">
        <v>0</v>
      </c>
      <c r="T638">
        <v>0</v>
      </c>
    </row>
    <row r="639" spans="1:20" x14ac:dyDescent="0.25">
      <c r="A639" t="s">
        <v>92</v>
      </c>
      <c r="B639">
        <v>0</v>
      </c>
      <c r="C639">
        <v>1814529755</v>
      </c>
      <c r="D639">
        <v>0</v>
      </c>
      <c r="E639">
        <v>1814529755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1814529755</v>
      </c>
      <c r="R639">
        <v>0</v>
      </c>
      <c r="S639">
        <v>0</v>
      </c>
      <c r="T639">
        <v>0</v>
      </c>
    </row>
    <row r="640" spans="1:20" x14ac:dyDescent="0.25">
      <c r="A640" t="s">
        <v>289</v>
      </c>
      <c r="B640">
        <v>0</v>
      </c>
      <c r="C640">
        <v>1814529755</v>
      </c>
      <c r="D640">
        <v>0</v>
      </c>
      <c r="E640">
        <v>1814529755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1814529755</v>
      </c>
      <c r="R640">
        <v>0</v>
      </c>
      <c r="S640">
        <v>0</v>
      </c>
      <c r="T640">
        <v>0</v>
      </c>
    </row>
    <row r="641" spans="1:20" x14ac:dyDescent="0.25">
      <c r="A641" t="s">
        <v>280</v>
      </c>
      <c r="B641">
        <v>0</v>
      </c>
      <c r="C641">
        <v>39652500</v>
      </c>
      <c r="D641">
        <v>0</v>
      </c>
      <c r="E641">
        <v>39652500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39652500</v>
      </c>
      <c r="R641">
        <v>0</v>
      </c>
      <c r="S641">
        <v>0</v>
      </c>
      <c r="T641">
        <v>0</v>
      </c>
    </row>
    <row r="642" spans="1:20" x14ac:dyDescent="0.25">
      <c r="A642" t="s">
        <v>92</v>
      </c>
      <c r="B642">
        <v>0</v>
      </c>
      <c r="C642">
        <v>39652500</v>
      </c>
      <c r="D642">
        <v>0</v>
      </c>
      <c r="E642">
        <v>39652500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39652500</v>
      </c>
      <c r="R642">
        <v>0</v>
      </c>
      <c r="S642">
        <v>0</v>
      </c>
      <c r="T642">
        <v>0</v>
      </c>
    </row>
    <row r="643" spans="1:20" x14ac:dyDescent="0.25">
      <c r="A643" t="s">
        <v>289</v>
      </c>
      <c r="B643">
        <v>0</v>
      </c>
      <c r="C643">
        <v>39652500</v>
      </c>
      <c r="D643">
        <v>0</v>
      </c>
      <c r="E643">
        <v>39652500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39652500</v>
      </c>
      <c r="R643">
        <v>0</v>
      </c>
      <c r="S643">
        <v>0</v>
      </c>
      <c r="T643">
        <v>0</v>
      </c>
    </row>
    <row r="644" spans="1:20" x14ac:dyDescent="0.25">
      <c r="A644" t="s">
        <v>282</v>
      </c>
      <c r="B644">
        <v>0</v>
      </c>
      <c r="C644">
        <v>859226840</v>
      </c>
      <c r="D644">
        <v>0</v>
      </c>
      <c r="E644">
        <v>859226840</v>
      </c>
      <c r="F644">
        <v>0</v>
      </c>
      <c r="G644">
        <v>210984011</v>
      </c>
      <c r="H644">
        <v>210984011</v>
      </c>
      <c r="I644">
        <v>86943780</v>
      </c>
      <c r="J644">
        <v>0</v>
      </c>
      <c r="K644">
        <v>86943780</v>
      </c>
      <c r="L644">
        <v>86943780</v>
      </c>
      <c r="M644">
        <v>124040231</v>
      </c>
      <c r="N644">
        <v>0</v>
      </c>
      <c r="O644">
        <v>0</v>
      </c>
      <c r="P644">
        <v>0</v>
      </c>
      <c r="Q644">
        <v>648242829</v>
      </c>
      <c r="R644">
        <v>10.119999999999999</v>
      </c>
      <c r="S644">
        <v>0</v>
      </c>
      <c r="T644">
        <v>0</v>
      </c>
    </row>
    <row r="645" spans="1:20" x14ac:dyDescent="0.25">
      <c r="A645" t="s">
        <v>92</v>
      </c>
      <c r="B645">
        <v>0</v>
      </c>
      <c r="C645">
        <v>859226840</v>
      </c>
      <c r="D645">
        <v>0</v>
      </c>
      <c r="E645">
        <v>859226840</v>
      </c>
      <c r="F645">
        <v>0</v>
      </c>
      <c r="G645">
        <v>210984011</v>
      </c>
      <c r="H645">
        <v>210984011</v>
      </c>
      <c r="I645">
        <v>86943780</v>
      </c>
      <c r="J645">
        <v>0</v>
      </c>
      <c r="K645">
        <v>86943780</v>
      </c>
      <c r="L645">
        <v>86943780</v>
      </c>
      <c r="M645">
        <v>124040231</v>
      </c>
      <c r="N645">
        <v>0</v>
      </c>
      <c r="O645">
        <v>0</v>
      </c>
      <c r="P645">
        <v>0</v>
      </c>
      <c r="Q645">
        <v>648242829</v>
      </c>
      <c r="R645">
        <v>10.119999999999999</v>
      </c>
      <c r="S645">
        <v>0</v>
      </c>
      <c r="T645">
        <v>0</v>
      </c>
    </row>
    <row r="646" spans="1:20" x14ac:dyDescent="0.25">
      <c r="A646" t="s">
        <v>289</v>
      </c>
      <c r="B646">
        <v>0</v>
      </c>
      <c r="C646">
        <v>859226840</v>
      </c>
      <c r="D646">
        <v>0</v>
      </c>
      <c r="E646">
        <v>859226840</v>
      </c>
      <c r="F646">
        <v>0</v>
      </c>
      <c r="G646">
        <v>210984011</v>
      </c>
      <c r="H646">
        <v>210984011</v>
      </c>
      <c r="I646">
        <v>86943780</v>
      </c>
      <c r="J646">
        <v>0</v>
      </c>
      <c r="K646">
        <v>86943780</v>
      </c>
      <c r="L646">
        <v>86943780</v>
      </c>
      <c r="M646">
        <v>124040231</v>
      </c>
      <c r="N646">
        <v>0</v>
      </c>
      <c r="O646">
        <v>0</v>
      </c>
      <c r="P646">
        <v>0</v>
      </c>
      <c r="Q646">
        <v>648242829</v>
      </c>
      <c r="R646">
        <v>10.119999999999999</v>
      </c>
      <c r="S646">
        <v>0</v>
      </c>
      <c r="T646">
        <v>0</v>
      </c>
    </row>
    <row r="647" spans="1:20" x14ac:dyDescent="0.25">
      <c r="A647" t="s">
        <v>283</v>
      </c>
      <c r="B647">
        <v>0</v>
      </c>
      <c r="C647">
        <v>245394849</v>
      </c>
      <c r="D647">
        <v>0</v>
      </c>
      <c r="E647">
        <v>245394849</v>
      </c>
      <c r="F647">
        <v>0</v>
      </c>
      <c r="G647">
        <v>43831529</v>
      </c>
      <c r="H647">
        <v>43831529</v>
      </c>
      <c r="I647">
        <v>26618368</v>
      </c>
      <c r="J647">
        <v>0</v>
      </c>
      <c r="K647">
        <v>26618368</v>
      </c>
      <c r="L647">
        <v>26618368</v>
      </c>
      <c r="M647">
        <v>17213161</v>
      </c>
      <c r="N647">
        <v>0</v>
      </c>
      <c r="O647">
        <v>0</v>
      </c>
      <c r="P647">
        <v>0</v>
      </c>
      <c r="Q647">
        <v>201563320</v>
      </c>
      <c r="R647">
        <v>10.85</v>
      </c>
      <c r="S647">
        <v>0</v>
      </c>
      <c r="T647">
        <v>0</v>
      </c>
    </row>
    <row r="648" spans="1:20" x14ac:dyDescent="0.25">
      <c r="A648" t="s">
        <v>92</v>
      </c>
      <c r="B648">
        <v>0</v>
      </c>
      <c r="C648">
        <v>245394849</v>
      </c>
      <c r="D648">
        <v>0</v>
      </c>
      <c r="E648">
        <v>245394849</v>
      </c>
      <c r="F648">
        <v>0</v>
      </c>
      <c r="G648">
        <v>43831529</v>
      </c>
      <c r="H648">
        <v>43831529</v>
      </c>
      <c r="I648">
        <v>26618368</v>
      </c>
      <c r="J648">
        <v>0</v>
      </c>
      <c r="K648">
        <v>26618368</v>
      </c>
      <c r="L648">
        <v>26618368</v>
      </c>
      <c r="M648">
        <v>17213161</v>
      </c>
      <c r="N648">
        <v>0</v>
      </c>
      <c r="O648">
        <v>0</v>
      </c>
      <c r="P648">
        <v>0</v>
      </c>
      <c r="Q648">
        <v>201563320</v>
      </c>
      <c r="R648">
        <v>10.85</v>
      </c>
      <c r="S648">
        <v>0</v>
      </c>
      <c r="T648">
        <v>0</v>
      </c>
    </row>
    <row r="649" spans="1:20" x14ac:dyDescent="0.25">
      <c r="A649" t="s">
        <v>289</v>
      </c>
      <c r="B649">
        <v>0</v>
      </c>
      <c r="C649">
        <v>245394849</v>
      </c>
      <c r="D649">
        <v>0</v>
      </c>
      <c r="E649">
        <v>245394849</v>
      </c>
      <c r="F649">
        <v>0</v>
      </c>
      <c r="G649">
        <v>43831529</v>
      </c>
      <c r="H649">
        <v>43831529</v>
      </c>
      <c r="I649">
        <v>26618368</v>
      </c>
      <c r="J649">
        <v>0</v>
      </c>
      <c r="K649">
        <v>26618368</v>
      </c>
      <c r="L649">
        <v>26618368</v>
      </c>
      <c r="M649">
        <v>17213161</v>
      </c>
      <c r="N649">
        <v>0</v>
      </c>
      <c r="O649">
        <v>0</v>
      </c>
      <c r="P649">
        <v>0</v>
      </c>
      <c r="Q649">
        <v>201563320</v>
      </c>
      <c r="R649">
        <v>10.85</v>
      </c>
      <c r="S649">
        <v>0</v>
      </c>
      <c r="T649">
        <v>0</v>
      </c>
    </row>
    <row r="650" spans="1:20" x14ac:dyDescent="0.25">
      <c r="A650" t="s">
        <v>290</v>
      </c>
      <c r="B650">
        <v>0</v>
      </c>
      <c r="C650">
        <v>706469848</v>
      </c>
      <c r="D650">
        <v>0</v>
      </c>
      <c r="E650">
        <v>706469848</v>
      </c>
      <c r="F650">
        <v>0</v>
      </c>
      <c r="G650">
        <v>705142967</v>
      </c>
      <c r="H650">
        <v>705142967</v>
      </c>
      <c r="I650">
        <v>0</v>
      </c>
      <c r="J650">
        <v>0</v>
      </c>
      <c r="K650">
        <v>0</v>
      </c>
      <c r="L650">
        <v>0</v>
      </c>
      <c r="M650">
        <v>705142967</v>
      </c>
      <c r="N650">
        <v>0</v>
      </c>
      <c r="O650">
        <v>0</v>
      </c>
      <c r="P650">
        <v>0</v>
      </c>
      <c r="Q650">
        <v>1326881</v>
      </c>
      <c r="R650">
        <v>0</v>
      </c>
      <c r="S650">
        <v>0</v>
      </c>
      <c r="T650">
        <v>0</v>
      </c>
    </row>
    <row r="651" spans="1:20" x14ac:dyDescent="0.25">
      <c r="A651" t="s">
        <v>277</v>
      </c>
      <c r="B651">
        <v>0</v>
      </c>
      <c r="C651">
        <v>140133747</v>
      </c>
      <c r="D651">
        <v>0</v>
      </c>
      <c r="E651">
        <v>140133747</v>
      </c>
      <c r="F651">
        <v>0</v>
      </c>
      <c r="G651">
        <v>140133747</v>
      </c>
      <c r="H651">
        <v>140133747</v>
      </c>
      <c r="I651">
        <v>0</v>
      </c>
      <c r="J651">
        <v>0</v>
      </c>
      <c r="K651">
        <v>0</v>
      </c>
      <c r="L651">
        <v>0</v>
      </c>
      <c r="M651">
        <v>140133747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</row>
    <row r="652" spans="1:20" x14ac:dyDescent="0.25">
      <c r="A652" t="s">
        <v>92</v>
      </c>
      <c r="B652">
        <v>0</v>
      </c>
      <c r="C652">
        <v>140133747</v>
      </c>
      <c r="D652">
        <v>0</v>
      </c>
      <c r="E652">
        <v>140133747</v>
      </c>
      <c r="F652">
        <v>0</v>
      </c>
      <c r="G652">
        <v>140133747</v>
      </c>
      <c r="H652">
        <v>140133747</v>
      </c>
      <c r="I652">
        <v>0</v>
      </c>
      <c r="J652">
        <v>0</v>
      </c>
      <c r="K652">
        <v>0</v>
      </c>
      <c r="L652">
        <v>0</v>
      </c>
      <c r="M652">
        <v>140133747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</row>
    <row r="653" spans="1:20" x14ac:dyDescent="0.25">
      <c r="A653" t="s">
        <v>291</v>
      </c>
      <c r="B653">
        <v>0</v>
      </c>
      <c r="C653">
        <v>140133747</v>
      </c>
      <c r="D653">
        <v>0</v>
      </c>
      <c r="E653">
        <v>140133747</v>
      </c>
      <c r="F653">
        <v>0</v>
      </c>
      <c r="G653">
        <v>140133747</v>
      </c>
      <c r="H653">
        <v>140133747</v>
      </c>
      <c r="I653">
        <v>0</v>
      </c>
      <c r="J653">
        <v>0</v>
      </c>
      <c r="K653">
        <v>0</v>
      </c>
      <c r="L653">
        <v>0</v>
      </c>
      <c r="M653">
        <v>140133747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</row>
    <row r="654" spans="1:20" x14ac:dyDescent="0.25">
      <c r="A654" t="s">
        <v>280</v>
      </c>
      <c r="B654">
        <v>0</v>
      </c>
      <c r="C654">
        <v>566336101</v>
      </c>
      <c r="D654">
        <v>0</v>
      </c>
      <c r="E654">
        <v>566336101</v>
      </c>
      <c r="F654">
        <v>0</v>
      </c>
      <c r="G654">
        <v>565009220</v>
      </c>
      <c r="H654">
        <v>565009220</v>
      </c>
      <c r="I654">
        <v>0</v>
      </c>
      <c r="J654">
        <v>0</v>
      </c>
      <c r="K654">
        <v>0</v>
      </c>
      <c r="L654">
        <v>0</v>
      </c>
      <c r="M654">
        <v>565009220</v>
      </c>
      <c r="N654">
        <v>0</v>
      </c>
      <c r="O654">
        <v>0</v>
      </c>
      <c r="P654">
        <v>0</v>
      </c>
      <c r="Q654">
        <v>1326881</v>
      </c>
      <c r="R654">
        <v>0</v>
      </c>
      <c r="S654">
        <v>0</v>
      </c>
      <c r="T654">
        <v>0</v>
      </c>
    </row>
    <row r="655" spans="1:20" x14ac:dyDescent="0.25">
      <c r="A655" t="s">
        <v>92</v>
      </c>
      <c r="B655">
        <v>0</v>
      </c>
      <c r="C655">
        <v>566336101</v>
      </c>
      <c r="D655">
        <v>0</v>
      </c>
      <c r="E655">
        <v>566336101</v>
      </c>
      <c r="F655">
        <v>0</v>
      </c>
      <c r="G655">
        <v>565009220</v>
      </c>
      <c r="H655">
        <v>565009220</v>
      </c>
      <c r="I655">
        <v>0</v>
      </c>
      <c r="J655">
        <v>0</v>
      </c>
      <c r="K655">
        <v>0</v>
      </c>
      <c r="L655">
        <v>0</v>
      </c>
      <c r="M655">
        <v>565009220</v>
      </c>
      <c r="N655">
        <v>0</v>
      </c>
      <c r="O655">
        <v>0</v>
      </c>
      <c r="P655">
        <v>0</v>
      </c>
      <c r="Q655">
        <v>1326881</v>
      </c>
      <c r="R655">
        <v>0</v>
      </c>
      <c r="S655">
        <v>0</v>
      </c>
      <c r="T655">
        <v>0</v>
      </c>
    </row>
    <row r="656" spans="1:20" x14ac:dyDescent="0.25">
      <c r="A656" t="s">
        <v>291</v>
      </c>
      <c r="B656">
        <v>0</v>
      </c>
      <c r="C656">
        <v>566336101</v>
      </c>
      <c r="D656">
        <v>0</v>
      </c>
      <c r="E656">
        <v>566336101</v>
      </c>
      <c r="F656">
        <v>0</v>
      </c>
      <c r="G656">
        <v>565009220</v>
      </c>
      <c r="H656">
        <v>565009220</v>
      </c>
      <c r="I656">
        <v>0</v>
      </c>
      <c r="J656">
        <v>0</v>
      </c>
      <c r="K656">
        <v>0</v>
      </c>
      <c r="L656">
        <v>0</v>
      </c>
      <c r="M656">
        <v>565009220</v>
      </c>
      <c r="N656">
        <v>0</v>
      </c>
      <c r="O656">
        <v>0</v>
      </c>
      <c r="P656">
        <v>0</v>
      </c>
      <c r="Q656">
        <v>1326881</v>
      </c>
      <c r="R656">
        <v>0</v>
      </c>
      <c r="S656">
        <v>0</v>
      </c>
      <c r="T656">
        <v>0</v>
      </c>
    </row>
    <row r="657" spans="1:20" x14ac:dyDescent="0.25">
      <c r="A657" t="s">
        <v>292</v>
      </c>
      <c r="B657">
        <v>0</v>
      </c>
      <c r="C657">
        <v>1439919525</v>
      </c>
      <c r="D657">
        <v>0</v>
      </c>
      <c r="E657">
        <v>1439919525</v>
      </c>
      <c r="F657">
        <v>0</v>
      </c>
      <c r="G657">
        <v>479471090</v>
      </c>
      <c r="H657">
        <v>479471090</v>
      </c>
      <c r="I657">
        <v>0</v>
      </c>
      <c r="J657">
        <v>0</v>
      </c>
      <c r="K657">
        <v>0</v>
      </c>
      <c r="L657">
        <v>0</v>
      </c>
      <c r="M657">
        <v>479471090</v>
      </c>
      <c r="N657">
        <v>0</v>
      </c>
      <c r="O657">
        <v>0</v>
      </c>
      <c r="P657">
        <v>0</v>
      </c>
      <c r="Q657">
        <v>960448435</v>
      </c>
      <c r="R657">
        <v>0</v>
      </c>
      <c r="S657">
        <v>0</v>
      </c>
      <c r="T657">
        <v>0</v>
      </c>
    </row>
    <row r="658" spans="1:20" x14ac:dyDescent="0.25">
      <c r="A658" t="s">
        <v>31</v>
      </c>
      <c r="B658">
        <v>0</v>
      </c>
      <c r="C658">
        <v>172964049</v>
      </c>
      <c r="D658">
        <v>0</v>
      </c>
      <c r="E658">
        <v>172964049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172964049</v>
      </c>
      <c r="R658">
        <v>0</v>
      </c>
      <c r="S658">
        <v>0</v>
      </c>
      <c r="T658">
        <v>0</v>
      </c>
    </row>
    <row r="659" spans="1:20" x14ac:dyDescent="0.25">
      <c r="A659" t="s">
        <v>92</v>
      </c>
      <c r="B659">
        <v>0</v>
      </c>
      <c r="C659">
        <v>172964049</v>
      </c>
      <c r="D659">
        <v>0</v>
      </c>
      <c r="E659">
        <v>172964049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172964049</v>
      </c>
      <c r="R659">
        <v>0</v>
      </c>
      <c r="S659">
        <v>0</v>
      </c>
      <c r="T659">
        <v>0</v>
      </c>
    </row>
    <row r="660" spans="1:20" x14ac:dyDescent="0.25">
      <c r="A660" t="s">
        <v>293</v>
      </c>
      <c r="B660">
        <v>0</v>
      </c>
      <c r="C660">
        <v>172964049</v>
      </c>
      <c r="D660">
        <v>0</v>
      </c>
      <c r="E660">
        <v>172964049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172964049</v>
      </c>
      <c r="R660">
        <v>0</v>
      </c>
      <c r="S660">
        <v>0</v>
      </c>
      <c r="T660">
        <v>0</v>
      </c>
    </row>
    <row r="661" spans="1:20" x14ac:dyDescent="0.25">
      <c r="A661" t="s">
        <v>277</v>
      </c>
      <c r="B661">
        <v>0</v>
      </c>
      <c r="C661">
        <v>240692704</v>
      </c>
      <c r="D661">
        <v>0</v>
      </c>
      <c r="E661">
        <v>240692704</v>
      </c>
      <c r="F661">
        <v>0</v>
      </c>
      <c r="G661">
        <v>128846756</v>
      </c>
      <c r="H661">
        <v>128846756</v>
      </c>
      <c r="I661">
        <v>0</v>
      </c>
      <c r="J661">
        <v>0</v>
      </c>
      <c r="K661">
        <v>0</v>
      </c>
      <c r="L661">
        <v>0</v>
      </c>
      <c r="M661">
        <v>128846756</v>
      </c>
      <c r="N661">
        <v>0</v>
      </c>
      <c r="O661">
        <v>0</v>
      </c>
      <c r="P661">
        <v>0</v>
      </c>
      <c r="Q661">
        <v>111845948</v>
      </c>
      <c r="R661">
        <v>0</v>
      </c>
      <c r="S661">
        <v>0</v>
      </c>
      <c r="T661">
        <v>0</v>
      </c>
    </row>
    <row r="662" spans="1:20" x14ac:dyDescent="0.25">
      <c r="A662" t="s">
        <v>92</v>
      </c>
      <c r="B662">
        <v>0</v>
      </c>
      <c r="C662">
        <v>240692704</v>
      </c>
      <c r="D662">
        <v>0</v>
      </c>
      <c r="E662">
        <v>240692704</v>
      </c>
      <c r="F662">
        <v>0</v>
      </c>
      <c r="G662">
        <v>128846756</v>
      </c>
      <c r="H662">
        <v>128846756</v>
      </c>
      <c r="I662">
        <v>0</v>
      </c>
      <c r="J662">
        <v>0</v>
      </c>
      <c r="K662">
        <v>0</v>
      </c>
      <c r="L662">
        <v>0</v>
      </c>
      <c r="M662">
        <v>128846756</v>
      </c>
      <c r="N662">
        <v>0</v>
      </c>
      <c r="O662">
        <v>0</v>
      </c>
      <c r="P662">
        <v>0</v>
      </c>
      <c r="Q662">
        <v>111845948</v>
      </c>
      <c r="R662">
        <v>0</v>
      </c>
      <c r="S662">
        <v>0</v>
      </c>
      <c r="T662">
        <v>0</v>
      </c>
    </row>
    <row r="663" spans="1:20" x14ac:dyDescent="0.25">
      <c r="A663" t="s">
        <v>293</v>
      </c>
      <c r="B663">
        <v>0</v>
      </c>
      <c r="C663">
        <v>240692704</v>
      </c>
      <c r="D663">
        <v>0</v>
      </c>
      <c r="E663">
        <v>240692704</v>
      </c>
      <c r="F663">
        <v>0</v>
      </c>
      <c r="G663">
        <v>128846756</v>
      </c>
      <c r="H663">
        <v>128846756</v>
      </c>
      <c r="I663">
        <v>0</v>
      </c>
      <c r="J663">
        <v>0</v>
      </c>
      <c r="K663">
        <v>0</v>
      </c>
      <c r="L663">
        <v>0</v>
      </c>
      <c r="M663">
        <v>128846756</v>
      </c>
      <c r="N663">
        <v>0</v>
      </c>
      <c r="O663">
        <v>0</v>
      </c>
      <c r="P663">
        <v>0</v>
      </c>
      <c r="Q663">
        <v>111845948</v>
      </c>
      <c r="R663">
        <v>0</v>
      </c>
      <c r="S663">
        <v>0</v>
      </c>
      <c r="T663">
        <v>0</v>
      </c>
    </row>
    <row r="664" spans="1:20" x14ac:dyDescent="0.25">
      <c r="A664" t="s">
        <v>279</v>
      </c>
      <c r="B664">
        <v>0</v>
      </c>
      <c r="C664">
        <v>473546667</v>
      </c>
      <c r="D664">
        <v>0</v>
      </c>
      <c r="E664">
        <v>473546667</v>
      </c>
      <c r="F664">
        <v>0</v>
      </c>
      <c r="G664">
        <v>350624334</v>
      </c>
      <c r="H664">
        <v>350624334</v>
      </c>
      <c r="I664">
        <v>0</v>
      </c>
      <c r="J664">
        <v>0</v>
      </c>
      <c r="K664">
        <v>0</v>
      </c>
      <c r="L664">
        <v>0</v>
      </c>
      <c r="M664">
        <v>350624334</v>
      </c>
      <c r="N664">
        <v>0</v>
      </c>
      <c r="O664">
        <v>0</v>
      </c>
      <c r="P664">
        <v>0</v>
      </c>
      <c r="Q664">
        <v>122922333</v>
      </c>
      <c r="R664">
        <v>0</v>
      </c>
      <c r="S664">
        <v>0</v>
      </c>
      <c r="T664">
        <v>0</v>
      </c>
    </row>
    <row r="665" spans="1:20" x14ac:dyDescent="0.25">
      <c r="A665" t="s">
        <v>92</v>
      </c>
      <c r="B665">
        <v>0</v>
      </c>
      <c r="C665">
        <v>473546667</v>
      </c>
      <c r="D665">
        <v>0</v>
      </c>
      <c r="E665">
        <v>473546667</v>
      </c>
      <c r="F665">
        <v>0</v>
      </c>
      <c r="G665">
        <v>350624334</v>
      </c>
      <c r="H665">
        <v>350624334</v>
      </c>
      <c r="I665">
        <v>0</v>
      </c>
      <c r="J665">
        <v>0</v>
      </c>
      <c r="K665">
        <v>0</v>
      </c>
      <c r="L665">
        <v>0</v>
      </c>
      <c r="M665">
        <v>350624334</v>
      </c>
      <c r="N665">
        <v>0</v>
      </c>
      <c r="O665">
        <v>0</v>
      </c>
      <c r="P665">
        <v>0</v>
      </c>
      <c r="Q665">
        <v>122922333</v>
      </c>
      <c r="R665">
        <v>0</v>
      </c>
      <c r="S665">
        <v>0</v>
      </c>
      <c r="T665">
        <v>0</v>
      </c>
    </row>
    <row r="666" spans="1:20" x14ac:dyDescent="0.25">
      <c r="A666" t="s">
        <v>293</v>
      </c>
      <c r="B666">
        <v>0</v>
      </c>
      <c r="C666">
        <v>473546667</v>
      </c>
      <c r="D666">
        <v>0</v>
      </c>
      <c r="E666">
        <v>473546667</v>
      </c>
      <c r="F666">
        <v>0</v>
      </c>
      <c r="G666">
        <v>350624334</v>
      </c>
      <c r="H666">
        <v>350624334</v>
      </c>
      <c r="I666">
        <v>0</v>
      </c>
      <c r="J666">
        <v>0</v>
      </c>
      <c r="K666">
        <v>0</v>
      </c>
      <c r="L666">
        <v>0</v>
      </c>
      <c r="M666">
        <v>350624334</v>
      </c>
      <c r="N666">
        <v>0</v>
      </c>
      <c r="O666">
        <v>0</v>
      </c>
      <c r="P666">
        <v>0</v>
      </c>
      <c r="Q666">
        <v>122922333</v>
      </c>
      <c r="R666">
        <v>0</v>
      </c>
      <c r="S666">
        <v>0</v>
      </c>
      <c r="T666">
        <v>0</v>
      </c>
    </row>
    <row r="667" spans="1:20" x14ac:dyDescent="0.25">
      <c r="A667" t="s">
        <v>281</v>
      </c>
      <c r="B667">
        <v>0</v>
      </c>
      <c r="C667">
        <v>380307667</v>
      </c>
      <c r="D667">
        <v>0</v>
      </c>
      <c r="E667">
        <v>380307667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380307667</v>
      </c>
      <c r="R667">
        <v>0</v>
      </c>
      <c r="S667">
        <v>0</v>
      </c>
      <c r="T667">
        <v>0</v>
      </c>
    </row>
    <row r="668" spans="1:20" x14ac:dyDescent="0.25">
      <c r="A668" t="s">
        <v>92</v>
      </c>
      <c r="B668">
        <v>0</v>
      </c>
      <c r="C668">
        <v>380307667</v>
      </c>
      <c r="D668">
        <v>0</v>
      </c>
      <c r="E668">
        <v>380307667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380307667</v>
      </c>
      <c r="R668">
        <v>0</v>
      </c>
      <c r="S668">
        <v>0</v>
      </c>
      <c r="T668">
        <v>0</v>
      </c>
    </row>
    <row r="669" spans="1:20" x14ac:dyDescent="0.25">
      <c r="A669" t="s">
        <v>293</v>
      </c>
      <c r="B669">
        <v>0</v>
      </c>
      <c r="C669">
        <v>380307667</v>
      </c>
      <c r="D669">
        <v>0</v>
      </c>
      <c r="E669">
        <v>380307667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380307667</v>
      </c>
      <c r="R669">
        <v>0</v>
      </c>
      <c r="S669">
        <v>0</v>
      </c>
      <c r="T669">
        <v>0</v>
      </c>
    </row>
    <row r="670" spans="1:20" x14ac:dyDescent="0.25">
      <c r="A670" t="s">
        <v>282</v>
      </c>
      <c r="B670">
        <v>0</v>
      </c>
      <c r="C670">
        <v>48122568</v>
      </c>
      <c r="D670">
        <v>0</v>
      </c>
      <c r="E670">
        <v>48122568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48122568</v>
      </c>
      <c r="R670">
        <v>0</v>
      </c>
      <c r="S670">
        <v>0</v>
      </c>
      <c r="T670">
        <v>0</v>
      </c>
    </row>
    <row r="671" spans="1:20" x14ac:dyDescent="0.25">
      <c r="A671" t="s">
        <v>92</v>
      </c>
      <c r="B671">
        <v>0</v>
      </c>
      <c r="C671">
        <v>48122568</v>
      </c>
      <c r="D671">
        <v>0</v>
      </c>
      <c r="E671">
        <v>48122568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48122568</v>
      </c>
      <c r="R671">
        <v>0</v>
      </c>
      <c r="S671">
        <v>0</v>
      </c>
      <c r="T671">
        <v>0</v>
      </c>
    </row>
    <row r="672" spans="1:20" x14ac:dyDescent="0.25">
      <c r="A672" t="s">
        <v>293</v>
      </c>
      <c r="B672">
        <v>0</v>
      </c>
      <c r="C672">
        <v>48122568</v>
      </c>
      <c r="D672">
        <v>0</v>
      </c>
      <c r="E672">
        <v>48122568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48122568</v>
      </c>
      <c r="R672">
        <v>0</v>
      </c>
      <c r="S672">
        <v>0</v>
      </c>
      <c r="T672">
        <v>0</v>
      </c>
    </row>
    <row r="673" spans="1:20" x14ac:dyDescent="0.25">
      <c r="A673" t="s">
        <v>283</v>
      </c>
      <c r="B673">
        <v>0</v>
      </c>
      <c r="C673">
        <v>124285870</v>
      </c>
      <c r="D673">
        <v>0</v>
      </c>
      <c r="E673">
        <v>124285870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124285870</v>
      </c>
      <c r="R673">
        <v>0</v>
      </c>
      <c r="S673">
        <v>0</v>
      </c>
      <c r="T673">
        <v>0</v>
      </c>
    </row>
    <row r="674" spans="1:20" x14ac:dyDescent="0.25">
      <c r="A674" t="s">
        <v>92</v>
      </c>
      <c r="B674">
        <v>0</v>
      </c>
      <c r="C674">
        <v>124285870</v>
      </c>
      <c r="D674">
        <v>0</v>
      </c>
      <c r="E674">
        <v>124285870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124285870</v>
      </c>
      <c r="R674">
        <v>0</v>
      </c>
      <c r="S674">
        <v>0</v>
      </c>
      <c r="T674">
        <v>0</v>
      </c>
    </row>
    <row r="675" spans="1:20" x14ac:dyDescent="0.25">
      <c r="A675" t="s">
        <v>293</v>
      </c>
      <c r="B675">
        <v>0</v>
      </c>
      <c r="C675">
        <v>124285870</v>
      </c>
      <c r="D675">
        <v>0</v>
      </c>
      <c r="E675">
        <v>124285870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124285870</v>
      </c>
      <c r="R675">
        <v>0</v>
      </c>
      <c r="S675">
        <v>0</v>
      </c>
      <c r="T675">
        <v>0</v>
      </c>
    </row>
    <row r="676" spans="1:20" x14ac:dyDescent="0.25">
      <c r="A676" t="s">
        <v>294</v>
      </c>
      <c r="B676">
        <v>891192769267</v>
      </c>
      <c r="C676">
        <v>91699088155</v>
      </c>
      <c r="D676">
        <v>0</v>
      </c>
      <c r="E676">
        <v>982891857422</v>
      </c>
      <c r="F676">
        <v>0</v>
      </c>
      <c r="G676">
        <v>710068351678</v>
      </c>
      <c r="H676">
        <v>710068351678</v>
      </c>
      <c r="I676">
        <v>674781681380</v>
      </c>
      <c r="J676">
        <v>0</v>
      </c>
      <c r="K676">
        <v>674781681380</v>
      </c>
      <c r="L676">
        <v>61644608331</v>
      </c>
      <c r="M676">
        <v>35286670298</v>
      </c>
      <c r="N676">
        <v>613137073049</v>
      </c>
      <c r="O676">
        <v>588831226214</v>
      </c>
      <c r="P676">
        <v>24305846835</v>
      </c>
      <c r="Q676">
        <v>272823505744</v>
      </c>
      <c r="R676">
        <v>68.650000000000006</v>
      </c>
      <c r="S676">
        <v>0</v>
      </c>
      <c r="T676">
        <v>0</v>
      </c>
    </row>
    <row r="677" spans="1:20" x14ac:dyDescent="0.25">
      <c r="A677" t="s">
        <v>295</v>
      </c>
      <c r="B677">
        <v>4250000000</v>
      </c>
      <c r="C677">
        <v>0</v>
      </c>
      <c r="D677">
        <v>0</v>
      </c>
      <c r="E677">
        <v>4250000000</v>
      </c>
      <c r="F677">
        <v>0</v>
      </c>
      <c r="G677">
        <v>4250000000</v>
      </c>
      <c r="H677">
        <v>4250000000</v>
      </c>
      <c r="I677">
        <v>4250000000</v>
      </c>
      <c r="J677">
        <v>0</v>
      </c>
      <c r="K677">
        <v>4250000000</v>
      </c>
      <c r="L677">
        <v>1751514310</v>
      </c>
      <c r="M677">
        <v>0</v>
      </c>
      <c r="N677">
        <v>2498485690</v>
      </c>
      <c r="O677">
        <v>2498485690</v>
      </c>
      <c r="P677">
        <v>0</v>
      </c>
      <c r="Q677">
        <v>0</v>
      </c>
      <c r="R677">
        <v>100</v>
      </c>
      <c r="S677">
        <v>0</v>
      </c>
      <c r="T677">
        <v>0</v>
      </c>
    </row>
    <row r="678" spans="1:20" x14ac:dyDescent="0.25">
      <c r="A678" t="s">
        <v>296</v>
      </c>
      <c r="B678">
        <v>4250000000</v>
      </c>
      <c r="C678">
        <v>0</v>
      </c>
      <c r="D678">
        <v>0</v>
      </c>
      <c r="E678">
        <v>4250000000</v>
      </c>
      <c r="F678">
        <v>0</v>
      </c>
      <c r="G678">
        <v>4250000000</v>
      </c>
      <c r="H678">
        <v>4250000000</v>
      </c>
      <c r="I678">
        <v>4250000000</v>
      </c>
      <c r="J678">
        <v>0</v>
      </c>
      <c r="K678">
        <v>4250000000</v>
      </c>
      <c r="L678">
        <v>1751514310</v>
      </c>
      <c r="M678">
        <v>0</v>
      </c>
      <c r="N678">
        <v>2498485690</v>
      </c>
      <c r="O678">
        <v>2498485690</v>
      </c>
      <c r="P678">
        <v>0</v>
      </c>
      <c r="Q678">
        <v>0</v>
      </c>
      <c r="R678">
        <v>100</v>
      </c>
      <c r="S678">
        <v>0</v>
      </c>
      <c r="T678">
        <v>0</v>
      </c>
    </row>
    <row r="679" spans="1:20" x14ac:dyDescent="0.25">
      <c r="A679" t="s">
        <v>297</v>
      </c>
      <c r="B679">
        <v>4250000000</v>
      </c>
      <c r="C679">
        <v>0</v>
      </c>
      <c r="D679">
        <v>0</v>
      </c>
      <c r="E679">
        <v>4250000000</v>
      </c>
      <c r="F679">
        <v>0</v>
      </c>
      <c r="G679">
        <v>4250000000</v>
      </c>
      <c r="H679">
        <v>4250000000</v>
      </c>
      <c r="I679">
        <v>4250000000</v>
      </c>
      <c r="J679">
        <v>0</v>
      </c>
      <c r="K679">
        <v>4250000000</v>
      </c>
      <c r="L679">
        <v>1751514310</v>
      </c>
      <c r="M679">
        <v>0</v>
      </c>
      <c r="N679">
        <v>2498485690</v>
      </c>
      <c r="O679">
        <v>2498485690</v>
      </c>
      <c r="P679">
        <v>0</v>
      </c>
      <c r="Q679">
        <v>0</v>
      </c>
      <c r="R679">
        <v>100</v>
      </c>
      <c r="S679">
        <v>0</v>
      </c>
      <c r="T679">
        <v>0</v>
      </c>
    </row>
    <row r="680" spans="1:20" x14ac:dyDescent="0.25">
      <c r="A680" t="s">
        <v>298</v>
      </c>
      <c r="B680">
        <v>4250000000</v>
      </c>
      <c r="C680">
        <v>0</v>
      </c>
      <c r="D680">
        <v>0</v>
      </c>
      <c r="E680">
        <v>4250000000</v>
      </c>
      <c r="F680">
        <v>0</v>
      </c>
      <c r="G680">
        <v>4250000000</v>
      </c>
      <c r="H680">
        <v>4250000000</v>
      </c>
      <c r="I680">
        <v>4250000000</v>
      </c>
      <c r="J680">
        <v>0</v>
      </c>
      <c r="K680">
        <v>4250000000</v>
      </c>
      <c r="L680">
        <v>1751514310</v>
      </c>
      <c r="M680">
        <v>0</v>
      </c>
      <c r="N680">
        <v>2498485690</v>
      </c>
      <c r="O680">
        <v>2498485690</v>
      </c>
      <c r="P680">
        <v>0</v>
      </c>
      <c r="Q680">
        <v>0</v>
      </c>
      <c r="R680">
        <v>100</v>
      </c>
      <c r="S680">
        <v>0</v>
      </c>
      <c r="T680">
        <v>0</v>
      </c>
    </row>
    <row r="681" spans="1:20" x14ac:dyDescent="0.25">
      <c r="A681" t="s">
        <v>299</v>
      </c>
      <c r="B681">
        <v>100000000</v>
      </c>
      <c r="C681">
        <v>-100000000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</row>
    <row r="682" spans="1:20" x14ac:dyDescent="0.25">
      <c r="A682" t="s">
        <v>31</v>
      </c>
      <c r="B682">
        <v>100000000</v>
      </c>
      <c r="C682">
        <v>-100000000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</row>
    <row r="683" spans="1:20" x14ac:dyDescent="0.25">
      <c r="A683" t="s">
        <v>297</v>
      </c>
      <c r="B683">
        <v>100000000</v>
      </c>
      <c r="C683">
        <v>-100000000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</row>
    <row r="684" spans="1:20" x14ac:dyDescent="0.25">
      <c r="A684" t="s">
        <v>298</v>
      </c>
      <c r="B684">
        <v>100000000</v>
      </c>
      <c r="C684">
        <v>-100000000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</row>
    <row r="685" spans="1:20" x14ac:dyDescent="0.25">
      <c r="A685" t="s">
        <v>300</v>
      </c>
      <c r="B685">
        <v>500000000</v>
      </c>
      <c r="C685">
        <v>208393895</v>
      </c>
      <c r="D685">
        <v>0</v>
      </c>
      <c r="E685">
        <v>708393895</v>
      </c>
      <c r="F685">
        <v>0</v>
      </c>
      <c r="G685">
        <v>708393895</v>
      </c>
      <c r="H685">
        <v>708393895</v>
      </c>
      <c r="I685">
        <v>708393895</v>
      </c>
      <c r="J685">
        <v>0</v>
      </c>
      <c r="K685">
        <v>708393895</v>
      </c>
      <c r="L685">
        <v>701796367</v>
      </c>
      <c r="M685">
        <v>0</v>
      </c>
      <c r="N685">
        <v>6597528</v>
      </c>
      <c r="O685">
        <v>3298764</v>
      </c>
      <c r="P685">
        <v>3298764</v>
      </c>
      <c r="Q685">
        <v>0</v>
      </c>
      <c r="R685">
        <v>100</v>
      </c>
      <c r="S685">
        <v>0</v>
      </c>
      <c r="T685">
        <v>0</v>
      </c>
    </row>
    <row r="686" spans="1:20" x14ac:dyDescent="0.25">
      <c r="A686" t="s">
        <v>31</v>
      </c>
      <c r="B686">
        <v>500000000</v>
      </c>
      <c r="C686">
        <v>-483506180</v>
      </c>
      <c r="D686">
        <v>0</v>
      </c>
      <c r="E686">
        <v>16493820</v>
      </c>
      <c r="F686">
        <v>0</v>
      </c>
      <c r="G686">
        <v>16493820</v>
      </c>
      <c r="H686">
        <v>16493820</v>
      </c>
      <c r="I686">
        <v>16493820</v>
      </c>
      <c r="J686">
        <v>0</v>
      </c>
      <c r="K686">
        <v>16493820</v>
      </c>
      <c r="L686">
        <v>9896292</v>
      </c>
      <c r="M686">
        <v>0</v>
      </c>
      <c r="N686">
        <v>6597528</v>
      </c>
      <c r="O686">
        <v>3298764</v>
      </c>
      <c r="P686">
        <v>3298764</v>
      </c>
      <c r="Q686">
        <v>0</v>
      </c>
      <c r="R686">
        <v>100</v>
      </c>
      <c r="S686">
        <v>0</v>
      </c>
      <c r="T686">
        <v>0</v>
      </c>
    </row>
    <row r="687" spans="1:20" x14ac:dyDescent="0.25">
      <c r="A687" t="s">
        <v>297</v>
      </c>
      <c r="B687">
        <v>500000000</v>
      </c>
      <c r="C687">
        <v>-483506180</v>
      </c>
      <c r="D687">
        <v>0</v>
      </c>
      <c r="E687">
        <v>16493820</v>
      </c>
      <c r="F687">
        <v>0</v>
      </c>
      <c r="G687">
        <v>16493820</v>
      </c>
      <c r="H687">
        <v>16493820</v>
      </c>
      <c r="I687">
        <v>16493820</v>
      </c>
      <c r="J687">
        <v>0</v>
      </c>
      <c r="K687">
        <v>16493820</v>
      </c>
      <c r="L687">
        <v>9896292</v>
      </c>
      <c r="M687">
        <v>0</v>
      </c>
      <c r="N687">
        <v>6597528</v>
      </c>
      <c r="O687">
        <v>3298764</v>
      </c>
      <c r="P687">
        <v>3298764</v>
      </c>
      <c r="Q687">
        <v>0</v>
      </c>
      <c r="R687">
        <v>100</v>
      </c>
      <c r="S687">
        <v>0</v>
      </c>
      <c r="T687">
        <v>0</v>
      </c>
    </row>
    <row r="688" spans="1:20" x14ac:dyDescent="0.25">
      <c r="A688" t="s">
        <v>301</v>
      </c>
      <c r="B688">
        <v>440000000</v>
      </c>
      <c r="C688">
        <v>-440000000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</row>
    <row r="689" spans="1:20" x14ac:dyDescent="0.25">
      <c r="A689" t="s">
        <v>302</v>
      </c>
      <c r="B689">
        <v>60000000</v>
      </c>
      <c r="C689">
        <v>-43506180</v>
      </c>
      <c r="D689">
        <v>0</v>
      </c>
      <c r="E689">
        <v>16493820</v>
      </c>
      <c r="F689">
        <v>0</v>
      </c>
      <c r="G689">
        <v>16493820</v>
      </c>
      <c r="H689">
        <v>16493820</v>
      </c>
      <c r="I689">
        <v>16493820</v>
      </c>
      <c r="J689">
        <v>0</v>
      </c>
      <c r="K689">
        <v>16493820</v>
      </c>
      <c r="L689">
        <v>9896292</v>
      </c>
      <c r="M689">
        <v>0</v>
      </c>
      <c r="N689">
        <v>6597528</v>
      </c>
      <c r="O689">
        <v>3298764</v>
      </c>
      <c r="P689">
        <v>3298764</v>
      </c>
      <c r="Q689">
        <v>0</v>
      </c>
      <c r="R689">
        <v>100</v>
      </c>
      <c r="S689">
        <v>0</v>
      </c>
      <c r="T689">
        <v>0</v>
      </c>
    </row>
    <row r="690" spans="1:20" x14ac:dyDescent="0.25">
      <c r="A690" t="s">
        <v>287</v>
      </c>
      <c r="B690">
        <v>0</v>
      </c>
      <c r="C690">
        <v>691900075</v>
      </c>
      <c r="D690">
        <v>0</v>
      </c>
      <c r="E690">
        <v>691900075</v>
      </c>
      <c r="F690">
        <v>0</v>
      </c>
      <c r="G690">
        <v>691900075</v>
      </c>
      <c r="H690">
        <v>691900075</v>
      </c>
      <c r="I690">
        <v>691900075</v>
      </c>
      <c r="J690">
        <v>0</v>
      </c>
      <c r="K690">
        <v>691900075</v>
      </c>
      <c r="L690">
        <v>691900075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100</v>
      </c>
      <c r="S690">
        <v>0</v>
      </c>
      <c r="T690">
        <v>0</v>
      </c>
    </row>
    <row r="691" spans="1:20" x14ac:dyDescent="0.25">
      <c r="A691" t="s">
        <v>297</v>
      </c>
      <c r="B691">
        <v>0</v>
      </c>
      <c r="C691">
        <v>691900075</v>
      </c>
      <c r="D691">
        <v>0</v>
      </c>
      <c r="E691">
        <v>691900075</v>
      </c>
      <c r="F691">
        <v>0</v>
      </c>
      <c r="G691">
        <v>691900075</v>
      </c>
      <c r="H691">
        <v>691900075</v>
      </c>
      <c r="I691">
        <v>691900075</v>
      </c>
      <c r="J691">
        <v>0</v>
      </c>
      <c r="K691">
        <v>691900075</v>
      </c>
      <c r="L691">
        <v>691900075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100</v>
      </c>
      <c r="S691">
        <v>0</v>
      </c>
      <c r="T691">
        <v>0</v>
      </c>
    </row>
    <row r="692" spans="1:20" x14ac:dyDescent="0.25">
      <c r="A692" t="s">
        <v>302</v>
      </c>
      <c r="B692">
        <v>0</v>
      </c>
      <c r="C692">
        <v>691900075</v>
      </c>
      <c r="D692">
        <v>0</v>
      </c>
      <c r="E692">
        <v>691900075</v>
      </c>
      <c r="F692">
        <v>0</v>
      </c>
      <c r="G692">
        <v>691900075</v>
      </c>
      <c r="H692">
        <v>691900075</v>
      </c>
      <c r="I692">
        <v>691900075</v>
      </c>
      <c r="J692">
        <v>0</v>
      </c>
      <c r="K692">
        <v>691900075</v>
      </c>
      <c r="L692">
        <v>691900075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100</v>
      </c>
      <c r="S692">
        <v>0</v>
      </c>
      <c r="T692">
        <v>0</v>
      </c>
    </row>
    <row r="693" spans="1:20" x14ac:dyDescent="0.25">
      <c r="A693" t="s">
        <v>303</v>
      </c>
      <c r="B693">
        <v>100000000</v>
      </c>
      <c r="C693">
        <v>-100000000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</row>
    <row r="694" spans="1:20" x14ac:dyDescent="0.25">
      <c r="A694" t="s">
        <v>31</v>
      </c>
      <c r="B694">
        <v>100000000</v>
      </c>
      <c r="C694">
        <v>-100000000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</row>
    <row r="695" spans="1:20" x14ac:dyDescent="0.25">
      <c r="A695" t="s">
        <v>304</v>
      </c>
      <c r="B695">
        <v>100000000</v>
      </c>
      <c r="C695">
        <v>-100000000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</row>
    <row r="696" spans="1:20" x14ac:dyDescent="0.25">
      <c r="A696" t="s">
        <v>305</v>
      </c>
      <c r="B696">
        <v>100000000</v>
      </c>
      <c r="C696">
        <v>-100000000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</row>
    <row r="697" spans="1:20" x14ac:dyDescent="0.25">
      <c r="A697" t="s">
        <v>306</v>
      </c>
      <c r="B697">
        <v>400000000</v>
      </c>
      <c r="C697">
        <v>-400000000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:20" x14ac:dyDescent="0.25">
      <c r="A698" t="s">
        <v>31</v>
      </c>
      <c r="B698">
        <v>400000000</v>
      </c>
      <c r="C698">
        <v>-400000000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</row>
    <row r="699" spans="1:20" x14ac:dyDescent="0.25">
      <c r="A699" t="s">
        <v>297</v>
      </c>
      <c r="B699">
        <v>400000000</v>
      </c>
      <c r="C699">
        <v>-400000000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</row>
    <row r="700" spans="1:20" x14ac:dyDescent="0.25">
      <c r="A700" t="s">
        <v>307</v>
      </c>
      <c r="B700">
        <v>400000000</v>
      </c>
      <c r="C700">
        <v>-400000000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</row>
    <row r="701" spans="1:20" x14ac:dyDescent="0.25">
      <c r="A701" t="s">
        <v>308</v>
      </c>
      <c r="B701">
        <v>900000000</v>
      </c>
      <c r="C701">
        <v>-842465736</v>
      </c>
      <c r="D701">
        <v>0</v>
      </c>
      <c r="E701">
        <v>57534264</v>
      </c>
      <c r="F701">
        <v>0</v>
      </c>
      <c r="G701">
        <v>57534264</v>
      </c>
      <c r="H701">
        <v>57534264</v>
      </c>
      <c r="I701">
        <v>57534264</v>
      </c>
      <c r="J701">
        <v>0</v>
      </c>
      <c r="K701">
        <v>57534264</v>
      </c>
      <c r="L701">
        <v>38356176</v>
      </c>
      <c r="M701">
        <v>0</v>
      </c>
      <c r="N701">
        <v>19178088</v>
      </c>
      <c r="O701">
        <v>19178088</v>
      </c>
      <c r="P701">
        <v>0</v>
      </c>
      <c r="Q701">
        <v>0</v>
      </c>
      <c r="R701">
        <v>100</v>
      </c>
      <c r="S701">
        <v>0</v>
      </c>
      <c r="T701">
        <v>0</v>
      </c>
    </row>
    <row r="702" spans="1:20" x14ac:dyDescent="0.25">
      <c r="A702" t="s">
        <v>31</v>
      </c>
      <c r="B702">
        <v>900000000</v>
      </c>
      <c r="C702">
        <v>-842465736</v>
      </c>
      <c r="D702">
        <v>0</v>
      </c>
      <c r="E702">
        <v>57534264</v>
      </c>
      <c r="F702">
        <v>0</v>
      </c>
      <c r="G702">
        <v>57534264</v>
      </c>
      <c r="H702">
        <v>57534264</v>
      </c>
      <c r="I702">
        <v>57534264</v>
      </c>
      <c r="J702">
        <v>0</v>
      </c>
      <c r="K702">
        <v>57534264</v>
      </c>
      <c r="L702">
        <v>38356176</v>
      </c>
      <c r="M702">
        <v>0</v>
      </c>
      <c r="N702">
        <v>19178088</v>
      </c>
      <c r="O702">
        <v>19178088</v>
      </c>
      <c r="P702">
        <v>0</v>
      </c>
      <c r="Q702">
        <v>0</v>
      </c>
      <c r="R702">
        <v>100</v>
      </c>
      <c r="S702">
        <v>0</v>
      </c>
      <c r="T702">
        <v>0</v>
      </c>
    </row>
    <row r="703" spans="1:20" x14ac:dyDescent="0.25">
      <c r="A703" t="s">
        <v>297</v>
      </c>
      <c r="B703">
        <v>900000000</v>
      </c>
      <c r="C703">
        <v>-842465736</v>
      </c>
      <c r="D703">
        <v>0</v>
      </c>
      <c r="E703">
        <v>57534264</v>
      </c>
      <c r="F703">
        <v>0</v>
      </c>
      <c r="G703">
        <v>57534264</v>
      </c>
      <c r="H703">
        <v>57534264</v>
      </c>
      <c r="I703">
        <v>57534264</v>
      </c>
      <c r="J703">
        <v>0</v>
      </c>
      <c r="K703">
        <v>57534264</v>
      </c>
      <c r="L703">
        <v>38356176</v>
      </c>
      <c r="M703">
        <v>0</v>
      </c>
      <c r="N703">
        <v>19178088</v>
      </c>
      <c r="O703">
        <v>19178088</v>
      </c>
      <c r="P703">
        <v>0</v>
      </c>
      <c r="Q703">
        <v>0</v>
      </c>
      <c r="R703">
        <v>100</v>
      </c>
      <c r="S703">
        <v>0</v>
      </c>
      <c r="T703">
        <v>0</v>
      </c>
    </row>
    <row r="704" spans="1:20" x14ac:dyDescent="0.25">
      <c r="A704" t="s">
        <v>307</v>
      </c>
      <c r="B704">
        <v>900000000</v>
      </c>
      <c r="C704">
        <v>-842465736</v>
      </c>
      <c r="D704">
        <v>0</v>
      </c>
      <c r="E704">
        <v>57534264</v>
      </c>
      <c r="F704">
        <v>0</v>
      </c>
      <c r="G704">
        <v>57534264</v>
      </c>
      <c r="H704">
        <v>57534264</v>
      </c>
      <c r="I704">
        <v>57534264</v>
      </c>
      <c r="J704">
        <v>0</v>
      </c>
      <c r="K704">
        <v>57534264</v>
      </c>
      <c r="L704">
        <v>38356176</v>
      </c>
      <c r="M704">
        <v>0</v>
      </c>
      <c r="N704">
        <v>19178088</v>
      </c>
      <c r="O704">
        <v>19178088</v>
      </c>
      <c r="P704">
        <v>0</v>
      </c>
      <c r="Q704">
        <v>0</v>
      </c>
      <c r="R704">
        <v>100</v>
      </c>
      <c r="S704">
        <v>0</v>
      </c>
      <c r="T704">
        <v>0</v>
      </c>
    </row>
    <row r="705" spans="1:20" x14ac:dyDescent="0.25">
      <c r="A705" t="s">
        <v>309</v>
      </c>
      <c r="B705">
        <v>1000000000</v>
      </c>
      <c r="C705">
        <v>-1000</v>
      </c>
      <c r="D705">
        <v>0</v>
      </c>
      <c r="E705">
        <v>999999000</v>
      </c>
      <c r="F705">
        <v>0</v>
      </c>
      <c r="G705">
        <v>999999000</v>
      </c>
      <c r="H705">
        <v>999999000</v>
      </c>
      <c r="I705">
        <v>592500000</v>
      </c>
      <c r="J705">
        <v>0</v>
      </c>
      <c r="K705">
        <v>592500000</v>
      </c>
      <c r="L705">
        <v>592500000</v>
      </c>
      <c r="M705">
        <v>407499000</v>
      </c>
      <c r="N705">
        <v>0</v>
      </c>
      <c r="O705">
        <v>0</v>
      </c>
      <c r="P705">
        <v>0</v>
      </c>
      <c r="Q705">
        <v>0</v>
      </c>
      <c r="R705">
        <v>59.25</v>
      </c>
      <c r="S705">
        <v>0</v>
      </c>
      <c r="T705">
        <v>0</v>
      </c>
    </row>
    <row r="706" spans="1:20" x14ac:dyDescent="0.25">
      <c r="A706" t="s">
        <v>296</v>
      </c>
      <c r="B706">
        <v>1000000000</v>
      </c>
      <c r="C706">
        <v>-1000</v>
      </c>
      <c r="D706">
        <v>0</v>
      </c>
      <c r="E706">
        <v>999999000</v>
      </c>
      <c r="F706">
        <v>0</v>
      </c>
      <c r="G706">
        <v>999999000</v>
      </c>
      <c r="H706">
        <v>999999000</v>
      </c>
      <c r="I706">
        <v>592500000</v>
      </c>
      <c r="J706">
        <v>0</v>
      </c>
      <c r="K706">
        <v>592500000</v>
      </c>
      <c r="L706">
        <v>592500000</v>
      </c>
      <c r="M706">
        <v>407499000</v>
      </c>
      <c r="N706">
        <v>0</v>
      </c>
      <c r="O706">
        <v>0</v>
      </c>
      <c r="P706">
        <v>0</v>
      </c>
      <c r="Q706">
        <v>0</v>
      </c>
      <c r="R706">
        <v>59.25</v>
      </c>
      <c r="S706">
        <v>0</v>
      </c>
      <c r="T706">
        <v>0</v>
      </c>
    </row>
    <row r="707" spans="1:20" x14ac:dyDescent="0.25">
      <c r="A707" t="s">
        <v>297</v>
      </c>
      <c r="B707">
        <v>1000000000</v>
      </c>
      <c r="C707">
        <v>-1000</v>
      </c>
      <c r="D707">
        <v>0</v>
      </c>
      <c r="E707">
        <v>999999000</v>
      </c>
      <c r="F707">
        <v>0</v>
      </c>
      <c r="G707">
        <v>999999000</v>
      </c>
      <c r="H707">
        <v>999999000</v>
      </c>
      <c r="I707">
        <v>592500000</v>
      </c>
      <c r="J707">
        <v>0</v>
      </c>
      <c r="K707">
        <v>592500000</v>
      </c>
      <c r="L707">
        <v>592500000</v>
      </c>
      <c r="M707">
        <v>407499000</v>
      </c>
      <c r="N707">
        <v>0</v>
      </c>
      <c r="O707">
        <v>0</v>
      </c>
      <c r="P707">
        <v>0</v>
      </c>
      <c r="Q707">
        <v>0</v>
      </c>
      <c r="R707">
        <v>59.25</v>
      </c>
      <c r="S707">
        <v>0</v>
      </c>
      <c r="T707">
        <v>0</v>
      </c>
    </row>
    <row r="708" spans="1:20" x14ac:dyDescent="0.25">
      <c r="A708" t="s">
        <v>310</v>
      </c>
      <c r="B708">
        <v>1000000000</v>
      </c>
      <c r="C708">
        <v>-1000</v>
      </c>
      <c r="D708">
        <v>0</v>
      </c>
      <c r="E708">
        <v>999999000</v>
      </c>
      <c r="F708">
        <v>0</v>
      </c>
      <c r="G708">
        <v>999999000</v>
      </c>
      <c r="H708">
        <v>999999000</v>
      </c>
      <c r="I708">
        <v>592500000</v>
      </c>
      <c r="J708">
        <v>0</v>
      </c>
      <c r="K708">
        <v>592500000</v>
      </c>
      <c r="L708">
        <v>592500000</v>
      </c>
      <c r="M708">
        <v>407499000</v>
      </c>
      <c r="N708">
        <v>0</v>
      </c>
      <c r="O708">
        <v>0</v>
      </c>
      <c r="P708">
        <v>0</v>
      </c>
      <c r="Q708">
        <v>0</v>
      </c>
      <c r="R708">
        <v>59.25</v>
      </c>
      <c r="S708">
        <v>0</v>
      </c>
      <c r="T708">
        <v>0</v>
      </c>
    </row>
    <row r="709" spans="1:20" x14ac:dyDescent="0.25">
      <c r="A709" t="s">
        <v>311</v>
      </c>
      <c r="B709">
        <v>100000000</v>
      </c>
      <c r="C709">
        <v>-100000000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</row>
    <row r="710" spans="1:20" x14ac:dyDescent="0.25">
      <c r="A710" t="s">
        <v>31</v>
      </c>
      <c r="B710">
        <v>100000000</v>
      </c>
      <c r="C710">
        <v>-100000000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</row>
    <row r="711" spans="1:20" x14ac:dyDescent="0.25">
      <c r="A711" t="s">
        <v>297</v>
      </c>
      <c r="B711">
        <v>100000000</v>
      </c>
      <c r="C711">
        <v>-100000000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</row>
    <row r="712" spans="1:20" x14ac:dyDescent="0.25">
      <c r="A712" t="s">
        <v>312</v>
      </c>
      <c r="B712">
        <v>100000000</v>
      </c>
      <c r="C712">
        <v>-100000000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</row>
    <row r="713" spans="1:20" x14ac:dyDescent="0.25">
      <c r="A713" t="s">
        <v>313</v>
      </c>
      <c r="B713">
        <v>700000000</v>
      </c>
      <c r="C713">
        <v>0</v>
      </c>
      <c r="D713">
        <v>0</v>
      </c>
      <c r="E713">
        <v>700000000</v>
      </c>
      <c r="F713">
        <v>0</v>
      </c>
      <c r="G713">
        <v>700000000</v>
      </c>
      <c r="H713">
        <v>700000000</v>
      </c>
      <c r="I713">
        <v>700000000</v>
      </c>
      <c r="J713">
        <v>0</v>
      </c>
      <c r="K713">
        <v>700000000</v>
      </c>
      <c r="L713">
        <v>700000000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100</v>
      </c>
      <c r="S713">
        <v>0</v>
      </c>
      <c r="T713">
        <v>0</v>
      </c>
    </row>
    <row r="714" spans="1:20" x14ac:dyDescent="0.25">
      <c r="A714" t="s">
        <v>31</v>
      </c>
      <c r="B714">
        <v>700000000</v>
      </c>
      <c r="C714">
        <v>0</v>
      </c>
      <c r="D714">
        <v>0</v>
      </c>
      <c r="E714">
        <v>700000000</v>
      </c>
      <c r="F714">
        <v>0</v>
      </c>
      <c r="G714">
        <v>700000000</v>
      </c>
      <c r="H714">
        <v>700000000</v>
      </c>
      <c r="I714">
        <v>700000000</v>
      </c>
      <c r="J714">
        <v>0</v>
      </c>
      <c r="K714">
        <v>700000000</v>
      </c>
      <c r="L714">
        <v>700000000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100</v>
      </c>
      <c r="S714">
        <v>0</v>
      </c>
      <c r="T714">
        <v>0</v>
      </c>
    </row>
    <row r="715" spans="1:20" x14ac:dyDescent="0.25">
      <c r="A715" t="s">
        <v>314</v>
      </c>
      <c r="B715">
        <v>700000000</v>
      </c>
      <c r="C715">
        <v>0</v>
      </c>
      <c r="D715">
        <v>0</v>
      </c>
      <c r="E715">
        <v>700000000</v>
      </c>
      <c r="F715">
        <v>0</v>
      </c>
      <c r="G715">
        <v>700000000</v>
      </c>
      <c r="H715">
        <v>700000000</v>
      </c>
      <c r="I715">
        <v>700000000</v>
      </c>
      <c r="J715">
        <v>0</v>
      </c>
      <c r="K715">
        <v>700000000</v>
      </c>
      <c r="L715">
        <v>700000000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100</v>
      </c>
      <c r="S715">
        <v>0</v>
      </c>
      <c r="T715">
        <v>0</v>
      </c>
    </row>
    <row r="716" spans="1:20" x14ac:dyDescent="0.25">
      <c r="A716" t="s">
        <v>315</v>
      </c>
      <c r="B716">
        <v>700000000</v>
      </c>
      <c r="C716">
        <v>0</v>
      </c>
      <c r="D716">
        <v>0</v>
      </c>
      <c r="E716">
        <v>700000000</v>
      </c>
      <c r="F716">
        <v>0</v>
      </c>
      <c r="G716">
        <v>700000000</v>
      </c>
      <c r="H716">
        <v>700000000</v>
      </c>
      <c r="I716">
        <v>700000000</v>
      </c>
      <c r="J716">
        <v>0</v>
      </c>
      <c r="K716">
        <v>700000000</v>
      </c>
      <c r="L716">
        <v>700000000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100</v>
      </c>
      <c r="S716">
        <v>0</v>
      </c>
      <c r="T716">
        <v>0</v>
      </c>
    </row>
    <row r="717" spans="1:20" x14ac:dyDescent="0.25">
      <c r="A717" t="s">
        <v>316</v>
      </c>
      <c r="B717">
        <v>765000000</v>
      </c>
      <c r="C717">
        <v>-765000000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</row>
    <row r="718" spans="1:20" x14ac:dyDescent="0.25">
      <c r="A718" t="s">
        <v>31</v>
      </c>
      <c r="B718">
        <v>765000000</v>
      </c>
      <c r="C718">
        <v>-765000000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</row>
    <row r="719" spans="1:20" x14ac:dyDescent="0.25">
      <c r="A719" t="s">
        <v>317</v>
      </c>
      <c r="B719">
        <v>765000000</v>
      </c>
      <c r="C719">
        <v>-765000000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</row>
    <row r="720" spans="1:20" x14ac:dyDescent="0.25">
      <c r="A720" t="s">
        <v>318</v>
      </c>
      <c r="B720">
        <v>765000000</v>
      </c>
      <c r="C720">
        <v>-765000000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</row>
    <row r="721" spans="1:20" x14ac:dyDescent="0.25">
      <c r="A721" t="s">
        <v>319</v>
      </c>
      <c r="B721">
        <v>13073301424</v>
      </c>
      <c r="C721">
        <v>6111600000</v>
      </c>
      <c r="D721">
        <v>0</v>
      </c>
      <c r="E721">
        <v>19184901424</v>
      </c>
      <c r="F721">
        <v>0</v>
      </c>
      <c r="G721">
        <v>19184901424</v>
      </c>
      <c r="H721">
        <v>19184901424</v>
      </c>
      <c r="I721">
        <v>13004901424</v>
      </c>
      <c r="J721">
        <v>0</v>
      </c>
      <c r="K721">
        <v>13004901424</v>
      </c>
      <c r="L721">
        <v>4155301424</v>
      </c>
      <c r="M721">
        <v>6180000000</v>
      </c>
      <c r="N721">
        <v>8849600000</v>
      </c>
      <c r="O721">
        <v>4937200000</v>
      </c>
      <c r="P721">
        <v>3912400000</v>
      </c>
      <c r="Q721">
        <v>0</v>
      </c>
      <c r="R721">
        <v>67.790000000000006</v>
      </c>
      <c r="S721">
        <v>0</v>
      </c>
      <c r="T721">
        <v>0</v>
      </c>
    </row>
    <row r="722" spans="1:20" x14ac:dyDescent="0.25">
      <c r="A722" t="s">
        <v>31</v>
      </c>
      <c r="B722">
        <v>0</v>
      </c>
      <c r="C722">
        <v>6111600000</v>
      </c>
      <c r="D722">
        <v>0</v>
      </c>
      <c r="E722">
        <v>6111600000</v>
      </c>
      <c r="F722">
        <v>0</v>
      </c>
      <c r="G722">
        <v>6111600000</v>
      </c>
      <c r="H722">
        <v>6111600000</v>
      </c>
      <c r="I722">
        <v>111600000</v>
      </c>
      <c r="J722">
        <v>0</v>
      </c>
      <c r="K722">
        <v>111600000</v>
      </c>
      <c r="L722">
        <v>62000000</v>
      </c>
      <c r="M722">
        <v>6000000000</v>
      </c>
      <c r="N722">
        <v>49600000</v>
      </c>
      <c r="O722">
        <v>37200000</v>
      </c>
      <c r="P722">
        <v>12400000</v>
      </c>
      <c r="Q722">
        <v>0</v>
      </c>
      <c r="R722">
        <v>1.83</v>
      </c>
      <c r="S722">
        <v>0</v>
      </c>
      <c r="T722">
        <v>0</v>
      </c>
    </row>
    <row r="723" spans="1:20" x14ac:dyDescent="0.25">
      <c r="A723" t="s">
        <v>320</v>
      </c>
      <c r="B723">
        <v>0</v>
      </c>
      <c r="C723">
        <v>6111600000</v>
      </c>
      <c r="D723">
        <v>0</v>
      </c>
      <c r="E723">
        <v>6111600000</v>
      </c>
      <c r="F723">
        <v>0</v>
      </c>
      <c r="G723">
        <v>6111600000</v>
      </c>
      <c r="H723">
        <v>6111600000</v>
      </c>
      <c r="I723">
        <v>111600000</v>
      </c>
      <c r="J723">
        <v>0</v>
      </c>
      <c r="K723">
        <v>111600000</v>
      </c>
      <c r="L723">
        <v>62000000</v>
      </c>
      <c r="M723">
        <v>6000000000</v>
      </c>
      <c r="N723">
        <v>49600000</v>
      </c>
      <c r="O723">
        <v>37200000</v>
      </c>
      <c r="P723">
        <v>12400000</v>
      </c>
      <c r="Q723">
        <v>0</v>
      </c>
      <c r="R723">
        <v>1.83</v>
      </c>
      <c r="S723">
        <v>0</v>
      </c>
      <c r="T723">
        <v>0</v>
      </c>
    </row>
    <row r="724" spans="1:20" x14ac:dyDescent="0.25">
      <c r="A724" t="s">
        <v>321</v>
      </c>
      <c r="B724">
        <v>0</v>
      </c>
      <c r="C724">
        <v>6111600000</v>
      </c>
      <c r="D724">
        <v>0</v>
      </c>
      <c r="E724">
        <v>6111600000</v>
      </c>
      <c r="F724">
        <v>0</v>
      </c>
      <c r="G724">
        <v>6111600000</v>
      </c>
      <c r="H724">
        <v>6111600000</v>
      </c>
      <c r="I724">
        <v>111600000</v>
      </c>
      <c r="J724">
        <v>0</v>
      </c>
      <c r="K724">
        <v>111600000</v>
      </c>
      <c r="L724">
        <v>62000000</v>
      </c>
      <c r="M724">
        <v>6000000000</v>
      </c>
      <c r="N724">
        <v>49600000</v>
      </c>
      <c r="O724">
        <v>37200000</v>
      </c>
      <c r="P724">
        <v>12400000</v>
      </c>
      <c r="Q724">
        <v>0</v>
      </c>
      <c r="R724">
        <v>1.83</v>
      </c>
      <c r="S724">
        <v>0</v>
      </c>
      <c r="T724">
        <v>0</v>
      </c>
    </row>
    <row r="725" spans="1:20" x14ac:dyDescent="0.25">
      <c r="A725" t="s">
        <v>322</v>
      </c>
      <c r="B725">
        <v>13073301424</v>
      </c>
      <c r="C725">
        <v>0</v>
      </c>
      <c r="D725">
        <v>0</v>
      </c>
      <c r="E725">
        <v>13073301424</v>
      </c>
      <c r="F725">
        <v>0</v>
      </c>
      <c r="G725">
        <v>13073301424</v>
      </c>
      <c r="H725">
        <v>13073301424</v>
      </c>
      <c r="I725">
        <v>12893301424</v>
      </c>
      <c r="J725">
        <v>0</v>
      </c>
      <c r="K725">
        <v>12893301424</v>
      </c>
      <c r="L725">
        <v>4093301424</v>
      </c>
      <c r="M725">
        <v>180000000</v>
      </c>
      <c r="N725">
        <v>8800000000</v>
      </c>
      <c r="O725">
        <v>4900000000</v>
      </c>
      <c r="P725">
        <v>3900000000</v>
      </c>
      <c r="Q725">
        <v>0</v>
      </c>
      <c r="R725">
        <v>98.62</v>
      </c>
      <c r="S725">
        <v>0</v>
      </c>
      <c r="T725">
        <v>0</v>
      </c>
    </row>
    <row r="726" spans="1:20" x14ac:dyDescent="0.25">
      <c r="A726" t="s">
        <v>320</v>
      </c>
      <c r="B726">
        <v>13073301424</v>
      </c>
      <c r="C726">
        <v>0</v>
      </c>
      <c r="D726">
        <v>0</v>
      </c>
      <c r="E726">
        <v>13073301424</v>
      </c>
      <c r="F726">
        <v>0</v>
      </c>
      <c r="G726">
        <v>13073301424</v>
      </c>
      <c r="H726">
        <v>13073301424</v>
      </c>
      <c r="I726">
        <v>12893301424</v>
      </c>
      <c r="J726">
        <v>0</v>
      </c>
      <c r="K726">
        <v>12893301424</v>
      </c>
      <c r="L726">
        <v>4093301424</v>
      </c>
      <c r="M726">
        <v>180000000</v>
      </c>
      <c r="N726">
        <v>8800000000</v>
      </c>
      <c r="O726">
        <v>4900000000</v>
      </c>
      <c r="P726">
        <v>3900000000</v>
      </c>
      <c r="Q726">
        <v>0</v>
      </c>
      <c r="R726">
        <v>98.62</v>
      </c>
      <c r="S726">
        <v>0</v>
      </c>
      <c r="T726">
        <v>0</v>
      </c>
    </row>
    <row r="727" spans="1:20" x14ac:dyDescent="0.25">
      <c r="A727" t="s">
        <v>321</v>
      </c>
      <c r="B727">
        <v>13073301424</v>
      </c>
      <c r="C727">
        <v>0</v>
      </c>
      <c r="D727">
        <v>0</v>
      </c>
      <c r="E727">
        <v>13073301424</v>
      </c>
      <c r="F727">
        <v>0</v>
      </c>
      <c r="G727">
        <v>13073301424</v>
      </c>
      <c r="H727">
        <v>13073301424</v>
      </c>
      <c r="I727">
        <v>12893301424</v>
      </c>
      <c r="J727">
        <v>0</v>
      </c>
      <c r="K727">
        <v>12893301424</v>
      </c>
      <c r="L727">
        <v>4093301424</v>
      </c>
      <c r="M727">
        <v>180000000</v>
      </c>
      <c r="N727">
        <v>8800000000</v>
      </c>
      <c r="O727">
        <v>4900000000</v>
      </c>
      <c r="P727">
        <v>3900000000</v>
      </c>
      <c r="Q727">
        <v>0</v>
      </c>
      <c r="R727">
        <v>98.62</v>
      </c>
      <c r="S727">
        <v>0</v>
      </c>
      <c r="T727">
        <v>0</v>
      </c>
    </row>
    <row r="728" spans="1:20" x14ac:dyDescent="0.25">
      <c r="A728" t="s">
        <v>323</v>
      </c>
      <c r="B728">
        <v>100000000</v>
      </c>
      <c r="C728">
        <v>-68799424</v>
      </c>
      <c r="D728">
        <v>0</v>
      </c>
      <c r="E728">
        <v>31200576</v>
      </c>
      <c r="F728">
        <v>0</v>
      </c>
      <c r="G728">
        <v>31200576</v>
      </c>
      <c r="H728">
        <v>31200576</v>
      </c>
      <c r="I728">
        <v>0</v>
      </c>
      <c r="J728">
        <v>0</v>
      </c>
      <c r="K728">
        <v>0</v>
      </c>
      <c r="L728">
        <v>0</v>
      </c>
      <c r="M728">
        <v>31200576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</row>
    <row r="729" spans="1:20" x14ac:dyDescent="0.25">
      <c r="A729" t="s">
        <v>31</v>
      </c>
      <c r="B729">
        <v>68799424</v>
      </c>
      <c r="C729">
        <v>-68799424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</row>
    <row r="730" spans="1:20" x14ac:dyDescent="0.25">
      <c r="A730" t="s">
        <v>317</v>
      </c>
      <c r="B730">
        <v>68799424</v>
      </c>
      <c r="C730">
        <v>-68799424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</row>
    <row r="731" spans="1:20" x14ac:dyDescent="0.25">
      <c r="A731" t="s">
        <v>324</v>
      </c>
      <c r="B731">
        <v>68799424</v>
      </c>
      <c r="C731">
        <v>-68799424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</row>
    <row r="732" spans="1:20" x14ac:dyDescent="0.25">
      <c r="A732" t="s">
        <v>322</v>
      </c>
      <c r="B732">
        <v>31200576</v>
      </c>
      <c r="C732">
        <v>0</v>
      </c>
      <c r="D732">
        <v>0</v>
      </c>
      <c r="E732">
        <v>31200576</v>
      </c>
      <c r="F732">
        <v>0</v>
      </c>
      <c r="G732">
        <v>31200576</v>
      </c>
      <c r="H732">
        <v>31200576</v>
      </c>
      <c r="I732">
        <v>0</v>
      </c>
      <c r="J732">
        <v>0</v>
      </c>
      <c r="K732">
        <v>0</v>
      </c>
      <c r="L732">
        <v>0</v>
      </c>
      <c r="M732">
        <v>31200576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</row>
    <row r="733" spans="1:20" x14ac:dyDescent="0.25">
      <c r="A733" t="s">
        <v>317</v>
      </c>
      <c r="B733">
        <v>31200576</v>
      </c>
      <c r="C733">
        <v>0</v>
      </c>
      <c r="D733">
        <v>0</v>
      </c>
      <c r="E733">
        <v>31200576</v>
      </c>
      <c r="F733">
        <v>0</v>
      </c>
      <c r="G733">
        <v>31200576</v>
      </c>
      <c r="H733">
        <v>31200576</v>
      </c>
      <c r="I733">
        <v>0</v>
      </c>
      <c r="J733">
        <v>0</v>
      </c>
      <c r="K733">
        <v>0</v>
      </c>
      <c r="L733">
        <v>0</v>
      </c>
      <c r="M733">
        <v>31200576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:20" x14ac:dyDescent="0.25">
      <c r="A734" t="s">
        <v>324</v>
      </c>
      <c r="B734">
        <v>31200576</v>
      </c>
      <c r="C734">
        <v>0</v>
      </c>
      <c r="D734">
        <v>0</v>
      </c>
      <c r="E734">
        <v>31200576</v>
      </c>
      <c r="F734">
        <v>0</v>
      </c>
      <c r="G734">
        <v>31200576</v>
      </c>
      <c r="H734">
        <v>31200576</v>
      </c>
      <c r="I734">
        <v>0</v>
      </c>
      <c r="J734">
        <v>0</v>
      </c>
      <c r="K734">
        <v>0</v>
      </c>
      <c r="L734">
        <v>0</v>
      </c>
      <c r="M734">
        <v>31200576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</row>
    <row r="735" spans="1:20" x14ac:dyDescent="0.25">
      <c r="A735" t="s">
        <v>325</v>
      </c>
      <c r="B735">
        <v>1300000000</v>
      </c>
      <c r="C735">
        <v>166257600</v>
      </c>
      <c r="D735">
        <v>0</v>
      </c>
      <c r="E735">
        <v>1466257600</v>
      </c>
      <c r="F735">
        <v>0</v>
      </c>
      <c r="G735">
        <v>1466257600</v>
      </c>
      <c r="H735">
        <v>1466257600</v>
      </c>
      <c r="I735">
        <v>166257600</v>
      </c>
      <c r="J735">
        <v>0</v>
      </c>
      <c r="K735">
        <v>166257600</v>
      </c>
      <c r="L735">
        <v>0</v>
      </c>
      <c r="M735">
        <v>1300000000</v>
      </c>
      <c r="N735">
        <v>166257600</v>
      </c>
      <c r="O735">
        <v>166257600</v>
      </c>
      <c r="P735">
        <v>0</v>
      </c>
      <c r="Q735">
        <v>0</v>
      </c>
      <c r="R735">
        <v>11.34</v>
      </c>
      <c r="S735">
        <v>0</v>
      </c>
      <c r="T735">
        <v>0</v>
      </c>
    </row>
    <row r="736" spans="1:20" x14ac:dyDescent="0.25">
      <c r="A736" t="s">
        <v>322</v>
      </c>
      <c r="B736">
        <v>1300000000</v>
      </c>
      <c r="C736">
        <v>0</v>
      </c>
      <c r="D736">
        <v>0</v>
      </c>
      <c r="E736">
        <v>1300000000</v>
      </c>
      <c r="F736">
        <v>0</v>
      </c>
      <c r="G736">
        <v>1300000000</v>
      </c>
      <c r="H736">
        <v>1300000000</v>
      </c>
      <c r="I736">
        <v>0</v>
      </c>
      <c r="J736">
        <v>0</v>
      </c>
      <c r="K736">
        <v>0</v>
      </c>
      <c r="L736">
        <v>0</v>
      </c>
      <c r="M736">
        <v>1300000000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</row>
    <row r="737" spans="1:20" x14ac:dyDescent="0.25">
      <c r="A737" t="s">
        <v>317</v>
      </c>
      <c r="B737">
        <v>1300000000</v>
      </c>
      <c r="C737">
        <v>0</v>
      </c>
      <c r="D737">
        <v>0</v>
      </c>
      <c r="E737">
        <v>1300000000</v>
      </c>
      <c r="F737">
        <v>0</v>
      </c>
      <c r="G737">
        <v>1300000000</v>
      </c>
      <c r="H737">
        <v>1300000000</v>
      </c>
      <c r="I737">
        <v>0</v>
      </c>
      <c r="J737">
        <v>0</v>
      </c>
      <c r="K737">
        <v>0</v>
      </c>
      <c r="L737">
        <v>0</v>
      </c>
      <c r="M737">
        <v>1300000000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</row>
    <row r="738" spans="1:20" x14ac:dyDescent="0.25">
      <c r="A738" t="s">
        <v>324</v>
      </c>
      <c r="B738">
        <v>1300000000</v>
      </c>
      <c r="C738">
        <v>0</v>
      </c>
      <c r="D738">
        <v>0</v>
      </c>
      <c r="E738">
        <v>1300000000</v>
      </c>
      <c r="F738">
        <v>0</v>
      </c>
      <c r="G738">
        <v>1300000000</v>
      </c>
      <c r="H738">
        <v>1300000000</v>
      </c>
      <c r="I738">
        <v>0</v>
      </c>
      <c r="J738">
        <v>0</v>
      </c>
      <c r="K738">
        <v>0</v>
      </c>
      <c r="L738">
        <v>0</v>
      </c>
      <c r="M738">
        <v>1300000000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</row>
    <row r="739" spans="1:20" x14ac:dyDescent="0.25">
      <c r="A739" t="s">
        <v>326</v>
      </c>
      <c r="B739">
        <v>0</v>
      </c>
      <c r="C739">
        <v>166257600</v>
      </c>
      <c r="D739">
        <v>0</v>
      </c>
      <c r="E739">
        <v>166257600</v>
      </c>
      <c r="F739">
        <v>0</v>
      </c>
      <c r="G739">
        <v>166257600</v>
      </c>
      <c r="H739">
        <v>166257600</v>
      </c>
      <c r="I739">
        <v>166257600</v>
      </c>
      <c r="J739">
        <v>0</v>
      </c>
      <c r="K739">
        <v>166257600</v>
      </c>
      <c r="L739">
        <v>0</v>
      </c>
      <c r="M739">
        <v>0</v>
      </c>
      <c r="N739">
        <v>166257600</v>
      </c>
      <c r="O739">
        <v>166257600</v>
      </c>
      <c r="P739">
        <v>0</v>
      </c>
      <c r="Q739">
        <v>0</v>
      </c>
      <c r="R739">
        <v>100</v>
      </c>
      <c r="S739">
        <v>0</v>
      </c>
      <c r="T739">
        <v>0</v>
      </c>
    </row>
    <row r="740" spans="1:20" x14ac:dyDescent="0.25">
      <c r="A740" t="s">
        <v>317</v>
      </c>
      <c r="B740">
        <v>0</v>
      </c>
      <c r="C740">
        <v>166257600</v>
      </c>
      <c r="D740">
        <v>0</v>
      </c>
      <c r="E740">
        <v>166257600</v>
      </c>
      <c r="F740">
        <v>0</v>
      </c>
      <c r="G740">
        <v>166257600</v>
      </c>
      <c r="H740">
        <v>166257600</v>
      </c>
      <c r="I740">
        <v>166257600</v>
      </c>
      <c r="J740">
        <v>0</v>
      </c>
      <c r="K740">
        <v>166257600</v>
      </c>
      <c r="L740">
        <v>0</v>
      </c>
      <c r="M740">
        <v>0</v>
      </c>
      <c r="N740">
        <v>166257600</v>
      </c>
      <c r="O740">
        <v>166257600</v>
      </c>
      <c r="P740">
        <v>0</v>
      </c>
      <c r="Q740">
        <v>0</v>
      </c>
      <c r="R740">
        <v>100</v>
      </c>
      <c r="S740">
        <v>0</v>
      </c>
      <c r="T740">
        <v>0</v>
      </c>
    </row>
    <row r="741" spans="1:20" x14ac:dyDescent="0.25">
      <c r="A741" t="s">
        <v>327</v>
      </c>
      <c r="B741">
        <v>0</v>
      </c>
      <c r="C741">
        <v>166257600</v>
      </c>
      <c r="D741">
        <v>0</v>
      </c>
      <c r="E741">
        <v>166257600</v>
      </c>
      <c r="F741">
        <v>0</v>
      </c>
      <c r="G741">
        <v>166257600</v>
      </c>
      <c r="H741">
        <v>166257600</v>
      </c>
      <c r="I741">
        <v>166257600</v>
      </c>
      <c r="J741">
        <v>0</v>
      </c>
      <c r="K741">
        <v>166257600</v>
      </c>
      <c r="L741">
        <v>0</v>
      </c>
      <c r="M741">
        <v>0</v>
      </c>
      <c r="N741">
        <v>166257600</v>
      </c>
      <c r="O741">
        <v>166257600</v>
      </c>
      <c r="P741">
        <v>0</v>
      </c>
      <c r="Q741">
        <v>0</v>
      </c>
      <c r="R741">
        <v>100</v>
      </c>
      <c r="S741">
        <v>0</v>
      </c>
      <c r="T741">
        <v>0</v>
      </c>
    </row>
    <row r="742" spans="1:20" x14ac:dyDescent="0.25">
      <c r="A742" t="s">
        <v>328</v>
      </c>
      <c r="B742">
        <v>483223747</v>
      </c>
      <c r="C742">
        <v>-483223747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</row>
    <row r="743" spans="1:20" x14ac:dyDescent="0.25">
      <c r="A743" t="s">
        <v>31</v>
      </c>
      <c r="B743">
        <v>483223747</v>
      </c>
      <c r="C743">
        <v>-483223747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</row>
    <row r="744" spans="1:20" x14ac:dyDescent="0.25">
      <c r="A744" t="s">
        <v>329</v>
      </c>
      <c r="B744">
        <v>483223747</v>
      </c>
      <c r="C744">
        <v>-483223747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</row>
    <row r="745" spans="1:20" x14ac:dyDescent="0.25">
      <c r="A745" t="s">
        <v>330</v>
      </c>
      <c r="B745">
        <v>483223747</v>
      </c>
      <c r="C745">
        <v>-483223747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</row>
    <row r="746" spans="1:20" x14ac:dyDescent="0.25">
      <c r="A746" t="s">
        <v>331</v>
      </c>
      <c r="B746">
        <v>550000000</v>
      </c>
      <c r="C746">
        <v>-550000000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</row>
    <row r="747" spans="1:20" x14ac:dyDescent="0.25">
      <c r="A747" t="s">
        <v>31</v>
      </c>
      <c r="B747">
        <v>188759000</v>
      </c>
      <c r="C747">
        <v>-188759000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</row>
    <row r="748" spans="1:20" x14ac:dyDescent="0.25">
      <c r="A748" t="s">
        <v>297</v>
      </c>
      <c r="B748">
        <v>188759000</v>
      </c>
      <c r="C748">
        <v>-188759000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</row>
    <row r="749" spans="1:20" x14ac:dyDescent="0.25">
      <c r="A749" t="s">
        <v>332</v>
      </c>
      <c r="B749">
        <v>88759000</v>
      </c>
      <c r="C749">
        <v>-88759000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</row>
    <row r="750" spans="1:20" x14ac:dyDescent="0.25">
      <c r="A750" t="s">
        <v>333</v>
      </c>
      <c r="B750">
        <v>100000000</v>
      </c>
      <c r="C750">
        <v>-100000000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:20" x14ac:dyDescent="0.25">
      <c r="A751" t="s">
        <v>296</v>
      </c>
      <c r="B751">
        <v>361241000</v>
      </c>
      <c r="C751">
        <v>-361241000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</row>
    <row r="752" spans="1:20" x14ac:dyDescent="0.25">
      <c r="A752" t="s">
        <v>297</v>
      </c>
      <c r="B752">
        <v>361241000</v>
      </c>
      <c r="C752">
        <v>-361241000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</row>
    <row r="753" spans="1:20" x14ac:dyDescent="0.25">
      <c r="A753" t="s">
        <v>332</v>
      </c>
      <c r="B753">
        <v>361241000</v>
      </c>
      <c r="C753">
        <v>-361241000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</row>
    <row r="754" spans="1:20" x14ac:dyDescent="0.25">
      <c r="A754" t="s">
        <v>334</v>
      </c>
      <c r="B754">
        <v>150000000</v>
      </c>
      <c r="C754">
        <v>-150000000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</row>
    <row r="755" spans="1:20" x14ac:dyDescent="0.25">
      <c r="A755" t="s">
        <v>31</v>
      </c>
      <c r="B755">
        <v>150000000</v>
      </c>
      <c r="C755">
        <v>-150000000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</row>
    <row r="756" spans="1:20" x14ac:dyDescent="0.25">
      <c r="A756" t="s">
        <v>297</v>
      </c>
      <c r="B756">
        <v>150000000</v>
      </c>
      <c r="C756">
        <v>-150000000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</row>
    <row r="757" spans="1:20" x14ac:dyDescent="0.25">
      <c r="A757" t="s">
        <v>335</v>
      </c>
      <c r="B757">
        <v>150000000</v>
      </c>
      <c r="C757">
        <v>-150000000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</row>
    <row r="758" spans="1:20" x14ac:dyDescent="0.25">
      <c r="A758" t="s">
        <v>336</v>
      </c>
      <c r="B758">
        <v>608184777</v>
      </c>
      <c r="C758">
        <v>-581794777</v>
      </c>
      <c r="D758">
        <v>0</v>
      </c>
      <c r="E758">
        <v>26390000</v>
      </c>
      <c r="F758">
        <v>0</v>
      </c>
      <c r="G758">
        <v>26390000</v>
      </c>
      <c r="H758">
        <v>26390000</v>
      </c>
      <c r="I758">
        <v>26390000</v>
      </c>
      <c r="J758">
        <v>0</v>
      </c>
      <c r="K758">
        <v>26390000</v>
      </c>
      <c r="L758">
        <v>21112000</v>
      </c>
      <c r="M758">
        <v>0</v>
      </c>
      <c r="N758">
        <v>5278000</v>
      </c>
      <c r="O758">
        <v>5278000</v>
      </c>
      <c r="P758">
        <v>0</v>
      </c>
      <c r="Q758">
        <v>0</v>
      </c>
      <c r="R758">
        <v>100</v>
      </c>
      <c r="S758">
        <v>0</v>
      </c>
      <c r="T758">
        <v>0</v>
      </c>
    </row>
    <row r="759" spans="1:20" x14ac:dyDescent="0.25">
      <c r="A759" t="s">
        <v>31</v>
      </c>
      <c r="B759">
        <v>600000000</v>
      </c>
      <c r="C759">
        <v>-573610000</v>
      </c>
      <c r="D759">
        <v>0</v>
      </c>
      <c r="E759">
        <v>26390000</v>
      </c>
      <c r="F759">
        <v>0</v>
      </c>
      <c r="G759">
        <v>26390000</v>
      </c>
      <c r="H759">
        <v>26390000</v>
      </c>
      <c r="I759">
        <v>26390000</v>
      </c>
      <c r="J759">
        <v>0</v>
      </c>
      <c r="K759">
        <v>26390000</v>
      </c>
      <c r="L759">
        <v>21112000</v>
      </c>
      <c r="M759">
        <v>0</v>
      </c>
      <c r="N759">
        <v>5278000</v>
      </c>
      <c r="O759">
        <v>5278000</v>
      </c>
      <c r="P759">
        <v>0</v>
      </c>
      <c r="Q759">
        <v>0</v>
      </c>
      <c r="R759">
        <v>100</v>
      </c>
      <c r="S759">
        <v>0</v>
      </c>
      <c r="T759">
        <v>0</v>
      </c>
    </row>
    <row r="760" spans="1:20" x14ac:dyDescent="0.25">
      <c r="A760" t="s">
        <v>297</v>
      </c>
      <c r="B760">
        <v>600000000</v>
      </c>
      <c r="C760">
        <v>-573610000</v>
      </c>
      <c r="D760">
        <v>0</v>
      </c>
      <c r="E760">
        <v>26390000</v>
      </c>
      <c r="F760">
        <v>0</v>
      </c>
      <c r="G760">
        <v>26390000</v>
      </c>
      <c r="H760">
        <v>26390000</v>
      </c>
      <c r="I760">
        <v>26390000</v>
      </c>
      <c r="J760">
        <v>0</v>
      </c>
      <c r="K760">
        <v>26390000</v>
      </c>
      <c r="L760">
        <v>21112000</v>
      </c>
      <c r="M760">
        <v>0</v>
      </c>
      <c r="N760">
        <v>5278000</v>
      </c>
      <c r="O760">
        <v>5278000</v>
      </c>
      <c r="P760">
        <v>0</v>
      </c>
      <c r="Q760">
        <v>0</v>
      </c>
      <c r="R760">
        <v>100</v>
      </c>
      <c r="S760">
        <v>0</v>
      </c>
      <c r="T760">
        <v>0</v>
      </c>
    </row>
    <row r="761" spans="1:20" x14ac:dyDescent="0.25">
      <c r="A761" t="s">
        <v>337</v>
      </c>
      <c r="B761">
        <v>500000000</v>
      </c>
      <c r="C761">
        <v>-500000000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</row>
    <row r="762" spans="1:20" x14ac:dyDescent="0.25">
      <c r="A762" t="s">
        <v>338</v>
      </c>
      <c r="B762">
        <v>100000000</v>
      </c>
      <c r="C762">
        <v>-73610000</v>
      </c>
      <c r="D762">
        <v>0</v>
      </c>
      <c r="E762">
        <v>26390000</v>
      </c>
      <c r="F762">
        <v>0</v>
      </c>
      <c r="G762">
        <v>26390000</v>
      </c>
      <c r="H762">
        <v>26390000</v>
      </c>
      <c r="I762">
        <v>26390000</v>
      </c>
      <c r="J762">
        <v>0</v>
      </c>
      <c r="K762">
        <v>26390000</v>
      </c>
      <c r="L762">
        <v>21112000</v>
      </c>
      <c r="M762">
        <v>0</v>
      </c>
      <c r="N762">
        <v>5278000</v>
      </c>
      <c r="O762">
        <v>5278000</v>
      </c>
      <c r="P762">
        <v>0</v>
      </c>
      <c r="Q762">
        <v>0</v>
      </c>
      <c r="R762">
        <v>100</v>
      </c>
      <c r="S762">
        <v>0</v>
      </c>
      <c r="T762">
        <v>0</v>
      </c>
    </row>
    <row r="763" spans="1:20" x14ac:dyDescent="0.25">
      <c r="A763" t="s">
        <v>326</v>
      </c>
      <c r="B763">
        <v>8184777</v>
      </c>
      <c r="C763">
        <v>-8184777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</row>
    <row r="764" spans="1:20" x14ac:dyDescent="0.25">
      <c r="A764" t="s">
        <v>297</v>
      </c>
      <c r="B764">
        <v>8184777</v>
      </c>
      <c r="C764">
        <v>-8184777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</row>
    <row r="765" spans="1:20" x14ac:dyDescent="0.25">
      <c r="A765" t="s">
        <v>339</v>
      </c>
      <c r="B765">
        <v>8184777</v>
      </c>
      <c r="C765">
        <v>-8184777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</row>
    <row r="766" spans="1:20" x14ac:dyDescent="0.25">
      <c r="A766" t="s">
        <v>340</v>
      </c>
      <c r="B766">
        <v>2805178205</v>
      </c>
      <c r="C766">
        <v>-916378205</v>
      </c>
      <c r="D766">
        <v>0</v>
      </c>
      <c r="E766">
        <v>1888800000</v>
      </c>
      <c r="F766">
        <v>0</v>
      </c>
      <c r="G766">
        <v>1888800000</v>
      </c>
      <c r="H766">
        <v>1888800000</v>
      </c>
      <c r="I766">
        <v>1888800000</v>
      </c>
      <c r="J766">
        <v>0</v>
      </c>
      <c r="K766">
        <v>1888800000</v>
      </c>
      <c r="L766">
        <v>1344300000</v>
      </c>
      <c r="M766">
        <v>0</v>
      </c>
      <c r="N766">
        <v>544500000</v>
      </c>
      <c r="O766">
        <v>410300000</v>
      </c>
      <c r="P766">
        <v>134200000</v>
      </c>
      <c r="Q766">
        <v>0</v>
      </c>
      <c r="R766">
        <v>100</v>
      </c>
      <c r="S766">
        <v>0</v>
      </c>
      <c r="T766">
        <v>0</v>
      </c>
    </row>
    <row r="767" spans="1:20" x14ac:dyDescent="0.25">
      <c r="A767" t="s">
        <v>326</v>
      </c>
      <c r="B767">
        <v>2805178205</v>
      </c>
      <c r="C767">
        <v>-916378205</v>
      </c>
      <c r="D767">
        <v>0</v>
      </c>
      <c r="E767">
        <v>1888800000</v>
      </c>
      <c r="F767">
        <v>0</v>
      </c>
      <c r="G767">
        <v>1888800000</v>
      </c>
      <c r="H767">
        <v>1888800000</v>
      </c>
      <c r="I767">
        <v>1888800000</v>
      </c>
      <c r="J767">
        <v>0</v>
      </c>
      <c r="K767">
        <v>1888800000</v>
      </c>
      <c r="L767">
        <v>1344300000</v>
      </c>
      <c r="M767">
        <v>0</v>
      </c>
      <c r="N767">
        <v>544500000</v>
      </c>
      <c r="O767">
        <v>410300000</v>
      </c>
      <c r="P767">
        <v>134200000</v>
      </c>
      <c r="Q767">
        <v>0</v>
      </c>
      <c r="R767">
        <v>100</v>
      </c>
      <c r="S767">
        <v>0</v>
      </c>
      <c r="T767">
        <v>0</v>
      </c>
    </row>
    <row r="768" spans="1:20" x14ac:dyDescent="0.25">
      <c r="A768" t="s">
        <v>341</v>
      </c>
      <c r="B768">
        <v>2805178205</v>
      </c>
      <c r="C768">
        <v>-916378205</v>
      </c>
      <c r="D768">
        <v>0</v>
      </c>
      <c r="E768">
        <v>1888800000</v>
      </c>
      <c r="F768">
        <v>0</v>
      </c>
      <c r="G768">
        <v>1888800000</v>
      </c>
      <c r="H768">
        <v>1888800000</v>
      </c>
      <c r="I768">
        <v>1888800000</v>
      </c>
      <c r="J768">
        <v>0</v>
      </c>
      <c r="K768">
        <v>1888800000</v>
      </c>
      <c r="L768">
        <v>1344300000</v>
      </c>
      <c r="M768">
        <v>0</v>
      </c>
      <c r="N768">
        <v>544500000</v>
      </c>
      <c r="O768">
        <v>410300000</v>
      </c>
      <c r="P768">
        <v>134200000</v>
      </c>
      <c r="Q768">
        <v>0</v>
      </c>
      <c r="R768">
        <v>100</v>
      </c>
      <c r="S768">
        <v>0</v>
      </c>
      <c r="T768">
        <v>0</v>
      </c>
    </row>
    <row r="769" spans="1:20" x14ac:dyDescent="0.25">
      <c r="A769" t="s">
        <v>342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</row>
    <row r="770" spans="1:20" x14ac:dyDescent="0.25">
      <c r="A770" t="s">
        <v>343</v>
      </c>
      <c r="B770">
        <v>2805178205</v>
      </c>
      <c r="C770">
        <v>-916378205</v>
      </c>
      <c r="D770">
        <v>0</v>
      </c>
      <c r="E770">
        <v>1888800000</v>
      </c>
      <c r="F770">
        <v>0</v>
      </c>
      <c r="G770">
        <v>1888800000</v>
      </c>
      <c r="H770">
        <v>1888800000</v>
      </c>
      <c r="I770">
        <v>1888800000</v>
      </c>
      <c r="J770">
        <v>0</v>
      </c>
      <c r="K770">
        <v>1888800000</v>
      </c>
      <c r="L770">
        <v>1344300000</v>
      </c>
      <c r="M770">
        <v>0</v>
      </c>
      <c r="N770">
        <v>544500000</v>
      </c>
      <c r="O770">
        <v>410300000</v>
      </c>
      <c r="P770">
        <v>134200000</v>
      </c>
      <c r="Q770">
        <v>0</v>
      </c>
      <c r="R770">
        <v>100</v>
      </c>
      <c r="S770">
        <v>0</v>
      </c>
      <c r="T770">
        <v>0</v>
      </c>
    </row>
    <row r="771" spans="1:20" x14ac:dyDescent="0.25">
      <c r="A771" t="s">
        <v>344</v>
      </c>
      <c r="B771">
        <v>17000000000</v>
      </c>
      <c r="C771">
        <v>50102605255</v>
      </c>
      <c r="D771">
        <v>0</v>
      </c>
      <c r="E771">
        <v>67102605255</v>
      </c>
      <c r="F771">
        <v>0</v>
      </c>
      <c r="G771">
        <v>67102605255</v>
      </c>
      <c r="H771">
        <v>67102605255</v>
      </c>
      <c r="I771">
        <v>66972830255</v>
      </c>
      <c r="J771">
        <v>0</v>
      </c>
      <c r="K771">
        <v>66972830255</v>
      </c>
      <c r="L771">
        <v>41811101644</v>
      </c>
      <c r="M771">
        <v>129775000</v>
      </c>
      <c r="N771">
        <v>25161728611</v>
      </c>
      <c r="O771">
        <v>22509962766</v>
      </c>
      <c r="P771">
        <v>2651765845</v>
      </c>
      <c r="Q771">
        <v>0</v>
      </c>
      <c r="R771">
        <v>99.81</v>
      </c>
      <c r="S771">
        <v>0</v>
      </c>
      <c r="T771">
        <v>0</v>
      </c>
    </row>
    <row r="772" spans="1:20" x14ac:dyDescent="0.25">
      <c r="A772" t="s">
        <v>31</v>
      </c>
      <c r="B772">
        <v>15031002000</v>
      </c>
      <c r="C772">
        <v>-254586970</v>
      </c>
      <c r="D772">
        <v>0</v>
      </c>
      <c r="E772">
        <v>14776415030</v>
      </c>
      <c r="F772">
        <v>0</v>
      </c>
      <c r="G772">
        <v>14776415030</v>
      </c>
      <c r="H772">
        <v>14776415030</v>
      </c>
      <c r="I772">
        <v>14776415030</v>
      </c>
      <c r="J772">
        <v>0</v>
      </c>
      <c r="K772">
        <v>14776415030</v>
      </c>
      <c r="L772">
        <v>14692690747</v>
      </c>
      <c r="M772">
        <v>0</v>
      </c>
      <c r="N772">
        <v>83724283</v>
      </c>
      <c r="O772">
        <v>75424283</v>
      </c>
      <c r="P772">
        <v>8300000</v>
      </c>
      <c r="Q772">
        <v>0</v>
      </c>
      <c r="R772">
        <v>100</v>
      </c>
      <c r="S772">
        <v>0</v>
      </c>
      <c r="T772">
        <v>0</v>
      </c>
    </row>
    <row r="773" spans="1:20" x14ac:dyDescent="0.25">
      <c r="A773" t="s">
        <v>345</v>
      </c>
      <c r="B773">
        <v>15031002000</v>
      </c>
      <c r="C773">
        <v>-254586970</v>
      </c>
      <c r="D773">
        <v>0</v>
      </c>
      <c r="E773">
        <v>14776415030</v>
      </c>
      <c r="F773">
        <v>0</v>
      </c>
      <c r="G773">
        <v>14776415030</v>
      </c>
      <c r="H773">
        <v>14776415030</v>
      </c>
      <c r="I773">
        <v>14776415030</v>
      </c>
      <c r="J773">
        <v>0</v>
      </c>
      <c r="K773">
        <v>14776415030</v>
      </c>
      <c r="L773">
        <v>14692690747</v>
      </c>
      <c r="M773">
        <v>0</v>
      </c>
      <c r="N773">
        <v>83724283</v>
      </c>
      <c r="O773">
        <v>75424283</v>
      </c>
      <c r="P773">
        <v>8300000</v>
      </c>
      <c r="Q773">
        <v>0</v>
      </c>
      <c r="R773">
        <v>100</v>
      </c>
      <c r="S773">
        <v>0</v>
      </c>
      <c r="T773">
        <v>0</v>
      </c>
    </row>
    <row r="774" spans="1:20" x14ac:dyDescent="0.25">
      <c r="A774" t="s">
        <v>346</v>
      </c>
      <c r="B774">
        <v>15031002000</v>
      </c>
      <c r="C774">
        <v>-254586970</v>
      </c>
      <c r="D774">
        <v>0</v>
      </c>
      <c r="E774">
        <v>14776415030</v>
      </c>
      <c r="F774">
        <v>0</v>
      </c>
      <c r="G774">
        <v>14776415030</v>
      </c>
      <c r="H774">
        <v>14776415030</v>
      </c>
      <c r="I774">
        <v>14776415030</v>
      </c>
      <c r="J774">
        <v>0</v>
      </c>
      <c r="K774">
        <v>14776415030</v>
      </c>
      <c r="L774">
        <v>14692690747</v>
      </c>
      <c r="M774">
        <v>0</v>
      </c>
      <c r="N774">
        <v>83724283</v>
      </c>
      <c r="O774">
        <v>75424283</v>
      </c>
      <c r="P774">
        <v>8300000</v>
      </c>
      <c r="Q774">
        <v>0</v>
      </c>
      <c r="R774">
        <v>100</v>
      </c>
      <c r="S774">
        <v>0</v>
      </c>
      <c r="T774">
        <v>0</v>
      </c>
    </row>
    <row r="775" spans="1:20" x14ac:dyDescent="0.25">
      <c r="A775" t="s">
        <v>347</v>
      </c>
      <c r="B775">
        <v>0</v>
      </c>
      <c r="C775">
        <v>47222438356</v>
      </c>
      <c r="D775">
        <v>0</v>
      </c>
      <c r="E775">
        <v>47222438356</v>
      </c>
      <c r="F775">
        <v>0</v>
      </c>
      <c r="G775">
        <v>47222438356</v>
      </c>
      <c r="H775">
        <v>47222438356</v>
      </c>
      <c r="I775">
        <v>47222438356</v>
      </c>
      <c r="J775">
        <v>0</v>
      </c>
      <c r="K775">
        <v>47222438356</v>
      </c>
      <c r="L775">
        <v>22245005848</v>
      </c>
      <c r="M775">
        <v>0</v>
      </c>
      <c r="N775">
        <v>24977432508</v>
      </c>
      <c r="O775">
        <v>22339244893</v>
      </c>
      <c r="P775">
        <v>2638187615</v>
      </c>
      <c r="Q775">
        <v>0</v>
      </c>
      <c r="R775">
        <v>100</v>
      </c>
      <c r="S775">
        <v>0</v>
      </c>
      <c r="T775">
        <v>0</v>
      </c>
    </row>
    <row r="776" spans="1:20" x14ac:dyDescent="0.25">
      <c r="A776" t="s">
        <v>348</v>
      </c>
      <c r="B776">
        <v>0</v>
      </c>
      <c r="C776">
        <v>47222438356</v>
      </c>
      <c r="D776">
        <v>0</v>
      </c>
      <c r="E776">
        <v>47222438356</v>
      </c>
      <c r="F776">
        <v>0</v>
      </c>
      <c r="G776">
        <v>47222438356</v>
      </c>
      <c r="H776">
        <v>47222438356</v>
      </c>
      <c r="I776">
        <v>47222438356</v>
      </c>
      <c r="J776">
        <v>0</v>
      </c>
      <c r="K776">
        <v>47222438356</v>
      </c>
      <c r="L776">
        <v>22245005848</v>
      </c>
      <c r="M776">
        <v>0</v>
      </c>
      <c r="N776">
        <v>24977432508</v>
      </c>
      <c r="O776">
        <v>22339244893</v>
      </c>
      <c r="P776">
        <v>2638187615</v>
      </c>
      <c r="Q776">
        <v>0</v>
      </c>
      <c r="R776">
        <v>100</v>
      </c>
      <c r="S776">
        <v>0</v>
      </c>
      <c r="T776">
        <v>0</v>
      </c>
    </row>
    <row r="777" spans="1:20" x14ac:dyDescent="0.25">
      <c r="A777" t="s">
        <v>346</v>
      </c>
      <c r="B777">
        <v>0</v>
      </c>
      <c r="C777">
        <v>47222438356</v>
      </c>
      <c r="D777">
        <v>0</v>
      </c>
      <c r="E777">
        <v>47222438356</v>
      </c>
      <c r="F777">
        <v>0</v>
      </c>
      <c r="G777">
        <v>47222438356</v>
      </c>
      <c r="H777">
        <v>47222438356</v>
      </c>
      <c r="I777">
        <v>47222438356</v>
      </c>
      <c r="J777">
        <v>0</v>
      </c>
      <c r="K777">
        <v>47222438356</v>
      </c>
      <c r="L777">
        <v>22245005848</v>
      </c>
      <c r="M777">
        <v>0</v>
      </c>
      <c r="N777">
        <v>24977432508</v>
      </c>
      <c r="O777">
        <v>22339244893</v>
      </c>
      <c r="P777">
        <v>2638187615</v>
      </c>
      <c r="Q777">
        <v>0</v>
      </c>
      <c r="R777">
        <v>100</v>
      </c>
      <c r="S777">
        <v>0</v>
      </c>
      <c r="T777">
        <v>0</v>
      </c>
    </row>
    <row r="778" spans="1:20" x14ac:dyDescent="0.25">
      <c r="A778" t="s">
        <v>349</v>
      </c>
      <c r="B778">
        <v>0</v>
      </c>
      <c r="C778">
        <v>1089311894</v>
      </c>
      <c r="D778">
        <v>0</v>
      </c>
      <c r="E778">
        <v>1089311894</v>
      </c>
      <c r="F778">
        <v>0</v>
      </c>
      <c r="G778">
        <v>1089311894</v>
      </c>
      <c r="H778">
        <v>1089311894</v>
      </c>
      <c r="I778">
        <v>1089311894</v>
      </c>
      <c r="J778">
        <v>0</v>
      </c>
      <c r="K778">
        <v>1089311894</v>
      </c>
      <c r="L778">
        <v>988740074</v>
      </c>
      <c r="M778">
        <v>0</v>
      </c>
      <c r="N778">
        <v>100571820</v>
      </c>
      <c r="O778">
        <v>95293590</v>
      </c>
      <c r="P778">
        <v>5278230</v>
      </c>
      <c r="Q778">
        <v>0</v>
      </c>
      <c r="R778">
        <v>100</v>
      </c>
      <c r="S778">
        <v>0</v>
      </c>
      <c r="T778">
        <v>0</v>
      </c>
    </row>
    <row r="779" spans="1:20" x14ac:dyDescent="0.25">
      <c r="A779" t="s">
        <v>350</v>
      </c>
      <c r="B779">
        <v>0</v>
      </c>
      <c r="C779">
        <v>1089311894</v>
      </c>
      <c r="D779">
        <v>0</v>
      </c>
      <c r="E779">
        <v>1089311894</v>
      </c>
      <c r="F779">
        <v>0</v>
      </c>
      <c r="G779">
        <v>1089311894</v>
      </c>
      <c r="H779">
        <v>1089311894</v>
      </c>
      <c r="I779">
        <v>1089311894</v>
      </c>
      <c r="J779">
        <v>0</v>
      </c>
      <c r="K779">
        <v>1089311894</v>
      </c>
      <c r="L779">
        <v>988740074</v>
      </c>
      <c r="M779">
        <v>0</v>
      </c>
      <c r="N779">
        <v>100571820</v>
      </c>
      <c r="O779">
        <v>95293590</v>
      </c>
      <c r="P779">
        <v>5278230</v>
      </c>
      <c r="Q779">
        <v>0</v>
      </c>
      <c r="R779">
        <v>100</v>
      </c>
      <c r="S779">
        <v>0</v>
      </c>
      <c r="T779">
        <v>0</v>
      </c>
    </row>
    <row r="780" spans="1:20" x14ac:dyDescent="0.25">
      <c r="A780" t="s">
        <v>346</v>
      </c>
      <c r="B780">
        <v>0</v>
      </c>
      <c r="C780">
        <v>1089311894</v>
      </c>
      <c r="D780">
        <v>0</v>
      </c>
      <c r="E780">
        <v>1089311894</v>
      </c>
      <c r="F780">
        <v>0</v>
      </c>
      <c r="G780">
        <v>1089311894</v>
      </c>
      <c r="H780">
        <v>1089311894</v>
      </c>
      <c r="I780">
        <v>1089311894</v>
      </c>
      <c r="J780">
        <v>0</v>
      </c>
      <c r="K780">
        <v>1089311894</v>
      </c>
      <c r="L780">
        <v>988740074</v>
      </c>
      <c r="M780">
        <v>0</v>
      </c>
      <c r="N780">
        <v>100571820</v>
      </c>
      <c r="O780">
        <v>95293590</v>
      </c>
      <c r="P780">
        <v>5278230</v>
      </c>
      <c r="Q780">
        <v>0</v>
      </c>
      <c r="R780">
        <v>100</v>
      </c>
      <c r="S780">
        <v>0</v>
      </c>
      <c r="T780">
        <v>0</v>
      </c>
    </row>
    <row r="781" spans="1:20" x14ac:dyDescent="0.25">
      <c r="A781" t="s">
        <v>351</v>
      </c>
      <c r="B781">
        <v>1369900000</v>
      </c>
      <c r="C781">
        <v>-126892000</v>
      </c>
      <c r="D781">
        <v>0</v>
      </c>
      <c r="E781">
        <v>1243008000</v>
      </c>
      <c r="F781">
        <v>0</v>
      </c>
      <c r="G781">
        <v>1243008000</v>
      </c>
      <c r="H781">
        <v>1243008000</v>
      </c>
      <c r="I781">
        <v>1182224000</v>
      </c>
      <c r="J781">
        <v>0</v>
      </c>
      <c r="K781">
        <v>1182224000</v>
      </c>
      <c r="L781">
        <v>1182224000</v>
      </c>
      <c r="M781">
        <v>60784000</v>
      </c>
      <c r="N781">
        <v>0</v>
      </c>
      <c r="O781">
        <v>0</v>
      </c>
      <c r="P781">
        <v>0</v>
      </c>
      <c r="Q781">
        <v>0</v>
      </c>
      <c r="R781">
        <v>95.11</v>
      </c>
      <c r="S781">
        <v>0</v>
      </c>
      <c r="T781">
        <v>0</v>
      </c>
    </row>
    <row r="782" spans="1:20" x14ac:dyDescent="0.25">
      <c r="A782" t="s">
        <v>345</v>
      </c>
      <c r="B782">
        <v>1369900000</v>
      </c>
      <c r="C782">
        <v>-126892000</v>
      </c>
      <c r="D782">
        <v>0</v>
      </c>
      <c r="E782">
        <v>1243008000</v>
      </c>
      <c r="F782">
        <v>0</v>
      </c>
      <c r="G782">
        <v>1243008000</v>
      </c>
      <c r="H782">
        <v>1243008000</v>
      </c>
      <c r="I782">
        <v>1182224000</v>
      </c>
      <c r="J782">
        <v>0</v>
      </c>
      <c r="K782">
        <v>1182224000</v>
      </c>
      <c r="L782">
        <v>1182224000</v>
      </c>
      <c r="M782">
        <v>60784000</v>
      </c>
      <c r="N782">
        <v>0</v>
      </c>
      <c r="O782">
        <v>0</v>
      </c>
      <c r="P782">
        <v>0</v>
      </c>
      <c r="Q782">
        <v>0</v>
      </c>
      <c r="R782">
        <v>95.11</v>
      </c>
      <c r="S782">
        <v>0</v>
      </c>
      <c r="T782">
        <v>0</v>
      </c>
    </row>
    <row r="783" spans="1:20" x14ac:dyDescent="0.25">
      <c r="A783" t="s">
        <v>346</v>
      </c>
      <c r="B783">
        <v>1369900000</v>
      </c>
      <c r="C783">
        <v>-126892000</v>
      </c>
      <c r="D783">
        <v>0</v>
      </c>
      <c r="E783">
        <v>1243008000</v>
      </c>
      <c r="F783">
        <v>0</v>
      </c>
      <c r="G783">
        <v>1243008000</v>
      </c>
      <c r="H783">
        <v>1243008000</v>
      </c>
      <c r="I783">
        <v>1182224000</v>
      </c>
      <c r="J783">
        <v>0</v>
      </c>
      <c r="K783">
        <v>1182224000</v>
      </c>
      <c r="L783">
        <v>1182224000</v>
      </c>
      <c r="M783">
        <v>60784000</v>
      </c>
      <c r="N783">
        <v>0</v>
      </c>
      <c r="O783">
        <v>0</v>
      </c>
      <c r="P783">
        <v>0</v>
      </c>
      <c r="Q783">
        <v>0</v>
      </c>
      <c r="R783">
        <v>95.11</v>
      </c>
      <c r="S783">
        <v>0</v>
      </c>
      <c r="T783">
        <v>0</v>
      </c>
    </row>
    <row r="784" spans="1:20" x14ac:dyDescent="0.25">
      <c r="A784" t="s">
        <v>352</v>
      </c>
      <c r="B784">
        <v>444859000</v>
      </c>
      <c r="C784">
        <v>0</v>
      </c>
      <c r="D784">
        <v>0</v>
      </c>
      <c r="E784">
        <v>444859000</v>
      </c>
      <c r="F784">
        <v>0</v>
      </c>
      <c r="G784">
        <v>444859000</v>
      </c>
      <c r="H784">
        <v>444859000</v>
      </c>
      <c r="I784">
        <v>395480000</v>
      </c>
      <c r="J784">
        <v>0</v>
      </c>
      <c r="K784">
        <v>395480000</v>
      </c>
      <c r="L784">
        <v>395480000</v>
      </c>
      <c r="M784">
        <v>49379000</v>
      </c>
      <c r="N784">
        <v>0</v>
      </c>
      <c r="O784">
        <v>0</v>
      </c>
      <c r="P784">
        <v>0</v>
      </c>
      <c r="Q784">
        <v>0</v>
      </c>
      <c r="R784">
        <v>88.9</v>
      </c>
      <c r="S784">
        <v>0</v>
      </c>
      <c r="T784">
        <v>0</v>
      </c>
    </row>
    <row r="785" spans="1:20" x14ac:dyDescent="0.25">
      <c r="A785" t="s">
        <v>345</v>
      </c>
      <c r="B785">
        <v>444859000</v>
      </c>
      <c r="C785">
        <v>0</v>
      </c>
      <c r="D785">
        <v>0</v>
      </c>
      <c r="E785">
        <v>444859000</v>
      </c>
      <c r="F785">
        <v>0</v>
      </c>
      <c r="G785">
        <v>444859000</v>
      </c>
      <c r="H785">
        <v>444859000</v>
      </c>
      <c r="I785">
        <v>395480000</v>
      </c>
      <c r="J785">
        <v>0</v>
      </c>
      <c r="K785">
        <v>395480000</v>
      </c>
      <c r="L785">
        <v>395480000</v>
      </c>
      <c r="M785">
        <v>49379000</v>
      </c>
      <c r="N785">
        <v>0</v>
      </c>
      <c r="O785">
        <v>0</v>
      </c>
      <c r="P785">
        <v>0</v>
      </c>
      <c r="Q785">
        <v>0</v>
      </c>
      <c r="R785">
        <v>88.9</v>
      </c>
      <c r="S785">
        <v>0</v>
      </c>
      <c r="T785">
        <v>0</v>
      </c>
    </row>
    <row r="786" spans="1:20" x14ac:dyDescent="0.25">
      <c r="A786" t="s">
        <v>346</v>
      </c>
      <c r="B786">
        <v>444859000</v>
      </c>
      <c r="C786">
        <v>0</v>
      </c>
      <c r="D786">
        <v>0</v>
      </c>
      <c r="E786">
        <v>444859000</v>
      </c>
      <c r="F786">
        <v>0</v>
      </c>
      <c r="G786">
        <v>444859000</v>
      </c>
      <c r="H786">
        <v>444859000</v>
      </c>
      <c r="I786">
        <v>395480000</v>
      </c>
      <c r="J786">
        <v>0</v>
      </c>
      <c r="K786">
        <v>395480000</v>
      </c>
      <c r="L786">
        <v>395480000</v>
      </c>
      <c r="M786">
        <v>49379000</v>
      </c>
      <c r="N786">
        <v>0</v>
      </c>
      <c r="O786">
        <v>0</v>
      </c>
      <c r="P786">
        <v>0</v>
      </c>
      <c r="Q786">
        <v>0</v>
      </c>
      <c r="R786">
        <v>88.9</v>
      </c>
      <c r="S786">
        <v>0</v>
      </c>
      <c r="T786">
        <v>0</v>
      </c>
    </row>
    <row r="787" spans="1:20" x14ac:dyDescent="0.25">
      <c r="A787" t="s">
        <v>353</v>
      </c>
      <c r="B787">
        <v>60223000</v>
      </c>
      <c r="C787">
        <v>0</v>
      </c>
      <c r="D787">
        <v>0</v>
      </c>
      <c r="E787">
        <v>60223000</v>
      </c>
      <c r="F787">
        <v>0</v>
      </c>
      <c r="G787">
        <v>60223000</v>
      </c>
      <c r="H787">
        <v>60223000</v>
      </c>
      <c r="I787">
        <v>53491000</v>
      </c>
      <c r="J787">
        <v>0</v>
      </c>
      <c r="K787">
        <v>53491000</v>
      </c>
      <c r="L787">
        <v>53491000</v>
      </c>
      <c r="M787">
        <v>6732000</v>
      </c>
      <c r="N787">
        <v>0</v>
      </c>
      <c r="O787">
        <v>0</v>
      </c>
      <c r="P787">
        <v>0</v>
      </c>
      <c r="Q787">
        <v>0</v>
      </c>
      <c r="R787">
        <v>88.82</v>
      </c>
      <c r="S787">
        <v>0</v>
      </c>
      <c r="T787">
        <v>0</v>
      </c>
    </row>
    <row r="788" spans="1:20" x14ac:dyDescent="0.25">
      <c r="A788" t="s">
        <v>345</v>
      </c>
      <c r="B788">
        <v>60223000</v>
      </c>
      <c r="C788">
        <v>0</v>
      </c>
      <c r="D788">
        <v>0</v>
      </c>
      <c r="E788">
        <v>60223000</v>
      </c>
      <c r="F788">
        <v>0</v>
      </c>
      <c r="G788">
        <v>60223000</v>
      </c>
      <c r="H788">
        <v>60223000</v>
      </c>
      <c r="I788">
        <v>53491000</v>
      </c>
      <c r="J788">
        <v>0</v>
      </c>
      <c r="K788">
        <v>53491000</v>
      </c>
      <c r="L788">
        <v>53491000</v>
      </c>
      <c r="M788">
        <v>6732000</v>
      </c>
      <c r="N788">
        <v>0</v>
      </c>
      <c r="O788">
        <v>0</v>
      </c>
      <c r="P788">
        <v>0</v>
      </c>
      <c r="Q788">
        <v>0</v>
      </c>
      <c r="R788">
        <v>88.82</v>
      </c>
      <c r="S788">
        <v>0</v>
      </c>
      <c r="T788">
        <v>0</v>
      </c>
    </row>
    <row r="789" spans="1:20" x14ac:dyDescent="0.25">
      <c r="A789" t="s">
        <v>346</v>
      </c>
      <c r="B789">
        <v>60223000</v>
      </c>
      <c r="C789">
        <v>0</v>
      </c>
      <c r="D789">
        <v>0</v>
      </c>
      <c r="E789">
        <v>60223000</v>
      </c>
      <c r="F789">
        <v>0</v>
      </c>
      <c r="G789">
        <v>60223000</v>
      </c>
      <c r="H789">
        <v>60223000</v>
      </c>
      <c r="I789">
        <v>53491000</v>
      </c>
      <c r="J789">
        <v>0</v>
      </c>
      <c r="K789">
        <v>53491000</v>
      </c>
      <c r="L789">
        <v>53491000</v>
      </c>
      <c r="M789">
        <v>6732000</v>
      </c>
      <c r="N789">
        <v>0</v>
      </c>
      <c r="O789">
        <v>0</v>
      </c>
      <c r="P789">
        <v>0</v>
      </c>
      <c r="Q789">
        <v>0</v>
      </c>
      <c r="R789">
        <v>88.82</v>
      </c>
      <c r="S789">
        <v>0</v>
      </c>
      <c r="T789">
        <v>0</v>
      </c>
    </row>
    <row r="790" spans="1:20" x14ac:dyDescent="0.25">
      <c r="A790" t="s">
        <v>354</v>
      </c>
      <c r="B790">
        <v>94016000</v>
      </c>
      <c r="C790">
        <v>0</v>
      </c>
      <c r="D790">
        <v>0</v>
      </c>
      <c r="E790">
        <v>94016000</v>
      </c>
      <c r="F790">
        <v>0</v>
      </c>
      <c r="G790">
        <v>94016000</v>
      </c>
      <c r="H790">
        <v>94016000</v>
      </c>
      <c r="I790">
        <v>81136000</v>
      </c>
      <c r="J790">
        <v>0</v>
      </c>
      <c r="K790">
        <v>81136000</v>
      </c>
      <c r="L790">
        <v>81136000</v>
      </c>
      <c r="M790">
        <v>12880000</v>
      </c>
      <c r="N790">
        <v>0</v>
      </c>
      <c r="O790">
        <v>0</v>
      </c>
      <c r="P790">
        <v>0</v>
      </c>
      <c r="Q790">
        <v>0</v>
      </c>
      <c r="R790">
        <v>86.3</v>
      </c>
      <c r="S790">
        <v>0</v>
      </c>
      <c r="T790">
        <v>0</v>
      </c>
    </row>
    <row r="791" spans="1:20" x14ac:dyDescent="0.25">
      <c r="A791" t="s">
        <v>345</v>
      </c>
      <c r="B791">
        <v>94016000</v>
      </c>
      <c r="C791">
        <v>0</v>
      </c>
      <c r="D791">
        <v>0</v>
      </c>
      <c r="E791">
        <v>94016000</v>
      </c>
      <c r="F791">
        <v>0</v>
      </c>
      <c r="G791">
        <v>94016000</v>
      </c>
      <c r="H791">
        <v>94016000</v>
      </c>
      <c r="I791">
        <v>81136000</v>
      </c>
      <c r="J791">
        <v>0</v>
      </c>
      <c r="K791">
        <v>81136000</v>
      </c>
      <c r="L791">
        <v>81136000</v>
      </c>
      <c r="M791">
        <v>12880000</v>
      </c>
      <c r="N791">
        <v>0</v>
      </c>
      <c r="O791">
        <v>0</v>
      </c>
      <c r="P791">
        <v>0</v>
      </c>
      <c r="Q791">
        <v>0</v>
      </c>
      <c r="R791">
        <v>86.3</v>
      </c>
      <c r="S791">
        <v>0</v>
      </c>
      <c r="T791">
        <v>0</v>
      </c>
    </row>
    <row r="792" spans="1:20" x14ac:dyDescent="0.25">
      <c r="A792" t="s">
        <v>346</v>
      </c>
      <c r="B792">
        <v>94016000</v>
      </c>
      <c r="C792">
        <v>0</v>
      </c>
      <c r="D792">
        <v>0</v>
      </c>
      <c r="E792">
        <v>94016000</v>
      </c>
      <c r="F792">
        <v>0</v>
      </c>
      <c r="G792">
        <v>94016000</v>
      </c>
      <c r="H792">
        <v>94016000</v>
      </c>
      <c r="I792">
        <v>81136000</v>
      </c>
      <c r="J792">
        <v>0</v>
      </c>
      <c r="K792">
        <v>81136000</v>
      </c>
      <c r="L792">
        <v>81136000</v>
      </c>
      <c r="M792">
        <v>12880000</v>
      </c>
      <c r="N792">
        <v>0</v>
      </c>
      <c r="O792">
        <v>0</v>
      </c>
      <c r="P792">
        <v>0</v>
      </c>
      <c r="Q792">
        <v>0</v>
      </c>
      <c r="R792">
        <v>86.3</v>
      </c>
      <c r="S792">
        <v>0</v>
      </c>
      <c r="T792">
        <v>0</v>
      </c>
    </row>
    <row r="793" spans="1:20" x14ac:dyDescent="0.25">
      <c r="A793" t="s">
        <v>355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:20" x14ac:dyDescent="0.25">
      <c r="A794" t="s">
        <v>345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</row>
    <row r="795" spans="1:20" x14ac:dyDescent="0.25">
      <c r="A795" t="s">
        <v>346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</row>
    <row r="796" spans="1:20" x14ac:dyDescent="0.25">
      <c r="A796" t="s">
        <v>356</v>
      </c>
      <c r="B796">
        <v>0</v>
      </c>
      <c r="C796">
        <v>2172333975</v>
      </c>
      <c r="D796">
        <v>0</v>
      </c>
      <c r="E796">
        <v>2172333975</v>
      </c>
      <c r="F796">
        <v>0</v>
      </c>
      <c r="G796">
        <v>2172333975</v>
      </c>
      <c r="H796">
        <v>2172333975</v>
      </c>
      <c r="I796">
        <v>2172333975</v>
      </c>
      <c r="J796">
        <v>0</v>
      </c>
      <c r="K796">
        <v>2172333975</v>
      </c>
      <c r="L796">
        <v>2172333975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100</v>
      </c>
      <c r="S796">
        <v>0</v>
      </c>
      <c r="T796">
        <v>0</v>
      </c>
    </row>
    <row r="797" spans="1:20" x14ac:dyDescent="0.25">
      <c r="A797" t="s">
        <v>345</v>
      </c>
      <c r="B797">
        <v>0</v>
      </c>
      <c r="C797">
        <v>2172333975</v>
      </c>
      <c r="D797">
        <v>0</v>
      </c>
      <c r="E797">
        <v>2172333975</v>
      </c>
      <c r="F797">
        <v>0</v>
      </c>
      <c r="G797">
        <v>2172333975</v>
      </c>
      <c r="H797">
        <v>2172333975</v>
      </c>
      <c r="I797">
        <v>2172333975</v>
      </c>
      <c r="J797">
        <v>0</v>
      </c>
      <c r="K797">
        <v>2172333975</v>
      </c>
      <c r="L797">
        <v>2172333975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100</v>
      </c>
      <c r="S797">
        <v>0</v>
      </c>
      <c r="T797">
        <v>0</v>
      </c>
    </row>
    <row r="798" spans="1:20" x14ac:dyDescent="0.25">
      <c r="A798" t="s">
        <v>346</v>
      </c>
      <c r="B798">
        <v>0</v>
      </c>
      <c r="C798">
        <v>2172333975</v>
      </c>
      <c r="D798">
        <v>0</v>
      </c>
      <c r="E798">
        <v>2172333975</v>
      </c>
      <c r="F798">
        <v>0</v>
      </c>
      <c r="G798">
        <v>2172333975</v>
      </c>
      <c r="H798">
        <v>2172333975</v>
      </c>
      <c r="I798">
        <v>2172333975</v>
      </c>
      <c r="J798">
        <v>0</v>
      </c>
      <c r="K798">
        <v>2172333975</v>
      </c>
      <c r="L798">
        <v>2172333975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100</v>
      </c>
      <c r="S798">
        <v>0</v>
      </c>
      <c r="T798">
        <v>0</v>
      </c>
    </row>
    <row r="799" spans="1:20" x14ac:dyDescent="0.25">
      <c r="A799" t="s">
        <v>357</v>
      </c>
      <c r="B799">
        <v>500000000</v>
      </c>
      <c r="C799">
        <v>-414470232</v>
      </c>
      <c r="D799">
        <v>0</v>
      </c>
      <c r="E799">
        <v>85529768</v>
      </c>
      <c r="F799">
        <v>0</v>
      </c>
      <c r="G799">
        <v>85529768</v>
      </c>
      <c r="H799">
        <v>85529768</v>
      </c>
      <c r="I799">
        <v>85529768</v>
      </c>
      <c r="J799">
        <v>0</v>
      </c>
      <c r="K799">
        <v>85529768</v>
      </c>
      <c r="L799">
        <v>18200000</v>
      </c>
      <c r="M799">
        <v>0</v>
      </c>
      <c r="N799">
        <v>67329768</v>
      </c>
      <c r="O799">
        <v>62129768</v>
      </c>
      <c r="P799">
        <v>5200000</v>
      </c>
      <c r="Q799">
        <v>0</v>
      </c>
      <c r="R799">
        <v>100</v>
      </c>
      <c r="S799">
        <v>0</v>
      </c>
      <c r="T799">
        <v>0</v>
      </c>
    </row>
    <row r="800" spans="1:20" x14ac:dyDescent="0.25">
      <c r="A800" t="s">
        <v>358</v>
      </c>
      <c r="B800">
        <v>500000000</v>
      </c>
      <c r="C800">
        <v>-414470232</v>
      </c>
      <c r="D800">
        <v>0</v>
      </c>
      <c r="E800">
        <v>85529768</v>
      </c>
      <c r="F800">
        <v>0</v>
      </c>
      <c r="G800">
        <v>85529768</v>
      </c>
      <c r="H800">
        <v>85529768</v>
      </c>
      <c r="I800">
        <v>85529768</v>
      </c>
      <c r="J800">
        <v>0</v>
      </c>
      <c r="K800">
        <v>85529768</v>
      </c>
      <c r="L800">
        <v>18200000</v>
      </c>
      <c r="M800">
        <v>0</v>
      </c>
      <c r="N800">
        <v>67329768</v>
      </c>
      <c r="O800">
        <v>62129768</v>
      </c>
      <c r="P800">
        <v>5200000</v>
      </c>
      <c r="Q800">
        <v>0</v>
      </c>
      <c r="R800">
        <v>100</v>
      </c>
      <c r="S800">
        <v>0</v>
      </c>
      <c r="T800">
        <v>0</v>
      </c>
    </row>
    <row r="801" spans="1:20" x14ac:dyDescent="0.25">
      <c r="A801" t="s">
        <v>359</v>
      </c>
      <c r="B801">
        <v>500000000</v>
      </c>
      <c r="C801">
        <v>-414470232</v>
      </c>
      <c r="D801">
        <v>0</v>
      </c>
      <c r="E801">
        <v>85529768</v>
      </c>
      <c r="F801">
        <v>0</v>
      </c>
      <c r="G801">
        <v>85529768</v>
      </c>
      <c r="H801">
        <v>85529768</v>
      </c>
      <c r="I801">
        <v>85529768</v>
      </c>
      <c r="J801">
        <v>0</v>
      </c>
      <c r="K801">
        <v>85529768</v>
      </c>
      <c r="L801">
        <v>18200000</v>
      </c>
      <c r="M801">
        <v>0</v>
      </c>
      <c r="N801">
        <v>67329768</v>
      </c>
      <c r="O801">
        <v>62129768</v>
      </c>
      <c r="P801">
        <v>5200000</v>
      </c>
      <c r="Q801">
        <v>0</v>
      </c>
      <c r="R801">
        <v>100</v>
      </c>
      <c r="S801">
        <v>0</v>
      </c>
      <c r="T801">
        <v>0</v>
      </c>
    </row>
    <row r="802" spans="1:20" x14ac:dyDescent="0.25">
      <c r="A802" t="s">
        <v>360</v>
      </c>
      <c r="B802">
        <v>500000000</v>
      </c>
      <c r="C802">
        <v>-414470232</v>
      </c>
      <c r="D802">
        <v>0</v>
      </c>
      <c r="E802">
        <v>85529768</v>
      </c>
      <c r="F802">
        <v>0</v>
      </c>
      <c r="G802">
        <v>85529768</v>
      </c>
      <c r="H802">
        <v>85529768</v>
      </c>
      <c r="I802">
        <v>85529768</v>
      </c>
      <c r="J802">
        <v>0</v>
      </c>
      <c r="K802">
        <v>85529768</v>
      </c>
      <c r="L802">
        <v>18200000</v>
      </c>
      <c r="M802">
        <v>0</v>
      </c>
      <c r="N802">
        <v>67329768</v>
      </c>
      <c r="O802">
        <v>62129768</v>
      </c>
      <c r="P802">
        <v>5200000</v>
      </c>
      <c r="Q802">
        <v>0</v>
      </c>
      <c r="R802">
        <v>100</v>
      </c>
      <c r="S802">
        <v>0</v>
      </c>
      <c r="T802">
        <v>0</v>
      </c>
    </row>
    <row r="803" spans="1:20" x14ac:dyDescent="0.25">
      <c r="A803" t="s">
        <v>361</v>
      </c>
      <c r="B803">
        <v>0</v>
      </c>
      <c r="C803">
        <v>4542824699</v>
      </c>
      <c r="D803">
        <v>0</v>
      </c>
      <c r="E803">
        <v>4542824699</v>
      </c>
      <c r="F803">
        <v>0</v>
      </c>
      <c r="G803">
        <v>4542824699</v>
      </c>
      <c r="H803">
        <v>4542824699</v>
      </c>
      <c r="I803">
        <v>4542824699</v>
      </c>
      <c r="J803">
        <v>0</v>
      </c>
      <c r="K803">
        <v>4542824699</v>
      </c>
      <c r="L803">
        <v>921352699</v>
      </c>
      <c r="M803">
        <v>0</v>
      </c>
      <c r="N803">
        <v>3621472000</v>
      </c>
      <c r="O803">
        <v>3583408000</v>
      </c>
      <c r="P803">
        <v>38064000</v>
      </c>
      <c r="Q803">
        <v>0</v>
      </c>
      <c r="R803">
        <v>100</v>
      </c>
      <c r="S803">
        <v>0</v>
      </c>
      <c r="T803">
        <v>0</v>
      </c>
    </row>
    <row r="804" spans="1:20" x14ac:dyDescent="0.25">
      <c r="A804" t="s">
        <v>362</v>
      </c>
      <c r="B804">
        <v>0</v>
      </c>
      <c r="C804">
        <v>4542824699</v>
      </c>
      <c r="D804">
        <v>0</v>
      </c>
      <c r="E804">
        <v>4542824699</v>
      </c>
      <c r="F804">
        <v>0</v>
      </c>
      <c r="G804">
        <v>4542824699</v>
      </c>
      <c r="H804">
        <v>4542824699</v>
      </c>
      <c r="I804">
        <v>4542824699</v>
      </c>
      <c r="J804">
        <v>0</v>
      </c>
      <c r="K804">
        <v>4542824699</v>
      </c>
      <c r="L804">
        <v>921352699</v>
      </c>
      <c r="M804">
        <v>0</v>
      </c>
      <c r="N804">
        <v>3621472000</v>
      </c>
      <c r="O804">
        <v>3583408000</v>
      </c>
      <c r="P804">
        <v>38064000</v>
      </c>
      <c r="Q804">
        <v>0</v>
      </c>
      <c r="R804">
        <v>100</v>
      </c>
      <c r="S804">
        <v>0</v>
      </c>
      <c r="T804">
        <v>0</v>
      </c>
    </row>
    <row r="805" spans="1:20" x14ac:dyDescent="0.25">
      <c r="A805" t="s">
        <v>363</v>
      </c>
      <c r="B805">
        <v>0</v>
      </c>
      <c r="C805">
        <v>4542824699</v>
      </c>
      <c r="D805">
        <v>0</v>
      </c>
      <c r="E805">
        <v>4542824699</v>
      </c>
      <c r="F805">
        <v>0</v>
      </c>
      <c r="G805">
        <v>4542824699</v>
      </c>
      <c r="H805">
        <v>4542824699</v>
      </c>
      <c r="I805">
        <v>4542824699</v>
      </c>
      <c r="J805">
        <v>0</v>
      </c>
      <c r="K805">
        <v>4542824699</v>
      </c>
      <c r="L805">
        <v>921352699</v>
      </c>
      <c r="M805">
        <v>0</v>
      </c>
      <c r="N805">
        <v>3621472000</v>
      </c>
      <c r="O805">
        <v>3583408000</v>
      </c>
      <c r="P805">
        <v>38064000</v>
      </c>
      <c r="Q805">
        <v>0</v>
      </c>
      <c r="R805">
        <v>100</v>
      </c>
      <c r="S805">
        <v>0</v>
      </c>
      <c r="T805">
        <v>0</v>
      </c>
    </row>
    <row r="806" spans="1:20" x14ac:dyDescent="0.25">
      <c r="A806" t="s">
        <v>364</v>
      </c>
      <c r="B806">
        <v>0</v>
      </c>
      <c r="C806">
        <v>4542824699</v>
      </c>
      <c r="D806">
        <v>0</v>
      </c>
      <c r="E806">
        <v>4542824699</v>
      </c>
      <c r="F806">
        <v>0</v>
      </c>
      <c r="G806">
        <v>4542824699</v>
      </c>
      <c r="H806">
        <v>4542824699</v>
      </c>
      <c r="I806">
        <v>4542824699</v>
      </c>
      <c r="J806">
        <v>0</v>
      </c>
      <c r="K806">
        <v>4542824699</v>
      </c>
      <c r="L806">
        <v>921352699</v>
      </c>
      <c r="M806">
        <v>0</v>
      </c>
      <c r="N806">
        <v>3621472000</v>
      </c>
      <c r="O806">
        <v>3583408000</v>
      </c>
      <c r="P806">
        <v>38064000</v>
      </c>
      <c r="Q806">
        <v>0</v>
      </c>
      <c r="R806">
        <v>100</v>
      </c>
      <c r="S806">
        <v>0</v>
      </c>
      <c r="T806">
        <v>0</v>
      </c>
    </row>
    <row r="807" spans="1:20" x14ac:dyDescent="0.25">
      <c r="A807" t="s">
        <v>365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</row>
    <row r="808" spans="1:20" x14ac:dyDescent="0.25">
      <c r="A808" t="s">
        <v>363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</row>
    <row r="809" spans="1:20" x14ac:dyDescent="0.25">
      <c r="A809" t="s">
        <v>366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</row>
    <row r="810" spans="1:20" x14ac:dyDescent="0.25">
      <c r="A810" t="s">
        <v>367</v>
      </c>
      <c r="B810">
        <v>3984000000</v>
      </c>
      <c r="C810">
        <v>-3924730620</v>
      </c>
      <c r="D810">
        <v>0</v>
      </c>
      <c r="E810">
        <v>59269380</v>
      </c>
      <c r="F810">
        <v>0</v>
      </c>
      <c r="G810">
        <v>59269380</v>
      </c>
      <c r="H810">
        <v>59269380</v>
      </c>
      <c r="I810">
        <v>59269380</v>
      </c>
      <c r="J810">
        <v>0</v>
      </c>
      <c r="K810">
        <v>59269380</v>
      </c>
      <c r="L810">
        <v>39512920</v>
      </c>
      <c r="M810">
        <v>0</v>
      </c>
      <c r="N810">
        <v>19756460</v>
      </c>
      <c r="O810">
        <v>19756460</v>
      </c>
      <c r="P810">
        <v>0</v>
      </c>
      <c r="Q810">
        <v>0</v>
      </c>
      <c r="R810">
        <v>100</v>
      </c>
      <c r="S810">
        <v>0</v>
      </c>
      <c r="T810">
        <v>0</v>
      </c>
    </row>
    <row r="811" spans="1:20" x14ac:dyDescent="0.25">
      <c r="A811" t="s">
        <v>31</v>
      </c>
      <c r="B811">
        <v>3984000000</v>
      </c>
      <c r="C811">
        <v>-3924730620</v>
      </c>
      <c r="D811">
        <v>0</v>
      </c>
      <c r="E811">
        <v>59269380</v>
      </c>
      <c r="F811">
        <v>0</v>
      </c>
      <c r="G811">
        <v>59269380</v>
      </c>
      <c r="H811">
        <v>59269380</v>
      </c>
      <c r="I811">
        <v>59269380</v>
      </c>
      <c r="J811">
        <v>0</v>
      </c>
      <c r="K811">
        <v>59269380</v>
      </c>
      <c r="L811">
        <v>39512920</v>
      </c>
      <c r="M811">
        <v>0</v>
      </c>
      <c r="N811">
        <v>19756460</v>
      </c>
      <c r="O811">
        <v>19756460</v>
      </c>
      <c r="P811">
        <v>0</v>
      </c>
      <c r="Q811">
        <v>0</v>
      </c>
      <c r="R811">
        <v>100</v>
      </c>
      <c r="S811">
        <v>0</v>
      </c>
      <c r="T811">
        <v>0</v>
      </c>
    </row>
    <row r="812" spans="1:20" x14ac:dyDescent="0.25">
      <c r="A812" t="s">
        <v>368</v>
      </c>
      <c r="B812">
        <v>3984000000</v>
      </c>
      <c r="C812">
        <v>-3924730620</v>
      </c>
      <c r="D812">
        <v>0</v>
      </c>
      <c r="E812">
        <v>59269380</v>
      </c>
      <c r="F812">
        <v>0</v>
      </c>
      <c r="G812">
        <v>59269380</v>
      </c>
      <c r="H812">
        <v>59269380</v>
      </c>
      <c r="I812">
        <v>59269380</v>
      </c>
      <c r="J812">
        <v>0</v>
      </c>
      <c r="K812">
        <v>59269380</v>
      </c>
      <c r="L812">
        <v>39512920</v>
      </c>
      <c r="M812">
        <v>0</v>
      </c>
      <c r="N812">
        <v>19756460</v>
      </c>
      <c r="O812">
        <v>19756460</v>
      </c>
      <c r="P812">
        <v>0</v>
      </c>
      <c r="Q812">
        <v>0</v>
      </c>
      <c r="R812">
        <v>100</v>
      </c>
      <c r="S812">
        <v>0</v>
      </c>
      <c r="T812">
        <v>0</v>
      </c>
    </row>
    <row r="813" spans="1:20" x14ac:dyDescent="0.25">
      <c r="A813" t="s">
        <v>369</v>
      </c>
      <c r="B813">
        <v>3984000000</v>
      </c>
      <c r="C813">
        <v>-3924730620</v>
      </c>
      <c r="D813">
        <v>0</v>
      </c>
      <c r="E813">
        <v>59269380</v>
      </c>
      <c r="F813">
        <v>0</v>
      </c>
      <c r="G813">
        <v>59269380</v>
      </c>
      <c r="H813">
        <v>59269380</v>
      </c>
      <c r="I813">
        <v>59269380</v>
      </c>
      <c r="J813">
        <v>0</v>
      </c>
      <c r="K813">
        <v>59269380</v>
      </c>
      <c r="L813">
        <v>39512920</v>
      </c>
      <c r="M813">
        <v>0</v>
      </c>
      <c r="N813">
        <v>19756460</v>
      </c>
      <c r="O813">
        <v>19756460</v>
      </c>
      <c r="P813">
        <v>0</v>
      </c>
      <c r="Q813">
        <v>0</v>
      </c>
      <c r="R813">
        <v>100</v>
      </c>
      <c r="S813">
        <v>0</v>
      </c>
      <c r="T813">
        <v>0</v>
      </c>
    </row>
    <row r="814" spans="1:20" x14ac:dyDescent="0.25">
      <c r="A814" t="s">
        <v>287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</row>
    <row r="815" spans="1:20" x14ac:dyDescent="0.25">
      <c r="A815" t="s">
        <v>368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</row>
    <row r="816" spans="1:20" x14ac:dyDescent="0.25">
      <c r="A816" t="s">
        <v>369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</row>
    <row r="817" spans="1:20" x14ac:dyDescent="0.25">
      <c r="A817" t="s">
        <v>370</v>
      </c>
      <c r="B817">
        <v>0</v>
      </c>
      <c r="C817">
        <v>939376400</v>
      </c>
      <c r="D817">
        <v>0</v>
      </c>
      <c r="E817">
        <v>939376400</v>
      </c>
      <c r="F817">
        <v>0</v>
      </c>
      <c r="G817">
        <v>939376400</v>
      </c>
      <c r="H817">
        <v>939376400</v>
      </c>
      <c r="I817">
        <v>428390969</v>
      </c>
      <c r="J817">
        <v>0</v>
      </c>
      <c r="K817">
        <v>428390969</v>
      </c>
      <c r="L817">
        <v>402079169</v>
      </c>
      <c r="M817">
        <v>510985431</v>
      </c>
      <c r="N817">
        <v>26311800</v>
      </c>
      <c r="O817">
        <v>26311800</v>
      </c>
      <c r="P817">
        <v>0</v>
      </c>
      <c r="Q817">
        <v>0</v>
      </c>
      <c r="R817">
        <v>45.6</v>
      </c>
      <c r="S817">
        <v>0</v>
      </c>
      <c r="T817">
        <v>0</v>
      </c>
    </row>
    <row r="818" spans="1:20" x14ac:dyDescent="0.25">
      <c r="A818" t="s">
        <v>31</v>
      </c>
      <c r="B818">
        <v>0</v>
      </c>
      <c r="C818">
        <v>578135400</v>
      </c>
      <c r="D818">
        <v>0</v>
      </c>
      <c r="E818">
        <v>578135400</v>
      </c>
      <c r="F818">
        <v>0</v>
      </c>
      <c r="G818">
        <v>578135400</v>
      </c>
      <c r="H818">
        <v>578135400</v>
      </c>
      <c r="I818">
        <v>428390969</v>
      </c>
      <c r="J818">
        <v>0</v>
      </c>
      <c r="K818">
        <v>428390969</v>
      </c>
      <c r="L818">
        <v>402079169</v>
      </c>
      <c r="M818">
        <v>149744431</v>
      </c>
      <c r="N818">
        <v>26311800</v>
      </c>
      <c r="O818">
        <v>26311800</v>
      </c>
      <c r="P818">
        <v>0</v>
      </c>
      <c r="Q818">
        <v>0</v>
      </c>
      <c r="R818">
        <v>74.099999999999994</v>
      </c>
      <c r="S818">
        <v>0</v>
      </c>
      <c r="T818">
        <v>0</v>
      </c>
    </row>
    <row r="819" spans="1:20" x14ac:dyDescent="0.25">
      <c r="A819" t="s">
        <v>371</v>
      </c>
      <c r="B819">
        <v>0</v>
      </c>
      <c r="C819">
        <v>578135400</v>
      </c>
      <c r="D819">
        <v>0</v>
      </c>
      <c r="E819">
        <v>578135400</v>
      </c>
      <c r="F819">
        <v>0</v>
      </c>
      <c r="G819">
        <v>578135400</v>
      </c>
      <c r="H819">
        <v>578135400</v>
      </c>
      <c r="I819">
        <v>428390969</v>
      </c>
      <c r="J819">
        <v>0</v>
      </c>
      <c r="K819">
        <v>428390969</v>
      </c>
      <c r="L819">
        <v>402079169</v>
      </c>
      <c r="M819">
        <v>149744431</v>
      </c>
      <c r="N819">
        <v>26311800</v>
      </c>
      <c r="O819">
        <v>26311800</v>
      </c>
      <c r="P819">
        <v>0</v>
      </c>
      <c r="Q819">
        <v>0</v>
      </c>
      <c r="R819">
        <v>74.099999999999994</v>
      </c>
      <c r="S819">
        <v>0</v>
      </c>
      <c r="T819">
        <v>0</v>
      </c>
    </row>
    <row r="820" spans="1:20" x14ac:dyDescent="0.25">
      <c r="A820" t="s">
        <v>372</v>
      </c>
      <c r="B820">
        <v>0</v>
      </c>
      <c r="C820">
        <v>578135400</v>
      </c>
      <c r="D820">
        <v>0</v>
      </c>
      <c r="E820">
        <v>578135400</v>
      </c>
      <c r="F820">
        <v>0</v>
      </c>
      <c r="G820">
        <v>578135400</v>
      </c>
      <c r="H820">
        <v>578135400</v>
      </c>
      <c r="I820">
        <v>428390969</v>
      </c>
      <c r="J820">
        <v>0</v>
      </c>
      <c r="K820">
        <v>428390969</v>
      </c>
      <c r="L820">
        <v>402079169</v>
      </c>
      <c r="M820">
        <v>149744431</v>
      </c>
      <c r="N820">
        <v>26311800</v>
      </c>
      <c r="O820">
        <v>26311800</v>
      </c>
      <c r="P820">
        <v>0</v>
      </c>
      <c r="Q820">
        <v>0</v>
      </c>
      <c r="R820">
        <v>74.099999999999994</v>
      </c>
      <c r="S820">
        <v>0</v>
      </c>
      <c r="T820">
        <v>0</v>
      </c>
    </row>
    <row r="821" spans="1:20" x14ac:dyDescent="0.25">
      <c r="A821" t="s">
        <v>296</v>
      </c>
      <c r="B821">
        <v>0</v>
      </c>
      <c r="C821">
        <v>361241000</v>
      </c>
      <c r="D821">
        <v>0</v>
      </c>
      <c r="E821">
        <v>361241000</v>
      </c>
      <c r="F821">
        <v>0</v>
      </c>
      <c r="G821">
        <v>361241000</v>
      </c>
      <c r="H821">
        <v>361241000</v>
      </c>
      <c r="I821">
        <v>0</v>
      </c>
      <c r="J821">
        <v>0</v>
      </c>
      <c r="K821">
        <v>0</v>
      </c>
      <c r="L821">
        <v>0</v>
      </c>
      <c r="M821">
        <v>361241000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</row>
    <row r="822" spans="1:20" x14ac:dyDescent="0.25">
      <c r="A822" t="s">
        <v>371</v>
      </c>
      <c r="B822">
        <v>0</v>
      </c>
      <c r="C822">
        <v>361241000</v>
      </c>
      <c r="D822">
        <v>0</v>
      </c>
      <c r="E822">
        <v>361241000</v>
      </c>
      <c r="F822">
        <v>0</v>
      </c>
      <c r="G822">
        <v>361241000</v>
      </c>
      <c r="H822">
        <v>361241000</v>
      </c>
      <c r="I822">
        <v>0</v>
      </c>
      <c r="J822">
        <v>0</v>
      </c>
      <c r="K822">
        <v>0</v>
      </c>
      <c r="L822">
        <v>0</v>
      </c>
      <c r="M822">
        <v>361241000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</row>
    <row r="823" spans="1:20" x14ac:dyDescent="0.25">
      <c r="A823" t="s">
        <v>372</v>
      </c>
      <c r="B823">
        <v>0</v>
      </c>
      <c r="C823">
        <v>361241000</v>
      </c>
      <c r="D823">
        <v>0</v>
      </c>
      <c r="E823">
        <v>361241000</v>
      </c>
      <c r="F823">
        <v>0</v>
      </c>
      <c r="G823">
        <v>361241000</v>
      </c>
      <c r="H823">
        <v>361241000</v>
      </c>
      <c r="I823">
        <v>0</v>
      </c>
      <c r="J823">
        <v>0</v>
      </c>
      <c r="K823">
        <v>0</v>
      </c>
      <c r="L823">
        <v>0</v>
      </c>
      <c r="M823">
        <v>361241000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</row>
    <row r="824" spans="1:20" x14ac:dyDescent="0.25">
      <c r="A824" t="s">
        <v>373</v>
      </c>
      <c r="B824">
        <v>3700000000</v>
      </c>
      <c r="C824">
        <v>-3700000000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</row>
    <row r="825" spans="1:20" x14ac:dyDescent="0.25">
      <c r="A825" t="s">
        <v>326</v>
      </c>
      <c r="B825">
        <v>3700000000</v>
      </c>
      <c r="C825">
        <v>-3700000000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:20" x14ac:dyDescent="0.25">
      <c r="A826" t="s">
        <v>371</v>
      </c>
      <c r="B826">
        <v>3700000000</v>
      </c>
      <c r="C826">
        <v>-3700000000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</row>
    <row r="827" spans="1:20" x14ac:dyDescent="0.25">
      <c r="A827" t="s">
        <v>374</v>
      </c>
      <c r="B827">
        <v>3700000000</v>
      </c>
      <c r="C827">
        <v>-3700000000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</row>
    <row r="828" spans="1:20" x14ac:dyDescent="0.25">
      <c r="A828" t="s">
        <v>375</v>
      </c>
      <c r="B828">
        <v>151200000</v>
      </c>
      <c r="C828">
        <v>-151200000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</row>
    <row r="829" spans="1:20" x14ac:dyDescent="0.25">
      <c r="A829" t="s">
        <v>31</v>
      </c>
      <c r="B829">
        <v>151200000</v>
      </c>
      <c r="C829">
        <v>-151200000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</row>
    <row r="830" spans="1:20" x14ac:dyDescent="0.25">
      <c r="A830" t="s">
        <v>371</v>
      </c>
      <c r="B830">
        <v>151200000</v>
      </c>
      <c r="C830">
        <v>-151200000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</row>
    <row r="831" spans="1:20" x14ac:dyDescent="0.25">
      <c r="A831" t="s">
        <v>376</v>
      </c>
      <c r="B831">
        <v>151200000</v>
      </c>
      <c r="C831">
        <v>-151200000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</row>
    <row r="832" spans="1:20" x14ac:dyDescent="0.25">
      <c r="A832" t="s">
        <v>377</v>
      </c>
      <c r="B832">
        <v>19500000</v>
      </c>
      <c r="C832">
        <v>-19500000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</row>
    <row r="833" spans="1:20" x14ac:dyDescent="0.25">
      <c r="A833" t="s">
        <v>31</v>
      </c>
      <c r="B833">
        <v>19500000</v>
      </c>
      <c r="C833">
        <v>-19500000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</row>
    <row r="834" spans="1:20" x14ac:dyDescent="0.25">
      <c r="A834" t="s">
        <v>378</v>
      </c>
      <c r="B834">
        <v>19500000</v>
      </c>
      <c r="C834">
        <v>-19500000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</row>
    <row r="835" spans="1:20" x14ac:dyDescent="0.25">
      <c r="A835" t="s">
        <v>379</v>
      </c>
      <c r="B835">
        <v>19500000</v>
      </c>
      <c r="C835">
        <v>-19500000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</row>
    <row r="836" spans="1:20" x14ac:dyDescent="0.25">
      <c r="A836" t="s">
        <v>380</v>
      </c>
      <c r="B836">
        <v>300000000</v>
      </c>
      <c r="C836">
        <v>-300000000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</row>
    <row r="837" spans="1:20" x14ac:dyDescent="0.25">
      <c r="A837" t="s">
        <v>31</v>
      </c>
      <c r="B837">
        <v>300000000</v>
      </c>
      <c r="C837">
        <v>-300000000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</row>
    <row r="838" spans="1:20" x14ac:dyDescent="0.25">
      <c r="A838" t="s">
        <v>297</v>
      </c>
      <c r="B838">
        <v>300000000</v>
      </c>
      <c r="C838">
        <v>-300000000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</row>
    <row r="839" spans="1:20" x14ac:dyDescent="0.25">
      <c r="A839" t="s">
        <v>381</v>
      </c>
      <c r="B839">
        <v>300000000</v>
      </c>
      <c r="C839">
        <v>-300000000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</row>
    <row r="840" spans="1:20" x14ac:dyDescent="0.25">
      <c r="A840" t="s">
        <v>382</v>
      </c>
      <c r="B840">
        <v>400000000</v>
      </c>
      <c r="C840">
        <v>0</v>
      </c>
      <c r="D840">
        <v>0</v>
      </c>
      <c r="E840">
        <v>400000000</v>
      </c>
      <c r="F840">
        <v>0</v>
      </c>
      <c r="G840">
        <v>400000000</v>
      </c>
      <c r="H840">
        <v>400000000</v>
      </c>
      <c r="I840">
        <v>326975277</v>
      </c>
      <c r="J840">
        <v>0</v>
      </c>
      <c r="K840">
        <v>326975277</v>
      </c>
      <c r="L840">
        <v>326975277</v>
      </c>
      <c r="M840">
        <v>73024723</v>
      </c>
      <c r="N840">
        <v>0</v>
      </c>
      <c r="O840">
        <v>0</v>
      </c>
      <c r="P840">
        <v>0</v>
      </c>
      <c r="Q840">
        <v>0</v>
      </c>
      <c r="R840">
        <v>81.739999999999995</v>
      </c>
      <c r="S840">
        <v>0</v>
      </c>
      <c r="T840">
        <v>0</v>
      </c>
    </row>
    <row r="841" spans="1:20" x14ac:dyDescent="0.25">
      <c r="A841" t="s">
        <v>31</v>
      </c>
      <c r="B841">
        <v>400000000</v>
      </c>
      <c r="C841">
        <v>0</v>
      </c>
      <c r="D841">
        <v>0</v>
      </c>
      <c r="E841">
        <v>400000000</v>
      </c>
      <c r="F841">
        <v>0</v>
      </c>
      <c r="G841">
        <v>400000000</v>
      </c>
      <c r="H841">
        <v>400000000</v>
      </c>
      <c r="I841">
        <v>326975277</v>
      </c>
      <c r="J841">
        <v>0</v>
      </c>
      <c r="K841">
        <v>326975277</v>
      </c>
      <c r="L841">
        <v>326975277</v>
      </c>
      <c r="M841">
        <v>73024723</v>
      </c>
      <c r="N841">
        <v>0</v>
      </c>
      <c r="O841">
        <v>0</v>
      </c>
      <c r="P841">
        <v>0</v>
      </c>
      <c r="Q841">
        <v>0</v>
      </c>
      <c r="R841">
        <v>81.739999999999995</v>
      </c>
      <c r="S841">
        <v>0</v>
      </c>
      <c r="T841">
        <v>0</v>
      </c>
    </row>
    <row r="842" spans="1:20" x14ac:dyDescent="0.25">
      <c r="A842" t="s">
        <v>297</v>
      </c>
      <c r="B842">
        <v>400000000</v>
      </c>
      <c r="C842">
        <v>0</v>
      </c>
      <c r="D842">
        <v>0</v>
      </c>
      <c r="E842">
        <v>400000000</v>
      </c>
      <c r="F842">
        <v>0</v>
      </c>
      <c r="G842">
        <v>400000000</v>
      </c>
      <c r="H842">
        <v>400000000</v>
      </c>
      <c r="I842">
        <v>326975277</v>
      </c>
      <c r="J842">
        <v>0</v>
      </c>
      <c r="K842">
        <v>326975277</v>
      </c>
      <c r="L842">
        <v>326975277</v>
      </c>
      <c r="M842">
        <v>73024723</v>
      </c>
      <c r="N842">
        <v>0</v>
      </c>
      <c r="O842">
        <v>0</v>
      </c>
      <c r="P842">
        <v>0</v>
      </c>
      <c r="Q842">
        <v>0</v>
      </c>
      <c r="R842">
        <v>81.739999999999995</v>
      </c>
      <c r="S842">
        <v>0</v>
      </c>
      <c r="T842">
        <v>0</v>
      </c>
    </row>
    <row r="843" spans="1:20" x14ac:dyDescent="0.25">
      <c r="A843" t="s">
        <v>383</v>
      </c>
      <c r="B843">
        <v>400000000</v>
      </c>
      <c r="C843">
        <v>0</v>
      </c>
      <c r="D843">
        <v>0</v>
      </c>
      <c r="E843">
        <v>400000000</v>
      </c>
      <c r="F843">
        <v>0</v>
      </c>
      <c r="G843">
        <v>400000000</v>
      </c>
      <c r="H843">
        <v>400000000</v>
      </c>
      <c r="I843">
        <v>326975277</v>
      </c>
      <c r="J843">
        <v>0</v>
      </c>
      <c r="K843">
        <v>326975277</v>
      </c>
      <c r="L843">
        <v>326975277</v>
      </c>
      <c r="M843">
        <v>73024723</v>
      </c>
      <c r="N843">
        <v>0</v>
      </c>
      <c r="O843">
        <v>0</v>
      </c>
      <c r="P843">
        <v>0</v>
      </c>
      <c r="Q843">
        <v>0</v>
      </c>
      <c r="R843">
        <v>81.739999999999995</v>
      </c>
      <c r="S843">
        <v>0</v>
      </c>
      <c r="T843">
        <v>0</v>
      </c>
    </row>
    <row r="844" spans="1:20" x14ac:dyDescent="0.25">
      <c r="A844" t="s">
        <v>384</v>
      </c>
      <c r="B844">
        <v>759587162018</v>
      </c>
      <c r="C844">
        <v>-405480430047</v>
      </c>
      <c r="D844">
        <v>0</v>
      </c>
      <c r="E844">
        <v>354106731971</v>
      </c>
      <c r="F844">
        <v>0</v>
      </c>
      <c r="G844">
        <v>354106731971</v>
      </c>
      <c r="H844">
        <v>354106731971</v>
      </c>
      <c r="I844">
        <v>354097986302</v>
      </c>
      <c r="J844">
        <v>0</v>
      </c>
      <c r="K844">
        <v>354097986302</v>
      </c>
      <c r="L844">
        <v>853425206</v>
      </c>
      <c r="M844">
        <v>8745669</v>
      </c>
      <c r="N844">
        <v>353244561096</v>
      </c>
      <c r="O844">
        <v>352909472299</v>
      </c>
      <c r="P844">
        <v>335088797</v>
      </c>
      <c r="Q844">
        <v>0</v>
      </c>
      <c r="R844">
        <v>100</v>
      </c>
      <c r="S844">
        <v>0</v>
      </c>
      <c r="T844">
        <v>0</v>
      </c>
    </row>
    <row r="845" spans="1:20" x14ac:dyDescent="0.25">
      <c r="A845" t="s">
        <v>31</v>
      </c>
      <c r="B845">
        <v>235000000</v>
      </c>
      <c r="C845">
        <v>46820689</v>
      </c>
      <c r="D845">
        <v>0</v>
      </c>
      <c r="E845">
        <v>281820689</v>
      </c>
      <c r="F845">
        <v>0</v>
      </c>
      <c r="G845">
        <v>281820689</v>
      </c>
      <c r="H845">
        <v>281820689</v>
      </c>
      <c r="I845">
        <v>273075020</v>
      </c>
      <c r="J845">
        <v>0</v>
      </c>
      <c r="K845">
        <v>273075020</v>
      </c>
      <c r="L845">
        <v>96073849</v>
      </c>
      <c r="M845">
        <v>8745669</v>
      </c>
      <c r="N845">
        <v>177001171</v>
      </c>
      <c r="O845">
        <v>157290357</v>
      </c>
      <c r="P845">
        <v>19710814</v>
      </c>
      <c r="Q845">
        <v>0</v>
      </c>
      <c r="R845">
        <v>96.9</v>
      </c>
      <c r="S845">
        <v>0</v>
      </c>
      <c r="T845">
        <v>0</v>
      </c>
    </row>
    <row r="846" spans="1:20" x14ac:dyDescent="0.25">
      <c r="A846" t="s">
        <v>385</v>
      </c>
      <c r="B846">
        <v>0</v>
      </c>
      <c r="C846">
        <v>218269332</v>
      </c>
      <c r="D846">
        <v>0</v>
      </c>
      <c r="E846">
        <v>218269332</v>
      </c>
      <c r="F846">
        <v>0</v>
      </c>
      <c r="G846">
        <v>218269332</v>
      </c>
      <c r="H846">
        <v>218269332</v>
      </c>
      <c r="I846">
        <v>209523663</v>
      </c>
      <c r="J846">
        <v>0</v>
      </c>
      <c r="K846">
        <v>209523663</v>
      </c>
      <c r="L846">
        <v>96073849</v>
      </c>
      <c r="M846">
        <v>8745669</v>
      </c>
      <c r="N846">
        <v>113449814</v>
      </c>
      <c r="O846">
        <v>93739000</v>
      </c>
      <c r="P846">
        <v>19710814</v>
      </c>
      <c r="Q846">
        <v>0</v>
      </c>
      <c r="R846">
        <v>95.99</v>
      </c>
      <c r="S846">
        <v>0</v>
      </c>
      <c r="T846">
        <v>0</v>
      </c>
    </row>
    <row r="847" spans="1:20" x14ac:dyDescent="0.25">
      <c r="A847" t="s">
        <v>386</v>
      </c>
      <c r="B847">
        <v>0</v>
      </c>
      <c r="C847">
        <v>218269332</v>
      </c>
      <c r="D847">
        <v>0</v>
      </c>
      <c r="E847">
        <v>218269332</v>
      </c>
      <c r="F847">
        <v>0</v>
      </c>
      <c r="G847">
        <v>218269332</v>
      </c>
      <c r="H847">
        <v>218269332</v>
      </c>
      <c r="I847">
        <v>209523663</v>
      </c>
      <c r="J847">
        <v>0</v>
      </c>
      <c r="K847">
        <v>209523663</v>
      </c>
      <c r="L847">
        <v>96073849</v>
      </c>
      <c r="M847">
        <v>8745669</v>
      </c>
      <c r="N847">
        <v>113449814</v>
      </c>
      <c r="O847">
        <v>93739000</v>
      </c>
      <c r="P847">
        <v>19710814</v>
      </c>
      <c r="Q847">
        <v>0</v>
      </c>
      <c r="R847">
        <v>95.99</v>
      </c>
      <c r="S847">
        <v>0</v>
      </c>
      <c r="T847">
        <v>0</v>
      </c>
    </row>
    <row r="848" spans="1:20" x14ac:dyDescent="0.25">
      <c r="A848" t="s">
        <v>88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</row>
    <row r="849" spans="1:20" x14ac:dyDescent="0.25">
      <c r="A849" t="s">
        <v>386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</row>
    <row r="850" spans="1:20" x14ac:dyDescent="0.25">
      <c r="A850" t="s">
        <v>387</v>
      </c>
      <c r="B850">
        <v>235000000</v>
      </c>
      <c r="C850">
        <v>-171448643</v>
      </c>
      <c r="D850">
        <v>0</v>
      </c>
      <c r="E850">
        <v>63551357</v>
      </c>
      <c r="F850">
        <v>0</v>
      </c>
      <c r="G850">
        <v>63551357</v>
      </c>
      <c r="H850">
        <v>63551357</v>
      </c>
      <c r="I850">
        <v>63551357</v>
      </c>
      <c r="J850">
        <v>0</v>
      </c>
      <c r="K850">
        <v>63551357</v>
      </c>
      <c r="L850">
        <v>0</v>
      </c>
      <c r="M850">
        <v>0</v>
      </c>
      <c r="N850">
        <v>63551357</v>
      </c>
      <c r="O850">
        <v>63551357</v>
      </c>
      <c r="P850">
        <v>0</v>
      </c>
      <c r="Q850">
        <v>0</v>
      </c>
      <c r="R850">
        <v>100</v>
      </c>
      <c r="S850">
        <v>0</v>
      </c>
      <c r="T850">
        <v>0</v>
      </c>
    </row>
    <row r="851" spans="1:20" x14ac:dyDescent="0.25">
      <c r="A851" t="s">
        <v>388</v>
      </c>
      <c r="B851">
        <v>235000000</v>
      </c>
      <c r="C851">
        <v>-171448643</v>
      </c>
      <c r="D851">
        <v>0</v>
      </c>
      <c r="E851">
        <v>63551357</v>
      </c>
      <c r="F851">
        <v>0</v>
      </c>
      <c r="G851">
        <v>63551357</v>
      </c>
      <c r="H851">
        <v>63551357</v>
      </c>
      <c r="I851">
        <v>63551357</v>
      </c>
      <c r="J851">
        <v>0</v>
      </c>
      <c r="K851">
        <v>63551357</v>
      </c>
      <c r="L851">
        <v>0</v>
      </c>
      <c r="M851">
        <v>0</v>
      </c>
      <c r="N851">
        <v>63551357</v>
      </c>
      <c r="O851">
        <v>63551357</v>
      </c>
      <c r="P851">
        <v>0</v>
      </c>
      <c r="Q851">
        <v>0</v>
      </c>
      <c r="R851">
        <v>100</v>
      </c>
      <c r="S851">
        <v>0</v>
      </c>
      <c r="T851">
        <v>0</v>
      </c>
    </row>
    <row r="852" spans="1:20" x14ac:dyDescent="0.25">
      <c r="A852" t="s">
        <v>287</v>
      </c>
      <c r="B852">
        <v>0</v>
      </c>
      <c r="C852">
        <v>422580938</v>
      </c>
      <c r="D852">
        <v>0</v>
      </c>
      <c r="E852">
        <v>422580938</v>
      </c>
      <c r="F852">
        <v>0</v>
      </c>
      <c r="G852">
        <v>422580938</v>
      </c>
      <c r="H852">
        <v>422580938</v>
      </c>
      <c r="I852">
        <v>422580938</v>
      </c>
      <c r="J852">
        <v>0</v>
      </c>
      <c r="K852">
        <v>422580938</v>
      </c>
      <c r="L852">
        <v>208481938</v>
      </c>
      <c r="M852">
        <v>0</v>
      </c>
      <c r="N852">
        <v>214099000</v>
      </c>
      <c r="O852">
        <v>214099000</v>
      </c>
      <c r="P852">
        <v>0</v>
      </c>
      <c r="Q852">
        <v>0</v>
      </c>
      <c r="R852">
        <v>100</v>
      </c>
      <c r="S852">
        <v>0</v>
      </c>
      <c r="T852">
        <v>0</v>
      </c>
    </row>
    <row r="853" spans="1:20" x14ac:dyDescent="0.25">
      <c r="A853" t="s">
        <v>385</v>
      </c>
      <c r="B853">
        <v>0</v>
      </c>
      <c r="C853">
        <v>422580938</v>
      </c>
      <c r="D853">
        <v>0</v>
      </c>
      <c r="E853">
        <v>422580938</v>
      </c>
      <c r="F853">
        <v>0</v>
      </c>
      <c r="G853">
        <v>422580938</v>
      </c>
      <c r="H853">
        <v>422580938</v>
      </c>
      <c r="I853">
        <v>422580938</v>
      </c>
      <c r="J853">
        <v>0</v>
      </c>
      <c r="K853">
        <v>422580938</v>
      </c>
      <c r="L853">
        <v>208481938</v>
      </c>
      <c r="M853">
        <v>0</v>
      </c>
      <c r="N853">
        <v>214099000</v>
      </c>
      <c r="O853">
        <v>214099000</v>
      </c>
      <c r="P853">
        <v>0</v>
      </c>
      <c r="Q853">
        <v>0</v>
      </c>
      <c r="R853">
        <v>100</v>
      </c>
      <c r="S853">
        <v>0</v>
      </c>
      <c r="T853">
        <v>0</v>
      </c>
    </row>
    <row r="854" spans="1:20" x14ac:dyDescent="0.25">
      <c r="A854" t="s">
        <v>386</v>
      </c>
      <c r="B854">
        <v>0</v>
      </c>
      <c r="C854">
        <v>422580938</v>
      </c>
      <c r="D854">
        <v>0</v>
      </c>
      <c r="E854">
        <v>422580938</v>
      </c>
      <c r="F854">
        <v>0</v>
      </c>
      <c r="G854">
        <v>422580938</v>
      </c>
      <c r="H854">
        <v>422580938</v>
      </c>
      <c r="I854">
        <v>422580938</v>
      </c>
      <c r="J854">
        <v>0</v>
      </c>
      <c r="K854">
        <v>422580938</v>
      </c>
      <c r="L854">
        <v>208481938</v>
      </c>
      <c r="M854">
        <v>0</v>
      </c>
      <c r="N854">
        <v>214099000</v>
      </c>
      <c r="O854">
        <v>214099000</v>
      </c>
      <c r="P854">
        <v>0</v>
      </c>
      <c r="Q854">
        <v>0</v>
      </c>
      <c r="R854">
        <v>100</v>
      </c>
      <c r="S854">
        <v>0</v>
      </c>
      <c r="T854">
        <v>0</v>
      </c>
    </row>
    <row r="855" spans="1:20" x14ac:dyDescent="0.25">
      <c r="A855" t="s">
        <v>326</v>
      </c>
      <c r="B855">
        <v>617583302018</v>
      </c>
      <c r="C855">
        <v>-334452912166</v>
      </c>
      <c r="D855">
        <v>0</v>
      </c>
      <c r="E855">
        <v>283130389852</v>
      </c>
      <c r="F855">
        <v>0</v>
      </c>
      <c r="G855">
        <v>283130389852</v>
      </c>
      <c r="H855">
        <v>283130389852</v>
      </c>
      <c r="I855">
        <v>283130389852</v>
      </c>
      <c r="J855">
        <v>0</v>
      </c>
      <c r="K855">
        <v>283130389852</v>
      </c>
      <c r="L855">
        <v>548869419</v>
      </c>
      <c r="M855">
        <v>0</v>
      </c>
      <c r="N855">
        <v>282581520433</v>
      </c>
      <c r="O855">
        <v>282266142450</v>
      </c>
      <c r="P855">
        <v>315377983</v>
      </c>
      <c r="Q855">
        <v>0</v>
      </c>
      <c r="R855">
        <v>100</v>
      </c>
      <c r="S855">
        <v>0</v>
      </c>
      <c r="T855">
        <v>0</v>
      </c>
    </row>
    <row r="856" spans="1:20" x14ac:dyDescent="0.25">
      <c r="A856" t="s">
        <v>32</v>
      </c>
      <c r="B856">
        <v>4225686203</v>
      </c>
      <c r="C856">
        <v>-2497597953</v>
      </c>
      <c r="D856">
        <v>0</v>
      </c>
      <c r="E856">
        <v>1728088250</v>
      </c>
      <c r="F856">
        <v>0</v>
      </c>
      <c r="G856">
        <v>1728088250</v>
      </c>
      <c r="H856">
        <v>1728088250</v>
      </c>
      <c r="I856">
        <v>1728088250</v>
      </c>
      <c r="J856">
        <v>0</v>
      </c>
      <c r="K856">
        <v>1728088250</v>
      </c>
      <c r="L856">
        <v>0</v>
      </c>
      <c r="M856">
        <v>0</v>
      </c>
      <c r="N856">
        <v>1728088250</v>
      </c>
      <c r="O856">
        <v>1728088231</v>
      </c>
      <c r="P856">
        <v>19</v>
      </c>
      <c r="Q856">
        <v>0</v>
      </c>
      <c r="R856">
        <v>100</v>
      </c>
      <c r="S856">
        <v>0</v>
      </c>
      <c r="T856">
        <v>0</v>
      </c>
    </row>
    <row r="857" spans="1:20" x14ac:dyDescent="0.25">
      <c r="A857" t="s">
        <v>389</v>
      </c>
      <c r="B857">
        <v>4058603289</v>
      </c>
      <c r="C857">
        <v>-2379198949</v>
      </c>
      <c r="D857">
        <v>0</v>
      </c>
      <c r="E857">
        <v>1679404340</v>
      </c>
      <c r="F857">
        <v>0</v>
      </c>
      <c r="G857">
        <v>1679404340</v>
      </c>
      <c r="H857">
        <v>1679404340</v>
      </c>
      <c r="I857">
        <v>1679404340</v>
      </c>
      <c r="J857">
        <v>0</v>
      </c>
      <c r="K857">
        <v>1679404340</v>
      </c>
      <c r="L857">
        <v>0</v>
      </c>
      <c r="M857">
        <v>0</v>
      </c>
      <c r="N857">
        <v>1679404340</v>
      </c>
      <c r="O857">
        <v>1679404324</v>
      </c>
      <c r="P857">
        <v>16</v>
      </c>
      <c r="Q857">
        <v>0</v>
      </c>
      <c r="R857">
        <v>100</v>
      </c>
      <c r="S857">
        <v>0</v>
      </c>
      <c r="T857">
        <v>0</v>
      </c>
    </row>
    <row r="858" spans="1:20" x14ac:dyDescent="0.25">
      <c r="A858" t="s">
        <v>390</v>
      </c>
      <c r="B858">
        <v>144548429</v>
      </c>
      <c r="C858">
        <v>-99718346</v>
      </c>
      <c r="D858">
        <v>0</v>
      </c>
      <c r="E858">
        <v>44830083</v>
      </c>
      <c r="F858">
        <v>0</v>
      </c>
      <c r="G858">
        <v>44830083</v>
      </c>
      <c r="H858">
        <v>44830083</v>
      </c>
      <c r="I858">
        <v>44830083</v>
      </c>
      <c r="J858">
        <v>0</v>
      </c>
      <c r="K858">
        <v>44830083</v>
      </c>
      <c r="L858">
        <v>0</v>
      </c>
      <c r="M858">
        <v>0</v>
      </c>
      <c r="N858">
        <v>44830083</v>
      </c>
      <c r="O858">
        <v>44830075</v>
      </c>
      <c r="P858">
        <v>8</v>
      </c>
      <c r="Q858">
        <v>0</v>
      </c>
      <c r="R858">
        <v>100</v>
      </c>
      <c r="S858">
        <v>0</v>
      </c>
      <c r="T858">
        <v>0</v>
      </c>
    </row>
    <row r="859" spans="1:20" x14ac:dyDescent="0.25">
      <c r="A859" t="s">
        <v>391</v>
      </c>
      <c r="B859">
        <v>22534485</v>
      </c>
      <c r="C859">
        <v>-18680658</v>
      </c>
      <c r="D859">
        <v>0</v>
      </c>
      <c r="E859">
        <v>3853827</v>
      </c>
      <c r="F859">
        <v>0</v>
      </c>
      <c r="G859">
        <v>3853827</v>
      </c>
      <c r="H859">
        <v>3853827</v>
      </c>
      <c r="I859">
        <v>3853827</v>
      </c>
      <c r="J859">
        <v>0</v>
      </c>
      <c r="K859">
        <v>3853827</v>
      </c>
      <c r="L859">
        <v>0</v>
      </c>
      <c r="M859">
        <v>0</v>
      </c>
      <c r="N859">
        <v>3853827</v>
      </c>
      <c r="O859">
        <v>3853832</v>
      </c>
      <c r="P859">
        <v>-5</v>
      </c>
      <c r="Q859">
        <v>0</v>
      </c>
      <c r="R859">
        <v>100</v>
      </c>
      <c r="S859">
        <v>0</v>
      </c>
      <c r="T859">
        <v>0</v>
      </c>
    </row>
    <row r="860" spans="1:20" x14ac:dyDescent="0.25">
      <c r="A860" t="s">
        <v>40</v>
      </c>
      <c r="B860">
        <v>730794936</v>
      </c>
      <c r="C860">
        <v>-537658695</v>
      </c>
      <c r="D860">
        <v>0</v>
      </c>
      <c r="E860">
        <v>193136241</v>
      </c>
      <c r="F860">
        <v>0</v>
      </c>
      <c r="G860">
        <v>193136241</v>
      </c>
      <c r="H860">
        <v>193136241</v>
      </c>
      <c r="I860">
        <v>193136241</v>
      </c>
      <c r="J860">
        <v>0</v>
      </c>
      <c r="K860">
        <v>193136241</v>
      </c>
      <c r="L860">
        <v>0</v>
      </c>
      <c r="M860">
        <v>0</v>
      </c>
      <c r="N860">
        <v>193136241</v>
      </c>
      <c r="O860">
        <v>193136230</v>
      </c>
      <c r="P860">
        <v>11</v>
      </c>
      <c r="Q860">
        <v>0</v>
      </c>
      <c r="R860">
        <v>100</v>
      </c>
      <c r="S860">
        <v>0</v>
      </c>
      <c r="T860">
        <v>0</v>
      </c>
    </row>
    <row r="861" spans="1:20" x14ac:dyDescent="0.25">
      <c r="A861" t="s">
        <v>392</v>
      </c>
      <c r="B861">
        <v>15027572</v>
      </c>
      <c r="C861">
        <v>-9037455</v>
      </c>
      <c r="D861">
        <v>0</v>
      </c>
      <c r="E861">
        <v>5990117</v>
      </c>
      <c r="F861">
        <v>0</v>
      </c>
      <c r="G861">
        <v>5990117</v>
      </c>
      <c r="H861">
        <v>5990117</v>
      </c>
      <c r="I861">
        <v>5990117</v>
      </c>
      <c r="J861">
        <v>0</v>
      </c>
      <c r="K861">
        <v>5990117</v>
      </c>
      <c r="L861">
        <v>0</v>
      </c>
      <c r="M861">
        <v>0</v>
      </c>
      <c r="N861">
        <v>5990117</v>
      </c>
      <c r="O861">
        <v>5990113</v>
      </c>
      <c r="P861">
        <v>4</v>
      </c>
      <c r="Q861">
        <v>0</v>
      </c>
      <c r="R861">
        <v>100</v>
      </c>
      <c r="S861">
        <v>0</v>
      </c>
      <c r="T861">
        <v>0</v>
      </c>
    </row>
    <row r="862" spans="1:20" x14ac:dyDescent="0.25">
      <c r="A862" t="s">
        <v>393</v>
      </c>
      <c r="B862">
        <v>171800453</v>
      </c>
      <c r="C862">
        <v>-16881526</v>
      </c>
      <c r="D862">
        <v>0</v>
      </c>
      <c r="E862">
        <v>154918927</v>
      </c>
      <c r="F862">
        <v>0</v>
      </c>
      <c r="G862">
        <v>154918927</v>
      </c>
      <c r="H862">
        <v>154918927</v>
      </c>
      <c r="I862">
        <v>154918927</v>
      </c>
      <c r="J862">
        <v>0</v>
      </c>
      <c r="K862">
        <v>154918927</v>
      </c>
      <c r="L862">
        <v>0</v>
      </c>
      <c r="M862">
        <v>0</v>
      </c>
      <c r="N862">
        <v>154918927</v>
      </c>
      <c r="O862">
        <v>154918923</v>
      </c>
      <c r="P862">
        <v>4</v>
      </c>
      <c r="Q862">
        <v>0</v>
      </c>
      <c r="R862">
        <v>100</v>
      </c>
      <c r="S862">
        <v>0</v>
      </c>
      <c r="T862">
        <v>0</v>
      </c>
    </row>
    <row r="863" spans="1:20" x14ac:dyDescent="0.25">
      <c r="A863" t="s">
        <v>394</v>
      </c>
      <c r="B863">
        <v>179577470</v>
      </c>
      <c r="C863">
        <v>-147350273</v>
      </c>
      <c r="D863">
        <v>0</v>
      </c>
      <c r="E863">
        <v>32227197</v>
      </c>
      <c r="F863">
        <v>0</v>
      </c>
      <c r="G863">
        <v>32227197</v>
      </c>
      <c r="H863">
        <v>32227197</v>
      </c>
      <c r="I863">
        <v>32227197</v>
      </c>
      <c r="J863">
        <v>0</v>
      </c>
      <c r="K863">
        <v>32227197</v>
      </c>
      <c r="L863">
        <v>0</v>
      </c>
      <c r="M863">
        <v>0</v>
      </c>
      <c r="N863">
        <v>32227197</v>
      </c>
      <c r="O863">
        <v>32227194</v>
      </c>
      <c r="P863">
        <v>3</v>
      </c>
      <c r="Q863">
        <v>0</v>
      </c>
      <c r="R863">
        <v>100</v>
      </c>
      <c r="S863">
        <v>0</v>
      </c>
      <c r="T863">
        <v>0</v>
      </c>
    </row>
    <row r="864" spans="1:20" x14ac:dyDescent="0.25">
      <c r="A864" t="s">
        <v>395</v>
      </c>
      <c r="B864">
        <v>364389441</v>
      </c>
      <c r="C864">
        <v>-364389441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</row>
    <row r="865" spans="1:20" x14ac:dyDescent="0.25">
      <c r="A865" t="s">
        <v>35</v>
      </c>
      <c r="B865">
        <v>21765219</v>
      </c>
      <c r="C865">
        <v>-21765219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</row>
    <row r="866" spans="1:20" x14ac:dyDescent="0.25">
      <c r="A866" t="s">
        <v>396</v>
      </c>
      <c r="B866">
        <v>21765219</v>
      </c>
      <c r="C866">
        <v>-21765219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</row>
    <row r="867" spans="1:20" x14ac:dyDescent="0.25">
      <c r="A867" t="s">
        <v>385</v>
      </c>
      <c r="B867">
        <v>400000000</v>
      </c>
      <c r="C867">
        <v>-18626446</v>
      </c>
      <c r="D867">
        <v>0</v>
      </c>
      <c r="E867">
        <v>381373554</v>
      </c>
      <c r="F867">
        <v>0</v>
      </c>
      <c r="G867">
        <v>381373554</v>
      </c>
      <c r="H867">
        <v>381373554</v>
      </c>
      <c r="I867">
        <v>381373554</v>
      </c>
      <c r="J867">
        <v>0</v>
      </c>
      <c r="K867">
        <v>381373554</v>
      </c>
      <c r="L867">
        <v>8000000</v>
      </c>
      <c r="M867">
        <v>0</v>
      </c>
      <c r="N867">
        <v>373373554</v>
      </c>
      <c r="O867">
        <v>364858840</v>
      </c>
      <c r="P867">
        <v>8514714</v>
      </c>
      <c r="Q867">
        <v>0</v>
      </c>
      <c r="R867">
        <v>100</v>
      </c>
      <c r="S867">
        <v>0</v>
      </c>
      <c r="T867">
        <v>0</v>
      </c>
    </row>
    <row r="868" spans="1:20" x14ac:dyDescent="0.25">
      <c r="A868" t="s">
        <v>397</v>
      </c>
      <c r="B868">
        <v>400000000</v>
      </c>
      <c r="C868">
        <v>-18626446</v>
      </c>
      <c r="D868">
        <v>0</v>
      </c>
      <c r="E868">
        <v>381373554</v>
      </c>
      <c r="F868">
        <v>0</v>
      </c>
      <c r="G868">
        <v>381373554</v>
      </c>
      <c r="H868">
        <v>381373554</v>
      </c>
      <c r="I868">
        <v>381373554</v>
      </c>
      <c r="J868">
        <v>0</v>
      </c>
      <c r="K868">
        <v>381373554</v>
      </c>
      <c r="L868">
        <v>8000000</v>
      </c>
      <c r="M868">
        <v>0</v>
      </c>
      <c r="N868">
        <v>373373554</v>
      </c>
      <c r="O868">
        <v>364858840</v>
      </c>
      <c r="P868">
        <v>8514714</v>
      </c>
      <c r="Q868">
        <v>0</v>
      </c>
      <c r="R868">
        <v>100</v>
      </c>
      <c r="S868">
        <v>0</v>
      </c>
      <c r="T868">
        <v>0</v>
      </c>
    </row>
    <row r="869" spans="1:20" x14ac:dyDescent="0.25">
      <c r="A869" t="s">
        <v>46</v>
      </c>
      <c r="B869">
        <v>120000000</v>
      </c>
      <c r="C869">
        <v>-7757752</v>
      </c>
      <c r="D869">
        <v>0</v>
      </c>
      <c r="E869">
        <v>112242248</v>
      </c>
      <c r="F869">
        <v>0</v>
      </c>
      <c r="G869">
        <v>112242248</v>
      </c>
      <c r="H869">
        <v>112242248</v>
      </c>
      <c r="I869">
        <v>112242248</v>
      </c>
      <c r="J869">
        <v>0</v>
      </c>
      <c r="K869">
        <v>112242248</v>
      </c>
      <c r="L869">
        <v>20300000</v>
      </c>
      <c r="M869">
        <v>0</v>
      </c>
      <c r="N869">
        <v>91942248</v>
      </c>
      <c r="O869">
        <v>81907040</v>
      </c>
      <c r="P869">
        <v>10035208</v>
      </c>
      <c r="Q869">
        <v>0</v>
      </c>
      <c r="R869">
        <v>100</v>
      </c>
      <c r="S869">
        <v>0</v>
      </c>
      <c r="T869">
        <v>0</v>
      </c>
    </row>
    <row r="870" spans="1:20" x14ac:dyDescent="0.25">
      <c r="A870" t="s">
        <v>398</v>
      </c>
      <c r="B870">
        <v>120000000</v>
      </c>
      <c r="C870">
        <v>-7757752</v>
      </c>
      <c r="D870">
        <v>0</v>
      </c>
      <c r="E870">
        <v>112242248</v>
      </c>
      <c r="F870">
        <v>0</v>
      </c>
      <c r="G870">
        <v>112242248</v>
      </c>
      <c r="H870">
        <v>112242248</v>
      </c>
      <c r="I870">
        <v>112242248</v>
      </c>
      <c r="J870">
        <v>0</v>
      </c>
      <c r="K870">
        <v>112242248</v>
      </c>
      <c r="L870">
        <v>20300000</v>
      </c>
      <c r="M870">
        <v>0</v>
      </c>
      <c r="N870">
        <v>91942248</v>
      </c>
      <c r="O870">
        <v>81907040</v>
      </c>
      <c r="P870">
        <v>10035208</v>
      </c>
      <c r="Q870">
        <v>0</v>
      </c>
      <c r="R870">
        <v>100</v>
      </c>
      <c r="S870">
        <v>0</v>
      </c>
      <c r="T870">
        <v>0</v>
      </c>
    </row>
    <row r="871" spans="1:20" x14ac:dyDescent="0.25">
      <c r="A871" t="s">
        <v>399</v>
      </c>
      <c r="B871">
        <v>9087410</v>
      </c>
      <c r="C871">
        <v>-4853710</v>
      </c>
      <c r="D871">
        <v>0</v>
      </c>
      <c r="E871">
        <v>4233700</v>
      </c>
      <c r="F871">
        <v>0</v>
      </c>
      <c r="G871">
        <v>4233700</v>
      </c>
      <c r="H871">
        <v>4233700</v>
      </c>
      <c r="I871">
        <v>4233700</v>
      </c>
      <c r="J871">
        <v>0</v>
      </c>
      <c r="K871">
        <v>4233700</v>
      </c>
      <c r="L871">
        <v>0</v>
      </c>
      <c r="M871">
        <v>0</v>
      </c>
      <c r="N871">
        <v>4233700</v>
      </c>
      <c r="O871">
        <v>4233700</v>
      </c>
      <c r="P871">
        <v>0</v>
      </c>
      <c r="Q871">
        <v>0</v>
      </c>
      <c r="R871">
        <v>100</v>
      </c>
      <c r="S871">
        <v>0</v>
      </c>
      <c r="T871">
        <v>0</v>
      </c>
    </row>
    <row r="872" spans="1:20" x14ac:dyDescent="0.25">
      <c r="A872" t="s">
        <v>400</v>
      </c>
      <c r="B872">
        <v>9087410</v>
      </c>
      <c r="C872">
        <v>-4853710</v>
      </c>
      <c r="D872">
        <v>0</v>
      </c>
      <c r="E872">
        <v>4233700</v>
      </c>
      <c r="F872">
        <v>0</v>
      </c>
      <c r="G872">
        <v>4233700</v>
      </c>
      <c r="H872">
        <v>4233700</v>
      </c>
      <c r="I872">
        <v>4233700</v>
      </c>
      <c r="J872">
        <v>0</v>
      </c>
      <c r="K872">
        <v>4233700</v>
      </c>
      <c r="L872">
        <v>0</v>
      </c>
      <c r="M872">
        <v>0</v>
      </c>
      <c r="N872">
        <v>4233700</v>
      </c>
      <c r="O872">
        <v>4233700</v>
      </c>
      <c r="P872">
        <v>0</v>
      </c>
      <c r="Q872">
        <v>0</v>
      </c>
      <c r="R872">
        <v>100</v>
      </c>
      <c r="S872">
        <v>0</v>
      </c>
      <c r="T872">
        <v>0</v>
      </c>
    </row>
    <row r="873" spans="1:20" x14ac:dyDescent="0.25">
      <c r="A873" t="s">
        <v>401</v>
      </c>
      <c r="B873">
        <v>346724639</v>
      </c>
      <c r="C873">
        <v>-179357839</v>
      </c>
      <c r="D873">
        <v>0</v>
      </c>
      <c r="E873">
        <v>167366800</v>
      </c>
      <c r="F873">
        <v>0</v>
      </c>
      <c r="G873">
        <v>167366800</v>
      </c>
      <c r="H873">
        <v>167366800</v>
      </c>
      <c r="I873">
        <v>167366800</v>
      </c>
      <c r="J873">
        <v>0</v>
      </c>
      <c r="K873">
        <v>167366800</v>
      </c>
      <c r="L873">
        <v>0</v>
      </c>
      <c r="M873">
        <v>0</v>
      </c>
      <c r="N873">
        <v>167366800</v>
      </c>
      <c r="O873">
        <v>167366800</v>
      </c>
      <c r="P873">
        <v>0</v>
      </c>
      <c r="Q873">
        <v>0</v>
      </c>
      <c r="R873">
        <v>100</v>
      </c>
      <c r="S873">
        <v>0</v>
      </c>
      <c r="T873">
        <v>0</v>
      </c>
    </row>
    <row r="874" spans="1:20" x14ac:dyDescent="0.25">
      <c r="A874" t="s">
        <v>402</v>
      </c>
      <c r="B874">
        <v>346724639</v>
      </c>
      <c r="C874">
        <v>-179357839</v>
      </c>
      <c r="D874">
        <v>0</v>
      </c>
      <c r="E874">
        <v>167366800</v>
      </c>
      <c r="F874">
        <v>0</v>
      </c>
      <c r="G874">
        <v>167366800</v>
      </c>
      <c r="H874">
        <v>167366800</v>
      </c>
      <c r="I874">
        <v>167366800</v>
      </c>
      <c r="J874">
        <v>0</v>
      </c>
      <c r="K874">
        <v>167366800</v>
      </c>
      <c r="L874">
        <v>0</v>
      </c>
      <c r="M874">
        <v>0</v>
      </c>
      <c r="N874">
        <v>167366800</v>
      </c>
      <c r="O874">
        <v>167366800</v>
      </c>
      <c r="P874">
        <v>0</v>
      </c>
      <c r="Q874">
        <v>0</v>
      </c>
      <c r="R874">
        <v>100</v>
      </c>
      <c r="S874">
        <v>0</v>
      </c>
      <c r="T874">
        <v>0</v>
      </c>
    </row>
    <row r="875" spans="1:20" x14ac:dyDescent="0.25">
      <c r="A875" t="s">
        <v>403</v>
      </c>
      <c r="B875">
        <v>558008426</v>
      </c>
      <c r="C875">
        <v>-337182004</v>
      </c>
      <c r="D875">
        <v>0</v>
      </c>
      <c r="E875">
        <v>220826422</v>
      </c>
      <c r="F875">
        <v>0</v>
      </c>
      <c r="G875">
        <v>220826422</v>
      </c>
      <c r="H875">
        <v>220826422</v>
      </c>
      <c r="I875">
        <v>220826422</v>
      </c>
      <c r="J875">
        <v>0</v>
      </c>
      <c r="K875">
        <v>220826422</v>
      </c>
      <c r="L875">
        <v>0</v>
      </c>
      <c r="M875">
        <v>0</v>
      </c>
      <c r="N875">
        <v>220826422</v>
      </c>
      <c r="O875">
        <v>220826422</v>
      </c>
      <c r="P875">
        <v>0</v>
      </c>
      <c r="Q875">
        <v>0</v>
      </c>
      <c r="R875">
        <v>100</v>
      </c>
      <c r="S875">
        <v>0</v>
      </c>
      <c r="T875">
        <v>0</v>
      </c>
    </row>
    <row r="876" spans="1:20" x14ac:dyDescent="0.25">
      <c r="A876" t="s">
        <v>404</v>
      </c>
      <c r="B876">
        <v>496360446</v>
      </c>
      <c r="C876">
        <v>-303239378</v>
      </c>
      <c r="D876">
        <v>0</v>
      </c>
      <c r="E876">
        <v>193121068</v>
      </c>
      <c r="F876">
        <v>0</v>
      </c>
      <c r="G876">
        <v>193121068</v>
      </c>
      <c r="H876">
        <v>193121068</v>
      </c>
      <c r="I876">
        <v>193121068</v>
      </c>
      <c r="J876">
        <v>0</v>
      </c>
      <c r="K876">
        <v>193121068</v>
      </c>
      <c r="L876">
        <v>0</v>
      </c>
      <c r="M876">
        <v>0</v>
      </c>
      <c r="N876">
        <v>193121068</v>
      </c>
      <c r="O876">
        <v>193121068</v>
      </c>
      <c r="P876">
        <v>0</v>
      </c>
      <c r="Q876">
        <v>0</v>
      </c>
      <c r="R876">
        <v>100</v>
      </c>
      <c r="S876">
        <v>0</v>
      </c>
      <c r="T876">
        <v>0</v>
      </c>
    </row>
    <row r="877" spans="1:20" x14ac:dyDescent="0.25">
      <c r="A877" t="s">
        <v>405</v>
      </c>
      <c r="B877">
        <v>61647980</v>
      </c>
      <c r="C877">
        <v>-33942626</v>
      </c>
      <c r="D877">
        <v>0</v>
      </c>
      <c r="E877">
        <v>27705354</v>
      </c>
      <c r="F877">
        <v>0</v>
      </c>
      <c r="G877">
        <v>27705354</v>
      </c>
      <c r="H877">
        <v>27705354</v>
      </c>
      <c r="I877">
        <v>27705354</v>
      </c>
      <c r="J877">
        <v>0</v>
      </c>
      <c r="K877">
        <v>27705354</v>
      </c>
      <c r="L877">
        <v>0</v>
      </c>
      <c r="M877">
        <v>0</v>
      </c>
      <c r="N877">
        <v>27705354</v>
      </c>
      <c r="O877">
        <v>27705354</v>
      </c>
      <c r="P877">
        <v>0</v>
      </c>
      <c r="Q877">
        <v>0</v>
      </c>
      <c r="R877">
        <v>100</v>
      </c>
      <c r="S877">
        <v>0</v>
      </c>
      <c r="T877">
        <v>0</v>
      </c>
    </row>
    <row r="878" spans="1:20" x14ac:dyDescent="0.25">
      <c r="A878" t="s">
        <v>406</v>
      </c>
      <c r="B878">
        <v>352890524</v>
      </c>
      <c r="C878">
        <v>-195994224</v>
      </c>
      <c r="D878">
        <v>0</v>
      </c>
      <c r="E878">
        <v>156896300</v>
      </c>
      <c r="F878">
        <v>0</v>
      </c>
      <c r="G878">
        <v>156896300</v>
      </c>
      <c r="H878">
        <v>156896300</v>
      </c>
      <c r="I878">
        <v>156896300</v>
      </c>
      <c r="J878">
        <v>0</v>
      </c>
      <c r="K878">
        <v>156896300</v>
      </c>
      <c r="L878">
        <v>0</v>
      </c>
      <c r="M878">
        <v>0</v>
      </c>
      <c r="N878">
        <v>156896300</v>
      </c>
      <c r="O878">
        <v>156896300</v>
      </c>
      <c r="P878">
        <v>0</v>
      </c>
      <c r="Q878">
        <v>0</v>
      </c>
      <c r="R878">
        <v>100</v>
      </c>
      <c r="S878">
        <v>0</v>
      </c>
      <c r="T878">
        <v>0</v>
      </c>
    </row>
    <row r="879" spans="1:20" x14ac:dyDescent="0.25">
      <c r="A879" t="s">
        <v>407</v>
      </c>
      <c r="B879">
        <v>352890524</v>
      </c>
      <c r="C879">
        <v>-195994224</v>
      </c>
      <c r="D879">
        <v>0</v>
      </c>
      <c r="E879">
        <v>156896300</v>
      </c>
      <c r="F879">
        <v>0</v>
      </c>
      <c r="G879">
        <v>156896300</v>
      </c>
      <c r="H879">
        <v>156896300</v>
      </c>
      <c r="I879">
        <v>156896300</v>
      </c>
      <c r="J879">
        <v>0</v>
      </c>
      <c r="K879">
        <v>156896300</v>
      </c>
      <c r="L879">
        <v>0</v>
      </c>
      <c r="M879">
        <v>0</v>
      </c>
      <c r="N879">
        <v>156896300</v>
      </c>
      <c r="O879">
        <v>156896300</v>
      </c>
      <c r="P879">
        <v>0</v>
      </c>
      <c r="Q879">
        <v>0</v>
      </c>
      <c r="R879">
        <v>100</v>
      </c>
      <c r="S879">
        <v>0</v>
      </c>
      <c r="T879">
        <v>0</v>
      </c>
    </row>
    <row r="880" spans="1:20" x14ac:dyDescent="0.25">
      <c r="A880" t="s">
        <v>408</v>
      </c>
      <c r="B880">
        <v>161937358</v>
      </c>
      <c r="C880">
        <v>-102908358</v>
      </c>
      <c r="D880">
        <v>0</v>
      </c>
      <c r="E880">
        <v>59029000</v>
      </c>
      <c r="F880">
        <v>0</v>
      </c>
      <c r="G880">
        <v>59029000</v>
      </c>
      <c r="H880">
        <v>59029000</v>
      </c>
      <c r="I880">
        <v>59029000</v>
      </c>
      <c r="J880">
        <v>0</v>
      </c>
      <c r="K880">
        <v>59029000</v>
      </c>
      <c r="L880">
        <v>0</v>
      </c>
      <c r="M880">
        <v>0</v>
      </c>
      <c r="N880">
        <v>59029000</v>
      </c>
      <c r="O880">
        <v>59029000</v>
      </c>
      <c r="P880">
        <v>0</v>
      </c>
      <c r="Q880">
        <v>0</v>
      </c>
      <c r="R880">
        <v>100</v>
      </c>
      <c r="S880">
        <v>0</v>
      </c>
      <c r="T880">
        <v>0</v>
      </c>
    </row>
    <row r="881" spans="1:20" x14ac:dyDescent="0.25">
      <c r="A881" t="s">
        <v>409</v>
      </c>
      <c r="B881">
        <v>161937358</v>
      </c>
      <c r="C881">
        <v>-102908358</v>
      </c>
      <c r="D881">
        <v>0</v>
      </c>
      <c r="E881">
        <v>59029000</v>
      </c>
      <c r="F881">
        <v>0</v>
      </c>
      <c r="G881">
        <v>59029000</v>
      </c>
      <c r="H881">
        <v>59029000</v>
      </c>
      <c r="I881">
        <v>59029000</v>
      </c>
      <c r="J881">
        <v>0</v>
      </c>
      <c r="K881">
        <v>59029000</v>
      </c>
      <c r="L881">
        <v>0</v>
      </c>
      <c r="M881">
        <v>0</v>
      </c>
      <c r="N881">
        <v>59029000</v>
      </c>
      <c r="O881">
        <v>59029000</v>
      </c>
      <c r="P881">
        <v>0</v>
      </c>
      <c r="Q881">
        <v>0</v>
      </c>
      <c r="R881">
        <v>100</v>
      </c>
      <c r="S881">
        <v>0</v>
      </c>
      <c r="T881">
        <v>0</v>
      </c>
    </row>
    <row r="882" spans="1:20" x14ac:dyDescent="0.25">
      <c r="A882" t="s">
        <v>410</v>
      </c>
      <c r="B882">
        <v>19936303</v>
      </c>
      <c r="C882">
        <v>-10481203</v>
      </c>
      <c r="D882">
        <v>0</v>
      </c>
      <c r="E882">
        <v>9455100</v>
      </c>
      <c r="F882">
        <v>0</v>
      </c>
      <c r="G882">
        <v>9455100</v>
      </c>
      <c r="H882">
        <v>9455100</v>
      </c>
      <c r="I882">
        <v>9455100</v>
      </c>
      <c r="J882">
        <v>0</v>
      </c>
      <c r="K882">
        <v>9455100</v>
      </c>
      <c r="L882">
        <v>0</v>
      </c>
      <c r="M882">
        <v>0</v>
      </c>
      <c r="N882">
        <v>9455100</v>
      </c>
      <c r="O882">
        <v>9455100</v>
      </c>
      <c r="P882">
        <v>0</v>
      </c>
      <c r="Q882">
        <v>0</v>
      </c>
      <c r="R882">
        <v>100</v>
      </c>
      <c r="S882">
        <v>0</v>
      </c>
      <c r="T882">
        <v>0</v>
      </c>
    </row>
    <row r="883" spans="1:20" x14ac:dyDescent="0.25">
      <c r="A883" t="s">
        <v>411</v>
      </c>
      <c r="B883">
        <v>19936303</v>
      </c>
      <c r="C883">
        <v>-10481203</v>
      </c>
      <c r="D883">
        <v>0</v>
      </c>
      <c r="E883">
        <v>9455100</v>
      </c>
      <c r="F883">
        <v>0</v>
      </c>
      <c r="G883">
        <v>9455100</v>
      </c>
      <c r="H883">
        <v>9455100</v>
      </c>
      <c r="I883">
        <v>9455100</v>
      </c>
      <c r="J883">
        <v>0</v>
      </c>
      <c r="K883">
        <v>9455100</v>
      </c>
      <c r="L883">
        <v>0</v>
      </c>
      <c r="M883">
        <v>0</v>
      </c>
      <c r="N883">
        <v>9455100</v>
      </c>
      <c r="O883">
        <v>9455100</v>
      </c>
      <c r="P883">
        <v>0</v>
      </c>
      <c r="Q883">
        <v>0</v>
      </c>
      <c r="R883">
        <v>100</v>
      </c>
      <c r="S883">
        <v>0</v>
      </c>
      <c r="T883">
        <v>0</v>
      </c>
    </row>
    <row r="884" spans="1:20" x14ac:dyDescent="0.25">
      <c r="A884" t="s">
        <v>412</v>
      </c>
      <c r="B884">
        <v>304593543</v>
      </c>
      <c r="C884">
        <v>-178587163</v>
      </c>
      <c r="D884">
        <v>0</v>
      </c>
      <c r="E884">
        <v>126006380</v>
      </c>
      <c r="F884">
        <v>0</v>
      </c>
      <c r="G884">
        <v>126006380</v>
      </c>
      <c r="H884">
        <v>126006380</v>
      </c>
      <c r="I884">
        <v>126006380</v>
      </c>
      <c r="J884">
        <v>0</v>
      </c>
      <c r="K884">
        <v>126006380</v>
      </c>
      <c r="L884">
        <v>0</v>
      </c>
      <c r="M884">
        <v>0</v>
      </c>
      <c r="N884">
        <v>126006380</v>
      </c>
      <c r="O884">
        <v>126006380</v>
      </c>
      <c r="P884">
        <v>0</v>
      </c>
      <c r="Q884">
        <v>0</v>
      </c>
      <c r="R884">
        <v>100</v>
      </c>
      <c r="S884">
        <v>0</v>
      </c>
      <c r="T884">
        <v>0</v>
      </c>
    </row>
    <row r="885" spans="1:20" x14ac:dyDescent="0.25">
      <c r="A885" t="s">
        <v>413</v>
      </c>
      <c r="B885">
        <v>267301870</v>
      </c>
      <c r="C885">
        <v>-154787636</v>
      </c>
      <c r="D885">
        <v>0</v>
      </c>
      <c r="E885">
        <v>112514234</v>
      </c>
      <c r="F885">
        <v>0</v>
      </c>
      <c r="G885">
        <v>112514234</v>
      </c>
      <c r="H885">
        <v>112514234</v>
      </c>
      <c r="I885">
        <v>112514234</v>
      </c>
      <c r="J885">
        <v>0</v>
      </c>
      <c r="K885">
        <v>112514234</v>
      </c>
      <c r="L885">
        <v>0</v>
      </c>
      <c r="M885">
        <v>0</v>
      </c>
      <c r="N885">
        <v>112514234</v>
      </c>
      <c r="O885">
        <v>112514234</v>
      </c>
      <c r="P885">
        <v>0</v>
      </c>
      <c r="Q885">
        <v>0</v>
      </c>
      <c r="R885">
        <v>100</v>
      </c>
      <c r="S885">
        <v>0</v>
      </c>
      <c r="T885">
        <v>0</v>
      </c>
    </row>
    <row r="886" spans="1:20" x14ac:dyDescent="0.25">
      <c r="A886" t="s">
        <v>414</v>
      </c>
      <c r="B886">
        <v>37291673</v>
      </c>
      <c r="C886">
        <v>-23799527</v>
      </c>
      <c r="D886">
        <v>0</v>
      </c>
      <c r="E886">
        <v>13492146</v>
      </c>
      <c r="F886">
        <v>0</v>
      </c>
      <c r="G886">
        <v>13492146</v>
      </c>
      <c r="H886">
        <v>13492146</v>
      </c>
      <c r="I886">
        <v>13492146</v>
      </c>
      <c r="J886">
        <v>0</v>
      </c>
      <c r="K886">
        <v>13492146</v>
      </c>
      <c r="L886">
        <v>0</v>
      </c>
      <c r="M886">
        <v>0</v>
      </c>
      <c r="N886">
        <v>13492146</v>
      </c>
      <c r="O886">
        <v>13492146</v>
      </c>
      <c r="P886">
        <v>0</v>
      </c>
      <c r="Q886">
        <v>0</v>
      </c>
      <c r="R886">
        <v>100</v>
      </c>
      <c r="S886">
        <v>0</v>
      </c>
      <c r="T886">
        <v>0</v>
      </c>
    </row>
    <row r="887" spans="1:20" x14ac:dyDescent="0.25">
      <c r="A887" t="s">
        <v>415</v>
      </c>
      <c r="B887">
        <v>27244894</v>
      </c>
      <c r="C887">
        <v>-17405194</v>
      </c>
      <c r="D887">
        <v>0</v>
      </c>
      <c r="E887">
        <v>9839700</v>
      </c>
      <c r="F887">
        <v>0</v>
      </c>
      <c r="G887">
        <v>9839700</v>
      </c>
      <c r="H887">
        <v>9839700</v>
      </c>
      <c r="I887">
        <v>9839700</v>
      </c>
      <c r="J887">
        <v>0</v>
      </c>
      <c r="K887">
        <v>9839700</v>
      </c>
      <c r="L887">
        <v>0</v>
      </c>
      <c r="M887">
        <v>0</v>
      </c>
      <c r="N887">
        <v>9839700</v>
      </c>
      <c r="O887">
        <v>9839700</v>
      </c>
      <c r="P887">
        <v>0</v>
      </c>
      <c r="Q887">
        <v>0</v>
      </c>
      <c r="R887">
        <v>100</v>
      </c>
      <c r="S887">
        <v>0</v>
      </c>
      <c r="T887">
        <v>0</v>
      </c>
    </row>
    <row r="888" spans="1:20" x14ac:dyDescent="0.25">
      <c r="A888" t="s">
        <v>416</v>
      </c>
      <c r="B888">
        <v>27244894</v>
      </c>
      <c r="C888">
        <v>-17405194</v>
      </c>
      <c r="D888">
        <v>0</v>
      </c>
      <c r="E888">
        <v>9839700</v>
      </c>
      <c r="F888">
        <v>0</v>
      </c>
      <c r="G888">
        <v>9839700</v>
      </c>
      <c r="H888">
        <v>9839700</v>
      </c>
      <c r="I888">
        <v>9839700</v>
      </c>
      <c r="J888">
        <v>0</v>
      </c>
      <c r="K888">
        <v>9839700</v>
      </c>
      <c r="L888">
        <v>0</v>
      </c>
      <c r="M888">
        <v>0</v>
      </c>
      <c r="N888">
        <v>9839700</v>
      </c>
      <c r="O888">
        <v>9839700</v>
      </c>
      <c r="P888">
        <v>0</v>
      </c>
      <c r="Q888">
        <v>0</v>
      </c>
      <c r="R888">
        <v>100</v>
      </c>
      <c r="S888">
        <v>0</v>
      </c>
      <c r="T888">
        <v>0</v>
      </c>
    </row>
    <row r="889" spans="1:20" x14ac:dyDescent="0.25">
      <c r="A889" t="s">
        <v>417</v>
      </c>
      <c r="B889">
        <v>163043854</v>
      </c>
      <c r="C889">
        <v>-104186954</v>
      </c>
      <c r="D889">
        <v>0</v>
      </c>
      <c r="E889">
        <v>58856900</v>
      </c>
      <c r="F889">
        <v>0</v>
      </c>
      <c r="G889">
        <v>58856900</v>
      </c>
      <c r="H889">
        <v>58856900</v>
      </c>
      <c r="I889">
        <v>58856900</v>
      </c>
      <c r="J889">
        <v>0</v>
      </c>
      <c r="K889">
        <v>58856900</v>
      </c>
      <c r="L889">
        <v>0</v>
      </c>
      <c r="M889">
        <v>0</v>
      </c>
      <c r="N889">
        <v>58856900</v>
      </c>
      <c r="O889">
        <v>58856900</v>
      </c>
      <c r="P889">
        <v>0</v>
      </c>
      <c r="Q889">
        <v>0</v>
      </c>
      <c r="R889">
        <v>100</v>
      </c>
      <c r="S889">
        <v>0</v>
      </c>
      <c r="T889">
        <v>0</v>
      </c>
    </row>
    <row r="890" spans="1:20" x14ac:dyDescent="0.25">
      <c r="A890" t="s">
        <v>418</v>
      </c>
      <c r="B890">
        <v>163043854</v>
      </c>
      <c r="C890">
        <v>-104186954</v>
      </c>
      <c r="D890">
        <v>0</v>
      </c>
      <c r="E890">
        <v>58856900</v>
      </c>
      <c r="F890">
        <v>0</v>
      </c>
      <c r="G890">
        <v>58856900</v>
      </c>
      <c r="H890">
        <v>58856900</v>
      </c>
      <c r="I890">
        <v>58856900</v>
      </c>
      <c r="J890">
        <v>0</v>
      </c>
      <c r="K890">
        <v>58856900</v>
      </c>
      <c r="L890">
        <v>0</v>
      </c>
      <c r="M890">
        <v>0</v>
      </c>
      <c r="N890">
        <v>58856900</v>
      </c>
      <c r="O890">
        <v>58856900</v>
      </c>
      <c r="P890">
        <v>0</v>
      </c>
      <c r="Q890">
        <v>0</v>
      </c>
      <c r="R890">
        <v>100</v>
      </c>
      <c r="S890">
        <v>0</v>
      </c>
      <c r="T890">
        <v>0</v>
      </c>
    </row>
    <row r="891" spans="1:20" x14ac:dyDescent="0.25">
      <c r="A891" t="s">
        <v>419</v>
      </c>
      <c r="B891">
        <v>27244894</v>
      </c>
      <c r="C891">
        <v>-17405194</v>
      </c>
      <c r="D891">
        <v>0</v>
      </c>
      <c r="E891">
        <v>9839700</v>
      </c>
      <c r="F891">
        <v>0</v>
      </c>
      <c r="G891">
        <v>9839700</v>
      </c>
      <c r="H891">
        <v>9839700</v>
      </c>
      <c r="I891">
        <v>9839700</v>
      </c>
      <c r="J891">
        <v>0</v>
      </c>
      <c r="K891">
        <v>9839700</v>
      </c>
      <c r="L891">
        <v>0</v>
      </c>
      <c r="M891">
        <v>0</v>
      </c>
      <c r="N891">
        <v>9839700</v>
      </c>
      <c r="O891">
        <v>9839700</v>
      </c>
      <c r="P891">
        <v>0</v>
      </c>
      <c r="Q891">
        <v>0</v>
      </c>
      <c r="R891">
        <v>100</v>
      </c>
      <c r="S891">
        <v>0</v>
      </c>
      <c r="T891">
        <v>0</v>
      </c>
    </row>
    <row r="892" spans="1:20" x14ac:dyDescent="0.25">
      <c r="A892" t="s">
        <v>420</v>
      </c>
      <c r="B892">
        <v>27244894</v>
      </c>
      <c r="C892">
        <v>-17405194</v>
      </c>
      <c r="D892">
        <v>0</v>
      </c>
      <c r="E892">
        <v>9839700</v>
      </c>
      <c r="F892">
        <v>0</v>
      </c>
      <c r="G892">
        <v>9839700</v>
      </c>
      <c r="H892">
        <v>9839700</v>
      </c>
      <c r="I892">
        <v>9839700</v>
      </c>
      <c r="J892">
        <v>0</v>
      </c>
      <c r="K892">
        <v>9839700</v>
      </c>
      <c r="L892">
        <v>0</v>
      </c>
      <c r="M892">
        <v>0</v>
      </c>
      <c r="N892">
        <v>9839700</v>
      </c>
      <c r="O892">
        <v>9839700</v>
      </c>
      <c r="P892">
        <v>0</v>
      </c>
      <c r="Q892">
        <v>0</v>
      </c>
      <c r="R892">
        <v>100</v>
      </c>
      <c r="S892">
        <v>0</v>
      </c>
      <c r="T892">
        <v>0</v>
      </c>
    </row>
    <row r="893" spans="1:20" x14ac:dyDescent="0.25">
      <c r="A893" t="s">
        <v>421</v>
      </c>
      <c r="B893">
        <v>217367116</v>
      </c>
      <c r="C893">
        <v>-138886416</v>
      </c>
      <c r="D893">
        <v>0</v>
      </c>
      <c r="E893">
        <v>78480700</v>
      </c>
      <c r="F893">
        <v>0</v>
      </c>
      <c r="G893">
        <v>78480700</v>
      </c>
      <c r="H893">
        <v>78480700</v>
      </c>
      <c r="I893">
        <v>78480700</v>
      </c>
      <c r="J893">
        <v>0</v>
      </c>
      <c r="K893">
        <v>78480700</v>
      </c>
      <c r="L893">
        <v>0</v>
      </c>
      <c r="M893">
        <v>0</v>
      </c>
      <c r="N893">
        <v>78480700</v>
      </c>
      <c r="O893">
        <v>78480700</v>
      </c>
      <c r="P893">
        <v>0</v>
      </c>
      <c r="Q893">
        <v>0</v>
      </c>
      <c r="R893">
        <v>100</v>
      </c>
      <c r="S893">
        <v>0</v>
      </c>
      <c r="T893">
        <v>0</v>
      </c>
    </row>
    <row r="894" spans="1:20" x14ac:dyDescent="0.25">
      <c r="A894" t="s">
        <v>422</v>
      </c>
      <c r="B894">
        <v>217367116</v>
      </c>
      <c r="C894">
        <v>-138886416</v>
      </c>
      <c r="D894">
        <v>0</v>
      </c>
      <c r="E894">
        <v>78480700</v>
      </c>
      <c r="F894">
        <v>0</v>
      </c>
      <c r="G894">
        <v>78480700</v>
      </c>
      <c r="H894">
        <v>78480700</v>
      </c>
      <c r="I894">
        <v>78480700</v>
      </c>
      <c r="J894">
        <v>0</v>
      </c>
      <c r="K894">
        <v>78480700</v>
      </c>
      <c r="L894">
        <v>0</v>
      </c>
      <c r="M894">
        <v>0</v>
      </c>
      <c r="N894">
        <v>78480700</v>
      </c>
      <c r="O894">
        <v>78480700</v>
      </c>
      <c r="P894">
        <v>0</v>
      </c>
      <c r="Q894">
        <v>0</v>
      </c>
      <c r="R894">
        <v>100</v>
      </c>
      <c r="S894">
        <v>0</v>
      </c>
      <c r="T894">
        <v>0</v>
      </c>
    </row>
    <row r="895" spans="1:20" x14ac:dyDescent="0.25">
      <c r="A895" t="s">
        <v>423</v>
      </c>
      <c r="B895">
        <v>54385770</v>
      </c>
      <c r="C895">
        <v>-34740870</v>
      </c>
      <c r="D895">
        <v>0</v>
      </c>
      <c r="E895">
        <v>19644900</v>
      </c>
      <c r="F895">
        <v>0</v>
      </c>
      <c r="G895">
        <v>19644900</v>
      </c>
      <c r="H895">
        <v>19644900</v>
      </c>
      <c r="I895">
        <v>19644900</v>
      </c>
      <c r="J895">
        <v>0</v>
      </c>
      <c r="K895">
        <v>19644900</v>
      </c>
      <c r="L895">
        <v>0</v>
      </c>
      <c r="M895">
        <v>0</v>
      </c>
      <c r="N895">
        <v>19644900</v>
      </c>
      <c r="O895">
        <v>19644900</v>
      </c>
      <c r="P895">
        <v>0</v>
      </c>
      <c r="Q895">
        <v>0</v>
      </c>
      <c r="R895">
        <v>100</v>
      </c>
      <c r="S895">
        <v>0</v>
      </c>
      <c r="T895">
        <v>0</v>
      </c>
    </row>
    <row r="896" spans="1:20" x14ac:dyDescent="0.25">
      <c r="A896" t="s">
        <v>424</v>
      </c>
      <c r="B896">
        <v>54385770</v>
      </c>
      <c r="C896">
        <v>-34740870</v>
      </c>
      <c r="D896">
        <v>0</v>
      </c>
      <c r="E896">
        <v>19644900</v>
      </c>
      <c r="F896">
        <v>0</v>
      </c>
      <c r="G896">
        <v>19644900</v>
      </c>
      <c r="H896">
        <v>19644900</v>
      </c>
      <c r="I896">
        <v>19644900</v>
      </c>
      <c r="J896">
        <v>0</v>
      </c>
      <c r="K896">
        <v>19644900</v>
      </c>
      <c r="L896">
        <v>0</v>
      </c>
      <c r="M896">
        <v>0</v>
      </c>
      <c r="N896">
        <v>19644900</v>
      </c>
      <c r="O896">
        <v>19644900</v>
      </c>
      <c r="P896">
        <v>0</v>
      </c>
      <c r="Q896">
        <v>0</v>
      </c>
      <c r="R896">
        <v>100</v>
      </c>
      <c r="S896">
        <v>0</v>
      </c>
      <c r="T896">
        <v>0</v>
      </c>
    </row>
    <row r="897" spans="1:20" x14ac:dyDescent="0.25">
      <c r="A897" t="s">
        <v>69</v>
      </c>
      <c r="B897">
        <v>100000000</v>
      </c>
      <c r="C897">
        <v>-100000000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</row>
    <row r="898" spans="1:20" x14ac:dyDescent="0.25">
      <c r="A898" t="s">
        <v>425</v>
      </c>
      <c r="B898">
        <v>100000000</v>
      </c>
      <c r="C898">
        <v>-100000000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</row>
    <row r="899" spans="1:20" x14ac:dyDescent="0.25">
      <c r="A899" t="s">
        <v>71</v>
      </c>
      <c r="B899">
        <v>85999598</v>
      </c>
      <c r="C899">
        <v>-85999598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</row>
    <row r="900" spans="1:20" x14ac:dyDescent="0.25">
      <c r="A900" t="s">
        <v>426</v>
      </c>
      <c r="B900">
        <v>85999598</v>
      </c>
      <c r="C900">
        <v>-85999598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</row>
    <row r="901" spans="1:20" x14ac:dyDescent="0.25">
      <c r="A901" t="s">
        <v>99</v>
      </c>
      <c r="B901">
        <v>52000000</v>
      </c>
      <c r="C901">
        <v>-52000000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</row>
    <row r="902" spans="1:20" x14ac:dyDescent="0.25">
      <c r="A902" t="s">
        <v>427</v>
      </c>
      <c r="B902">
        <v>52000000</v>
      </c>
      <c r="C902">
        <v>-52000000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</row>
    <row r="903" spans="1:20" x14ac:dyDescent="0.25">
      <c r="A903" t="s">
        <v>73</v>
      </c>
      <c r="B903">
        <v>16000000</v>
      </c>
      <c r="C903">
        <v>-16000000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</row>
    <row r="904" spans="1:20" x14ac:dyDescent="0.25">
      <c r="A904" t="s">
        <v>428</v>
      </c>
      <c r="B904">
        <v>16000000</v>
      </c>
      <c r="C904">
        <v>-16000000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</row>
    <row r="905" spans="1:20" x14ac:dyDescent="0.25">
      <c r="A905" t="s">
        <v>81</v>
      </c>
      <c r="B905">
        <v>83000000</v>
      </c>
      <c r="C905">
        <v>-82020300</v>
      </c>
      <c r="D905">
        <v>0</v>
      </c>
      <c r="E905">
        <v>979700</v>
      </c>
      <c r="F905">
        <v>0</v>
      </c>
      <c r="G905">
        <v>979700</v>
      </c>
      <c r="H905">
        <v>979700</v>
      </c>
      <c r="I905">
        <v>979700</v>
      </c>
      <c r="J905">
        <v>0</v>
      </c>
      <c r="K905">
        <v>979700</v>
      </c>
      <c r="L905">
        <v>0</v>
      </c>
      <c r="M905">
        <v>0</v>
      </c>
      <c r="N905">
        <v>979700</v>
      </c>
      <c r="O905">
        <v>979700</v>
      </c>
      <c r="P905">
        <v>0</v>
      </c>
      <c r="Q905">
        <v>0</v>
      </c>
      <c r="R905">
        <v>100</v>
      </c>
      <c r="S905">
        <v>0</v>
      </c>
      <c r="T905">
        <v>0</v>
      </c>
    </row>
    <row r="906" spans="1:20" x14ac:dyDescent="0.25">
      <c r="A906" t="s">
        <v>429</v>
      </c>
      <c r="B906">
        <v>70000000</v>
      </c>
      <c r="C906">
        <v>-70000000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</row>
    <row r="907" spans="1:20" x14ac:dyDescent="0.25">
      <c r="A907" t="s">
        <v>430</v>
      </c>
      <c r="B907">
        <v>13000000</v>
      </c>
      <c r="C907">
        <v>-12020300</v>
      </c>
      <c r="D907">
        <v>0</v>
      </c>
      <c r="E907">
        <v>979700</v>
      </c>
      <c r="F907">
        <v>0</v>
      </c>
      <c r="G907">
        <v>979700</v>
      </c>
      <c r="H907">
        <v>979700</v>
      </c>
      <c r="I907">
        <v>979700</v>
      </c>
      <c r="J907">
        <v>0</v>
      </c>
      <c r="K907">
        <v>979700</v>
      </c>
      <c r="L907">
        <v>0</v>
      </c>
      <c r="M907">
        <v>0</v>
      </c>
      <c r="N907">
        <v>979700</v>
      </c>
      <c r="O907">
        <v>979700</v>
      </c>
      <c r="P907">
        <v>0</v>
      </c>
      <c r="Q907">
        <v>0</v>
      </c>
      <c r="R907">
        <v>100</v>
      </c>
      <c r="S907">
        <v>0</v>
      </c>
      <c r="T907">
        <v>0</v>
      </c>
    </row>
    <row r="908" spans="1:20" x14ac:dyDescent="0.25">
      <c r="A908" t="s">
        <v>77</v>
      </c>
      <c r="B908">
        <v>20000000</v>
      </c>
      <c r="C908">
        <v>-19910750</v>
      </c>
      <c r="D908">
        <v>0</v>
      </c>
      <c r="E908">
        <v>89250</v>
      </c>
      <c r="F908">
        <v>0</v>
      </c>
      <c r="G908">
        <v>89250</v>
      </c>
      <c r="H908">
        <v>89250</v>
      </c>
      <c r="I908">
        <v>89250</v>
      </c>
      <c r="J908">
        <v>0</v>
      </c>
      <c r="K908">
        <v>89250</v>
      </c>
      <c r="L908">
        <v>0</v>
      </c>
      <c r="M908">
        <v>0</v>
      </c>
      <c r="N908">
        <v>89250</v>
      </c>
      <c r="O908">
        <v>89250</v>
      </c>
      <c r="P908">
        <v>0</v>
      </c>
      <c r="Q908">
        <v>0</v>
      </c>
      <c r="R908">
        <v>100</v>
      </c>
      <c r="S908">
        <v>0</v>
      </c>
      <c r="T908">
        <v>0</v>
      </c>
    </row>
    <row r="909" spans="1:20" x14ac:dyDescent="0.25">
      <c r="A909" t="s">
        <v>431</v>
      </c>
      <c r="B909">
        <v>20000000</v>
      </c>
      <c r="C909">
        <v>-19910750</v>
      </c>
      <c r="D909">
        <v>0</v>
      </c>
      <c r="E909">
        <v>89250</v>
      </c>
      <c r="F909">
        <v>0</v>
      </c>
      <c r="G909">
        <v>89250</v>
      </c>
      <c r="H909">
        <v>89250</v>
      </c>
      <c r="I909">
        <v>89250</v>
      </c>
      <c r="J909">
        <v>0</v>
      </c>
      <c r="K909">
        <v>89250</v>
      </c>
      <c r="L909">
        <v>0</v>
      </c>
      <c r="M909">
        <v>0</v>
      </c>
      <c r="N909">
        <v>89250</v>
      </c>
      <c r="O909">
        <v>89250</v>
      </c>
      <c r="P909">
        <v>0</v>
      </c>
      <c r="Q909">
        <v>0</v>
      </c>
      <c r="R909">
        <v>100</v>
      </c>
      <c r="S909">
        <v>0</v>
      </c>
      <c r="T909">
        <v>0</v>
      </c>
    </row>
    <row r="910" spans="1:20" x14ac:dyDescent="0.25">
      <c r="A910" t="s">
        <v>432</v>
      </c>
      <c r="B910">
        <v>9000000</v>
      </c>
      <c r="C910">
        <v>-7806350</v>
      </c>
      <c r="D910">
        <v>0</v>
      </c>
      <c r="E910">
        <v>1193650</v>
      </c>
      <c r="F910">
        <v>0</v>
      </c>
      <c r="G910">
        <v>1193650</v>
      </c>
      <c r="H910">
        <v>1193650</v>
      </c>
      <c r="I910">
        <v>1193650</v>
      </c>
      <c r="J910">
        <v>0</v>
      </c>
      <c r="K910">
        <v>1193650</v>
      </c>
      <c r="L910">
        <v>100610</v>
      </c>
      <c r="M910">
        <v>0</v>
      </c>
      <c r="N910">
        <v>1093040</v>
      </c>
      <c r="O910">
        <v>1039590</v>
      </c>
      <c r="P910">
        <v>53450</v>
      </c>
      <c r="Q910">
        <v>0</v>
      </c>
      <c r="R910">
        <v>100</v>
      </c>
      <c r="S910">
        <v>0</v>
      </c>
      <c r="T910">
        <v>0</v>
      </c>
    </row>
    <row r="911" spans="1:20" x14ac:dyDescent="0.25">
      <c r="A911" t="s">
        <v>433</v>
      </c>
      <c r="B911">
        <v>9000000</v>
      </c>
      <c r="C911">
        <v>-7806350</v>
      </c>
      <c r="D911">
        <v>0</v>
      </c>
      <c r="E911">
        <v>1193650</v>
      </c>
      <c r="F911">
        <v>0</v>
      </c>
      <c r="G911">
        <v>1193650</v>
      </c>
      <c r="H911">
        <v>1193650</v>
      </c>
      <c r="I911">
        <v>1193650</v>
      </c>
      <c r="J911">
        <v>0</v>
      </c>
      <c r="K911">
        <v>1193650</v>
      </c>
      <c r="L911">
        <v>100610</v>
      </c>
      <c r="M911">
        <v>0</v>
      </c>
      <c r="N911">
        <v>1093040</v>
      </c>
      <c r="O911">
        <v>1039590</v>
      </c>
      <c r="P911">
        <v>53450</v>
      </c>
      <c r="Q911">
        <v>0</v>
      </c>
      <c r="R911">
        <v>100</v>
      </c>
      <c r="S911">
        <v>0</v>
      </c>
      <c r="T911">
        <v>0</v>
      </c>
    </row>
    <row r="912" spans="1:20" x14ac:dyDescent="0.25">
      <c r="A912" t="s">
        <v>75</v>
      </c>
      <c r="B912">
        <v>29868299</v>
      </c>
      <c r="C912">
        <v>-28153438</v>
      </c>
      <c r="D912">
        <v>0</v>
      </c>
      <c r="E912">
        <v>1714861</v>
      </c>
      <c r="F912">
        <v>0</v>
      </c>
      <c r="G912">
        <v>1714861</v>
      </c>
      <c r="H912">
        <v>1714861</v>
      </c>
      <c r="I912">
        <v>1714861</v>
      </c>
      <c r="J912">
        <v>0</v>
      </c>
      <c r="K912">
        <v>1714861</v>
      </c>
      <c r="L912">
        <v>315552</v>
      </c>
      <c r="M912">
        <v>0</v>
      </c>
      <c r="N912">
        <v>1399309</v>
      </c>
      <c r="O912">
        <v>1399309</v>
      </c>
      <c r="P912">
        <v>0</v>
      </c>
      <c r="Q912">
        <v>0</v>
      </c>
      <c r="R912">
        <v>100</v>
      </c>
      <c r="S912">
        <v>0</v>
      </c>
      <c r="T912">
        <v>0</v>
      </c>
    </row>
    <row r="913" spans="1:20" x14ac:dyDescent="0.25">
      <c r="A913" t="s">
        <v>434</v>
      </c>
      <c r="B913">
        <v>29868299</v>
      </c>
      <c r="C913">
        <v>-28153438</v>
      </c>
      <c r="D913">
        <v>0</v>
      </c>
      <c r="E913">
        <v>1714861</v>
      </c>
      <c r="F913">
        <v>0</v>
      </c>
      <c r="G913">
        <v>1714861</v>
      </c>
      <c r="H913">
        <v>1714861</v>
      </c>
      <c r="I913">
        <v>1714861</v>
      </c>
      <c r="J913">
        <v>0</v>
      </c>
      <c r="K913">
        <v>1714861</v>
      </c>
      <c r="L913">
        <v>315552</v>
      </c>
      <c r="M913">
        <v>0</v>
      </c>
      <c r="N913">
        <v>1399309</v>
      </c>
      <c r="O913">
        <v>1399309</v>
      </c>
      <c r="P913">
        <v>0</v>
      </c>
      <c r="Q913">
        <v>0</v>
      </c>
      <c r="R913">
        <v>100</v>
      </c>
      <c r="S913">
        <v>0</v>
      </c>
      <c r="T913">
        <v>0</v>
      </c>
    </row>
    <row r="914" spans="1:20" x14ac:dyDescent="0.25">
      <c r="A914" t="s">
        <v>435</v>
      </c>
      <c r="B914">
        <v>1000000</v>
      </c>
      <c r="C914">
        <v>-1000000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</row>
    <row r="915" spans="1:20" x14ac:dyDescent="0.25">
      <c r="A915" t="s">
        <v>436</v>
      </c>
      <c r="B915">
        <v>1000000</v>
      </c>
      <c r="C915">
        <v>-1000000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</row>
    <row r="916" spans="1:20" x14ac:dyDescent="0.25">
      <c r="A916" t="s">
        <v>437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</row>
    <row r="917" spans="1:20" x14ac:dyDescent="0.25">
      <c r="A917" t="s">
        <v>438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</row>
    <row r="918" spans="1:20" x14ac:dyDescent="0.25">
      <c r="A918" t="s">
        <v>439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</row>
    <row r="919" spans="1:20" x14ac:dyDescent="0.25">
      <c r="A919" t="s">
        <v>440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</row>
    <row r="920" spans="1:20" x14ac:dyDescent="0.25">
      <c r="A920" t="s">
        <v>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</row>
    <row r="921" spans="1:20" x14ac:dyDescent="0.25">
      <c r="A921" t="s">
        <v>387</v>
      </c>
      <c r="B921">
        <v>461699730827</v>
      </c>
      <c r="C921">
        <v>-246302002894</v>
      </c>
      <c r="D921">
        <v>0</v>
      </c>
      <c r="E921">
        <v>215397727933</v>
      </c>
      <c r="F921">
        <v>0</v>
      </c>
      <c r="G921">
        <v>215397727933</v>
      </c>
      <c r="H921">
        <v>215397727933</v>
      </c>
      <c r="I921">
        <v>215397727933</v>
      </c>
      <c r="J921">
        <v>0</v>
      </c>
      <c r="K921">
        <v>215397727933</v>
      </c>
      <c r="L921">
        <v>0</v>
      </c>
      <c r="M921">
        <v>0</v>
      </c>
      <c r="N921">
        <v>215397727933</v>
      </c>
      <c r="O921">
        <v>215281746684</v>
      </c>
      <c r="P921">
        <v>115981249</v>
      </c>
      <c r="Q921">
        <v>0</v>
      </c>
      <c r="R921">
        <v>100</v>
      </c>
      <c r="S921">
        <v>0</v>
      </c>
      <c r="T921">
        <v>0</v>
      </c>
    </row>
    <row r="922" spans="1:20" x14ac:dyDescent="0.25">
      <c r="A922" t="s">
        <v>442</v>
      </c>
      <c r="B922">
        <v>372113569350</v>
      </c>
      <c r="C922">
        <v>-179783912115</v>
      </c>
      <c r="D922">
        <v>0</v>
      </c>
      <c r="E922">
        <v>192329657235</v>
      </c>
      <c r="F922">
        <v>0</v>
      </c>
      <c r="G922">
        <v>192329657235</v>
      </c>
      <c r="H922">
        <v>192329657235</v>
      </c>
      <c r="I922">
        <v>192329657235</v>
      </c>
      <c r="J922">
        <v>0</v>
      </c>
      <c r="K922">
        <v>192329657235</v>
      </c>
      <c r="L922">
        <v>0</v>
      </c>
      <c r="M922">
        <v>0</v>
      </c>
      <c r="N922">
        <v>192329657235</v>
      </c>
      <c r="O922">
        <v>192218110990</v>
      </c>
      <c r="P922">
        <v>111546245</v>
      </c>
      <c r="Q922">
        <v>0</v>
      </c>
      <c r="R922">
        <v>100</v>
      </c>
      <c r="S922">
        <v>0</v>
      </c>
      <c r="T922">
        <v>0</v>
      </c>
    </row>
    <row r="923" spans="1:20" x14ac:dyDescent="0.25">
      <c r="A923" t="s">
        <v>443</v>
      </c>
      <c r="B923">
        <v>218035557</v>
      </c>
      <c r="C923">
        <v>-150364358</v>
      </c>
      <c r="D923">
        <v>0</v>
      </c>
      <c r="E923">
        <v>67671199</v>
      </c>
      <c r="F923">
        <v>0</v>
      </c>
      <c r="G923">
        <v>67671199</v>
      </c>
      <c r="H923">
        <v>67671199</v>
      </c>
      <c r="I923">
        <v>67671199</v>
      </c>
      <c r="J923">
        <v>0</v>
      </c>
      <c r="K923">
        <v>67671199</v>
      </c>
      <c r="L923">
        <v>0</v>
      </c>
      <c r="M923">
        <v>0</v>
      </c>
      <c r="N923">
        <v>67671199</v>
      </c>
      <c r="O923">
        <v>67631257</v>
      </c>
      <c r="P923">
        <v>39942</v>
      </c>
      <c r="Q923">
        <v>0</v>
      </c>
      <c r="R923">
        <v>100</v>
      </c>
      <c r="S923">
        <v>0</v>
      </c>
      <c r="T923">
        <v>0</v>
      </c>
    </row>
    <row r="924" spans="1:20" x14ac:dyDescent="0.25">
      <c r="A924" t="s">
        <v>444</v>
      </c>
      <c r="B924">
        <v>5865903866</v>
      </c>
      <c r="C924">
        <v>-5157510733</v>
      </c>
      <c r="D924">
        <v>0</v>
      </c>
      <c r="E924">
        <v>708393133</v>
      </c>
      <c r="F924">
        <v>0</v>
      </c>
      <c r="G924">
        <v>708393133</v>
      </c>
      <c r="H924">
        <v>708393133</v>
      </c>
      <c r="I924">
        <v>708393133</v>
      </c>
      <c r="J924">
        <v>0</v>
      </c>
      <c r="K924">
        <v>708393133</v>
      </c>
      <c r="L924">
        <v>0</v>
      </c>
      <c r="M924">
        <v>0</v>
      </c>
      <c r="N924">
        <v>708393133</v>
      </c>
      <c r="O924">
        <v>708393133</v>
      </c>
      <c r="P924">
        <v>0</v>
      </c>
      <c r="Q924">
        <v>0</v>
      </c>
      <c r="R924">
        <v>100</v>
      </c>
      <c r="S924">
        <v>0</v>
      </c>
      <c r="T924">
        <v>0</v>
      </c>
    </row>
    <row r="925" spans="1:20" x14ac:dyDescent="0.25">
      <c r="A925" t="s">
        <v>445</v>
      </c>
      <c r="B925">
        <v>307407270</v>
      </c>
      <c r="C925">
        <v>-158634614</v>
      </c>
      <c r="D925">
        <v>0</v>
      </c>
      <c r="E925">
        <v>148772656</v>
      </c>
      <c r="F925">
        <v>0</v>
      </c>
      <c r="G925">
        <v>148772656</v>
      </c>
      <c r="H925">
        <v>148772656</v>
      </c>
      <c r="I925">
        <v>148772656</v>
      </c>
      <c r="J925">
        <v>0</v>
      </c>
      <c r="K925">
        <v>148772656</v>
      </c>
      <c r="L925">
        <v>0</v>
      </c>
      <c r="M925">
        <v>0</v>
      </c>
      <c r="N925">
        <v>148772656</v>
      </c>
      <c r="O925">
        <v>148679814</v>
      </c>
      <c r="P925">
        <v>92842</v>
      </c>
      <c r="Q925">
        <v>0</v>
      </c>
      <c r="R925">
        <v>100</v>
      </c>
      <c r="S925">
        <v>0</v>
      </c>
      <c r="T925">
        <v>0</v>
      </c>
    </row>
    <row r="926" spans="1:20" x14ac:dyDescent="0.25">
      <c r="A926" t="s">
        <v>446</v>
      </c>
      <c r="B926">
        <v>437156246</v>
      </c>
      <c r="C926">
        <v>-337621168</v>
      </c>
      <c r="D926">
        <v>0</v>
      </c>
      <c r="E926">
        <v>99535078</v>
      </c>
      <c r="F926">
        <v>0</v>
      </c>
      <c r="G926">
        <v>99535078</v>
      </c>
      <c r="H926">
        <v>99535078</v>
      </c>
      <c r="I926">
        <v>99535078</v>
      </c>
      <c r="J926">
        <v>0</v>
      </c>
      <c r="K926">
        <v>99535078</v>
      </c>
      <c r="L926">
        <v>0</v>
      </c>
      <c r="M926">
        <v>0</v>
      </c>
      <c r="N926">
        <v>99535078</v>
      </c>
      <c r="O926">
        <v>99453014</v>
      </c>
      <c r="P926">
        <v>82064</v>
      </c>
      <c r="Q926">
        <v>0</v>
      </c>
      <c r="R926">
        <v>100</v>
      </c>
      <c r="S926">
        <v>0</v>
      </c>
      <c r="T926">
        <v>0</v>
      </c>
    </row>
    <row r="927" spans="1:20" x14ac:dyDescent="0.25">
      <c r="A927" t="s">
        <v>447</v>
      </c>
      <c r="B927">
        <v>16775173871</v>
      </c>
      <c r="C927">
        <v>584264136</v>
      </c>
      <c r="D927">
        <v>0</v>
      </c>
      <c r="E927">
        <v>17359438007</v>
      </c>
      <c r="F927">
        <v>0</v>
      </c>
      <c r="G927">
        <v>17359438007</v>
      </c>
      <c r="H927">
        <v>17359438007</v>
      </c>
      <c r="I927">
        <v>17359438007</v>
      </c>
      <c r="J927">
        <v>0</v>
      </c>
      <c r="K927">
        <v>17359438007</v>
      </c>
      <c r="L927">
        <v>0</v>
      </c>
      <c r="M927">
        <v>0</v>
      </c>
      <c r="N927">
        <v>17359438007</v>
      </c>
      <c r="O927">
        <v>17359311364</v>
      </c>
      <c r="P927">
        <v>126643</v>
      </c>
      <c r="Q927">
        <v>0</v>
      </c>
      <c r="R927">
        <v>100</v>
      </c>
      <c r="S927">
        <v>0</v>
      </c>
      <c r="T927">
        <v>0</v>
      </c>
    </row>
    <row r="928" spans="1:20" x14ac:dyDescent="0.25">
      <c r="A928" t="s">
        <v>448</v>
      </c>
      <c r="B928">
        <v>16553731095</v>
      </c>
      <c r="C928">
        <v>-16538986778</v>
      </c>
      <c r="D928">
        <v>0</v>
      </c>
      <c r="E928">
        <v>14744317</v>
      </c>
      <c r="F928">
        <v>0</v>
      </c>
      <c r="G928">
        <v>14744317</v>
      </c>
      <c r="H928">
        <v>14744317</v>
      </c>
      <c r="I928">
        <v>14744317</v>
      </c>
      <c r="J928">
        <v>0</v>
      </c>
      <c r="K928">
        <v>14744317</v>
      </c>
      <c r="L928">
        <v>0</v>
      </c>
      <c r="M928">
        <v>0</v>
      </c>
      <c r="N928">
        <v>14744317</v>
      </c>
      <c r="O928">
        <v>14732682</v>
      </c>
      <c r="P928">
        <v>11635</v>
      </c>
      <c r="Q928">
        <v>0</v>
      </c>
      <c r="R928">
        <v>100</v>
      </c>
      <c r="S928">
        <v>0</v>
      </c>
      <c r="T928">
        <v>0</v>
      </c>
    </row>
    <row r="929" spans="1:20" x14ac:dyDescent="0.25">
      <c r="A929" t="s">
        <v>449</v>
      </c>
      <c r="B929">
        <v>34775395656</v>
      </c>
      <c r="C929">
        <v>-34557794461</v>
      </c>
      <c r="D929">
        <v>0</v>
      </c>
      <c r="E929">
        <v>217601195</v>
      </c>
      <c r="F929">
        <v>0</v>
      </c>
      <c r="G929">
        <v>217601195</v>
      </c>
      <c r="H929">
        <v>217601195</v>
      </c>
      <c r="I929">
        <v>217601195</v>
      </c>
      <c r="J929">
        <v>0</v>
      </c>
      <c r="K929">
        <v>217601195</v>
      </c>
      <c r="L929">
        <v>0</v>
      </c>
      <c r="M929">
        <v>0</v>
      </c>
      <c r="N929">
        <v>217601195</v>
      </c>
      <c r="O929">
        <v>217495946</v>
      </c>
      <c r="P929">
        <v>105249</v>
      </c>
      <c r="Q929">
        <v>0</v>
      </c>
      <c r="R929">
        <v>100</v>
      </c>
      <c r="S929">
        <v>0</v>
      </c>
      <c r="T929">
        <v>0</v>
      </c>
    </row>
    <row r="930" spans="1:20" x14ac:dyDescent="0.25">
      <c r="A930" t="s">
        <v>450</v>
      </c>
      <c r="B930">
        <v>11147</v>
      </c>
      <c r="C930">
        <v>-7307</v>
      </c>
      <c r="D930">
        <v>0</v>
      </c>
      <c r="E930">
        <v>3840</v>
      </c>
      <c r="F930">
        <v>0</v>
      </c>
      <c r="G930">
        <v>3840</v>
      </c>
      <c r="H930">
        <v>3840</v>
      </c>
      <c r="I930">
        <v>3840</v>
      </c>
      <c r="J930">
        <v>0</v>
      </c>
      <c r="K930">
        <v>3840</v>
      </c>
      <c r="L930">
        <v>0</v>
      </c>
      <c r="M930">
        <v>0</v>
      </c>
      <c r="N930">
        <v>3840</v>
      </c>
      <c r="O930">
        <v>3815</v>
      </c>
      <c r="P930">
        <v>25</v>
      </c>
      <c r="Q930">
        <v>0</v>
      </c>
      <c r="R930">
        <v>100</v>
      </c>
      <c r="S930">
        <v>0</v>
      </c>
      <c r="T930">
        <v>0</v>
      </c>
    </row>
    <row r="931" spans="1:20" x14ac:dyDescent="0.25">
      <c r="A931" t="s">
        <v>451</v>
      </c>
      <c r="B931">
        <v>7138721069</v>
      </c>
      <c r="C931">
        <v>-7138245062</v>
      </c>
      <c r="D931">
        <v>0</v>
      </c>
      <c r="E931">
        <v>476007</v>
      </c>
      <c r="F931">
        <v>0</v>
      </c>
      <c r="G931">
        <v>476007</v>
      </c>
      <c r="H931">
        <v>476007</v>
      </c>
      <c r="I931">
        <v>476007</v>
      </c>
      <c r="J931">
        <v>0</v>
      </c>
      <c r="K931">
        <v>476007</v>
      </c>
      <c r="L931">
        <v>0</v>
      </c>
      <c r="M931">
        <v>0</v>
      </c>
      <c r="N931">
        <v>476007</v>
      </c>
      <c r="O931">
        <v>475919</v>
      </c>
      <c r="P931">
        <v>88</v>
      </c>
      <c r="Q931">
        <v>0</v>
      </c>
      <c r="R931">
        <v>100</v>
      </c>
      <c r="S931">
        <v>0</v>
      </c>
      <c r="T931">
        <v>0</v>
      </c>
    </row>
    <row r="932" spans="1:20" x14ac:dyDescent="0.25">
      <c r="A932" t="s">
        <v>452</v>
      </c>
      <c r="B932">
        <v>2818025000</v>
      </c>
      <c r="C932">
        <v>-821612066</v>
      </c>
      <c r="D932">
        <v>0</v>
      </c>
      <c r="E932">
        <v>1996412934</v>
      </c>
      <c r="F932">
        <v>0</v>
      </c>
      <c r="G932">
        <v>1996412934</v>
      </c>
      <c r="H932">
        <v>1996412934</v>
      </c>
      <c r="I932">
        <v>1996412934</v>
      </c>
      <c r="J932">
        <v>0</v>
      </c>
      <c r="K932">
        <v>1996412934</v>
      </c>
      <c r="L932">
        <v>0</v>
      </c>
      <c r="M932">
        <v>0</v>
      </c>
      <c r="N932">
        <v>1996412934</v>
      </c>
      <c r="O932">
        <v>1994050604</v>
      </c>
      <c r="P932">
        <v>2362330</v>
      </c>
      <c r="Q932">
        <v>0</v>
      </c>
      <c r="R932">
        <v>100</v>
      </c>
      <c r="S932">
        <v>0</v>
      </c>
      <c r="T932">
        <v>0</v>
      </c>
    </row>
    <row r="933" spans="1:20" x14ac:dyDescent="0.25">
      <c r="A933" t="s">
        <v>453</v>
      </c>
      <c r="B933">
        <v>4696600700</v>
      </c>
      <c r="C933">
        <v>-2241578368</v>
      </c>
      <c r="D933">
        <v>0</v>
      </c>
      <c r="E933">
        <v>2455022332</v>
      </c>
      <c r="F933">
        <v>0</v>
      </c>
      <c r="G933">
        <v>2455022332</v>
      </c>
      <c r="H933">
        <v>2455022332</v>
      </c>
      <c r="I933">
        <v>2455022332</v>
      </c>
      <c r="J933">
        <v>0</v>
      </c>
      <c r="K933">
        <v>2455022332</v>
      </c>
      <c r="L933">
        <v>0</v>
      </c>
      <c r="M933">
        <v>0</v>
      </c>
      <c r="N933">
        <v>2455022332</v>
      </c>
      <c r="O933">
        <v>2453408146</v>
      </c>
      <c r="P933">
        <v>1614186</v>
      </c>
      <c r="Q933">
        <v>0</v>
      </c>
      <c r="R933">
        <v>100</v>
      </c>
      <c r="S933">
        <v>0</v>
      </c>
      <c r="T933">
        <v>0</v>
      </c>
    </row>
    <row r="934" spans="1:20" x14ac:dyDescent="0.25">
      <c r="A934" t="s">
        <v>454</v>
      </c>
      <c r="B934">
        <v>47908488952</v>
      </c>
      <c r="C934">
        <v>-26625636010</v>
      </c>
      <c r="D934">
        <v>0</v>
      </c>
      <c r="E934">
        <v>21282852942</v>
      </c>
      <c r="F934">
        <v>0</v>
      </c>
      <c r="G934">
        <v>21282852942</v>
      </c>
      <c r="H934">
        <v>21282852942</v>
      </c>
      <c r="I934">
        <v>21282852942</v>
      </c>
      <c r="J934">
        <v>0</v>
      </c>
      <c r="K934">
        <v>21282852942</v>
      </c>
      <c r="L934">
        <v>0</v>
      </c>
      <c r="M934">
        <v>0</v>
      </c>
      <c r="N934">
        <v>21282852942</v>
      </c>
      <c r="O934">
        <v>21258829854</v>
      </c>
      <c r="P934">
        <v>24023088</v>
      </c>
      <c r="Q934">
        <v>0</v>
      </c>
      <c r="R934">
        <v>100</v>
      </c>
      <c r="S934">
        <v>0</v>
      </c>
      <c r="T934">
        <v>0</v>
      </c>
    </row>
    <row r="935" spans="1:20" x14ac:dyDescent="0.25">
      <c r="A935" t="s">
        <v>455</v>
      </c>
      <c r="B935">
        <v>29926183223</v>
      </c>
      <c r="C935">
        <v>-15477202555</v>
      </c>
      <c r="D935">
        <v>0</v>
      </c>
      <c r="E935">
        <v>14448980668</v>
      </c>
      <c r="F935">
        <v>0</v>
      </c>
      <c r="G935">
        <v>14448980668</v>
      </c>
      <c r="H935">
        <v>14448980668</v>
      </c>
      <c r="I935">
        <v>14448980668</v>
      </c>
      <c r="J935">
        <v>0</v>
      </c>
      <c r="K935">
        <v>14448980668</v>
      </c>
      <c r="L935">
        <v>0</v>
      </c>
      <c r="M935">
        <v>0</v>
      </c>
      <c r="N935">
        <v>14448980668</v>
      </c>
      <c r="O935">
        <v>14430652247</v>
      </c>
      <c r="P935">
        <v>18328421</v>
      </c>
      <c r="Q935">
        <v>0</v>
      </c>
      <c r="R935">
        <v>100</v>
      </c>
      <c r="S935">
        <v>0</v>
      </c>
      <c r="T935">
        <v>0</v>
      </c>
    </row>
    <row r="936" spans="1:20" x14ac:dyDescent="0.25">
      <c r="A936" t="s">
        <v>456</v>
      </c>
      <c r="B936">
        <v>9518920734</v>
      </c>
      <c r="C936">
        <v>-4877105192</v>
      </c>
      <c r="D936">
        <v>0</v>
      </c>
      <c r="E936">
        <v>4641815542</v>
      </c>
      <c r="F936">
        <v>0</v>
      </c>
      <c r="G936">
        <v>4641815542</v>
      </c>
      <c r="H936">
        <v>4641815542</v>
      </c>
      <c r="I936">
        <v>4641815542</v>
      </c>
      <c r="J936">
        <v>0</v>
      </c>
      <c r="K936">
        <v>4641815542</v>
      </c>
      <c r="L936">
        <v>0</v>
      </c>
      <c r="M936">
        <v>0</v>
      </c>
      <c r="N936">
        <v>4641815542</v>
      </c>
      <c r="O936">
        <v>4636997538</v>
      </c>
      <c r="P936">
        <v>4818004</v>
      </c>
      <c r="Q936">
        <v>0</v>
      </c>
      <c r="R936">
        <v>100</v>
      </c>
      <c r="S936">
        <v>0</v>
      </c>
      <c r="T936">
        <v>0</v>
      </c>
    </row>
    <row r="937" spans="1:20" x14ac:dyDescent="0.25">
      <c r="A937" t="s">
        <v>457</v>
      </c>
      <c r="B937">
        <v>698821</v>
      </c>
      <c r="C937">
        <v>-539890</v>
      </c>
      <c r="D937">
        <v>0</v>
      </c>
      <c r="E937">
        <v>158931</v>
      </c>
      <c r="F937">
        <v>0</v>
      </c>
      <c r="G937">
        <v>158931</v>
      </c>
      <c r="H937">
        <v>158931</v>
      </c>
      <c r="I937">
        <v>158931</v>
      </c>
      <c r="J937">
        <v>0</v>
      </c>
      <c r="K937">
        <v>158931</v>
      </c>
      <c r="L937">
        <v>0</v>
      </c>
      <c r="M937">
        <v>0</v>
      </c>
      <c r="N937">
        <v>158931</v>
      </c>
      <c r="O937">
        <v>158470</v>
      </c>
      <c r="P937">
        <v>461</v>
      </c>
      <c r="Q937">
        <v>0</v>
      </c>
      <c r="R937">
        <v>100</v>
      </c>
      <c r="S937">
        <v>0</v>
      </c>
      <c r="T937">
        <v>0</v>
      </c>
    </row>
    <row r="938" spans="1:20" x14ac:dyDescent="0.25">
      <c r="A938" t="s">
        <v>458</v>
      </c>
      <c r="B938">
        <v>1755749352</v>
      </c>
      <c r="C938">
        <v>-424018</v>
      </c>
      <c r="D938">
        <v>0</v>
      </c>
      <c r="E938">
        <v>1755325334</v>
      </c>
      <c r="F938">
        <v>0</v>
      </c>
      <c r="G938">
        <v>1755325334</v>
      </c>
      <c r="H938">
        <v>1755325334</v>
      </c>
      <c r="I938">
        <v>1755325334</v>
      </c>
      <c r="J938">
        <v>0</v>
      </c>
      <c r="K938">
        <v>1755325334</v>
      </c>
      <c r="L938">
        <v>0</v>
      </c>
      <c r="M938">
        <v>0</v>
      </c>
      <c r="N938">
        <v>1755325334</v>
      </c>
      <c r="O938">
        <v>1755297286</v>
      </c>
      <c r="P938">
        <v>28048</v>
      </c>
      <c r="Q938">
        <v>0</v>
      </c>
      <c r="R938">
        <v>100</v>
      </c>
      <c r="S938">
        <v>0</v>
      </c>
      <c r="T938">
        <v>0</v>
      </c>
    </row>
    <row r="939" spans="1:20" x14ac:dyDescent="0.25">
      <c r="A939" t="s">
        <v>459</v>
      </c>
      <c r="B939">
        <v>1914185038</v>
      </c>
      <c r="C939">
        <v>-1911762484</v>
      </c>
      <c r="D939">
        <v>0</v>
      </c>
      <c r="E939">
        <v>2422554</v>
      </c>
      <c r="F939">
        <v>0</v>
      </c>
      <c r="G939">
        <v>2422554</v>
      </c>
      <c r="H939">
        <v>2422554</v>
      </c>
      <c r="I939">
        <v>2422554</v>
      </c>
      <c r="J939">
        <v>0</v>
      </c>
      <c r="K939">
        <v>2422554</v>
      </c>
      <c r="L939">
        <v>0</v>
      </c>
      <c r="M939">
        <v>0</v>
      </c>
      <c r="N939">
        <v>2422554</v>
      </c>
      <c r="O939">
        <v>2416054</v>
      </c>
      <c r="P939">
        <v>6500</v>
      </c>
      <c r="Q939">
        <v>0</v>
      </c>
      <c r="R939">
        <v>100</v>
      </c>
      <c r="S939">
        <v>0</v>
      </c>
      <c r="T939">
        <v>0</v>
      </c>
    </row>
    <row r="940" spans="1:20" x14ac:dyDescent="0.25">
      <c r="A940" t="s">
        <v>460</v>
      </c>
      <c r="B940">
        <v>3827515675</v>
      </c>
      <c r="C940">
        <v>-3820681994</v>
      </c>
      <c r="D940">
        <v>0</v>
      </c>
      <c r="E940">
        <v>6833681</v>
      </c>
      <c r="F940">
        <v>0</v>
      </c>
      <c r="G940">
        <v>6833681</v>
      </c>
      <c r="H940">
        <v>6833681</v>
      </c>
      <c r="I940">
        <v>6833681</v>
      </c>
      <c r="J940">
        <v>0</v>
      </c>
      <c r="K940">
        <v>6833681</v>
      </c>
      <c r="L940">
        <v>0</v>
      </c>
      <c r="M940">
        <v>0</v>
      </c>
      <c r="N940">
        <v>6833681</v>
      </c>
      <c r="O940">
        <v>6824592</v>
      </c>
      <c r="P940">
        <v>9089</v>
      </c>
      <c r="Q940">
        <v>0</v>
      </c>
      <c r="R940">
        <v>100</v>
      </c>
      <c r="S940">
        <v>0</v>
      </c>
      <c r="T940">
        <v>0</v>
      </c>
    </row>
    <row r="941" spans="1:20" x14ac:dyDescent="0.25">
      <c r="A941" t="s">
        <v>461</v>
      </c>
      <c r="B941">
        <v>9554</v>
      </c>
      <c r="C941">
        <v>-5714</v>
      </c>
      <c r="D941">
        <v>0</v>
      </c>
      <c r="E941">
        <v>3840</v>
      </c>
      <c r="F941">
        <v>0</v>
      </c>
      <c r="G941">
        <v>3840</v>
      </c>
      <c r="H941">
        <v>3840</v>
      </c>
      <c r="I941">
        <v>3840</v>
      </c>
      <c r="J941">
        <v>0</v>
      </c>
      <c r="K941">
        <v>3840</v>
      </c>
      <c r="L941">
        <v>0</v>
      </c>
      <c r="M941">
        <v>0</v>
      </c>
      <c r="N941">
        <v>3840</v>
      </c>
      <c r="O941">
        <v>3801</v>
      </c>
      <c r="P941">
        <v>39</v>
      </c>
      <c r="Q941">
        <v>0</v>
      </c>
      <c r="R941">
        <v>100</v>
      </c>
      <c r="S941">
        <v>0</v>
      </c>
      <c r="T941">
        <v>0</v>
      </c>
    </row>
    <row r="942" spans="1:20" x14ac:dyDescent="0.25">
      <c r="A942" t="s">
        <v>462</v>
      </c>
      <c r="B942">
        <v>295780956</v>
      </c>
      <c r="C942">
        <v>-295780956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</row>
    <row r="943" spans="1:20" x14ac:dyDescent="0.25">
      <c r="A943" t="s">
        <v>463</v>
      </c>
      <c r="B943">
        <v>295368309</v>
      </c>
      <c r="C943">
        <v>-68409651</v>
      </c>
      <c r="D943">
        <v>0</v>
      </c>
      <c r="E943">
        <v>226958658</v>
      </c>
      <c r="F943">
        <v>0</v>
      </c>
      <c r="G943">
        <v>226958658</v>
      </c>
      <c r="H943">
        <v>226958658</v>
      </c>
      <c r="I943">
        <v>226958658</v>
      </c>
      <c r="J943">
        <v>0</v>
      </c>
      <c r="K943">
        <v>226958658</v>
      </c>
      <c r="L943">
        <v>0</v>
      </c>
      <c r="M943">
        <v>0</v>
      </c>
      <c r="N943">
        <v>226958658</v>
      </c>
      <c r="O943">
        <v>226413804</v>
      </c>
      <c r="P943">
        <v>544854</v>
      </c>
      <c r="Q943">
        <v>0</v>
      </c>
      <c r="R943">
        <v>100</v>
      </c>
      <c r="S943">
        <v>0</v>
      </c>
      <c r="T943">
        <v>0</v>
      </c>
    </row>
    <row r="944" spans="1:20" x14ac:dyDescent="0.25">
      <c r="A944" t="s">
        <v>464</v>
      </c>
      <c r="B944">
        <v>374077290</v>
      </c>
      <c r="C944">
        <v>-173723556</v>
      </c>
      <c r="D944">
        <v>0</v>
      </c>
      <c r="E944">
        <v>200353734</v>
      </c>
      <c r="F944">
        <v>0</v>
      </c>
      <c r="G944">
        <v>200353734</v>
      </c>
      <c r="H944">
        <v>200353734</v>
      </c>
      <c r="I944">
        <v>200353734</v>
      </c>
      <c r="J944">
        <v>0</v>
      </c>
      <c r="K944">
        <v>200353734</v>
      </c>
      <c r="L944">
        <v>0</v>
      </c>
      <c r="M944">
        <v>0</v>
      </c>
      <c r="N944">
        <v>200353734</v>
      </c>
      <c r="O944">
        <v>200066062</v>
      </c>
      <c r="P944">
        <v>287672</v>
      </c>
      <c r="Q944">
        <v>0</v>
      </c>
      <c r="R944">
        <v>100</v>
      </c>
      <c r="S944">
        <v>0</v>
      </c>
      <c r="T944">
        <v>0</v>
      </c>
    </row>
    <row r="945" spans="1:20" x14ac:dyDescent="0.25">
      <c r="A945" t="s">
        <v>465</v>
      </c>
      <c r="B945">
        <v>29503547676</v>
      </c>
      <c r="C945">
        <v>-16060926945</v>
      </c>
      <c r="D945">
        <v>0</v>
      </c>
      <c r="E945">
        <v>13442620731</v>
      </c>
      <c r="F945">
        <v>0</v>
      </c>
      <c r="G945">
        <v>13442620731</v>
      </c>
      <c r="H945">
        <v>13442620731</v>
      </c>
      <c r="I945">
        <v>13442620731</v>
      </c>
      <c r="J945">
        <v>0</v>
      </c>
      <c r="K945">
        <v>13442620731</v>
      </c>
      <c r="L945">
        <v>0</v>
      </c>
      <c r="M945">
        <v>0</v>
      </c>
      <c r="N945">
        <v>13442620731</v>
      </c>
      <c r="O945">
        <v>13438788335</v>
      </c>
      <c r="P945">
        <v>3832396</v>
      </c>
      <c r="Q945">
        <v>0</v>
      </c>
      <c r="R945">
        <v>100</v>
      </c>
      <c r="S945">
        <v>0</v>
      </c>
      <c r="T945">
        <v>0</v>
      </c>
    </row>
    <row r="946" spans="1:20" x14ac:dyDescent="0.25">
      <c r="A946" t="s">
        <v>466</v>
      </c>
      <c r="B946">
        <v>20045567624</v>
      </c>
      <c r="C946">
        <v>-10207558831</v>
      </c>
      <c r="D946">
        <v>0</v>
      </c>
      <c r="E946">
        <v>9838008793</v>
      </c>
      <c r="F946">
        <v>0</v>
      </c>
      <c r="G946">
        <v>9838008793</v>
      </c>
      <c r="H946">
        <v>9838008793</v>
      </c>
      <c r="I946">
        <v>9838008793</v>
      </c>
      <c r="J946">
        <v>0</v>
      </c>
      <c r="K946">
        <v>9838008793</v>
      </c>
      <c r="L946">
        <v>0</v>
      </c>
      <c r="M946">
        <v>0</v>
      </c>
      <c r="N946">
        <v>9838008793</v>
      </c>
      <c r="O946">
        <v>9834860110</v>
      </c>
      <c r="P946">
        <v>3148683</v>
      </c>
      <c r="Q946">
        <v>0</v>
      </c>
      <c r="R946">
        <v>100</v>
      </c>
      <c r="S946">
        <v>0</v>
      </c>
      <c r="T946">
        <v>0</v>
      </c>
    </row>
    <row r="947" spans="1:20" x14ac:dyDescent="0.25">
      <c r="A947" t="s">
        <v>467</v>
      </c>
      <c r="B947">
        <v>1618637126</v>
      </c>
      <c r="C947">
        <v>-1368587996</v>
      </c>
      <c r="D947">
        <v>0</v>
      </c>
      <c r="E947">
        <v>250049130</v>
      </c>
      <c r="F947">
        <v>0</v>
      </c>
      <c r="G947">
        <v>250049130</v>
      </c>
      <c r="H947">
        <v>250049130</v>
      </c>
      <c r="I947">
        <v>250049130</v>
      </c>
      <c r="J947">
        <v>0</v>
      </c>
      <c r="K947">
        <v>250049130</v>
      </c>
      <c r="L947">
        <v>0</v>
      </c>
      <c r="M947">
        <v>0</v>
      </c>
      <c r="N947">
        <v>250049130</v>
      </c>
      <c r="O947">
        <v>250049130</v>
      </c>
      <c r="P947">
        <v>0</v>
      </c>
      <c r="Q947">
        <v>0</v>
      </c>
      <c r="R947">
        <v>100</v>
      </c>
      <c r="S947">
        <v>0</v>
      </c>
      <c r="T947">
        <v>0</v>
      </c>
    </row>
    <row r="948" spans="1:20" x14ac:dyDescent="0.25">
      <c r="A948" t="s">
        <v>468</v>
      </c>
      <c r="B948">
        <v>2267252357</v>
      </c>
      <c r="C948">
        <v>-1192684283</v>
      </c>
      <c r="D948">
        <v>0</v>
      </c>
      <c r="E948">
        <v>1074568074</v>
      </c>
      <c r="F948">
        <v>0</v>
      </c>
      <c r="G948">
        <v>1074568074</v>
      </c>
      <c r="H948">
        <v>1074568074</v>
      </c>
      <c r="I948">
        <v>1074568074</v>
      </c>
      <c r="J948">
        <v>0</v>
      </c>
      <c r="K948">
        <v>1074568074</v>
      </c>
      <c r="L948">
        <v>0</v>
      </c>
      <c r="M948">
        <v>0</v>
      </c>
      <c r="N948">
        <v>1074568074</v>
      </c>
      <c r="O948">
        <v>1074221098</v>
      </c>
      <c r="P948">
        <v>346976</v>
      </c>
      <c r="Q948">
        <v>0</v>
      </c>
      <c r="R948">
        <v>100</v>
      </c>
      <c r="S948">
        <v>0</v>
      </c>
      <c r="T948">
        <v>0</v>
      </c>
    </row>
    <row r="949" spans="1:20" x14ac:dyDescent="0.25">
      <c r="A949" t="s">
        <v>469</v>
      </c>
      <c r="B949">
        <v>42223801</v>
      </c>
      <c r="C949">
        <v>-18647339</v>
      </c>
      <c r="D949">
        <v>0</v>
      </c>
      <c r="E949">
        <v>23576462</v>
      </c>
      <c r="F949">
        <v>0</v>
      </c>
      <c r="G949">
        <v>23576462</v>
      </c>
      <c r="H949">
        <v>23576462</v>
      </c>
      <c r="I949">
        <v>23576462</v>
      </c>
      <c r="J949">
        <v>0</v>
      </c>
      <c r="K949">
        <v>23576462</v>
      </c>
      <c r="L949">
        <v>0</v>
      </c>
      <c r="M949">
        <v>0</v>
      </c>
      <c r="N949">
        <v>23576462</v>
      </c>
      <c r="O949">
        <v>23574828</v>
      </c>
      <c r="P949">
        <v>1634</v>
      </c>
      <c r="Q949">
        <v>0</v>
      </c>
      <c r="R949">
        <v>100</v>
      </c>
      <c r="S949">
        <v>0</v>
      </c>
      <c r="T949">
        <v>0</v>
      </c>
    </row>
    <row r="950" spans="1:20" x14ac:dyDescent="0.25">
      <c r="A950" t="s">
        <v>470</v>
      </c>
      <c r="B950">
        <v>418085873</v>
      </c>
      <c r="C950">
        <v>-210317599</v>
      </c>
      <c r="D950">
        <v>0</v>
      </c>
      <c r="E950">
        <v>207768274</v>
      </c>
      <c r="F950">
        <v>0</v>
      </c>
      <c r="G950">
        <v>207768274</v>
      </c>
      <c r="H950">
        <v>207768274</v>
      </c>
      <c r="I950">
        <v>207768274</v>
      </c>
      <c r="J950">
        <v>0</v>
      </c>
      <c r="K950">
        <v>207768274</v>
      </c>
      <c r="L950">
        <v>0</v>
      </c>
      <c r="M950">
        <v>0</v>
      </c>
      <c r="N950">
        <v>207768274</v>
      </c>
      <c r="O950">
        <v>207698879</v>
      </c>
      <c r="P950">
        <v>69395</v>
      </c>
      <c r="Q950">
        <v>0</v>
      </c>
      <c r="R950">
        <v>100</v>
      </c>
      <c r="S950">
        <v>0</v>
      </c>
      <c r="T950">
        <v>0</v>
      </c>
    </row>
    <row r="951" spans="1:20" x14ac:dyDescent="0.25">
      <c r="A951" t="s">
        <v>471</v>
      </c>
      <c r="B951">
        <v>276471086</v>
      </c>
      <c r="C951">
        <v>52048013</v>
      </c>
      <c r="D951">
        <v>0</v>
      </c>
      <c r="E951">
        <v>328519099</v>
      </c>
      <c r="F951">
        <v>0</v>
      </c>
      <c r="G951">
        <v>328519099</v>
      </c>
      <c r="H951">
        <v>328519099</v>
      </c>
      <c r="I951">
        <v>328519099</v>
      </c>
      <c r="J951">
        <v>0</v>
      </c>
      <c r="K951">
        <v>328519099</v>
      </c>
      <c r="L951">
        <v>0</v>
      </c>
      <c r="M951">
        <v>0</v>
      </c>
      <c r="N951">
        <v>328519099</v>
      </c>
      <c r="O951">
        <v>328410680</v>
      </c>
      <c r="P951">
        <v>108419</v>
      </c>
      <c r="Q951">
        <v>0</v>
      </c>
      <c r="R951">
        <v>100</v>
      </c>
      <c r="S951">
        <v>0</v>
      </c>
      <c r="T951">
        <v>0</v>
      </c>
    </row>
    <row r="952" spans="1:20" x14ac:dyDescent="0.25">
      <c r="A952" t="s">
        <v>472</v>
      </c>
      <c r="B952">
        <v>637007389</v>
      </c>
      <c r="C952">
        <v>-192232907</v>
      </c>
      <c r="D952">
        <v>0</v>
      </c>
      <c r="E952">
        <v>444774482</v>
      </c>
      <c r="F952">
        <v>0</v>
      </c>
      <c r="G952">
        <v>444774482</v>
      </c>
      <c r="H952">
        <v>444774482</v>
      </c>
      <c r="I952">
        <v>444774482</v>
      </c>
      <c r="J952">
        <v>0</v>
      </c>
      <c r="K952">
        <v>444774482</v>
      </c>
      <c r="L952">
        <v>0</v>
      </c>
      <c r="M952">
        <v>0</v>
      </c>
      <c r="N952">
        <v>444774482</v>
      </c>
      <c r="O952">
        <v>444657671</v>
      </c>
      <c r="P952">
        <v>116811</v>
      </c>
      <c r="Q952">
        <v>0</v>
      </c>
      <c r="R952">
        <v>100</v>
      </c>
      <c r="S952">
        <v>0</v>
      </c>
      <c r="T952">
        <v>0</v>
      </c>
    </row>
    <row r="953" spans="1:20" x14ac:dyDescent="0.25">
      <c r="A953" t="s">
        <v>473</v>
      </c>
      <c r="B953">
        <v>940836877</v>
      </c>
      <c r="C953">
        <v>-27387420</v>
      </c>
      <c r="D953">
        <v>0</v>
      </c>
      <c r="E953">
        <v>913449457</v>
      </c>
      <c r="F953">
        <v>0</v>
      </c>
      <c r="G953">
        <v>913449457</v>
      </c>
      <c r="H953">
        <v>913449457</v>
      </c>
      <c r="I953">
        <v>913449457</v>
      </c>
      <c r="J953">
        <v>0</v>
      </c>
      <c r="K953">
        <v>913449457</v>
      </c>
      <c r="L953">
        <v>0</v>
      </c>
      <c r="M953">
        <v>0</v>
      </c>
      <c r="N953">
        <v>913449457</v>
      </c>
      <c r="O953">
        <v>913448982</v>
      </c>
      <c r="P953">
        <v>475</v>
      </c>
      <c r="Q953">
        <v>0</v>
      </c>
      <c r="R953">
        <v>100</v>
      </c>
      <c r="S953">
        <v>0</v>
      </c>
      <c r="T953">
        <v>0</v>
      </c>
    </row>
    <row r="954" spans="1:20" x14ac:dyDescent="0.25">
      <c r="A954" t="s">
        <v>474</v>
      </c>
      <c r="B954">
        <v>1122927634</v>
      </c>
      <c r="C954">
        <v>-801583414</v>
      </c>
      <c r="D954">
        <v>0</v>
      </c>
      <c r="E954">
        <v>321344220</v>
      </c>
      <c r="F954">
        <v>0</v>
      </c>
      <c r="G954">
        <v>321344220</v>
      </c>
      <c r="H954">
        <v>321344220</v>
      </c>
      <c r="I954">
        <v>321344220</v>
      </c>
      <c r="J954">
        <v>0</v>
      </c>
      <c r="K954">
        <v>321344220</v>
      </c>
      <c r="L954">
        <v>0</v>
      </c>
      <c r="M954">
        <v>0</v>
      </c>
      <c r="N954">
        <v>321344220</v>
      </c>
      <c r="O954">
        <v>321308458</v>
      </c>
      <c r="P954">
        <v>35762</v>
      </c>
      <c r="Q954">
        <v>0</v>
      </c>
      <c r="R954">
        <v>100</v>
      </c>
      <c r="S954">
        <v>0</v>
      </c>
      <c r="T954">
        <v>0</v>
      </c>
    </row>
    <row r="955" spans="1:20" x14ac:dyDescent="0.25">
      <c r="A955" t="s">
        <v>475</v>
      </c>
      <c r="B955">
        <v>1995856823</v>
      </c>
      <c r="C955">
        <v>-1993415819</v>
      </c>
      <c r="D955">
        <v>0</v>
      </c>
      <c r="E955">
        <v>2441004</v>
      </c>
      <c r="F955">
        <v>0</v>
      </c>
      <c r="G955">
        <v>2441004</v>
      </c>
      <c r="H955">
        <v>2441004</v>
      </c>
      <c r="I955">
        <v>2441004</v>
      </c>
      <c r="J955">
        <v>0</v>
      </c>
      <c r="K955">
        <v>2441004</v>
      </c>
      <c r="L955">
        <v>0</v>
      </c>
      <c r="M955">
        <v>0</v>
      </c>
      <c r="N955">
        <v>2441004</v>
      </c>
      <c r="O955">
        <v>2440940</v>
      </c>
      <c r="P955">
        <v>64</v>
      </c>
      <c r="Q955">
        <v>0</v>
      </c>
      <c r="R955">
        <v>100</v>
      </c>
      <c r="S955">
        <v>0</v>
      </c>
      <c r="T955">
        <v>0</v>
      </c>
    </row>
    <row r="956" spans="1:20" x14ac:dyDescent="0.25">
      <c r="A956" t="s">
        <v>476</v>
      </c>
      <c r="B956">
        <v>138681086</v>
      </c>
      <c r="C956">
        <v>-100559350</v>
      </c>
      <c r="D956">
        <v>0</v>
      </c>
      <c r="E956">
        <v>38121736</v>
      </c>
      <c r="F956">
        <v>0</v>
      </c>
      <c r="G956">
        <v>38121736</v>
      </c>
      <c r="H956">
        <v>38121736</v>
      </c>
      <c r="I956">
        <v>38121736</v>
      </c>
      <c r="J956">
        <v>0</v>
      </c>
      <c r="K956">
        <v>38121736</v>
      </c>
      <c r="L956">
        <v>0</v>
      </c>
      <c r="M956">
        <v>0</v>
      </c>
      <c r="N956">
        <v>38121736</v>
      </c>
      <c r="O956">
        <v>38117559</v>
      </c>
      <c r="P956">
        <v>4177</v>
      </c>
      <c r="Q956">
        <v>0</v>
      </c>
      <c r="R956">
        <v>100</v>
      </c>
      <c r="S956">
        <v>0</v>
      </c>
      <c r="T956">
        <v>0</v>
      </c>
    </row>
    <row r="957" spans="1:20" x14ac:dyDescent="0.25">
      <c r="A957" t="s">
        <v>477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</row>
    <row r="958" spans="1:20" x14ac:dyDescent="0.25">
      <c r="A958" t="s">
        <v>478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</row>
    <row r="959" spans="1:20" x14ac:dyDescent="0.25">
      <c r="A959" t="s">
        <v>479</v>
      </c>
      <c r="B959">
        <v>0</v>
      </c>
      <c r="C959">
        <v>613945860</v>
      </c>
      <c r="D959">
        <v>0</v>
      </c>
      <c r="E959">
        <v>613945860</v>
      </c>
      <c r="F959">
        <v>0</v>
      </c>
      <c r="G959">
        <v>613945860</v>
      </c>
      <c r="H959">
        <v>613945860</v>
      </c>
      <c r="I959">
        <v>613945860</v>
      </c>
      <c r="J959">
        <v>0</v>
      </c>
      <c r="K959">
        <v>613945860</v>
      </c>
      <c r="L959">
        <v>143254038</v>
      </c>
      <c r="M959">
        <v>0</v>
      </c>
      <c r="N959">
        <v>470691822</v>
      </c>
      <c r="O959">
        <v>375189134</v>
      </c>
      <c r="P959">
        <v>95502688</v>
      </c>
      <c r="Q959">
        <v>0</v>
      </c>
      <c r="R959">
        <v>100</v>
      </c>
      <c r="S959">
        <v>0</v>
      </c>
      <c r="T959">
        <v>0</v>
      </c>
    </row>
    <row r="960" spans="1:20" x14ac:dyDescent="0.25">
      <c r="A960" t="s">
        <v>480</v>
      </c>
      <c r="B960">
        <v>0</v>
      </c>
      <c r="C960">
        <v>613945860</v>
      </c>
      <c r="D960">
        <v>0</v>
      </c>
      <c r="E960">
        <v>613945860</v>
      </c>
      <c r="F960">
        <v>0</v>
      </c>
      <c r="G960">
        <v>613945860</v>
      </c>
      <c r="H960">
        <v>613945860</v>
      </c>
      <c r="I960">
        <v>613945860</v>
      </c>
      <c r="J960">
        <v>0</v>
      </c>
      <c r="K960">
        <v>613945860</v>
      </c>
      <c r="L960">
        <v>143254038</v>
      </c>
      <c r="M960">
        <v>0</v>
      </c>
      <c r="N960">
        <v>470691822</v>
      </c>
      <c r="O960">
        <v>375189134</v>
      </c>
      <c r="P960">
        <v>95502688</v>
      </c>
      <c r="Q960">
        <v>0</v>
      </c>
      <c r="R960">
        <v>100</v>
      </c>
      <c r="S960">
        <v>0</v>
      </c>
      <c r="T960">
        <v>0</v>
      </c>
    </row>
    <row r="961" spans="1:20" x14ac:dyDescent="0.25">
      <c r="A961" t="s">
        <v>481</v>
      </c>
      <c r="B961">
        <v>459685812</v>
      </c>
      <c r="C961">
        <v>-420175287</v>
      </c>
      <c r="D961">
        <v>0</v>
      </c>
      <c r="E961">
        <v>39510525</v>
      </c>
      <c r="F961">
        <v>0</v>
      </c>
      <c r="G961">
        <v>39510525</v>
      </c>
      <c r="H961">
        <v>39510525</v>
      </c>
      <c r="I961">
        <v>39510525</v>
      </c>
      <c r="J961">
        <v>0</v>
      </c>
      <c r="K961">
        <v>39510525</v>
      </c>
      <c r="L961">
        <v>31889310</v>
      </c>
      <c r="M961">
        <v>0</v>
      </c>
      <c r="N961">
        <v>7621215</v>
      </c>
      <c r="O961">
        <v>7568265</v>
      </c>
      <c r="P961">
        <v>52950</v>
      </c>
      <c r="Q961">
        <v>0</v>
      </c>
      <c r="R961">
        <v>100</v>
      </c>
      <c r="S961">
        <v>0</v>
      </c>
      <c r="T961">
        <v>0</v>
      </c>
    </row>
    <row r="962" spans="1:20" x14ac:dyDescent="0.25">
      <c r="A962" t="s">
        <v>482</v>
      </c>
      <c r="B962">
        <v>60081230</v>
      </c>
      <c r="C962">
        <v>-54948661</v>
      </c>
      <c r="D962">
        <v>0</v>
      </c>
      <c r="E962">
        <v>5132569</v>
      </c>
      <c r="F962">
        <v>0</v>
      </c>
      <c r="G962">
        <v>5132569</v>
      </c>
      <c r="H962">
        <v>5132569</v>
      </c>
      <c r="I962">
        <v>5132569</v>
      </c>
      <c r="J962">
        <v>0</v>
      </c>
      <c r="K962">
        <v>5132569</v>
      </c>
      <c r="L962">
        <v>4245660</v>
      </c>
      <c r="M962">
        <v>0</v>
      </c>
      <c r="N962">
        <v>886909</v>
      </c>
      <c r="O962">
        <v>833959</v>
      </c>
      <c r="P962">
        <v>52950</v>
      </c>
      <c r="Q962">
        <v>0</v>
      </c>
      <c r="R962">
        <v>100</v>
      </c>
      <c r="S962">
        <v>0</v>
      </c>
      <c r="T962">
        <v>0</v>
      </c>
    </row>
    <row r="963" spans="1:20" x14ac:dyDescent="0.25">
      <c r="A963" t="s">
        <v>483</v>
      </c>
      <c r="B963">
        <v>89762303</v>
      </c>
      <c r="C963">
        <v>-84938084</v>
      </c>
      <c r="D963">
        <v>0</v>
      </c>
      <c r="E963">
        <v>4824219</v>
      </c>
      <c r="F963">
        <v>0</v>
      </c>
      <c r="G963">
        <v>4824219</v>
      </c>
      <c r="H963">
        <v>4824219</v>
      </c>
      <c r="I963">
        <v>4824219</v>
      </c>
      <c r="J963">
        <v>0</v>
      </c>
      <c r="K963">
        <v>4824219</v>
      </c>
      <c r="L963">
        <v>4824219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100</v>
      </c>
      <c r="S963">
        <v>0</v>
      </c>
      <c r="T963">
        <v>0</v>
      </c>
    </row>
    <row r="964" spans="1:20" x14ac:dyDescent="0.25">
      <c r="A964" t="s">
        <v>484</v>
      </c>
      <c r="B964">
        <v>309842279</v>
      </c>
      <c r="C964">
        <v>-280288542</v>
      </c>
      <c r="D964">
        <v>0</v>
      </c>
      <c r="E964">
        <v>29553737</v>
      </c>
      <c r="F964">
        <v>0</v>
      </c>
      <c r="G964">
        <v>29553737</v>
      </c>
      <c r="H964">
        <v>29553737</v>
      </c>
      <c r="I964">
        <v>29553737</v>
      </c>
      <c r="J964">
        <v>0</v>
      </c>
      <c r="K964">
        <v>29553737</v>
      </c>
      <c r="L964">
        <v>22819431</v>
      </c>
      <c r="M964">
        <v>0</v>
      </c>
      <c r="N964">
        <v>6734306</v>
      </c>
      <c r="O964">
        <v>6734306</v>
      </c>
      <c r="P964">
        <v>0</v>
      </c>
      <c r="Q964">
        <v>0</v>
      </c>
      <c r="R964">
        <v>100</v>
      </c>
      <c r="S964">
        <v>0</v>
      </c>
      <c r="T964">
        <v>0</v>
      </c>
    </row>
    <row r="965" spans="1:20" x14ac:dyDescent="0.25">
      <c r="A965" t="s">
        <v>485</v>
      </c>
      <c r="B965">
        <v>2666984707</v>
      </c>
      <c r="C965">
        <v>-1531743107</v>
      </c>
      <c r="D965">
        <v>0</v>
      </c>
      <c r="E965">
        <v>1135241600</v>
      </c>
      <c r="F965">
        <v>0</v>
      </c>
      <c r="G965">
        <v>1135241600</v>
      </c>
      <c r="H965">
        <v>1135241600</v>
      </c>
      <c r="I965">
        <v>1135241600</v>
      </c>
      <c r="J965">
        <v>0</v>
      </c>
      <c r="K965">
        <v>1135241600</v>
      </c>
      <c r="L965">
        <v>0</v>
      </c>
      <c r="M965">
        <v>0</v>
      </c>
      <c r="N965">
        <v>1135241600</v>
      </c>
      <c r="O965">
        <v>1135240500</v>
      </c>
      <c r="P965">
        <v>1100</v>
      </c>
      <c r="Q965">
        <v>0</v>
      </c>
      <c r="R965">
        <v>100</v>
      </c>
      <c r="S965">
        <v>0</v>
      </c>
      <c r="T965">
        <v>0</v>
      </c>
    </row>
    <row r="966" spans="1:20" x14ac:dyDescent="0.25">
      <c r="A966" t="s">
        <v>486</v>
      </c>
      <c r="B966">
        <v>2666984707</v>
      </c>
      <c r="C966">
        <v>-1531743107</v>
      </c>
      <c r="D966">
        <v>0</v>
      </c>
      <c r="E966">
        <v>1135241600</v>
      </c>
      <c r="F966">
        <v>0</v>
      </c>
      <c r="G966">
        <v>1135241600</v>
      </c>
      <c r="H966">
        <v>1135241600</v>
      </c>
      <c r="I966">
        <v>1135241600</v>
      </c>
      <c r="J966">
        <v>0</v>
      </c>
      <c r="K966">
        <v>1135241600</v>
      </c>
      <c r="L966">
        <v>0</v>
      </c>
      <c r="M966">
        <v>0</v>
      </c>
      <c r="N966">
        <v>1135241600</v>
      </c>
      <c r="O966">
        <v>1135240500</v>
      </c>
      <c r="P966">
        <v>1100</v>
      </c>
      <c r="Q966">
        <v>0</v>
      </c>
      <c r="R966">
        <v>100</v>
      </c>
      <c r="S966">
        <v>0</v>
      </c>
      <c r="T966">
        <v>0</v>
      </c>
    </row>
    <row r="967" spans="1:20" x14ac:dyDescent="0.25">
      <c r="A967" t="s">
        <v>487</v>
      </c>
      <c r="B967">
        <v>15933491891</v>
      </c>
      <c r="C967">
        <v>-9149731591</v>
      </c>
      <c r="D967">
        <v>0</v>
      </c>
      <c r="E967">
        <v>6783760300</v>
      </c>
      <c r="F967">
        <v>0</v>
      </c>
      <c r="G967">
        <v>6783760300</v>
      </c>
      <c r="H967">
        <v>6783760300</v>
      </c>
      <c r="I967">
        <v>6783760300</v>
      </c>
      <c r="J967">
        <v>0</v>
      </c>
      <c r="K967">
        <v>6783760300</v>
      </c>
      <c r="L967">
        <v>0</v>
      </c>
      <c r="M967">
        <v>0</v>
      </c>
      <c r="N967">
        <v>6783760300</v>
      </c>
      <c r="O967">
        <v>6783754500</v>
      </c>
      <c r="P967">
        <v>5800</v>
      </c>
      <c r="Q967">
        <v>0</v>
      </c>
      <c r="R967">
        <v>100</v>
      </c>
      <c r="S967">
        <v>0</v>
      </c>
      <c r="T967">
        <v>0</v>
      </c>
    </row>
    <row r="968" spans="1:20" x14ac:dyDescent="0.25">
      <c r="A968" t="s">
        <v>488</v>
      </c>
      <c r="B968">
        <v>15933491891</v>
      </c>
      <c r="C968">
        <v>-9149731591</v>
      </c>
      <c r="D968">
        <v>0</v>
      </c>
      <c r="E968">
        <v>6783760300</v>
      </c>
      <c r="F968">
        <v>0</v>
      </c>
      <c r="G968">
        <v>6783760300</v>
      </c>
      <c r="H968">
        <v>6783760300</v>
      </c>
      <c r="I968">
        <v>6783760300</v>
      </c>
      <c r="J968">
        <v>0</v>
      </c>
      <c r="K968">
        <v>6783760300</v>
      </c>
      <c r="L968">
        <v>0</v>
      </c>
      <c r="M968">
        <v>0</v>
      </c>
      <c r="N968">
        <v>6783760300</v>
      </c>
      <c r="O968">
        <v>6783754500</v>
      </c>
      <c r="P968">
        <v>5800</v>
      </c>
      <c r="Q968">
        <v>0</v>
      </c>
      <c r="R968">
        <v>100</v>
      </c>
      <c r="S968">
        <v>0</v>
      </c>
      <c r="T968">
        <v>0</v>
      </c>
    </row>
    <row r="969" spans="1:20" x14ac:dyDescent="0.25">
      <c r="A969" t="s">
        <v>489</v>
      </c>
      <c r="B969">
        <v>2666984707</v>
      </c>
      <c r="C969">
        <v>-1531743107</v>
      </c>
      <c r="D969">
        <v>0</v>
      </c>
      <c r="E969">
        <v>1135241600</v>
      </c>
      <c r="F969">
        <v>0</v>
      </c>
      <c r="G969">
        <v>1135241600</v>
      </c>
      <c r="H969">
        <v>1135241600</v>
      </c>
      <c r="I969">
        <v>1135241600</v>
      </c>
      <c r="J969">
        <v>0</v>
      </c>
      <c r="K969">
        <v>1135241600</v>
      </c>
      <c r="L969">
        <v>0</v>
      </c>
      <c r="M969">
        <v>0</v>
      </c>
      <c r="N969">
        <v>1135241600</v>
      </c>
      <c r="O969">
        <v>1135240500</v>
      </c>
      <c r="P969">
        <v>1100</v>
      </c>
      <c r="Q969">
        <v>0</v>
      </c>
      <c r="R969">
        <v>100</v>
      </c>
      <c r="S969">
        <v>0</v>
      </c>
      <c r="T969">
        <v>0</v>
      </c>
    </row>
    <row r="970" spans="1:20" x14ac:dyDescent="0.25">
      <c r="A970" t="s">
        <v>490</v>
      </c>
      <c r="B970">
        <v>2666984707</v>
      </c>
      <c r="C970">
        <v>-1531743107</v>
      </c>
      <c r="D970">
        <v>0</v>
      </c>
      <c r="E970">
        <v>1135241600</v>
      </c>
      <c r="F970">
        <v>0</v>
      </c>
      <c r="G970">
        <v>1135241600</v>
      </c>
      <c r="H970">
        <v>1135241600</v>
      </c>
      <c r="I970">
        <v>1135241600</v>
      </c>
      <c r="J970">
        <v>0</v>
      </c>
      <c r="K970">
        <v>1135241600</v>
      </c>
      <c r="L970">
        <v>0</v>
      </c>
      <c r="M970">
        <v>0</v>
      </c>
      <c r="N970">
        <v>1135241600</v>
      </c>
      <c r="O970">
        <v>1135240500</v>
      </c>
      <c r="P970">
        <v>1100</v>
      </c>
      <c r="Q970">
        <v>0</v>
      </c>
      <c r="R970">
        <v>100</v>
      </c>
      <c r="S970">
        <v>0</v>
      </c>
      <c r="T970">
        <v>0</v>
      </c>
    </row>
    <row r="971" spans="1:20" x14ac:dyDescent="0.25">
      <c r="A971" t="s">
        <v>491</v>
      </c>
      <c r="B971">
        <v>21240035308</v>
      </c>
      <c r="C971">
        <v>-12197607108</v>
      </c>
      <c r="D971">
        <v>0</v>
      </c>
      <c r="E971">
        <v>9042428200</v>
      </c>
      <c r="F971">
        <v>0</v>
      </c>
      <c r="G971">
        <v>9042428200</v>
      </c>
      <c r="H971">
        <v>9042428200</v>
      </c>
      <c r="I971">
        <v>9042428200</v>
      </c>
      <c r="J971">
        <v>0</v>
      </c>
      <c r="K971">
        <v>9042428200</v>
      </c>
      <c r="L971">
        <v>0</v>
      </c>
      <c r="M971">
        <v>0</v>
      </c>
      <c r="N971">
        <v>9042428200</v>
      </c>
      <c r="O971">
        <v>9042420600</v>
      </c>
      <c r="P971">
        <v>7600</v>
      </c>
      <c r="Q971">
        <v>0</v>
      </c>
      <c r="R971">
        <v>100</v>
      </c>
      <c r="S971">
        <v>0</v>
      </c>
      <c r="T971">
        <v>0</v>
      </c>
    </row>
    <row r="972" spans="1:20" x14ac:dyDescent="0.25">
      <c r="A972" t="s">
        <v>492</v>
      </c>
      <c r="B972">
        <v>21240035308</v>
      </c>
      <c r="C972">
        <v>-12197607108</v>
      </c>
      <c r="D972">
        <v>0</v>
      </c>
      <c r="E972">
        <v>9042428200</v>
      </c>
      <c r="F972">
        <v>0</v>
      </c>
      <c r="G972">
        <v>9042428200</v>
      </c>
      <c r="H972">
        <v>9042428200</v>
      </c>
      <c r="I972">
        <v>9042428200</v>
      </c>
      <c r="J972">
        <v>0</v>
      </c>
      <c r="K972">
        <v>9042428200</v>
      </c>
      <c r="L972">
        <v>0</v>
      </c>
      <c r="M972">
        <v>0</v>
      </c>
      <c r="N972">
        <v>9042428200</v>
      </c>
      <c r="O972">
        <v>9042420600</v>
      </c>
      <c r="P972">
        <v>7600</v>
      </c>
      <c r="Q972">
        <v>0</v>
      </c>
      <c r="R972">
        <v>100</v>
      </c>
      <c r="S972">
        <v>0</v>
      </c>
      <c r="T972">
        <v>0</v>
      </c>
    </row>
    <row r="973" spans="1:20" x14ac:dyDescent="0.25">
      <c r="A973" t="s">
        <v>493</v>
      </c>
      <c r="B973">
        <v>5321459125</v>
      </c>
      <c r="C973">
        <v>-3056784025</v>
      </c>
      <c r="D973">
        <v>0</v>
      </c>
      <c r="E973">
        <v>2264675100</v>
      </c>
      <c r="F973">
        <v>0</v>
      </c>
      <c r="G973">
        <v>2264675100</v>
      </c>
      <c r="H973">
        <v>2264675100</v>
      </c>
      <c r="I973">
        <v>2264675100</v>
      </c>
      <c r="J973">
        <v>0</v>
      </c>
      <c r="K973">
        <v>2264675100</v>
      </c>
      <c r="L973">
        <v>0</v>
      </c>
      <c r="M973">
        <v>0</v>
      </c>
      <c r="N973">
        <v>2264675100</v>
      </c>
      <c r="O973">
        <v>2264673100</v>
      </c>
      <c r="P973">
        <v>2000</v>
      </c>
      <c r="Q973">
        <v>0</v>
      </c>
      <c r="R973">
        <v>100</v>
      </c>
      <c r="S973">
        <v>0</v>
      </c>
      <c r="T973">
        <v>0</v>
      </c>
    </row>
    <row r="974" spans="1:20" x14ac:dyDescent="0.25">
      <c r="A974" t="s">
        <v>494</v>
      </c>
      <c r="B974">
        <v>5321459125</v>
      </c>
      <c r="C974">
        <v>-3056784025</v>
      </c>
      <c r="D974">
        <v>0</v>
      </c>
      <c r="E974">
        <v>2264675100</v>
      </c>
      <c r="F974">
        <v>0</v>
      </c>
      <c r="G974">
        <v>2264675100</v>
      </c>
      <c r="H974">
        <v>2264675100</v>
      </c>
      <c r="I974">
        <v>2264675100</v>
      </c>
      <c r="J974">
        <v>0</v>
      </c>
      <c r="K974">
        <v>2264675100</v>
      </c>
      <c r="L974">
        <v>0</v>
      </c>
      <c r="M974">
        <v>0</v>
      </c>
      <c r="N974">
        <v>2264675100</v>
      </c>
      <c r="O974">
        <v>2264673100</v>
      </c>
      <c r="P974">
        <v>2000</v>
      </c>
      <c r="Q974">
        <v>0</v>
      </c>
      <c r="R974">
        <v>100</v>
      </c>
      <c r="S974">
        <v>0</v>
      </c>
      <c r="T974">
        <v>0</v>
      </c>
    </row>
    <row r="975" spans="1:20" x14ac:dyDescent="0.25">
      <c r="A975" t="s">
        <v>495</v>
      </c>
      <c r="B975">
        <v>276007049</v>
      </c>
      <c r="C975">
        <v>-164207549</v>
      </c>
      <c r="D975">
        <v>0</v>
      </c>
      <c r="E975">
        <v>111799500</v>
      </c>
      <c r="F975">
        <v>0</v>
      </c>
      <c r="G975">
        <v>111799500</v>
      </c>
      <c r="H975">
        <v>111799500</v>
      </c>
      <c r="I975">
        <v>111799500</v>
      </c>
      <c r="J975">
        <v>0</v>
      </c>
      <c r="K975">
        <v>111799500</v>
      </c>
      <c r="L975">
        <v>0</v>
      </c>
      <c r="M975">
        <v>0</v>
      </c>
      <c r="N975">
        <v>111799500</v>
      </c>
      <c r="O975">
        <v>111799500</v>
      </c>
      <c r="P975">
        <v>0</v>
      </c>
      <c r="Q975">
        <v>0</v>
      </c>
      <c r="R975">
        <v>100</v>
      </c>
      <c r="S975">
        <v>0</v>
      </c>
      <c r="T975">
        <v>0</v>
      </c>
    </row>
    <row r="976" spans="1:20" x14ac:dyDescent="0.25">
      <c r="A976" t="s">
        <v>496</v>
      </c>
      <c r="B976">
        <v>276007049</v>
      </c>
      <c r="C976">
        <v>-164207549</v>
      </c>
      <c r="D976">
        <v>0</v>
      </c>
      <c r="E976">
        <v>111799500</v>
      </c>
      <c r="F976">
        <v>0</v>
      </c>
      <c r="G976">
        <v>111799500</v>
      </c>
      <c r="H976">
        <v>111799500</v>
      </c>
      <c r="I976">
        <v>111799500</v>
      </c>
      <c r="J976">
        <v>0</v>
      </c>
      <c r="K976">
        <v>111799500</v>
      </c>
      <c r="L976">
        <v>0</v>
      </c>
      <c r="M976">
        <v>0</v>
      </c>
      <c r="N976">
        <v>111799500</v>
      </c>
      <c r="O976">
        <v>111799500</v>
      </c>
      <c r="P976">
        <v>0</v>
      </c>
      <c r="Q976">
        <v>0</v>
      </c>
      <c r="R976">
        <v>100</v>
      </c>
      <c r="S976">
        <v>0</v>
      </c>
      <c r="T976">
        <v>0</v>
      </c>
    </row>
    <row r="977" spans="1:20" x14ac:dyDescent="0.25">
      <c r="A977" t="s">
        <v>497</v>
      </c>
      <c r="B977">
        <v>1652995610</v>
      </c>
      <c r="C977">
        <v>-983747510</v>
      </c>
      <c r="D977">
        <v>0</v>
      </c>
      <c r="E977">
        <v>669248100</v>
      </c>
      <c r="F977">
        <v>0</v>
      </c>
      <c r="G977">
        <v>669248100</v>
      </c>
      <c r="H977">
        <v>669248100</v>
      </c>
      <c r="I977">
        <v>669248100</v>
      </c>
      <c r="J977">
        <v>0</v>
      </c>
      <c r="K977">
        <v>669248100</v>
      </c>
      <c r="L977">
        <v>0</v>
      </c>
      <c r="M977">
        <v>0</v>
      </c>
      <c r="N977">
        <v>669248100</v>
      </c>
      <c r="O977">
        <v>669248100</v>
      </c>
      <c r="P977">
        <v>0</v>
      </c>
      <c r="Q977">
        <v>0</v>
      </c>
      <c r="R977">
        <v>100</v>
      </c>
      <c r="S977">
        <v>0</v>
      </c>
      <c r="T977">
        <v>0</v>
      </c>
    </row>
    <row r="978" spans="1:20" x14ac:dyDescent="0.25">
      <c r="A978" t="s">
        <v>498</v>
      </c>
      <c r="B978">
        <v>1652995610</v>
      </c>
      <c r="C978">
        <v>-983747510</v>
      </c>
      <c r="D978">
        <v>0</v>
      </c>
      <c r="E978">
        <v>669248100</v>
      </c>
      <c r="F978">
        <v>0</v>
      </c>
      <c r="G978">
        <v>669248100</v>
      </c>
      <c r="H978">
        <v>669248100</v>
      </c>
      <c r="I978">
        <v>669248100</v>
      </c>
      <c r="J978">
        <v>0</v>
      </c>
      <c r="K978">
        <v>669248100</v>
      </c>
      <c r="L978">
        <v>0</v>
      </c>
      <c r="M978">
        <v>0</v>
      </c>
      <c r="N978">
        <v>669248100</v>
      </c>
      <c r="O978">
        <v>669248100</v>
      </c>
      <c r="P978">
        <v>0</v>
      </c>
      <c r="Q978">
        <v>0</v>
      </c>
      <c r="R978">
        <v>100</v>
      </c>
      <c r="S978">
        <v>0</v>
      </c>
      <c r="T978">
        <v>0</v>
      </c>
    </row>
    <row r="979" spans="1:20" x14ac:dyDescent="0.25">
      <c r="A979" t="s">
        <v>499</v>
      </c>
      <c r="B979">
        <v>276007049</v>
      </c>
      <c r="C979">
        <v>-164207549</v>
      </c>
      <c r="D979">
        <v>0</v>
      </c>
      <c r="E979">
        <v>111799500</v>
      </c>
      <c r="F979">
        <v>0</v>
      </c>
      <c r="G979">
        <v>111799500</v>
      </c>
      <c r="H979">
        <v>111799500</v>
      </c>
      <c r="I979">
        <v>111799500</v>
      </c>
      <c r="J979">
        <v>0</v>
      </c>
      <c r="K979">
        <v>111799500</v>
      </c>
      <c r="L979">
        <v>0</v>
      </c>
      <c r="M979">
        <v>0</v>
      </c>
      <c r="N979">
        <v>111799500</v>
      </c>
      <c r="O979">
        <v>111799500</v>
      </c>
      <c r="P979">
        <v>0</v>
      </c>
      <c r="Q979">
        <v>0</v>
      </c>
      <c r="R979">
        <v>100</v>
      </c>
      <c r="S979">
        <v>0</v>
      </c>
      <c r="T979">
        <v>0</v>
      </c>
    </row>
    <row r="980" spans="1:20" x14ac:dyDescent="0.25">
      <c r="A980" t="s">
        <v>500</v>
      </c>
      <c r="B980">
        <v>276007049</v>
      </c>
      <c r="C980">
        <v>-164207549</v>
      </c>
      <c r="D980">
        <v>0</v>
      </c>
      <c r="E980">
        <v>111799500</v>
      </c>
      <c r="F980">
        <v>0</v>
      </c>
      <c r="G980">
        <v>111799500</v>
      </c>
      <c r="H980">
        <v>111799500</v>
      </c>
      <c r="I980">
        <v>111799500</v>
      </c>
      <c r="J980">
        <v>0</v>
      </c>
      <c r="K980">
        <v>111799500</v>
      </c>
      <c r="L980">
        <v>0</v>
      </c>
      <c r="M980">
        <v>0</v>
      </c>
      <c r="N980">
        <v>111799500</v>
      </c>
      <c r="O980">
        <v>111799500</v>
      </c>
      <c r="P980">
        <v>0</v>
      </c>
      <c r="Q980">
        <v>0</v>
      </c>
      <c r="R980">
        <v>100</v>
      </c>
      <c r="S980">
        <v>0</v>
      </c>
      <c r="T980">
        <v>0</v>
      </c>
    </row>
    <row r="981" spans="1:20" x14ac:dyDescent="0.25">
      <c r="A981" t="s">
        <v>501</v>
      </c>
      <c r="B981">
        <v>2203733498</v>
      </c>
      <c r="C981">
        <v>-1311523498</v>
      </c>
      <c r="D981">
        <v>0</v>
      </c>
      <c r="E981">
        <v>892210000</v>
      </c>
      <c r="F981">
        <v>0</v>
      </c>
      <c r="G981">
        <v>892210000</v>
      </c>
      <c r="H981">
        <v>892210000</v>
      </c>
      <c r="I981">
        <v>892210000</v>
      </c>
      <c r="J981">
        <v>0</v>
      </c>
      <c r="K981">
        <v>892210000</v>
      </c>
      <c r="L981">
        <v>0</v>
      </c>
      <c r="M981">
        <v>0</v>
      </c>
      <c r="N981">
        <v>892210000</v>
      </c>
      <c r="O981">
        <v>892210000</v>
      </c>
      <c r="P981">
        <v>0</v>
      </c>
      <c r="Q981">
        <v>0</v>
      </c>
      <c r="R981">
        <v>100</v>
      </c>
      <c r="S981">
        <v>0</v>
      </c>
      <c r="T981">
        <v>0</v>
      </c>
    </row>
    <row r="982" spans="1:20" x14ac:dyDescent="0.25">
      <c r="A982" t="s">
        <v>502</v>
      </c>
      <c r="B982">
        <v>2203733498</v>
      </c>
      <c r="C982">
        <v>-1311523498</v>
      </c>
      <c r="D982">
        <v>0</v>
      </c>
      <c r="E982">
        <v>892210000</v>
      </c>
      <c r="F982">
        <v>0</v>
      </c>
      <c r="G982">
        <v>892210000</v>
      </c>
      <c r="H982">
        <v>892210000</v>
      </c>
      <c r="I982">
        <v>892210000</v>
      </c>
      <c r="J982">
        <v>0</v>
      </c>
      <c r="K982">
        <v>892210000</v>
      </c>
      <c r="L982">
        <v>0</v>
      </c>
      <c r="M982">
        <v>0</v>
      </c>
      <c r="N982">
        <v>892210000</v>
      </c>
      <c r="O982">
        <v>892210000</v>
      </c>
      <c r="P982">
        <v>0</v>
      </c>
      <c r="Q982">
        <v>0</v>
      </c>
      <c r="R982">
        <v>100</v>
      </c>
      <c r="S982">
        <v>0</v>
      </c>
      <c r="T982">
        <v>0</v>
      </c>
    </row>
    <row r="983" spans="1:20" x14ac:dyDescent="0.25">
      <c r="A983" t="s">
        <v>503</v>
      </c>
      <c r="B983">
        <v>551476333</v>
      </c>
      <c r="C983">
        <v>-328189233</v>
      </c>
      <c r="D983">
        <v>0</v>
      </c>
      <c r="E983">
        <v>223287100</v>
      </c>
      <c r="F983">
        <v>0</v>
      </c>
      <c r="G983">
        <v>223287100</v>
      </c>
      <c r="H983">
        <v>223287100</v>
      </c>
      <c r="I983">
        <v>223287100</v>
      </c>
      <c r="J983">
        <v>0</v>
      </c>
      <c r="K983">
        <v>223287100</v>
      </c>
      <c r="L983">
        <v>0</v>
      </c>
      <c r="M983">
        <v>0</v>
      </c>
      <c r="N983">
        <v>223287100</v>
      </c>
      <c r="O983">
        <v>223287100</v>
      </c>
      <c r="P983">
        <v>0</v>
      </c>
      <c r="Q983">
        <v>0</v>
      </c>
      <c r="R983">
        <v>100</v>
      </c>
      <c r="S983">
        <v>0</v>
      </c>
      <c r="T983">
        <v>0</v>
      </c>
    </row>
    <row r="984" spans="1:20" x14ac:dyDescent="0.25">
      <c r="A984" t="s">
        <v>504</v>
      </c>
      <c r="B984">
        <v>551476333</v>
      </c>
      <c r="C984">
        <v>-328189233</v>
      </c>
      <c r="D984">
        <v>0</v>
      </c>
      <c r="E984">
        <v>223287100</v>
      </c>
      <c r="F984">
        <v>0</v>
      </c>
      <c r="G984">
        <v>223287100</v>
      </c>
      <c r="H984">
        <v>223287100</v>
      </c>
      <c r="I984">
        <v>223287100</v>
      </c>
      <c r="J984">
        <v>0</v>
      </c>
      <c r="K984">
        <v>223287100</v>
      </c>
      <c r="L984">
        <v>0</v>
      </c>
      <c r="M984">
        <v>0</v>
      </c>
      <c r="N984">
        <v>223287100</v>
      </c>
      <c r="O984">
        <v>223287100</v>
      </c>
      <c r="P984">
        <v>0</v>
      </c>
      <c r="Q984">
        <v>0</v>
      </c>
      <c r="R984">
        <v>100</v>
      </c>
      <c r="S984">
        <v>0</v>
      </c>
      <c r="T984">
        <v>0</v>
      </c>
    </row>
    <row r="985" spans="1:20" x14ac:dyDescent="0.25">
      <c r="A985" t="s">
        <v>505</v>
      </c>
      <c r="B985">
        <v>2064038859</v>
      </c>
      <c r="C985">
        <v>-1152487759</v>
      </c>
      <c r="D985">
        <v>0</v>
      </c>
      <c r="E985">
        <v>911551100</v>
      </c>
      <c r="F985">
        <v>0</v>
      </c>
      <c r="G985">
        <v>911551100</v>
      </c>
      <c r="H985">
        <v>911551100</v>
      </c>
      <c r="I985">
        <v>911551100</v>
      </c>
      <c r="J985">
        <v>0</v>
      </c>
      <c r="K985">
        <v>911551100</v>
      </c>
      <c r="L985">
        <v>0</v>
      </c>
      <c r="M985">
        <v>0</v>
      </c>
      <c r="N985">
        <v>911551100</v>
      </c>
      <c r="O985">
        <v>911276100</v>
      </c>
      <c r="P985">
        <v>275000</v>
      </c>
      <c r="Q985">
        <v>0</v>
      </c>
      <c r="R985">
        <v>100</v>
      </c>
      <c r="S985">
        <v>0</v>
      </c>
      <c r="T985">
        <v>0</v>
      </c>
    </row>
    <row r="986" spans="1:20" x14ac:dyDescent="0.25">
      <c r="A986" t="s">
        <v>506</v>
      </c>
      <c r="B986">
        <v>1696993560</v>
      </c>
      <c r="C986">
        <v>-949943960</v>
      </c>
      <c r="D986">
        <v>0</v>
      </c>
      <c r="E986">
        <v>747049600</v>
      </c>
      <c r="F986">
        <v>0</v>
      </c>
      <c r="G986">
        <v>747049600</v>
      </c>
      <c r="H986">
        <v>747049600</v>
      </c>
      <c r="I986">
        <v>747049600</v>
      </c>
      <c r="J986">
        <v>0</v>
      </c>
      <c r="K986">
        <v>747049600</v>
      </c>
      <c r="L986">
        <v>0</v>
      </c>
      <c r="M986">
        <v>0</v>
      </c>
      <c r="N986">
        <v>747049600</v>
      </c>
      <c r="O986">
        <v>746825000</v>
      </c>
      <c r="P986">
        <v>224600</v>
      </c>
      <c r="Q986">
        <v>0</v>
      </c>
      <c r="R986">
        <v>100</v>
      </c>
      <c r="S986">
        <v>0</v>
      </c>
      <c r="T986">
        <v>0</v>
      </c>
    </row>
    <row r="987" spans="1:20" x14ac:dyDescent="0.25">
      <c r="A987" t="s">
        <v>507</v>
      </c>
      <c r="B987">
        <v>367045299</v>
      </c>
      <c r="C987">
        <v>-202543799</v>
      </c>
      <c r="D987">
        <v>0</v>
      </c>
      <c r="E987">
        <v>164501500</v>
      </c>
      <c r="F987">
        <v>0</v>
      </c>
      <c r="G987">
        <v>164501500</v>
      </c>
      <c r="H987">
        <v>164501500</v>
      </c>
      <c r="I987">
        <v>164501500</v>
      </c>
      <c r="J987">
        <v>0</v>
      </c>
      <c r="K987">
        <v>164501500</v>
      </c>
      <c r="L987">
        <v>0</v>
      </c>
      <c r="M987">
        <v>0</v>
      </c>
      <c r="N987">
        <v>164501500</v>
      </c>
      <c r="O987">
        <v>164451100</v>
      </c>
      <c r="P987">
        <v>50400</v>
      </c>
      <c r="Q987">
        <v>0</v>
      </c>
      <c r="R987">
        <v>100</v>
      </c>
      <c r="S987">
        <v>0</v>
      </c>
      <c r="T987">
        <v>0</v>
      </c>
    </row>
    <row r="988" spans="1:20" x14ac:dyDescent="0.25">
      <c r="A988" t="s">
        <v>508</v>
      </c>
      <c r="B988">
        <v>2913843191</v>
      </c>
      <c r="C988">
        <v>-1627095091</v>
      </c>
      <c r="D988">
        <v>0</v>
      </c>
      <c r="E988">
        <v>1286748100</v>
      </c>
      <c r="F988">
        <v>0</v>
      </c>
      <c r="G988">
        <v>1286748100</v>
      </c>
      <c r="H988">
        <v>1286748100</v>
      </c>
      <c r="I988">
        <v>1286748100</v>
      </c>
      <c r="J988">
        <v>0</v>
      </c>
      <c r="K988">
        <v>1286748100</v>
      </c>
      <c r="L988">
        <v>0</v>
      </c>
      <c r="M988">
        <v>0</v>
      </c>
      <c r="N988">
        <v>1286748100</v>
      </c>
      <c r="O988">
        <v>1286601900</v>
      </c>
      <c r="P988">
        <v>146200</v>
      </c>
      <c r="Q988">
        <v>0</v>
      </c>
      <c r="R988">
        <v>100</v>
      </c>
      <c r="S988">
        <v>0</v>
      </c>
      <c r="T988">
        <v>0</v>
      </c>
    </row>
    <row r="989" spans="1:20" x14ac:dyDescent="0.25">
      <c r="A989" t="s">
        <v>509</v>
      </c>
      <c r="B989">
        <v>1163191266</v>
      </c>
      <c r="C989">
        <v>-659921266</v>
      </c>
      <c r="D989">
        <v>0</v>
      </c>
      <c r="E989">
        <v>503270000</v>
      </c>
      <c r="F989">
        <v>0</v>
      </c>
      <c r="G989">
        <v>503270000</v>
      </c>
      <c r="H989">
        <v>503270000</v>
      </c>
      <c r="I989">
        <v>503270000</v>
      </c>
      <c r="J989">
        <v>0</v>
      </c>
      <c r="K989">
        <v>503270000</v>
      </c>
      <c r="L989">
        <v>0</v>
      </c>
      <c r="M989">
        <v>0</v>
      </c>
      <c r="N989">
        <v>503270000</v>
      </c>
      <c r="O989">
        <v>503123800</v>
      </c>
      <c r="P989">
        <v>146200</v>
      </c>
      <c r="Q989">
        <v>0</v>
      </c>
      <c r="R989">
        <v>100</v>
      </c>
      <c r="S989">
        <v>0</v>
      </c>
      <c r="T989">
        <v>0</v>
      </c>
    </row>
    <row r="990" spans="1:20" x14ac:dyDescent="0.25">
      <c r="A990" t="s">
        <v>510</v>
      </c>
      <c r="B990">
        <v>1750651925</v>
      </c>
      <c r="C990">
        <v>-967173825</v>
      </c>
      <c r="D990">
        <v>0</v>
      </c>
      <c r="E990">
        <v>783478100</v>
      </c>
      <c r="F990">
        <v>0</v>
      </c>
      <c r="G990">
        <v>783478100</v>
      </c>
      <c r="H990">
        <v>783478100</v>
      </c>
      <c r="I990">
        <v>783478100</v>
      </c>
      <c r="J990">
        <v>0</v>
      </c>
      <c r="K990">
        <v>783478100</v>
      </c>
      <c r="L990">
        <v>0</v>
      </c>
      <c r="M990">
        <v>0</v>
      </c>
      <c r="N990">
        <v>783478100</v>
      </c>
      <c r="O990">
        <v>783478100</v>
      </c>
      <c r="P990">
        <v>0</v>
      </c>
      <c r="Q990">
        <v>0</v>
      </c>
      <c r="R990">
        <v>100</v>
      </c>
      <c r="S990">
        <v>0</v>
      </c>
      <c r="T990">
        <v>0</v>
      </c>
    </row>
    <row r="991" spans="1:20" x14ac:dyDescent="0.25">
      <c r="A991" t="s">
        <v>511</v>
      </c>
      <c r="B991">
        <v>121541141</v>
      </c>
      <c r="C991">
        <v>-68769641</v>
      </c>
      <c r="D991">
        <v>0</v>
      </c>
      <c r="E991">
        <v>52771500</v>
      </c>
      <c r="F991">
        <v>0</v>
      </c>
      <c r="G991">
        <v>52771500</v>
      </c>
      <c r="H991">
        <v>52771500</v>
      </c>
      <c r="I991">
        <v>52771500</v>
      </c>
      <c r="J991">
        <v>0</v>
      </c>
      <c r="K991">
        <v>52771500</v>
      </c>
      <c r="L991">
        <v>0</v>
      </c>
      <c r="M991">
        <v>0</v>
      </c>
      <c r="N991">
        <v>52771500</v>
      </c>
      <c r="O991">
        <v>52771500</v>
      </c>
      <c r="P991">
        <v>0</v>
      </c>
      <c r="Q991">
        <v>0</v>
      </c>
      <c r="R991">
        <v>100</v>
      </c>
      <c r="S991">
        <v>0</v>
      </c>
      <c r="T991">
        <v>0</v>
      </c>
    </row>
    <row r="992" spans="1:20" x14ac:dyDescent="0.25">
      <c r="A992" t="s">
        <v>512</v>
      </c>
      <c r="B992">
        <v>121541141</v>
      </c>
      <c r="C992">
        <v>-68769641</v>
      </c>
      <c r="D992">
        <v>0</v>
      </c>
      <c r="E992">
        <v>52771500</v>
      </c>
      <c r="F992">
        <v>0</v>
      </c>
      <c r="G992">
        <v>52771500</v>
      </c>
      <c r="H992">
        <v>52771500</v>
      </c>
      <c r="I992">
        <v>52771500</v>
      </c>
      <c r="J992">
        <v>0</v>
      </c>
      <c r="K992">
        <v>52771500</v>
      </c>
      <c r="L992">
        <v>0</v>
      </c>
      <c r="M992">
        <v>0</v>
      </c>
      <c r="N992">
        <v>52771500</v>
      </c>
      <c r="O992">
        <v>52771500</v>
      </c>
      <c r="P992">
        <v>0</v>
      </c>
      <c r="Q992">
        <v>0</v>
      </c>
      <c r="R992">
        <v>100</v>
      </c>
      <c r="S992">
        <v>0</v>
      </c>
      <c r="T992">
        <v>0</v>
      </c>
    </row>
    <row r="993" spans="1:20" x14ac:dyDescent="0.25">
      <c r="A993" t="s">
        <v>513</v>
      </c>
      <c r="B993">
        <v>5126925059</v>
      </c>
      <c r="C993">
        <v>-2523817110</v>
      </c>
      <c r="D993">
        <v>0</v>
      </c>
      <c r="E993">
        <v>2603107949</v>
      </c>
      <c r="F993">
        <v>0</v>
      </c>
      <c r="G993">
        <v>2603107949</v>
      </c>
      <c r="H993">
        <v>2603107949</v>
      </c>
      <c r="I993">
        <v>2603107949</v>
      </c>
      <c r="J993">
        <v>0</v>
      </c>
      <c r="K993">
        <v>2603107949</v>
      </c>
      <c r="L993">
        <v>0</v>
      </c>
      <c r="M993">
        <v>0</v>
      </c>
      <c r="N993">
        <v>2603107949</v>
      </c>
      <c r="O993">
        <v>2603107897</v>
      </c>
      <c r="P993">
        <v>52</v>
      </c>
      <c r="Q993">
        <v>0</v>
      </c>
      <c r="R993">
        <v>100</v>
      </c>
      <c r="S993">
        <v>0</v>
      </c>
      <c r="T993">
        <v>0</v>
      </c>
    </row>
    <row r="994" spans="1:20" x14ac:dyDescent="0.25">
      <c r="A994" t="s">
        <v>514</v>
      </c>
      <c r="B994">
        <v>1376855222</v>
      </c>
      <c r="C994">
        <v>-708992681</v>
      </c>
      <c r="D994">
        <v>0</v>
      </c>
      <c r="E994">
        <v>667862541</v>
      </c>
      <c r="F994">
        <v>0</v>
      </c>
      <c r="G994">
        <v>667862541</v>
      </c>
      <c r="H994">
        <v>667862541</v>
      </c>
      <c r="I994">
        <v>667862541</v>
      </c>
      <c r="J994">
        <v>0</v>
      </c>
      <c r="K994">
        <v>667862541</v>
      </c>
      <c r="L994">
        <v>0</v>
      </c>
      <c r="M994">
        <v>0</v>
      </c>
      <c r="N994">
        <v>667862541</v>
      </c>
      <c r="O994">
        <v>667862523</v>
      </c>
      <c r="P994">
        <v>18</v>
      </c>
      <c r="Q994">
        <v>0</v>
      </c>
      <c r="R994">
        <v>100</v>
      </c>
      <c r="S994">
        <v>0</v>
      </c>
      <c r="T994">
        <v>0</v>
      </c>
    </row>
    <row r="995" spans="1:20" x14ac:dyDescent="0.25">
      <c r="A995" t="s">
        <v>515</v>
      </c>
      <c r="B995">
        <v>2284409837</v>
      </c>
      <c r="C995">
        <v>-908269047</v>
      </c>
      <c r="D995">
        <v>0</v>
      </c>
      <c r="E995">
        <v>1376140790</v>
      </c>
      <c r="F995">
        <v>0</v>
      </c>
      <c r="G995">
        <v>1376140790</v>
      </c>
      <c r="H995">
        <v>1376140790</v>
      </c>
      <c r="I995">
        <v>1376140790</v>
      </c>
      <c r="J995">
        <v>0</v>
      </c>
      <c r="K995">
        <v>1376140790</v>
      </c>
      <c r="L995">
        <v>0</v>
      </c>
      <c r="M995">
        <v>0</v>
      </c>
      <c r="N995">
        <v>1376140790</v>
      </c>
      <c r="O995">
        <v>1376140756</v>
      </c>
      <c r="P995">
        <v>34</v>
      </c>
      <c r="Q995">
        <v>0</v>
      </c>
      <c r="R995">
        <v>100</v>
      </c>
      <c r="S995">
        <v>0</v>
      </c>
      <c r="T995">
        <v>0</v>
      </c>
    </row>
    <row r="996" spans="1:20" x14ac:dyDescent="0.25">
      <c r="A996" t="s">
        <v>516</v>
      </c>
      <c r="B996">
        <v>1465660000</v>
      </c>
      <c r="C996">
        <v>-906555382</v>
      </c>
      <c r="D996">
        <v>0</v>
      </c>
      <c r="E996">
        <v>559104618</v>
      </c>
      <c r="F996">
        <v>0</v>
      </c>
      <c r="G996">
        <v>559104618</v>
      </c>
      <c r="H996">
        <v>559104618</v>
      </c>
      <c r="I996">
        <v>559104618</v>
      </c>
      <c r="J996">
        <v>0</v>
      </c>
      <c r="K996">
        <v>559104618</v>
      </c>
      <c r="L996">
        <v>0</v>
      </c>
      <c r="M996">
        <v>0</v>
      </c>
      <c r="N996">
        <v>559104618</v>
      </c>
      <c r="O996">
        <v>559104618</v>
      </c>
      <c r="P996">
        <v>0</v>
      </c>
      <c r="Q996">
        <v>0</v>
      </c>
      <c r="R996">
        <v>100</v>
      </c>
      <c r="S996">
        <v>0</v>
      </c>
      <c r="T996">
        <v>0</v>
      </c>
    </row>
    <row r="997" spans="1:20" x14ac:dyDescent="0.25">
      <c r="A997" t="s">
        <v>517</v>
      </c>
      <c r="B997">
        <v>166620157</v>
      </c>
      <c r="C997">
        <v>-103585557</v>
      </c>
      <c r="D997">
        <v>0</v>
      </c>
      <c r="E997">
        <v>63034600</v>
      </c>
      <c r="F997">
        <v>0</v>
      </c>
      <c r="G997">
        <v>63034600</v>
      </c>
      <c r="H997">
        <v>63034600</v>
      </c>
      <c r="I997">
        <v>63034600</v>
      </c>
      <c r="J997">
        <v>0</v>
      </c>
      <c r="K997">
        <v>63034600</v>
      </c>
      <c r="L997">
        <v>0</v>
      </c>
      <c r="M997">
        <v>0</v>
      </c>
      <c r="N997">
        <v>63034600</v>
      </c>
      <c r="O997">
        <v>63034600</v>
      </c>
      <c r="P997">
        <v>0</v>
      </c>
      <c r="Q997">
        <v>0</v>
      </c>
      <c r="R997">
        <v>100</v>
      </c>
      <c r="S997">
        <v>0</v>
      </c>
      <c r="T997">
        <v>0</v>
      </c>
    </row>
    <row r="998" spans="1:20" x14ac:dyDescent="0.25">
      <c r="A998" t="s">
        <v>518</v>
      </c>
      <c r="B998">
        <v>166620157</v>
      </c>
      <c r="C998">
        <v>-103585557</v>
      </c>
      <c r="D998">
        <v>0</v>
      </c>
      <c r="E998">
        <v>63034600</v>
      </c>
      <c r="F998">
        <v>0</v>
      </c>
      <c r="G998">
        <v>63034600</v>
      </c>
      <c r="H998">
        <v>63034600</v>
      </c>
      <c r="I998">
        <v>63034600</v>
      </c>
      <c r="J998">
        <v>0</v>
      </c>
      <c r="K998">
        <v>63034600</v>
      </c>
      <c r="L998">
        <v>0</v>
      </c>
      <c r="M998">
        <v>0</v>
      </c>
      <c r="N998">
        <v>63034600</v>
      </c>
      <c r="O998">
        <v>63034600</v>
      </c>
      <c r="P998">
        <v>0</v>
      </c>
      <c r="Q998">
        <v>0</v>
      </c>
      <c r="R998">
        <v>100</v>
      </c>
      <c r="S998">
        <v>0</v>
      </c>
      <c r="T998">
        <v>0</v>
      </c>
    </row>
    <row r="999" spans="1:20" x14ac:dyDescent="0.25">
      <c r="A999" t="s">
        <v>519</v>
      </c>
      <c r="B999">
        <v>996415042</v>
      </c>
      <c r="C999">
        <v>-619750742</v>
      </c>
      <c r="D999">
        <v>0</v>
      </c>
      <c r="E999">
        <v>376664300</v>
      </c>
      <c r="F999">
        <v>0</v>
      </c>
      <c r="G999">
        <v>376664300</v>
      </c>
      <c r="H999">
        <v>376664300</v>
      </c>
      <c r="I999">
        <v>376664300</v>
      </c>
      <c r="J999">
        <v>0</v>
      </c>
      <c r="K999">
        <v>376664300</v>
      </c>
      <c r="L999">
        <v>0</v>
      </c>
      <c r="M999">
        <v>0</v>
      </c>
      <c r="N999">
        <v>376664300</v>
      </c>
      <c r="O999">
        <v>376664300</v>
      </c>
      <c r="P999">
        <v>0</v>
      </c>
      <c r="Q999">
        <v>0</v>
      </c>
      <c r="R999">
        <v>100</v>
      </c>
      <c r="S999">
        <v>0</v>
      </c>
      <c r="T999">
        <v>0</v>
      </c>
    </row>
    <row r="1000" spans="1:20" x14ac:dyDescent="0.25">
      <c r="A1000" t="s">
        <v>520</v>
      </c>
      <c r="B1000">
        <v>996415042</v>
      </c>
      <c r="C1000">
        <v>-619750742</v>
      </c>
      <c r="D1000">
        <v>0</v>
      </c>
      <c r="E1000">
        <v>376664300</v>
      </c>
      <c r="F1000">
        <v>0</v>
      </c>
      <c r="G1000">
        <v>376664300</v>
      </c>
      <c r="H1000">
        <v>376664300</v>
      </c>
      <c r="I1000">
        <v>376664300</v>
      </c>
      <c r="J1000">
        <v>0</v>
      </c>
      <c r="K1000">
        <v>376664300</v>
      </c>
      <c r="L1000">
        <v>0</v>
      </c>
      <c r="M1000">
        <v>0</v>
      </c>
      <c r="N1000">
        <v>376664300</v>
      </c>
      <c r="O1000">
        <v>376664300</v>
      </c>
      <c r="P1000">
        <v>0</v>
      </c>
      <c r="Q1000">
        <v>0</v>
      </c>
      <c r="R1000">
        <v>100</v>
      </c>
      <c r="S1000">
        <v>0</v>
      </c>
      <c r="T1000">
        <v>0</v>
      </c>
    </row>
    <row r="1001" spans="1:20" x14ac:dyDescent="0.25">
      <c r="A1001" t="s">
        <v>521</v>
      </c>
      <c r="B1001">
        <v>166620157</v>
      </c>
      <c r="C1001">
        <v>-103585557</v>
      </c>
      <c r="D1001">
        <v>0</v>
      </c>
      <c r="E1001">
        <v>63034600</v>
      </c>
      <c r="F1001">
        <v>0</v>
      </c>
      <c r="G1001">
        <v>63034600</v>
      </c>
      <c r="H1001">
        <v>63034600</v>
      </c>
      <c r="I1001">
        <v>63034600</v>
      </c>
      <c r="J1001">
        <v>0</v>
      </c>
      <c r="K1001">
        <v>63034600</v>
      </c>
      <c r="L1001">
        <v>0</v>
      </c>
      <c r="M1001">
        <v>0</v>
      </c>
      <c r="N1001">
        <v>63034600</v>
      </c>
      <c r="O1001">
        <v>63034600</v>
      </c>
      <c r="P1001">
        <v>0</v>
      </c>
      <c r="Q1001">
        <v>0</v>
      </c>
      <c r="R1001">
        <v>100</v>
      </c>
      <c r="S1001">
        <v>0</v>
      </c>
      <c r="T1001">
        <v>0</v>
      </c>
    </row>
    <row r="1002" spans="1:20" x14ac:dyDescent="0.25">
      <c r="A1002" t="s">
        <v>522</v>
      </c>
      <c r="B1002">
        <v>166620157</v>
      </c>
      <c r="C1002">
        <v>-103585557</v>
      </c>
      <c r="D1002">
        <v>0</v>
      </c>
      <c r="E1002">
        <v>63034600</v>
      </c>
      <c r="F1002">
        <v>0</v>
      </c>
      <c r="G1002">
        <v>63034600</v>
      </c>
      <c r="H1002">
        <v>63034600</v>
      </c>
      <c r="I1002">
        <v>63034600</v>
      </c>
      <c r="J1002">
        <v>0</v>
      </c>
      <c r="K1002">
        <v>63034600</v>
      </c>
      <c r="L1002">
        <v>0</v>
      </c>
      <c r="M1002">
        <v>0</v>
      </c>
      <c r="N1002">
        <v>63034600</v>
      </c>
      <c r="O1002">
        <v>63034600</v>
      </c>
      <c r="P1002">
        <v>0</v>
      </c>
      <c r="Q1002">
        <v>0</v>
      </c>
      <c r="R1002">
        <v>100</v>
      </c>
      <c r="S1002">
        <v>0</v>
      </c>
      <c r="T1002">
        <v>0</v>
      </c>
    </row>
    <row r="1003" spans="1:20" x14ac:dyDescent="0.25">
      <c r="A1003" t="s">
        <v>523</v>
      </c>
      <c r="B1003">
        <v>1328294224</v>
      </c>
      <c r="C1003">
        <v>-826187924</v>
      </c>
      <c r="D1003">
        <v>0</v>
      </c>
      <c r="E1003">
        <v>502106300</v>
      </c>
      <c r="F1003">
        <v>0</v>
      </c>
      <c r="G1003">
        <v>502106300</v>
      </c>
      <c r="H1003">
        <v>502106300</v>
      </c>
      <c r="I1003">
        <v>502106300</v>
      </c>
      <c r="J1003">
        <v>0</v>
      </c>
      <c r="K1003">
        <v>502106300</v>
      </c>
      <c r="L1003">
        <v>0</v>
      </c>
      <c r="M1003">
        <v>0</v>
      </c>
      <c r="N1003">
        <v>502106300</v>
      </c>
      <c r="O1003">
        <v>502106300</v>
      </c>
      <c r="P1003">
        <v>0</v>
      </c>
      <c r="Q1003">
        <v>0</v>
      </c>
      <c r="R1003">
        <v>100</v>
      </c>
      <c r="S1003">
        <v>0</v>
      </c>
      <c r="T1003">
        <v>0</v>
      </c>
    </row>
    <row r="1004" spans="1:20" x14ac:dyDescent="0.25">
      <c r="A1004" t="s">
        <v>524</v>
      </c>
      <c r="B1004">
        <v>1328294224</v>
      </c>
      <c r="C1004">
        <v>-826187924</v>
      </c>
      <c r="D1004">
        <v>0</v>
      </c>
      <c r="E1004">
        <v>502106300</v>
      </c>
      <c r="F1004">
        <v>0</v>
      </c>
      <c r="G1004">
        <v>502106300</v>
      </c>
      <c r="H1004">
        <v>502106300</v>
      </c>
      <c r="I1004">
        <v>502106300</v>
      </c>
      <c r="J1004">
        <v>0</v>
      </c>
      <c r="K1004">
        <v>502106300</v>
      </c>
      <c r="L1004">
        <v>0</v>
      </c>
      <c r="M1004">
        <v>0</v>
      </c>
      <c r="N1004">
        <v>502106300</v>
      </c>
      <c r="O1004">
        <v>502106300</v>
      </c>
      <c r="P1004">
        <v>0</v>
      </c>
      <c r="Q1004">
        <v>0</v>
      </c>
      <c r="R1004">
        <v>100</v>
      </c>
      <c r="S1004">
        <v>0</v>
      </c>
      <c r="T1004">
        <v>0</v>
      </c>
    </row>
    <row r="1005" spans="1:20" x14ac:dyDescent="0.25">
      <c r="A1005" t="s">
        <v>525</v>
      </c>
      <c r="B1005">
        <v>332564728</v>
      </c>
      <c r="C1005">
        <v>-206810228</v>
      </c>
      <c r="D1005">
        <v>0</v>
      </c>
      <c r="E1005">
        <v>125754500</v>
      </c>
      <c r="F1005">
        <v>0</v>
      </c>
      <c r="G1005">
        <v>125754500</v>
      </c>
      <c r="H1005">
        <v>125754500</v>
      </c>
      <c r="I1005">
        <v>125754500</v>
      </c>
      <c r="J1005">
        <v>0</v>
      </c>
      <c r="K1005">
        <v>125754500</v>
      </c>
      <c r="L1005">
        <v>0</v>
      </c>
      <c r="M1005">
        <v>0</v>
      </c>
      <c r="N1005">
        <v>125754500</v>
      </c>
      <c r="O1005">
        <v>125754500</v>
      </c>
      <c r="P1005">
        <v>0</v>
      </c>
      <c r="Q1005">
        <v>0</v>
      </c>
      <c r="R1005">
        <v>100</v>
      </c>
      <c r="S1005">
        <v>0</v>
      </c>
      <c r="T1005">
        <v>0</v>
      </c>
    </row>
    <row r="1006" spans="1:20" x14ac:dyDescent="0.25">
      <c r="A1006" t="s">
        <v>526</v>
      </c>
      <c r="B1006">
        <v>332564728</v>
      </c>
      <c r="C1006">
        <v>-206810228</v>
      </c>
      <c r="D1006">
        <v>0</v>
      </c>
      <c r="E1006">
        <v>125754500</v>
      </c>
      <c r="F1006">
        <v>0</v>
      </c>
      <c r="G1006">
        <v>125754500</v>
      </c>
      <c r="H1006">
        <v>125754500</v>
      </c>
      <c r="I1006">
        <v>125754500</v>
      </c>
      <c r="J1006">
        <v>0</v>
      </c>
      <c r="K1006">
        <v>125754500</v>
      </c>
      <c r="L1006">
        <v>0</v>
      </c>
      <c r="M1006">
        <v>0</v>
      </c>
      <c r="N1006">
        <v>125754500</v>
      </c>
      <c r="O1006">
        <v>125754500</v>
      </c>
      <c r="P1006">
        <v>0</v>
      </c>
      <c r="Q1006">
        <v>0</v>
      </c>
      <c r="R1006">
        <v>100</v>
      </c>
      <c r="S1006">
        <v>0</v>
      </c>
      <c r="T1006">
        <v>0</v>
      </c>
    </row>
    <row r="1007" spans="1:20" x14ac:dyDescent="0.25">
      <c r="A1007" t="s">
        <v>527</v>
      </c>
      <c r="B1007">
        <v>814814000</v>
      </c>
      <c r="C1007">
        <v>-814814000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</row>
    <row r="1008" spans="1:20" x14ac:dyDescent="0.25">
      <c r="A1008" t="s">
        <v>528</v>
      </c>
      <c r="B1008">
        <v>814814000</v>
      </c>
      <c r="C1008">
        <v>-814814000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</row>
    <row r="1009" spans="1:20" x14ac:dyDescent="0.25">
      <c r="A1009" t="s">
        <v>529</v>
      </c>
      <c r="B1009">
        <v>2627487233</v>
      </c>
      <c r="C1009">
        <v>-1967512677</v>
      </c>
      <c r="D1009">
        <v>0</v>
      </c>
      <c r="E1009">
        <v>659974556</v>
      </c>
      <c r="F1009">
        <v>0</v>
      </c>
      <c r="G1009">
        <v>659974556</v>
      </c>
      <c r="H1009">
        <v>659974556</v>
      </c>
      <c r="I1009">
        <v>659974556</v>
      </c>
      <c r="J1009">
        <v>0</v>
      </c>
      <c r="K1009">
        <v>659974556</v>
      </c>
      <c r="L1009">
        <v>345009909</v>
      </c>
      <c r="M1009">
        <v>0</v>
      </c>
      <c r="N1009">
        <v>314964647</v>
      </c>
      <c r="O1009">
        <v>258021289</v>
      </c>
      <c r="P1009">
        <v>56943358</v>
      </c>
      <c r="Q1009">
        <v>0</v>
      </c>
      <c r="R1009">
        <v>100</v>
      </c>
      <c r="S1009">
        <v>0</v>
      </c>
      <c r="T1009">
        <v>0</v>
      </c>
    </row>
    <row r="1010" spans="1:20" x14ac:dyDescent="0.25">
      <c r="A1010" t="s">
        <v>478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</row>
    <row r="1011" spans="1:20" x14ac:dyDescent="0.25">
      <c r="A1011" t="s">
        <v>530</v>
      </c>
      <c r="B1011">
        <v>2627487233</v>
      </c>
      <c r="C1011">
        <v>-1967512677</v>
      </c>
      <c r="D1011">
        <v>0</v>
      </c>
      <c r="E1011">
        <v>659974556</v>
      </c>
      <c r="F1011">
        <v>0</v>
      </c>
      <c r="G1011">
        <v>659974556</v>
      </c>
      <c r="H1011">
        <v>659974556</v>
      </c>
      <c r="I1011">
        <v>659974556</v>
      </c>
      <c r="J1011">
        <v>0</v>
      </c>
      <c r="K1011">
        <v>659974556</v>
      </c>
      <c r="L1011">
        <v>345009909</v>
      </c>
      <c r="M1011">
        <v>0</v>
      </c>
      <c r="N1011">
        <v>314964647</v>
      </c>
      <c r="O1011">
        <v>258021289</v>
      </c>
      <c r="P1011">
        <v>56943358</v>
      </c>
      <c r="Q1011">
        <v>0</v>
      </c>
      <c r="R1011">
        <v>100</v>
      </c>
      <c r="S1011">
        <v>0</v>
      </c>
      <c r="T1011">
        <v>0</v>
      </c>
    </row>
    <row r="1012" spans="1:20" x14ac:dyDescent="0.25">
      <c r="A1012" t="s">
        <v>531</v>
      </c>
      <c r="B1012">
        <v>425930697</v>
      </c>
      <c r="C1012">
        <v>-425930697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</row>
    <row r="1013" spans="1:20" x14ac:dyDescent="0.25">
      <c r="A1013" t="s">
        <v>478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</row>
    <row r="1014" spans="1:20" x14ac:dyDescent="0.25">
      <c r="A1014" t="s">
        <v>480</v>
      </c>
      <c r="B1014">
        <v>263216675</v>
      </c>
      <c r="C1014">
        <v>-263216675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</row>
    <row r="1015" spans="1:20" x14ac:dyDescent="0.25">
      <c r="A1015" t="s">
        <v>530</v>
      </c>
      <c r="B1015">
        <v>162714022</v>
      </c>
      <c r="C1015">
        <v>-162714022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</row>
    <row r="1016" spans="1:20" x14ac:dyDescent="0.25">
      <c r="A1016" t="s">
        <v>532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</row>
    <row r="1017" spans="1:20" x14ac:dyDescent="0.25">
      <c r="A1017" t="s">
        <v>437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</row>
    <row r="1018" spans="1:20" x14ac:dyDescent="0.25">
      <c r="A1018" t="s">
        <v>441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</row>
    <row r="1019" spans="1:20" x14ac:dyDescent="0.25">
      <c r="A1019" t="s">
        <v>533</v>
      </c>
      <c r="B1019">
        <v>141768860000</v>
      </c>
      <c r="C1019">
        <v>-71496919508</v>
      </c>
      <c r="D1019">
        <v>0</v>
      </c>
      <c r="E1019">
        <v>70271940492</v>
      </c>
      <c r="F1019">
        <v>0</v>
      </c>
      <c r="G1019">
        <v>70271940492</v>
      </c>
      <c r="H1019">
        <v>70271940492</v>
      </c>
      <c r="I1019">
        <v>70271940492</v>
      </c>
      <c r="J1019">
        <v>0</v>
      </c>
      <c r="K1019">
        <v>70271940492</v>
      </c>
      <c r="L1019">
        <v>0</v>
      </c>
      <c r="M1019">
        <v>0</v>
      </c>
      <c r="N1019">
        <v>70271940492</v>
      </c>
      <c r="O1019">
        <v>70271940492</v>
      </c>
      <c r="P1019">
        <v>0</v>
      </c>
      <c r="Q1019">
        <v>0</v>
      </c>
      <c r="R1019">
        <v>100</v>
      </c>
      <c r="S1019">
        <v>0</v>
      </c>
      <c r="T1019">
        <v>0</v>
      </c>
    </row>
    <row r="1020" spans="1:20" x14ac:dyDescent="0.25">
      <c r="A1020" t="s">
        <v>437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</row>
    <row r="1021" spans="1:20" x14ac:dyDescent="0.25">
      <c r="A1021" t="s">
        <v>534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</row>
    <row r="1022" spans="1:20" x14ac:dyDescent="0.25">
      <c r="A1022" t="s">
        <v>535</v>
      </c>
      <c r="B1022">
        <v>33127025772</v>
      </c>
      <c r="C1022">
        <v>-16152018831</v>
      </c>
      <c r="D1022">
        <v>0</v>
      </c>
      <c r="E1022">
        <v>16975006941</v>
      </c>
      <c r="F1022">
        <v>0</v>
      </c>
      <c r="G1022">
        <v>16975006941</v>
      </c>
      <c r="H1022">
        <v>16975006941</v>
      </c>
      <c r="I1022">
        <v>16975006941</v>
      </c>
      <c r="J1022">
        <v>0</v>
      </c>
      <c r="K1022">
        <v>16975006941</v>
      </c>
      <c r="L1022">
        <v>0</v>
      </c>
      <c r="M1022">
        <v>0</v>
      </c>
      <c r="N1022">
        <v>16975006941</v>
      </c>
      <c r="O1022">
        <v>16975006941</v>
      </c>
      <c r="P1022">
        <v>0</v>
      </c>
      <c r="Q1022">
        <v>0</v>
      </c>
      <c r="R1022">
        <v>100</v>
      </c>
      <c r="S1022">
        <v>0</v>
      </c>
      <c r="T1022">
        <v>0</v>
      </c>
    </row>
    <row r="1023" spans="1:20" x14ac:dyDescent="0.25">
      <c r="A1023" t="s">
        <v>536</v>
      </c>
      <c r="B1023">
        <v>32599162885</v>
      </c>
      <c r="C1023">
        <v>-15692202826</v>
      </c>
      <c r="D1023">
        <v>0</v>
      </c>
      <c r="E1023">
        <v>16906960059</v>
      </c>
      <c r="F1023">
        <v>0</v>
      </c>
      <c r="G1023">
        <v>16906960059</v>
      </c>
      <c r="H1023">
        <v>16906960059</v>
      </c>
      <c r="I1023">
        <v>16906960059</v>
      </c>
      <c r="J1023">
        <v>0</v>
      </c>
      <c r="K1023">
        <v>16906960059</v>
      </c>
      <c r="L1023">
        <v>0</v>
      </c>
      <c r="M1023">
        <v>0</v>
      </c>
      <c r="N1023">
        <v>16906960059</v>
      </c>
      <c r="O1023">
        <v>16906960059</v>
      </c>
      <c r="P1023">
        <v>0</v>
      </c>
      <c r="Q1023">
        <v>0</v>
      </c>
      <c r="R1023">
        <v>100</v>
      </c>
      <c r="S1023">
        <v>0</v>
      </c>
      <c r="T1023">
        <v>0</v>
      </c>
    </row>
    <row r="1024" spans="1:20" x14ac:dyDescent="0.25">
      <c r="A1024" t="s">
        <v>537</v>
      </c>
      <c r="B1024">
        <v>18913918</v>
      </c>
      <c r="C1024">
        <v>-12965613</v>
      </c>
      <c r="D1024">
        <v>0</v>
      </c>
      <c r="E1024">
        <v>5948305</v>
      </c>
      <c r="F1024">
        <v>0</v>
      </c>
      <c r="G1024">
        <v>5948305</v>
      </c>
      <c r="H1024">
        <v>5948305</v>
      </c>
      <c r="I1024">
        <v>5948305</v>
      </c>
      <c r="J1024">
        <v>0</v>
      </c>
      <c r="K1024">
        <v>5948305</v>
      </c>
      <c r="L1024">
        <v>0</v>
      </c>
      <c r="M1024">
        <v>0</v>
      </c>
      <c r="N1024">
        <v>5948305</v>
      </c>
      <c r="O1024">
        <v>5948305</v>
      </c>
      <c r="P1024">
        <v>0</v>
      </c>
      <c r="Q1024">
        <v>0</v>
      </c>
      <c r="R1024">
        <v>100</v>
      </c>
      <c r="S1024">
        <v>0</v>
      </c>
      <c r="T1024">
        <v>0</v>
      </c>
    </row>
    <row r="1025" spans="1:20" x14ac:dyDescent="0.25">
      <c r="A1025" t="s">
        <v>538</v>
      </c>
      <c r="B1025">
        <v>508948969</v>
      </c>
      <c r="C1025">
        <v>-446850392</v>
      </c>
      <c r="D1025">
        <v>0</v>
      </c>
      <c r="E1025">
        <v>62098577</v>
      </c>
      <c r="F1025">
        <v>0</v>
      </c>
      <c r="G1025">
        <v>62098577</v>
      </c>
      <c r="H1025">
        <v>62098577</v>
      </c>
      <c r="I1025">
        <v>62098577</v>
      </c>
      <c r="J1025">
        <v>0</v>
      </c>
      <c r="K1025">
        <v>62098577</v>
      </c>
      <c r="L1025">
        <v>0</v>
      </c>
      <c r="M1025">
        <v>0</v>
      </c>
      <c r="N1025">
        <v>62098577</v>
      </c>
      <c r="O1025">
        <v>62098577</v>
      </c>
      <c r="P1025">
        <v>0</v>
      </c>
      <c r="Q1025">
        <v>0</v>
      </c>
      <c r="R1025">
        <v>100</v>
      </c>
      <c r="S1025">
        <v>0</v>
      </c>
      <c r="T1025">
        <v>0</v>
      </c>
    </row>
    <row r="1026" spans="1:20" x14ac:dyDescent="0.25">
      <c r="A1026" t="s">
        <v>539</v>
      </c>
      <c r="B1026">
        <v>3411264024</v>
      </c>
      <c r="C1026">
        <v>-1734983564</v>
      </c>
      <c r="D1026">
        <v>0</v>
      </c>
      <c r="E1026">
        <v>1676280460</v>
      </c>
      <c r="F1026">
        <v>0</v>
      </c>
      <c r="G1026">
        <v>1676280460</v>
      </c>
      <c r="H1026">
        <v>1676280460</v>
      </c>
      <c r="I1026">
        <v>1676280460</v>
      </c>
      <c r="J1026">
        <v>0</v>
      </c>
      <c r="K1026">
        <v>1676280460</v>
      </c>
      <c r="L1026">
        <v>0</v>
      </c>
      <c r="M1026">
        <v>0</v>
      </c>
      <c r="N1026">
        <v>1676280460</v>
      </c>
      <c r="O1026">
        <v>1676280460</v>
      </c>
      <c r="P1026">
        <v>0</v>
      </c>
      <c r="Q1026">
        <v>0</v>
      </c>
      <c r="R1026">
        <v>100</v>
      </c>
      <c r="S1026">
        <v>0</v>
      </c>
      <c r="T1026">
        <v>0</v>
      </c>
    </row>
    <row r="1027" spans="1:20" x14ac:dyDescent="0.25">
      <c r="A1027" t="s">
        <v>540</v>
      </c>
      <c r="B1027">
        <v>2585008232</v>
      </c>
      <c r="C1027">
        <v>-1315961132</v>
      </c>
      <c r="D1027">
        <v>0</v>
      </c>
      <c r="E1027">
        <v>1269047100</v>
      </c>
      <c r="F1027">
        <v>0</v>
      </c>
      <c r="G1027">
        <v>1269047100</v>
      </c>
      <c r="H1027">
        <v>1269047100</v>
      </c>
      <c r="I1027">
        <v>1269047100</v>
      </c>
      <c r="J1027">
        <v>0</v>
      </c>
      <c r="K1027">
        <v>1269047100</v>
      </c>
      <c r="L1027">
        <v>0</v>
      </c>
      <c r="M1027">
        <v>0</v>
      </c>
      <c r="N1027">
        <v>1269047100</v>
      </c>
      <c r="O1027">
        <v>1269047100</v>
      </c>
      <c r="P1027">
        <v>0</v>
      </c>
      <c r="Q1027">
        <v>0</v>
      </c>
      <c r="R1027">
        <v>100</v>
      </c>
      <c r="S1027">
        <v>0</v>
      </c>
      <c r="T1027">
        <v>0</v>
      </c>
    </row>
    <row r="1028" spans="1:20" x14ac:dyDescent="0.25">
      <c r="A1028" t="s">
        <v>541</v>
      </c>
      <c r="B1028">
        <v>826255792</v>
      </c>
      <c r="C1028">
        <v>-419022432</v>
      </c>
      <c r="D1028">
        <v>0</v>
      </c>
      <c r="E1028">
        <v>407233360</v>
      </c>
      <c r="F1028">
        <v>0</v>
      </c>
      <c r="G1028">
        <v>407233360</v>
      </c>
      <c r="H1028">
        <v>407233360</v>
      </c>
      <c r="I1028">
        <v>407233360</v>
      </c>
      <c r="J1028">
        <v>0</v>
      </c>
      <c r="K1028">
        <v>407233360</v>
      </c>
      <c r="L1028">
        <v>0</v>
      </c>
      <c r="M1028">
        <v>0</v>
      </c>
      <c r="N1028">
        <v>407233360</v>
      </c>
      <c r="O1028">
        <v>407233360</v>
      </c>
      <c r="P1028">
        <v>0</v>
      </c>
      <c r="Q1028">
        <v>0</v>
      </c>
      <c r="R1028">
        <v>100</v>
      </c>
      <c r="S1028">
        <v>0</v>
      </c>
      <c r="T1028">
        <v>0</v>
      </c>
    </row>
    <row r="1029" spans="1:20" x14ac:dyDescent="0.25">
      <c r="A1029" t="s">
        <v>542</v>
      </c>
      <c r="B1029">
        <v>40810630629</v>
      </c>
      <c r="C1029">
        <v>-19798103349</v>
      </c>
      <c r="D1029">
        <v>0</v>
      </c>
      <c r="E1029">
        <v>21012527280</v>
      </c>
      <c r="F1029">
        <v>0</v>
      </c>
      <c r="G1029">
        <v>21012527280</v>
      </c>
      <c r="H1029">
        <v>21012527280</v>
      </c>
      <c r="I1029">
        <v>21012527280</v>
      </c>
      <c r="J1029">
        <v>0</v>
      </c>
      <c r="K1029">
        <v>21012527280</v>
      </c>
      <c r="L1029">
        <v>0</v>
      </c>
      <c r="M1029">
        <v>0</v>
      </c>
      <c r="N1029">
        <v>21012527280</v>
      </c>
      <c r="O1029">
        <v>21012527280</v>
      </c>
      <c r="P1029">
        <v>0</v>
      </c>
      <c r="Q1029">
        <v>0</v>
      </c>
      <c r="R1029">
        <v>100</v>
      </c>
      <c r="S1029">
        <v>0</v>
      </c>
      <c r="T1029">
        <v>0</v>
      </c>
    </row>
    <row r="1030" spans="1:20" x14ac:dyDescent="0.25">
      <c r="A1030" t="s">
        <v>543</v>
      </c>
      <c r="B1030">
        <v>40810630629</v>
      </c>
      <c r="C1030">
        <v>-19798103349</v>
      </c>
      <c r="D1030">
        <v>0</v>
      </c>
      <c r="E1030">
        <v>21012527280</v>
      </c>
      <c r="F1030">
        <v>0</v>
      </c>
      <c r="G1030">
        <v>21012527280</v>
      </c>
      <c r="H1030">
        <v>21012527280</v>
      </c>
      <c r="I1030">
        <v>21012527280</v>
      </c>
      <c r="J1030">
        <v>0</v>
      </c>
      <c r="K1030">
        <v>21012527280</v>
      </c>
      <c r="L1030">
        <v>0</v>
      </c>
      <c r="M1030">
        <v>0</v>
      </c>
      <c r="N1030">
        <v>21012527280</v>
      </c>
      <c r="O1030">
        <v>21012527280</v>
      </c>
      <c r="P1030">
        <v>0</v>
      </c>
      <c r="Q1030">
        <v>0</v>
      </c>
      <c r="R1030">
        <v>100</v>
      </c>
      <c r="S1030">
        <v>0</v>
      </c>
      <c r="T1030">
        <v>0</v>
      </c>
    </row>
    <row r="1031" spans="1:20" x14ac:dyDescent="0.25">
      <c r="A1031" t="s">
        <v>544</v>
      </c>
      <c r="B1031">
        <v>54519746853</v>
      </c>
      <c r="C1031">
        <v>-29159614765</v>
      </c>
      <c r="D1031">
        <v>0</v>
      </c>
      <c r="E1031">
        <v>25360132088</v>
      </c>
      <c r="F1031">
        <v>0</v>
      </c>
      <c r="G1031">
        <v>25360132088</v>
      </c>
      <c r="H1031">
        <v>25360132088</v>
      </c>
      <c r="I1031">
        <v>25360132088</v>
      </c>
      <c r="J1031">
        <v>0</v>
      </c>
      <c r="K1031">
        <v>25360132088</v>
      </c>
      <c r="L1031">
        <v>0</v>
      </c>
      <c r="M1031">
        <v>0</v>
      </c>
      <c r="N1031">
        <v>25360132088</v>
      </c>
      <c r="O1031">
        <v>25360132088</v>
      </c>
      <c r="P1031">
        <v>0</v>
      </c>
      <c r="Q1031">
        <v>0</v>
      </c>
      <c r="R1031">
        <v>100</v>
      </c>
      <c r="S1031">
        <v>0</v>
      </c>
      <c r="T1031">
        <v>0</v>
      </c>
    </row>
    <row r="1032" spans="1:20" x14ac:dyDescent="0.25">
      <c r="A1032" t="s">
        <v>545</v>
      </c>
      <c r="B1032">
        <v>54519746853</v>
      </c>
      <c r="C1032">
        <v>-29159614765</v>
      </c>
      <c r="D1032">
        <v>0</v>
      </c>
      <c r="E1032">
        <v>25360132088</v>
      </c>
      <c r="F1032">
        <v>0</v>
      </c>
      <c r="G1032">
        <v>25360132088</v>
      </c>
      <c r="H1032">
        <v>25360132088</v>
      </c>
      <c r="I1032">
        <v>25360132088</v>
      </c>
      <c r="J1032">
        <v>0</v>
      </c>
      <c r="K1032">
        <v>25360132088</v>
      </c>
      <c r="L1032">
        <v>0</v>
      </c>
      <c r="M1032">
        <v>0</v>
      </c>
      <c r="N1032">
        <v>25360132088</v>
      </c>
      <c r="O1032">
        <v>25360132088</v>
      </c>
      <c r="P1032">
        <v>0</v>
      </c>
      <c r="Q1032">
        <v>0</v>
      </c>
      <c r="R1032">
        <v>100</v>
      </c>
      <c r="S1032">
        <v>0</v>
      </c>
      <c r="T1032">
        <v>0</v>
      </c>
    </row>
    <row r="1033" spans="1:20" x14ac:dyDescent="0.25">
      <c r="A1033" t="s">
        <v>546</v>
      </c>
      <c r="B1033">
        <v>4212395998</v>
      </c>
      <c r="C1033">
        <v>-1853980916</v>
      </c>
      <c r="D1033">
        <v>0</v>
      </c>
      <c r="E1033">
        <v>2358415082</v>
      </c>
      <c r="F1033">
        <v>0</v>
      </c>
      <c r="G1033">
        <v>2358415082</v>
      </c>
      <c r="H1033">
        <v>2358415082</v>
      </c>
      <c r="I1033">
        <v>2358415082</v>
      </c>
      <c r="J1033">
        <v>0</v>
      </c>
      <c r="K1033">
        <v>2358415082</v>
      </c>
      <c r="L1033">
        <v>0</v>
      </c>
      <c r="M1033">
        <v>0</v>
      </c>
      <c r="N1033">
        <v>2358415082</v>
      </c>
      <c r="O1033">
        <v>2358415082</v>
      </c>
      <c r="P1033">
        <v>0</v>
      </c>
      <c r="Q1033">
        <v>0</v>
      </c>
      <c r="R1033">
        <v>100</v>
      </c>
      <c r="S1033">
        <v>0</v>
      </c>
      <c r="T1033">
        <v>0</v>
      </c>
    </row>
    <row r="1034" spans="1:20" x14ac:dyDescent="0.25">
      <c r="A1034" t="s">
        <v>547</v>
      </c>
      <c r="B1034">
        <v>4212395998</v>
      </c>
      <c r="C1034">
        <v>-1853980916</v>
      </c>
      <c r="D1034">
        <v>0</v>
      </c>
      <c r="E1034">
        <v>2358415082</v>
      </c>
      <c r="F1034">
        <v>0</v>
      </c>
      <c r="G1034">
        <v>2358415082</v>
      </c>
      <c r="H1034">
        <v>2358415082</v>
      </c>
      <c r="I1034">
        <v>2358415082</v>
      </c>
      <c r="J1034">
        <v>0</v>
      </c>
      <c r="K1034">
        <v>2358415082</v>
      </c>
      <c r="L1034">
        <v>0</v>
      </c>
      <c r="M1034">
        <v>0</v>
      </c>
      <c r="N1034">
        <v>2358415082</v>
      </c>
      <c r="O1034">
        <v>2358415082</v>
      </c>
      <c r="P1034">
        <v>0</v>
      </c>
      <c r="Q1034">
        <v>0</v>
      </c>
      <c r="R1034">
        <v>100</v>
      </c>
      <c r="S1034">
        <v>0</v>
      </c>
      <c r="T1034">
        <v>0</v>
      </c>
    </row>
    <row r="1035" spans="1:20" x14ac:dyDescent="0.25">
      <c r="A1035" t="s">
        <v>548</v>
      </c>
      <c r="B1035">
        <v>5687796724</v>
      </c>
      <c r="C1035">
        <v>-2798218083</v>
      </c>
      <c r="D1035">
        <v>0</v>
      </c>
      <c r="E1035">
        <v>2889578641</v>
      </c>
      <c r="F1035">
        <v>0</v>
      </c>
      <c r="G1035">
        <v>2889578641</v>
      </c>
      <c r="H1035">
        <v>2889578641</v>
      </c>
      <c r="I1035">
        <v>2889578641</v>
      </c>
      <c r="J1035">
        <v>0</v>
      </c>
      <c r="K1035">
        <v>2889578641</v>
      </c>
      <c r="L1035">
        <v>0</v>
      </c>
      <c r="M1035">
        <v>0</v>
      </c>
      <c r="N1035">
        <v>2889578641</v>
      </c>
      <c r="O1035">
        <v>2889578641</v>
      </c>
      <c r="P1035">
        <v>0</v>
      </c>
      <c r="Q1035">
        <v>0</v>
      </c>
      <c r="R1035">
        <v>100</v>
      </c>
      <c r="S1035">
        <v>0</v>
      </c>
      <c r="T1035">
        <v>0</v>
      </c>
    </row>
    <row r="1036" spans="1:20" x14ac:dyDescent="0.25">
      <c r="A1036" t="s">
        <v>549</v>
      </c>
      <c r="B1036">
        <v>5687796724</v>
      </c>
      <c r="C1036">
        <v>-2798218083</v>
      </c>
      <c r="D1036">
        <v>0</v>
      </c>
      <c r="E1036">
        <v>2889578641</v>
      </c>
      <c r="F1036">
        <v>0</v>
      </c>
      <c r="G1036">
        <v>2889578641</v>
      </c>
      <c r="H1036">
        <v>2889578641</v>
      </c>
      <c r="I1036">
        <v>2889578641</v>
      </c>
      <c r="J1036">
        <v>0</v>
      </c>
      <c r="K1036">
        <v>2889578641</v>
      </c>
      <c r="L1036">
        <v>0</v>
      </c>
      <c r="M1036">
        <v>0</v>
      </c>
      <c r="N1036">
        <v>2889578641</v>
      </c>
      <c r="O1036">
        <v>2889578641</v>
      </c>
      <c r="P1036">
        <v>0</v>
      </c>
      <c r="Q1036">
        <v>0</v>
      </c>
      <c r="R1036">
        <v>100</v>
      </c>
      <c r="S1036">
        <v>0</v>
      </c>
      <c r="T1036">
        <v>0</v>
      </c>
    </row>
    <row r="1037" spans="1:20" x14ac:dyDescent="0.25">
      <c r="A1037" t="s">
        <v>550</v>
      </c>
      <c r="B1037">
        <v>53416177000</v>
      </c>
      <c r="C1037">
        <v>-30563957456</v>
      </c>
      <c r="D1037">
        <v>0</v>
      </c>
      <c r="E1037">
        <v>22852219544</v>
      </c>
      <c r="F1037">
        <v>0</v>
      </c>
      <c r="G1037">
        <v>22852219544</v>
      </c>
      <c r="H1037">
        <v>22852219544</v>
      </c>
      <c r="I1037">
        <v>22852219544</v>
      </c>
      <c r="J1037">
        <v>0</v>
      </c>
      <c r="K1037">
        <v>22852219544</v>
      </c>
      <c r="L1037">
        <v>0</v>
      </c>
      <c r="M1037">
        <v>0</v>
      </c>
      <c r="N1037">
        <v>22852219544</v>
      </c>
      <c r="O1037">
        <v>22852219544</v>
      </c>
      <c r="P1037">
        <v>0</v>
      </c>
      <c r="Q1037">
        <v>0</v>
      </c>
      <c r="R1037">
        <v>100</v>
      </c>
      <c r="S1037">
        <v>0</v>
      </c>
      <c r="T1037">
        <v>0</v>
      </c>
    </row>
    <row r="1038" spans="1:20" x14ac:dyDescent="0.25">
      <c r="A1038" t="s">
        <v>326</v>
      </c>
      <c r="B1038">
        <v>53416177000</v>
      </c>
      <c r="C1038">
        <v>-30563957456</v>
      </c>
      <c r="D1038">
        <v>0</v>
      </c>
      <c r="E1038">
        <v>22852219544</v>
      </c>
      <c r="F1038">
        <v>0</v>
      </c>
      <c r="G1038">
        <v>22852219544</v>
      </c>
      <c r="H1038">
        <v>22852219544</v>
      </c>
      <c r="I1038">
        <v>22852219544</v>
      </c>
      <c r="J1038">
        <v>0</v>
      </c>
      <c r="K1038">
        <v>22852219544</v>
      </c>
      <c r="L1038">
        <v>0</v>
      </c>
      <c r="M1038">
        <v>0</v>
      </c>
      <c r="N1038">
        <v>22852219544</v>
      </c>
      <c r="O1038">
        <v>22852219544</v>
      </c>
      <c r="P1038">
        <v>0</v>
      </c>
      <c r="Q1038">
        <v>0</v>
      </c>
      <c r="R1038">
        <v>100</v>
      </c>
      <c r="S1038">
        <v>0</v>
      </c>
      <c r="T1038">
        <v>0</v>
      </c>
    </row>
    <row r="1039" spans="1:20" x14ac:dyDescent="0.25">
      <c r="A1039" t="s">
        <v>551</v>
      </c>
      <c r="B1039">
        <v>53416177000</v>
      </c>
      <c r="C1039">
        <v>-30563957456</v>
      </c>
      <c r="D1039">
        <v>0</v>
      </c>
      <c r="E1039">
        <v>22852219544</v>
      </c>
      <c r="F1039">
        <v>0</v>
      </c>
      <c r="G1039">
        <v>22852219544</v>
      </c>
      <c r="H1039">
        <v>22852219544</v>
      </c>
      <c r="I1039">
        <v>22852219544</v>
      </c>
      <c r="J1039">
        <v>0</v>
      </c>
      <c r="K1039">
        <v>22852219544</v>
      </c>
      <c r="L1039">
        <v>0</v>
      </c>
      <c r="M1039">
        <v>0</v>
      </c>
      <c r="N1039">
        <v>22852219544</v>
      </c>
      <c r="O1039">
        <v>22852219544</v>
      </c>
      <c r="P1039">
        <v>0</v>
      </c>
      <c r="Q1039">
        <v>0</v>
      </c>
      <c r="R1039">
        <v>100</v>
      </c>
      <c r="S1039">
        <v>0</v>
      </c>
      <c r="T1039">
        <v>0</v>
      </c>
    </row>
    <row r="1040" spans="1:20" x14ac:dyDescent="0.25">
      <c r="A1040" t="s">
        <v>552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</row>
    <row r="1041" spans="1:20" x14ac:dyDescent="0.25">
      <c r="A1041" t="s">
        <v>553</v>
      </c>
      <c r="B1041">
        <v>115870000</v>
      </c>
      <c r="C1041">
        <v>-66417410</v>
      </c>
      <c r="D1041">
        <v>0</v>
      </c>
      <c r="E1041">
        <v>49452590</v>
      </c>
      <c r="F1041">
        <v>0</v>
      </c>
      <c r="G1041">
        <v>49452590</v>
      </c>
      <c r="H1041">
        <v>49452590</v>
      </c>
      <c r="I1041">
        <v>49452590</v>
      </c>
      <c r="J1041">
        <v>0</v>
      </c>
      <c r="K1041">
        <v>49452590</v>
      </c>
      <c r="L1041">
        <v>0</v>
      </c>
      <c r="M1041">
        <v>0</v>
      </c>
      <c r="N1041">
        <v>49452590</v>
      </c>
      <c r="O1041">
        <v>49452590</v>
      </c>
      <c r="P1041">
        <v>0</v>
      </c>
      <c r="Q1041">
        <v>0</v>
      </c>
      <c r="R1041">
        <v>100</v>
      </c>
      <c r="S1041">
        <v>0</v>
      </c>
      <c r="T1041">
        <v>0</v>
      </c>
    </row>
    <row r="1042" spans="1:20" x14ac:dyDescent="0.25">
      <c r="A1042" t="s">
        <v>554</v>
      </c>
      <c r="B1042">
        <v>1158702000</v>
      </c>
      <c r="C1042">
        <v>-959390348</v>
      </c>
      <c r="D1042">
        <v>0</v>
      </c>
      <c r="E1042">
        <v>199311652</v>
      </c>
      <c r="F1042">
        <v>0</v>
      </c>
      <c r="G1042">
        <v>199311652</v>
      </c>
      <c r="H1042">
        <v>199311652</v>
      </c>
      <c r="I1042">
        <v>199311652</v>
      </c>
      <c r="J1042">
        <v>0</v>
      </c>
      <c r="K1042">
        <v>199311652</v>
      </c>
      <c r="L1042">
        <v>0</v>
      </c>
      <c r="M1042">
        <v>0</v>
      </c>
      <c r="N1042">
        <v>199311652</v>
      </c>
      <c r="O1042">
        <v>199311652</v>
      </c>
      <c r="P1042">
        <v>0</v>
      </c>
      <c r="Q1042">
        <v>0</v>
      </c>
      <c r="R1042">
        <v>100</v>
      </c>
      <c r="S1042">
        <v>0</v>
      </c>
      <c r="T1042">
        <v>0</v>
      </c>
    </row>
    <row r="1043" spans="1:20" x14ac:dyDescent="0.25">
      <c r="A1043" t="s">
        <v>555</v>
      </c>
      <c r="B1043">
        <v>52141605000</v>
      </c>
      <c r="C1043">
        <v>-29538149698</v>
      </c>
      <c r="D1043">
        <v>0</v>
      </c>
      <c r="E1043">
        <v>22603455302</v>
      </c>
      <c r="F1043">
        <v>0</v>
      </c>
      <c r="G1043">
        <v>22603455302</v>
      </c>
      <c r="H1043">
        <v>22603455302</v>
      </c>
      <c r="I1043">
        <v>22603455302</v>
      </c>
      <c r="J1043">
        <v>0</v>
      </c>
      <c r="K1043">
        <v>22603455302</v>
      </c>
      <c r="L1043">
        <v>0</v>
      </c>
      <c r="M1043">
        <v>0</v>
      </c>
      <c r="N1043">
        <v>22603455302</v>
      </c>
      <c r="O1043">
        <v>22603455302</v>
      </c>
      <c r="P1043">
        <v>0</v>
      </c>
      <c r="Q1043">
        <v>0</v>
      </c>
      <c r="R1043">
        <v>100</v>
      </c>
      <c r="S1043">
        <v>0</v>
      </c>
      <c r="T1043">
        <v>0</v>
      </c>
    </row>
    <row r="1044" spans="1:20" x14ac:dyDescent="0.25">
      <c r="A1044" t="s">
        <v>556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</row>
    <row r="1045" spans="1:20" x14ac:dyDescent="0.25">
      <c r="A1045" t="s">
        <v>551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</row>
    <row r="1046" spans="1:20" x14ac:dyDescent="0.25">
      <c r="A1046" t="s">
        <v>552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</row>
    <row r="1047" spans="1:20" x14ac:dyDescent="0.25">
      <c r="A1047" t="s">
        <v>557</v>
      </c>
      <c r="B1047">
        <v>11100857763</v>
      </c>
      <c r="C1047">
        <v>-1190935174</v>
      </c>
      <c r="D1047">
        <v>0</v>
      </c>
      <c r="E1047">
        <v>9909922589</v>
      </c>
      <c r="F1047">
        <v>0</v>
      </c>
      <c r="G1047">
        <v>9909922589</v>
      </c>
      <c r="H1047">
        <v>9909922589</v>
      </c>
      <c r="I1047">
        <v>9909922589</v>
      </c>
      <c r="J1047">
        <v>0</v>
      </c>
      <c r="K1047">
        <v>9909922589</v>
      </c>
      <c r="L1047">
        <v>997917195</v>
      </c>
      <c r="M1047">
        <v>0</v>
      </c>
      <c r="N1047">
        <v>8912005394</v>
      </c>
      <c r="O1047">
        <v>7576983383</v>
      </c>
      <c r="P1047">
        <v>1335022011</v>
      </c>
      <c r="Q1047">
        <v>0</v>
      </c>
      <c r="R1047">
        <v>100</v>
      </c>
      <c r="S1047">
        <v>0</v>
      </c>
      <c r="T1047">
        <v>0</v>
      </c>
    </row>
    <row r="1048" spans="1:20" x14ac:dyDescent="0.25">
      <c r="A1048" t="s">
        <v>31</v>
      </c>
      <c r="B1048">
        <v>11100857763</v>
      </c>
      <c r="C1048">
        <v>-1190935174</v>
      </c>
      <c r="D1048">
        <v>0</v>
      </c>
      <c r="E1048">
        <v>9909922589</v>
      </c>
      <c r="F1048">
        <v>0</v>
      </c>
      <c r="G1048">
        <v>9909922589</v>
      </c>
      <c r="H1048">
        <v>9909922589</v>
      </c>
      <c r="I1048">
        <v>9909922589</v>
      </c>
      <c r="J1048">
        <v>0</v>
      </c>
      <c r="K1048">
        <v>9909922589</v>
      </c>
      <c r="L1048">
        <v>997917195</v>
      </c>
      <c r="M1048">
        <v>0</v>
      </c>
      <c r="N1048">
        <v>8912005394</v>
      </c>
      <c r="O1048">
        <v>7576983383</v>
      </c>
      <c r="P1048">
        <v>1335022011</v>
      </c>
      <c r="Q1048">
        <v>0</v>
      </c>
      <c r="R1048">
        <v>100</v>
      </c>
      <c r="S1048">
        <v>0</v>
      </c>
      <c r="T1048">
        <v>0</v>
      </c>
    </row>
    <row r="1049" spans="1:20" x14ac:dyDescent="0.25">
      <c r="A1049" t="s">
        <v>558</v>
      </c>
      <c r="B1049">
        <v>5996470637</v>
      </c>
      <c r="C1049">
        <v>3913451952</v>
      </c>
      <c r="D1049">
        <v>0</v>
      </c>
      <c r="E1049">
        <v>9909922589</v>
      </c>
      <c r="F1049">
        <v>0</v>
      </c>
      <c r="G1049">
        <v>9909922589</v>
      </c>
      <c r="H1049">
        <v>9909922589</v>
      </c>
      <c r="I1049">
        <v>9909922589</v>
      </c>
      <c r="J1049">
        <v>0</v>
      </c>
      <c r="K1049">
        <v>9909922589</v>
      </c>
      <c r="L1049">
        <v>997917195</v>
      </c>
      <c r="M1049">
        <v>0</v>
      </c>
      <c r="N1049">
        <v>8912005394</v>
      </c>
      <c r="O1049">
        <v>7576983383</v>
      </c>
      <c r="P1049">
        <v>1335022011</v>
      </c>
      <c r="Q1049">
        <v>0</v>
      </c>
      <c r="R1049">
        <v>100</v>
      </c>
      <c r="S1049">
        <v>0</v>
      </c>
      <c r="T1049">
        <v>0</v>
      </c>
    </row>
    <row r="1050" spans="1:20" x14ac:dyDescent="0.25">
      <c r="A1050" t="s">
        <v>559</v>
      </c>
      <c r="B1050">
        <v>5996470637</v>
      </c>
      <c r="C1050">
        <v>3913451952</v>
      </c>
      <c r="D1050">
        <v>0</v>
      </c>
      <c r="E1050">
        <v>9909922589</v>
      </c>
      <c r="F1050">
        <v>0</v>
      </c>
      <c r="G1050">
        <v>9909922589</v>
      </c>
      <c r="H1050">
        <v>9909922589</v>
      </c>
      <c r="I1050">
        <v>9909922589</v>
      </c>
      <c r="J1050">
        <v>0</v>
      </c>
      <c r="K1050">
        <v>9909922589</v>
      </c>
      <c r="L1050">
        <v>997917195</v>
      </c>
      <c r="M1050">
        <v>0</v>
      </c>
      <c r="N1050">
        <v>8912005394</v>
      </c>
      <c r="O1050">
        <v>7576983383</v>
      </c>
      <c r="P1050">
        <v>1335022011</v>
      </c>
      <c r="Q1050">
        <v>0</v>
      </c>
      <c r="R1050">
        <v>100</v>
      </c>
      <c r="S1050">
        <v>0</v>
      </c>
      <c r="T1050">
        <v>0</v>
      </c>
    </row>
    <row r="1051" spans="1:20" x14ac:dyDescent="0.25">
      <c r="A1051" t="s">
        <v>560</v>
      </c>
      <c r="B1051">
        <v>5104387126</v>
      </c>
      <c r="C1051">
        <v>-5104387126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</row>
    <row r="1052" spans="1:20" x14ac:dyDescent="0.25">
      <c r="A1052" t="s">
        <v>559</v>
      </c>
      <c r="B1052">
        <v>5104387126</v>
      </c>
      <c r="C1052">
        <v>-5104387126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</row>
    <row r="1053" spans="1:20" x14ac:dyDescent="0.25">
      <c r="A1053" t="s">
        <v>561</v>
      </c>
      <c r="B1053">
        <v>9802434333</v>
      </c>
      <c r="C1053">
        <v>-56138369</v>
      </c>
      <c r="D1053">
        <v>0</v>
      </c>
      <c r="E1053">
        <v>9746295964</v>
      </c>
      <c r="F1053">
        <v>0</v>
      </c>
      <c r="G1053">
        <v>9746295964</v>
      </c>
      <c r="H1053">
        <v>9746295964</v>
      </c>
      <c r="I1053">
        <v>9746295964</v>
      </c>
      <c r="J1053">
        <v>0</v>
      </c>
      <c r="K1053">
        <v>9746295964</v>
      </c>
      <c r="L1053">
        <v>80477643</v>
      </c>
      <c r="M1053">
        <v>0</v>
      </c>
      <c r="N1053">
        <v>9665818321</v>
      </c>
      <c r="O1053">
        <v>8458653671</v>
      </c>
      <c r="P1053">
        <v>1207164650</v>
      </c>
      <c r="Q1053">
        <v>0</v>
      </c>
      <c r="R1053">
        <v>100</v>
      </c>
      <c r="S1053">
        <v>0</v>
      </c>
      <c r="T1053">
        <v>0</v>
      </c>
    </row>
    <row r="1054" spans="1:20" x14ac:dyDescent="0.25">
      <c r="A1054" t="s">
        <v>31</v>
      </c>
      <c r="B1054">
        <v>9802434333</v>
      </c>
      <c r="C1054">
        <v>-56138369</v>
      </c>
      <c r="D1054">
        <v>0</v>
      </c>
      <c r="E1054">
        <v>9746295964</v>
      </c>
      <c r="F1054">
        <v>0</v>
      </c>
      <c r="G1054">
        <v>9746295964</v>
      </c>
      <c r="H1054">
        <v>9746295964</v>
      </c>
      <c r="I1054">
        <v>9746295964</v>
      </c>
      <c r="J1054">
        <v>0</v>
      </c>
      <c r="K1054">
        <v>9746295964</v>
      </c>
      <c r="L1054">
        <v>80477643</v>
      </c>
      <c r="M1054">
        <v>0</v>
      </c>
      <c r="N1054">
        <v>9665818321</v>
      </c>
      <c r="O1054">
        <v>8458653671</v>
      </c>
      <c r="P1054">
        <v>1207164650</v>
      </c>
      <c r="Q1054">
        <v>0</v>
      </c>
      <c r="R1054">
        <v>100</v>
      </c>
      <c r="S1054">
        <v>0</v>
      </c>
      <c r="T1054">
        <v>0</v>
      </c>
    </row>
    <row r="1055" spans="1:20" x14ac:dyDescent="0.25">
      <c r="A1055" t="s">
        <v>562</v>
      </c>
      <c r="B1055">
        <v>5202434333</v>
      </c>
      <c r="C1055">
        <v>-11626338</v>
      </c>
      <c r="D1055">
        <v>0</v>
      </c>
      <c r="E1055">
        <v>5190807995</v>
      </c>
      <c r="F1055">
        <v>0</v>
      </c>
      <c r="G1055">
        <v>5190807995</v>
      </c>
      <c r="H1055">
        <v>5190807995</v>
      </c>
      <c r="I1055">
        <v>5190807995</v>
      </c>
      <c r="J1055">
        <v>0</v>
      </c>
      <c r="K1055">
        <v>5190807995</v>
      </c>
      <c r="L1055">
        <v>80477643</v>
      </c>
      <c r="M1055">
        <v>0</v>
      </c>
      <c r="N1055">
        <v>5110330352</v>
      </c>
      <c r="O1055">
        <v>3903165702</v>
      </c>
      <c r="P1055">
        <v>1207164650</v>
      </c>
      <c r="Q1055">
        <v>0</v>
      </c>
      <c r="R1055">
        <v>100</v>
      </c>
      <c r="S1055">
        <v>0</v>
      </c>
      <c r="T1055">
        <v>0</v>
      </c>
    </row>
    <row r="1056" spans="1:20" x14ac:dyDescent="0.25">
      <c r="A1056" t="s">
        <v>563</v>
      </c>
      <c r="B1056">
        <v>5202434333</v>
      </c>
      <c r="C1056">
        <v>-11626338</v>
      </c>
      <c r="D1056">
        <v>0</v>
      </c>
      <c r="E1056">
        <v>5190807995</v>
      </c>
      <c r="F1056">
        <v>0</v>
      </c>
      <c r="G1056">
        <v>5190807995</v>
      </c>
      <c r="H1056">
        <v>5190807995</v>
      </c>
      <c r="I1056">
        <v>5190807995</v>
      </c>
      <c r="J1056">
        <v>0</v>
      </c>
      <c r="K1056">
        <v>5190807995</v>
      </c>
      <c r="L1056">
        <v>80477643</v>
      </c>
      <c r="M1056">
        <v>0</v>
      </c>
      <c r="N1056">
        <v>5110330352</v>
      </c>
      <c r="O1056">
        <v>3903165702</v>
      </c>
      <c r="P1056">
        <v>1207164650</v>
      </c>
      <c r="Q1056">
        <v>0</v>
      </c>
      <c r="R1056">
        <v>100</v>
      </c>
      <c r="S1056">
        <v>0</v>
      </c>
      <c r="T1056">
        <v>0</v>
      </c>
    </row>
    <row r="1057" spans="1:20" x14ac:dyDescent="0.25">
      <c r="A1057" t="s">
        <v>560</v>
      </c>
      <c r="B1057">
        <v>4600000000</v>
      </c>
      <c r="C1057">
        <v>-44512031</v>
      </c>
      <c r="D1057">
        <v>0</v>
      </c>
      <c r="E1057">
        <v>4555487969</v>
      </c>
      <c r="F1057">
        <v>0</v>
      </c>
      <c r="G1057">
        <v>4555487969</v>
      </c>
      <c r="H1057">
        <v>4555487969</v>
      </c>
      <c r="I1057">
        <v>4555487969</v>
      </c>
      <c r="J1057">
        <v>0</v>
      </c>
      <c r="K1057">
        <v>4555487969</v>
      </c>
      <c r="L1057">
        <v>0</v>
      </c>
      <c r="M1057">
        <v>0</v>
      </c>
      <c r="N1057">
        <v>4555487969</v>
      </c>
      <c r="O1057">
        <v>4555487969</v>
      </c>
      <c r="P1057">
        <v>0</v>
      </c>
      <c r="Q1057">
        <v>0</v>
      </c>
      <c r="R1057">
        <v>100</v>
      </c>
      <c r="S1057">
        <v>0</v>
      </c>
      <c r="T1057">
        <v>0</v>
      </c>
    </row>
    <row r="1058" spans="1:20" x14ac:dyDescent="0.25">
      <c r="A1058" t="s">
        <v>563</v>
      </c>
      <c r="B1058">
        <v>4600000000</v>
      </c>
      <c r="C1058">
        <v>-44512031</v>
      </c>
      <c r="D1058">
        <v>0</v>
      </c>
      <c r="E1058">
        <v>4555487969</v>
      </c>
      <c r="F1058">
        <v>0</v>
      </c>
      <c r="G1058">
        <v>4555487969</v>
      </c>
      <c r="H1058">
        <v>4555487969</v>
      </c>
      <c r="I1058">
        <v>4555487969</v>
      </c>
      <c r="J1058">
        <v>0</v>
      </c>
      <c r="K1058">
        <v>4555487969</v>
      </c>
      <c r="L1058">
        <v>0</v>
      </c>
      <c r="M1058">
        <v>0</v>
      </c>
      <c r="N1058">
        <v>4555487969</v>
      </c>
      <c r="O1058">
        <v>4555487969</v>
      </c>
      <c r="P1058">
        <v>0</v>
      </c>
      <c r="Q1058">
        <v>0</v>
      </c>
      <c r="R1058">
        <v>100</v>
      </c>
      <c r="S1058">
        <v>0</v>
      </c>
      <c r="T1058">
        <v>0</v>
      </c>
    </row>
    <row r="1059" spans="1:20" x14ac:dyDescent="0.25">
      <c r="A1059" t="s">
        <v>362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</row>
    <row r="1060" spans="1:20" x14ac:dyDescent="0.25">
      <c r="A1060" t="s">
        <v>562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</row>
    <row r="1061" spans="1:20" x14ac:dyDescent="0.25">
      <c r="A1061" t="s">
        <v>563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</row>
    <row r="1062" spans="1:20" x14ac:dyDescent="0.25">
      <c r="A1062" t="s">
        <v>564</v>
      </c>
      <c r="B1062">
        <v>2874550000</v>
      </c>
      <c r="C1062">
        <v>-1038824069</v>
      </c>
      <c r="D1062">
        <v>0</v>
      </c>
      <c r="E1062">
        <v>1835725931</v>
      </c>
      <c r="F1062">
        <v>0</v>
      </c>
      <c r="G1062">
        <v>1835725931</v>
      </c>
      <c r="H1062">
        <v>1835725931</v>
      </c>
      <c r="I1062">
        <v>1835725931</v>
      </c>
      <c r="J1062">
        <v>0</v>
      </c>
      <c r="K1062">
        <v>1835725931</v>
      </c>
      <c r="L1062">
        <v>0</v>
      </c>
      <c r="M1062">
        <v>0</v>
      </c>
      <c r="N1062">
        <v>1835725931</v>
      </c>
      <c r="O1062">
        <v>1835725931</v>
      </c>
      <c r="P1062">
        <v>0</v>
      </c>
      <c r="Q1062">
        <v>0</v>
      </c>
      <c r="R1062">
        <v>100</v>
      </c>
      <c r="S1062">
        <v>0</v>
      </c>
      <c r="T1062">
        <v>0</v>
      </c>
    </row>
    <row r="1063" spans="1:20" x14ac:dyDescent="0.25">
      <c r="A1063" t="s">
        <v>326</v>
      </c>
      <c r="B1063">
        <v>2874550000</v>
      </c>
      <c r="C1063">
        <v>-1038824069</v>
      </c>
      <c r="D1063">
        <v>0</v>
      </c>
      <c r="E1063">
        <v>1835725931</v>
      </c>
      <c r="F1063">
        <v>0</v>
      </c>
      <c r="G1063">
        <v>1835725931</v>
      </c>
      <c r="H1063">
        <v>1835725931</v>
      </c>
      <c r="I1063">
        <v>1835725931</v>
      </c>
      <c r="J1063">
        <v>0</v>
      </c>
      <c r="K1063">
        <v>1835725931</v>
      </c>
      <c r="L1063">
        <v>0</v>
      </c>
      <c r="M1063">
        <v>0</v>
      </c>
      <c r="N1063">
        <v>1835725931</v>
      </c>
      <c r="O1063">
        <v>1835725931</v>
      </c>
      <c r="P1063">
        <v>0</v>
      </c>
      <c r="Q1063">
        <v>0</v>
      </c>
      <c r="R1063">
        <v>100</v>
      </c>
      <c r="S1063">
        <v>0</v>
      </c>
      <c r="T1063">
        <v>0</v>
      </c>
    </row>
    <row r="1064" spans="1:20" x14ac:dyDescent="0.25">
      <c r="A1064" t="s">
        <v>565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</row>
    <row r="1065" spans="1:20" x14ac:dyDescent="0.25">
      <c r="A1065" t="s">
        <v>438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</row>
    <row r="1066" spans="1:20" x14ac:dyDescent="0.25">
      <c r="A1066" t="s">
        <v>566</v>
      </c>
      <c r="B1066">
        <v>780550000</v>
      </c>
      <c r="C1066">
        <v>-780550000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</row>
    <row r="1067" spans="1:20" x14ac:dyDescent="0.25">
      <c r="A1067" t="s">
        <v>567</v>
      </c>
      <c r="B1067">
        <v>780550000</v>
      </c>
      <c r="C1067">
        <v>-780550000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</row>
    <row r="1068" spans="1:20" x14ac:dyDescent="0.25">
      <c r="A1068" t="s">
        <v>568</v>
      </c>
      <c r="B1068">
        <v>2094000000</v>
      </c>
      <c r="C1068">
        <v>-258274069</v>
      </c>
      <c r="D1068">
        <v>0</v>
      </c>
      <c r="E1068">
        <v>1835725931</v>
      </c>
      <c r="F1068">
        <v>0</v>
      </c>
      <c r="G1068">
        <v>1835725931</v>
      </c>
      <c r="H1068">
        <v>1835725931</v>
      </c>
      <c r="I1068">
        <v>1835725931</v>
      </c>
      <c r="J1068">
        <v>0</v>
      </c>
      <c r="K1068">
        <v>1835725931</v>
      </c>
      <c r="L1068">
        <v>0</v>
      </c>
      <c r="M1068">
        <v>0</v>
      </c>
      <c r="N1068">
        <v>1835725931</v>
      </c>
      <c r="O1068">
        <v>1835725931</v>
      </c>
      <c r="P1068">
        <v>0</v>
      </c>
      <c r="Q1068">
        <v>0</v>
      </c>
      <c r="R1068">
        <v>100</v>
      </c>
      <c r="S1068">
        <v>0</v>
      </c>
      <c r="T1068">
        <v>0</v>
      </c>
    </row>
    <row r="1069" spans="1:20" x14ac:dyDescent="0.25">
      <c r="A1069" t="s">
        <v>569</v>
      </c>
      <c r="B1069">
        <v>2094000000</v>
      </c>
      <c r="C1069">
        <v>-258274069</v>
      </c>
      <c r="D1069">
        <v>0</v>
      </c>
      <c r="E1069">
        <v>1835725931</v>
      </c>
      <c r="F1069">
        <v>0</v>
      </c>
      <c r="G1069">
        <v>1835725931</v>
      </c>
      <c r="H1069">
        <v>1835725931</v>
      </c>
      <c r="I1069">
        <v>1835725931</v>
      </c>
      <c r="J1069">
        <v>0</v>
      </c>
      <c r="K1069">
        <v>1835725931</v>
      </c>
      <c r="L1069">
        <v>0</v>
      </c>
      <c r="M1069">
        <v>0</v>
      </c>
      <c r="N1069">
        <v>1835725931</v>
      </c>
      <c r="O1069">
        <v>1835725931</v>
      </c>
      <c r="P1069">
        <v>0</v>
      </c>
      <c r="Q1069">
        <v>0</v>
      </c>
      <c r="R1069">
        <v>100</v>
      </c>
      <c r="S1069">
        <v>0</v>
      </c>
      <c r="T1069">
        <v>0</v>
      </c>
    </row>
    <row r="1070" spans="1:20" x14ac:dyDescent="0.25">
      <c r="A1070" t="s">
        <v>570</v>
      </c>
      <c r="B1070">
        <v>350000000</v>
      </c>
      <c r="C1070">
        <v>-272734220</v>
      </c>
      <c r="D1070">
        <v>0</v>
      </c>
      <c r="E1070">
        <v>77265780</v>
      </c>
      <c r="F1070">
        <v>0</v>
      </c>
      <c r="G1070">
        <v>77265780</v>
      </c>
      <c r="H1070">
        <v>77265780</v>
      </c>
      <c r="I1070">
        <v>77265780</v>
      </c>
      <c r="J1070">
        <v>0</v>
      </c>
      <c r="K1070">
        <v>77265780</v>
      </c>
      <c r="L1070">
        <v>26909979</v>
      </c>
      <c r="M1070">
        <v>0</v>
      </c>
      <c r="N1070">
        <v>50355801</v>
      </c>
      <c r="O1070">
        <v>44205651</v>
      </c>
      <c r="P1070">
        <v>6150150</v>
      </c>
      <c r="Q1070">
        <v>0</v>
      </c>
      <c r="R1070">
        <v>100</v>
      </c>
      <c r="S1070">
        <v>0</v>
      </c>
      <c r="T1070">
        <v>0</v>
      </c>
    </row>
    <row r="1071" spans="1:20" x14ac:dyDescent="0.25">
      <c r="A1071" t="s">
        <v>31</v>
      </c>
      <c r="B1071">
        <v>350000000</v>
      </c>
      <c r="C1071">
        <v>-272734220</v>
      </c>
      <c r="D1071">
        <v>0</v>
      </c>
      <c r="E1071">
        <v>77265780</v>
      </c>
      <c r="F1071">
        <v>0</v>
      </c>
      <c r="G1071">
        <v>77265780</v>
      </c>
      <c r="H1071">
        <v>77265780</v>
      </c>
      <c r="I1071">
        <v>77265780</v>
      </c>
      <c r="J1071">
        <v>0</v>
      </c>
      <c r="K1071">
        <v>77265780</v>
      </c>
      <c r="L1071">
        <v>26909979</v>
      </c>
      <c r="M1071">
        <v>0</v>
      </c>
      <c r="N1071">
        <v>50355801</v>
      </c>
      <c r="O1071">
        <v>44205651</v>
      </c>
      <c r="P1071">
        <v>6150150</v>
      </c>
      <c r="Q1071">
        <v>0</v>
      </c>
      <c r="R1071">
        <v>100</v>
      </c>
      <c r="S1071">
        <v>0</v>
      </c>
      <c r="T1071">
        <v>0</v>
      </c>
    </row>
    <row r="1072" spans="1:20" x14ac:dyDescent="0.25">
      <c r="A1072" t="s">
        <v>297</v>
      </c>
      <c r="B1072">
        <v>350000000</v>
      </c>
      <c r="C1072">
        <v>-272734220</v>
      </c>
      <c r="D1072">
        <v>0</v>
      </c>
      <c r="E1072">
        <v>77265780</v>
      </c>
      <c r="F1072">
        <v>0</v>
      </c>
      <c r="G1072">
        <v>77265780</v>
      </c>
      <c r="H1072">
        <v>77265780</v>
      </c>
      <c r="I1072">
        <v>77265780</v>
      </c>
      <c r="J1072">
        <v>0</v>
      </c>
      <c r="K1072">
        <v>77265780</v>
      </c>
      <c r="L1072">
        <v>26909979</v>
      </c>
      <c r="M1072">
        <v>0</v>
      </c>
      <c r="N1072">
        <v>50355801</v>
      </c>
      <c r="O1072">
        <v>44205651</v>
      </c>
      <c r="P1072">
        <v>6150150</v>
      </c>
      <c r="Q1072">
        <v>0</v>
      </c>
      <c r="R1072">
        <v>100</v>
      </c>
      <c r="S1072">
        <v>0</v>
      </c>
      <c r="T1072">
        <v>0</v>
      </c>
    </row>
    <row r="1073" spans="1:20" x14ac:dyDescent="0.25">
      <c r="A1073" t="s">
        <v>571</v>
      </c>
      <c r="B1073">
        <v>350000000</v>
      </c>
      <c r="C1073">
        <v>-272734220</v>
      </c>
      <c r="D1073">
        <v>0</v>
      </c>
      <c r="E1073">
        <v>77265780</v>
      </c>
      <c r="F1073">
        <v>0</v>
      </c>
      <c r="G1073">
        <v>77265780</v>
      </c>
      <c r="H1073">
        <v>77265780</v>
      </c>
      <c r="I1073">
        <v>77265780</v>
      </c>
      <c r="J1073">
        <v>0</v>
      </c>
      <c r="K1073">
        <v>77265780</v>
      </c>
      <c r="L1073">
        <v>26909979</v>
      </c>
      <c r="M1073">
        <v>0</v>
      </c>
      <c r="N1073">
        <v>50355801</v>
      </c>
      <c r="O1073">
        <v>44205651</v>
      </c>
      <c r="P1073">
        <v>6150150</v>
      </c>
      <c r="Q1073">
        <v>0</v>
      </c>
      <c r="R1073">
        <v>100</v>
      </c>
      <c r="S1073">
        <v>0</v>
      </c>
      <c r="T1073">
        <v>0</v>
      </c>
    </row>
    <row r="1074" spans="1:20" x14ac:dyDescent="0.25">
      <c r="A1074" t="s">
        <v>572</v>
      </c>
      <c r="B1074">
        <v>100000000</v>
      </c>
      <c r="C1074">
        <v>-100000000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</row>
    <row r="1075" spans="1:20" x14ac:dyDescent="0.25">
      <c r="A1075" t="s">
        <v>31</v>
      </c>
      <c r="B1075">
        <v>100000000</v>
      </c>
      <c r="C1075">
        <v>-100000000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</row>
    <row r="1076" spans="1:20" x14ac:dyDescent="0.25">
      <c r="A1076" t="s">
        <v>573</v>
      </c>
      <c r="B1076">
        <v>100000000</v>
      </c>
      <c r="C1076">
        <v>-100000000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</row>
    <row r="1077" spans="1:20" x14ac:dyDescent="0.25">
      <c r="A1077" t="s">
        <v>574</v>
      </c>
      <c r="B1077">
        <v>100000000</v>
      </c>
      <c r="C1077">
        <v>-100000000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</row>
    <row r="1078" spans="1:20" x14ac:dyDescent="0.25">
      <c r="A1078" t="s">
        <v>575</v>
      </c>
      <c r="B1078">
        <v>22000000</v>
      </c>
      <c r="C1078">
        <v>-13539100</v>
      </c>
      <c r="D1078">
        <v>0</v>
      </c>
      <c r="E1078">
        <v>8460900</v>
      </c>
      <c r="F1078">
        <v>0</v>
      </c>
      <c r="G1078">
        <v>8460900</v>
      </c>
      <c r="H1078">
        <v>8460900</v>
      </c>
      <c r="I1078">
        <v>8460900</v>
      </c>
      <c r="J1078">
        <v>0</v>
      </c>
      <c r="K1078">
        <v>8460900</v>
      </c>
      <c r="L1078">
        <v>8460900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100</v>
      </c>
      <c r="S1078">
        <v>0</v>
      </c>
      <c r="T1078">
        <v>0</v>
      </c>
    </row>
    <row r="1079" spans="1:20" x14ac:dyDescent="0.25">
      <c r="A1079" t="s">
        <v>31</v>
      </c>
      <c r="B1079">
        <v>22000000</v>
      </c>
      <c r="C1079">
        <v>-13539100</v>
      </c>
      <c r="D1079">
        <v>0</v>
      </c>
      <c r="E1079">
        <v>8460900</v>
      </c>
      <c r="F1079">
        <v>0</v>
      </c>
      <c r="G1079">
        <v>8460900</v>
      </c>
      <c r="H1079">
        <v>8460900</v>
      </c>
      <c r="I1079">
        <v>8460900</v>
      </c>
      <c r="J1079">
        <v>0</v>
      </c>
      <c r="K1079">
        <v>8460900</v>
      </c>
      <c r="L1079">
        <v>8460900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100</v>
      </c>
      <c r="S1079">
        <v>0</v>
      </c>
      <c r="T1079">
        <v>0</v>
      </c>
    </row>
    <row r="1080" spans="1:20" x14ac:dyDescent="0.25">
      <c r="A1080" t="s">
        <v>576</v>
      </c>
      <c r="B1080">
        <v>22000000</v>
      </c>
      <c r="C1080">
        <v>-13539100</v>
      </c>
      <c r="D1080">
        <v>0</v>
      </c>
      <c r="E1080">
        <v>8460900</v>
      </c>
      <c r="F1080">
        <v>0</v>
      </c>
      <c r="G1080">
        <v>8460900</v>
      </c>
      <c r="H1080">
        <v>8460900</v>
      </c>
      <c r="I1080">
        <v>8460900</v>
      </c>
      <c r="J1080">
        <v>0</v>
      </c>
      <c r="K1080">
        <v>8460900</v>
      </c>
      <c r="L1080">
        <v>8460900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100</v>
      </c>
      <c r="S1080">
        <v>0</v>
      </c>
      <c r="T1080">
        <v>0</v>
      </c>
    </row>
    <row r="1081" spans="1:20" x14ac:dyDescent="0.25">
      <c r="A1081" t="s">
        <v>577</v>
      </c>
      <c r="B1081">
        <v>22000000</v>
      </c>
      <c r="C1081">
        <v>-13539100</v>
      </c>
      <c r="D1081">
        <v>0</v>
      </c>
      <c r="E1081">
        <v>8460900</v>
      </c>
      <c r="F1081">
        <v>0</v>
      </c>
      <c r="G1081">
        <v>8460900</v>
      </c>
      <c r="H1081">
        <v>8460900</v>
      </c>
      <c r="I1081">
        <v>8460900</v>
      </c>
      <c r="J1081">
        <v>0</v>
      </c>
      <c r="K1081">
        <v>8460900</v>
      </c>
      <c r="L1081">
        <v>8460900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100</v>
      </c>
      <c r="S1081">
        <v>0</v>
      </c>
      <c r="T1081">
        <v>0</v>
      </c>
    </row>
    <row r="1082" spans="1:20" x14ac:dyDescent="0.25">
      <c r="A1082" t="s">
        <v>578</v>
      </c>
      <c r="B1082">
        <v>0</v>
      </c>
      <c r="C1082">
        <v>9711531377</v>
      </c>
      <c r="D1082">
        <v>0</v>
      </c>
      <c r="E1082">
        <v>9711531377</v>
      </c>
      <c r="F1082">
        <v>0</v>
      </c>
      <c r="G1082">
        <v>8628195277</v>
      </c>
      <c r="H1082">
        <v>8628195277</v>
      </c>
      <c r="I1082">
        <v>6018874118</v>
      </c>
      <c r="J1082">
        <v>0</v>
      </c>
      <c r="K1082">
        <v>6018874118</v>
      </c>
      <c r="L1082">
        <v>6018874118</v>
      </c>
      <c r="M1082">
        <v>2609321159</v>
      </c>
      <c r="N1082">
        <v>0</v>
      </c>
      <c r="O1082">
        <v>0</v>
      </c>
      <c r="P1082">
        <v>0</v>
      </c>
      <c r="Q1082">
        <v>1083336100</v>
      </c>
      <c r="R1082">
        <v>61.98</v>
      </c>
      <c r="S1082">
        <v>0</v>
      </c>
      <c r="T1082">
        <v>0</v>
      </c>
    </row>
    <row r="1083" spans="1:20" x14ac:dyDescent="0.25">
      <c r="A1083" t="s">
        <v>31</v>
      </c>
      <c r="B1083">
        <v>0</v>
      </c>
      <c r="C1083">
        <v>8672707308</v>
      </c>
      <c r="D1083">
        <v>0</v>
      </c>
      <c r="E1083">
        <v>8672707308</v>
      </c>
      <c r="F1083">
        <v>0</v>
      </c>
      <c r="G1083">
        <v>8628195277</v>
      </c>
      <c r="H1083">
        <v>8628195277</v>
      </c>
      <c r="I1083">
        <v>6018874118</v>
      </c>
      <c r="J1083">
        <v>0</v>
      </c>
      <c r="K1083">
        <v>6018874118</v>
      </c>
      <c r="L1083">
        <v>6018874118</v>
      </c>
      <c r="M1083">
        <v>2609321159</v>
      </c>
      <c r="N1083">
        <v>0</v>
      </c>
      <c r="O1083">
        <v>0</v>
      </c>
      <c r="P1083">
        <v>0</v>
      </c>
      <c r="Q1083">
        <v>44512031</v>
      </c>
      <c r="R1083">
        <v>69.400000000000006</v>
      </c>
      <c r="S1083">
        <v>0</v>
      </c>
      <c r="T1083">
        <v>0</v>
      </c>
    </row>
    <row r="1084" spans="1:20" x14ac:dyDescent="0.25">
      <c r="A1084" t="s">
        <v>558</v>
      </c>
      <c r="B1084">
        <v>0</v>
      </c>
      <c r="C1084">
        <v>3924526451</v>
      </c>
      <c r="D1084">
        <v>0</v>
      </c>
      <c r="E1084">
        <v>3924526451</v>
      </c>
      <c r="F1084">
        <v>0</v>
      </c>
      <c r="G1084">
        <v>3924526451</v>
      </c>
      <c r="H1084">
        <v>3924526451</v>
      </c>
      <c r="I1084">
        <v>3706743650</v>
      </c>
      <c r="J1084">
        <v>0</v>
      </c>
      <c r="K1084">
        <v>3706743650</v>
      </c>
      <c r="L1084">
        <v>3706743650</v>
      </c>
      <c r="M1084">
        <v>217782801</v>
      </c>
      <c r="N1084">
        <v>0</v>
      </c>
      <c r="O1084">
        <v>0</v>
      </c>
      <c r="P1084">
        <v>0</v>
      </c>
      <c r="Q1084">
        <v>0</v>
      </c>
      <c r="R1084">
        <v>94.45</v>
      </c>
      <c r="S1084">
        <v>0</v>
      </c>
      <c r="T1084">
        <v>0</v>
      </c>
    </row>
    <row r="1085" spans="1:20" x14ac:dyDescent="0.25">
      <c r="A1085" t="s">
        <v>579</v>
      </c>
      <c r="B1085">
        <v>0</v>
      </c>
      <c r="C1085">
        <v>3924526451</v>
      </c>
      <c r="D1085">
        <v>0</v>
      </c>
      <c r="E1085">
        <v>3924526451</v>
      </c>
      <c r="F1085">
        <v>0</v>
      </c>
      <c r="G1085">
        <v>3924526451</v>
      </c>
      <c r="H1085">
        <v>3924526451</v>
      </c>
      <c r="I1085">
        <v>3706743650</v>
      </c>
      <c r="J1085">
        <v>0</v>
      </c>
      <c r="K1085">
        <v>3706743650</v>
      </c>
      <c r="L1085">
        <v>3706743650</v>
      </c>
      <c r="M1085">
        <v>217782801</v>
      </c>
      <c r="N1085">
        <v>0</v>
      </c>
      <c r="O1085">
        <v>0</v>
      </c>
      <c r="P1085">
        <v>0</v>
      </c>
      <c r="Q1085">
        <v>0</v>
      </c>
      <c r="R1085">
        <v>94.45</v>
      </c>
      <c r="S1085">
        <v>0</v>
      </c>
      <c r="T1085">
        <v>0</v>
      </c>
    </row>
    <row r="1086" spans="1:20" x14ac:dyDescent="0.25">
      <c r="A1086" t="s">
        <v>562</v>
      </c>
      <c r="B1086">
        <v>0</v>
      </c>
      <c r="C1086">
        <v>4703668826</v>
      </c>
      <c r="D1086">
        <v>0</v>
      </c>
      <c r="E1086">
        <v>4703668826</v>
      </c>
      <c r="F1086">
        <v>0</v>
      </c>
      <c r="G1086">
        <v>4703668826</v>
      </c>
      <c r="H1086">
        <v>4703668826</v>
      </c>
      <c r="I1086">
        <v>2312130468</v>
      </c>
      <c r="J1086">
        <v>0</v>
      </c>
      <c r="K1086">
        <v>2312130468</v>
      </c>
      <c r="L1086">
        <v>2312130468</v>
      </c>
      <c r="M1086">
        <v>2391538358</v>
      </c>
      <c r="N1086">
        <v>0</v>
      </c>
      <c r="O1086">
        <v>0</v>
      </c>
      <c r="P1086">
        <v>0</v>
      </c>
      <c r="Q1086">
        <v>0</v>
      </c>
      <c r="R1086">
        <v>49.16</v>
      </c>
      <c r="S1086">
        <v>0</v>
      </c>
      <c r="T1086">
        <v>0</v>
      </c>
    </row>
    <row r="1087" spans="1:20" x14ac:dyDescent="0.25">
      <c r="A1087" t="s">
        <v>579</v>
      </c>
      <c r="B1087">
        <v>0</v>
      </c>
      <c r="C1087">
        <v>4703668826</v>
      </c>
      <c r="D1087">
        <v>0</v>
      </c>
      <c r="E1087">
        <v>4703668826</v>
      </c>
      <c r="F1087">
        <v>0</v>
      </c>
      <c r="G1087">
        <v>4703668826</v>
      </c>
      <c r="H1087">
        <v>4703668826</v>
      </c>
      <c r="I1087">
        <v>2312130468</v>
      </c>
      <c r="J1087">
        <v>0</v>
      </c>
      <c r="K1087">
        <v>2312130468</v>
      </c>
      <c r="L1087">
        <v>2312130468</v>
      </c>
      <c r="M1087">
        <v>2391538358</v>
      </c>
      <c r="N1087">
        <v>0</v>
      </c>
      <c r="O1087">
        <v>0</v>
      </c>
      <c r="P1087">
        <v>0</v>
      </c>
      <c r="Q1087">
        <v>0</v>
      </c>
      <c r="R1087">
        <v>49.16</v>
      </c>
      <c r="S1087">
        <v>0</v>
      </c>
      <c r="T1087">
        <v>0</v>
      </c>
    </row>
    <row r="1088" spans="1:20" x14ac:dyDescent="0.25">
      <c r="A1088" t="s">
        <v>560</v>
      </c>
      <c r="B1088">
        <v>0</v>
      </c>
      <c r="C1088">
        <v>44512031</v>
      </c>
      <c r="D1088">
        <v>0</v>
      </c>
      <c r="E1088">
        <v>44512031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44512031</v>
      </c>
      <c r="R1088">
        <v>0</v>
      </c>
      <c r="S1088">
        <v>0</v>
      </c>
      <c r="T1088">
        <v>0</v>
      </c>
    </row>
    <row r="1089" spans="1:20" x14ac:dyDescent="0.25">
      <c r="A1089" t="s">
        <v>579</v>
      </c>
      <c r="B1089">
        <v>0</v>
      </c>
      <c r="C1089">
        <v>44512031</v>
      </c>
      <c r="D1089">
        <v>0</v>
      </c>
      <c r="E1089">
        <v>44512031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44512031</v>
      </c>
      <c r="R1089">
        <v>0</v>
      </c>
      <c r="S1089">
        <v>0</v>
      </c>
      <c r="T1089">
        <v>0</v>
      </c>
    </row>
    <row r="1090" spans="1:20" x14ac:dyDescent="0.25">
      <c r="A1090" t="s">
        <v>326</v>
      </c>
      <c r="B1090">
        <v>0</v>
      </c>
      <c r="C1090">
        <v>1038824069</v>
      </c>
      <c r="D1090">
        <v>0</v>
      </c>
      <c r="E1090">
        <v>1038824069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1038824069</v>
      </c>
      <c r="R1090">
        <v>0</v>
      </c>
      <c r="S1090">
        <v>0</v>
      </c>
      <c r="T1090">
        <v>0</v>
      </c>
    </row>
    <row r="1091" spans="1:20" x14ac:dyDescent="0.25">
      <c r="A1091" t="s">
        <v>565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</row>
    <row r="1092" spans="1:20" x14ac:dyDescent="0.25">
      <c r="A1092" t="s">
        <v>580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</row>
    <row r="1093" spans="1:20" x14ac:dyDescent="0.25">
      <c r="A1093" t="s">
        <v>566</v>
      </c>
      <c r="B1093">
        <v>0</v>
      </c>
      <c r="C1093">
        <v>780550000</v>
      </c>
      <c r="D1093">
        <v>0</v>
      </c>
      <c r="E1093">
        <v>780550000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780550000</v>
      </c>
      <c r="R1093">
        <v>0</v>
      </c>
      <c r="S1093">
        <v>0</v>
      </c>
      <c r="T1093">
        <v>0</v>
      </c>
    </row>
    <row r="1094" spans="1:20" x14ac:dyDescent="0.25">
      <c r="A1094" t="s">
        <v>581</v>
      </c>
      <c r="B1094">
        <v>0</v>
      </c>
      <c r="C1094">
        <v>780550000</v>
      </c>
      <c r="D1094">
        <v>0</v>
      </c>
      <c r="E1094">
        <v>780550000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780550000</v>
      </c>
      <c r="R1094">
        <v>0</v>
      </c>
      <c r="S1094">
        <v>0</v>
      </c>
      <c r="T1094">
        <v>0</v>
      </c>
    </row>
    <row r="1095" spans="1:20" x14ac:dyDescent="0.25">
      <c r="A1095" t="s">
        <v>568</v>
      </c>
      <c r="B1095">
        <v>0</v>
      </c>
      <c r="C1095">
        <v>258274069</v>
      </c>
      <c r="D1095">
        <v>0</v>
      </c>
      <c r="E1095">
        <v>258274069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258274069</v>
      </c>
      <c r="R1095">
        <v>0</v>
      </c>
      <c r="S1095">
        <v>0</v>
      </c>
      <c r="T1095">
        <v>0</v>
      </c>
    </row>
    <row r="1096" spans="1:20" x14ac:dyDescent="0.25">
      <c r="A1096" t="s">
        <v>582</v>
      </c>
      <c r="B1096">
        <v>0</v>
      </c>
      <c r="C1096">
        <v>258274069</v>
      </c>
      <c r="D1096">
        <v>0</v>
      </c>
      <c r="E1096">
        <v>258274069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258274069</v>
      </c>
      <c r="R1096">
        <v>0</v>
      </c>
      <c r="S1096">
        <v>0</v>
      </c>
      <c r="T1096">
        <v>0</v>
      </c>
    </row>
    <row r="1097" spans="1:20" x14ac:dyDescent="0.25">
      <c r="A1097" t="s">
        <v>583</v>
      </c>
      <c r="B1097">
        <v>0</v>
      </c>
      <c r="C1097">
        <v>15701161061</v>
      </c>
      <c r="D1097">
        <v>0</v>
      </c>
      <c r="E1097">
        <v>15701161061</v>
      </c>
      <c r="F1097">
        <v>0</v>
      </c>
      <c r="G1097">
        <v>15701161061</v>
      </c>
      <c r="H1097">
        <v>15701161061</v>
      </c>
      <c r="I1097">
        <v>0</v>
      </c>
      <c r="J1097">
        <v>0</v>
      </c>
      <c r="K1097">
        <v>0</v>
      </c>
      <c r="L1097">
        <v>0</v>
      </c>
      <c r="M1097">
        <v>15701161061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</row>
    <row r="1098" spans="1:20" x14ac:dyDescent="0.25">
      <c r="A1098" t="s">
        <v>31</v>
      </c>
      <c r="B1098">
        <v>0</v>
      </c>
      <c r="C1098">
        <v>14855412000</v>
      </c>
      <c r="D1098">
        <v>0</v>
      </c>
      <c r="E1098">
        <v>14855412000</v>
      </c>
      <c r="F1098">
        <v>0</v>
      </c>
      <c r="G1098">
        <v>14855412000</v>
      </c>
      <c r="H1098">
        <v>14855412000</v>
      </c>
      <c r="I1098">
        <v>0</v>
      </c>
      <c r="J1098">
        <v>0</v>
      </c>
      <c r="K1098">
        <v>0</v>
      </c>
      <c r="L1098">
        <v>0</v>
      </c>
      <c r="M1098">
        <v>14855412000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</row>
    <row r="1099" spans="1:20" x14ac:dyDescent="0.25">
      <c r="A1099" t="s">
        <v>584</v>
      </c>
      <c r="B1099">
        <v>0</v>
      </c>
      <c r="C1099">
        <v>14855412000</v>
      </c>
      <c r="D1099">
        <v>0</v>
      </c>
      <c r="E1099">
        <v>14855412000</v>
      </c>
      <c r="F1099">
        <v>0</v>
      </c>
      <c r="G1099">
        <v>14855412000</v>
      </c>
      <c r="H1099">
        <v>14855412000</v>
      </c>
      <c r="I1099">
        <v>0</v>
      </c>
      <c r="J1099">
        <v>0</v>
      </c>
      <c r="K1099">
        <v>0</v>
      </c>
      <c r="L1099">
        <v>0</v>
      </c>
      <c r="M1099">
        <v>14855412000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</row>
    <row r="1100" spans="1:20" x14ac:dyDescent="0.25">
      <c r="A1100" t="s">
        <v>585</v>
      </c>
      <c r="B1100">
        <v>0</v>
      </c>
      <c r="C1100">
        <v>14855412000</v>
      </c>
      <c r="D1100">
        <v>0</v>
      </c>
      <c r="E1100">
        <v>14855412000</v>
      </c>
      <c r="F1100">
        <v>0</v>
      </c>
      <c r="G1100">
        <v>14855412000</v>
      </c>
      <c r="H1100">
        <v>14855412000</v>
      </c>
      <c r="I1100">
        <v>0</v>
      </c>
      <c r="J1100">
        <v>0</v>
      </c>
      <c r="K1100">
        <v>0</v>
      </c>
      <c r="L1100">
        <v>0</v>
      </c>
      <c r="M1100">
        <v>14855412000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</row>
    <row r="1101" spans="1:20" x14ac:dyDescent="0.25">
      <c r="A1101" t="s">
        <v>586</v>
      </c>
      <c r="B1101">
        <v>0</v>
      </c>
      <c r="C1101">
        <v>845749061</v>
      </c>
      <c r="D1101">
        <v>0</v>
      </c>
      <c r="E1101">
        <v>845749061</v>
      </c>
      <c r="F1101">
        <v>0</v>
      </c>
      <c r="G1101">
        <v>845749061</v>
      </c>
      <c r="H1101">
        <v>845749061</v>
      </c>
      <c r="I1101">
        <v>0</v>
      </c>
      <c r="J1101">
        <v>0</v>
      </c>
      <c r="K1101">
        <v>0</v>
      </c>
      <c r="L1101">
        <v>0</v>
      </c>
      <c r="M1101">
        <v>845749061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</row>
    <row r="1102" spans="1:20" x14ac:dyDescent="0.25">
      <c r="A1102" t="s">
        <v>584</v>
      </c>
      <c r="B1102">
        <v>0</v>
      </c>
      <c r="C1102">
        <v>845749061</v>
      </c>
      <c r="D1102">
        <v>0</v>
      </c>
      <c r="E1102">
        <v>845749061</v>
      </c>
      <c r="F1102">
        <v>0</v>
      </c>
      <c r="G1102">
        <v>845749061</v>
      </c>
      <c r="H1102">
        <v>845749061</v>
      </c>
      <c r="I1102">
        <v>0</v>
      </c>
      <c r="J1102">
        <v>0</v>
      </c>
      <c r="K1102">
        <v>0</v>
      </c>
      <c r="L1102">
        <v>0</v>
      </c>
      <c r="M1102">
        <v>845749061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</row>
    <row r="1103" spans="1:20" x14ac:dyDescent="0.25">
      <c r="A1103" t="s">
        <v>585</v>
      </c>
      <c r="B1103">
        <v>0</v>
      </c>
      <c r="C1103">
        <v>845749061</v>
      </c>
      <c r="D1103">
        <v>0</v>
      </c>
      <c r="E1103">
        <v>845749061</v>
      </c>
      <c r="F1103">
        <v>0</v>
      </c>
      <c r="G1103">
        <v>845749061</v>
      </c>
      <c r="H1103">
        <v>845749061</v>
      </c>
      <c r="I1103">
        <v>0</v>
      </c>
      <c r="J1103">
        <v>0</v>
      </c>
      <c r="K1103">
        <v>0</v>
      </c>
      <c r="L1103">
        <v>0</v>
      </c>
      <c r="M1103">
        <v>845749061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</row>
    <row r="1104" spans="1:20" x14ac:dyDescent="0.25">
      <c r="A1104" t="s">
        <v>587</v>
      </c>
      <c r="B1104">
        <v>0</v>
      </c>
      <c r="C1104">
        <v>2053185812</v>
      </c>
      <c r="D1104">
        <v>0</v>
      </c>
      <c r="E1104">
        <v>2053185812</v>
      </c>
      <c r="F1104">
        <v>0</v>
      </c>
      <c r="G1104">
        <v>2053185812</v>
      </c>
      <c r="H1104">
        <v>2053185812</v>
      </c>
      <c r="I1104">
        <v>0</v>
      </c>
      <c r="J1104">
        <v>0</v>
      </c>
      <c r="K1104">
        <v>0</v>
      </c>
      <c r="L1104">
        <v>0</v>
      </c>
      <c r="M1104">
        <v>2053185812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</row>
    <row r="1105" spans="1:20" x14ac:dyDescent="0.25">
      <c r="A1105" t="s">
        <v>326</v>
      </c>
      <c r="B1105">
        <v>0</v>
      </c>
      <c r="C1105">
        <v>2053185812</v>
      </c>
      <c r="D1105">
        <v>0</v>
      </c>
      <c r="E1105">
        <v>2053185812</v>
      </c>
      <c r="F1105">
        <v>0</v>
      </c>
      <c r="G1105">
        <v>2053185812</v>
      </c>
      <c r="H1105">
        <v>2053185812</v>
      </c>
      <c r="I1105">
        <v>0</v>
      </c>
      <c r="J1105">
        <v>0</v>
      </c>
      <c r="K1105">
        <v>0</v>
      </c>
      <c r="L1105">
        <v>0</v>
      </c>
      <c r="M1105">
        <v>2053185812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</row>
    <row r="1106" spans="1:20" x14ac:dyDescent="0.25">
      <c r="A1106" t="s">
        <v>371</v>
      </c>
      <c r="B1106">
        <v>0</v>
      </c>
      <c r="C1106">
        <v>2053185812</v>
      </c>
      <c r="D1106">
        <v>0</v>
      </c>
      <c r="E1106">
        <v>2053185812</v>
      </c>
      <c r="F1106">
        <v>0</v>
      </c>
      <c r="G1106">
        <v>2053185812</v>
      </c>
      <c r="H1106">
        <v>2053185812</v>
      </c>
      <c r="I1106">
        <v>0</v>
      </c>
      <c r="J1106">
        <v>0</v>
      </c>
      <c r="K1106">
        <v>0</v>
      </c>
      <c r="L1106">
        <v>0</v>
      </c>
      <c r="M1106">
        <v>2053185812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</row>
    <row r="1107" spans="1:20" x14ac:dyDescent="0.25">
      <c r="A1107" t="s">
        <v>588</v>
      </c>
      <c r="B1107">
        <v>0</v>
      </c>
      <c r="C1107">
        <v>2053185812</v>
      </c>
      <c r="D1107">
        <v>0</v>
      </c>
      <c r="E1107">
        <v>2053185812</v>
      </c>
      <c r="F1107">
        <v>0</v>
      </c>
      <c r="G1107">
        <v>2053185812</v>
      </c>
      <c r="H1107">
        <v>2053185812</v>
      </c>
      <c r="I1107">
        <v>0</v>
      </c>
      <c r="J1107">
        <v>0</v>
      </c>
      <c r="K1107">
        <v>0</v>
      </c>
      <c r="L1107">
        <v>0</v>
      </c>
      <c r="M1107">
        <v>2053185812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</row>
    <row r="1108" spans="1:20" x14ac:dyDescent="0.25">
      <c r="A1108" t="s">
        <v>589</v>
      </c>
      <c r="B1108">
        <v>0</v>
      </c>
      <c r="C1108">
        <v>3636707978</v>
      </c>
      <c r="D1108">
        <v>0</v>
      </c>
      <c r="E1108">
        <v>3636707978</v>
      </c>
      <c r="F1108">
        <v>0</v>
      </c>
      <c r="G1108">
        <v>1383860945</v>
      </c>
      <c r="H1108">
        <v>1383860945</v>
      </c>
      <c r="I1108">
        <v>217646971</v>
      </c>
      <c r="J1108">
        <v>0</v>
      </c>
      <c r="K1108">
        <v>217646971</v>
      </c>
      <c r="L1108">
        <v>217646971</v>
      </c>
      <c r="M1108">
        <v>1166213974</v>
      </c>
      <c r="N1108">
        <v>0</v>
      </c>
      <c r="O1108">
        <v>0</v>
      </c>
      <c r="P1108">
        <v>0</v>
      </c>
      <c r="Q1108">
        <v>2252847033</v>
      </c>
      <c r="R1108">
        <v>5.98</v>
      </c>
      <c r="S1108">
        <v>0</v>
      </c>
      <c r="T1108">
        <v>0</v>
      </c>
    </row>
    <row r="1109" spans="1:20" x14ac:dyDescent="0.25">
      <c r="A1109" t="s">
        <v>347</v>
      </c>
      <c r="B1109">
        <v>0</v>
      </c>
      <c r="C1109">
        <v>337825251</v>
      </c>
      <c r="D1109">
        <v>0</v>
      </c>
      <c r="E1109">
        <v>337825251</v>
      </c>
      <c r="F1109">
        <v>0</v>
      </c>
      <c r="G1109">
        <v>337550311</v>
      </c>
      <c r="H1109">
        <v>337550311</v>
      </c>
      <c r="I1109">
        <v>217646971</v>
      </c>
      <c r="J1109">
        <v>0</v>
      </c>
      <c r="K1109">
        <v>217646971</v>
      </c>
      <c r="L1109">
        <v>217646971</v>
      </c>
      <c r="M1109">
        <v>119903340</v>
      </c>
      <c r="N1109">
        <v>0</v>
      </c>
      <c r="O1109">
        <v>0</v>
      </c>
      <c r="P1109">
        <v>0</v>
      </c>
      <c r="Q1109">
        <v>274940</v>
      </c>
      <c r="R1109">
        <v>64.430000000000007</v>
      </c>
      <c r="S1109">
        <v>0</v>
      </c>
      <c r="T1109">
        <v>0</v>
      </c>
    </row>
    <row r="1110" spans="1:20" x14ac:dyDescent="0.25">
      <c r="A1110" t="s">
        <v>348</v>
      </c>
      <c r="B1110">
        <v>0</v>
      </c>
      <c r="C1110">
        <v>337825251</v>
      </c>
      <c r="D1110">
        <v>0</v>
      </c>
      <c r="E1110">
        <v>337825251</v>
      </c>
      <c r="F1110">
        <v>0</v>
      </c>
      <c r="G1110">
        <v>337550311</v>
      </c>
      <c r="H1110">
        <v>337550311</v>
      </c>
      <c r="I1110">
        <v>217646971</v>
      </c>
      <c r="J1110">
        <v>0</v>
      </c>
      <c r="K1110">
        <v>217646971</v>
      </c>
      <c r="L1110">
        <v>217646971</v>
      </c>
      <c r="M1110">
        <v>119903340</v>
      </c>
      <c r="N1110">
        <v>0</v>
      </c>
      <c r="O1110">
        <v>0</v>
      </c>
      <c r="P1110">
        <v>0</v>
      </c>
      <c r="Q1110">
        <v>274940</v>
      </c>
      <c r="R1110">
        <v>64.430000000000007</v>
      </c>
      <c r="S1110">
        <v>0</v>
      </c>
      <c r="T1110">
        <v>0</v>
      </c>
    </row>
    <row r="1111" spans="1:20" x14ac:dyDescent="0.25">
      <c r="A1111" t="s">
        <v>590</v>
      </c>
      <c r="B1111">
        <v>0</v>
      </c>
      <c r="C1111">
        <v>337825251</v>
      </c>
      <c r="D1111">
        <v>0</v>
      </c>
      <c r="E1111">
        <v>337825251</v>
      </c>
      <c r="F1111">
        <v>0</v>
      </c>
      <c r="G1111">
        <v>337550311</v>
      </c>
      <c r="H1111">
        <v>337550311</v>
      </c>
      <c r="I1111">
        <v>217646971</v>
      </c>
      <c r="J1111">
        <v>0</v>
      </c>
      <c r="K1111">
        <v>217646971</v>
      </c>
      <c r="L1111">
        <v>217646971</v>
      </c>
      <c r="M1111">
        <v>119903340</v>
      </c>
      <c r="N1111">
        <v>0</v>
      </c>
      <c r="O1111">
        <v>0</v>
      </c>
      <c r="P1111">
        <v>0</v>
      </c>
      <c r="Q1111">
        <v>274940</v>
      </c>
      <c r="R1111">
        <v>64.430000000000007</v>
      </c>
      <c r="S1111">
        <v>0</v>
      </c>
      <c r="T1111">
        <v>0</v>
      </c>
    </row>
    <row r="1112" spans="1:20" x14ac:dyDescent="0.25">
      <c r="A1112" t="s">
        <v>591</v>
      </c>
      <c r="B1112">
        <v>0</v>
      </c>
      <c r="C1112">
        <v>252108516</v>
      </c>
      <c r="D1112">
        <v>0</v>
      </c>
      <c r="E1112">
        <v>252108516</v>
      </c>
      <c r="F1112">
        <v>0</v>
      </c>
      <c r="G1112">
        <v>252108516</v>
      </c>
      <c r="H1112">
        <v>252108516</v>
      </c>
      <c r="I1112">
        <v>0</v>
      </c>
      <c r="J1112">
        <v>0</v>
      </c>
      <c r="K1112">
        <v>0</v>
      </c>
      <c r="L1112">
        <v>0</v>
      </c>
      <c r="M1112">
        <v>252108516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</row>
    <row r="1113" spans="1:20" x14ac:dyDescent="0.25">
      <c r="A1113" t="s">
        <v>345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</row>
    <row r="1114" spans="1:20" x14ac:dyDescent="0.25">
      <c r="A1114" t="s">
        <v>590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</row>
    <row r="1115" spans="1:20" x14ac:dyDescent="0.25">
      <c r="A1115" t="s">
        <v>350</v>
      </c>
      <c r="B1115">
        <v>0</v>
      </c>
      <c r="C1115">
        <v>252108516</v>
      </c>
      <c r="D1115">
        <v>0</v>
      </c>
      <c r="E1115">
        <v>252108516</v>
      </c>
      <c r="F1115">
        <v>0</v>
      </c>
      <c r="G1115">
        <v>252108516</v>
      </c>
      <c r="H1115">
        <v>252108516</v>
      </c>
      <c r="I1115">
        <v>0</v>
      </c>
      <c r="J1115">
        <v>0</v>
      </c>
      <c r="K1115">
        <v>0</v>
      </c>
      <c r="L1115">
        <v>0</v>
      </c>
      <c r="M1115">
        <v>252108516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</row>
    <row r="1116" spans="1:20" x14ac:dyDescent="0.25">
      <c r="A1116" t="s">
        <v>590</v>
      </c>
      <c r="B1116">
        <v>0</v>
      </c>
      <c r="C1116">
        <v>252108516</v>
      </c>
      <c r="D1116">
        <v>0</v>
      </c>
      <c r="E1116">
        <v>252108516</v>
      </c>
      <c r="F1116">
        <v>0</v>
      </c>
      <c r="G1116">
        <v>252108516</v>
      </c>
      <c r="H1116">
        <v>252108516</v>
      </c>
      <c r="I1116">
        <v>0</v>
      </c>
      <c r="J1116">
        <v>0</v>
      </c>
      <c r="K1116">
        <v>0</v>
      </c>
      <c r="L1116">
        <v>0</v>
      </c>
      <c r="M1116">
        <v>252108516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</row>
    <row r="1117" spans="1:20" x14ac:dyDescent="0.25">
      <c r="A1117" t="s">
        <v>349</v>
      </c>
      <c r="B1117">
        <v>0</v>
      </c>
      <c r="C1117">
        <v>794202118</v>
      </c>
      <c r="D1117">
        <v>0</v>
      </c>
      <c r="E1117">
        <v>794202118</v>
      </c>
      <c r="F1117">
        <v>0</v>
      </c>
      <c r="G1117">
        <v>794202118</v>
      </c>
      <c r="H1117">
        <v>794202118</v>
      </c>
      <c r="I1117">
        <v>0</v>
      </c>
      <c r="J1117">
        <v>0</v>
      </c>
      <c r="K1117">
        <v>0</v>
      </c>
      <c r="L1117">
        <v>0</v>
      </c>
      <c r="M1117">
        <v>794202118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</row>
    <row r="1118" spans="1:20" x14ac:dyDescent="0.25">
      <c r="A1118" t="s">
        <v>345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</row>
    <row r="1119" spans="1:20" x14ac:dyDescent="0.25">
      <c r="A1119" t="s">
        <v>590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</row>
    <row r="1120" spans="1:20" x14ac:dyDescent="0.25">
      <c r="A1120" t="s">
        <v>350</v>
      </c>
      <c r="B1120">
        <v>0</v>
      </c>
      <c r="C1120">
        <v>794202118</v>
      </c>
      <c r="D1120">
        <v>0</v>
      </c>
      <c r="E1120">
        <v>794202118</v>
      </c>
      <c r="F1120">
        <v>0</v>
      </c>
      <c r="G1120">
        <v>794202118</v>
      </c>
      <c r="H1120">
        <v>794202118</v>
      </c>
      <c r="I1120">
        <v>0</v>
      </c>
      <c r="J1120">
        <v>0</v>
      </c>
      <c r="K1120">
        <v>0</v>
      </c>
      <c r="L1120">
        <v>0</v>
      </c>
      <c r="M1120">
        <v>794202118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</row>
    <row r="1121" spans="1:20" x14ac:dyDescent="0.25">
      <c r="A1121" t="s">
        <v>590</v>
      </c>
      <c r="B1121">
        <v>0</v>
      </c>
      <c r="C1121">
        <v>794202118</v>
      </c>
      <c r="D1121">
        <v>0</v>
      </c>
      <c r="E1121">
        <v>794202118</v>
      </c>
      <c r="F1121">
        <v>0</v>
      </c>
      <c r="G1121">
        <v>794202118</v>
      </c>
      <c r="H1121">
        <v>794202118</v>
      </c>
      <c r="I1121">
        <v>0</v>
      </c>
      <c r="J1121">
        <v>0</v>
      </c>
      <c r="K1121">
        <v>0</v>
      </c>
      <c r="L1121">
        <v>0</v>
      </c>
      <c r="M1121">
        <v>794202118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</row>
    <row r="1122" spans="1:20" x14ac:dyDescent="0.25">
      <c r="A1122" t="s">
        <v>355</v>
      </c>
      <c r="B1122">
        <v>0</v>
      </c>
      <c r="C1122">
        <v>2252572093</v>
      </c>
      <c r="D1122">
        <v>0</v>
      </c>
      <c r="E1122">
        <v>2252572093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2252572093</v>
      </c>
      <c r="R1122">
        <v>0</v>
      </c>
      <c r="S1122">
        <v>0</v>
      </c>
      <c r="T1122">
        <v>0</v>
      </c>
    </row>
    <row r="1123" spans="1:20" x14ac:dyDescent="0.25">
      <c r="A1123" t="s">
        <v>345</v>
      </c>
      <c r="B1123">
        <v>0</v>
      </c>
      <c r="C1123">
        <v>2252572093</v>
      </c>
      <c r="D1123">
        <v>0</v>
      </c>
      <c r="E1123">
        <v>2252572093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2252572093</v>
      </c>
      <c r="R1123">
        <v>0</v>
      </c>
      <c r="S1123">
        <v>0</v>
      </c>
      <c r="T1123">
        <v>0</v>
      </c>
    </row>
    <row r="1124" spans="1:20" x14ac:dyDescent="0.25">
      <c r="A1124" t="s">
        <v>590</v>
      </c>
      <c r="B1124">
        <v>0</v>
      </c>
      <c r="C1124">
        <v>2252572093</v>
      </c>
      <c r="D1124">
        <v>0</v>
      </c>
      <c r="E1124">
        <v>2252572093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2252572093</v>
      </c>
      <c r="R1124">
        <v>0</v>
      </c>
      <c r="S1124">
        <v>0</v>
      </c>
      <c r="T1124">
        <v>0</v>
      </c>
    </row>
    <row r="1125" spans="1:20" x14ac:dyDescent="0.25">
      <c r="A1125" t="s">
        <v>592</v>
      </c>
      <c r="B1125">
        <v>0</v>
      </c>
      <c r="C1125">
        <v>1439463108</v>
      </c>
      <c r="D1125">
        <v>0</v>
      </c>
      <c r="E1125">
        <v>1439463108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1439463108</v>
      </c>
      <c r="R1125">
        <v>0</v>
      </c>
      <c r="S1125">
        <v>0</v>
      </c>
      <c r="T1125">
        <v>0</v>
      </c>
    </row>
    <row r="1126" spans="1:20" x14ac:dyDescent="0.25">
      <c r="A1126" t="s">
        <v>358</v>
      </c>
      <c r="B1126">
        <v>0</v>
      </c>
      <c r="C1126">
        <v>414470232</v>
      </c>
      <c r="D1126">
        <v>0</v>
      </c>
      <c r="E1126">
        <v>414470232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414470232</v>
      </c>
      <c r="R1126">
        <v>0</v>
      </c>
      <c r="S1126">
        <v>0</v>
      </c>
      <c r="T1126">
        <v>0</v>
      </c>
    </row>
    <row r="1127" spans="1:20" x14ac:dyDescent="0.25">
      <c r="A1127" t="s">
        <v>363</v>
      </c>
      <c r="B1127">
        <v>0</v>
      </c>
      <c r="C1127">
        <v>414470232</v>
      </c>
      <c r="D1127">
        <v>0</v>
      </c>
      <c r="E1127">
        <v>414470232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414470232</v>
      </c>
      <c r="R1127">
        <v>0</v>
      </c>
      <c r="S1127">
        <v>0</v>
      </c>
      <c r="T1127">
        <v>0</v>
      </c>
    </row>
    <row r="1128" spans="1:20" x14ac:dyDescent="0.25">
      <c r="A1128" t="s">
        <v>593</v>
      </c>
      <c r="B1128">
        <v>0</v>
      </c>
      <c r="C1128">
        <v>414470232</v>
      </c>
      <c r="D1128">
        <v>0</v>
      </c>
      <c r="E1128">
        <v>414470232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414470232</v>
      </c>
      <c r="R1128">
        <v>0</v>
      </c>
      <c r="S1128">
        <v>0</v>
      </c>
      <c r="T1128">
        <v>0</v>
      </c>
    </row>
    <row r="1129" spans="1:20" x14ac:dyDescent="0.25">
      <c r="A1129" t="s">
        <v>365</v>
      </c>
      <c r="B1129">
        <v>0</v>
      </c>
      <c r="C1129">
        <v>1024992876</v>
      </c>
      <c r="D1129">
        <v>0</v>
      </c>
      <c r="E1129">
        <v>1024992876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1024992876</v>
      </c>
      <c r="R1129">
        <v>0</v>
      </c>
      <c r="S1129">
        <v>0</v>
      </c>
      <c r="T1129">
        <v>0</v>
      </c>
    </row>
    <row r="1130" spans="1:20" x14ac:dyDescent="0.25">
      <c r="A1130" t="s">
        <v>363</v>
      </c>
      <c r="B1130">
        <v>0</v>
      </c>
      <c r="C1130">
        <v>1024992876</v>
      </c>
      <c r="D1130">
        <v>0</v>
      </c>
      <c r="E1130">
        <v>1024992876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1024992876</v>
      </c>
      <c r="R1130">
        <v>0</v>
      </c>
      <c r="S1130">
        <v>0</v>
      </c>
      <c r="T1130">
        <v>0</v>
      </c>
    </row>
    <row r="1131" spans="1:20" x14ac:dyDescent="0.25">
      <c r="A1131" t="s">
        <v>593</v>
      </c>
      <c r="B1131">
        <v>0</v>
      </c>
      <c r="C1131">
        <v>1024992876</v>
      </c>
      <c r="D1131">
        <v>0</v>
      </c>
      <c r="E1131">
        <v>1024992876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1024992876</v>
      </c>
      <c r="R1131">
        <v>0</v>
      </c>
      <c r="S1131">
        <v>0</v>
      </c>
      <c r="T1131">
        <v>0</v>
      </c>
    </row>
    <row r="1132" spans="1:20" x14ac:dyDescent="0.25">
      <c r="A1132" t="s">
        <v>594</v>
      </c>
      <c r="B1132">
        <v>0</v>
      </c>
      <c r="C1132">
        <v>4000000000</v>
      </c>
      <c r="D1132">
        <v>0</v>
      </c>
      <c r="E1132">
        <v>4000000000</v>
      </c>
      <c r="F1132">
        <v>0</v>
      </c>
      <c r="G1132">
        <v>200000000</v>
      </c>
      <c r="H1132">
        <v>200000000</v>
      </c>
      <c r="I1132">
        <v>0</v>
      </c>
      <c r="J1132">
        <v>0</v>
      </c>
      <c r="K1132">
        <v>0</v>
      </c>
      <c r="L1132">
        <v>0</v>
      </c>
      <c r="M1132">
        <v>200000000</v>
      </c>
      <c r="N1132">
        <v>0</v>
      </c>
      <c r="O1132">
        <v>0</v>
      </c>
      <c r="P1132">
        <v>0</v>
      </c>
      <c r="Q1132">
        <v>3800000000</v>
      </c>
      <c r="R1132">
        <v>0</v>
      </c>
      <c r="S1132">
        <v>0</v>
      </c>
      <c r="T1132">
        <v>0</v>
      </c>
    </row>
    <row r="1133" spans="1:20" x14ac:dyDescent="0.25">
      <c r="A1133" t="s">
        <v>31</v>
      </c>
      <c r="B1133">
        <v>0</v>
      </c>
      <c r="C1133">
        <v>2626714897</v>
      </c>
      <c r="D1133">
        <v>0</v>
      </c>
      <c r="E1133">
        <v>2626714897</v>
      </c>
      <c r="F1133">
        <v>0</v>
      </c>
      <c r="G1133">
        <v>200000000</v>
      </c>
      <c r="H1133">
        <v>200000000</v>
      </c>
      <c r="I1133">
        <v>0</v>
      </c>
      <c r="J1133">
        <v>0</v>
      </c>
      <c r="K1133">
        <v>0</v>
      </c>
      <c r="L1133">
        <v>0</v>
      </c>
      <c r="M1133">
        <v>200000000</v>
      </c>
      <c r="N1133">
        <v>0</v>
      </c>
      <c r="O1133">
        <v>0</v>
      </c>
      <c r="P1133">
        <v>0</v>
      </c>
      <c r="Q1133">
        <v>2426714897</v>
      </c>
      <c r="R1133">
        <v>0</v>
      </c>
      <c r="S1133">
        <v>0</v>
      </c>
      <c r="T1133">
        <v>0</v>
      </c>
    </row>
    <row r="1134" spans="1:20" x14ac:dyDescent="0.25">
      <c r="A1134" t="s">
        <v>368</v>
      </c>
      <c r="B1134">
        <v>0</v>
      </c>
      <c r="C1134">
        <v>2626714897</v>
      </c>
      <c r="D1134">
        <v>0</v>
      </c>
      <c r="E1134">
        <v>2626714897</v>
      </c>
      <c r="F1134">
        <v>0</v>
      </c>
      <c r="G1134">
        <v>200000000</v>
      </c>
      <c r="H1134">
        <v>200000000</v>
      </c>
      <c r="I1134">
        <v>0</v>
      </c>
      <c r="J1134">
        <v>0</v>
      </c>
      <c r="K1134">
        <v>0</v>
      </c>
      <c r="L1134">
        <v>0</v>
      </c>
      <c r="M1134">
        <v>200000000</v>
      </c>
      <c r="N1134">
        <v>0</v>
      </c>
      <c r="O1134">
        <v>0</v>
      </c>
      <c r="P1134">
        <v>0</v>
      </c>
      <c r="Q1134">
        <v>2426714897</v>
      </c>
      <c r="R1134">
        <v>0</v>
      </c>
      <c r="S1134">
        <v>0</v>
      </c>
      <c r="T1134">
        <v>0</v>
      </c>
    </row>
    <row r="1135" spans="1:20" x14ac:dyDescent="0.25">
      <c r="A1135" t="s">
        <v>595</v>
      </c>
      <c r="B1135">
        <v>0</v>
      </c>
      <c r="C1135">
        <v>2626714897</v>
      </c>
      <c r="D1135">
        <v>0</v>
      </c>
      <c r="E1135">
        <v>2626714897</v>
      </c>
      <c r="F1135">
        <v>0</v>
      </c>
      <c r="G1135">
        <v>200000000</v>
      </c>
      <c r="H1135">
        <v>200000000</v>
      </c>
      <c r="I1135">
        <v>0</v>
      </c>
      <c r="J1135">
        <v>0</v>
      </c>
      <c r="K1135">
        <v>0</v>
      </c>
      <c r="L1135">
        <v>0</v>
      </c>
      <c r="M1135">
        <v>200000000</v>
      </c>
      <c r="N1135">
        <v>0</v>
      </c>
      <c r="O1135">
        <v>0</v>
      </c>
      <c r="P1135">
        <v>0</v>
      </c>
      <c r="Q1135">
        <v>2426714897</v>
      </c>
      <c r="R1135">
        <v>0</v>
      </c>
      <c r="S1135">
        <v>0</v>
      </c>
      <c r="T1135">
        <v>0</v>
      </c>
    </row>
    <row r="1136" spans="1:20" x14ac:dyDescent="0.25">
      <c r="A1136" t="s">
        <v>287</v>
      </c>
      <c r="B1136">
        <v>0</v>
      </c>
      <c r="C1136">
        <v>32250801</v>
      </c>
      <c r="D1136">
        <v>0</v>
      </c>
      <c r="E1136">
        <v>32250801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32250801</v>
      </c>
      <c r="R1136">
        <v>0</v>
      </c>
      <c r="S1136">
        <v>0</v>
      </c>
      <c r="T1136">
        <v>0</v>
      </c>
    </row>
    <row r="1137" spans="1:20" x14ac:dyDescent="0.25">
      <c r="A1137" t="s">
        <v>368</v>
      </c>
      <c r="B1137">
        <v>0</v>
      </c>
      <c r="C1137">
        <v>32250801</v>
      </c>
      <c r="D1137">
        <v>0</v>
      </c>
      <c r="E1137">
        <v>32250801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32250801</v>
      </c>
      <c r="R1137">
        <v>0</v>
      </c>
      <c r="S1137">
        <v>0</v>
      </c>
      <c r="T1137">
        <v>0</v>
      </c>
    </row>
    <row r="1138" spans="1:20" x14ac:dyDescent="0.25">
      <c r="A1138" t="s">
        <v>595</v>
      </c>
      <c r="B1138">
        <v>0</v>
      </c>
      <c r="C1138">
        <v>32250801</v>
      </c>
      <c r="D1138">
        <v>0</v>
      </c>
      <c r="E1138">
        <v>32250801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32250801</v>
      </c>
      <c r="R1138">
        <v>0</v>
      </c>
      <c r="S1138">
        <v>0</v>
      </c>
      <c r="T1138">
        <v>0</v>
      </c>
    </row>
    <row r="1139" spans="1:20" x14ac:dyDescent="0.25">
      <c r="A1139" t="s">
        <v>362</v>
      </c>
      <c r="B1139">
        <v>0</v>
      </c>
      <c r="C1139">
        <v>1214141302</v>
      </c>
      <c r="D1139">
        <v>0</v>
      </c>
      <c r="E1139">
        <v>1214141302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1214141302</v>
      </c>
      <c r="R1139">
        <v>0</v>
      </c>
      <c r="S1139">
        <v>0</v>
      </c>
      <c r="T1139">
        <v>0</v>
      </c>
    </row>
    <row r="1140" spans="1:20" x14ac:dyDescent="0.25">
      <c r="A1140" t="s">
        <v>368</v>
      </c>
      <c r="B1140">
        <v>0</v>
      </c>
      <c r="C1140">
        <v>1214141302</v>
      </c>
      <c r="D1140">
        <v>0</v>
      </c>
      <c r="E1140">
        <v>1214141302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1214141302</v>
      </c>
      <c r="R1140">
        <v>0</v>
      </c>
      <c r="S1140">
        <v>0</v>
      </c>
      <c r="T1140">
        <v>0</v>
      </c>
    </row>
    <row r="1141" spans="1:20" x14ac:dyDescent="0.25">
      <c r="A1141" t="s">
        <v>595</v>
      </c>
      <c r="B1141">
        <v>0</v>
      </c>
      <c r="C1141">
        <v>1214141302</v>
      </c>
      <c r="D1141">
        <v>0</v>
      </c>
      <c r="E1141">
        <v>1214141302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1214141302</v>
      </c>
      <c r="R1141">
        <v>0</v>
      </c>
      <c r="S1141">
        <v>0</v>
      </c>
      <c r="T1141">
        <v>0</v>
      </c>
    </row>
    <row r="1142" spans="1:20" x14ac:dyDescent="0.25">
      <c r="A1142" t="s">
        <v>296</v>
      </c>
      <c r="B1142">
        <v>0</v>
      </c>
      <c r="C1142">
        <v>1000</v>
      </c>
      <c r="D1142">
        <v>0</v>
      </c>
      <c r="E1142">
        <v>1000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1000</v>
      </c>
      <c r="R1142">
        <v>0</v>
      </c>
      <c r="S1142">
        <v>0</v>
      </c>
      <c r="T1142">
        <v>0</v>
      </c>
    </row>
    <row r="1143" spans="1:20" x14ac:dyDescent="0.25">
      <c r="A1143" t="s">
        <v>368</v>
      </c>
      <c r="B1143">
        <v>0</v>
      </c>
      <c r="C1143">
        <v>1000</v>
      </c>
      <c r="D1143">
        <v>0</v>
      </c>
      <c r="E1143">
        <v>1000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1000</v>
      </c>
      <c r="R1143">
        <v>0</v>
      </c>
      <c r="S1143">
        <v>0</v>
      </c>
      <c r="T1143">
        <v>0</v>
      </c>
    </row>
    <row r="1144" spans="1:20" x14ac:dyDescent="0.25">
      <c r="A1144" t="s">
        <v>595</v>
      </c>
      <c r="B1144">
        <v>0</v>
      </c>
      <c r="C1144">
        <v>1000</v>
      </c>
      <c r="D1144">
        <v>0</v>
      </c>
      <c r="E1144">
        <v>1000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1000</v>
      </c>
      <c r="R1144">
        <v>0</v>
      </c>
      <c r="S1144">
        <v>0</v>
      </c>
      <c r="T1144">
        <v>0</v>
      </c>
    </row>
    <row r="1145" spans="1:20" x14ac:dyDescent="0.25">
      <c r="A1145" t="s">
        <v>351</v>
      </c>
      <c r="B1145">
        <v>0</v>
      </c>
      <c r="C1145">
        <v>126892000</v>
      </c>
      <c r="D1145">
        <v>0</v>
      </c>
      <c r="E1145">
        <v>126892000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126892000</v>
      </c>
      <c r="R1145">
        <v>0</v>
      </c>
      <c r="S1145">
        <v>0</v>
      </c>
      <c r="T1145">
        <v>0</v>
      </c>
    </row>
    <row r="1146" spans="1:20" x14ac:dyDescent="0.25">
      <c r="A1146" t="s">
        <v>368</v>
      </c>
      <c r="B1146">
        <v>0</v>
      </c>
      <c r="C1146">
        <v>126892000</v>
      </c>
      <c r="D1146">
        <v>0</v>
      </c>
      <c r="E1146">
        <v>126892000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126892000</v>
      </c>
      <c r="R1146">
        <v>0</v>
      </c>
      <c r="S1146">
        <v>0</v>
      </c>
      <c r="T1146">
        <v>0</v>
      </c>
    </row>
    <row r="1147" spans="1:20" x14ac:dyDescent="0.25">
      <c r="A1147" t="s">
        <v>595</v>
      </c>
      <c r="B1147">
        <v>0</v>
      </c>
      <c r="C1147">
        <v>126892000</v>
      </c>
      <c r="D1147">
        <v>0</v>
      </c>
      <c r="E1147">
        <v>126892000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126892000</v>
      </c>
      <c r="R1147">
        <v>0</v>
      </c>
      <c r="S1147">
        <v>0</v>
      </c>
      <c r="T1147">
        <v>0</v>
      </c>
    </row>
    <row r="1148" spans="1:20" x14ac:dyDescent="0.25">
      <c r="A1148" t="s">
        <v>596</v>
      </c>
      <c r="B1148">
        <v>0</v>
      </c>
      <c r="C1148">
        <v>413812596782</v>
      </c>
      <c r="D1148">
        <v>0</v>
      </c>
      <c r="E1148">
        <v>413812596782</v>
      </c>
      <c r="F1148">
        <v>0</v>
      </c>
      <c r="G1148">
        <v>171407882591</v>
      </c>
      <c r="H1148">
        <v>171407882591</v>
      </c>
      <c r="I1148">
        <v>166526225058</v>
      </c>
      <c r="J1148">
        <v>0</v>
      </c>
      <c r="K1148">
        <v>166526225058</v>
      </c>
      <c r="L1148">
        <v>616794333</v>
      </c>
      <c r="M1148">
        <v>4881657533</v>
      </c>
      <c r="N1148">
        <v>165909430725</v>
      </c>
      <c r="O1148">
        <v>151296741805</v>
      </c>
      <c r="P1148">
        <v>14612688920</v>
      </c>
      <c r="Q1148">
        <v>242404714191</v>
      </c>
      <c r="R1148">
        <v>40.24</v>
      </c>
      <c r="S1148">
        <v>0</v>
      </c>
      <c r="T1148">
        <v>0</v>
      </c>
    </row>
    <row r="1149" spans="1:20" x14ac:dyDescent="0.25">
      <c r="A1149" t="s">
        <v>31</v>
      </c>
      <c r="B1149">
        <v>0</v>
      </c>
      <c r="C1149">
        <v>171448643</v>
      </c>
      <c r="D1149">
        <v>0</v>
      </c>
      <c r="E1149">
        <v>171448643</v>
      </c>
      <c r="F1149">
        <v>0</v>
      </c>
      <c r="G1149">
        <v>35108384</v>
      </c>
      <c r="H1149">
        <v>35108384</v>
      </c>
      <c r="I1149">
        <v>35108384</v>
      </c>
      <c r="J1149">
        <v>0</v>
      </c>
      <c r="K1149">
        <v>35108384</v>
      </c>
      <c r="L1149">
        <v>0</v>
      </c>
      <c r="M1149">
        <v>0</v>
      </c>
      <c r="N1149">
        <v>35108384</v>
      </c>
      <c r="O1149">
        <v>25439029</v>
      </c>
      <c r="P1149">
        <v>9669355</v>
      </c>
      <c r="Q1149">
        <v>136340259</v>
      </c>
      <c r="R1149">
        <v>20.48</v>
      </c>
      <c r="S1149">
        <v>0</v>
      </c>
      <c r="T1149">
        <v>0</v>
      </c>
    </row>
    <row r="1150" spans="1:20" x14ac:dyDescent="0.25">
      <c r="A1150" t="s">
        <v>387</v>
      </c>
      <c r="B1150">
        <v>0</v>
      </c>
      <c r="C1150">
        <v>171448643</v>
      </c>
      <c r="D1150">
        <v>0</v>
      </c>
      <c r="E1150">
        <v>171448643</v>
      </c>
      <c r="F1150">
        <v>0</v>
      </c>
      <c r="G1150">
        <v>35108384</v>
      </c>
      <c r="H1150">
        <v>35108384</v>
      </c>
      <c r="I1150">
        <v>35108384</v>
      </c>
      <c r="J1150">
        <v>0</v>
      </c>
      <c r="K1150">
        <v>35108384</v>
      </c>
      <c r="L1150">
        <v>0</v>
      </c>
      <c r="M1150">
        <v>0</v>
      </c>
      <c r="N1150">
        <v>35108384</v>
      </c>
      <c r="O1150">
        <v>25439029</v>
      </c>
      <c r="P1150">
        <v>9669355</v>
      </c>
      <c r="Q1150">
        <v>136340259</v>
      </c>
      <c r="R1150">
        <v>20.48</v>
      </c>
      <c r="S1150">
        <v>0</v>
      </c>
      <c r="T1150">
        <v>0</v>
      </c>
    </row>
    <row r="1151" spans="1:20" x14ac:dyDescent="0.25">
      <c r="A1151" t="s">
        <v>597</v>
      </c>
      <c r="B1151">
        <v>0</v>
      </c>
      <c r="C1151">
        <v>171448643</v>
      </c>
      <c r="D1151">
        <v>0</v>
      </c>
      <c r="E1151">
        <v>171448643</v>
      </c>
      <c r="F1151">
        <v>0</v>
      </c>
      <c r="G1151">
        <v>35108384</v>
      </c>
      <c r="H1151">
        <v>35108384</v>
      </c>
      <c r="I1151">
        <v>35108384</v>
      </c>
      <c r="J1151">
        <v>0</v>
      </c>
      <c r="K1151">
        <v>35108384</v>
      </c>
      <c r="L1151">
        <v>0</v>
      </c>
      <c r="M1151">
        <v>0</v>
      </c>
      <c r="N1151">
        <v>35108384</v>
      </c>
      <c r="O1151">
        <v>25439029</v>
      </c>
      <c r="P1151">
        <v>9669355</v>
      </c>
      <c r="Q1151">
        <v>136340259</v>
      </c>
      <c r="R1151">
        <v>20.48</v>
      </c>
      <c r="S1151">
        <v>0</v>
      </c>
      <c r="T1151">
        <v>0</v>
      </c>
    </row>
    <row r="1152" spans="1:20" x14ac:dyDescent="0.25">
      <c r="A1152" t="s">
        <v>287</v>
      </c>
      <c r="B1152">
        <v>0</v>
      </c>
      <c r="C1152">
        <v>95168261</v>
      </c>
      <c r="D1152">
        <v>0</v>
      </c>
      <c r="E1152">
        <v>95168261</v>
      </c>
      <c r="F1152">
        <v>0</v>
      </c>
      <c r="G1152">
        <v>75539928</v>
      </c>
      <c r="H1152">
        <v>75539928</v>
      </c>
      <c r="I1152">
        <v>47915000</v>
      </c>
      <c r="J1152">
        <v>0</v>
      </c>
      <c r="K1152">
        <v>47915000</v>
      </c>
      <c r="L1152">
        <v>47915000</v>
      </c>
      <c r="M1152">
        <v>27624928</v>
      </c>
      <c r="N1152">
        <v>0</v>
      </c>
      <c r="O1152">
        <v>0</v>
      </c>
      <c r="P1152">
        <v>0</v>
      </c>
      <c r="Q1152">
        <v>19628333</v>
      </c>
      <c r="R1152">
        <v>50.35</v>
      </c>
      <c r="S1152">
        <v>0</v>
      </c>
      <c r="T1152">
        <v>0</v>
      </c>
    </row>
    <row r="1153" spans="1:20" x14ac:dyDescent="0.25">
      <c r="A1153" t="s">
        <v>385</v>
      </c>
      <c r="B1153">
        <v>0</v>
      </c>
      <c r="C1153">
        <v>78168261</v>
      </c>
      <c r="D1153">
        <v>0</v>
      </c>
      <c r="E1153">
        <v>78168261</v>
      </c>
      <c r="F1153">
        <v>0</v>
      </c>
      <c r="G1153">
        <v>68915000</v>
      </c>
      <c r="H1153">
        <v>68915000</v>
      </c>
      <c r="I1153">
        <v>47915000</v>
      </c>
      <c r="J1153">
        <v>0</v>
      </c>
      <c r="K1153">
        <v>47915000</v>
      </c>
      <c r="L1153">
        <v>47915000</v>
      </c>
      <c r="M1153">
        <v>21000000</v>
      </c>
      <c r="N1153">
        <v>0</v>
      </c>
      <c r="O1153">
        <v>0</v>
      </c>
      <c r="P1153">
        <v>0</v>
      </c>
      <c r="Q1153">
        <v>9253261</v>
      </c>
      <c r="R1153">
        <v>61.3</v>
      </c>
      <c r="S1153">
        <v>0</v>
      </c>
      <c r="T1153">
        <v>0</v>
      </c>
    </row>
    <row r="1154" spans="1:20" x14ac:dyDescent="0.25">
      <c r="A1154" t="s">
        <v>598</v>
      </c>
      <c r="B1154">
        <v>0</v>
      </c>
      <c r="C1154">
        <v>78168261</v>
      </c>
      <c r="D1154">
        <v>0</v>
      </c>
      <c r="E1154">
        <v>78168261</v>
      </c>
      <c r="F1154">
        <v>0</v>
      </c>
      <c r="G1154">
        <v>68915000</v>
      </c>
      <c r="H1154">
        <v>68915000</v>
      </c>
      <c r="I1154">
        <v>47915000</v>
      </c>
      <c r="J1154">
        <v>0</v>
      </c>
      <c r="K1154">
        <v>47915000</v>
      </c>
      <c r="L1154">
        <v>47915000</v>
      </c>
      <c r="M1154">
        <v>21000000</v>
      </c>
      <c r="N1154">
        <v>0</v>
      </c>
      <c r="O1154">
        <v>0</v>
      </c>
      <c r="P1154">
        <v>0</v>
      </c>
      <c r="Q1154">
        <v>9253261</v>
      </c>
      <c r="R1154">
        <v>61.3</v>
      </c>
      <c r="S1154">
        <v>0</v>
      </c>
      <c r="T1154">
        <v>0</v>
      </c>
    </row>
    <row r="1155" spans="1:20" x14ac:dyDescent="0.25">
      <c r="A1155" t="s">
        <v>88</v>
      </c>
      <c r="B1155">
        <v>0</v>
      </c>
      <c r="C1155">
        <v>17000000</v>
      </c>
      <c r="D1155">
        <v>0</v>
      </c>
      <c r="E1155">
        <v>17000000</v>
      </c>
      <c r="F1155">
        <v>0</v>
      </c>
      <c r="G1155">
        <v>6624928</v>
      </c>
      <c r="H1155">
        <v>6624928</v>
      </c>
      <c r="I1155">
        <v>0</v>
      </c>
      <c r="J1155">
        <v>0</v>
      </c>
      <c r="K1155">
        <v>0</v>
      </c>
      <c r="L1155">
        <v>0</v>
      </c>
      <c r="M1155">
        <v>6624928</v>
      </c>
      <c r="N1155">
        <v>0</v>
      </c>
      <c r="O1155">
        <v>0</v>
      </c>
      <c r="P1155">
        <v>0</v>
      </c>
      <c r="Q1155">
        <v>10375072</v>
      </c>
      <c r="R1155">
        <v>0</v>
      </c>
      <c r="S1155">
        <v>0</v>
      </c>
      <c r="T1155">
        <v>0</v>
      </c>
    </row>
    <row r="1156" spans="1:20" x14ac:dyDescent="0.25">
      <c r="A1156" t="s">
        <v>598</v>
      </c>
      <c r="B1156">
        <v>0</v>
      </c>
      <c r="C1156">
        <v>17000000</v>
      </c>
      <c r="D1156">
        <v>0</v>
      </c>
      <c r="E1156">
        <v>17000000</v>
      </c>
      <c r="F1156">
        <v>0</v>
      </c>
      <c r="G1156">
        <v>6624928</v>
      </c>
      <c r="H1156">
        <v>6624928</v>
      </c>
      <c r="I1156">
        <v>0</v>
      </c>
      <c r="J1156">
        <v>0</v>
      </c>
      <c r="K1156">
        <v>0</v>
      </c>
      <c r="L1156">
        <v>0</v>
      </c>
      <c r="M1156">
        <v>6624928</v>
      </c>
      <c r="N1156">
        <v>0</v>
      </c>
      <c r="O1156">
        <v>0</v>
      </c>
      <c r="P1156">
        <v>0</v>
      </c>
      <c r="Q1156">
        <v>10375072</v>
      </c>
      <c r="R1156">
        <v>0</v>
      </c>
      <c r="S1156">
        <v>0</v>
      </c>
      <c r="T1156">
        <v>0</v>
      </c>
    </row>
    <row r="1157" spans="1:20" x14ac:dyDescent="0.25">
      <c r="A1157" t="s">
        <v>362</v>
      </c>
      <c r="B1157">
        <v>0</v>
      </c>
      <c r="C1157">
        <v>1774831739</v>
      </c>
      <c r="D1157">
        <v>0</v>
      </c>
      <c r="E1157">
        <v>1774831739</v>
      </c>
      <c r="F1157">
        <v>0</v>
      </c>
      <c r="G1157">
        <v>1096603777</v>
      </c>
      <c r="H1157">
        <v>1096603777</v>
      </c>
      <c r="I1157">
        <v>541579933</v>
      </c>
      <c r="J1157">
        <v>0</v>
      </c>
      <c r="K1157">
        <v>541579933</v>
      </c>
      <c r="L1157">
        <v>541579933</v>
      </c>
      <c r="M1157">
        <v>555023844</v>
      </c>
      <c r="N1157">
        <v>0</v>
      </c>
      <c r="O1157">
        <v>0</v>
      </c>
      <c r="P1157">
        <v>0</v>
      </c>
      <c r="Q1157">
        <v>678227962</v>
      </c>
      <c r="R1157">
        <v>30.51</v>
      </c>
      <c r="S1157">
        <v>0</v>
      </c>
      <c r="T1157">
        <v>0</v>
      </c>
    </row>
    <row r="1158" spans="1:20" x14ac:dyDescent="0.25">
      <c r="A1158" t="s">
        <v>385</v>
      </c>
      <c r="B1158">
        <v>0</v>
      </c>
      <c r="C1158">
        <v>1204831739</v>
      </c>
      <c r="D1158">
        <v>0</v>
      </c>
      <c r="E1158">
        <v>1204831739</v>
      </c>
      <c r="F1158">
        <v>0</v>
      </c>
      <c r="G1158">
        <v>982591729</v>
      </c>
      <c r="H1158">
        <v>982591729</v>
      </c>
      <c r="I1158">
        <v>493888575</v>
      </c>
      <c r="J1158">
        <v>0</v>
      </c>
      <c r="K1158">
        <v>493888575</v>
      </c>
      <c r="L1158">
        <v>493888575</v>
      </c>
      <c r="M1158">
        <v>488703154</v>
      </c>
      <c r="N1158">
        <v>0</v>
      </c>
      <c r="O1158">
        <v>0</v>
      </c>
      <c r="P1158">
        <v>0</v>
      </c>
      <c r="Q1158">
        <v>222240010</v>
      </c>
      <c r="R1158">
        <v>40.99</v>
      </c>
      <c r="S1158">
        <v>0</v>
      </c>
      <c r="T1158">
        <v>0</v>
      </c>
    </row>
    <row r="1159" spans="1:20" x14ac:dyDescent="0.25">
      <c r="A1159" t="s">
        <v>598</v>
      </c>
      <c r="B1159">
        <v>0</v>
      </c>
      <c r="C1159">
        <v>1204831739</v>
      </c>
      <c r="D1159">
        <v>0</v>
      </c>
      <c r="E1159">
        <v>1204831739</v>
      </c>
      <c r="F1159">
        <v>0</v>
      </c>
      <c r="G1159">
        <v>982591729</v>
      </c>
      <c r="H1159">
        <v>982591729</v>
      </c>
      <c r="I1159">
        <v>493888575</v>
      </c>
      <c r="J1159">
        <v>0</v>
      </c>
      <c r="K1159">
        <v>493888575</v>
      </c>
      <c r="L1159">
        <v>493888575</v>
      </c>
      <c r="M1159">
        <v>488703154</v>
      </c>
      <c r="N1159">
        <v>0</v>
      </c>
      <c r="O1159">
        <v>0</v>
      </c>
      <c r="P1159">
        <v>0</v>
      </c>
      <c r="Q1159">
        <v>222240010</v>
      </c>
      <c r="R1159">
        <v>40.99</v>
      </c>
      <c r="S1159">
        <v>0</v>
      </c>
      <c r="T1159">
        <v>0</v>
      </c>
    </row>
    <row r="1160" spans="1:20" x14ac:dyDescent="0.25">
      <c r="A1160" t="s">
        <v>46</v>
      </c>
      <c r="B1160">
        <v>0</v>
      </c>
      <c r="C1160">
        <v>70000000</v>
      </c>
      <c r="D1160">
        <v>0</v>
      </c>
      <c r="E1160">
        <v>70000000</v>
      </c>
      <c r="F1160">
        <v>0</v>
      </c>
      <c r="G1160">
        <v>47691358</v>
      </c>
      <c r="H1160">
        <v>47691358</v>
      </c>
      <c r="I1160">
        <v>47691358</v>
      </c>
      <c r="J1160">
        <v>0</v>
      </c>
      <c r="K1160">
        <v>47691358</v>
      </c>
      <c r="L1160">
        <v>47691358</v>
      </c>
      <c r="M1160">
        <v>0</v>
      </c>
      <c r="N1160">
        <v>0</v>
      </c>
      <c r="O1160">
        <v>0</v>
      </c>
      <c r="P1160">
        <v>0</v>
      </c>
      <c r="Q1160">
        <v>22308642</v>
      </c>
      <c r="R1160">
        <v>68.13</v>
      </c>
      <c r="S1160">
        <v>0</v>
      </c>
      <c r="T1160">
        <v>0</v>
      </c>
    </row>
    <row r="1161" spans="1:20" x14ac:dyDescent="0.25">
      <c r="A1161" t="s">
        <v>598</v>
      </c>
      <c r="B1161">
        <v>0</v>
      </c>
      <c r="C1161">
        <v>70000000</v>
      </c>
      <c r="D1161">
        <v>0</v>
      </c>
      <c r="E1161">
        <v>70000000</v>
      </c>
      <c r="F1161">
        <v>0</v>
      </c>
      <c r="G1161">
        <v>47691358</v>
      </c>
      <c r="H1161">
        <v>47691358</v>
      </c>
      <c r="I1161">
        <v>47691358</v>
      </c>
      <c r="J1161">
        <v>0</v>
      </c>
      <c r="K1161">
        <v>47691358</v>
      </c>
      <c r="L1161">
        <v>47691358</v>
      </c>
      <c r="M1161">
        <v>0</v>
      </c>
      <c r="N1161">
        <v>0</v>
      </c>
      <c r="O1161">
        <v>0</v>
      </c>
      <c r="P1161">
        <v>0</v>
      </c>
      <c r="Q1161">
        <v>22308642</v>
      </c>
      <c r="R1161">
        <v>68.13</v>
      </c>
      <c r="S1161">
        <v>0</v>
      </c>
      <c r="T1161">
        <v>0</v>
      </c>
    </row>
    <row r="1162" spans="1:20" x14ac:dyDescent="0.25">
      <c r="A1162" t="s">
        <v>527</v>
      </c>
      <c r="B1162">
        <v>0</v>
      </c>
      <c r="C1162">
        <v>500000000</v>
      </c>
      <c r="D1162">
        <v>0</v>
      </c>
      <c r="E1162">
        <v>500000000</v>
      </c>
      <c r="F1162">
        <v>0</v>
      </c>
      <c r="G1162">
        <v>66320690</v>
      </c>
      <c r="H1162">
        <v>66320690</v>
      </c>
      <c r="I1162">
        <v>0</v>
      </c>
      <c r="J1162">
        <v>0</v>
      </c>
      <c r="K1162">
        <v>0</v>
      </c>
      <c r="L1162">
        <v>0</v>
      </c>
      <c r="M1162">
        <v>66320690</v>
      </c>
      <c r="N1162">
        <v>0</v>
      </c>
      <c r="O1162">
        <v>0</v>
      </c>
      <c r="P1162">
        <v>0</v>
      </c>
      <c r="Q1162">
        <v>433679310</v>
      </c>
      <c r="R1162">
        <v>0</v>
      </c>
      <c r="S1162">
        <v>0</v>
      </c>
      <c r="T1162">
        <v>0</v>
      </c>
    </row>
    <row r="1163" spans="1:20" x14ac:dyDescent="0.25">
      <c r="A1163" t="s">
        <v>597</v>
      </c>
      <c r="B1163">
        <v>0</v>
      </c>
      <c r="C1163">
        <v>500000000</v>
      </c>
      <c r="D1163">
        <v>0</v>
      </c>
      <c r="E1163">
        <v>500000000</v>
      </c>
      <c r="F1163">
        <v>0</v>
      </c>
      <c r="G1163">
        <v>66320690</v>
      </c>
      <c r="H1163">
        <v>66320690</v>
      </c>
      <c r="I1163">
        <v>0</v>
      </c>
      <c r="J1163">
        <v>0</v>
      </c>
      <c r="K1163">
        <v>0</v>
      </c>
      <c r="L1163">
        <v>0</v>
      </c>
      <c r="M1163">
        <v>66320690</v>
      </c>
      <c r="N1163">
        <v>0</v>
      </c>
      <c r="O1163">
        <v>0</v>
      </c>
      <c r="P1163">
        <v>0</v>
      </c>
      <c r="Q1163">
        <v>433679310</v>
      </c>
      <c r="R1163">
        <v>0</v>
      </c>
      <c r="S1163">
        <v>0</v>
      </c>
      <c r="T1163">
        <v>0</v>
      </c>
    </row>
    <row r="1164" spans="1:20" x14ac:dyDescent="0.25">
      <c r="A1164" t="s">
        <v>326</v>
      </c>
      <c r="B1164">
        <v>0</v>
      </c>
      <c r="C1164">
        <v>335963243454</v>
      </c>
      <c r="D1164">
        <v>0</v>
      </c>
      <c r="E1164">
        <v>335963243454</v>
      </c>
      <c r="F1164">
        <v>0</v>
      </c>
      <c r="G1164">
        <v>140107197619</v>
      </c>
      <c r="H1164">
        <v>140107197619</v>
      </c>
      <c r="I1164">
        <v>135990109262</v>
      </c>
      <c r="J1164">
        <v>0</v>
      </c>
      <c r="K1164">
        <v>135990109262</v>
      </c>
      <c r="L1164">
        <v>27299400</v>
      </c>
      <c r="M1164">
        <v>4117088357</v>
      </c>
      <c r="N1164">
        <v>135962809862</v>
      </c>
      <c r="O1164">
        <v>121359790297</v>
      </c>
      <c r="P1164">
        <v>14603019565</v>
      </c>
      <c r="Q1164">
        <v>195856045835</v>
      </c>
      <c r="R1164">
        <v>40.479999999999997</v>
      </c>
      <c r="S1164">
        <v>0</v>
      </c>
      <c r="T1164">
        <v>0</v>
      </c>
    </row>
    <row r="1165" spans="1:20" x14ac:dyDescent="0.25">
      <c r="A1165" t="s">
        <v>32</v>
      </c>
      <c r="B1165">
        <v>0</v>
      </c>
      <c r="C1165">
        <v>2144308578</v>
      </c>
      <c r="D1165">
        <v>0</v>
      </c>
      <c r="E1165">
        <v>2144308578</v>
      </c>
      <c r="F1165">
        <v>0</v>
      </c>
      <c r="G1165">
        <v>1016784814</v>
      </c>
      <c r="H1165">
        <v>1016784814</v>
      </c>
      <c r="I1165">
        <v>1016784814</v>
      </c>
      <c r="J1165">
        <v>0</v>
      </c>
      <c r="K1165">
        <v>1016784814</v>
      </c>
      <c r="L1165">
        <v>0</v>
      </c>
      <c r="M1165">
        <v>0</v>
      </c>
      <c r="N1165">
        <v>1016784814</v>
      </c>
      <c r="O1165">
        <v>909141990</v>
      </c>
      <c r="P1165">
        <v>107642824</v>
      </c>
      <c r="Q1165">
        <v>1127523764</v>
      </c>
      <c r="R1165">
        <v>47.42</v>
      </c>
      <c r="S1165">
        <v>0</v>
      </c>
      <c r="T1165">
        <v>0</v>
      </c>
    </row>
    <row r="1166" spans="1:20" x14ac:dyDescent="0.25">
      <c r="A1166" t="s">
        <v>599</v>
      </c>
      <c r="B1166">
        <v>0</v>
      </c>
      <c r="C1166">
        <v>2025909574</v>
      </c>
      <c r="D1166">
        <v>0</v>
      </c>
      <c r="E1166">
        <v>2025909574</v>
      </c>
      <c r="F1166">
        <v>0</v>
      </c>
      <c r="G1166">
        <v>989974784</v>
      </c>
      <c r="H1166">
        <v>989974784</v>
      </c>
      <c r="I1166">
        <v>989974784</v>
      </c>
      <c r="J1166">
        <v>0</v>
      </c>
      <c r="K1166">
        <v>989974784</v>
      </c>
      <c r="L1166">
        <v>0</v>
      </c>
      <c r="M1166">
        <v>0</v>
      </c>
      <c r="N1166">
        <v>989974784</v>
      </c>
      <c r="O1166">
        <v>885236205</v>
      </c>
      <c r="P1166">
        <v>104738579</v>
      </c>
      <c r="Q1166">
        <v>1035934790</v>
      </c>
      <c r="R1166">
        <v>48.87</v>
      </c>
      <c r="S1166">
        <v>0</v>
      </c>
      <c r="T1166">
        <v>0</v>
      </c>
    </row>
    <row r="1167" spans="1:20" x14ac:dyDescent="0.25">
      <c r="A1167" t="s">
        <v>600</v>
      </c>
      <c r="B1167">
        <v>0</v>
      </c>
      <c r="C1167">
        <v>99718346</v>
      </c>
      <c r="D1167">
        <v>0</v>
      </c>
      <c r="E1167">
        <v>99718346</v>
      </c>
      <c r="F1167">
        <v>0</v>
      </c>
      <c r="G1167">
        <v>24928671</v>
      </c>
      <c r="H1167">
        <v>24928671</v>
      </c>
      <c r="I1167">
        <v>24928671</v>
      </c>
      <c r="J1167">
        <v>0</v>
      </c>
      <c r="K1167">
        <v>24928671</v>
      </c>
      <c r="L1167">
        <v>0</v>
      </c>
      <c r="M1167">
        <v>0</v>
      </c>
      <c r="N1167">
        <v>24928671</v>
      </c>
      <c r="O1167">
        <v>22261764</v>
      </c>
      <c r="P1167">
        <v>2666907</v>
      </c>
      <c r="Q1167">
        <v>74789675</v>
      </c>
      <c r="R1167">
        <v>25</v>
      </c>
      <c r="S1167">
        <v>0</v>
      </c>
      <c r="T1167">
        <v>0</v>
      </c>
    </row>
    <row r="1168" spans="1:20" x14ac:dyDescent="0.25">
      <c r="A1168" t="s">
        <v>601</v>
      </c>
      <c r="B1168">
        <v>0</v>
      </c>
      <c r="C1168">
        <v>18680658</v>
      </c>
      <c r="D1168">
        <v>0</v>
      </c>
      <c r="E1168">
        <v>18680658</v>
      </c>
      <c r="F1168">
        <v>0</v>
      </c>
      <c r="G1168">
        <v>1881359</v>
      </c>
      <c r="H1168">
        <v>1881359</v>
      </c>
      <c r="I1168">
        <v>1881359</v>
      </c>
      <c r="J1168">
        <v>0</v>
      </c>
      <c r="K1168">
        <v>1881359</v>
      </c>
      <c r="L1168">
        <v>0</v>
      </c>
      <c r="M1168">
        <v>0</v>
      </c>
      <c r="N1168">
        <v>1881359</v>
      </c>
      <c r="O1168">
        <v>1644021</v>
      </c>
      <c r="P1168">
        <v>237338</v>
      </c>
      <c r="Q1168">
        <v>16799299</v>
      </c>
      <c r="R1168">
        <v>10.07</v>
      </c>
      <c r="S1168">
        <v>0</v>
      </c>
      <c r="T1168">
        <v>0</v>
      </c>
    </row>
    <row r="1169" spans="1:20" x14ac:dyDescent="0.25">
      <c r="A1169" t="s">
        <v>40</v>
      </c>
      <c r="B1169">
        <v>0</v>
      </c>
      <c r="C1169">
        <v>201583497</v>
      </c>
      <c r="D1169">
        <v>0</v>
      </c>
      <c r="E1169">
        <v>201583497</v>
      </c>
      <c r="F1169">
        <v>0</v>
      </c>
      <c r="G1169">
        <v>28837503</v>
      </c>
      <c r="H1169">
        <v>28837503</v>
      </c>
      <c r="I1169">
        <v>28837503</v>
      </c>
      <c r="J1169">
        <v>0</v>
      </c>
      <c r="K1169">
        <v>28837503</v>
      </c>
      <c r="L1169">
        <v>0</v>
      </c>
      <c r="M1169">
        <v>0</v>
      </c>
      <c r="N1169">
        <v>28837503</v>
      </c>
      <c r="O1169">
        <v>25903219</v>
      </c>
      <c r="P1169">
        <v>2934284</v>
      </c>
      <c r="Q1169">
        <v>172745994</v>
      </c>
      <c r="R1169">
        <v>14.31</v>
      </c>
      <c r="S1169">
        <v>0</v>
      </c>
      <c r="T1169">
        <v>0</v>
      </c>
    </row>
    <row r="1170" spans="1:20" x14ac:dyDescent="0.25">
      <c r="A1170" t="s">
        <v>602</v>
      </c>
      <c r="B1170">
        <v>0</v>
      </c>
      <c r="C1170">
        <v>10690965</v>
      </c>
      <c r="D1170">
        <v>0</v>
      </c>
      <c r="E1170">
        <v>10690965</v>
      </c>
      <c r="F1170">
        <v>0</v>
      </c>
      <c r="G1170">
        <v>3893483</v>
      </c>
      <c r="H1170">
        <v>3893483</v>
      </c>
      <c r="I1170">
        <v>3893483</v>
      </c>
      <c r="J1170">
        <v>0</v>
      </c>
      <c r="K1170">
        <v>3893483</v>
      </c>
      <c r="L1170">
        <v>0</v>
      </c>
      <c r="M1170">
        <v>0</v>
      </c>
      <c r="N1170">
        <v>3893483</v>
      </c>
      <c r="O1170">
        <v>3477013</v>
      </c>
      <c r="P1170">
        <v>416470</v>
      </c>
      <c r="Q1170">
        <v>6797482</v>
      </c>
      <c r="R1170">
        <v>36.42</v>
      </c>
      <c r="S1170">
        <v>0</v>
      </c>
      <c r="T1170">
        <v>0</v>
      </c>
    </row>
    <row r="1171" spans="1:20" x14ac:dyDescent="0.25">
      <c r="A1171" t="s">
        <v>603</v>
      </c>
      <c r="B1171">
        <v>0</v>
      </c>
      <c r="C1171">
        <v>16881526</v>
      </c>
      <c r="D1171">
        <v>0</v>
      </c>
      <c r="E1171">
        <v>16881526</v>
      </c>
      <c r="F1171">
        <v>0</v>
      </c>
      <c r="G1171">
        <v>7816561</v>
      </c>
      <c r="H1171">
        <v>7816561</v>
      </c>
      <c r="I1171">
        <v>7816561</v>
      </c>
      <c r="J1171">
        <v>0</v>
      </c>
      <c r="K1171">
        <v>7816561</v>
      </c>
      <c r="L1171">
        <v>0</v>
      </c>
      <c r="M1171">
        <v>0</v>
      </c>
      <c r="N1171">
        <v>7816561</v>
      </c>
      <c r="O1171">
        <v>7235963</v>
      </c>
      <c r="P1171">
        <v>580598</v>
      </c>
      <c r="Q1171">
        <v>9064965</v>
      </c>
      <c r="R1171">
        <v>46.3</v>
      </c>
      <c r="S1171">
        <v>0</v>
      </c>
      <c r="T1171">
        <v>0</v>
      </c>
    </row>
    <row r="1172" spans="1:20" x14ac:dyDescent="0.25">
      <c r="A1172" t="s">
        <v>604</v>
      </c>
      <c r="B1172">
        <v>0</v>
      </c>
      <c r="C1172">
        <v>147350273</v>
      </c>
      <c r="D1172">
        <v>0</v>
      </c>
      <c r="E1172">
        <v>147350273</v>
      </c>
      <c r="F1172">
        <v>0</v>
      </c>
      <c r="G1172">
        <v>15130130</v>
      </c>
      <c r="H1172">
        <v>15130130</v>
      </c>
      <c r="I1172">
        <v>15130130</v>
      </c>
      <c r="J1172">
        <v>0</v>
      </c>
      <c r="K1172">
        <v>15130130</v>
      </c>
      <c r="L1172">
        <v>0</v>
      </c>
      <c r="M1172">
        <v>0</v>
      </c>
      <c r="N1172">
        <v>15130130</v>
      </c>
      <c r="O1172">
        <v>13220586</v>
      </c>
      <c r="P1172">
        <v>1909544</v>
      </c>
      <c r="Q1172">
        <v>132220143</v>
      </c>
      <c r="R1172">
        <v>10.27</v>
      </c>
      <c r="S1172">
        <v>0</v>
      </c>
      <c r="T1172">
        <v>0</v>
      </c>
    </row>
    <row r="1173" spans="1:20" x14ac:dyDescent="0.25">
      <c r="A1173" t="s">
        <v>605</v>
      </c>
      <c r="B1173">
        <v>0</v>
      </c>
      <c r="C1173">
        <v>26660733</v>
      </c>
      <c r="D1173">
        <v>0</v>
      </c>
      <c r="E1173">
        <v>26660733</v>
      </c>
      <c r="F1173">
        <v>0</v>
      </c>
      <c r="G1173">
        <v>1997329</v>
      </c>
      <c r="H1173">
        <v>1997329</v>
      </c>
      <c r="I1173">
        <v>1997329</v>
      </c>
      <c r="J1173">
        <v>0</v>
      </c>
      <c r="K1173">
        <v>1997329</v>
      </c>
      <c r="L1173">
        <v>0</v>
      </c>
      <c r="M1173">
        <v>0</v>
      </c>
      <c r="N1173">
        <v>1997329</v>
      </c>
      <c r="O1173">
        <v>1969657</v>
      </c>
      <c r="P1173">
        <v>27672</v>
      </c>
      <c r="Q1173">
        <v>24663404</v>
      </c>
      <c r="R1173">
        <v>7.49</v>
      </c>
      <c r="S1173">
        <v>0</v>
      </c>
      <c r="T1173">
        <v>0</v>
      </c>
    </row>
    <row r="1174" spans="1:20" x14ac:dyDescent="0.25">
      <c r="A1174" t="s">
        <v>35</v>
      </c>
      <c r="B1174">
        <v>0</v>
      </c>
      <c r="C1174">
        <v>21765219</v>
      </c>
      <c r="D1174">
        <v>0</v>
      </c>
      <c r="E1174">
        <v>21765219</v>
      </c>
      <c r="F1174">
        <v>0</v>
      </c>
      <c r="G1174">
        <v>3475117</v>
      </c>
      <c r="H1174">
        <v>3475117</v>
      </c>
      <c r="I1174">
        <v>3475117</v>
      </c>
      <c r="J1174">
        <v>0</v>
      </c>
      <c r="K1174">
        <v>3475117</v>
      </c>
      <c r="L1174">
        <v>0</v>
      </c>
      <c r="M1174">
        <v>0</v>
      </c>
      <c r="N1174">
        <v>3475117</v>
      </c>
      <c r="O1174">
        <v>3426968</v>
      </c>
      <c r="P1174">
        <v>48149</v>
      </c>
      <c r="Q1174">
        <v>18290102</v>
      </c>
      <c r="R1174">
        <v>15.97</v>
      </c>
      <c r="S1174">
        <v>0</v>
      </c>
      <c r="T1174">
        <v>0</v>
      </c>
    </row>
    <row r="1175" spans="1:20" x14ac:dyDescent="0.25">
      <c r="A1175" t="s">
        <v>606</v>
      </c>
      <c r="B1175">
        <v>0</v>
      </c>
      <c r="C1175">
        <v>21765219</v>
      </c>
      <c r="D1175">
        <v>0</v>
      </c>
      <c r="E1175">
        <v>21765219</v>
      </c>
      <c r="F1175">
        <v>0</v>
      </c>
      <c r="G1175">
        <v>3475117</v>
      </c>
      <c r="H1175">
        <v>3475117</v>
      </c>
      <c r="I1175">
        <v>3475117</v>
      </c>
      <c r="J1175">
        <v>0</v>
      </c>
      <c r="K1175">
        <v>3475117</v>
      </c>
      <c r="L1175">
        <v>0</v>
      </c>
      <c r="M1175">
        <v>0</v>
      </c>
      <c r="N1175">
        <v>3475117</v>
      </c>
      <c r="O1175">
        <v>3426968</v>
      </c>
      <c r="P1175">
        <v>48149</v>
      </c>
      <c r="Q1175">
        <v>18290102</v>
      </c>
      <c r="R1175">
        <v>15.97</v>
      </c>
      <c r="S1175">
        <v>0</v>
      </c>
      <c r="T1175">
        <v>0</v>
      </c>
    </row>
    <row r="1176" spans="1:20" x14ac:dyDescent="0.25">
      <c r="A1176" t="s">
        <v>385</v>
      </c>
      <c r="B1176">
        <v>0</v>
      </c>
      <c r="C1176">
        <v>8000000</v>
      </c>
      <c r="D1176">
        <v>0</v>
      </c>
      <c r="E1176">
        <v>8000000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8000000</v>
      </c>
      <c r="R1176">
        <v>0</v>
      </c>
      <c r="S1176">
        <v>0</v>
      </c>
      <c r="T1176">
        <v>0</v>
      </c>
    </row>
    <row r="1177" spans="1:20" x14ac:dyDescent="0.25">
      <c r="A1177" t="s">
        <v>607</v>
      </c>
      <c r="B1177">
        <v>0</v>
      </c>
      <c r="C1177">
        <v>8000000</v>
      </c>
      <c r="D1177">
        <v>0</v>
      </c>
      <c r="E1177">
        <v>8000000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8000000</v>
      </c>
      <c r="R1177">
        <v>0</v>
      </c>
      <c r="S1177">
        <v>0</v>
      </c>
      <c r="T1177">
        <v>0</v>
      </c>
    </row>
    <row r="1178" spans="1:20" x14ac:dyDescent="0.25">
      <c r="A1178" t="s">
        <v>46</v>
      </c>
      <c r="B1178">
        <v>0</v>
      </c>
      <c r="C1178">
        <v>76384198</v>
      </c>
      <c r="D1178">
        <v>0</v>
      </c>
      <c r="E1178">
        <v>76384198</v>
      </c>
      <c r="F1178">
        <v>0</v>
      </c>
      <c r="G1178">
        <v>43056163</v>
      </c>
      <c r="H1178">
        <v>43056163</v>
      </c>
      <c r="I1178">
        <v>27286163</v>
      </c>
      <c r="J1178">
        <v>0</v>
      </c>
      <c r="K1178">
        <v>27286163</v>
      </c>
      <c r="L1178">
        <v>27286163</v>
      </c>
      <c r="M1178">
        <v>15770000</v>
      </c>
      <c r="N1178">
        <v>0</v>
      </c>
      <c r="O1178">
        <v>0</v>
      </c>
      <c r="P1178">
        <v>0</v>
      </c>
      <c r="Q1178">
        <v>33328035</v>
      </c>
      <c r="R1178">
        <v>35.72</v>
      </c>
      <c r="S1178">
        <v>0</v>
      </c>
      <c r="T1178">
        <v>0</v>
      </c>
    </row>
    <row r="1179" spans="1:20" x14ac:dyDescent="0.25">
      <c r="A1179" t="s">
        <v>608</v>
      </c>
      <c r="B1179">
        <v>0</v>
      </c>
      <c r="C1179">
        <v>76384198</v>
      </c>
      <c r="D1179">
        <v>0</v>
      </c>
      <c r="E1179">
        <v>76384198</v>
      </c>
      <c r="F1179">
        <v>0</v>
      </c>
      <c r="G1179">
        <v>43056163</v>
      </c>
      <c r="H1179">
        <v>43056163</v>
      </c>
      <c r="I1179">
        <v>27286163</v>
      </c>
      <c r="J1179">
        <v>0</v>
      </c>
      <c r="K1179">
        <v>27286163</v>
      </c>
      <c r="L1179">
        <v>27286163</v>
      </c>
      <c r="M1179">
        <v>15770000</v>
      </c>
      <c r="N1179">
        <v>0</v>
      </c>
      <c r="O1179">
        <v>0</v>
      </c>
      <c r="P1179">
        <v>0</v>
      </c>
      <c r="Q1179">
        <v>33328035</v>
      </c>
      <c r="R1179">
        <v>35.72</v>
      </c>
      <c r="S1179">
        <v>0</v>
      </c>
      <c r="T1179">
        <v>0</v>
      </c>
    </row>
    <row r="1180" spans="1:20" x14ac:dyDescent="0.25">
      <c r="A1180" t="s">
        <v>399</v>
      </c>
      <c r="B1180">
        <v>0</v>
      </c>
      <c r="C1180">
        <v>4853710</v>
      </c>
      <c r="D1180">
        <v>0</v>
      </c>
      <c r="E1180">
        <v>4853710</v>
      </c>
      <c r="F1180">
        <v>0</v>
      </c>
      <c r="G1180">
        <v>1605600</v>
      </c>
      <c r="H1180">
        <v>1605600</v>
      </c>
      <c r="I1180">
        <v>1605600</v>
      </c>
      <c r="J1180">
        <v>0</v>
      </c>
      <c r="K1180">
        <v>1605600</v>
      </c>
      <c r="L1180">
        <v>0</v>
      </c>
      <c r="M1180">
        <v>0</v>
      </c>
      <c r="N1180">
        <v>1605600</v>
      </c>
      <c r="O1180">
        <v>1160000</v>
      </c>
      <c r="P1180">
        <v>445600</v>
      </c>
      <c r="Q1180">
        <v>3248110</v>
      </c>
      <c r="R1180">
        <v>33.08</v>
      </c>
      <c r="S1180">
        <v>0</v>
      </c>
      <c r="T1180">
        <v>0</v>
      </c>
    </row>
    <row r="1181" spans="1:20" x14ac:dyDescent="0.25">
      <c r="A1181" t="s">
        <v>609</v>
      </c>
      <c r="B1181">
        <v>0</v>
      </c>
      <c r="C1181">
        <v>4853710</v>
      </c>
      <c r="D1181">
        <v>0</v>
      </c>
      <c r="E1181">
        <v>4853710</v>
      </c>
      <c r="F1181">
        <v>0</v>
      </c>
      <c r="G1181">
        <v>1605600</v>
      </c>
      <c r="H1181">
        <v>1605600</v>
      </c>
      <c r="I1181">
        <v>1605600</v>
      </c>
      <c r="J1181">
        <v>0</v>
      </c>
      <c r="K1181">
        <v>1605600</v>
      </c>
      <c r="L1181">
        <v>0</v>
      </c>
      <c r="M1181">
        <v>0</v>
      </c>
      <c r="N1181">
        <v>1605600</v>
      </c>
      <c r="O1181">
        <v>1160000</v>
      </c>
      <c r="P1181">
        <v>445600</v>
      </c>
      <c r="Q1181">
        <v>3248110</v>
      </c>
      <c r="R1181">
        <v>33.08</v>
      </c>
      <c r="S1181">
        <v>0</v>
      </c>
      <c r="T1181">
        <v>0</v>
      </c>
    </row>
    <row r="1182" spans="1:20" x14ac:dyDescent="0.25">
      <c r="A1182" t="s">
        <v>401</v>
      </c>
      <c r="B1182">
        <v>0</v>
      </c>
      <c r="C1182">
        <v>193024716</v>
      </c>
      <c r="D1182">
        <v>0</v>
      </c>
      <c r="E1182">
        <v>193024716</v>
      </c>
      <c r="F1182">
        <v>0</v>
      </c>
      <c r="G1182">
        <v>89769600</v>
      </c>
      <c r="H1182">
        <v>89769600</v>
      </c>
      <c r="I1182">
        <v>89769600</v>
      </c>
      <c r="J1182">
        <v>0</v>
      </c>
      <c r="K1182">
        <v>89769600</v>
      </c>
      <c r="L1182">
        <v>0</v>
      </c>
      <c r="M1182">
        <v>0</v>
      </c>
      <c r="N1182">
        <v>89769600</v>
      </c>
      <c r="O1182">
        <v>60409500</v>
      </c>
      <c r="P1182">
        <v>29360100</v>
      </c>
      <c r="Q1182">
        <v>103255116</v>
      </c>
      <c r="R1182">
        <v>46.51</v>
      </c>
      <c r="S1182">
        <v>0</v>
      </c>
      <c r="T1182">
        <v>0</v>
      </c>
    </row>
    <row r="1183" spans="1:20" x14ac:dyDescent="0.25">
      <c r="A1183" t="s">
        <v>610</v>
      </c>
      <c r="B1183">
        <v>0</v>
      </c>
      <c r="C1183">
        <v>193024716</v>
      </c>
      <c r="D1183">
        <v>0</v>
      </c>
      <c r="E1183">
        <v>193024716</v>
      </c>
      <c r="F1183">
        <v>0</v>
      </c>
      <c r="G1183">
        <v>89769600</v>
      </c>
      <c r="H1183">
        <v>89769600</v>
      </c>
      <c r="I1183">
        <v>89769600</v>
      </c>
      <c r="J1183">
        <v>0</v>
      </c>
      <c r="K1183">
        <v>89769600</v>
      </c>
      <c r="L1183">
        <v>0</v>
      </c>
      <c r="M1183">
        <v>0</v>
      </c>
      <c r="N1183">
        <v>89769600</v>
      </c>
      <c r="O1183">
        <v>60409500</v>
      </c>
      <c r="P1183">
        <v>29360100</v>
      </c>
      <c r="Q1183">
        <v>103255116</v>
      </c>
      <c r="R1183">
        <v>46.51</v>
      </c>
      <c r="S1183">
        <v>0</v>
      </c>
      <c r="T1183">
        <v>0</v>
      </c>
    </row>
    <row r="1184" spans="1:20" x14ac:dyDescent="0.25">
      <c r="A1184" t="s">
        <v>403</v>
      </c>
      <c r="B1184">
        <v>0</v>
      </c>
      <c r="C1184">
        <v>337182004</v>
      </c>
      <c r="D1184">
        <v>0</v>
      </c>
      <c r="E1184">
        <v>337182004</v>
      </c>
      <c r="F1184">
        <v>0</v>
      </c>
      <c r="G1184">
        <v>2253716</v>
      </c>
      <c r="H1184">
        <v>2253716</v>
      </c>
      <c r="I1184">
        <v>0</v>
      </c>
      <c r="J1184">
        <v>0</v>
      </c>
      <c r="K1184">
        <v>0</v>
      </c>
      <c r="L1184">
        <v>0</v>
      </c>
      <c r="M1184">
        <v>2253716</v>
      </c>
      <c r="N1184">
        <v>0</v>
      </c>
      <c r="O1184">
        <v>0</v>
      </c>
      <c r="P1184">
        <v>0</v>
      </c>
      <c r="Q1184">
        <v>334928288</v>
      </c>
      <c r="R1184">
        <v>0</v>
      </c>
      <c r="S1184">
        <v>0</v>
      </c>
      <c r="T1184">
        <v>0</v>
      </c>
    </row>
    <row r="1185" spans="1:20" x14ac:dyDescent="0.25">
      <c r="A1185" t="s">
        <v>611</v>
      </c>
      <c r="B1185">
        <v>0</v>
      </c>
      <c r="C1185">
        <v>303239378</v>
      </c>
      <c r="D1185">
        <v>0</v>
      </c>
      <c r="E1185">
        <v>303239378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303239378</v>
      </c>
      <c r="R1185">
        <v>0</v>
      </c>
      <c r="S1185">
        <v>0</v>
      </c>
      <c r="T1185">
        <v>0</v>
      </c>
    </row>
    <row r="1186" spans="1:20" x14ac:dyDescent="0.25">
      <c r="A1186" t="s">
        <v>612</v>
      </c>
      <c r="B1186">
        <v>0</v>
      </c>
      <c r="C1186">
        <v>33942626</v>
      </c>
      <c r="D1186">
        <v>0</v>
      </c>
      <c r="E1186">
        <v>33942626</v>
      </c>
      <c r="F1186">
        <v>0</v>
      </c>
      <c r="G1186">
        <v>2253716</v>
      </c>
      <c r="H1186">
        <v>2253716</v>
      </c>
      <c r="I1186">
        <v>0</v>
      </c>
      <c r="J1186">
        <v>0</v>
      </c>
      <c r="K1186">
        <v>0</v>
      </c>
      <c r="L1186">
        <v>0</v>
      </c>
      <c r="M1186">
        <v>2253716</v>
      </c>
      <c r="N1186">
        <v>0</v>
      </c>
      <c r="O1186">
        <v>0</v>
      </c>
      <c r="P1186">
        <v>0</v>
      </c>
      <c r="Q1186">
        <v>31688910</v>
      </c>
      <c r="R1186">
        <v>0</v>
      </c>
      <c r="S1186">
        <v>0</v>
      </c>
      <c r="T1186">
        <v>0</v>
      </c>
    </row>
    <row r="1187" spans="1:20" x14ac:dyDescent="0.25">
      <c r="A1187" t="s">
        <v>406</v>
      </c>
      <c r="B1187">
        <v>0</v>
      </c>
      <c r="C1187">
        <v>195994224</v>
      </c>
      <c r="D1187">
        <v>0</v>
      </c>
      <c r="E1187">
        <v>195994224</v>
      </c>
      <c r="F1187">
        <v>0</v>
      </c>
      <c r="G1187">
        <v>78599600</v>
      </c>
      <c r="H1187">
        <v>78599600</v>
      </c>
      <c r="I1187">
        <v>78599600</v>
      </c>
      <c r="J1187">
        <v>0</v>
      </c>
      <c r="K1187">
        <v>78599600</v>
      </c>
      <c r="L1187">
        <v>0</v>
      </c>
      <c r="M1187">
        <v>0</v>
      </c>
      <c r="N1187">
        <v>78599600</v>
      </c>
      <c r="O1187">
        <v>52734400</v>
      </c>
      <c r="P1187">
        <v>25865200</v>
      </c>
      <c r="Q1187">
        <v>117394624</v>
      </c>
      <c r="R1187">
        <v>40.1</v>
      </c>
      <c r="S1187">
        <v>0</v>
      </c>
      <c r="T1187">
        <v>0</v>
      </c>
    </row>
    <row r="1188" spans="1:20" x14ac:dyDescent="0.25">
      <c r="A1188" t="s">
        <v>613</v>
      </c>
      <c r="B1188">
        <v>0</v>
      </c>
      <c r="C1188">
        <v>195994224</v>
      </c>
      <c r="D1188">
        <v>0</v>
      </c>
      <c r="E1188">
        <v>195994224</v>
      </c>
      <c r="F1188">
        <v>0</v>
      </c>
      <c r="G1188">
        <v>78599600</v>
      </c>
      <c r="H1188">
        <v>78599600</v>
      </c>
      <c r="I1188">
        <v>78599600</v>
      </c>
      <c r="J1188">
        <v>0</v>
      </c>
      <c r="K1188">
        <v>78599600</v>
      </c>
      <c r="L1188">
        <v>0</v>
      </c>
      <c r="M1188">
        <v>0</v>
      </c>
      <c r="N1188">
        <v>78599600</v>
      </c>
      <c r="O1188">
        <v>52734400</v>
      </c>
      <c r="P1188">
        <v>25865200</v>
      </c>
      <c r="Q1188">
        <v>117394624</v>
      </c>
      <c r="R1188">
        <v>40.1</v>
      </c>
      <c r="S1188">
        <v>0</v>
      </c>
      <c r="T1188">
        <v>0</v>
      </c>
    </row>
    <row r="1189" spans="1:20" x14ac:dyDescent="0.25">
      <c r="A1189" t="s">
        <v>408</v>
      </c>
      <c r="B1189">
        <v>0</v>
      </c>
      <c r="C1189">
        <v>102908358</v>
      </c>
      <c r="D1189">
        <v>0</v>
      </c>
      <c r="E1189">
        <v>102908358</v>
      </c>
      <c r="F1189">
        <v>0</v>
      </c>
      <c r="G1189">
        <v>23444600</v>
      </c>
      <c r="H1189">
        <v>23444600</v>
      </c>
      <c r="I1189">
        <v>23444600</v>
      </c>
      <c r="J1189">
        <v>0</v>
      </c>
      <c r="K1189">
        <v>23444600</v>
      </c>
      <c r="L1189">
        <v>0</v>
      </c>
      <c r="M1189">
        <v>0</v>
      </c>
      <c r="N1189">
        <v>23444600</v>
      </c>
      <c r="O1189">
        <v>15605200</v>
      </c>
      <c r="P1189">
        <v>7839400</v>
      </c>
      <c r="Q1189">
        <v>79463758</v>
      </c>
      <c r="R1189">
        <v>22.78</v>
      </c>
      <c r="S1189">
        <v>0</v>
      </c>
      <c r="T1189">
        <v>0</v>
      </c>
    </row>
    <row r="1190" spans="1:20" x14ac:dyDescent="0.25">
      <c r="A1190" t="s">
        <v>614</v>
      </c>
      <c r="B1190">
        <v>0</v>
      </c>
      <c r="C1190">
        <v>102908358</v>
      </c>
      <c r="D1190">
        <v>0</v>
      </c>
      <c r="E1190">
        <v>102908358</v>
      </c>
      <c r="F1190">
        <v>0</v>
      </c>
      <c r="G1190">
        <v>23444600</v>
      </c>
      <c r="H1190">
        <v>23444600</v>
      </c>
      <c r="I1190">
        <v>23444600</v>
      </c>
      <c r="J1190">
        <v>0</v>
      </c>
      <c r="K1190">
        <v>23444600</v>
      </c>
      <c r="L1190">
        <v>0</v>
      </c>
      <c r="M1190">
        <v>0</v>
      </c>
      <c r="N1190">
        <v>23444600</v>
      </c>
      <c r="O1190">
        <v>15605200</v>
      </c>
      <c r="P1190">
        <v>7839400</v>
      </c>
      <c r="Q1190">
        <v>79463758</v>
      </c>
      <c r="R1190">
        <v>22.78</v>
      </c>
      <c r="S1190">
        <v>0</v>
      </c>
      <c r="T1190">
        <v>0</v>
      </c>
    </row>
    <row r="1191" spans="1:20" x14ac:dyDescent="0.25">
      <c r="A1191" t="s">
        <v>410</v>
      </c>
      <c r="B1191">
        <v>0</v>
      </c>
      <c r="C1191">
        <v>11787896</v>
      </c>
      <c r="D1191">
        <v>0</v>
      </c>
      <c r="E1191">
        <v>11787896</v>
      </c>
      <c r="F1191">
        <v>0</v>
      </c>
      <c r="G1191">
        <v>5683800</v>
      </c>
      <c r="H1191">
        <v>5683800</v>
      </c>
      <c r="I1191">
        <v>5683800</v>
      </c>
      <c r="J1191">
        <v>0</v>
      </c>
      <c r="K1191">
        <v>5683800</v>
      </c>
      <c r="L1191">
        <v>0</v>
      </c>
      <c r="M1191">
        <v>0</v>
      </c>
      <c r="N1191">
        <v>5683800</v>
      </c>
      <c r="O1191">
        <v>3651200</v>
      </c>
      <c r="P1191">
        <v>2032600</v>
      </c>
      <c r="Q1191">
        <v>6104096</v>
      </c>
      <c r="R1191">
        <v>48.22</v>
      </c>
      <c r="S1191">
        <v>0</v>
      </c>
      <c r="T1191">
        <v>0</v>
      </c>
    </row>
    <row r="1192" spans="1:20" x14ac:dyDescent="0.25">
      <c r="A1192" t="s">
        <v>615</v>
      </c>
      <c r="B1192">
        <v>0</v>
      </c>
      <c r="C1192">
        <v>11787896</v>
      </c>
      <c r="D1192">
        <v>0</v>
      </c>
      <c r="E1192">
        <v>11787896</v>
      </c>
      <c r="F1192">
        <v>0</v>
      </c>
      <c r="G1192">
        <v>5683800</v>
      </c>
      <c r="H1192">
        <v>5683800</v>
      </c>
      <c r="I1192">
        <v>5683800</v>
      </c>
      <c r="J1192">
        <v>0</v>
      </c>
      <c r="K1192">
        <v>5683800</v>
      </c>
      <c r="L1192">
        <v>0</v>
      </c>
      <c r="M1192">
        <v>0</v>
      </c>
      <c r="N1192">
        <v>5683800</v>
      </c>
      <c r="O1192">
        <v>3651200</v>
      </c>
      <c r="P1192">
        <v>2032600</v>
      </c>
      <c r="Q1192">
        <v>6104096</v>
      </c>
      <c r="R1192">
        <v>48.22</v>
      </c>
      <c r="S1192">
        <v>0</v>
      </c>
      <c r="T1192">
        <v>0</v>
      </c>
    </row>
    <row r="1193" spans="1:20" x14ac:dyDescent="0.25">
      <c r="A1193" t="s">
        <v>412</v>
      </c>
      <c r="B1193">
        <v>0</v>
      </c>
      <c r="C1193">
        <v>178587163</v>
      </c>
      <c r="D1193">
        <v>0</v>
      </c>
      <c r="E1193">
        <v>178587163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178587163</v>
      </c>
      <c r="R1193">
        <v>0</v>
      </c>
      <c r="S1193">
        <v>0</v>
      </c>
      <c r="T1193">
        <v>0</v>
      </c>
    </row>
    <row r="1194" spans="1:20" x14ac:dyDescent="0.25">
      <c r="A1194" t="s">
        <v>616</v>
      </c>
      <c r="B1194">
        <v>0</v>
      </c>
      <c r="C1194">
        <v>154787636</v>
      </c>
      <c r="D1194">
        <v>0</v>
      </c>
      <c r="E1194">
        <v>154787636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154787636</v>
      </c>
      <c r="R1194">
        <v>0</v>
      </c>
      <c r="S1194">
        <v>0</v>
      </c>
      <c r="T1194">
        <v>0</v>
      </c>
    </row>
    <row r="1195" spans="1:20" x14ac:dyDescent="0.25">
      <c r="A1195" t="s">
        <v>617</v>
      </c>
      <c r="B1195">
        <v>0</v>
      </c>
      <c r="C1195">
        <v>23799527</v>
      </c>
      <c r="D1195">
        <v>0</v>
      </c>
      <c r="E1195">
        <v>23799527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23799527</v>
      </c>
      <c r="R1195">
        <v>0</v>
      </c>
      <c r="S1195">
        <v>0</v>
      </c>
      <c r="T1195">
        <v>0</v>
      </c>
    </row>
    <row r="1196" spans="1:20" x14ac:dyDescent="0.25">
      <c r="A1196" t="s">
        <v>415</v>
      </c>
      <c r="B1196">
        <v>0</v>
      </c>
      <c r="C1196">
        <v>17405194</v>
      </c>
      <c r="D1196">
        <v>0</v>
      </c>
      <c r="E1196">
        <v>17405194</v>
      </c>
      <c r="F1196">
        <v>0</v>
      </c>
      <c r="G1196">
        <v>4778700</v>
      </c>
      <c r="H1196">
        <v>4778700</v>
      </c>
      <c r="I1196">
        <v>4778700</v>
      </c>
      <c r="J1196">
        <v>0</v>
      </c>
      <c r="K1196">
        <v>4778700</v>
      </c>
      <c r="L1196">
        <v>0</v>
      </c>
      <c r="M1196">
        <v>0</v>
      </c>
      <c r="N1196">
        <v>4778700</v>
      </c>
      <c r="O1196">
        <v>3176600</v>
      </c>
      <c r="P1196">
        <v>1602100</v>
      </c>
      <c r="Q1196">
        <v>12626494</v>
      </c>
      <c r="R1196">
        <v>27.46</v>
      </c>
      <c r="S1196">
        <v>0</v>
      </c>
      <c r="T1196">
        <v>0</v>
      </c>
    </row>
    <row r="1197" spans="1:20" x14ac:dyDescent="0.25">
      <c r="A1197" t="s">
        <v>618</v>
      </c>
      <c r="B1197">
        <v>0</v>
      </c>
      <c r="C1197">
        <v>17405194</v>
      </c>
      <c r="D1197">
        <v>0</v>
      </c>
      <c r="E1197">
        <v>17405194</v>
      </c>
      <c r="F1197">
        <v>0</v>
      </c>
      <c r="G1197">
        <v>4778700</v>
      </c>
      <c r="H1197">
        <v>4778700</v>
      </c>
      <c r="I1197">
        <v>4778700</v>
      </c>
      <c r="J1197">
        <v>0</v>
      </c>
      <c r="K1197">
        <v>4778700</v>
      </c>
      <c r="L1197">
        <v>0</v>
      </c>
      <c r="M1197">
        <v>0</v>
      </c>
      <c r="N1197">
        <v>4778700</v>
      </c>
      <c r="O1197">
        <v>3176600</v>
      </c>
      <c r="P1197">
        <v>1602100</v>
      </c>
      <c r="Q1197">
        <v>12626494</v>
      </c>
      <c r="R1197">
        <v>27.46</v>
      </c>
      <c r="S1197">
        <v>0</v>
      </c>
      <c r="T1197">
        <v>0</v>
      </c>
    </row>
    <row r="1198" spans="1:20" x14ac:dyDescent="0.25">
      <c r="A1198" t="s">
        <v>417</v>
      </c>
      <c r="B1198">
        <v>0</v>
      </c>
      <c r="C1198">
        <v>104186954</v>
      </c>
      <c r="D1198">
        <v>0</v>
      </c>
      <c r="E1198">
        <v>104186954</v>
      </c>
      <c r="F1198">
        <v>0</v>
      </c>
      <c r="G1198">
        <v>28589000</v>
      </c>
      <c r="H1198">
        <v>28589000</v>
      </c>
      <c r="I1198">
        <v>28589000</v>
      </c>
      <c r="J1198">
        <v>0</v>
      </c>
      <c r="K1198">
        <v>28589000</v>
      </c>
      <c r="L1198">
        <v>0</v>
      </c>
      <c r="M1198">
        <v>0</v>
      </c>
      <c r="N1198">
        <v>28589000</v>
      </c>
      <c r="O1198">
        <v>19002100</v>
      </c>
      <c r="P1198">
        <v>9586900</v>
      </c>
      <c r="Q1198">
        <v>75597954</v>
      </c>
      <c r="R1198">
        <v>27.44</v>
      </c>
      <c r="S1198">
        <v>0</v>
      </c>
      <c r="T1198">
        <v>0</v>
      </c>
    </row>
    <row r="1199" spans="1:20" x14ac:dyDescent="0.25">
      <c r="A1199" t="s">
        <v>619</v>
      </c>
      <c r="B1199">
        <v>0</v>
      </c>
      <c r="C1199">
        <v>104186954</v>
      </c>
      <c r="D1199">
        <v>0</v>
      </c>
      <c r="E1199">
        <v>104186954</v>
      </c>
      <c r="F1199">
        <v>0</v>
      </c>
      <c r="G1199">
        <v>28589000</v>
      </c>
      <c r="H1199">
        <v>28589000</v>
      </c>
      <c r="I1199">
        <v>28589000</v>
      </c>
      <c r="J1199">
        <v>0</v>
      </c>
      <c r="K1199">
        <v>28589000</v>
      </c>
      <c r="L1199">
        <v>0</v>
      </c>
      <c r="M1199">
        <v>0</v>
      </c>
      <c r="N1199">
        <v>28589000</v>
      </c>
      <c r="O1199">
        <v>19002100</v>
      </c>
      <c r="P1199">
        <v>9586900</v>
      </c>
      <c r="Q1199">
        <v>75597954</v>
      </c>
      <c r="R1199">
        <v>27.44</v>
      </c>
      <c r="S1199">
        <v>0</v>
      </c>
      <c r="T1199">
        <v>0</v>
      </c>
    </row>
    <row r="1200" spans="1:20" x14ac:dyDescent="0.25">
      <c r="A1200" t="s">
        <v>419</v>
      </c>
      <c r="B1200">
        <v>0</v>
      </c>
      <c r="C1200">
        <v>17405194</v>
      </c>
      <c r="D1200">
        <v>0</v>
      </c>
      <c r="E1200">
        <v>17405194</v>
      </c>
      <c r="F1200">
        <v>0</v>
      </c>
      <c r="G1200">
        <v>4778700</v>
      </c>
      <c r="H1200">
        <v>4778700</v>
      </c>
      <c r="I1200">
        <v>4778700</v>
      </c>
      <c r="J1200">
        <v>0</v>
      </c>
      <c r="K1200">
        <v>4778700</v>
      </c>
      <c r="L1200">
        <v>0</v>
      </c>
      <c r="M1200">
        <v>0</v>
      </c>
      <c r="N1200">
        <v>4778700</v>
      </c>
      <c r="O1200">
        <v>3176600</v>
      </c>
      <c r="P1200">
        <v>1602100</v>
      </c>
      <c r="Q1200">
        <v>12626494</v>
      </c>
      <c r="R1200">
        <v>27.46</v>
      </c>
      <c r="S1200">
        <v>0</v>
      </c>
      <c r="T1200">
        <v>0</v>
      </c>
    </row>
    <row r="1201" spans="1:20" x14ac:dyDescent="0.25">
      <c r="A1201" t="s">
        <v>620</v>
      </c>
      <c r="B1201">
        <v>0</v>
      </c>
      <c r="C1201">
        <v>17405194</v>
      </c>
      <c r="D1201">
        <v>0</v>
      </c>
      <c r="E1201">
        <v>17405194</v>
      </c>
      <c r="F1201">
        <v>0</v>
      </c>
      <c r="G1201">
        <v>4778700</v>
      </c>
      <c r="H1201">
        <v>4778700</v>
      </c>
      <c r="I1201">
        <v>4778700</v>
      </c>
      <c r="J1201">
        <v>0</v>
      </c>
      <c r="K1201">
        <v>4778700</v>
      </c>
      <c r="L1201">
        <v>0</v>
      </c>
      <c r="M1201">
        <v>0</v>
      </c>
      <c r="N1201">
        <v>4778700</v>
      </c>
      <c r="O1201">
        <v>3176600</v>
      </c>
      <c r="P1201">
        <v>1602100</v>
      </c>
      <c r="Q1201">
        <v>12626494</v>
      </c>
      <c r="R1201">
        <v>27.46</v>
      </c>
      <c r="S1201">
        <v>0</v>
      </c>
      <c r="T1201">
        <v>0</v>
      </c>
    </row>
    <row r="1202" spans="1:20" x14ac:dyDescent="0.25">
      <c r="A1202" t="s">
        <v>421</v>
      </c>
      <c r="B1202">
        <v>0</v>
      </c>
      <c r="C1202">
        <v>138886416</v>
      </c>
      <c r="D1202">
        <v>0</v>
      </c>
      <c r="E1202">
        <v>138886416</v>
      </c>
      <c r="F1202">
        <v>0</v>
      </c>
      <c r="G1202">
        <v>38113100</v>
      </c>
      <c r="H1202">
        <v>38113100</v>
      </c>
      <c r="I1202">
        <v>38113100</v>
      </c>
      <c r="J1202">
        <v>0</v>
      </c>
      <c r="K1202">
        <v>38113100</v>
      </c>
      <c r="L1202">
        <v>0</v>
      </c>
      <c r="M1202">
        <v>0</v>
      </c>
      <c r="N1202">
        <v>38113100</v>
      </c>
      <c r="O1202">
        <v>25334000</v>
      </c>
      <c r="P1202">
        <v>12779100</v>
      </c>
      <c r="Q1202">
        <v>100773316</v>
      </c>
      <c r="R1202">
        <v>27.44</v>
      </c>
      <c r="S1202">
        <v>0</v>
      </c>
      <c r="T1202">
        <v>0</v>
      </c>
    </row>
    <row r="1203" spans="1:20" x14ac:dyDescent="0.25">
      <c r="A1203" t="s">
        <v>621</v>
      </c>
      <c r="B1203">
        <v>0</v>
      </c>
      <c r="C1203">
        <v>138886416</v>
      </c>
      <c r="D1203">
        <v>0</v>
      </c>
      <c r="E1203">
        <v>138886416</v>
      </c>
      <c r="F1203">
        <v>0</v>
      </c>
      <c r="G1203">
        <v>38113100</v>
      </c>
      <c r="H1203">
        <v>38113100</v>
      </c>
      <c r="I1203">
        <v>38113100</v>
      </c>
      <c r="J1203">
        <v>0</v>
      </c>
      <c r="K1203">
        <v>38113100</v>
      </c>
      <c r="L1203">
        <v>0</v>
      </c>
      <c r="M1203">
        <v>0</v>
      </c>
      <c r="N1203">
        <v>38113100</v>
      </c>
      <c r="O1203">
        <v>25334000</v>
      </c>
      <c r="P1203">
        <v>12779100</v>
      </c>
      <c r="Q1203">
        <v>100773316</v>
      </c>
      <c r="R1203">
        <v>27.44</v>
      </c>
      <c r="S1203">
        <v>0</v>
      </c>
      <c r="T1203">
        <v>0</v>
      </c>
    </row>
    <row r="1204" spans="1:20" x14ac:dyDescent="0.25">
      <c r="A1204" t="s">
        <v>423</v>
      </c>
      <c r="B1204">
        <v>0</v>
      </c>
      <c r="C1204">
        <v>34740870</v>
      </c>
      <c r="D1204">
        <v>0</v>
      </c>
      <c r="E1204">
        <v>34740870</v>
      </c>
      <c r="F1204">
        <v>0</v>
      </c>
      <c r="G1204">
        <v>9539300</v>
      </c>
      <c r="H1204">
        <v>9539300</v>
      </c>
      <c r="I1204">
        <v>9539300</v>
      </c>
      <c r="J1204">
        <v>0</v>
      </c>
      <c r="K1204">
        <v>9539300</v>
      </c>
      <c r="L1204">
        <v>0</v>
      </c>
      <c r="M1204">
        <v>0</v>
      </c>
      <c r="N1204">
        <v>9539300</v>
      </c>
      <c r="O1204">
        <v>6341300</v>
      </c>
      <c r="P1204">
        <v>3198000</v>
      </c>
      <c r="Q1204">
        <v>25201570</v>
      </c>
      <c r="R1204">
        <v>27.46</v>
      </c>
      <c r="S1204">
        <v>0</v>
      </c>
      <c r="T1204">
        <v>0</v>
      </c>
    </row>
    <row r="1205" spans="1:20" x14ac:dyDescent="0.25">
      <c r="A1205" t="s">
        <v>622</v>
      </c>
      <c r="B1205">
        <v>0</v>
      </c>
      <c r="C1205">
        <v>34740870</v>
      </c>
      <c r="D1205">
        <v>0</v>
      </c>
      <c r="E1205">
        <v>34740870</v>
      </c>
      <c r="F1205">
        <v>0</v>
      </c>
      <c r="G1205">
        <v>9539300</v>
      </c>
      <c r="H1205">
        <v>9539300</v>
      </c>
      <c r="I1205">
        <v>9539300</v>
      </c>
      <c r="J1205">
        <v>0</v>
      </c>
      <c r="K1205">
        <v>9539300</v>
      </c>
      <c r="L1205">
        <v>0</v>
      </c>
      <c r="M1205">
        <v>0</v>
      </c>
      <c r="N1205">
        <v>9539300</v>
      </c>
      <c r="O1205">
        <v>6341300</v>
      </c>
      <c r="P1205">
        <v>3198000</v>
      </c>
      <c r="Q1205">
        <v>25201570</v>
      </c>
      <c r="R1205">
        <v>27.46</v>
      </c>
      <c r="S1205">
        <v>0</v>
      </c>
      <c r="T1205">
        <v>0</v>
      </c>
    </row>
    <row r="1206" spans="1:20" x14ac:dyDescent="0.25">
      <c r="A1206" t="s">
        <v>69</v>
      </c>
      <c r="B1206">
        <v>0</v>
      </c>
      <c r="C1206">
        <v>42000000</v>
      </c>
      <c r="D1206">
        <v>0</v>
      </c>
      <c r="E1206">
        <v>42000000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42000000</v>
      </c>
      <c r="R1206">
        <v>0</v>
      </c>
      <c r="S1206">
        <v>0</v>
      </c>
      <c r="T1206">
        <v>0</v>
      </c>
    </row>
    <row r="1207" spans="1:20" x14ac:dyDescent="0.25">
      <c r="A1207" t="s">
        <v>623</v>
      </c>
      <c r="B1207">
        <v>0</v>
      </c>
      <c r="C1207">
        <v>42000000</v>
      </c>
      <c r="D1207">
        <v>0</v>
      </c>
      <c r="E1207">
        <v>42000000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42000000</v>
      </c>
      <c r="R1207">
        <v>0</v>
      </c>
      <c r="S1207">
        <v>0</v>
      </c>
      <c r="T1207">
        <v>0</v>
      </c>
    </row>
    <row r="1208" spans="1:20" x14ac:dyDescent="0.25">
      <c r="A1208" t="s">
        <v>71</v>
      </c>
      <c r="B1208">
        <v>0</v>
      </c>
      <c r="C1208">
        <v>85999598</v>
      </c>
      <c r="D1208">
        <v>0</v>
      </c>
      <c r="E1208">
        <v>85999598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85999598</v>
      </c>
      <c r="R1208">
        <v>0</v>
      </c>
      <c r="S1208">
        <v>0</v>
      </c>
      <c r="T1208">
        <v>0</v>
      </c>
    </row>
    <row r="1209" spans="1:20" x14ac:dyDescent="0.25">
      <c r="A1209" t="s">
        <v>624</v>
      </c>
      <c r="B1209">
        <v>0</v>
      </c>
      <c r="C1209">
        <v>85999598</v>
      </c>
      <c r="D1209">
        <v>0</v>
      </c>
      <c r="E1209">
        <v>85999598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85999598</v>
      </c>
      <c r="R1209">
        <v>0</v>
      </c>
      <c r="S1209">
        <v>0</v>
      </c>
      <c r="T1209">
        <v>0</v>
      </c>
    </row>
    <row r="1210" spans="1:20" x14ac:dyDescent="0.25">
      <c r="A1210" t="s">
        <v>99</v>
      </c>
      <c r="B1210">
        <v>0</v>
      </c>
      <c r="C1210">
        <v>52000000</v>
      </c>
      <c r="D1210">
        <v>0</v>
      </c>
      <c r="E1210">
        <v>52000000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52000000</v>
      </c>
      <c r="R1210">
        <v>0</v>
      </c>
      <c r="S1210">
        <v>0</v>
      </c>
      <c r="T1210">
        <v>0</v>
      </c>
    </row>
    <row r="1211" spans="1:20" x14ac:dyDescent="0.25">
      <c r="A1211" t="s">
        <v>625</v>
      </c>
      <c r="B1211">
        <v>0</v>
      </c>
      <c r="C1211">
        <v>52000000</v>
      </c>
      <c r="D1211">
        <v>0</v>
      </c>
      <c r="E1211">
        <v>52000000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52000000</v>
      </c>
      <c r="R1211">
        <v>0</v>
      </c>
      <c r="S1211">
        <v>0</v>
      </c>
      <c r="T1211">
        <v>0</v>
      </c>
    </row>
    <row r="1212" spans="1:20" x14ac:dyDescent="0.25">
      <c r="A1212" t="s">
        <v>73</v>
      </c>
      <c r="B1212">
        <v>0</v>
      </c>
      <c r="C1212">
        <v>16000000</v>
      </c>
      <c r="D1212">
        <v>0</v>
      </c>
      <c r="E1212">
        <v>16000000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16000000</v>
      </c>
      <c r="R1212">
        <v>0</v>
      </c>
      <c r="S1212">
        <v>0</v>
      </c>
      <c r="T1212">
        <v>0</v>
      </c>
    </row>
    <row r="1213" spans="1:20" x14ac:dyDescent="0.25">
      <c r="A1213" t="s">
        <v>626</v>
      </c>
      <c r="B1213">
        <v>0</v>
      </c>
      <c r="C1213">
        <v>16000000</v>
      </c>
      <c r="D1213">
        <v>0</v>
      </c>
      <c r="E1213">
        <v>16000000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16000000</v>
      </c>
      <c r="R1213">
        <v>0</v>
      </c>
      <c r="S1213">
        <v>0</v>
      </c>
      <c r="T1213">
        <v>0</v>
      </c>
    </row>
    <row r="1214" spans="1:20" x14ac:dyDescent="0.25">
      <c r="A1214" t="s">
        <v>81</v>
      </c>
      <c r="B1214">
        <v>0</v>
      </c>
      <c r="C1214">
        <v>82020300</v>
      </c>
      <c r="D1214">
        <v>0</v>
      </c>
      <c r="E1214">
        <v>82020300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82020300</v>
      </c>
      <c r="R1214">
        <v>0</v>
      </c>
      <c r="S1214">
        <v>0</v>
      </c>
      <c r="T1214">
        <v>0</v>
      </c>
    </row>
    <row r="1215" spans="1:20" x14ac:dyDescent="0.25">
      <c r="A1215" t="s">
        <v>627</v>
      </c>
      <c r="B1215">
        <v>0</v>
      </c>
      <c r="C1215">
        <v>70000000</v>
      </c>
      <c r="D1215">
        <v>0</v>
      </c>
      <c r="E1215">
        <v>70000000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70000000</v>
      </c>
      <c r="R1215">
        <v>0</v>
      </c>
      <c r="S1215">
        <v>0</v>
      </c>
      <c r="T1215">
        <v>0</v>
      </c>
    </row>
    <row r="1216" spans="1:20" x14ac:dyDescent="0.25">
      <c r="A1216" t="s">
        <v>628</v>
      </c>
      <c r="B1216">
        <v>0</v>
      </c>
      <c r="C1216">
        <v>12020300</v>
      </c>
      <c r="D1216">
        <v>0</v>
      </c>
      <c r="E1216">
        <v>12020300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12020300</v>
      </c>
      <c r="R1216">
        <v>0</v>
      </c>
      <c r="S1216">
        <v>0</v>
      </c>
      <c r="T1216">
        <v>0</v>
      </c>
    </row>
    <row r="1217" spans="1:20" x14ac:dyDescent="0.25">
      <c r="A1217" t="s">
        <v>77</v>
      </c>
      <c r="B1217">
        <v>0</v>
      </c>
      <c r="C1217">
        <v>19910750</v>
      </c>
      <c r="D1217">
        <v>0</v>
      </c>
      <c r="E1217">
        <v>19910750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19910750</v>
      </c>
      <c r="R1217">
        <v>0</v>
      </c>
      <c r="S1217">
        <v>0</v>
      </c>
      <c r="T1217">
        <v>0</v>
      </c>
    </row>
    <row r="1218" spans="1:20" x14ac:dyDescent="0.25">
      <c r="A1218" t="s">
        <v>629</v>
      </c>
      <c r="B1218">
        <v>0</v>
      </c>
      <c r="C1218">
        <v>19910750</v>
      </c>
      <c r="D1218">
        <v>0</v>
      </c>
      <c r="E1218">
        <v>19910750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19910750</v>
      </c>
      <c r="R1218">
        <v>0</v>
      </c>
      <c r="S1218">
        <v>0</v>
      </c>
      <c r="T1218">
        <v>0</v>
      </c>
    </row>
    <row r="1219" spans="1:20" x14ac:dyDescent="0.25">
      <c r="A1219" t="s">
        <v>432</v>
      </c>
      <c r="B1219">
        <v>0</v>
      </c>
      <c r="C1219">
        <v>7806350</v>
      </c>
      <c r="D1219">
        <v>0</v>
      </c>
      <c r="E1219">
        <v>7806350</v>
      </c>
      <c r="F1219">
        <v>0</v>
      </c>
      <c r="G1219">
        <v>5000000</v>
      </c>
      <c r="H1219">
        <v>5000000</v>
      </c>
      <c r="I1219">
        <v>0</v>
      </c>
      <c r="J1219">
        <v>0</v>
      </c>
      <c r="K1219">
        <v>0</v>
      </c>
      <c r="L1219">
        <v>0</v>
      </c>
      <c r="M1219">
        <v>5000000</v>
      </c>
      <c r="N1219">
        <v>0</v>
      </c>
      <c r="O1219">
        <v>0</v>
      </c>
      <c r="P1219">
        <v>0</v>
      </c>
      <c r="Q1219">
        <v>2806350</v>
      </c>
      <c r="R1219">
        <v>0</v>
      </c>
      <c r="S1219">
        <v>0</v>
      </c>
      <c r="T1219">
        <v>0</v>
      </c>
    </row>
    <row r="1220" spans="1:20" x14ac:dyDescent="0.25">
      <c r="A1220" t="s">
        <v>630</v>
      </c>
      <c r="B1220">
        <v>0</v>
      </c>
      <c r="C1220">
        <v>7806350</v>
      </c>
      <c r="D1220">
        <v>0</v>
      </c>
      <c r="E1220">
        <v>7806350</v>
      </c>
      <c r="F1220">
        <v>0</v>
      </c>
      <c r="G1220">
        <v>5000000</v>
      </c>
      <c r="H1220">
        <v>5000000</v>
      </c>
      <c r="I1220">
        <v>0</v>
      </c>
      <c r="J1220">
        <v>0</v>
      </c>
      <c r="K1220">
        <v>0</v>
      </c>
      <c r="L1220">
        <v>0</v>
      </c>
      <c r="M1220">
        <v>5000000</v>
      </c>
      <c r="N1220">
        <v>0</v>
      </c>
      <c r="O1220">
        <v>0</v>
      </c>
      <c r="P1220">
        <v>0</v>
      </c>
      <c r="Q1220">
        <v>2806350</v>
      </c>
      <c r="R1220">
        <v>0</v>
      </c>
      <c r="S1220">
        <v>0</v>
      </c>
      <c r="T1220">
        <v>0</v>
      </c>
    </row>
    <row r="1221" spans="1:20" x14ac:dyDescent="0.25">
      <c r="A1221" t="s">
        <v>75</v>
      </c>
      <c r="B1221">
        <v>0</v>
      </c>
      <c r="C1221">
        <v>28153438</v>
      </c>
      <c r="D1221">
        <v>0</v>
      </c>
      <c r="E1221">
        <v>28153438</v>
      </c>
      <c r="F1221">
        <v>0</v>
      </c>
      <c r="G1221">
        <v>28153438</v>
      </c>
      <c r="H1221">
        <v>28153438</v>
      </c>
      <c r="I1221">
        <v>0</v>
      </c>
      <c r="J1221">
        <v>0</v>
      </c>
      <c r="K1221">
        <v>0</v>
      </c>
      <c r="L1221">
        <v>0</v>
      </c>
      <c r="M1221">
        <v>28153438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</row>
    <row r="1222" spans="1:20" x14ac:dyDescent="0.25">
      <c r="A1222" t="s">
        <v>631</v>
      </c>
      <c r="B1222">
        <v>0</v>
      </c>
      <c r="C1222">
        <v>28153438</v>
      </c>
      <c r="D1222">
        <v>0</v>
      </c>
      <c r="E1222">
        <v>28153438</v>
      </c>
      <c r="F1222">
        <v>0</v>
      </c>
      <c r="G1222">
        <v>28153438</v>
      </c>
      <c r="H1222">
        <v>28153438</v>
      </c>
      <c r="I1222">
        <v>0</v>
      </c>
      <c r="J1222">
        <v>0</v>
      </c>
      <c r="K1222">
        <v>0</v>
      </c>
      <c r="L1222">
        <v>0</v>
      </c>
      <c r="M1222">
        <v>28153438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</row>
    <row r="1223" spans="1:20" x14ac:dyDescent="0.25">
      <c r="A1223" t="s">
        <v>435</v>
      </c>
      <c r="B1223">
        <v>0</v>
      </c>
      <c r="C1223">
        <v>1000000</v>
      </c>
      <c r="D1223">
        <v>0</v>
      </c>
      <c r="E1223">
        <v>1000000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1000000</v>
      </c>
      <c r="R1223">
        <v>0</v>
      </c>
      <c r="S1223">
        <v>0</v>
      </c>
      <c r="T1223">
        <v>0</v>
      </c>
    </row>
    <row r="1224" spans="1:20" x14ac:dyDescent="0.25">
      <c r="A1224" t="s">
        <v>632</v>
      </c>
      <c r="B1224">
        <v>0</v>
      </c>
      <c r="C1224">
        <v>1000000</v>
      </c>
      <c r="D1224">
        <v>0</v>
      </c>
      <c r="E1224">
        <v>1000000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1000000</v>
      </c>
      <c r="R1224">
        <v>0</v>
      </c>
      <c r="S1224">
        <v>0</v>
      </c>
      <c r="T1224">
        <v>0</v>
      </c>
    </row>
    <row r="1225" spans="1:20" x14ac:dyDescent="0.25">
      <c r="A1225" t="s">
        <v>437</v>
      </c>
      <c r="B1225">
        <v>0</v>
      </c>
      <c r="C1225">
        <v>70820277212</v>
      </c>
      <c r="D1225">
        <v>0</v>
      </c>
      <c r="E1225">
        <v>70820277212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70820277212</v>
      </c>
      <c r="R1225">
        <v>0</v>
      </c>
      <c r="S1225">
        <v>0</v>
      </c>
      <c r="T1225">
        <v>0</v>
      </c>
    </row>
    <row r="1226" spans="1:20" x14ac:dyDescent="0.25">
      <c r="A1226" t="s">
        <v>633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</row>
    <row r="1227" spans="1:20" x14ac:dyDescent="0.25">
      <c r="A1227" t="s">
        <v>634</v>
      </c>
      <c r="B1227">
        <v>0</v>
      </c>
      <c r="C1227">
        <v>70820277212</v>
      </c>
      <c r="D1227">
        <v>0</v>
      </c>
      <c r="E1227">
        <v>70820277212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70820277212</v>
      </c>
      <c r="R1227">
        <v>0</v>
      </c>
      <c r="S1227">
        <v>0</v>
      </c>
      <c r="T1227">
        <v>0</v>
      </c>
    </row>
    <row r="1228" spans="1:20" x14ac:dyDescent="0.25">
      <c r="A1228" t="s">
        <v>387</v>
      </c>
      <c r="B1228">
        <v>0</v>
      </c>
      <c r="C1228">
        <v>196566729690</v>
      </c>
      <c r="D1228">
        <v>0</v>
      </c>
      <c r="E1228">
        <v>196566729690</v>
      </c>
      <c r="F1228">
        <v>0</v>
      </c>
      <c r="G1228">
        <v>106631708389</v>
      </c>
      <c r="H1228">
        <v>106631708389</v>
      </c>
      <c r="I1228">
        <v>104442720215</v>
      </c>
      <c r="J1228">
        <v>0</v>
      </c>
      <c r="K1228">
        <v>104442720215</v>
      </c>
      <c r="L1228">
        <v>0</v>
      </c>
      <c r="M1228">
        <v>2188988174</v>
      </c>
      <c r="N1228">
        <v>104442720215</v>
      </c>
      <c r="O1228">
        <v>95881583518</v>
      </c>
      <c r="P1228">
        <v>8561136697</v>
      </c>
      <c r="Q1228">
        <v>89935021301</v>
      </c>
      <c r="R1228">
        <v>53.13</v>
      </c>
      <c r="S1228">
        <v>0</v>
      </c>
      <c r="T1228">
        <v>0</v>
      </c>
    </row>
    <row r="1229" spans="1:20" x14ac:dyDescent="0.25">
      <c r="A1229" t="s">
        <v>635</v>
      </c>
      <c r="B1229">
        <v>0</v>
      </c>
      <c r="C1229">
        <v>164084227931</v>
      </c>
      <c r="D1229">
        <v>0</v>
      </c>
      <c r="E1229">
        <v>164084227931</v>
      </c>
      <c r="F1229">
        <v>0</v>
      </c>
      <c r="G1229">
        <v>95912813156</v>
      </c>
      <c r="H1229">
        <v>95912813156</v>
      </c>
      <c r="I1229">
        <v>95912813156</v>
      </c>
      <c r="J1229">
        <v>0</v>
      </c>
      <c r="K1229">
        <v>95912813156</v>
      </c>
      <c r="L1229">
        <v>0</v>
      </c>
      <c r="M1229">
        <v>0</v>
      </c>
      <c r="N1229">
        <v>95912813156</v>
      </c>
      <c r="O1229">
        <v>87719909092</v>
      </c>
      <c r="P1229">
        <v>8192904064</v>
      </c>
      <c r="Q1229">
        <v>68171414775</v>
      </c>
      <c r="R1229">
        <v>58.45</v>
      </c>
      <c r="S1229">
        <v>0</v>
      </c>
      <c r="T1229">
        <v>0</v>
      </c>
    </row>
    <row r="1230" spans="1:20" x14ac:dyDescent="0.25">
      <c r="A1230" t="s">
        <v>636</v>
      </c>
      <c r="B1230">
        <v>0</v>
      </c>
      <c r="C1230">
        <v>159930301</v>
      </c>
      <c r="D1230">
        <v>0</v>
      </c>
      <c r="E1230">
        <v>159930301</v>
      </c>
      <c r="F1230">
        <v>0</v>
      </c>
      <c r="G1230">
        <v>33807229</v>
      </c>
      <c r="H1230">
        <v>33807229</v>
      </c>
      <c r="I1230">
        <v>33807229</v>
      </c>
      <c r="J1230">
        <v>0</v>
      </c>
      <c r="K1230">
        <v>33807229</v>
      </c>
      <c r="L1230">
        <v>0</v>
      </c>
      <c r="M1230">
        <v>0</v>
      </c>
      <c r="N1230">
        <v>33807229</v>
      </c>
      <c r="O1230">
        <v>31021699</v>
      </c>
      <c r="P1230">
        <v>2785530</v>
      </c>
      <c r="Q1230">
        <v>126123072</v>
      </c>
      <c r="R1230">
        <v>21.14</v>
      </c>
      <c r="S1230">
        <v>0</v>
      </c>
      <c r="T1230">
        <v>0</v>
      </c>
    </row>
    <row r="1231" spans="1:20" x14ac:dyDescent="0.25">
      <c r="A1231" t="s">
        <v>637</v>
      </c>
      <c r="B1231">
        <v>0</v>
      </c>
      <c r="C1231">
        <v>5165695510</v>
      </c>
      <c r="D1231">
        <v>0</v>
      </c>
      <c r="E1231">
        <v>5165695510</v>
      </c>
      <c r="F1231">
        <v>0</v>
      </c>
      <c r="G1231">
        <v>5165695510</v>
      </c>
      <c r="H1231">
        <v>5165695510</v>
      </c>
      <c r="I1231">
        <v>2976707336</v>
      </c>
      <c r="J1231">
        <v>0</v>
      </c>
      <c r="K1231">
        <v>2976707336</v>
      </c>
      <c r="L1231">
        <v>0</v>
      </c>
      <c r="M1231">
        <v>2188988174</v>
      </c>
      <c r="N1231">
        <v>2976707336</v>
      </c>
      <c r="O1231">
        <v>2976707336</v>
      </c>
      <c r="P1231">
        <v>0</v>
      </c>
      <c r="Q1231">
        <v>0</v>
      </c>
      <c r="R1231">
        <v>57.62</v>
      </c>
      <c r="S1231">
        <v>0</v>
      </c>
      <c r="T1231">
        <v>0</v>
      </c>
    </row>
    <row r="1232" spans="1:20" x14ac:dyDescent="0.25">
      <c r="A1232" t="s">
        <v>638</v>
      </c>
      <c r="B1232">
        <v>0</v>
      </c>
      <c r="C1232">
        <v>213870674</v>
      </c>
      <c r="D1232">
        <v>0</v>
      </c>
      <c r="E1232">
        <v>213870674</v>
      </c>
      <c r="F1232">
        <v>0</v>
      </c>
      <c r="G1232">
        <v>82197745</v>
      </c>
      <c r="H1232">
        <v>82197745</v>
      </c>
      <c r="I1232">
        <v>82197745</v>
      </c>
      <c r="J1232">
        <v>0</v>
      </c>
      <c r="K1232">
        <v>82197745</v>
      </c>
      <c r="L1232">
        <v>0</v>
      </c>
      <c r="M1232">
        <v>0</v>
      </c>
      <c r="N1232">
        <v>82197745</v>
      </c>
      <c r="O1232">
        <v>75119194</v>
      </c>
      <c r="P1232">
        <v>7078551</v>
      </c>
      <c r="Q1232">
        <v>131672929</v>
      </c>
      <c r="R1232">
        <v>38.43</v>
      </c>
      <c r="S1232">
        <v>0</v>
      </c>
      <c r="T1232">
        <v>0</v>
      </c>
    </row>
    <row r="1233" spans="1:20" x14ac:dyDescent="0.25">
      <c r="A1233" t="s">
        <v>639</v>
      </c>
      <c r="B1233">
        <v>0</v>
      </c>
      <c r="C1233">
        <v>152020728</v>
      </c>
      <c r="D1233">
        <v>0</v>
      </c>
      <c r="E1233">
        <v>152020728</v>
      </c>
      <c r="F1233">
        <v>0</v>
      </c>
      <c r="G1233">
        <v>21208496</v>
      </c>
      <c r="H1233">
        <v>21208496</v>
      </c>
      <c r="I1233">
        <v>21208496</v>
      </c>
      <c r="J1233">
        <v>0</v>
      </c>
      <c r="K1233">
        <v>21208496</v>
      </c>
      <c r="L1233">
        <v>0</v>
      </c>
      <c r="M1233">
        <v>0</v>
      </c>
      <c r="N1233">
        <v>21208496</v>
      </c>
      <c r="O1233">
        <v>19363183</v>
      </c>
      <c r="P1233">
        <v>1845313</v>
      </c>
      <c r="Q1233">
        <v>130812232</v>
      </c>
      <c r="R1233">
        <v>13.95</v>
      </c>
      <c r="S1233">
        <v>0</v>
      </c>
      <c r="T1233">
        <v>0</v>
      </c>
    </row>
    <row r="1234" spans="1:20" x14ac:dyDescent="0.25">
      <c r="A1234" t="s">
        <v>640</v>
      </c>
      <c r="B1234">
        <v>0</v>
      </c>
      <c r="C1234">
        <v>121420822</v>
      </c>
      <c r="D1234">
        <v>0</v>
      </c>
      <c r="E1234">
        <v>121420822</v>
      </c>
      <c r="F1234">
        <v>0</v>
      </c>
      <c r="G1234">
        <v>18221824</v>
      </c>
      <c r="H1234">
        <v>18221824</v>
      </c>
      <c r="I1234">
        <v>18221824</v>
      </c>
      <c r="J1234">
        <v>0</v>
      </c>
      <c r="K1234">
        <v>18221824</v>
      </c>
      <c r="L1234">
        <v>0</v>
      </c>
      <c r="M1234">
        <v>0</v>
      </c>
      <c r="N1234">
        <v>18221824</v>
      </c>
      <c r="O1234">
        <v>17492982</v>
      </c>
      <c r="P1234">
        <v>728842</v>
      </c>
      <c r="Q1234">
        <v>103198998</v>
      </c>
      <c r="R1234">
        <v>15.01</v>
      </c>
      <c r="S1234">
        <v>0</v>
      </c>
      <c r="T1234">
        <v>0</v>
      </c>
    </row>
    <row r="1235" spans="1:20" x14ac:dyDescent="0.25">
      <c r="A1235" t="s">
        <v>641</v>
      </c>
      <c r="B1235">
        <v>0</v>
      </c>
      <c r="C1235">
        <v>13071303486</v>
      </c>
      <c r="D1235">
        <v>0</v>
      </c>
      <c r="E1235">
        <v>13071303486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13071303486</v>
      </c>
      <c r="R1235">
        <v>0</v>
      </c>
      <c r="S1235">
        <v>0</v>
      </c>
      <c r="T1235">
        <v>0</v>
      </c>
    </row>
    <row r="1236" spans="1:20" x14ac:dyDescent="0.25">
      <c r="A1236" t="s">
        <v>642</v>
      </c>
      <c r="B1236">
        <v>0</v>
      </c>
      <c r="C1236">
        <v>627823021</v>
      </c>
      <c r="D1236">
        <v>0</v>
      </c>
      <c r="E1236">
        <v>627823021</v>
      </c>
      <c r="F1236">
        <v>0</v>
      </c>
      <c r="G1236">
        <v>147596636</v>
      </c>
      <c r="H1236">
        <v>147596636</v>
      </c>
      <c r="I1236">
        <v>147596636</v>
      </c>
      <c r="J1236">
        <v>0</v>
      </c>
      <c r="K1236">
        <v>147596636</v>
      </c>
      <c r="L1236">
        <v>0</v>
      </c>
      <c r="M1236">
        <v>0</v>
      </c>
      <c r="N1236">
        <v>147596636</v>
      </c>
      <c r="O1236">
        <v>140289049</v>
      </c>
      <c r="P1236">
        <v>7307587</v>
      </c>
      <c r="Q1236">
        <v>480226385</v>
      </c>
      <c r="R1236">
        <v>23.51</v>
      </c>
      <c r="S1236">
        <v>0</v>
      </c>
      <c r="T1236">
        <v>0</v>
      </c>
    </row>
    <row r="1237" spans="1:20" x14ac:dyDescent="0.25">
      <c r="A1237" t="s">
        <v>643</v>
      </c>
      <c r="B1237">
        <v>0</v>
      </c>
      <c r="C1237">
        <v>8507</v>
      </c>
      <c r="D1237">
        <v>0</v>
      </c>
      <c r="E1237">
        <v>8507</v>
      </c>
      <c r="F1237">
        <v>0</v>
      </c>
      <c r="G1237">
        <v>1800</v>
      </c>
      <c r="H1237">
        <v>1800</v>
      </c>
      <c r="I1237">
        <v>1800</v>
      </c>
      <c r="J1237">
        <v>0</v>
      </c>
      <c r="K1237">
        <v>1800</v>
      </c>
      <c r="L1237">
        <v>0</v>
      </c>
      <c r="M1237">
        <v>0</v>
      </c>
      <c r="N1237">
        <v>1800</v>
      </c>
      <c r="O1237">
        <v>1631</v>
      </c>
      <c r="P1237">
        <v>169</v>
      </c>
      <c r="Q1237">
        <v>6707</v>
      </c>
      <c r="R1237">
        <v>21.16</v>
      </c>
      <c r="S1237">
        <v>0</v>
      </c>
      <c r="T1237">
        <v>0</v>
      </c>
    </row>
    <row r="1238" spans="1:20" x14ac:dyDescent="0.25">
      <c r="A1238" t="s">
        <v>644</v>
      </c>
      <c r="B1238">
        <v>0</v>
      </c>
      <c r="C1238">
        <v>9389673204</v>
      </c>
      <c r="D1238">
        <v>0</v>
      </c>
      <c r="E1238">
        <v>9389673204</v>
      </c>
      <c r="F1238">
        <v>0</v>
      </c>
      <c r="G1238">
        <v>3054365075</v>
      </c>
      <c r="H1238">
        <v>3054365075</v>
      </c>
      <c r="I1238">
        <v>3054365075</v>
      </c>
      <c r="J1238">
        <v>0</v>
      </c>
      <c r="K1238">
        <v>3054365075</v>
      </c>
      <c r="L1238">
        <v>0</v>
      </c>
      <c r="M1238">
        <v>0</v>
      </c>
      <c r="N1238">
        <v>3054365075</v>
      </c>
      <c r="O1238">
        <v>2791473518</v>
      </c>
      <c r="P1238">
        <v>262891557</v>
      </c>
      <c r="Q1238">
        <v>6335308129</v>
      </c>
      <c r="R1238">
        <v>32.53</v>
      </c>
      <c r="S1238">
        <v>0</v>
      </c>
      <c r="T1238">
        <v>0</v>
      </c>
    </row>
    <row r="1239" spans="1:20" x14ac:dyDescent="0.25">
      <c r="A1239" t="s">
        <v>645</v>
      </c>
      <c r="B1239">
        <v>0</v>
      </c>
      <c r="C1239">
        <v>321612066</v>
      </c>
      <c r="D1239">
        <v>0</v>
      </c>
      <c r="E1239">
        <v>321612066</v>
      </c>
      <c r="F1239">
        <v>0</v>
      </c>
      <c r="G1239">
        <v>25465884</v>
      </c>
      <c r="H1239">
        <v>25465884</v>
      </c>
      <c r="I1239">
        <v>25465884</v>
      </c>
      <c r="J1239">
        <v>0</v>
      </c>
      <c r="K1239">
        <v>25465884</v>
      </c>
      <c r="L1239">
        <v>0</v>
      </c>
      <c r="M1239">
        <v>0</v>
      </c>
      <c r="N1239">
        <v>25465884</v>
      </c>
      <c r="O1239">
        <v>25465100</v>
      </c>
      <c r="P1239">
        <v>784</v>
      </c>
      <c r="Q1239">
        <v>296146182</v>
      </c>
      <c r="R1239">
        <v>7.92</v>
      </c>
      <c r="S1239">
        <v>0</v>
      </c>
      <c r="T1239">
        <v>0</v>
      </c>
    </row>
    <row r="1240" spans="1:20" x14ac:dyDescent="0.25">
      <c r="A1240" t="s">
        <v>646</v>
      </c>
      <c r="B1240">
        <v>0</v>
      </c>
      <c r="C1240">
        <v>3259143440</v>
      </c>
      <c r="D1240">
        <v>0</v>
      </c>
      <c r="E1240">
        <v>3259143440</v>
      </c>
      <c r="F1240">
        <v>0</v>
      </c>
      <c r="G1240">
        <v>2170335034</v>
      </c>
      <c r="H1240">
        <v>2170335034</v>
      </c>
      <c r="I1240">
        <v>2170335034</v>
      </c>
      <c r="J1240">
        <v>0</v>
      </c>
      <c r="K1240">
        <v>2170335034</v>
      </c>
      <c r="L1240">
        <v>0</v>
      </c>
      <c r="M1240">
        <v>0</v>
      </c>
      <c r="N1240">
        <v>2170335034</v>
      </c>
      <c r="O1240">
        <v>2084740734</v>
      </c>
      <c r="P1240">
        <v>85594300</v>
      </c>
      <c r="Q1240">
        <v>1088808406</v>
      </c>
      <c r="R1240">
        <v>66.59</v>
      </c>
      <c r="S1240">
        <v>0</v>
      </c>
      <c r="T1240">
        <v>0</v>
      </c>
    </row>
    <row r="1241" spans="1:20" x14ac:dyDescent="0.25">
      <c r="A1241" t="s">
        <v>454</v>
      </c>
      <c r="B1241">
        <v>0</v>
      </c>
      <c r="C1241">
        <v>21316339208</v>
      </c>
      <c r="D1241">
        <v>0</v>
      </c>
      <c r="E1241">
        <v>21316339208</v>
      </c>
      <c r="F1241">
        <v>0</v>
      </c>
      <c r="G1241">
        <v>9890988212</v>
      </c>
      <c r="H1241">
        <v>9890988212</v>
      </c>
      <c r="I1241">
        <v>9890988212</v>
      </c>
      <c r="J1241">
        <v>0</v>
      </c>
      <c r="K1241">
        <v>9890988212</v>
      </c>
      <c r="L1241">
        <v>0</v>
      </c>
      <c r="M1241">
        <v>0</v>
      </c>
      <c r="N1241">
        <v>9890988212</v>
      </c>
      <c r="O1241">
        <v>9029566678</v>
      </c>
      <c r="P1241">
        <v>861421534</v>
      </c>
      <c r="Q1241">
        <v>11425350996</v>
      </c>
      <c r="R1241">
        <v>46.4</v>
      </c>
      <c r="S1241">
        <v>0</v>
      </c>
      <c r="T1241">
        <v>0</v>
      </c>
    </row>
    <row r="1242" spans="1:20" x14ac:dyDescent="0.25">
      <c r="A1242" t="s">
        <v>647</v>
      </c>
      <c r="B1242">
        <v>0</v>
      </c>
      <c r="C1242">
        <v>12965897990</v>
      </c>
      <c r="D1242">
        <v>0</v>
      </c>
      <c r="E1242">
        <v>12965897990</v>
      </c>
      <c r="F1242">
        <v>0</v>
      </c>
      <c r="G1242">
        <v>7275293713</v>
      </c>
      <c r="H1242">
        <v>7275293713</v>
      </c>
      <c r="I1242">
        <v>7275293713</v>
      </c>
      <c r="J1242">
        <v>0</v>
      </c>
      <c r="K1242">
        <v>7275293713</v>
      </c>
      <c r="L1242">
        <v>0</v>
      </c>
      <c r="M1242">
        <v>0</v>
      </c>
      <c r="N1242">
        <v>7275293713</v>
      </c>
      <c r="O1242">
        <v>6638485732</v>
      </c>
      <c r="P1242">
        <v>636807981</v>
      </c>
      <c r="Q1242">
        <v>5690604277</v>
      </c>
      <c r="R1242">
        <v>56.11</v>
      </c>
      <c r="S1242">
        <v>0</v>
      </c>
      <c r="T1242">
        <v>0</v>
      </c>
    </row>
    <row r="1243" spans="1:20" x14ac:dyDescent="0.25">
      <c r="A1243" t="s">
        <v>648</v>
      </c>
      <c r="B1243">
        <v>0</v>
      </c>
      <c r="C1243">
        <v>4179211024</v>
      </c>
      <c r="D1243">
        <v>0</v>
      </c>
      <c r="E1243">
        <v>4179211024</v>
      </c>
      <c r="F1243">
        <v>0</v>
      </c>
      <c r="G1243">
        <v>2340583251</v>
      </c>
      <c r="H1243">
        <v>2340583251</v>
      </c>
      <c r="I1243">
        <v>2340583251</v>
      </c>
      <c r="J1243">
        <v>0</v>
      </c>
      <c r="K1243">
        <v>2340583251</v>
      </c>
      <c r="L1243">
        <v>0</v>
      </c>
      <c r="M1243">
        <v>0</v>
      </c>
      <c r="N1243">
        <v>2340583251</v>
      </c>
      <c r="O1243">
        <v>2135300367</v>
      </c>
      <c r="P1243">
        <v>205282884</v>
      </c>
      <c r="Q1243">
        <v>1838627773</v>
      </c>
      <c r="R1243">
        <v>56.01</v>
      </c>
      <c r="S1243">
        <v>0</v>
      </c>
      <c r="T1243">
        <v>0</v>
      </c>
    </row>
    <row r="1244" spans="1:20" x14ac:dyDescent="0.25">
      <c r="A1244" t="s">
        <v>649</v>
      </c>
      <c r="B1244">
        <v>0</v>
      </c>
      <c r="C1244">
        <v>562138</v>
      </c>
      <c r="D1244">
        <v>0</v>
      </c>
      <c r="E1244">
        <v>562138</v>
      </c>
      <c r="F1244">
        <v>0</v>
      </c>
      <c r="G1244">
        <v>33507</v>
      </c>
      <c r="H1244">
        <v>33507</v>
      </c>
      <c r="I1244">
        <v>33507</v>
      </c>
      <c r="J1244">
        <v>0</v>
      </c>
      <c r="K1244">
        <v>33507</v>
      </c>
      <c r="L1244">
        <v>0</v>
      </c>
      <c r="M1244">
        <v>0</v>
      </c>
      <c r="N1244">
        <v>33507</v>
      </c>
      <c r="O1244">
        <v>30565</v>
      </c>
      <c r="P1244">
        <v>2942</v>
      </c>
      <c r="Q1244">
        <v>528631</v>
      </c>
      <c r="R1244">
        <v>5.96</v>
      </c>
      <c r="S1244">
        <v>0</v>
      </c>
      <c r="T1244">
        <v>0</v>
      </c>
    </row>
    <row r="1245" spans="1:20" x14ac:dyDescent="0.25">
      <c r="A1245" t="s">
        <v>650</v>
      </c>
      <c r="B1245">
        <v>0</v>
      </c>
      <c r="C1245">
        <v>6994620</v>
      </c>
      <c r="D1245">
        <v>0</v>
      </c>
      <c r="E1245">
        <v>6994620</v>
      </c>
      <c r="F1245">
        <v>0</v>
      </c>
      <c r="G1245">
        <v>1792842</v>
      </c>
      <c r="H1245">
        <v>1792842</v>
      </c>
      <c r="I1245">
        <v>1792842</v>
      </c>
      <c r="J1245">
        <v>0</v>
      </c>
      <c r="K1245">
        <v>1792842</v>
      </c>
      <c r="L1245">
        <v>0</v>
      </c>
      <c r="M1245">
        <v>0</v>
      </c>
      <c r="N1245">
        <v>1792842</v>
      </c>
      <c r="O1245">
        <v>1717777</v>
      </c>
      <c r="P1245">
        <v>75065</v>
      </c>
      <c r="Q1245">
        <v>5201778</v>
      </c>
      <c r="R1245">
        <v>25.63</v>
      </c>
      <c r="S1245">
        <v>0</v>
      </c>
      <c r="T1245">
        <v>0</v>
      </c>
    </row>
    <row r="1246" spans="1:20" x14ac:dyDescent="0.25">
      <c r="A1246" t="s">
        <v>651</v>
      </c>
      <c r="B1246">
        <v>0</v>
      </c>
      <c r="C1246">
        <v>1328346036</v>
      </c>
      <c r="D1246">
        <v>0</v>
      </c>
      <c r="E1246">
        <v>1328346036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1328346036</v>
      </c>
      <c r="R1246">
        <v>0</v>
      </c>
      <c r="S1246">
        <v>0</v>
      </c>
      <c r="T1246">
        <v>0</v>
      </c>
    </row>
    <row r="1247" spans="1:20" x14ac:dyDescent="0.25">
      <c r="A1247" t="s">
        <v>652</v>
      </c>
      <c r="B1247">
        <v>0</v>
      </c>
      <c r="C1247">
        <v>185311704</v>
      </c>
      <c r="D1247">
        <v>0</v>
      </c>
      <c r="E1247">
        <v>185311704</v>
      </c>
      <c r="F1247">
        <v>0</v>
      </c>
      <c r="G1247">
        <v>3327713</v>
      </c>
      <c r="H1247">
        <v>3327713</v>
      </c>
      <c r="I1247">
        <v>3327713</v>
      </c>
      <c r="J1247">
        <v>0</v>
      </c>
      <c r="K1247">
        <v>3327713</v>
      </c>
      <c r="L1247">
        <v>0</v>
      </c>
      <c r="M1247">
        <v>0</v>
      </c>
      <c r="N1247">
        <v>3327713</v>
      </c>
      <c r="O1247">
        <v>3327715</v>
      </c>
      <c r="P1247">
        <v>-2</v>
      </c>
      <c r="Q1247">
        <v>181983991</v>
      </c>
      <c r="R1247">
        <v>1.8</v>
      </c>
      <c r="S1247">
        <v>0</v>
      </c>
      <c r="T1247">
        <v>0</v>
      </c>
    </row>
    <row r="1248" spans="1:20" x14ac:dyDescent="0.25">
      <c r="A1248" t="s">
        <v>653</v>
      </c>
      <c r="B1248">
        <v>0</v>
      </c>
      <c r="C1248">
        <v>6914</v>
      </c>
      <c r="D1248">
        <v>0</v>
      </c>
      <c r="E1248">
        <v>6914</v>
      </c>
      <c r="F1248">
        <v>0</v>
      </c>
      <c r="G1248">
        <v>1800</v>
      </c>
      <c r="H1248">
        <v>1800</v>
      </c>
      <c r="I1248">
        <v>1800</v>
      </c>
      <c r="J1248">
        <v>0</v>
      </c>
      <c r="K1248">
        <v>1800</v>
      </c>
      <c r="L1248">
        <v>0</v>
      </c>
      <c r="M1248">
        <v>0</v>
      </c>
      <c r="N1248">
        <v>1800</v>
      </c>
      <c r="O1248">
        <v>1635</v>
      </c>
      <c r="P1248">
        <v>165</v>
      </c>
      <c r="Q1248">
        <v>5114</v>
      </c>
      <c r="R1248">
        <v>26.03</v>
      </c>
      <c r="S1248">
        <v>0</v>
      </c>
      <c r="T1248">
        <v>0</v>
      </c>
    </row>
    <row r="1249" spans="1:20" x14ac:dyDescent="0.25">
      <c r="A1249" t="s">
        <v>654</v>
      </c>
      <c r="B1249">
        <v>0</v>
      </c>
      <c r="C1249">
        <v>883408474</v>
      </c>
      <c r="D1249">
        <v>0</v>
      </c>
      <c r="E1249">
        <v>883408474</v>
      </c>
      <c r="F1249">
        <v>0</v>
      </c>
      <c r="G1249">
        <v>128658244</v>
      </c>
      <c r="H1249">
        <v>128658244</v>
      </c>
      <c r="I1249">
        <v>128658244</v>
      </c>
      <c r="J1249">
        <v>0</v>
      </c>
      <c r="K1249">
        <v>128658244</v>
      </c>
      <c r="L1249">
        <v>0</v>
      </c>
      <c r="M1249">
        <v>0</v>
      </c>
      <c r="N1249">
        <v>128658244</v>
      </c>
      <c r="O1249">
        <v>117130533</v>
      </c>
      <c r="P1249">
        <v>11527711</v>
      </c>
      <c r="Q1249">
        <v>754750230</v>
      </c>
      <c r="R1249">
        <v>14.56</v>
      </c>
      <c r="S1249">
        <v>0</v>
      </c>
      <c r="T1249">
        <v>0</v>
      </c>
    </row>
    <row r="1250" spans="1:20" x14ac:dyDescent="0.25">
      <c r="A1250" t="s">
        <v>655</v>
      </c>
      <c r="B1250">
        <v>0</v>
      </c>
      <c r="C1250">
        <v>68409651</v>
      </c>
      <c r="D1250">
        <v>0</v>
      </c>
      <c r="E1250">
        <v>68409651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68409651</v>
      </c>
      <c r="R1250">
        <v>0</v>
      </c>
      <c r="S1250">
        <v>0</v>
      </c>
      <c r="T1250">
        <v>0</v>
      </c>
    </row>
    <row r="1251" spans="1:20" x14ac:dyDescent="0.25">
      <c r="A1251" t="s">
        <v>656</v>
      </c>
      <c r="B1251">
        <v>0</v>
      </c>
      <c r="C1251">
        <v>1698190657</v>
      </c>
      <c r="D1251">
        <v>0</v>
      </c>
      <c r="E1251">
        <v>1698190657</v>
      </c>
      <c r="F1251">
        <v>0</v>
      </c>
      <c r="G1251">
        <v>141297142</v>
      </c>
      <c r="H1251">
        <v>141297142</v>
      </c>
      <c r="I1251">
        <v>141297142</v>
      </c>
      <c r="J1251">
        <v>0</v>
      </c>
      <c r="K1251">
        <v>141297142</v>
      </c>
      <c r="L1251">
        <v>0</v>
      </c>
      <c r="M1251">
        <v>0</v>
      </c>
      <c r="N1251">
        <v>141297142</v>
      </c>
      <c r="O1251">
        <v>133572354</v>
      </c>
      <c r="P1251">
        <v>7724788</v>
      </c>
      <c r="Q1251">
        <v>1556893515</v>
      </c>
      <c r="R1251">
        <v>8.32</v>
      </c>
      <c r="S1251">
        <v>0</v>
      </c>
      <c r="T1251">
        <v>0</v>
      </c>
    </row>
    <row r="1252" spans="1:20" x14ac:dyDescent="0.25">
      <c r="A1252" t="s">
        <v>465</v>
      </c>
      <c r="B1252">
        <v>0</v>
      </c>
      <c r="C1252">
        <v>14867786281</v>
      </c>
      <c r="D1252">
        <v>0</v>
      </c>
      <c r="E1252">
        <v>14867786281</v>
      </c>
      <c r="F1252">
        <v>0</v>
      </c>
      <c r="G1252">
        <v>8319767144</v>
      </c>
      <c r="H1252">
        <v>8319767144</v>
      </c>
      <c r="I1252">
        <v>7569121825</v>
      </c>
      <c r="J1252">
        <v>0</v>
      </c>
      <c r="K1252">
        <v>7569121825</v>
      </c>
      <c r="L1252">
        <v>0</v>
      </c>
      <c r="M1252">
        <v>750645319</v>
      </c>
      <c r="N1252">
        <v>7569121825</v>
      </c>
      <c r="O1252">
        <v>6766886048</v>
      </c>
      <c r="P1252">
        <v>802235777</v>
      </c>
      <c r="Q1252">
        <v>6548019137</v>
      </c>
      <c r="R1252">
        <v>50.91</v>
      </c>
      <c r="S1252">
        <v>0</v>
      </c>
      <c r="T1252">
        <v>0</v>
      </c>
    </row>
    <row r="1253" spans="1:20" x14ac:dyDescent="0.25">
      <c r="A1253" t="s">
        <v>657</v>
      </c>
      <c r="B1253">
        <v>0</v>
      </c>
      <c r="C1253">
        <v>11240841688</v>
      </c>
      <c r="D1253">
        <v>0</v>
      </c>
      <c r="E1253">
        <v>11240841688</v>
      </c>
      <c r="F1253">
        <v>0</v>
      </c>
      <c r="G1253">
        <v>5857234591</v>
      </c>
      <c r="H1253">
        <v>5857234591</v>
      </c>
      <c r="I1253">
        <v>5857234591</v>
      </c>
      <c r="J1253">
        <v>0</v>
      </c>
      <c r="K1253">
        <v>5857234591</v>
      </c>
      <c r="L1253">
        <v>0</v>
      </c>
      <c r="M1253">
        <v>0</v>
      </c>
      <c r="N1253">
        <v>5857234591</v>
      </c>
      <c r="O1253">
        <v>5171008755</v>
      </c>
      <c r="P1253">
        <v>686225836</v>
      </c>
      <c r="Q1253">
        <v>5383607097</v>
      </c>
      <c r="R1253">
        <v>52.11</v>
      </c>
      <c r="S1253">
        <v>0</v>
      </c>
      <c r="T1253">
        <v>0</v>
      </c>
    </row>
    <row r="1254" spans="1:20" x14ac:dyDescent="0.25">
      <c r="A1254" t="s">
        <v>658</v>
      </c>
      <c r="B1254">
        <v>0</v>
      </c>
      <c r="C1254">
        <v>1368587996</v>
      </c>
      <c r="D1254">
        <v>0</v>
      </c>
      <c r="E1254">
        <v>1368587996</v>
      </c>
      <c r="F1254">
        <v>0</v>
      </c>
      <c r="G1254">
        <v>1368584446</v>
      </c>
      <c r="H1254">
        <v>1368584446</v>
      </c>
      <c r="I1254">
        <v>617939127</v>
      </c>
      <c r="J1254">
        <v>0</v>
      </c>
      <c r="K1254">
        <v>617939127</v>
      </c>
      <c r="L1254">
        <v>0</v>
      </c>
      <c r="M1254">
        <v>750645319</v>
      </c>
      <c r="N1254">
        <v>617939127</v>
      </c>
      <c r="O1254">
        <v>617939127</v>
      </c>
      <c r="P1254">
        <v>0</v>
      </c>
      <c r="Q1254">
        <v>3550</v>
      </c>
      <c r="R1254">
        <v>45.15</v>
      </c>
      <c r="S1254">
        <v>0</v>
      </c>
      <c r="T1254">
        <v>0</v>
      </c>
    </row>
    <row r="1255" spans="1:20" x14ac:dyDescent="0.25">
      <c r="A1255" t="s">
        <v>659</v>
      </c>
      <c r="B1255">
        <v>0</v>
      </c>
      <c r="C1255">
        <v>1238011319</v>
      </c>
      <c r="D1255">
        <v>0</v>
      </c>
      <c r="E1255">
        <v>1238011319</v>
      </c>
      <c r="F1255">
        <v>0</v>
      </c>
      <c r="G1255">
        <v>645873053</v>
      </c>
      <c r="H1255">
        <v>645873053</v>
      </c>
      <c r="I1255">
        <v>645873053</v>
      </c>
      <c r="J1255">
        <v>0</v>
      </c>
      <c r="K1255">
        <v>645873053</v>
      </c>
      <c r="L1255">
        <v>0</v>
      </c>
      <c r="M1255">
        <v>0</v>
      </c>
      <c r="N1255">
        <v>645873053</v>
      </c>
      <c r="O1255">
        <v>570386235</v>
      </c>
      <c r="P1255">
        <v>75486818</v>
      </c>
      <c r="Q1255">
        <v>592138266</v>
      </c>
      <c r="R1255">
        <v>52.17</v>
      </c>
      <c r="S1255">
        <v>0</v>
      </c>
      <c r="T1255">
        <v>0</v>
      </c>
    </row>
    <row r="1256" spans="1:20" x14ac:dyDescent="0.25">
      <c r="A1256" t="s">
        <v>660</v>
      </c>
      <c r="B1256">
        <v>0</v>
      </c>
      <c r="C1256">
        <v>18647339</v>
      </c>
      <c r="D1256">
        <v>0</v>
      </c>
      <c r="E1256">
        <v>18647339</v>
      </c>
      <c r="F1256">
        <v>0</v>
      </c>
      <c r="G1256">
        <v>749633</v>
      </c>
      <c r="H1256">
        <v>749633</v>
      </c>
      <c r="I1256">
        <v>749633</v>
      </c>
      <c r="J1256">
        <v>0</v>
      </c>
      <c r="K1256">
        <v>749633</v>
      </c>
      <c r="L1256">
        <v>0</v>
      </c>
      <c r="M1256">
        <v>0</v>
      </c>
      <c r="N1256">
        <v>749633</v>
      </c>
      <c r="O1256">
        <v>718989</v>
      </c>
      <c r="P1256">
        <v>30644</v>
      </c>
      <c r="Q1256">
        <v>17897706</v>
      </c>
      <c r="R1256">
        <v>4.0199999999999996</v>
      </c>
      <c r="S1256">
        <v>0</v>
      </c>
      <c r="T1256">
        <v>0</v>
      </c>
    </row>
    <row r="1257" spans="1:20" x14ac:dyDescent="0.25">
      <c r="A1257" t="s">
        <v>661</v>
      </c>
      <c r="B1257">
        <v>0</v>
      </c>
      <c r="C1257">
        <v>226936215</v>
      </c>
      <c r="D1257">
        <v>0</v>
      </c>
      <c r="E1257">
        <v>226936215</v>
      </c>
      <c r="F1257">
        <v>0</v>
      </c>
      <c r="G1257">
        <v>114490299</v>
      </c>
      <c r="H1257">
        <v>114490299</v>
      </c>
      <c r="I1257">
        <v>114490299</v>
      </c>
      <c r="J1257">
        <v>0</v>
      </c>
      <c r="K1257">
        <v>114490299</v>
      </c>
      <c r="L1257">
        <v>0</v>
      </c>
      <c r="M1257">
        <v>0</v>
      </c>
      <c r="N1257">
        <v>114490299</v>
      </c>
      <c r="O1257">
        <v>100155814</v>
      </c>
      <c r="P1257">
        <v>14334485</v>
      </c>
      <c r="Q1257">
        <v>112445916</v>
      </c>
      <c r="R1257">
        <v>50.45</v>
      </c>
      <c r="S1257">
        <v>0</v>
      </c>
      <c r="T1257">
        <v>0</v>
      </c>
    </row>
    <row r="1258" spans="1:20" x14ac:dyDescent="0.25">
      <c r="A1258" t="s">
        <v>662</v>
      </c>
      <c r="B1258">
        <v>0</v>
      </c>
      <c r="C1258">
        <v>147951987</v>
      </c>
      <c r="D1258">
        <v>0</v>
      </c>
      <c r="E1258">
        <v>147951987</v>
      </c>
      <c r="F1258">
        <v>0</v>
      </c>
      <c r="G1258">
        <v>57142256</v>
      </c>
      <c r="H1258">
        <v>57142256</v>
      </c>
      <c r="I1258">
        <v>57142256</v>
      </c>
      <c r="J1258">
        <v>0</v>
      </c>
      <c r="K1258">
        <v>57142256</v>
      </c>
      <c r="L1258">
        <v>0</v>
      </c>
      <c r="M1258">
        <v>0</v>
      </c>
      <c r="N1258">
        <v>57142256</v>
      </c>
      <c r="O1258">
        <v>57142258</v>
      </c>
      <c r="P1258">
        <v>-2</v>
      </c>
      <c r="Q1258">
        <v>90809731</v>
      </c>
      <c r="R1258">
        <v>38.619999999999997</v>
      </c>
      <c r="S1258">
        <v>0</v>
      </c>
      <c r="T1258">
        <v>0</v>
      </c>
    </row>
    <row r="1259" spans="1:20" x14ac:dyDescent="0.25">
      <c r="A1259" t="s">
        <v>663</v>
      </c>
      <c r="B1259">
        <v>0</v>
      </c>
      <c r="C1259">
        <v>346774604</v>
      </c>
      <c r="D1259">
        <v>0</v>
      </c>
      <c r="E1259">
        <v>346774604</v>
      </c>
      <c r="F1259">
        <v>0</v>
      </c>
      <c r="G1259">
        <v>202370511</v>
      </c>
      <c r="H1259">
        <v>202370511</v>
      </c>
      <c r="I1259">
        <v>202370511</v>
      </c>
      <c r="J1259">
        <v>0</v>
      </c>
      <c r="K1259">
        <v>202370511</v>
      </c>
      <c r="L1259">
        <v>0</v>
      </c>
      <c r="M1259">
        <v>0</v>
      </c>
      <c r="N1259">
        <v>202370511</v>
      </c>
      <c r="O1259">
        <v>183954172</v>
      </c>
      <c r="P1259">
        <v>18416339</v>
      </c>
      <c r="Q1259">
        <v>144404093</v>
      </c>
      <c r="R1259">
        <v>58.36</v>
      </c>
      <c r="S1259">
        <v>0</v>
      </c>
      <c r="T1259">
        <v>0</v>
      </c>
    </row>
    <row r="1260" spans="1:20" x14ac:dyDescent="0.25">
      <c r="A1260" t="s">
        <v>664</v>
      </c>
      <c r="B1260">
        <v>0</v>
      </c>
      <c r="C1260">
        <v>27387420</v>
      </c>
      <c r="D1260">
        <v>0</v>
      </c>
      <c r="E1260">
        <v>27387420</v>
      </c>
      <c r="F1260">
        <v>0</v>
      </c>
      <c r="G1260">
        <v>19201729</v>
      </c>
      <c r="H1260">
        <v>19201729</v>
      </c>
      <c r="I1260">
        <v>19201729</v>
      </c>
      <c r="J1260">
        <v>0</v>
      </c>
      <c r="K1260">
        <v>19201729</v>
      </c>
      <c r="L1260">
        <v>0</v>
      </c>
      <c r="M1260">
        <v>0</v>
      </c>
      <c r="N1260">
        <v>19201729</v>
      </c>
      <c r="O1260">
        <v>19170615</v>
      </c>
      <c r="P1260">
        <v>31114</v>
      </c>
      <c r="Q1260">
        <v>8185691</v>
      </c>
      <c r="R1260">
        <v>70.11</v>
      </c>
      <c r="S1260">
        <v>0</v>
      </c>
      <c r="T1260">
        <v>0</v>
      </c>
    </row>
    <row r="1261" spans="1:20" x14ac:dyDescent="0.25">
      <c r="A1261" t="s">
        <v>665</v>
      </c>
      <c r="B1261">
        <v>0</v>
      </c>
      <c r="C1261">
        <v>101583414</v>
      </c>
      <c r="D1261">
        <v>0</v>
      </c>
      <c r="E1261">
        <v>101583414</v>
      </c>
      <c r="F1261">
        <v>0</v>
      </c>
      <c r="G1261">
        <v>46959035</v>
      </c>
      <c r="H1261">
        <v>46959035</v>
      </c>
      <c r="I1261">
        <v>46959035</v>
      </c>
      <c r="J1261">
        <v>0</v>
      </c>
      <c r="K1261">
        <v>46959035</v>
      </c>
      <c r="L1261">
        <v>0</v>
      </c>
      <c r="M1261">
        <v>0</v>
      </c>
      <c r="N1261">
        <v>46959035</v>
      </c>
      <c r="O1261">
        <v>40138297</v>
      </c>
      <c r="P1261">
        <v>6820738</v>
      </c>
      <c r="Q1261">
        <v>54624379</v>
      </c>
      <c r="R1261">
        <v>46.23</v>
      </c>
      <c r="S1261">
        <v>0</v>
      </c>
      <c r="T1261">
        <v>0</v>
      </c>
    </row>
    <row r="1262" spans="1:20" x14ac:dyDescent="0.25">
      <c r="A1262" t="s">
        <v>666</v>
      </c>
      <c r="B1262">
        <v>0</v>
      </c>
      <c r="C1262">
        <v>50504949</v>
      </c>
      <c r="D1262">
        <v>0</v>
      </c>
      <c r="E1262">
        <v>50504949</v>
      </c>
      <c r="F1262">
        <v>0</v>
      </c>
      <c r="G1262">
        <v>303826</v>
      </c>
      <c r="H1262">
        <v>303826</v>
      </c>
      <c r="I1262">
        <v>303826</v>
      </c>
      <c r="J1262">
        <v>0</v>
      </c>
      <c r="K1262">
        <v>303826</v>
      </c>
      <c r="L1262">
        <v>0</v>
      </c>
      <c r="M1262">
        <v>0</v>
      </c>
      <c r="N1262">
        <v>303826</v>
      </c>
      <c r="O1262">
        <v>242401</v>
      </c>
      <c r="P1262">
        <v>61425</v>
      </c>
      <c r="Q1262">
        <v>50201123</v>
      </c>
      <c r="R1262">
        <v>0.6</v>
      </c>
      <c r="S1262">
        <v>0</v>
      </c>
      <c r="T1262">
        <v>0</v>
      </c>
    </row>
    <row r="1263" spans="1:20" x14ac:dyDescent="0.25">
      <c r="A1263" t="s">
        <v>667</v>
      </c>
      <c r="B1263">
        <v>0</v>
      </c>
      <c r="C1263">
        <v>100559350</v>
      </c>
      <c r="D1263">
        <v>0</v>
      </c>
      <c r="E1263">
        <v>100559350</v>
      </c>
      <c r="F1263">
        <v>0</v>
      </c>
      <c r="G1263">
        <v>6857765</v>
      </c>
      <c r="H1263">
        <v>6857765</v>
      </c>
      <c r="I1263">
        <v>6857765</v>
      </c>
      <c r="J1263">
        <v>0</v>
      </c>
      <c r="K1263">
        <v>6857765</v>
      </c>
      <c r="L1263">
        <v>0</v>
      </c>
      <c r="M1263">
        <v>0</v>
      </c>
      <c r="N1263">
        <v>6857765</v>
      </c>
      <c r="O1263">
        <v>6029385</v>
      </c>
      <c r="P1263">
        <v>828380</v>
      </c>
      <c r="Q1263">
        <v>93701585</v>
      </c>
      <c r="R1263">
        <v>6.82</v>
      </c>
      <c r="S1263">
        <v>0</v>
      </c>
      <c r="T1263">
        <v>0</v>
      </c>
    </row>
    <row r="1264" spans="1:20" x14ac:dyDescent="0.25">
      <c r="A1264" t="s">
        <v>477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</row>
    <row r="1265" spans="1:20" x14ac:dyDescent="0.25">
      <c r="A1265" t="s">
        <v>633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</row>
    <row r="1266" spans="1:20" x14ac:dyDescent="0.25">
      <c r="A1266" t="s">
        <v>479</v>
      </c>
      <c r="B1266">
        <v>0</v>
      </c>
      <c r="C1266">
        <v>1158908609</v>
      </c>
      <c r="D1266">
        <v>0</v>
      </c>
      <c r="E1266">
        <v>1158908609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1158908609</v>
      </c>
      <c r="R1266">
        <v>0</v>
      </c>
      <c r="S1266">
        <v>0</v>
      </c>
      <c r="T1266">
        <v>0</v>
      </c>
    </row>
    <row r="1267" spans="1:20" x14ac:dyDescent="0.25">
      <c r="A1267" t="s">
        <v>668</v>
      </c>
      <c r="B1267">
        <v>0</v>
      </c>
      <c r="C1267">
        <v>1158908609</v>
      </c>
      <c r="D1267">
        <v>0</v>
      </c>
      <c r="E1267">
        <v>1158908609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1158908609</v>
      </c>
      <c r="R1267">
        <v>0</v>
      </c>
      <c r="S1267">
        <v>0</v>
      </c>
      <c r="T1267">
        <v>0</v>
      </c>
    </row>
    <row r="1268" spans="1:20" x14ac:dyDescent="0.25">
      <c r="A1268" t="s">
        <v>481</v>
      </c>
      <c r="B1268">
        <v>0</v>
      </c>
      <c r="C1268">
        <v>420175287</v>
      </c>
      <c r="D1268">
        <v>0</v>
      </c>
      <c r="E1268">
        <v>420175287</v>
      </c>
      <c r="F1268">
        <v>0</v>
      </c>
      <c r="G1268">
        <v>420175287</v>
      </c>
      <c r="H1268">
        <v>420175287</v>
      </c>
      <c r="I1268">
        <v>13237</v>
      </c>
      <c r="J1268">
        <v>0</v>
      </c>
      <c r="K1268">
        <v>13237</v>
      </c>
      <c r="L1268">
        <v>13237</v>
      </c>
      <c r="M1268">
        <v>420162050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</row>
    <row r="1269" spans="1:20" x14ac:dyDescent="0.25">
      <c r="A1269" t="s">
        <v>669</v>
      </c>
      <c r="B1269">
        <v>0</v>
      </c>
      <c r="C1269">
        <v>54948661</v>
      </c>
      <c r="D1269">
        <v>0</v>
      </c>
      <c r="E1269">
        <v>54948661</v>
      </c>
      <c r="F1269">
        <v>0</v>
      </c>
      <c r="G1269">
        <v>54948661</v>
      </c>
      <c r="H1269">
        <v>54948661</v>
      </c>
      <c r="I1269">
        <v>13237</v>
      </c>
      <c r="J1269">
        <v>0</v>
      </c>
      <c r="K1269">
        <v>13237</v>
      </c>
      <c r="L1269">
        <v>13237</v>
      </c>
      <c r="M1269">
        <v>54935424</v>
      </c>
      <c r="N1269">
        <v>0</v>
      </c>
      <c r="O1269">
        <v>0</v>
      </c>
      <c r="P1269">
        <v>0</v>
      </c>
      <c r="Q1269">
        <v>0</v>
      </c>
      <c r="R1269">
        <v>0.02</v>
      </c>
      <c r="S1269">
        <v>0</v>
      </c>
      <c r="T1269">
        <v>0</v>
      </c>
    </row>
    <row r="1270" spans="1:20" x14ac:dyDescent="0.25">
      <c r="A1270" t="s">
        <v>670</v>
      </c>
      <c r="B1270">
        <v>0</v>
      </c>
      <c r="C1270">
        <v>84938084</v>
      </c>
      <c r="D1270">
        <v>0</v>
      </c>
      <c r="E1270">
        <v>84938084</v>
      </c>
      <c r="F1270">
        <v>0</v>
      </c>
      <c r="G1270">
        <v>84938084</v>
      </c>
      <c r="H1270">
        <v>84938084</v>
      </c>
      <c r="I1270">
        <v>0</v>
      </c>
      <c r="J1270">
        <v>0</v>
      </c>
      <c r="K1270">
        <v>0</v>
      </c>
      <c r="L1270">
        <v>0</v>
      </c>
      <c r="M1270">
        <v>84938084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</row>
    <row r="1271" spans="1:20" x14ac:dyDescent="0.25">
      <c r="A1271" t="s">
        <v>671</v>
      </c>
      <c r="B1271">
        <v>0</v>
      </c>
      <c r="C1271">
        <v>280288542</v>
      </c>
      <c r="D1271">
        <v>0</v>
      </c>
      <c r="E1271">
        <v>280288542</v>
      </c>
      <c r="F1271">
        <v>0</v>
      </c>
      <c r="G1271">
        <v>280288542</v>
      </c>
      <c r="H1271">
        <v>280288542</v>
      </c>
      <c r="I1271">
        <v>0</v>
      </c>
      <c r="J1271">
        <v>0</v>
      </c>
      <c r="K1271">
        <v>0</v>
      </c>
      <c r="L1271">
        <v>0</v>
      </c>
      <c r="M1271">
        <v>280288542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</row>
    <row r="1272" spans="1:20" x14ac:dyDescent="0.25">
      <c r="A1272" t="s">
        <v>485</v>
      </c>
      <c r="B1272">
        <v>0</v>
      </c>
      <c r="C1272">
        <v>1083324907</v>
      </c>
      <c r="D1272">
        <v>0</v>
      </c>
      <c r="E1272">
        <v>1083324907</v>
      </c>
      <c r="F1272">
        <v>0</v>
      </c>
      <c r="G1272">
        <v>533928200</v>
      </c>
      <c r="H1272">
        <v>533928200</v>
      </c>
      <c r="I1272">
        <v>533928200</v>
      </c>
      <c r="J1272">
        <v>0</v>
      </c>
      <c r="K1272">
        <v>533928200</v>
      </c>
      <c r="L1272">
        <v>0</v>
      </c>
      <c r="M1272">
        <v>0</v>
      </c>
      <c r="N1272">
        <v>533928200</v>
      </c>
      <c r="O1272">
        <v>358137300</v>
      </c>
      <c r="P1272">
        <v>175790900</v>
      </c>
      <c r="Q1272">
        <v>549396707</v>
      </c>
      <c r="R1272">
        <v>49.29</v>
      </c>
      <c r="S1272">
        <v>0</v>
      </c>
      <c r="T1272">
        <v>0</v>
      </c>
    </row>
    <row r="1273" spans="1:20" x14ac:dyDescent="0.25">
      <c r="A1273" t="s">
        <v>672</v>
      </c>
      <c r="B1273">
        <v>0</v>
      </c>
      <c r="C1273">
        <v>1083324907</v>
      </c>
      <c r="D1273">
        <v>0</v>
      </c>
      <c r="E1273">
        <v>1083324907</v>
      </c>
      <c r="F1273">
        <v>0</v>
      </c>
      <c r="G1273">
        <v>533928200</v>
      </c>
      <c r="H1273">
        <v>533928200</v>
      </c>
      <c r="I1273">
        <v>533928200</v>
      </c>
      <c r="J1273">
        <v>0</v>
      </c>
      <c r="K1273">
        <v>533928200</v>
      </c>
      <c r="L1273">
        <v>0</v>
      </c>
      <c r="M1273">
        <v>0</v>
      </c>
      <c r="N1273">
        <v>533928200</v>
      </c>
      <c r="O1273">
        <v>358137300</v>
      </c>
      <c r="P1273">
        <v>175790900</v>
      </c>
      <c r="Q1273">
        <v>549396707</v>
      </c>
      <c r="R1273">
        <v>49.29</v>
      </c>
      <c r="S1273">
        <v>0</v>
      </c>
      <c r="T1273">
        <v>0</v>
      </c>
    </row>
    <row r="1274" spans="1:20" x14ac:dyDescent="0.25">
      <c r="A1274" t="s">
        <v>487</v>
      </c>
      <c r="B1274">
        <v>0</v>
      </c>
      <c r="C1274">
        <v>5554125791</v>
      </c>
      <c r="D1274">
        <v>0</v>
      </c>
      <c r="E1274">
        <v>5554125791</v>
      </c>
      <c r="F1274">
        <v>0</v>
      </c>
      <c r="G1274">
        <v>3195675500</v>
      </c>
      <c r="H1274">
        <v>3195675500</v>
      </c>
      <c r="I1274">
        <v>3195675500</v>
      </c>
      <c r="J1274">
        <v>0</v>
      </c>
      <c r="K1274">
        <v>3195675500</v>
      </c>
      <c r="L1274">
        <v>0</v>
      </c>
      <c r="M1274">
        <v>0</v>
      </c>
      <c r="N1274">
        <v>3195675500</v>
      </c>
      <c r="O1274">
        <v>2143478200</v>
      </c>
      <c r="P1274">
        <v>1052197300</v>
      </c>
      <c r="Q1274">
        <v>2358450291</v>
      </c>
      <c r="R1274">
        <v>57.54</v>
      </c>
      <c r="S1274">
        <v>0</v>
      </c>
      <c r="T1274">
        <v>0</v>
      </c>
    </row>
    <row r="1275" spans="1:20" x14ac:dyDescent="0.25">
      <c r="A1275" t="s">
        <v>673</v>
      </c>
      <c r="B1275">
        <v>0</v>
      </c>
      <c r="C1275">
        <v>5554125791</v>
      </c>
      <c r="D1275">
        <v>0</v>
      </c>
      <c r="E1275">
        <v>5554125791</v>
      </c>
      <c r="F1275">
        <v>0</v>
      </c>
      <c r="G1275">
        <v>3195675500</v>
      </c>
      <c r="H1275">
        <v>3195675500</v>
      </c>
      <c r="I1275">
        <v>3195675500</v>
      </c>
      <c r="J1275">
        <v>0</v>
      </c>
      <c r="K1275">
        <v>3195675500</v>
      </c>
      <c r="L1275">
        <v>0</v>
      </c>
      <c r="M1275">
        <v>0</v>
      </c>
      <c r="N1275">
        <v>3195675500</v>
      </c>
      <c r="O1275">
        <v>2143478200</v>
      </c>
      <c r="P1275">
        <v>1052197300</v>
      </c>
      <c r="Q1275">
        <v>2358450291</v>
      </c>
      <c r="R1275">
        <v>57.54</v>
      </c>
      <c r="S1275">
        <v>0</v>
      </c>
      <c r="T1275">
        <v>0</v>
      </c>
    </row>
    <row r="1276" spans="1:20" x14ac:dyDescent="0.25">
      <c r="A1276" t="s">
        <v>489</v>
      </c>
      <c r="B1276">
        <v>0</v>
      </c>
      <c r="C1276">
        <v>1083324907</v>
      </c>
      <c r="D1276">
        <v>0</v>
      </c>
      <c r="E1276">
        <v>1083324907</v>
      </c>
      <c r="F1276">
        <v>0</v>
      </c>
      <c r="G1276">
        <v>533928200</v>
      </c>
      <c r="H1276">
        <v>533928200</v>
      </c>
      <c r="I1276">
        <v>533928200</v>
      </c>
      <c r="J1276">
        <v>0</v>
      </c>
      <c r="K1276">
        <v>533928200</v>
      </c>
      <c r="L1276">
        <v>0</v>
      </c>
      <c r="M1276">
        <v>0</v>
      </c>
      <c r="N1276">
        <v>533928200</v>
      </c>
      <c r="O1276">
        <v>358137300</v>
      </c>
      <c r="P1276">
        <v>175790900</v>
      </c>
      <c r="Q1276">
        <v>549396707</v>
      </c>
      <c r="R1276">
        <v>49.29</v>
      </c>
      <c r="S1276">
        <v>0</v>
      </c>
      <c r="T1276">
        <v>0</v>
      </c>
    </row>
    <row r="1277" spans="1:20" x14ac:dyDescent="0.25">
      <c r="A1277" t="s">
        <v>674</v>
      </c>
      <c r="B1277">
        <v>0</v>
      </c>
      <c r="C1277">
        <v>1083324907</v>
      </c>
      <c r="D1277">
        <v>0</v>
      </c>
      <c r="E1277">
        <v>1083324907</v>
      </c>
      <c r="F1277">
        <v>0</v>
      </c>
      <c r="G1277">
        <v>533928200</v>
      </c>
      <c r="H1277">
        <v>533928200</v>
      </c>
      <c r="I1277">
        <v>533928200</v>
      </c>
      <c r="J1277">
        <v>0</v>
      </c>
      <c r="K1277">
        <v>533928200</v>
      </c>
      <c r="L1277">
        <v>0</v>
      </c>
      <c r="M1277">
        <v>0</v>
      </c>
      <c r="N1277">
        <v>533928200</v>
      </c>
      <c r="O1277">
        <v>358137300</v>
      </c>
      <c r="P1277">
        <v>175790900</v>
      </c>
      <c r="Q1277">
        <v>549396707</v>
      </c>
      <c r="R1277">
        <v>49.29</v>
      </c>
      <c r="S1277">
        <v>0</v>
      </c>
      <c r="T1277">
        <v>0</v>
      </c>
    </row>
    <row r="1278" spans="1:20" x14ac:dyDescent="0.25">
      <c r="A1278" t="s">
        <v>491</v>
      </c>
      <c r="B1278">
        <v>0</v>
      </c>
      <c r="C1278">
        <v>7302927508</v>
      </c>
      <c r="D1278">
        <v>0</v>
      </c>
      <c r="E1278">
        <v>7302927508</v>
      </c>
      <c r="F1278">
        <v>0</v>
      </c>
      <c r="G1278">
        <v>4260142100</v>
      </c>
      <c r="H1278">
        <v>4260142100</v>
      </c>
      <c r="I1278">
        <v>4260142100</v>
      </c>
      <c r="J1278">
        <v>0</v>
      </c>
      <c r="K1278">
        <v>4260142100</v>
      </c>
      <c r="L1278">
        <v>0</v>
      </c>
      <c r="M1278">
        <v>0</v>
      </c>
      <c r="N1278">
        <v>4260142100</v>
      </c>
      <c r="O1278">
        <v>2857481900</v>
      </c>
      <c r="P1278">
        <v>1402660200</v>
      </c>
      <c r="Q1278">
        <v>3042785408</v>
      </c>
      <c r="R1278">
        <v>58.33</v>
      </c>
      <c r="S1278">
        <v>0</v>
      </c>
      <c r="T1278">
        <v>0</v>
      </c>
    </row>
    <row r="1279" spans="1:20" x14ac:dyDescent="0.25">
      <c r="A1279" t="s">
        <v>675</v>
      </c>
      <c r="B1279">
        <v>0</v>
      </c>
      <c r="C1279">
        <v>7302927508</v>
      </c>
      <c r="D1279">
        <v>0</v>
      </c>
      <c r="E1279">
        <v>7302927508</v>
      </c>
      <c r="F1279">
        <v>0</v>
      </c>
      <c r="G1279">
        <v>4260142100</v>
      </c>
      <c r="H1279">
        <v>4260142100</v>
      </c>
      <c r="I1279">
        <v>4260142100</v>
      </c>
      <c r="J1279">
        <v>0</v>
      </c>
      <c r="K1279">
        <v>4260142100</v>
      </c>
      <c r="L1279">
        <v>0</v>
      </c>
      <c r="M1279">
        <v>0</v>
      </c>
      <c r="N1279">
        <v>4260142100</v>
      </c>
      <c r="O1279">
        <v>2857481900</v>
      </c>
      <c r="P1279">
        <v>1402660200</v>
      </c>
      <c r="Q1279">
        <v>3042785408</v>
      </c>
      <c r="R1279">
        <v>58.33</v>
      </c>
      <c r="S1279">
        <v>0</v>
      </c>
      <c r="T1279">
        <v>0</v>
      </c>
    </row>
    <row r="1280" spans="1:20" x14ac:dyDescent="0.25">
      <c r="A1280" t="s">
        <v>493</v>
      </c>
      <c r="B1280">
        <v>0</v>
      </c>
      <c r="C1280">
        <v>2158902425</v>
      </c>
      <c r="D1280">
        <v>0</v>
      </c>
      <c r="E1280">
        <v>2158902425</v>
      </c>
      <c r="F1280">
        <v>0</v>
      </c>
      <c r="G1280">
        <v>1066209000</v>
      </c>
      <c r="H1280">
        <v>1066209000</v>
      </c>
      <c r="I1280">
        <v>1066209000</v>
      </c>
      <c r="J1280">
        <v>0</v>
      </c>
      <c r="K1280">
        <v>1066209000</v>
      </c>
      <c r="L1280">
        <v>0</v>
      </c>
      <c r="M1280">
        <v>0</v>
      </c>
      <c r="N1280">
        <v>1066209000</v>
      </c>
      <c r="O1280">
        <v>715150000</v>
      </c>
      <c r="P1280">
        <v>351059000</v>
      </c>
      <c r="Q1280">
        <v>1092693425</v>
      </c>
      <c r="R1280">
        <v>49.39</v>
      </c>
      <c r="S1280">
        <v>0</v>
      </c>
      <c r="T1280">
        <v>0</v>
      </c>
    </row>
    <row r="1281" spans="1:20" x14ac:dyDescent="0.25">
      <c r="A1281" t="s">
        <v>676</v>
      </c>
      <c r="B1281">
        <v>0</v>
      </c>
      <c r="C1281">
        <v>2158902425</v>
      </c>
      <c r="D1281">
        <v>0</v>
      </c>
      <c r="E1281">
        <v>2158902425</v>
      </c>
      <c r="F1281">
        <v>0</v>
      </c>
      <c r="G1281">
        <v>1066209000</v>
      </c>
      <c r="H1281">
        <v>1066209000</v>
      </c>
      <c r="I1281">
        <v>1066209000</v>
      </c>
      <c r="J1281">
        <v>0</v>
      </c>
      <c r="K1281">
        <v>1066209000</v>
      </c>
      <c r="L1281">
        <v>0</v>
      </c>
      <c r="M1281">
        <v>0</v>
      </c>
      <c r="N1281">
        <v>1066209000</v>
      </c>
      <c r="O1281">
        <v>715150000</v>
      </c>
      <c r="P1281">
        <v>351059000</v>
      </c>
      <c r="Q1281">
        <v>1092693425</v>
      </c>
      <c r="R1281">
        <v>49.39</v>
      </c>
      <c r="S1281">
        <v>0</v>
      </c>
      <c r="T1281">
        <v>0</v>
      </c>
    </row>
    <row r="1282" spans="1:20" x14ac:dyDescent="0.25">
      <c r="A1282" t="s">
        <v>495</v>
      </c>
      <c r="B1282">
        <v>0</v>
      </c>
      <c r="C1282">
        <v>198539749</v>
      </c>
      <c r="D1282">
        <v>0</v>
      </c>
      <c r="E1282">
        <v>198539749</v>
      </c>
      <c r="F1282">
        <v>0</v>
      </c>
      <c r="G1282">
        <v>51546800</v>
      </c>
      <c r="H1282">
        <v>51546800</v>
      </c>
      <c r="I1282">
        <v>51546800</v>
      </c>
      <c r="J1282">
        <v>0</v>
      </c>
      <c r="K1282">
        <v>51546800</v>
      </c>
      <c r="L1282">
        <v>0</v>
      </c>
      <c r="M1282">
        <v>0</v>
      </c>
      <c r="N1282">
        <v>51546800</v>
      </c>
      <c r="O1282">
        <v>34380700</v>
      </c>
      <c r="P1282">
        <v>17166100</v>
      </c>
      <c r="Q1282">
        <v>146992949</v>
      </c>
      <c r="R1282">
        <v>25.96</v>
      </c>
      <c r="S1282">
        <v>0</v>
      </c>
      <c r="T1282">
        <v>0</v>
      </c>
    </row>
    <row r="1283" spans="1:20" x14ac:dyDescent="0.25">
      <c r="A1283" t="s">
        <v>677</v>
      </c>
      <c r="B1283">
        <v>0</v>
      </c>
      <c r="C1283">
        <v>198539749</v>
      </c>
      <c r="D1283">
        <v>0</v>
      </c>
      <c r="E1283">
        <v>198539749</v>
      </c>
      <c r="F1283">
        <v>0</v>
      </c>
      <c r="G1283">
        <v>51546800</v>
      </c>
      <c r="H1283">
        <v>51546800</v>
      </c>
      <c r="I1283">
        <v>51546800</v>
      </c>
      <c r="J1283">
        <v>0</v>
      </c>
      <c r="K1283">
        <v>51546800</v>
      </c>
      <c r="L1283">
        <v>0</v>
      </c>
      <c r="M1283">
        <v>0</v>
      </c>
      <c r="N1283">
        <v>51546800</v>
      </c>
      <c r="O1283">
        <v>34380700</v>
      </c>
      <c r="P1283">
        <v>17166100</v>
      </c>
      <c r="Q1283">
        <v>146992949</v>
      </c>
      <c r="R1283">
        <v>25.96</v>
      </c>
      <c r="S1283">
        <v>0</v>
      </c>
      <c r="T1283">
        <v>0</v>
      </c>
    </row>
    <row r="1284" spans="1:20" x14ac:dyDescent="0.25">
      <c r="A1284" t="s">
        <v>497</v>
      </c>
      <c r="B1284">
        <v>0</v>
      </c>
      <c r="C1284">
        <v>689380710</v>
      </c>
      <c r="D1284">
        <v>0</v>
      </c>
      <c r="E1284">
        <v>689380710</v>
      </c>
      <c r="F1284">
        <v>0</v>
      </c>
      <c r="G1284">
        <v>308752100</v>
      </c>
      <c r="H1284">
        <v>308752100</v>
      </c>
      <c r="I1284">
        <v>308752100</v>
      </c>
      <c r="J1284">
        <v>0</v>
      </c>
      <c r="K1284">
        <v>308752100</v>
      </c>
      <c r="L1284">
        <v>0</v>
      </c>
      <c r="M1284">
        <v>0</v>
      </c>
      <c r="N1284">
        <v>308752100</v>
      </c>
      <c r="O1284">
        <v>205935500</v>
      </c>
      <c r="P1284">
        <v>102816600</v>
      </c>
      <c r="Q1284">
        <v>380628610</v>
      </c>
      <c r="R1284">
        <v>44.79</v>
      </c>
      <c r="S1284">
        <v>0</v>
      </c>
      <c r="T1284">
        <v>0</v>
      </c>
    </row>
    <row r="1285" spans="1:20" x14ac:dyDescent="0.25">
      <c r="A1285" t="s">
        <v>678</v>
      </c>
      <c r="B1285">
        <v>0</v>
      </c>
      <c r="C1285">
        <v>689380710</v>
      </c>
      <c r="D1285">
        <v>0</v>
      </c>
      <c r="E1285">
        <v>689380710</v>
      </c>
      <c r="F1285">
        <v>0</v>
      </c>
      <c r="G1285">
        <v>308752100</v>
      </c>
      <c r="H1285">
        <v>308752100</v>
      </c>
      <c r="I1285">
        <v>308752100</v>
      </c>
      <c r="J1285">
        <v>0</v>
      </c>
      <c r="K1285">
        <v>308752100</v>
      </c>
      <c r="L1285">
        <v>0</v>
      </c>
      <c r="M1285">
        <v>0</v>
      </c>
      <c r="N1285">
        <v>308752100</v>
      </c>
      <c r="O1285">
        <v>205935500</v>
      </c>
      <c r="P1285">
        <v>102816600</v>
      </c>
      <c r="Q1285">
        <v>380628610</v>
      </c>
      <c r="R1285">
        <v>44.79</v>
      </c>
      <c r="S1285">
        <v>0</v>
      </c>
      <c r="T1285">
        <v>0</v>
      </c>
    </row>
    <row r="1286" spans="1:20" x14ac:dyDescent="0.25">
      <c r="A1286" t="s">
        <v>499</v>
      </c>
      <c r="B1286">
        <v>0</v>
      </c>
      <c r="C1286">
        <v>198539749</v>
      </c>
      <c r="D1286">
        <v>0</v>
      </c>
      <c r="E1286">
        <v>198539749</v>
      </c>
      <c r="F1286">
        <v>0</v>
      </c>
      <c r="G1286">
        <v>51546800</v>
      </c>
      <c r="H1286">
        <v>51546800</v>
      </c>
      <c r="I1286">
        <v>51546800</v>
      </c>
      <c r="J1286">
        <v>0</v>
      </c>
      <c r="K1286">
        <v>51546800</v>
      </c>
      <c r="L1286">
        <v>0</v>
      </c>
      <c r="M1286">
        <v>0</v>
      </c>
      <c r="N1286">
        <v>51546800</v>
      </c>
      <c r="O1286">
        <v>34380700</v>
      </c>
      <c r="P1286">
        <v>17166100</v>
      </c>
      <c r="Q1286">
        <v>146992949</v>
      </c>
      <c r="R1286">
        <v>25.96</v>
      </c>
      <c r="S1286">
        <v>0</v>
      </c>
      <c r="T1286">
        <v>0</v>
      </c>
    </row>
    <row r="1287" spans="1:20" x14ac:dyDescent="0.25">
      <c r="A1287" t="s">
        <v>679</v>
      </c>
      <c r="B1287">
        <v>0</v>
      </c>
      <c r="C1287">
        <v>198539749</v>
      </c>
      <c r="D1287">
        <v>0</v>
      </c>
      <c r="E1287">
        <v>198539749</v>
      </c>
      <c r="F1287">
        <v>0</v>
      </c>
      <c r="G1287">
        <v>51546800</v>
      </c>
      <c r="H1287">
        <v>51546800</v>
      </c>
      <c r="I1287">
        <v>51546800</v>
      </c>
      <c r="J1287">
        <v>0</v>
      </c>
      <c r="K1287">
        <v>51546800</v>
      </c>
      <c r="L1287">
        <v>0</v>
      </c>
      <c r="M1287">
        <v>0</v>
      </c>
      <c r="N1287">
        <v>51546800</v>
      </c>
      <c r="O1287">
        <v>34380700</v>
      </c>
      <c r="P1287">
        <v>17166100</v>
      </c>
      <c r="Q1287">
        <v>146992949</v>
      </c>
      <c r="R1287">
        <v>25.96</v>
      </c>
      <c r="S1287">
        <v>0</v>
      </c>
      <c r="T1287">
        <v>0</v>
      </c>
    </row>
    <row r="1288" spans="1:20" x14ac:dyDescent="0.25">
      <c r="A1288" t="s">
        <v>501</v>
      </c>
      <c r="B1288">
        <v>0</v>
      </c>
      <c r="C1288">
        <v>885652498</v>
      </c>
      <c r="D1288">
        <v>0</v>
      </c>
      <c r="E1288">
        <v>885652498</v>
      </c>
      <c r="F1288">
        <v>0</v>
      </c>
      <c r="G1288">
        <v>411601100</v>
      </c>
      <c r="H1288">
        <v>411601100</v>
      </c>
      <c r="I1288">
        <v>411601100</v>
      </c>
      <c r="J1288">
        <v>0</v>
      </c>
      <c r="K1288">
        <v>411601100</v>
      </c>
      <c r="L1288">
        <v>0</v>
      </c>
      <c r="M1288">
        <v>0</v>
      </c>
      <c r="N1288">
        <v>411601100</v>
      </c>
      <c r="O1288">
        <v>274536600</v>
      </c>
      <c r="P1288">
        <v>137064500</v>
      </c>
      <c r="Q1288">
        <v>474051398</v>
      </c>
      <c r="R1288">
        <v>46.47</v>
      </c>
      <c r="S1288">
        <v>0</v>
      </c>
      <c r="T1288">
        <v>0</v>
      </c>
    </row>
    <row r="1289" spans="1:20" x14ac:dyDescent="0.25">
      <c r="A1289" t="s">
        <v>680</v>
      </c>
      <c r="B1289">
        <v>0</v>
      </c>
      <c r="C1289">
        <v>885652498</v>
      </c>
      <c r="D1289">
        <v>0</v>
      </c>
      <c r="E1289">
        <v>885652498</v>
      </c>
      <c r="F1289">
        <v>0</v>
      </c>
      <c r="G1289">
        <v>411601100</v>
      </c>
      <c r="H1289">
        <v>411601100</v>
      </c>
      <c r="I1289">
        <v>411601100</v>
      </c>
      <c r="J1289">
        <v>0</v>
      </c>
      <c r="K1289">
        <v>411601100</v>
      </c>
      <c r="L1289">
        <v>0</v>
      </c>
      <c r="M1289">
        <v>0</v>
      </c>
      <c r="N1289">
        <v>411601100</v>
      </c>
      <c r="O1289">
        <v>274536600</v>
      </c>
      <c r="P1289">
        <v>137064500</v>
      </c>
      <c r="Q1289">
        <v>474051398</v>
      </c>
      <c r="R1289">
        <v>46.47</v>
      </c>
      <c r="S1289">
        <v>0</v>
      </c>
      <c r="T1289">
        <v>0</v>
      </c>
    </row>
    <row r="1290" spans="1:20" x14ac:dyDescent="0.25">
      <c r="A1290" t="s">
        <v>503</v>
      </c>
      <c r="B1290">
        <v>0</v>
      </c>
      <c r="C1290">
        <v>296772833</v>
      </c>
      <c r="D1290">
        <v>0</v>
      </c>
      <c r="E1290">
        <v>296772833</v>
      </c>
      <c r="F1290">
        <v>0</v>
      </c>
      <c r="G1290">
        <v>102967100</v>
      </c>
      <c r="H1290">
        <v>102967100</v>
      </c>
      <c r="I1290">
        <v>102967100</v>
      </c>
      <c r="J1290">
        <v>0</v>
      </c>
      <c r="K1290">
        <v>102967100</v>
      </c>
      <c r="L1290">
        <v>0</v>
      </c>
      <c r="M1290">
        <v>0</v>
      </c>
      <c r="N1290">
        <v>102967100</v>
      </c>
      <c r="O1290">
        <v>68675300</v>
      </c>
      <c r="P1290">
        <v>34291800</v>
      </c>
      <c r="Q1290">
        <v>193805733</v>
      </c>
      <c r="R1290">
        <v>34.700000000000003</v>
      </c>
      <c r="S1290">
        <v>0</v>
      </c>
      <c r="T1290">
        <v>0</v>
      </c>
    </row>
    <row r="1291" spans="1:20" x14ac:dyDescent="0.25">
      <c r="A1291" t="s">
        <v>681</v>
      </c>
      <c r="B1291">
        <v>0</v>
      </c>
      <c r="C1291">
        <v>296772833</v>
      </c>
      <c r="D1291">
        <v>0</v>
      </c>
      <c r="E1291">
        <v>296772833</v>
      </c>
      <c r="F1291">
        <v>0</v>
      </c>
      <c r="G1291">
        <v>102967100</v>
      </c>
      <c r="H1291">
        <v>102967100</v>
      </c>
      <c r="I1291">
        <v>102967100</v>
      </c>
      <c r="J1291">
        <v>0</v>
      </c>
      <c r="K1291">
        <v>102967100</v>
      </c>
      <c r="L1291">
        <v>0</v>
      </c>
      <c r="M1291">
        <v>0</v>
      </c>
      <c r="N1291">
        <v>102967100</v>
      </c>
      <c r="O1291">
        <v>68675300</v>
      </c>
      <c r="P1291">
        <v>34291800</v>
      </c>
      <c r="Q1291">
        <v>193805733</v>
      </c>
      <c r="R1291">
        <v>34.700000000000003</v>
      </c>
      <c r="S1291">
        <v>0</v>
      </c>
      <c r="T1291">
        <v>0</v>
      </c>
    </row>
    <row r="1292" spans="1:20" x14ac:dyDescent="0.25">
      <c r="A1292" t="s">
        <v>505</v>
      </c>
      <c r="B1292">
        <v>0</v>
      </c>
      <c r="C1292">
        <v>1269384700</v>
      </c>
      <c r="D1292">
        <v>0</v>
      </c>
      <c r="E1292">
        <v>1269384700</v>
      </c>
      <c r="F1292">
        <v>0</v>
      </c>
      <c r="G1292">
        <v>705641400</v>
      </c>
      <c r="H1292">
        <v>705641400</v>
      </c>
      <c r="I1292">
        <v>568632800</v>
      </c>
      <c r="J1292">
        <v>0</v>
      </c>
      <c r="K1292">
        <v>568632800</v>
      </c>
      <c r="L1292">
        <v>0</v>
      </c>
      <c r="M1292">
        <v>137008600</v>
      </c>
      <c r="N1292">
        <v>568632800</v>
      </c>
      <c r="O1292">
        <v>400715200</v>
      </c>
      <c r="P1292">
        <v>167917600</v>
      </c>
      <c r="Q1292">
        <v>563743300</v>
      </c>
      <c r="R1292">
        <v>44.8</v>
      </c>
      <c r="S1292">
        <v>0</v>
      </c>
      <c r="T1292">
        <v>0</v>
      </c>
    </row>
    <row r="1293" spans="1:20" x14ac:dyDescent="0.25">
      <c r="A1293" t="s">
        <v>682</v>
      </c>
      <c r="B1293">
        <v>0</v>
      </c>
      <c r="C1293">
        <v>1054909500</v>
      </c>
      <c r="D1293">
        <v>0</v>
      </c>
      <c r="E1293">
        <v>1054909500</v>
      </c>
      <c r="F1293">
        <v>0</v>
      </c>
      <c r="G1293">
        <v>592079900</v>
      </c>
      <c r="H1293">
        <v>592079900</v>
      </c>
      <c r="I1293">
        <v>455071300</v>
      </c>
      <c r="J1293">
        <v>0</v>
      </c>
      <c r="K1293">
        <v>455071300</v>
      </c>
      <c r="L1293">
        <v>0</v>
      </c>
      <c r="M1293">
        <v>137008600</v>
      </c>
      <c r="N1293">
        <v>455071300</v>
      </c>
      <c r="O1293">
        <v>320761600</v>
      </c>
      <c r="P1293">
        <v>134309700</v>
      </c>
      <c r="Q1293">
        <v>462829600</v>
      </c>
      <c r="R1293">
        <v>43.14</v>
      </c>
      <c r="S1293">
        <v>0</v>
      </c>
      <c r="T1293">
        <v>0</v>
      </c>
    </row>
    <row r="1294" spans="1:20" x14ac:dyDescent="0.25">
      <c r="A1294" t="s">
        <v>683</v>
      </c>
      <c r="B1294">
        <v>0</v>
      </c>
      <c r="C1294">
        <v>214475200</v>
      </c>
      <c r="D1294">
        <v>0</v>
      </c>
      <c r="E1294">
        <v>214475200</v>
      </c>
      <c r="F1294">
        <v>0</v>
      </c>
      <c r="G1294">
        <v>113561500</v>
      </c>
      <c r="H1294">
        <v>113561500</v>
      </c>
      <c r="I1294">
        <v>113561500</v>
      </c>
      <c r="J1294">
        <v>0</v>
      </c>
      <c r="K1294">
        <v>113561500</v>
      </c>
      <c r="L1294">
        <v>0</v>
      </c>
      <c r="M1294">
        <v>0</v>
      </c>
      <c r="N1294">
        <v>113561500</v>
      </c>
      <c r="O1294">
        <v>79953600</v>
      </c>
      <c r="P1294">
        <v>33607900</v>
      </c>
      <c r="Q1294">
        <v>100913700</v>
      </c>
      <c r="R1294">
        <v>52.95</v>
      </c>
      <c r="S1294">
        <v>0</v>
      </c>
      <c r="T1294">
        <v>0</v>
      </c>
    </row>
    <row r="1295" spans="1:20" x14ac:dyDescent="0.25">
      <c r="A1295" t="s">
        <v>508</v>
      </c>
      <c r="B1295">
        <v>0</v>
      </c>
      <c r="C1295">
        <v>1599547800</v>
      </c>
      <c r="D1295">
        <v>0</v>
      </c>
      <c r="E1295">
        <v>1599547800</v>
      </c>
      <c r="F1295">
        <v>0</v>
      </c>
      <c r="G1295">
        <v>803224200</v>
      </c>
      <c r="H1295">
        <v>803224200</v>
      </c>
      <c r="I1295">
        <v>803224200</v>
      </c>
      <c r="J1295">
        <v>0</v>
      </c>
      <c r="K1295">
        <v>803224200</v>
      </c>
      <c r="L1295">
        <v>0</v>
      </c>
      <c r="M1295">
        <v>0</v>
      </c>
      <c r="N1295">
        <v>803224200</v>
      </c>
      <c r="O1295">
        <v>565839700</v>
      </c>
      <c r="P1295">
        <v>237384500</v>
      </c>
      <c r="Q1295">
        <v>796323600</v>
      </c>
      <c r="R1295">
        <v>50.22</v>
      </c>
      <c r="S1295">
        <v>0</v>
      </c>
      <c r="T1295">
        <v>0</v>
      </c>
    </row>
    <row r="1296" spans="1:20" x14ac:dyDescent="0.25">
      <c r="A1296" t="s">
        <v>684</v>
      </c>
      <c r="B1296">
        <v>0</v>
      </c>
      <c r="C1296">
        <v>672073900</v>
      </c>
      <c r="D1296">
        <v>0</v>
      </c>
      <c r="E1296">
        <v>672073900</v>
      </c>
      <c r="F1296">
        <v>0</v>
      </c>
      <c r="G1296">
        <v>310155400</v>
      </c>
      <c r="H1296">
        <v>310155400</v>
      </c>
      <c r="I1296">
        <v>310155400</v>
      </c>
      <c r="J1296">
        <v>0</v>
      </c>
      <c r="K1296">
        <v>310155400</v>
      </c>
      <c r="L1296">
        <v>0</v>
      </c>
      <c r="M1296">
        <v>0</v>
      </c>
      <c r="N1296">
        <v>310155400</v>
      </c>
      <c r="O1296">
        <v>218067600</v>
      </c>
      <c r="P1296">
        <v>92087800</v>
      </c>
      <c r="Q1296">
        <v>361918500</v>
      </c>
      <c r="R1296">
        <v>46.15</v>
      </c>
      <c r="S1296">
        <v>0</v>
      </c>
      <c r="T1296">
        <v>0</v>
      </c>
    </row>
    <row r="1297" spans="1:20" x14ac:dyDescent="0.25">
      <c r="A1297" t="s">
        <v>685</v>
      </c>
      <c r="B1297">
        <v>0</v>
      </c>
      <c r="C1297">
        <v>927473900</v>
      </c>
      <c r="D1297">
        <v>0</v>
      </c>
      <c r="E1297">
        <v>927473900</v>
      </c>
      <c r="F1297">
        <v>0</v>
      </c>
      <c r="G1297">
        <v>493068800</v>
      </c>
      <c r="H1297">
        <v>493068800</v>
      </c>
      <c r="I1297">
        <v>493068800</v>
      </c>
      <c r="J1297">
        <v>0</v>
      </c>
      <c r="K1297">
        <v>493068800</v>
      </c>
      <c r="L1297">
        <v>0</v>
      </c>
      <c r="M1297">
        <v>0</v>
      </c>
      <c r="N1297">
        <v>493068800</v>
      </c>
      <c r="O1297">
        <v>347772100</v>
      </c>
      <c r="P1297">
        <v>145296700</v>
      </c>
      <c r="Q1297">
        <v>434405100</v>
      </c>
      <c r="R1297">
        <v>53.16</v>
      </c>
      <c r="S1297">
        <v>0</v>
      </c>
      <c r="T1297">
        <v>0</v>
      </c>
    </row>
    <row r="1298" spans="1:20" x14ac:dyDescent="0.25">
      <c r="A1298" t="s">
        <v>511</v>
      </c>
      <c r="B1298">
        <v>0</v>
      </c>
      <c r="C1298">
        <v>68769641</v>
      </c>
      <c r="D1298">
        <v>0</v>
      </c>
      <c r="E1298">
        <v>68769641</v>
      </c>
      <c r="F1298">
        <v>0</v>
      </c>
      <c r="G1298">
        <v>34541700</v>
      </c>
      <c r="H1298">
        <v>34541700</v>
      </c>
      <c r="I1298">
        <v>34541700</v>
      </c>
      <c r="J1298">
        <v>0</v>
      </c>
      <c r="K1298">
        <v>34541700</v>
      </c>
      <c r="L1298">
        <v>0</v>
      </c>
      <c r="M1298">
        <v>0</v>
      </c>
      <c r="N1298">
        <v>34541700</v>
      </c>
      <c r="O1298">
        <v>24296000</v>
      </c>
      <c r="P1298">
        <v>10245700</v>
      </c>
      <c r="Q1298">
        <v>34227941</v>
      </c>
      <c r="R1298">
        <v>50.23</v>
      </c>
      <c r="S1298">
        <v>0</v>
      </c>
      <c r="T1298">
        <v>0</v>
      </c>
    </row>
    <row r="1299" spans="1:20" x14ac:dyDescent="0.25">
      <c r="A1299" t="s">
        <v>686</v>
      </c>
      <c r="B1299">
        <v>0</v>
      </c>
      <c r="C1299">
        <v>68769641</v>
      </c>
      <c r="D1299">
        <v>0</v>
      </c>
      <c r="E1299">
        <v>68769641</v>
      </c>
      <c r="F1299">
        <v>0</v>
      </c>
      <c r="G1299">
        <v>34541700</v>
      </c>
      <c r="H1299">
        <v>34541700</v>
      </c>
      <c r="I1299">
        <v>34541700</v>
      </c>
      <c r="J1299">
        <v>0</v>
      </c>
      <c r="K1299">
        <v>34541700</v>
      </c>
      <c r="L1299">
        <v>0</v>
      </c>
      <c r="M1299">
        <v>0</v>
      </c>
      <c r="N1299">
        <v>34541700</v>
      </c>
      <c r="O1299">
        <v>24296000</v>
      </c>
      <c r="P1299">
        <v>10245700</v>
      </c>
      <c r="Q1299">
        <v>34227941</v>
      </c>
      <c r="R1299">
        <v>50.23</v>
      </c>
      <c r="S1299">
        <v>0</v>
      </c>
      <c r="T1299">
        <v>0</v>
      </c>
    </row>
    <row r="1300" spans="1:20" x14ac:dyDescent="0.25">
      <c r="A1300" t="s">
        <v>513</v>
      </c>
      <c r="B1300">
        <v>0</v>
      </c>
      <c r="C1300">
        <v>1344465175</v>
      </c>
      <c r="D1300">
        <v>0</v>
      </c>
      <c r="E1300">
        <v>1344465175</v>
      </c>
      <c r="F1300">
        <v>0</v>
      </c>
      <c r="G1300">
        <v>124107876</v>
      </c>
      <c r="H1300">
        <v>124107876</v>
      </c>
      <c r="I1300">
        <v>124107876</v>
      </c>
      <c r="J1300">
        <v>0</v>
      </c>
      <c r="K1300">
        <v>124107876</v>
      </c>
      <c r="L1300">
        <v>0</v>
      </c>
      <c r="M1300">
        <v>0</v>
      </c>
      <c r="N1300">
        <v>124107876</v>
      </c>
      <c r="O1300">
        <v>72456476</v>
      </c>
      <c r="P1300">
        <v>51651400</v>
      </c>
      <c r="Q1300">
        <v>1220357299</v>
      </c>
      <c r="R1300">
        <v>9.23</v>
      </c>
      <c r="S1300">
        <v>0</v>
      </c>
      <c r="T1300">
        <v>0</v>
      </c>
    </row>
    <row r="1301" spans="1:20" x14ac:dyDescent="0.25">
      <c r="A1301" t="s">
        <v>687</v>
      </c>
      <c r="B1301">
        <v>0</v>
      </c>
      <c r="C1301">
        <v>308992681</v>
      </c>
      <c r="D1301">
        <v>0</v>
      </c>
      <c r="E1301">
        <v>308992681</v>
      </c>
      <c r="F1301">
        <v>0</v>
      </c>
      <c r="G1301">
        <v>25562255</v>
      </c>
      <c r="H1301">
        <v>25562255</v>
      </c>
      <c r="I1301">
        <v>25562255</v>
      </c>
      <c r="J1301">
        <v>0</v>
      </c>
      <c r="K1301">
        <v>25562255</v>
      </c>
      <c r="L1301">
        <v>0</v>
      </c>
      <c r="M1301">
        <v>0</v>
      </c>
      <c r="N1301">
        <v>25562255</v>
      </c>
      <c r="O1301">
        <v>482805</v>
      </c>
      <c r="P1301">
        <v>25079450</v>
      </c>
      <c r="Q1301">
        <v>283430426</v>
      </c>
      <c r="R1301">
        <v>8.27</v>
      </c>
      <c r="S1301">
        <v>0</v>
      </c>
      <c r="T1301">
        <v>0</v>
      </c>
    </row>
    <row r="1302" spans="1:20" x14ac:dyDescent="0.25">
      <c r="A1302" t="s">
        <v>688</v>
      </c>
      <c r="B1302">
        <v>0</v>
      </c>
      <c r="C1302">
        <v>208269047</v>
      </c>
      <c r="D1302">
        <v>0</v>
      </c>
      <c r="E1302">
        <v>208269047</v>
      </c>
      <c r="F1302">
        <v>0</v>
      </c>
      <c r="G1302">
        <v>19518</v>
      </c>
      <c r="H1302">
        <v>19518</v>
      </c>
      <c r="I1302">
        <v>19518</v>
      </c>
      <c r="J1302">
        <v>0</v>
      </c>
      <c r="K1302">
        <v>19518</v>
      </c>
      <c r="L1302">
        <v>0</v>
      </c>
      <c r="M1302">
        <v>0</v>
      </c>
      <c r="N1302">
        <v>19518</v>
      </c>
      <c r="O1302">
        <v>19517</v>
      </c>
      <c r="P1302">
        <v>1</v>
      </c>
      <c r="Q1302">
        <v>208249529</v>
      </c>
      <c r="R1302">
        <v>0.01</v>
      </c>
      <c r="S1302">
        <v>0</v>
      </c>
      <c r="T1302">
        <v>0</v>
      </c>
    </row>
    <row r="1303" spans="1:20" x14ac:dyDescent="0.25">
      <c r="A1303" t="s">
        <v>689</v>
      </c>
      <c r="B1303">
        <v>0</v>
      </c>
      <c r="C1303">
        <v>827203447</v>
      </c>
      <c r="D1303">
        <v>0</v>
      </c>
      <c r="E1303">
        <v>827203447</v>
      </c>
      <c r="F1303">
        <v>0</v>
      </c>
      <c r="G1303">
        <v>98526103</v>
      </c>
      <c r="H1303">
        <v>98526103</v>
      </c>
      <c r="I1303">
        <v>98526103</v>
      </c>
      <c r="J1303">
        <v>0</v>
      </c>
      <c r="K1303">
        <v>98526103</v>
      </c>
      <c r="L1303">
        <v>0</v>
      </c>
      <c r="M1303">
        <v>0</v>
      </c>
      <c r="N1303">
        <v>98526103</v>
      </c>
      <c r="O1303">
        <v>71954154</v>
      </c>
      <c r="P1303">
        <v>26571949</v>
      </c>
      <c r="Q1303">
        <v>728677344</v>
      </c>
      <c r="R1303">
        <v>11.91</v>
      </c>
      <c r="S1303">
        <v>0</v>
      </c>
      <c r="T1303">
        <v>0</v>
      </c>
    </row>
    <row r="1304" spans="1:20" x14ac:dyDescent="0.25">
      <c r="A1304" t="s">
        <v>517</v>
      </c>
      <c r="B1304">
        <v>0</v>
      </c>
      <c r="C1304">
        <v>103585557</v>
      </c>
      <c r="D1304">
        <v>0</v>
      </c>
      <c r="E1304">
        <v>103585557</v>
      </c>
      <c r="F1304">
        <v>0</v>
      </c>
      <c r="G1304">
        <v>34650700</v>
      </c>
      <c r="H1304">
        <v>34650700</v>
      </c>
      <c r="I1304">
        <v>34650700</v>
      </c>
      <c r="J1304">
        <v>0</v>
      </c>
      <c r="K1304">
        <v>34650700</v>
      </c>
      <c r="L1304">
        <v>0</v>
      </c>
      <c r="M1304">
        <v>0</v>
      </c>
      <c r="N1304">
        <v>34650700</v>
      </c>
      <c r="O1304">
        <v>24504200</v>
      </c>
      <c r="P1304">
        <v>10146500</v>
      </c>
      <c r="Q1304">
        <v>68934857</v>
      </c>
      <c r="R1304">
        <v>33.450000000000003</v>
      </c>
      <c r="S1304">
        <v>0</v>
      </c>
      <c r="T1304">
        <v>0</v>
      </c>
    </row>
    <row r="1305" spans="1:20" x14ac:dyDescent="0.25">
      <c r="A1305" t="s">
        <v>690</v>
      </c>
      <c r="B1305">
        <v>0</v>
      </c>
      <c r="C1305">
        <v>103585557</v>
      </c>
      <c r="D1305">
        <v>0</v>
      </c>
      <c r="E1305">
        <v>103585557</v>
      </c>
      <c r="F1305">
        <v>0</v>
      </c>
      <c r="G1305">
        <v>34650700</v>
      </c>
      <c r="H1305">
        <v>34650700</v>
      </c>
      <c r="I1305">
        <v>34650700</v>
      </c>
      <c r="J1305">
        <v>0</v>
      </c>
      <c r="K1305">
        <v>34650700</v>
      </c>
      <c r="L1305">
        <v>0</v>
      </c>
      <c r="M1305">
        <v>0</v>
      </c>
      <c r="N1305">
        <v>34650700</v>
      </c>
      <c r="O1305">
        <v>24504200</v>
      </c>
      <c r="P1305">
        <v>10146500</v>
      </c>
      <c r="Q1305">
        <v>68934857</v>
      </c>
      <c r="R1305">
        <v>33.450000000000003</v>
      </c>
      <c r="S1305">
        <v>0</v>
      </c>
      <c r="T1305">
        <v>0</v>
      </c>
    </row>
    <row r="1306" spans="1:20" x14ac:dyDescent="0.25">
      <c r="A1306" t="s">
        <v>519</v>
      </c>
      <c r="B1306">
        <v>0</v>
      </c>
      <c r="C1306">
        <v>410230500</v>
      </c>
      <c r="D1306">
        <v>0</v>
      </c>
      <c r="E1306">
        <v>410230500</v>
      </c>
      <c r="F1306">
        <v>0</v>
      </c>
      <c r="G1306">
        <v>206895000</v>
      </c>
      <c r="H1306">
        <v>206895000</v>
      </c>
      <c r="I1306">
        <v>206895000</v>
      </c>
      <c r="J1306">
        <v>0</v>
      </c>
      <c r="K1306">
        <v>206895000</v>
      </c>
      <c r="L1306">
        <v>0</v>
      </c>
      <c r="M1306">
        <v>0</v>
      </c>
      <c r="N1306">
        <v>206895000</v>
      </c>
      <c r="O1306">
        <v>146308600</v>
      </c>
      <c r="P1306">
        <v>60586400</v>
      </c>
      <c r="Q1306">
        <v>203335500</v>
      </c>
      <c r="R1306">
        <v>50.43</v>
      </c>
      <c r="S1306">
        <v>0</v>
      </c>
      <c r="T1306">
        <v>0</v>
      </c>
    </row>
    <row r="1307" spans="1:20" x14ac:dyDescent="0.25">
      <c r="A1307" t="s">
        <v>691</v>
      </c>
      <c r="B1307">
        <v>0</v>
      </c>
      <c r="C1307">
        <v>410230500</v>
      </c>
      <c r="D1307">
        <v>0</v>
      </c>
      <c r="E1307">
        <v>410230500</v>
      </c>
      <c r="F1307">
        <v>0</v>
      </c>
      <c r="G1307">
        <v>206895000</v>
      </c>
      <c r="H1307">
        <v>206895000</v>
      </c>
      <c r="I1307">
        <v>206895000</v>
      </c>
      <c r="J1307">
        <v>0</v>
      </c>
      <c r="K1307">
        <v>206895000</v>
      </c>
      <c r="L1307">
        <v>0</v>
      </c>
      <c r="M1307">
        <v>0</v>
      </c>
      <c r="N1307">
        <v>206895000</v>
      </c>
      <c r="O1307">
        <v>146308600</v>
      </c>
      <c r="P1307">
        <v>60586400</v>
      </c>
      <c r="Q1307">
        <v>203335500</v>
      </c>
      <c r="R1307">
        <v>50.43</v>
      </c>
      <c r="S1307">
        <v>0</v>
      </c>
      <c r="T1307">
        <v>0</v>
      </c>
    </row>
    <row r="1308" spans="1:20" x14ac:dyDescent="0.25">
      <c r="A1308" t="s">
        <v>521</v>
      </c>
      <c r="B1308">
        <v>0</v>
      </c>
      <c r="C1308">
        <v>103585557</v>
      </c>
      <c r="D1308">
        <v>0</v>
      </c>
      <c r="E1308">
        <v>103585557</v>
      </c>
      <c r="F1308">
        <v>0</v>
      </c>
      <c r="G1308">
        <v>34650700</v>
      </c>
      <c r="H1308">
        <v>34650700</v>
      </c>
      <c r="I1308">
        <v>34650700</v>
      </c>
      <c r="J1308">
        <v>0</v>
      </c>
      <c r="K1308">
        <v>34650700</v>
      </c>
      <c r="L1308">
        <v>0</v>
      </c>
      <c r="M1308">
        <v>0</v>
      </c>
      <c r="N1308">
        <v>34650700</v>
      </c>
      <c r="O1308">
        <v>24504200</v>
      </c>
      <c r="P1308">
        <v>10146500</v>
      </c>
      <c r="Q1308">
        <v>68934857</v>
      </c>
      <c r="R1308">
        <v>33.450000000000003</v>
      </c>
      <c r="S1308">
        <v>0</v>
      </c>
      <c r="T1308">
        <v>0</v>
      </c>
    </row>
    <row r="1309" spans="1:20" x14ac:dyDescent="0.25">
      <c r="A1309" t="s">
        <v>692</v>
      </c>
      <c r="B1309">
        <v>0</v>
      </c>
      <c r="C1309">
        <v>103585557</v>
      </c>
      <c r="D1309">
        <v>0</v>
      </c>
      <c r="E1309">
        <v>103585557</v>
      </c>
      <c r="F1309">
        <v>0</v>
      </c>
      <c r="G1309">
        <v>34650700</v>
      </c>
      <c r="H1309">
        <v>34650700</v>
      </c>
      <c r="I1309">
        <v>34650700</v>
      </c>
      <c r="J1309">
        <v>0</v>
      </c>
      <c r="K1309">
        <v>34650700</v>
      </c>
      <c r="L1309">
        <v>0</v>
      </c>
      <c r="M1309">
        <v>0</v>
      </c>
      <c r="N1309">
        <v>34650700</v>
      </c>
      <c r="O1309">
        <v>24504200</v>
      </c>
      <c r="P1309">
        <v>10146500</v>
      </c>
      <c r="Q1309">
        <v>68934857</v>
      </c>
      <c r="R1309">
        <v>33.450000000000003</v>
      </c>
      <c r="S1309">
        <v>0</v>
      </c>
      <c r="T1309">
        <v>0</v>
      </c>
    </row>
    <row r="1310" spans="1:20" x14ac:dyDescent="0.25">
      <c r="A1310" t="s">
        <v>523</v>
      </c>
      <c r="B1310">
        <v>0</v>
      </c>
      <c r="C1310">
        <v>632117000</v>
      </c>
      <c r="D1310">
        <v>0</v>
      </c>
      <c r="E1310">
        <v>632117000</v>
      </c>
      <c r="F1310">
        <v>0</v>
      </c>
      <c r="G1310">
        <v>361141800</v>
      </c>
      <c r="H1310">
        <v>361141800</v>
      </c>
      <c r="I1310">
        <v>275667400</v>
      </c>
      <c r="J1310">
        <v>0</v>
      </c>
      <c r="K1310">
        <v>275667400</v>
      </c>
      <c r="L1310">
        <v>0</v>
      </c>
      <c r="M1310">
        <v>85474400</v>
      </c>
      <c r="N1310">
        <v>275667400</v>
      </c>
      <c r="O1310">
        <v>194907600</v>
      </c>
      <c r="P1310">
        <v>80759800</v>
      </c>
      <c r="Q1310">
        <v>270975200</v>
      </c>
      <c r="R1310">
        <v>43.61</v>
      </c>
      <c r="S1310">
        <v>0</v>
      </c>
      <c r="T1310">
        <v>0</v>
      </c>
    </row>
    <row r="1311" spans="1:20" x14ac:dyDescent="0.25">
      <c r="A1311" t="s">
        <v>693</v>
      </c>
      <c r="B1311">
        <v>0</v>
      </c>
      <c r="C1311">
        <v>632117000</v>
      </c>
      <c r="D1311">
        <v>0</v>
      </c>
      <c r="E1311">
        <v>632117000</v>
      </c>
      <c r="F1311">
        <v>0</v>
      </c>
      <c r="G1311">
        <v>361141800</v>
      </c>
      <c r="H1311">
        <v>361141800</v>
      </c>
      <c r="I1311">
        <v>275667400</v>
      </c>
      <c r="J1311">
        <v>0</v>
      </c>
      <c r="K1311">
        <v>275667400</v>
      </c>
      <c r="L1311">
        <v>0</v>
      </c>
      <c r="M1311">
        <v>85474400</v>
      </c>
      <c r="N1311">
        <v>275667400</v>
      </c>
      <c r="O1311">
        <v>194907600</v>
      </c>
      <c r="P1311">
        <v>80759800</v>
      </c>
      <c r="Q1311">
        <v>270975200</v>
      </c>
      <c r="R1311">
        <v>43.61</v>
      </c>
      <c r="S1311">
        <v>0</v>
      </c>
      <c r="T1311">
        <v>0</v>
      </c>
    </row>
    <row r="1312" spans="1:20" x14ac:dyDescent="0.25">
      <c r="A1312" t="s">
        <v>525</v>
      </c>
      <c r="B1312">
        <v>0</v>
      </c>
      <c r="C1312">
        <v>156810228</v>
      </c>
      <c r="D1312">
        <v>0</v>
      </c>
      <c r="E1312">
        <v>156810228</v>
      </c>
      <c r="F1312">
        <v>0</v>
      </c>
      <c r="G1312">
        <v>69103300</v>
      </c>
      <c r="H1312">
        <v>69103300</v>
      </c>
      <c r="I1312">
        <v>69103300</v>
      </c>
      <c r="J1312">
        <v>0</v>
      </c>
      <c r="K1312">
        <v>69103300</v>
      </c>
      <c r="L1312">
        <v>0</v>
      </c>
      <c r="M1312">
        <v>0</v>
      </c>
      <c r="N1312">
        <v>69103300</v>
      </c>
      <c r="O1312">
        <v>48865500</v>
      </c>
      <c r="P1312">
        <v>20237800</v>
      </c>
      <c r="Q1312">
        <v>87706928</v>
      </c>
      <c r="R1312">
        <v>44.07</v>
      </c>
      <c r="S1312">
        <v>0</v>
      </c>
      <c r="T1312">
        <v>0</v>
      </c>
    </row>
    <row r="1313" spans="1:20" x14ac:dyDescent="0.25">
      <c r="A1313" t="s">
        <v>694</v>
      </c>
      <c r="B1313">
        <v>0</v>
      </c>
      <c r="C1313">
        <v>156810228</v>
      </c>
      <c r="D1313">
        <v>0</v>
      </c>
      <c r="E1313">
        <v>156810228</v>
      </c>
      <c r="F1313">
        <v>0</v>
      </c>
      <c r="G1313">
        <v>69103300</v>
      </c>
      <c r="H1313">
        <v>69103300</v>
      </c>
      <c r="I1313">
        <v>69103300</v>
      </c>
      <c r="J1313">
        <v>0</v>
      </c>
      <c r="K1313">
        <v>69103300</v>
      </c>
      <c r="L1313">
        <v>0</v>
      </c>
      <c r="M1313">
        <v>0</v>
      </c>
      <c r="N1313">
        <v>69103300</v>
      </c>
      <c r="O1313">
        <v>48865500</v>
      </c>
      <c r="P1313">
        <v>20237800</v>
      </c>
      <c r="Q1313">
        <v>87706928</v>
      </c>
      <c r="R1313">
        <v>44.07</v>
      </c>
      <c r="S1313">
        <v>0</v>
      </c>
      <c r="T1313">
        <v>0</v>
      </c>
    </row>
    <row r="1314" spans="1:20" x14ac:dyDescent="0.25">
      <c r="A1314" t="s">
        <v>527</v>
      </c>
      <c r="B1314">
        <v>0</v>
      </c>
      <c r="C1314">
        <v>814814000</v>
      </c>
      <c r="D1314">
        <v>0</v>
      </c>
      <c r="E1314">
        <v>814814000</v>
      </c>
      <c r="F1314">
        <v>0</v>
      </c>
      <c r="G1314">
        <v>428099860</v>
      </c>
      <c r="H1314">
        <v>428099860</v>
      </c>
      <c r="I1314">
        <v>0</v>
      </c>
      <c r="J1314">
        <v>0</v>
      </c>
      <c r="K1314">
        <v>0</v>
      </c>
      <c r="L1314">
        <v>0</v>
      </c>
      <c r="M1314">
        <v>428099860</v>
      </c>
      <c r="N1314">
        <v>0</v>
      </c>
      <c r="O1314">
        <v>0</v>
      </c>
      <c r="P1314">
        <v>0</v>
      </c>
      <c r="Q1314">
        <v>386714140</v>
      </c>
      <c r="R1314">
        <v>0</v>
      </c>
      <c r="S1314">
        <v>0</v>
      </c>
      <c r="T1314">
        <v>0</v>
      </c>
    </row>
    <row r="1315" spans="1:20" x14ac:dyDescent="0.25">
      <c r="A1315" t="s">
        <v>695</v>
      </c>
      <c r="B1315">
        <v>0</v>
      </c>
      <c r="C1315">
        <v>814814000</v>
      </c>
      <c r="D1315">
        <v>0</v>
      </c>
      <c r="E1315">
        <v>814814000</v>
      </c>
      <c r="F1315">
        <v>0</v>
      </c>
      <c r="G1315">
        <v>428099860</v>
      </c>
      <c r="H1315">
        <v>428099860</v>
      </c>
      <c r="I1315">
        <v>0</v>
      </c>
      <c r="J1315">
        <v>0</v>
      </c>
      <c r="K1315">
        <v>0</v>
      </c>
      <c r="L1315">
        <v>0</v>
      </c>
      <c r="M1315">
        <v>428099860</v>
      </c>
      <c r="N1315">
        <v>0</v>
      </c>
      <c r="O1315">
        <v>0</v>
      </c>
      <c r="P1315">
        <v>0</v>
      </c>
      <c r="Q1315">
        <v>386714140</v>
      </c>
      <c r="R1315">
        <v>0</v>
      </c>
      <c r="S1315">
        <v>0</v>
      </c>
      <c r="T1315">
        <v>0</v>
      </c>
    </row>
    <row r="1316" spans="1:20" x14ac:dyDescent="0.25">
      <c r="A1316" t="s">
        <v>529</v>
      </c>
      <c r="B1316">
        <v>0</v>
      </c>
      <c r="C1316">
        <v>194658208</v>
      </c>
      <c r="D1316">
        <v>0</v>
      </c>
      <c r="E1316">
        <v>194658208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194658208</v>
      </c>
      <c r="R1316">
        <v>0</v>
      </c>
      <c r="S1316">
        <v>0</v>
      </c>
      <c r="T1316">
        <v>0</v>
      </c>
    </row>
    <row r="1317" spans="1:20" x14ac:dyDescent="0.25">
      <c r="A1317" t="s">
        <v>633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</row>
    <row r="1318" spans="1:20" x14ac:dyDescent="0.25">
      <c r="A1318" t="s">
        <v>696</v>
      </c>
      <c r="B1318">
        <v>0</v>
      </c>
      <c r="C1318">
        <v>194658208</v>
      </c>
      <c r="D1318">
        <v>0</v>
      </c>
      <c r="E1318">
        <v>194658208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194658208</v>
      </c>
      <c r="R1318">
        <v>0</v>
      </c>
      <c r="S1318">
        <v>0</v>
      </c>
      <c r="T1318">
        <v>0</v>
      </c>
    </row>
    <row r="1319" spans="1:20" x14ac:dyDescent="0.25">
      <c r="A1319" t="s">
        <v>697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</row>
    <row r="1320" spans="1:20" x14ac:dyDescent="0.25">
      <c r="A1320" t="s">
        <v>633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</row>
    <row r="1321" spans="1:20" x14ac:dyDescent="0.25">
      <c r="A1321" t="s">
        <v>317</v>
      </c>
      <c r="B1321">
        <v>0</v>
      </c>
      <c r="C1321">
        <v>113742400</v>
      </c>
      <c r="D1321">
        <v>0</v>
      </c>
      <c r="E1321">
        <v>113742400</v>
      </c>
      <c r="F1321">
        <v>0</v>
      </c>
      <c r="G1321">
        <v>113742400</v>
      </c>
      <c r="H1321">
        <v>113742400</v>
      </c>
      <c r="I1321">
        <v>58209600</v>
      </c>
      <c r="J1321">
        <v>0</v>
      </c>
      <c r="K1321">
        <v>58209600</v>
      </c>
      <c r="L1321">
        <v>0</v>
      </c>
      <c r="M1321">
        <v>55532800</v>
      </c>
      <c r="N1321">
        <v>58209600</v>
      </c>
      <c r="O1321">
        <v>0</v>
      </c>
      <c r="P1321">
        <v>58209600</v>
      </c>
      <c r="Q1321">
        <v>0</v>
      </c>
      <c r="R1321">
        <v>51.18</v>
      </c>
      <c r="S1321">
        <v>0</v>
      </c>
      <c r="T1321">
        <v>0</v>
      </c>
    </row>
    <row r="1322" spans="1:20" x14ac:dyDescent="0.25">
      <c r="A1322" t="s">
        <v>698</v>
      </c>
      <c r="B1322">
        <v>0</v>
      </c>
      <c r="C1322">
        <v>113742400</v>
      </c>
      <c r="D1322">
        <v>0</v>
      </c>
      <c r="E1322">
        <v>113742400</v>
      </c>
      <c r="F1322">
        <v>0</v>
      </c>
      <c r="G1322">
        <v>113742400</v>
      </c>
      <c r="H1322">
        <v>113742400</v>
      </c>
      <c r="I1322">
        <v>58209600</v>
      </c>
      <c r="J1322">
        <v>0</v>
      </c>
      <c r="K1322">
        <v>58209600</v>
      </c>
      <c r="L1322">
        <v>0</v>
      </c>
      <c r="M1322">
        <v>55532800</v>
      </c>
      <c r="N1322">
        <v>58209600</v>
      </c>
      <c r="O1322">
        <v>0</v>
      </c>
      <c r="P1322">
        <v>58209600</v>
      </c>
      <c r="Q1322">
        <v>0</v>
      </c>
      <c r="R1322">
        <v>51.18</v>
      </c>
      <c r="S1322">
        <v>0</v>
      </c>
      <c r="T1322">
        <v>0</v>
      </c>
    </row>
    <row r="1323" spans="1:20" x14ac:dyDescent="0.25">
      <c r="A1323" t="s">
        <v>531</v>
      </c>
      <c r="B1323">
        <v>0</v>
      </c>
      <c r="C1323">
        <v>425930697</v>
      </c>
      <c r="D1323">
        <v>0</v>
      </c>
      <c r="E1323">
        <v>425930697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425930697</v>
      </c>
      <c r="R1323">
        <v>0</v>
      </c>
      <c r="S1323">
        <v>0</v>
      </c>
      <c r="T1323">
        <v>0</v>
      </c>
    </row>
    <row r="1324" spans="1:20" x14ac:dyDescent="0.25">
      <c r="A1324" t="s">
        <v>633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</row>
    <row r="1325" spans="1:20" x14ac:dyDescent="0.25">
      <c r="A1325" t="s">
        <v>668</v>
      </c>
      <c r="B1325">
        <v>0</v>
      </c>
      <c r="C1325">
        <v>263216675</v>
      </c>
      <c r="D1325">
        <v>0</v>
      </c>
      <c r="E1325">
        <v>263216675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263216675</v>
      </c>
      <c r="R1325">
        <v>0</v>
      </c>
      <c r="S1325">
        <v>0</v>
      </c>
      <c r="T1325">
        <v>0</v>
      </c>
    </row>
    <row r="1326" spans="1:20" x14ac:dyDescent="0.25">
      <c r="A1326" t="s">
        <v>696</v>
      </c>
      <c r="B1326">
        <v>0</v>
      </c>
      <c r="C1326">
        <v>162714022</v>
      </c>
      <c r="D1326">
        <v>0</v>
      </c>
      <c r="E1326">
        <v>162714022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162714022</v>
      </c>
      <c r="R1326">
        <v>0</v>
      </c>
      <c r="S1326">
        <v>0</v>
      </c>
      <c r="T1326">
        <v>0</v>
      </c>
    </row>
    <row r="1327" spans="1:20" x14ac:dyDescent="0.25">
      <c r="A1327" t="s">
        <v>532</v>
      </c>
      <c r="B1327">
        <v>0</v>
      </c>
      <c r="C1327">
        <v>4310985177</v>
      </c>
      <c r="D1327">
        <v>0</v>
      </c>
      <c r="E1327">
        <v>4310985177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4310985177</v>
      </c>
      <c r="R1327">
        <v>0</v>
      </c>
      <c r="S1327">
        <v>0</v>
      </c>
      <c r="T1327">
        <v>0</v>
      </c>
    </row>
    <row r="1328" spans="1:20" x14ac:dyDescent="0.25">
      <c r="A1328" t="s">
        <v>437</v>
      </c>
      <c r="B1328">
        <v>0</v>
      </c>
      <c r="C1328">
        <v>4310985177</v>
      </c>
      <c r="D1328">
        <v>0</v>
      </c>
      <c r="E1328">
        <v>4310985177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4310985177</v>
      </c>
      <c r="R1328">
        <v>0</v>
      </c>
      <c r="S1328">
        <v>0</v>
      </c>
      <c r="T1328">
        <v>0</v>
      </c>
    </row>
    <row r="1329" spans="1:20" x14ac:dyDescent="0.25">
      <c r="A1329" t="s">
        <v>634</v>
      </c>
      <c r="B1329">
        <v>0</v>
      </c>
      <c r="C1329">
        <v>4310985177</v>
      </c>
      <c r="D1329">
        <v>0</v>
      </c>
      <c r="E1329">
        <v>4310985177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4310985177</v>
      </c>
      <c r="R1329">
        <v>0</v>
      </c>
      <c r="S1329">
        <v>0</v>
      </c>
      <c r="T1329">
        <v>0</v>
      </c>
    </row>
    <row r="1330" spans="1:20" x14ac:dyDescent="0.25">
      <c r="A1330" t="s">
        <v>533</v>
      </c>
      <c r="B1330">
        <v>0</v>
      </c>
      <c r="C1330">
        <v>71496919508</v>
      </c>
      <c r="D1330">
        <v>0</v>
      </c>
      <c r="E1330">
        <v>71496919508</v>
      </c>
      <c r="F1330">
        <v>0</v>
      </c>
      <c r="G1330">
        <v>30093432883</v>
      </c>
      <c r="H1330">
        <v>30093432883</v>
      </c>
      <c r="I1330">
        <v>29911512479</v>
      </c>
      <c r="J1330">
        <v>0</v>
      </c>
      <c r="K1330">
        <v>29911512479</v>
      </c>
      <c r="L1330">
        <v>0</v>
      </c>
      <c r="M1330">
        <v>181920404</v>
      </c>
      <c r="N1330">
        <v>29911512479</v>
      </c>
      <c r="O1330">
        <v>29911512479</v>
      </c>
      <c r="P1330">
        <v>0</v>
      </c>
      <c r="Q1330">
        <v>41403486625</v>
      </c>
      <c r="R1330">
        <v>41.84</v>
      </c>
      <c r="S1330">
        <v>0</v>
      </c>
      <c r="T1330">
        <v>0</v>
      </c>
    </row>
    <row r="1331" spans="1:20" x14ac:dyDescent="0.25">
      <c r="A1331" t="s">
        <v>437</v>
      </c>
      <c r="B1331">
        <v>0</v>
      </c>
      <c r="C1331">
        <v>20761297122</v>
      </c>
      <c r="D1331">
        <v>0</v>
      </c>
      <c r="E1331">
        <v>20761297122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20761297122</v>
      </c>
      <c r="R1331">
        <v>0</v>
      </c>
      <c r="S1331">
        <v>0</v>
      </c>
      <c r="T1331">
        <v>0</v>
      </c>
    </row>
    <row r="1332" spans="1:20" x14ac:dyDescent="0.25">
      <c r="A1332" t="s">
        <v>699</v>
      </c>
      <c r="B1332">
        <v>0</v>
      </c>
      <c r="C1332">
        <v>20761297122</v>
      </c>
      <c r="D1332">
        <v>0</v>
      </c>
      <c r="E1332">
        <v>20761297122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20761297122</v>
      </c>
      <c r="R1332">
        <v>0</v>
      </c>
      <c r="S1332">
        <v>0</v>
      </c>
      <c r="T1332">
        <v>0</v>
      </c>
    </row>
    <row r="1333" spans="1:20" x14ac:dyDescent="0.25">
      <c r="A1333" t="s">
        <v>535</v>
      </c>
      <c r="B1333">
        <v>0</v>
      </c>
      <c r="C1333">
        <v>14824422656</v>
      </c>
      <c r="D1333">
        <v>0</v>
      </c>
      <c r="E1333">
        <v>14824422656</v>
      </c>
      <c r="F1333">
        <v>0</v>
      </c>
      <c r="G1333">
        <v>8954187814</v>
      </c>
      <c r="H1333">
        <v>8954187814</v>
      </c>
      <c r="I1333">
        <v>8772267410</v>
      </c>
      <c r="J1333">
        <v>0</v>
      </c>
      <c r="K1333">
        <v>8772267410</v>
      </c>
      <c r="L1333">
        <v>0</v>
      </c>
      <c r="M1333">
        <v>181920404</v>
      </c>
      <c r="N1333">
        <v>8772267410</v>
      </c>
      <c r="O1333">
        <v>8772267410</v>
      </c>
      <c r="P1333">
        <v>0</v>
      </c>
      <c r="Q1333">
        <v>5870234842</v>
      </c>
      <c r="R1333">
        <v>59.17</v>
      </c>
      <c r="S1333">
        <v>0</v>
      </c>
      <c r="T1333">
        <v>0</v>
      </c>
    </row>
    <row r="1334" spans="1:20" x14ac:dyDescent="0.25">
      <c r="A1334" t="s">
        <v>700</v>
      </c>
      <c r="B1334">
        <v>0</v>
      </c>
      <c r="C1334">
        <v>14364606651</v>
      </c>
      <c r="D1334">
        <v>0</v>
      </c>
      <c r="E1334">
        <v>14364606651</v>
      </c>
      <c r="F1334">
        <v>0</v>
      </c>
      <c r="G1334">
        <v>8504338944</v>
      </c>
      <c r="H1334">
        <v>8504338944</v>
      </c>
      <c r="I1334">
        <v>8504338944</v>
      </c>
      <c r="J1334">
        <v>0</v>
      </c>
      <c r="K1334">
        <v>8504338944</v>
      </c>
      <c r="L1334">
        <v>0</v>
      </c>
      <c r="M1334">
        <v>0</v>
      </c>
      <c r="N1334">
        <v>8504338944</v>
      </c>
      <c r="O1334">
        <v>8504338944</v>
      </c>
      <c r="P1334">
        <v>0</v>
      </c>
      <c r="Q1334">
        <v>5860267707</v>
      </c>
      <c r="R1334">
        <v>59.2</v>
      </c>
      <c r="S1334">
        <v>0</v>
      </c>
      <c r="T1334">
        <v>0</v>
      </c>
    </row>
    <row r="1335" spans="1:20" x14ac:dyDescent="0.25">
      <c r="A1335" t="s">
        <v>701</v>
      </c>
      <c r="B1335">
        <v>0</v>
      </c>
      <c r="C1335">
        <v>12965613</v>
      </c>
      <c r="D1335">
        <v>0</v>
      </c>
      <c r="E1335">
        <v>12965613</v>
      </c>
      <c r="F1335">
        <v>0</v>
      </c>
      <c r="G1335">
        <v>2998478</v>
      </c>
      <c r="H1335">
        <v>2998478</v>
      </c>
      <c r="I1335">
        <v>2998478</v>
      </c>
      <c r="J1335">
        <v>0</v>
      </c>
      <c r="K1335">
        <v>2998478</v>
      </c>
      <c r="L1335">
        <v>0</v>
      </c>
      <c r="M1335">
        <v>0</v>
      </c>
      <c r="N1335">
        <v>2998478</v>
      </c>
      <c r="O1335">
        <v>2998478</v>
      </c>
      <c r="P1335">
        <v>0</v>
      </c>
      <c r="Q1335">
        <v>9967135</v>
      </c>
      <c r="R1335">
        <v>23.13</v>
      </c>
      <c r="S1335">
        <v>0</v>
      </c>
      <c r="T1335">
        <v>0</v>
      </c>
    </row>
    <row r="1336" spans="1:20" x14ac:dyDescent="0.25">
      <c r="A1336" t="s">
        <v>702</v>
      </c>
      <c r="B1336">
        <v>0</v>
      </c>
      <c r="C1336">
        <v>446850392</v>
      </c>
      <c r="D1336">
        <v>0</v>
      </c>
      <c r="E1336">
        <v>446850392</v>
      </c>
      <c r="F1336">
        <v>0</v>
      </c>
      <c r="G1336">
        <v>446850392</v>
      </c>
      <c r="H1336">
        <v>446850392</v>
      </c>
      <c r="I1336">
        <v>264929988</v>
      </c>
      <c r="J1336">
        <v>0</v>
      </c>
      <c r="K1336">
        <v>264929988</v>
      </c>
      <c r="L1336">
        <v>0</v>
      </c>
      <c r="M1336">
        <v>181920404</v>
      </c>
      <c r="N1336">
        <v>264929988</v>
      </c>
      <c r="O1336">
        <v>264929988</v>
      </c>
      <c r="P1336">
        <v>0</v>
      </c>
      <c r="Q1336">
        <v>0</v>
      </c>
      <c r="R1336">
        <v>59.29</v>
      </c>
      <c r="S1336">
        <v>0</v>
      </c>
      <c r="T1336">
        <v>0</v>
      </c>
    </row>
    <row r="1337" spans="1:20" x14ac:dyDescent="0.25">
      <c r="A1337" t="s">
        <v>539</v>
      </c>
      <c r="B1337">
        <v>0</v>
      </c>
      <c r="C1337">
        <v>1717122691</v>
      </c>
      <c r="D1337">
        <v>0</v>
      </c>
      <c r="E1337">
        <v>1717122691</v>
      </c>
      <c r="F1337">
        <v>0</v>
      </c>
      <c r="G1337">
        <v>848283837</v>
      </c>
      <c r="H1337">
        <v>848283837</v>
      </c>
      <c r="I1337">
        <v>848283837</v>
      </c>
      <c r="J1337">
        <v>0</v>
      </c>
      <c r="K1337">
        <v>848283837</v>
      </c>
      <c r="L1337">
        <v>0</v>
      </c>
      <c r="M1337">
        <v>0</v>
      </c>
      <c r="N1337">
        <v>848283837</v>
      </c>
      <c r="O1337">
        <v>848283837</v>
      </c>
      <c r="P1337">
        <v>0</v>
      </c>
      <c r="Q1337">
        <v>868838854</v>
      </c>
      <c r="R1337">
        <v>49.4</v>
      </c>
      <c r="S1337">
        <v>0</v>
      </c>
      <c r="T1337">
        <v>0</v>
      </c>
    </row>
    <row r="1338" spans="1:20" x14ac:dyDescent="0.25">
      <c r="A1338" t="s">
        <v>703</v>
      </c>
      <c r="B1338">
        <v>0</v>
      </c>
      <c r="C1338">
        <v>1298100259</v>
      </c>
      <c r="D1338">
        <v>0</v>
      </c>
      <c r="E1338">
        <v>1298100259</v>
      </c>
      <c r="F1338">
        <v>0</v>
      </c>
      <c r="G1338">
        <v>641822260</v>
      </c>
      <c r="H1338">
        <v>641822260</v>
      </c>
      <c r="I1338">
        <v>641822260</v>
      </c>
      <c r="J1338">
        <v>0</v>
      </c>
      <c r="K1338">
        <v>641822260</v>
      </c>
      <c r="L1338">
        <v>0</v>
      </c>
      <c r="M1338">
        <v>0</v>
      </c>
      <c r="N1338">
        <v>641822260</v>
      </c>
      <c r="O1338">
        <v>641822260</v>
      </c>
      <c r="P1338">
        <v>0</v>
      </c>
      <c r="Q1338">
        <v>656277999</v>
      </c>
      <c r="R1338">
        <v>49.44</v>
      </c>
      <c r="S1338">
        <v>0</v>
      </c>
      <c r="T1338">
        <v>0</v>
      </c>
    </row>
    <row r="1339" spans="1:20" x14ac:dyDescent="0.25">
      <c r="A1339" t="s">
        <v>704</v>
      </c>
      <c r="B1339">
        <v>0</v>
      </c>
      <c r="C1339">
        <v>419022432</v>
      </c>
      <c r="D1339">
        <v>0</v>
      </c>
      <c r="E1339">
        <v>419022432</v>
      </c>
      <c r="F1339">
        <v>0</v>
      </c>
      <c r="G1339">
        <v>206461577</v>
      </c>
      <c r="H1339">
        <v>206461577</v>
      </c>
      <c r="I1339">
        <v>206461577</v>
      </c>
      <c r="J1339">
        <v>0</v>
      </c>
      <c r="K1339">
        <v>206461577</v>
      </c>
      <c r="L1339">
        <v>0</v>
      </c>
      <c r="M1339">
        <v>0</v>
      </c>
      <c r="N1339">
        <v>206461577</v>
      </c>
      <c r="O1339">
        <v>206461577</v>
      </c>
      <c r="P1339">
        <v>0</v>
      </c>
      <c r="Q1339">
        <v>212560855</v>
      </c>
      <c r="R1339">
        <v>49.27</v>
      </c>
      <c r="S1339">
        <v>0</v>
      </c>
      <c r="T1339">
        <v>0</v>
      </c>
    </row>
    <row r="1340" spans="1:20" x14ac:dyDescent="0.25">
      <c r="A1340" t="s">
        <v>542</v>
      </c>
      <c r="B1340">
        <v>0</v>
      </c>
      <c r="C1340">
        <v>15699543650</v>
      </c>
      <c r="D1340">
        <v>0</v>
      </c>
      <c r="E1340">
        <v>15699543650</v>
      </c>
      <c r="F1340">
        <v>0</v>
      </c>
      <c r="G1340">
        <v>9320580482</v>
      </c>
      <c r="H1340">
        <v>9320580482</v>
      </c>
      <c r="I1340">
        <v>9320580482</v>
      </c>
      <c r="J1340">
        <v>0</v>
      </c>
      <c r="K1340">
        <v>9320580482</v>
      </c>
      <c r="L1340">
        <v>0</v>
      </c>
      <c r="M1340">
        <v>0</v>
      </c>
      <c r="N1340">
        <v>9320580482</v>
      </c>
      <c r="O1340">
        <v>9320580482</v>
      </c>
      <c r="P1340">
        <v>0</v>
      </c>
      <c r="Q1340">
        <v>6378963168</v>
      </c>
      <c r="R1340">
        <v>59.37</v>
      </c>
      <c r="S1340">
        <v>0</v>
      </c>
      <c r="T1340">
        <v>0</v>
      </c>
    </row>
    <row r="1341" spans="1:20" x14ac:dyDescent="0.25">
      <c r="A1341" t="s">
        <v>705</v>
      </c>
      <c r="B1341">
        <v>0</v>
      </c>
      <c r="C1341">
        <v>15699543650</v>
      </c>
      <c r="D1341">
        <v>0</v>
      </c>
      <c r="E1341">
        <v>15699543650</v>
      </c>
      <c r="F1341">
        <v>0</v>
      </c>
      <c r="G1341">
        <v>9320580482</v>
      </c>
      <c r="H1341">
        <v>9320580482</v>
      </c>
      <c r="I1341">
        <v>9320580482</v>
      </c>
      <c r="J1341">
        <v>0</v>
      </c>
      <c r="K1341">
        <v>9320580482</v>
      </c>
      <c r="L1341">
        <v>0</v>
      </c>
      <c r="M1341">
        <v>0</v>
      </c>
      <c r="N1341">
        <v>9320580482</v>
      </c>
      <c r="O1341">
        <v>9320580482</v>
      </c>
      <c r="P1341">
        <v>0</v>
      </c>
      <c r="Q1341">
        <v>6378963168</v>
      </c>
      <c r="R1341">
        <v>59.37</v>
      </c>
      <c r="S1341">
        <v>0</v>
      </c>
      <c r="T1341">
        <v>0</v>
      </c>
    </row>
    <row r="1342" spans="1:20" x14ac:dyDescent="0.25">
      <c r="A1342" t="s">
        <v>544</v>
      </c>
      <c r="B1342">
        <v>0</v>
      </c>
      <c r="C1342">
        <v>15506681067</v>
      </c>
      <c r="D1342">
        <v>0</v>
      </c>
      <c r="E1342">
        <v>15506681067</v>
      </c>
      <c r="F1342">
        <v>0</v>
      </c>
      <c r="G1342">
        <v>9183405051</v>
      </c>
      <c r="H1342">
        <v>9183405051</v>
      </c>
      <c r="I1342">
        <v>9183405051</v>
      </c>
      <c r="J1342">
        <v>0</v>
      </c>
      <c r="K1342">
        <v>9183405051</v>
      </c>
      <c r="L1342">
        <v>0</v>
      </c>
      <c r="M1342">
        <v>0</v>
      </c>
      <c r="N1342">
        <v>9183405051</v>
      </c>
      <c r="O1342">
        <v>9183405051</v>
      </c>
      <c r="P1342">
        <v>0</v>
      </c>
      <c r="Q1342">
        <v>6323276016</v>
      </c>
      <c r="R1342">
        <v>59.22</v>
      </c>
      <c r="S1342">
        <v>0</v>
      </c>
      <c r="T1342">
        <v>0</v>
      </c>
    </row>
    <row r="1343" spans="1:20" x14ac:dyDescent="0.25">
      <c r="A1343" t="s">
        <v>706</v>
      </c>
      <c r="B1343">
        <v>0</v>
      </c>
      <c r="C1343">
        <v>15506681067</v>
      </c>
      <c r="D1343">
        <v>0</v>
      </c>
      <c r="E1343">
        <v>15506681067</v>
      </c>
      <c r="F1343">
        <v>0</v>
      </c>
      <c r="G1343">
        <v>9183405051</v>
      </c>
      <c r="H1343">
        <v>9183405051</v>
      </c>
      <c r="I1343">
        <v>9183405051</v>
      </c>
      <c r="J1343">
        <v>0</v>
      </c>
      <c r="K1343">
        <v>9183405051</v>
      </c>
      <c r="L1343">
        <v>0</v>
      </c>
      <c r="M1343">
        <v>0</v>
      </c>
      <c r="N1343">
        <v>9183405051</v>
      </c>
      <c r="O1343">
        <v>9183405051</v>
      </c>
      <c r="P1343">
        <v>0</v>
      </c>
      <c r="Q1343">
        <v>6323276016</v>
      </c>
      <c r="R1343">
        <v>59.22</v>
      </c>
      <c r="S1343">
        <v>0</v>
      </c>
      <c r="T1343">
        <v>0</v>
      </c>
    </row>
    <row r="1344" spans="1:20" x14ac:dyDescent="0.25">
      <c r="A1344" t="s">
        <v>546</v>
      </c>
      <c r="B1344">
        <v>0</v>
      </c>
      <c r="C1344">
        <v>1506491585</v>
      </c>
      <c r="D1344">
        <v>0</v>
      </c>
      <c r="E1344">
        <v>1506491585</v>
      </c>
      <c r="F1344">
        <v>0</v>
      </c>
      <c r="G1344">
        <v>901301267</v>
      </c>
      <c r="H1344">
        <v>901301267</v>
      </c>
      <c r="I1344">
        <v>901301267</v>
      </c>
      <c r="J1344">
        <v>0</v>
      </c>
      <c r="K1344">
        <v>901301267</v>
      </c>
      <c r="L1344">
        <v>0</v>
      </c>
      <c r="M1344">
        <v>0</v>
      </c>
      <c r="N1344">
        <v>901301267</v>
      </c>
      <c r="O1344">
        <v>901301267</v>
      </c>
      <c r="P1344">
        <v>0</v>
      </c>
      <c r="Q1344">
        <v>605190318</v>
      </c>
      <c r="R1344">
        <v>59.83</v>
      </c>
      <c r="S1344">
        <v>0</v>
      </c>
      <c r="T1344">
        <v>0</v>
      </c>
    </row>
    <row r="1345" spans="1:20" x14ac:dyDescent="0.25">
      <c r="A1345" t="s">
        <v>707</v>
      </c>
      <c r="B1345">
        <v>0</v>
      </c>
      <c r="C1345">
        <v>1506491585</v>
      </c>
      <c r="D1345">
        <v>0</v>
      </c>
      <c r="E1345">
        <v>1506491585</v>
      </c>
      <c r="F1345">
        <v>0</v>
      </c>
      <c r="G1345">
        <v>901301267</v>
      </c>
      <c r="H1345">
        <v>901301267</v>
      </c>
      <c r="I1345">
        <v>901301267</v>
      </c>
      <c r="J1345">
        <v>0</v>
      </c>
      <c r="K1345">
        <v>901301267</v>
      </c>
      <c r="L1345">
        <v>0</v>
      </c>
      <c r="M1345">
        <v>0</v>
      </c>
      <c r="N1345">
        <v>901301267</v>
      </c>
      <c r="O1345">
        <v>901301267</v>
      </c>
      <c r="P1345">
        <v>0</v>
      </c>
      <c r="Q1345">
        <v>605190318</v>
      </c>
      <c r="R1345">
        <v>59.83</v>
      </c>
      <c r="S1345">
        <v>0</v>
      </c>
      <c r="T1345">
        <v>0</v>
      </c>
    </row>
    <row r="1346" spans="1:20" x14ac:dyDescent="0.25">
      <c r="A1346" t="s">
        <v>548</v>
      </c>
      <c r="B1346">
        <v>0</v>
      </c>
      <c r="C1346">
        <v>1481360737</v>
      </c>
      <c r="D1346">
        <v>0</v>
      </c>
      <c r="E1346">
        <v>1481360737</v>
      </c>
      <c r="F1346">
        <v>0</v>
      </c>
      <c r="G1346">
        <v>885674432</v>
      </c>
      <c r="H1346">
        <v>885674432</v>
      </c>
      <c r="I1346">
        <v>885674432</v>
      </c>
      <c r="J1346">
        <v>0</v>
      </c>
      <c r="K1346">
        <v>885674432</v>
      </c>
      <c r="L1346">
        <v>0</v>
      </c>
      <c r="M1346">
        <v>0</v>
      </c>
      <c r="N1346">
        <v>885674432</v>
      </c>
      <c r="O1346">
        <v>885674432</v>
      </c>
      <c r="P1346">
        <v>0</v>
      </c>
      <c r="Q1346">
        <v>595686305</v>
      </c>
      <c r="R1346">
        <v>59.79</v>
      </c>
      <c r="S1346">
        <v>0</v>
      </c>
      <c r="T1346">
        <v>0</v>
      </c>
    </row>
    <row r="1347" spans="1:20" x14ac:dyDescent="0.25">
      <c r="A1347" t="s">
        <v>708</v>
      </c>
      <c r="B1347">
        <v>0</v>
      </c>
      <c r="C1347">
        <v>1481360737</v>
      </c>
      <c r="D1347">
        <v>0</v>
      </c>
      <c r="E1347">
        <v>1481360737</v>
      </c>
      <c r="F1347">
        <v>0</v>
      </c>
      <c r="G1347">
        <v>885674432</v>
      </c>
      <c r="H1347">
        <v>885674432</v>
      </c>
      <c r="I1347">
        <v>885674432</v>
      </c>
      <c r="J1347">
        <v>0</v>
      </c>
      <c r="K1347">
        <v>885674432</v>
      </c>
      <c r="L1347">
        <v>0</v>
      </c>
      <c r="M1347">
        <v>0</v>
      </c>
      <c r="N1347">
        <v>885674432</v>
      </c>
      <c r="O1347">
        <v>885674432</v>
      </c>
      <c r="P1347">
        <v>0</v>
      </c>
      <c r="Q1347">
        <v>595686305</v>
      </c>
      <c r="R1347">
        <v>59.79</v>
      </c>
      <c r="S1347">
        <v>0</v>
      </c>
      <c r="T1347">
        <v>0</v>
      </c>
    </row>
    <row r="1348" spans="1:20" x14ac:dyDescent="0.25">
      <c r="A1348" t="s">
        <v>709</v>
      </c>
      <c r="B1348">
        <v>0</v>
      </c>
      <c r="C1348">
        <v>30662718082</v>
      </c>
      <c r="D1348">
        <v>0</v>
      </c>
      <c r="E1348">
        <v>30662718082</v>
      </c>
      <c r="F1348">
        <v>0</v>
      </c>
      <c r="G1348">
        <v>9680461052</v>
      </c>
      <c r="H1348">
        <v>9680461052</v>
      </c>
      <c r="I1348">
        <v>9680460692</v>
      </c>
      <c r="J1348">
        <v>0</v>
      </c>
      <c r="K1348">
        <v>9680460692</v>
      </c>
      <c r="L1348">
        <v>0</v>
      </c>
      <c r="M1348">
        <v>360</v>
      </c>
      <c r="N1348">
        <v>9680460692</v>
      </c>
      <c r="O1348">
        <v>9615656994</v>
      </c>
      <c r="P1348">
        <v>64803698</v>
      </c>
      <c r="Q1348">
        <v>20982257030</v>
      </c>
      <c r="R1348">
        <v>31.57</v>
      </c>
      <c r="S1348">
        <v>0</v>
      </c>
      <c r="T1348">
        <v>0</v>
      </c>
    </row>
    <row r="1349" spans="1:20" x14ac:dyDescent="0.25">
      <c r="A1349" t="s">
        <v>326</v>
      </c>
      <c r="B1349">
        <v>0</v>
      </c>
      <c r="C1349">
        <v>30563957456</v>
      </c>
      <c r="D1349">
        <v>0</v>
      </c>
      <c r="E1349">
        <v>30563957456</v>
      </c>
      <c r="F1349">
        <v>0</v>
      </c>
      <c r="G1349">
        <v>9680461052</v>
      </c>
      <c r="H1349">
        <v>9680461052</v>
      </c>
      <c r="I1349">
        <v>9680460692</v>
      </c>
      <c r="J1349">
        <v>0</v>
      </c>
      <c r="K1349">
        <v>9680460692</v>
      </c>
      <c r="L1349">
        <v>0</v>
      </c>
      <c r="M1349">
        <v>360</v>
      </c>
      <c r="N1349">
        <v>9680460692</v>
      </c>
      <c r="O1349">
        <v>9615656994</v>
      </c>
      <c r="P1349">
        <v>64803698</v>
      </c>
      <c r="Q1349">
        <v>20883496404</v>
      </c>
      <c r="R1349">
        <v>31.67</v>
      </c>
      <c r="S1349">
        <v>0</v>
      </c>
      <c r="T1349">
        <v>0</v>
      </c>
    </row>
    <row r="1350" spans="1:20" x14ac:dyDescent="0.25">
      <c r="A1350" t="s">
        <v>551</v>
      </c>
      <c r="B1350">
        <v>0</v>
      </c>
      <c r="C1350">
        <v>30563957456</v>
      </c>
      <c r="D1350">
        <v>0</v>
      </c>
      <c r="E1350">
        <v>30563957456</v>
      </c>
      <c r="F1350">
        <v>0</v>
      </c>
      <c r="G1350">
        <v>9680461052</v>
      </c>
      <c r="H1350">
        <v>9680461052</v>
      </c>
      <c r="I1350">
        <v>9680460692</v>
      </c>
      <c r="J1350">
        <v>0</v>
      </c>
      <c r="K1350">
        <v>9680460692</v>
      </c>
      <c r="L1350">
        <v>0</v>
      </c>
      <c r="M1350">
        <v>360</v>
      </c>
      <c r="N1350">
        <v>9680460692</v>
      </c>
      <c r="O1350">
        <v>9615656994</v>
      </c>
      <c r="P1350">
        <v>64803698</v>
      </c>
      <c r="Q1350">
        <v>20883496404</v>
      </c>
      <c r="R1350">
        <v>31.67</v>
      </c>
      <c r="S1350">
        <v>0</v>
      </c>
      <c r="T1350">
        <v>0</v>
      </c>
    </row>
    <row r="1351" spans="1:20" x14ac:dyDescent="0.25">
      <c r="A1351" t="s">
        <v>710</v>
      </c>
      <c r="B1351">
        <v>0</v>
      </c>
      <c r="C1351">
        <v>4479701176</v>
      </c>
      <c r="D1351">
        <v>0</v>
      </c>
      <c r="E1351">
        <v>4479701176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4479701176</v>
      </c>
      <c r="R1351">
        <v>0</v>
      </c>
      <c r="S1351">
        <v>0</v>
      </c>
      <c r="T1351">
        <v>0</v>
      </c>
    </row>
    <row r="1352" spans="1:20" x14ac:dyDescent="0.25">
      <c r="A1352" t="s">
        <v>711</v>
      </c>
      <c r="B1352">
        <v>0</v>
      </c>
      <c r="C1352">
        <v>66417410</v>
      </c>
      <c r="D1352">
        <v>0</v>
      </c>
      <c r="E1352">
        <v>66417410</v>
      </c>
      <c r="F1352">
        <v>0</v>
      </c>
      <c r="G1352">
        <v>13167045</v>
      </c>
      <c r="H1352">
        <v>13167045</v>
      </c>
      <c r="I1352">
        <v>13167045</v>
      </c>
      <c r="J1352">
        <v>0</v>
      </c>
      <c r="K1352">
        <v>13167045</v>
      </c>
      <c r="L1352">
        <v>0</v>
      </c>
      <c r="M1352">
        <v>0</v>
      </c>
      <c r="N1352">
        <v>13167045</v>
      </c>
      <c r="O1352">
        <v>4389015</v>
      </c>
      <c r="P1352">
        <v>8778030</v>
      </c>
      <c r="Q1352">
        <v>53250365</v>
      </c>
      <c r="R1352">
        <v>19.82</v>
      </c>
      <c r="S1352">
        <v>0</v>
      </c>
      <c r="T1352">
        <v>0</v>
      </c>
    </row>
    <row r="1353" spans="1:20" x14ac:dyDescent="0.25">
      <c r="A1353" t="s">
        <v>712</v>
      </c>
      <c r="B1353">
        <v>0</v>
      </c>
      <c r="C1353">
        <v>959390348</v>
      </c>
      <c r="D1353">
        <v>0</v>
      </c>
      <c r="E1353">
        <v>959390348</v>
      </c>
      <c r="F1353">
        <v>0</v>
      </c>
      <c r="G1353">
        <v>143536361</v>
      </c>
      <c r="H1353">
        <v>143536361</v>
      </c>
      <c r="I1353">
        <v>143536361</v>
      </c>
      <c r="J1353">
        <v>0</v>
      </c>
      <c r="K1353">
        <v>143536361</v>
      </c>
      <c r="L1353">
        <v>0</v>
      </c>
      <c r="M1353">
        <v>0</v>
      </c>
      <c r="N1353">
        <v>143536361</v>
      </c>
      <c r="O1353">
        <v>89801900</v>
      </c>
      <c r="P1353">
        <v>53734461</v>
      </c>
      <c r="Q1353">
        <v>815853987</v>
      </c>
      <c r="R1353">
        <v>14.96</v>
      </c>
      <c r="S1353">
        <v>0</v>
      </c>
      <c r="T1353">
        <v>0</v>
      </c>
    </row>
    <row r="1354" spans="1:20" x14ac:dyDescent="0.25">
      <c r="A1354" t="s">
        <v>713</v>
      </c>
      <c r="B1354">
        <v>0</v>
      </c>
      <c r="C1354">
        <v>25058448522</v>
      </c>
      <c r="D1354">
        <v>0</v>
      </c>
      <c r="E1354">
        <v>25058448522</v>
      </c>
      <c r="F1354">
        <v>0</v>
      </c>
      <c r="G1354">
        <v>9523757646</v>
      </c>
      <c r="H1354">
        <v>9523757646</v>
      </c>
      <c r="I1354">
        <v>9523757286</v>
      </c>
      <c r="J1354">
        <v>0</v>
      </c>
      <c r="K1354">
        <v>9523757286</v>
      </c>
      <c r="L1354">
        <v>0</v>
      </c>
      <c r="M1354">
        <v>360</v>
      </c>
      <c r="N1354">
        <v>9523757286</v>
      </c>
      <c r="O1354">
        <v>9521466079</v>
      </c>
      <c r="P1354">
        <v>2291207</v>
      </c>
      <c r="Q1354">
        <v>15534690876</v>
      </c>
      <c r="R1354">
        <v>38.01</v>
      </c>
      <c r="S1354">
        <v>0</v>
      </c>
      <c r="T1354">
        <v>0</v>
      </c>
    </row>
    <row r="1355" spans="1:20" x14ac:dyDescent="0.25">
      <c r="A1355" t="s">
        <v>556</v>
      </c>
      <c r="B1355">
        <v>0</v>
      </c>
      <c r="C1355">
        <v>98760626</v>
      </c>
      <c r="D1355">
        <v>0</v>
      </c>
      <c r="E1355">
        <v>98760626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98760626</v>
      </c>
      <c r="R1355">
        <v>0</v>
      </c>
      <c r="S1355">
        <v>0</v>
      </c>
      <c r="T1355">
        <v>0</v>
      </c>
    </row>
    <row r="1356" spans="1:20" x14ac:dyDescent="0.25">
      <c r="A1356" t="s">
        <v>551</v>
      </c>
      <c r="B1356">
        <v>0</v>
      </c>
      <c r="C1356">
        <v>98760626</v>
      </c>
      <c r="D1356">
        <v>0</v>
      </c>
      <c r="E1356">
        <v>98760626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98760626</v>
      </c>
      <c r="R1356">
        <v>0</v>
      </c>
      <c r="S1356">
        <v>0</v>
      </c>
      <c r="T1356">
        <v>0</v>
      </c>
    </row>
    <row r="1357" spans="1:20" x14ac:dyDescent="0.25">
      <c r="A1357" t="s">
        <v>710</v>
      </c>
      <c r="B1357">
        <v>0</v>
      </c>
      <c r="C1357">
        <v>98760626</v>
      </c>
      <c r="D1357">
        <v>0</v>
      </c>
      <c r="E1357">
        <v>98760626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98760626</v>
      </c>
      <c r="R1357">
        <v>0</v>
      </c>
      <c r="S1357">
        <v>0</v>
      </c>
      <c r="T1357">
        <v>0</v>
      </c>
    </row>
    <row r="1358" spans="1:20" x14ac:dyDescent="0.25">
      <c r="A1358" t="s">
        <v>714</v>
      </c>
      <c r="B1358">
        <v>0</v>
      </c>
      <c r="C1358">
        <v>894788282</v>
      </c>
      <c r="D1358">
        <v>0</v>
      </c>
      <c r="E1358">
        <v>894788282</v>
      </c>
      <c r="F1358">
        <v>0</v>
      </c>
      <c r="G1358">
        <v>33900000</v>
      </c>
      <c r="H1358">
        <v>33900000</v>
      </c>
      <c r="I1358">
        <v>0</v>
      </c>
      <c r="J1358">
        <v>0</v>
      </c>
      <c r="K1358">
        <v>0</v>
      </c>
      <c r="L1358">
        <v>0</v>
      </c>
      <c r="M1358">
        <v>33900000</v>
      </c>
      <c r="N1358">
        <v>0</v>
      </c>
      <c r="O1358">
        <v>0</v>
      </c>
      <c r="P1358">
        <v>0</v>
      </c>
      <c r="Q1358">
        <v>860888282</v>
      </c>
      <c r="R1358">
        <v>0</v>
      </c>
      <c r="S1358">
        <v>0</v>
      </c>
      <c r="T1358">
        <v>0</v>
      </c>
    </row>
    <row r="1359" spans="1:20" x14ac:dyDescent="0.25">
      <c r="A1359" t="s">
        <v>326</v>
      </c>
      <c r="B1359">
        <v>0</v>
      </c>
      <c r="C1359">
        <v>894788282</v>
      </c>
      <c r="D1359">
        <v>0</v>
      </c>
      <c r="E1359">
        <v>894788282</v>
      </c>
      <c r="F1359">
        <v>0</v>
      </c>
      <c r="G1359">
        <v>33900000</v>
      </c>
      <c r="H1359">
        <v>33900000</v>
      </c>
      <c r="I1359">
        <v>0</v>
      </c>
      <c r="J1359">
        <v>0</v>
      </c>
      <c r="K1359">
        <v>0</v>
      </c>
      <c r="L1359">
        <v>0</v>
      </c>
      <c r="M1359">
        <v>33900000</v>
      </c>
      <c r="N1359">
        <v>0</v>
      </c>
      <c r="O1359">
        <v>0</v>
      </c>
      <c r="P1359">
        <v>0</v>
      </c>
      <c r="Q1359">
        <v>860888282</v>
      </c>
      <c r="R1359">
        <v>0</v>
      </c>
      <c r="S1359">
        <v>0</v>
      </c>
      <c r="T1359">
        <v>0</v>
      </c>
    </row>
    <row r="1360" spans="1:20" x14ac:dyDescent="0.25">
      <c r="A1360" t="s">
        <v>341</v>
      </c>
      <c r="B1360">
        <v>0</v>
      </c>
      <c r="C1360">
        <v>894788282</v>
      </c>
      <c r="D1360">
        <v>0</v>
      </c>
      <c r="E1360">
        <v>894788282</v>
      </c>
      <c r="F1360">
        <v>0</v>
      </c>
      <c r="G1360">
        <v>33900000</v>
      </c>
      <c r="H1360">
        <v>33900000</v>
      </c>
      <c r="I1360">
        <v>0</v>
      </c>
      <c r="J1360">
        <v>0</v>
      </c>
      <c r="K1360">
        <v>0</v>
      </c>
      <c r="L1360">
        <v>0</v>
      </c>
      <c r="M1360">
        <v>33900000</v>
      </c>
      <c r="N1360">
        <v>0</v>
      </c>
      <c r="O1360">
        <v>0</v>
      </c>
      <c r="P1360">
        <v>0</v>
      </c>
      <c r="Q1360">
        <v>860888282</v>
      </c>
      <c r="R1360">
        <v>0</v>
      </c>
      <c r="S1360">
        <v>0</v>
      </c>
      <c r="T1360">
        <v>0</v>
      </c>
    </row>
    <row r="1361" spans="1:20" x14ac:dyDescent="0.25">
      <c r="A1361" t="s">
        <v>715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</row>
    <row r="1362" spans="1:20" x14ac:dyDescent="0.25">
      <c r="A1362" t="s">
        <v>716</v>
      </c>
      <c r="B1362">
        <v>0</v>
      </c>
      <c r="C1362">
        <v>894788282</v>
      </c>
      <c r="D1362">
        <v>0</v>
      </c>
      <c r="E1362">
        <v>894788282</v>
      </c>
      <c r="F1362">
        <v>0</v>
      </c>
      <c r="G1362">
        <v>33900000</v>
      </c>
      <c r="H1362">
        <v>33900000</v>
      </c>
      <c r="I1362">
        <v>0</v>
      </c>
      <c r="J1362">
        <v>0</v>
      </c>
      <c r="K1362">
        <v>0</v>
      </c>
      <c r="L1362">
        <v>0</v>
      </c>
      <c r="M1362">
        <v>33900000</v>
      </c>
      <c r="N1362">
        <v>0</v>
      </c>
      <c r="O1362">
        <v>0</v>
      </c>
      <c r="P1362">
        <v>0</v>
      </c>
      <c r="Q1362">
        <v>860888282</v>
      </c>
      <c r="R1362">
        <v>0</v>
      </c>
      <c r="S1362">
        <v>0</v>
      </c>
      <c r="T1362">
        <v>0</v>
      </c>
    </row>
    <row r="1363" spans="1:20" x14ac:dyDescent="0.25">
      <c r="A1363" t="s">
        <v>717</v>
      </c>
      <c r="B1363">
        <v>3900000000</v>
      </c>
      <c r="C1363">
        <v>66000000</v>
      </c>
      <c r="D1363">
        <v>0</v>
      </c>
      <c r="E1363">
        <v>3966000000</v>
      </c>
      <c r="F1363">
        <v>0</v>
      </c>
      <c r="G1363">
        <v>3728863655</v>
      </c>
      <c r="H1363">
        <v>3728863655</v>
      </c>
      <c r="I1363">
        <v>2320474423</v>
      </c>
      <c r="J1363">
        <v>0</v>
      </c>
      <c r="K1363">
        <v>2320474423</v>
      </c>
      <c r="L1363">
        <v>683907643</v>
      </c>
      <c r="M1363">
        <v>1408389232</v>
      </c>
      <c r="N1363">
        <v>1636566780</v>
      </c>
      <c r="O1363">
        <v>1636566780</v>
      </c>
      <c r="P1363">
        <v>0</v>
      </c>
      <c r="Q1363">
        <v>237136345</v>
      </c>
      <c r="R1363">
        <v>58.51</v>
      </c>
      <c r="S1363">
        <v>0</v>
      </c>
      <c r="T1363">
        <v>0</v>
      </c>
    </row>
    <row r="1364" spans="1:20" x14ac:dyDescent="0.25">
      <c r="A1364" t="s">
        <v>718</v>
      </c>
      <c r="B1364">
        <v>400000000</v>
      </c>
      <c r="C1364">
        <v>-367500000</v>
      </c>
      <c r="D1364">
        <v>0</v>
      </c>
      <c r="E1364">
        <v>32500000</v>
      </c>
      <c r="F1364">
        <v>0</v>
      </c>
      <c r="G1364">
        <v>32500000</v>
      </c>
      <c r="H1364">
        <v>32500000</v>
      </c>
      <c r="I1364">
        <v>32500000</v>
      </c>
      <c r="J1364">
        <v>0</v>
      </c>
      <c r="K1364">
        <v>32500000</v>
      </c>
      <c r="L1364">
        <v>17500000</v>
      </c>
      <c r="M1364">
        <v>0</v>
      </c>
      <c r="N1364">
        <v>15000000</v>
      </c>
      <c r="O1364">
        <v>15000000</v>
      </c>
      <c r="P1364">
        <v>0</v>
      </c>
      <c r="Q1364">
        <v>0</v>
      </c>
      <c r="R1364">
        <v>100</v>
      </c>
      <c r="S1364">
        <v>0</v>
      </c>
      <c r="T1364">
        <v>0</v>
      </c>
    </row>
    <row r="1365" spans="1:20" x14ac:dyDescent="0.25">
      <c r="A1365" t="s">
        <v>31</v>
      </c>
      <c r="B1365">
        <v>400000000</v>
      </c>
      <c r="C1365">
        <v>-367500000</v>
      </c>
      <c r="D1365">
        <v>0</v>
      </c>
      <c r="E1365">
        <v>32500000</v>
      </c>
      <c r="F1365">
        <v>0</v>
      </c>
      <c r="G1365">
        <v>32500000</v>
      </c>
      <c r="H1365">
        <v>32500000</v>
      </c>
      <c r="I1365">
        <v>32500000</v>
      </c>
      <c r="J1365">
        <v>0</v>
      </c>
      <c r="K1365">
        <v>32500000</v>
      </c>
      <c r="L1365">
        <v>17500000</v>
      </c>
      <c r="M1365">
        <v>0</v>
      </c>
      <c r="N1365">
        <v>15000000</v>
      </c>
      <c r="O1365">
        <v>15000000</v>
      </c>
      <c r="P1365">
        <v>0</v>
      </c>
      <c r="Q1365">
        <v>0</v>
      </c>
      <c r="R1365">
        <v>100</v>
      </c>
      <c r="S1365">
        <v>0</v>
      </c>
      <c r="T1365">
        <v>0</v>
      </c>
    </row>
    <row r="1366" spans="1:20" x14ac:dyDescent="0.25">
      <c r="A1366" t="s">
        <v>719</v>
      </c>
      <c r="B1366">
        <v>400000000</v>
      </c>
      <c r="C1366">
        <v>-367500000</v>
      </c>
      <c r="D1366">
        <v>0</v>
      </c>
      <c r="E1366">
        <v>32500000</v>
      </c>
      <c r="F1366">
        <v>0</v>
      </c>
      <c r="G1366">
        <v>32500000</v>
      </c>
      <c r="H1366">
        <v>32500000</v>
      </c>
      <c r="I1366">
        <v>32500000</v>
      </c>
      <c r="J1366">
        <v>0</v>
      </c>
      <c r="K1366">
        <v>32500000</v>
      </c>
      <c r="L1366">
        <v>17500000</v>
      </c>
      <c r="M1366">
        <v>0</v>
      </c>
      <c r="N1366">
        <v>15000000</v>
      </c>
      <c r="O1366">
        <v>15000000</v>
      </c>
      <c r="P1366">
        <v>0</v>
      </c>
      <c r="Q1366">
        <v>0</v>
      </c>
      <c r="R1366">
        <v>100</v>
      </c>
      <c r="S1366">
        <v>0</v>
      </c>
      <c r="T1366">
        <v>0</v>
      </c>
    </row>
    <row r="1367" spans="1:20" x14ac:dyDescent="0.25">
      <c r="A1367" t="s">
        <v>720</v>
      </c>
      <c r="B1367">
        <v>400000000</v>
      </c>
      <c r="C1367">
        <v>-367500000</v>
      </c>
      <c r="D1367">
        <v>0</v>
      </c>
      <c r="E1367">
        <v>32500000</v>
      </c>
      <c r="F1367">
        <v>0</v>
      </c>
      <c r="G1367">
        <v>32500000</v>
      </c>
      <c r="H1367">
        <v>32500000</v>
      </c>
      <c r="I1367">
        <v>32500000</v>
      </c>
      <c r="J1367">
        <v>0</v>
      </c>
      <c r="K1367">
        <v>32500000</v>
      </c>
      <c r="L1367">
        <v>17500000</v>
      </c>
      <c r="M1367">
        <v>0</v>
      </c>
      <c r="N1367">
        <v>15000000</v>
      </c>
      <c r="O1367">
        <v>15000000</v>
      </c>
      <c r="P1367">
        <v>0</v>
      </c>
      <c r="Q1367">
        <v>0</v>
      </c>
      <c r="R1367">
        <v>100</v>
      </c>
      <c r="S1367">
        <v>0</v>
      </c>
      <c r="T1367">
        <v>0</v>
      </c>
    </row>
    <row r="1368" spans="1:20" x14ac:dyDescent="0.25">
      <c r="A1368" t="s">
        <v>721</v>
      </c>
      <c r="B1368">
        <v>100000000</v>
      </c>
      <c r="C1368">
        <v>-100000000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</row>
    <row r="1369" spans="1:20" x14ac:dyDescent="0.25">
      <c r="A1369" t="s">
        <v>31</v>
      </c>
      <c r="B1369">
        <v>100000000</v>
      </c>
      <c r="C1369">
        <v>-100000000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</row>
    <row r="1370" spans="1:20" x14ac:dyDescent="0.25">
      <c r="A1370" t="s">
        <v>92</v>
      </c>
      <c r="B1370">
        <v>100000000</v>
      </c>
      <c r="C1370">
        <v>-100000000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</row>
    <row r="1371" spans="1:20" x14ac:dyDescent="0.25">
      <c r="A1371" t="s">
        <v>722</v>
      </c>
      <c r="B1371">
        <v>100000000</v>
      </c>
      <c r="C1371">
        <v>-100000000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</row>
    <row r="1372" spans="1:20" x14ac:dyDescent="0.25">
      <c r="A1372" t="s">
        <v>723</v>
      </c>
      <c r="B1372">
        <v>3000000000</v>
      </c>
      <c r="C1372">
        <v>-916289230</v>
      </c>
      <c r="D1372">
        <v>0</v>
      </c>
      <c r="E1372">
        <v>2083710770</v>
      </c>
      <c r="F1372">
        <v>0</v>
      </c>
      <c r="G1372">
        <v>2083710770</v>
      </c>
      <c r="H1372">
        <v>2083710770</v>
      </c>
      <c r="I1372">
        <v>2083710770</v>
      </c>
      <c r="J1372">
        <v>0</v>
      </c>
      <c r="K1372">
        <v>2083710770</v>
      </c>
      <c r="L1372">
        <v>462143990</v>
      </c>
      <c r="M1372">
        <v>0</v>
      </c>
      <c r="N1372">
        <v>1621566780</v>
      </c>
      <c r="O1372">
        <v>1621566780</v>
      </c>
      <c r="P1372">
        <v>0</v>
      </c>
      <c r="Q1372">
        <v>0</v>
      </c>
      <c r="R1372">
        <v>100</v>
      </c>
      <c r="S1372">
        <v>0</v>
      </c>
      <c r="T1372">
        <v>0</v>
      </c>
    </row>
    <row r="1373" spans="1:20" x14ac:dyDescent="0.25">
      <c r="A1373" t="s">
        <v>31</v>
      </c>
      <c r="B1373">
        <v>3000000000</v>
      </c>
      <c r="C1373">
        <v>-916289230</v>
      </c>
      <c r="D1373">
        <v>0</v>
      </c>
      <c r="E1373">
        <v>2083710770</v>
      </c>
      <c r="F1373">
        <v>0</v>
      </c>
      <c r="G1373">
        <v>2083710770</v>
      </c>
      <c r="H1373">
        <v>2083710770</v>
      </c>
      <c r="I1373">
        <v>2083710770</v>
      </c>
      <c r="J1373">
        <v>0</v>
      </c>
      <c r="K1373">
        <v>2083710770</v>
      </c>
      <c r="L1373">
        <v>462143990</v>
      </c>
      <c r="M1373">
        <v>0</v>
      </c>
      <c r="N1373">
        <v>1621566780</v>
      </c>
      <c r="O1373">
        <v>1621566780</v>
      </c>
      <c r="P1373">
        <v>0</v>
      </c>
      <c r="Q1373">
        <v>0</v>
      </c>
      <c r="R1373">
        <v>100</v>
      </c>
      <c r="S1373">
        <v>0</v>
      </c>
      <c r="T1373">
        <v>0</v>
      </c>
    </row>
    <row r="1374" spans="1:20" x14ac:dyDescent="0.25">
      <c r="A1374" t="s">
        <v>92</v>
      </c>
      <c r="B1374">
        <v>3000000000</v>
      </c>
      <c r="C1374">
        <v>-916289230</v>
      </c>
      <c r="D1374">
        <v>0</v>
      </c>
      <c r="E1374">
        <v>2083710770</v>
      </c>
      <c r="F1374">
        <v>0</v>
      </c>
      <c r="G1374">
        <v>2083710770</v>
      </c>
      <c r="H1374">
        <v>2083710770</v>
      </c>
      <c r="I1374">
        <v>2083710770</v>
      </c>
      <c r="J1374">
        <v>0</v>
      </c>
      <c r="K1374">
        <v>2083710770</v>
      </c>
      <c r="L1374">
        <v>462143990</v>
      </c>
      <c r="M1374">
        <v>0</v>
      </c>
      <c r="N1374">
        <v>1621566780</v>
      </c>
      <c r="O1374">
        <v>1621566780</v>
      </c>
      <c r="P1374">
        <v>0</v>
      </c>
      <c r="Q1374">
        <v>0</v>
      </c>
      <c r="R1374">
        <v>100</v>
      </c>
      <c r="S1374">
        <v>0</v>
      </c>
      <c r="T1374">
        <v>0</v>
      </c>
    </row>
    <row r="1375" spans="1:20" x14ac:dyDescent="0.25">
      <c r="A1375" t="s">
        <v>724</v>
      </c>
      <c r="B1375">
        <v>3000000000</v>
      </c>
      <c r="C1375">
        <v>-916289230</v>
      </c>
      <c r="D1375">
        <v>0</v>
      </c>
      <c r="E1375">
        <v>2083710770</v>
      </c>
      <c r="F1375">
        <v>0</v>
      </c>
      <c r="G1375">
        <v>2083710770</v>
      </c>
      <c r="H1375">
        <v>2083710770</v>
      </c>
      <c r="I1375">
        <v>2083710770</v>
      </c>
      <c r="J1375">
        <v>0</v>
      </c>
      <c r="K1375">
        <v>2083710770</v>
      </c>
      <c r="L1375">
        <v>462143990</v>
      </c>
      <c r="M1375">
        <v>0</v>
      </c>
      <c r="N1375">
        <v>1621566780</v>
      </c>
      <c r="O1375">
        <v>1621566780</v>
      </c>
      <c r="P1375">
        <v>0</v>
      </c>
      <c r="Q1375">
        <v>0</v>
      </c>
      <c r="R1375">
        <v>100</v>
      </c>
      <c r="S1375">
        <v>0</v>
      </c>
      <c r="T1375">
        <v>0</v>
      </c>
    </row>
    <row r="1376" spans="1:20" x14ac:dyDescent="0.25">
      <c r="A1376" t="s">
        <v>725</v>
      </c>
      <c r="B1376">
        <v>200000000</v>
      </c>
      <c r="C1376">
        <v>-200000000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</row>
    <row r="1377" spans="1:20" x14ac:dyDescent="0.25">
      <c r="A1377" t="s">
        <v>31</v>
      </c>
      <c r="B1377">
        <v>200000000</v>
      </c>
      <c r="C1377">
        <v>-200000000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</row>
    <row r="1378" spans="1:20" x14ac:dyDescent="0.25">
      <c r="A1378" t="s">
        <v>92</v>
      </c>
      <c r="B1378">
        <v>200000000</v>
      </c>
      <c r="C1378">
        <v>-200000000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</row>
    <row r="1379" spans="1:20" x14ac:dyDescent="0.25">
      <c r="A1379" t="s">
        <v>726</v>
      </c>
      <c r="B1379">
        <v>200000000</v>
      </c>
      <c r="C1379">
        <v>-200000000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</row>
    <row r="1380" spans="1:20" x14ac:dyDescent="0.25">
      <c r="A1380" t="s">
        <v>727</v>
      </c>
      <c r="B1380">
        <v>100000000</v>
      </c>
      <c r="C1380">
        <v>-100000000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</row>
    <row r="1381" spans="1:20" x14ac:dyDescent="0.25">
      <c r="A1381" t="s">
        <v>31</v>
      </c>
      <c r="B1381">
        <v>100000000</v>
      </c>
      <c r="C1381">
        <v>-100000000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</row>
    <row r="1382" spans="1:20" x14ac:dyDescent="0.25">
      <c r="A1382" t="s">
        <v>92</v>
      </c>
      <c r="B1382">
        <v>100000000</v>
      </c>
      <c r="C1382">
        <v>-100000000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</row>
    <row r="1383" spans="1:20" x14ac:dyDescent="0.25">
      <c r="A1383" t="s">
        <v>726</v>
      </c>
      <c r="B1383">
        <v>100000000</v>
      </c>
      <c r="C1383">
        <v>-100000000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</row>
    <row r="1384" spans="1:20" x14ac:dyDescent="0.25">
      <c r="A1384" t="s">
        <v>728</v>
      </c>
      <c r="B1384">
        <v>100000000</v>
      </c>
      <c r="C1384">
        <v>-100000000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</row>
    <row r="1385" spans="1:20" x14ac:dyDescent="0.25">
      <c r="A1385" t="s">
        <v>31</v>
      </c>
      <c r="B1385">
        <v>100000000</v>
      </c>
      <c r="C1385">
        <v>-100000000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</row>
    <row r="1386" spans="1:20" x14ac:dyDescent="0.25">
      <c r="A1386" t="s">
        <v>729</v>
      </c>
      <c r="B1386">
        <v>100000000</v>
      </c>
      <c r="C1386">
        <v>-100000000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</row>
    <row r="1387" spans="1:20" x14ac:dyDescent="0.25">
      <c r="A1387" t="s">
        <v>726</v>
      </c>
      <c r="B1387">
        <v>100000000</v>
      </c>
      <c r="C1387">
        <v>-100000000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</row>
    <row r="1388" spans="1:20" x14ac:dyDescent="0.25">
      <c r="A1388" t="s">
        <v>730</v>
      </c>
      <c r="B1388">
        <v>0</v>
      </c>
      <c r="C1388">
        <v>300000000</v>
      </c>
      <c r="D1388">
        <v>0</v>
      </c>
      <c r="E1388">
        <v>300000000</v>
      </c>
      <c r="F1388">
        <v>0</v>
      </c>
      <c r="G1388">
        <v>300000000</v>
      </c>
      <c r="H1388">
        <v>300000000</v>
      </c>
      <c r="I1388">
        <v>0</v>
      </c>
      <c r="J1388">
        <v>0</v>
      </c>
      <c r="K1388">
        <v>0</v>
      </c>
      <c r="L1388">
        <v>0</v>
      </c>
      <c r="M1388">
        <v>300000000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</row>
    <row r="1389" spans="1:20" x14ac:dyDescent="0.25">
      <c r="A1389" t="s">
        <v>31</v>
      </c>
      <c r="B1389">
        <v>0</v>
      </c>
      <c r="C1389">
        <v>300000000</v>
      </c>
      <c r="D1389">
        <v>0</v>
      </c>
      <c r="E1389">
        <v>300000000</v>
      </c>
      <c r="F1389">
        <v>0</v>
      </c>
      <c r="G1389">
        <v>300000000</v>
      </c>
      <c r="H1389">
        <v>300000000</v>
      </c>
      <c r="I1389">
        <v>0</v>
      </c>
      <c r="J1389">
        <v>0</v>
      </c>
      <c r="K1389">
        <v>0</v>
      </c>
      <c r="L1389">
        <v>0</v>
      </c>
      <c r="M1389">
        <v>300000000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</row>
    <row r="1390" spans="1:20" x14ac:dyDescent="0.25">
      <c r="A1390" t="s">
        <v>92</v>
      </c>
      <c r="B1390">
        <v>0</v>
      </c>
      <c r="C1390">
        <v>300000000</v>
      </c>
      <c r="D1390">
        <v>0</v>
      </c>
      <c r="E1390">
        <v>300000000</v>
      </c>
      <c r="F1390">
        <v>0</v>
      </c>
      <c r="G1390">
        <v>300000000</v>
      </c>
      <c r="H1390">
        <v>300000000</v>
      </c>
      <c r="I1390">
        <v>0</v>
      </c>
      <c r="J1390">
        <v>0</v>
      </c>
      <c r="K1390">
        <v>0</v>
      </c>
      <c r="L1390">
        <v>0</v>
      </c>
      <c r="M1390">
        <v>300000000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</row>
    <row r="1391" spans="1:20" x14ac:dyDescent="0.25">
      <c r="A1391" t="s">
        <v>731</v>
      </c>
      <c r="B1391">
        <v>0</v>
      </c>
      <c r="C1391">
        <v>300000000</v>
      </c>
      <c r="D1391">
        <v>0</v>
      </c>
      <c r="E1391">
        <v>300000000</v>
      </c>
      <c r="F1391">
        <v>0</v>
      </c>
      <c r="G1391">
        <v>300000000</v>
      </c>
      <c r="H1391">
        <v>300000000</v>
      </c>
      <c r="I1391">
        <v>0</v>
      </c>
      <c r="J1391">
        <v>0</v>
      </c>
      <c r="K1391">
        <v>0</v>
      </c>
      <c r="L1391">
        <v>0</v>
      </c>
      <c r="M1391">
        <v>300000000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</row>
    <row r="1392" spans="1:20" x14ac:dyDescent="0.25">
      <c r="A1392" t="s">
        <v>732</v>
      </c>
      <c r="B1392">
        <v>0</v>
      </c>
      <c r="C1392">
        <v>997789230</v>
      </c>
      <c r="D1392">
        <v>0</v>
      </c>
      <c r="E1392">
        <v>997789230</v>
      </c>
      <c r="F1392">
        <v>0</v>
      </c>
      <c r="G1392">
        <v>964789230</v>
      </c>
      <c r="H1392">
        <v>964789230</v>
      </c>
      <c r="I1392">
        <v>0</v>
      </c>
      <c r="J1392">
        <v>0</v>
      </c>
      <c r="K1392">
        <v>0</v>
      </c>
      <c r="L1392">
        <v>0</v>
      </c>
      <c r="M1392">
        <v>964789230</v>
      </c>
      <c r="N1392">
        <v>0</v>
      </c>
      <c r="O1392">
        <v>0</v>
      </c>
      <c r="P1392">
        <v>0</v>
      </c>
      <c r="Q1392">
        <v>33000000</v>
      </c>
      <c r="R1392">
        <v>0</v>
      </c>
      <c r="S1392">
        <v>0</v>
      </c>
      <c r="T1392">
        <v>0</v>
      </c>
    </row>
    <row r="1393" spans="1:20" x14ac:dyDescent="0.25">
      <c r="A1393" t="s">
        <v>31</v>
      </c>
      <c r="B1393">
        <v>0</v>
      </c>
      <c r="C1393">
        <v>997789230</v>
      </c>
      <c r="D1393">
        <v>0</v>
      </c>
      <c r="E1393">
        <v>997789230</v>
      </c>
      <c r="F1393">
        <v>0</v>
      </c>
      <c r="G1393">
        <v>964789230</v>
      </c>
      <c r="H1393">
        <v>964789230</v>
      </c>
      <c r="I1393">
        <v>0</v>
      </c>
      <c r="J1393">
        <v>0</v>
      </c>
      <c r="K1393">
        <v>0</v>
      </c>
      <c r="L1393">
        <v>0</v>
      </c>
      <c r="M1393">
        <v>964789230</v>
      </c>
      <c r="N1393">
        <v>0</v>
      </c>
      <c r="O1393">
        <v>0</v>
      </c>
      <c r="P1393">
        <v>0</v>
      </c>
      <c r="Q1393">
        <v>33000000</v>
      </c>
      <c r="R1393">
        <v>0</v>
      </c>
      <c r="S1393">
        <v>0</v>
      </c>
      <c r="T1393">
        <v>0</v>
      </c>
    </row>
    <row r="1394" spans="1:20" x14ac:dyDescent="0.25">
      <c r="A1394" t="s">
        <v>92</v>
      </c>
      <c r="B1394">
        <v>0</v>
      </c>
      <c r="C1394">
        <v>997789230</v>
      </c>
      <c r="D1394">
        <v>0</v>
      </c>
      <c r="E1394">
        <v>997789230</v>
      </c>
      <c r="F1394">
        <v>0</v>
      </c>
      <c r="G1394">
        <v>964789230</v>
      </c>
      <c r="H1394">
        <v>964789230</v>
      </c>
      <c r="I1394">
        <v>0</v>
      </c>
      <c r="J1394">
        <v>0</v>
      </c>
      <c r="K1394">
        <v>0</v>
      </c>
      <c r="L1394">
        <v>0</v>
      </c>
      <c r="M1394">
        <v>964789230</v>
      </c>
      <c r="N1394">
        <v>0</v>
      </c>
      <c r="O1394">
        <v>0</v>
      </c>
      <c r="P1394">
        <v>0</v>
      </c>
      <c r="Q1394">
        <v>33000000</v>
      </c>
      <c r="R1394">
        <v>0</v>
      </c>
      <c r="S1394">
        <v>0</v>
      </c>
      <c r="T1394">
        <v>0</v>
      </c>
    </row>
    <row r="1395" spans="1:20" x14ac:dyDescent="0.25">
      <c r="A1395" t="s">
        <v>731</v>
      </c>
      <c r="B1395">
        <v>0</v>
      </c>
      <c r="C1395">
        <v>997789230</v>
      </c>
      <c r="D1395">
        <v>0</v>
      </c>
      <c r="E1395">
        <v>997789230</v>
      </c>
      <c r="F1395">
        <v>0</v>
      </c>
      <c r="G1395">
        <v>964789230</v>
      </c>
      <c r="H1395">
        <v>964789230</v>
      </c>
      <c r="I1395">
        <v>0</v>
      </c>
      <c r="J1395">
        <v>0</v>
      </c>
      <c r="K1395">
        <v>0</v>
      </c>
      <c r="L1395">
        <v>0</v>
      </c>
      <c r="M1395">
        <v>964789230</v>
      </c>
      <c r="N1395">
        <v>0</v>
      </c>
      <c r="O1395">
        <v>0</v>
      </c>
      <c r="P1395">
        <v>0</v>
      </c>
      <c r="Q1395">
        <v>33000000</v>
      </c>
      <c r="R1395">
        <v>0</v>
      </c>
      <c r="S1395">
        <v>0</v>
      </c>
      <c r="T1395">
        <v>0</v>
      </c>
    </row>
    <row r="1396" spans="1:20" x14ac:dyDescent="0.25">
      <c r="A1396" t="s">
        <v>733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</row>
    <row r="1397" spans="1:20" x14ac:dyDescent="0.25">
      <c r="A1397" t="s">
        <v>31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</row>
    <row r="1398" spans="1:20" x14ac:dyDescent="0.25">
      <c r="A1398" t="s">
        <v>92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</row>
    <row r="1399" spans="1:20" x14ac:dyDescent="0.25">
      <c r="A1399" t="s">
        <v>734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</row>
    <row r="1400" spans="1:20" x14ac:dyDescent="0.25">
      <c r="A1400" t="s">
        <v>735</v>
      </c>
      <c r="B1400">
        <v>0</v>
      </c>
      <c r="C1400">
        <v>366000000</v>
      </c>
      <c r="D1400">
        <v>0</v>
      </c>
      <c r="E1400">
        <v>366000000</v>
      </c>
      <c r="F1400">
        <v>0</v>
      </c>
      <c r="G1400">
        <v>283303655</v>
      </c>
      <c r="H1400">
        <v>283303655</v>
      </c>
      <c r="I1400">
        <v>189703653</v>
      </c>
      <c r="J1400">
        <v>0</v>
      </c>
      <c r="K1400">
        <v>189703653</v>
      </c>
      <c r="L1400">
        <v>189703653</v>
      </c>
      <c r="M1400">
        <v>93600002</v>
      </c>
      <c r="N1400">
        <v>0</v>
      </c>
      <c r="O1400">
        <v>0</v>
      </c>
      <c r="P1400">
        <v>0</v>
      </c>
      <c r="Q1400">
        <v>82696345</v>
      </c>
      <c r="R1400">
        <v>51.83</v>
      </c>
      <c r="S1400">
        <v>0</v>
      </c>
      <c r="T1400">
        <v>0</v>
      </c>
    </row>
    <row r="1401" spans="1:20" x14ac:dyDescent="0.25">
      <c r="A1401" t="s">
        <v>31</v>
      </c>
      <c r="B1401">
        <v>0</v>
      </c>
      <c r="C1401">
        <v>366000000</v>
      </c>
      <c r="D1401">
        <v>0</v>
      </c>
      <c r="E1401">
        <v>366000000</v>
      </c>
      <c r="F1401">
        <v>0</v>
      </c>
      <c r="G1401">
        <v>283303655</v>
      </c>
      <c r="H1401">
        <v>283303655</v>
      </c>
      <c r="I1401">
        <v>189703653</v>
      </c>
      <c r="J1401">
        <v>0</v>
      </c>
      <c r="K1401">
        <v>189703653</v>
      </c>
      <c r="L1401">
        <v>189703653</v>
      </c>
      <c r="M1401">
        <v>93600002</v>
      </c>
      <c r="N1401">
        <v>0</v>
      </c>
      <c r="O1401">
        <v>0</v>
      </c>
      <c r="P1401">
        <v>0</v>
      </c>
      <c r="Q1401">
        <v>82696345</v>
      </c>
      <c r="R1401">
        <v>51.83</v>
      </c>
      <c r="S1401">
        <v>0</v>
      </c>
      <c r="T1401">
        <v>0</v>
      </c>
    </row>
    <row r="1402" spans="1:20" x14ac:dyDescent="0.25">
      <c r="A1402" t="s">
        <v>92</v>
      </c>
      <c r="B1402">
        <v>0</v>
      </c>
      <c r="C1402">
        <v>366000000</v>
      </c>
      <c r="D1402">
        <v>0</v>
      </c>
      <c r="E1402">
        <v>366000000</v>
      </c>
      <c r="F1402">
        <v>0</v>
      </c>
      <c r="G1402">
        <v>283303655</v>
      </c>
      <c r="H1402">
        <v>283303655</v>
      </c>
      <c r="I1402">
        <v>189703653</v>
      </c>
      <c r="J1402">
        <v>0</v>
      </c>
      <c r="K1402">
        <v>189703653</v>
      </c>
      <c r="L1402">
        <v>189703653</v>
      </c>
      <c r="M1402">
        <v>93600002</v>
      </c>
      <c r="N1402">
        <v>0</v>
      </c>
      <c r="O1402">
        <v>0</v>
      </c>
      <c r="P1402">
        <v>0</v>
      </c>
      <c r="Q1402">
        <v>82696345</v>
      </c>
      <c r="R1402">
        <v>51.83</v>
      </c>
      <c r="S1402">
        <v>0</v>
      </c>
      <c r="T1402">
        <v>0</v>
      </c>
    </row>
    <row r="1403" spans="1:20" x14ac:dyDescent="0.25">
      <c r="A1403" t="s">
        <v>736</v>
      </c>
      <c r="B1403">
        <v>0</v>
      </c>
      <c r="C1403">
        <v>366000000</v>
      </c>
      <c r="D1403">
        <v>0</v>
      </c>
      <c r="E1403">
        <v>366000000</v>
      </c>
      <c r="F1403">
        <v>0</v>
      </c>
      <c r="G1403">
        <v>283303655</v>
      </c>
      <c r="H1403">
        <v>283303655</v>
      </c>
      <c r="I1403">
        <v>189703653</v>
      </c>
      <c r="J1403">
        <v>0</v>
      </c>
      <c r="K1403">
        <v>189703653</v>
      </c>
      <c r="L1403">
        <v>189703653</v>
      </c>
      <c r="M1403">
        <v>93600002</v>
      </c>
      <c r="N1403">
        <v>0</v>
      </c>
      <c r="O1403">
        <v>0</v>
      </c>
      <c r="P1403">
        <v>0</v>
      </c>
      <c r="Q1403">
        <v>82696345</v>
      </c>
      <c r="R1403">
        <v>51.83</v>
      </c>
      <c r="S1403">
        <v>0</v>
      </c>
      <c r="T1403">
        <v>0</v>
      </c>
    </row>
    <row r="1404" spans="1:20" x14ac:dyDescent="0.25">
      <c r="A1404" t="s">
        <v>737</v>
      </c>
      <c r="B1404">
        <v>0</v>
      </c>
      <c r="C1404">
        <v>136000000</v>
      </c>
      <c r="D1404">
        <v>0</v>
      </c>
      <c r="E1404">
        <v>136000000</v>
      </c>
      <c r="F1404">
        <v>0</v>
      </c>
      <c r="G1404">
        <v>14560000</v>
      </c>
      <c r="H1404">
        <v>14560000</v>
      </c>
      <c r="I1404">
        <v>14560000</v>
      </c>
      <c r="J1404">
        <v>0</v>
      </c>
      <c r="K1404">
        <v>14560000</v>
      </c>
      <c r="L1404">
        <v>14560000</v>
      </c>
      <c r="M1404">
        <v>0</v>
      </c>
      <c r="N1404">
        <v>0</v>
      </c>
      <c r="O1404">
        <v>0</v>
      </c>
      <c r="P1404">
        <v>0</v>
      </c>
      <c r="Q1404">
        <v>121440000</v>
      </c>
      <c r="R1404">
        <v>10.71</v>
      </c>
      <c r="S1404">
        <v>0</v>
      </c>
      <c r="T1404">
        <v>0</v>
      </c>
    </row>
    <row r="1405" spans="1:20" x14ac:dyDescent="0.25">
      <c r="A1405" t="s">
        <v>31</v>
      </c>
      <c r="B1405">
        <v>0</v>
      </c>
      <c r="C1405">
        <v>136000000</v>
      </c>
      <c r="D1405">
        <v>0</v>
      </c>
      <c r="E1405">
        <v>136000000</v>
      </c>
      <c r="F1405">
        <v>0</v>
      </c>
      <c r="G1405">
        <v>14560000</v>
      </c>
      <c r="H1405">
        <v>14560000</v>
      </c>
      <c r="I1405">
        <v>14560000</v>
      </c>
      <c r="J1405">
        <v>0</v>
      </c>
      <c r="K1405">
        <v>14560000</v>
      </c>
      <c r="L1405">
        <v>14560000</v>
      </c>
      <c r="M1405">
        <v>0</v>
      </c>
      <c r="N1405">
        <v>0</v>
      </c>
      <c r="O1405">
        <v>0</v>
      </c>
      <c r="P1405">
        <v>0</v>
      </c>
      <c r="Q1405">
        <v>121440000</v>
      </c>
      <c r="R1405">
        <v>10.71</v>
      </c>
      <c r="S1405">
        <v>0</v>
      </c>
      <c r="T1405">
        <v>0</v>
      </c>
    </row>
    <row r="1406" spans="1:20" x14ac:dyDescent="0.25">
      <c r="A1406" t="s">
        <v>92</v>
      </c>
      <c r="B1406">
        <v>0</v>
      </c>
      <c r="C1406">
        <v>136000000</v>
      </c>
      <c r="D1406">
        <v>0</v>
      </c>
      <c r="E1406">
        <v>136000000</v>
      </c>
      <c r="F1406">
        <v>0</v>
      </c>
      <c r="G1406">
        <v>14560000</v>
      </c>
      <c r="H1406">
        <v>14560000</v>
      </c>
      <c r="I1406">
        <v>14560000</v>
      </c>
      <c r="J1406">
        <v>0</v>
      </c>
      <c r="K1406">
        <v>14560000</v>
      </c>
      <c r="L1406">
        <v>14560000</v>
      </c>
      <c r="M1406">
        <v>0</v>
      </c>
      <c r="N1406">
        <v>0</v>
      </c>
      <c r="O1406">
        <v>0</v>
      </c>
      <c r="P1406">
        <v>0</v>
      </c>
      <c r="Q1406">
        <v>121440000</v>
      </c>
      <c r="R1406">
        <v>10.71</v>
      </c>
      <c r="S1406">
        <v>0</v>
      </c>
      <c r="T1406">
        <v>0</v>
      </c>
    </row>
    <row r="1407" spans="1:20" x14ac:dyDescent="0.25">
      <c r="A1407" t="s">
        <v>738</v>
      </c>
      <c r="B1407">
        <v>0</v>
      </c>
      <c r="C1407">
        <v>136000000</v>
      </c>
      <c r="D1407">
        <v>0</v>
      </c>
      <c r="E1407">
        <v>136000000</v>
      </c>
      <c r="F1407">
        <v>0</v>
      </c>
      <c r="G1407">
        <v>14560000</v>
      </c>
      <c r="H1407">
        <v>14560000</v>
      </c>
      <c r="I1407">
        <v>14560000</v>
      </c>
      <c r="J1407">
        <v>0</v>
      </c>
      <c r="K1407">
        <v>14560000</v>
      </c>
      <c r="L1407">
        <v>14560000</v>
      </c>
      <c r="M1407">
        <v>0</v>
      </c>
      <c r="N1407">
        <v>0</v>
      </c>
      <c r="O1407">
        <v>0</v>
      </c>
      <c r="P1407">
        <v>0</v>
      </c>
      <c r="Q1407">
        <v>121440000</v>
      </c>
      <c r="R1407">
        <v>10.71</v>
      </c>
      <c r="S1407">
        <v>0</v>
      </c>
      <c r="T1407">
        <v>0</v>
      </c>
    </row>
    <row r="1408" spans="1:20" x14ac:dyDescent="0.25">
      <c r="A1408" t="s">
        <v>739</v>
      </c>
      <c r="B1408">
        <v>0</v>
      </c>
      <c r="C1408">
        <v>50000000</v>
      </c>
      <c r="D1408">
        <v>0</v>
      </c>
      <c r="E1408">
        <v>50000000</v>
      </c>
      <c r="F1408">
        <v>0</v>
      </c>
      <c r="G1408">
        <v>50000000</v>
      </c>
      <c r="H1408">
        <v>50000000</v>
      </c>
      <c r="I1408">
        <v>0</v>
      </c>
      <c r="J1408">
        <v>0</v>
      </c>
      <c r="K1408">
        <v>0</v>
      </c>
      <c r="L1408">
        <v>0</v>
      </c>
      <c r="M1408">
        <v>50000000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</row>
    <row r="1409" spans="1:20" x14ac:dyDescent="0.25">
      <c r="A1409" t="s">
        <v>31</v>
      </c>
      <c r="B1409">
        <v>0</v>
      </c>
      <c r="C1409">
        <v>50000000</v>
      </c>
      <c r="D1409">
        <v>0</v>
      </c>
      <c r="E1409">
        <v>50000000</v>
      </c>
      <c r="F1409">
        <v>0</v>
      </c>
      <c r="G1409">
        <v>50000000</v>
      </c>
      <c r="H1409">
        <v>50000000</v>
      </c>
      <c r="I1409">
        <v>0</v>
      </c>
      <c r="J1409">
        <v>0</v>
      </c>
      <c r="K1409">
        <v>0</v>
      </c>
      <c r="L1409">
        <v>0</v>
      </c>
      <c r="M1409">
        <v>50000000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</row>
    <row r="1410" spans="1:20" x14ac:dyDescent="0.25">
      <c r="A1410" t="s">
        <v>92</v>
      </c>
      <c r="B1410">
        <v>0</v>
      </c>
      <c r="C1410">
        <v>50000000</v>
      </c>
      <c r="D1410">
        <v>0</v>
      </c>
      <c r="E1410">
        <v>50000000</v>
      </c>
      <c r="F1410">
        <v>0</v>
      </c>
      <c r="G1410">
        <v>50000000</v>
      </c>
      <c r="H1410">
        <v>50000000</v>
      </c>
      <c r="I1410">
        <v>0</v>
      </c>
      <c r="J1410">
        <v>0</v>
      </c>
      <c r="K1410">
        <v>0</v>
      </c>
      <c r="L1410">
        <v>0</v>
      </c>
      <c r="M1410">
        <v>50000000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</row>
    <row r="1411" spans="1:20" x14ac:dyDescent="0.25">
      <c r="A1411" t="s">
        <v>740</v>
      </c>
      <c r="B1411">
        <v>0</v>
      </c>
      <c r="C1411">
        <v>50000000</v>
      </c>
      <c r="D1411">
        <v>0</v>
      </c>
      <c r="E1411">
        <v>50000000</v>
      </c>
      <c r="F1411">
        <v>0</v>
      </c>
      <c r="G1411">
        <v>50000000</v>
      </c>
      <c r="H1411">
        <v>50000000</v>
      </c>
      <c r="I1411">
        <v>0</v>
      </c>
      <c r="J1411">
        <v>0</v>
      </c>
      <c r="K1411">
        <v>0</v>
      </c>
      <c r="L1411">
        <v>0</v>
      </c>
      <c r="M1411">
        <v>50000000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</row>
    <row r="1412" spans="1:20" x14ac:dyDescent="0.25">
      <c r="A1412" t="s">
        <v>741</v>
      </c>
      <c r="B1412">
        <v>169125088000</v>
      </c>
      <c r="C1412">
        <v>-80955000</v>
      </c>
      <c r="D1412">
        <v>0</v>
      </c>
      <c r="E1412">
        <v>169044133000</v>
      </c>
      <c r="F1412">
        <v>21488460</v>
      </c>
      <c r="G1412">
        <v>98731175255</v>
      </c>
      <c r="H1412">
        <v>98731175255</v>
      </c>
      <c r="I1412">
        <v>97789865367</v>
      </c>
      <c r="J1412">
        <v>21488460</v>
      </c>
      <c r="K1412">
        <v>97811353827</v>
      </c>
      <c r="L1412">
        <v>1517595490</v>
      </c>
      <c r="M1412">
        <v>919821428</v>
      </c>
      <c r="N1412">
        <v>96293758337</v>
      </c>
      <c r="O1412">
        <v>91350376828</v>
      </c>
      <c r="P1412">
        <v>4943381509</v>
      </c>
      <c r="Q1412">
        <v>70312957745</v>
      </c>
      <c r="R1412">
        <v>57.86</v>
      </c>
      <c r="S1412">
        <v>0</v>
      </c>
      <c r="T1412">
        <v>0</v>
      </c>
    </row>
    <row r="1413" spans="1:20" x14ac:dyDescent="0.25">
      <c r="A1413" t="s">
        <v>30</v>
      </c>
      <c r="B1413">
        <v>84000000000</v>
      </c>
      <c r="C1413">
        <v>979000000</v>
      </c>
      <c r="D1413">
        <v>0</v>
      </c>
      <c r="E1413">
        <v>84979000000</v>
      </c>
      <c r="F1413">
        <v>17522213</v>
      </c>
      <c r="G1413">
        <v>53354657555</v>
      </c>
      <c r="H1413">
        <v>53354657555</v>
      </c>
      <c r="I1413">
        <v>53337135342</v>
      </c>
      <c r="J1413">
        <v>17522213</v>
      </c>
      <c r="K1413">
        <v>53354657555</v>
      </c>
      <c r="L1413">
        <v>0</v>
      </c>
      <c r="M1413">
        <v>0</v>
      </c>
      <c r="N1413">
        <v>53354657555</v>
      </c>
      <c r="O1413">
        <v>49854955113</v>
      </c>
      <c r="P1413">
        <v>3499702442</v>
      </c>
      <c r="Q1413">
        <v>31624342445</v>
      </c>
      <c r="R1413">
        <v>62.79</v>
      </c>
      <c r="S1413">
        <v>0</v>
      </c>
      <c r="T1413">
        <v>0</v>
      </c>
    </row>
    <row r="1414" spans="1:20" x14ac:dyDescent="0.25">
      <c r="A1414" t="s">
        <v>31</v>
      </c>
      <c r="B1414">
        <v>74000000000</v>
      </c>
      <c r="C1414">
        <v>-12061725257</v>
      </c>
      <c r="D1414">
        <v>0</v>
      </c>
      <c r="E1414">
        <v>61938274743</v>
      </c>
      <c r="F1414">
        <v>17522213</v>
      </c>
      <c r="G1414">
        <v>49216997599</v>
      </c>
      <c r="H1414">
        <v>49216997599</v>
      </c>
      <c r="I1414">
        <v>49199475386</v>
      </c>
      <c r="J1414">
        <v>17522213</v>
      </c>
      <c r="K1414">
        <v>49216997599</v>
      </c>
      <c r="L1414">
        <v>0</v>
      </c>
      <c r="M1414">
        <v>0</v>
      </c>
      <c r="N1414">
        <v>49216997599</v>
      </c>
      <c r="O1414">
        <v>46707997117</v>
      </c>
      <c r="P1414">
        <v>2509000482</v>
      </c>
      <c r="Q1414">
        <v>12721277144</v>
      </c>
      <c r="R1414">
        <v>79.459999999999994</v>
      </c>
      <c r="S1414">
        <v>0</v>
      </c>
      <c r="T1414">
        <v>0</v>
      </c>
    </row>
    <row r="1415" spans="1:20" x14ac:dyDescent="0.25">
      <c r="A1415" t="s">
        <v>32</v>
      </c>
      <c r="B1415">
        <v>74000000000</v>
      </c>
      <c r="C1415">
        <v>-12061725257</v>
      </c>
      <c r="D1415">
        <v>0</v>
      </c>
      <c r="E1415">
        <v>61938274743</v>
      </c>
      <c r="F1415">
        <v>17522213</v>
      </c>
      <c r="G1415">
        <v>49216997599</v>
      </c>
      <c r="H1415">
        <v>49216997599</v>
      </c>
      <c r="I1415">
        <v>49199475386</v>
      </c>
      <c r="J1415">
        <v>17522213</v>
      </c>
      <c r="K1415">
        <v>49216997599</v>
      </c>
      <c r="L1415">
        <v>0</v>
      </c>
      <c r="M1415">
        <v>0</v>
      </c>
      <c r="N1415">
        <v>49216997599</v>
      </c>
      <c r="O1415">
        <v>46707997117</v>
      </c>
      <c r="P1415">
        <v>2509000482</v>
      </c>
      <c r="Q1415">
        <v>12721277144</v>
      </c>
      <c r="R1415">
        <v>79.459999999999994</v>
      </c>
      <c r="S1415">
        <v>0</v>
      </c>
      <c r="T1415">
        <v>0</v>
      </c>
    </row>
    <row r="1416" spans="1:20" x14ac:dyDescent="0.25">
      <c r="A1416" t="s">
        <v>33</v>
      </c>
      <c r="B1416">
        <v>74000000000</v>
      </c>
      <c r="C1416">
        <v>-12061725257</v>
      </c>
      <c r="D1416">
        <v>0</v>
      </c>
      <c r="E1416">
        <v>61938274743</v>
      </c>
      <c r="F1416">
        <v>17522213</v>
      </c>
      <c r="G1416">
        <v>49216997599</v>
      </c>
      <c r="H1416">
        <v>49216997599</v>
      </c>
      <c r="I1416">
        <v>49199475386</v>
      </c>
      <c r="J1416">
        <v>17522213</v>
      </c>
      <c r="K1416">
        <v>49216997599</v>
      </c>
      <c r="L1416">
        <v>0</v>
      </c>
      <c r="M1416">
        <v>0</v>
      </c>
      <c r="N1416">
        <v>49216997599</v>
      </c>
      <c r="O1416">
        <v>46707997117</v>
      </c>
      <c r="P1416">
        <v>2509000482</v>
      </c>
      <c r="Q1416">
        <v>12721277144</v>
      </c>
      <c r="R1416">
        <v>79.459999999999994</v>
      </c>
      <c r="S1416">
        <v>0</v>
      </c>
      <c r="T1416">
        <v>0</v>
      </c>
    </row>
    <row r="1417" spans="1:20" x14ac:dyDescent="0.25">
      <c r="A1417" t="s">
        <v>287</v>
      </c>
      <c r="B1417">
        <v>10000000000</v>
      </c>
      <c r="C1417">
        <v>0</v>
      </c>
      <c r="D1417">
        <v>0</v>
      </c>
      <c r="E1417">
        <v>10000000000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10000000000</v>
      </c>
      <c r="R1417">
        <v>0</v>
      </c>
      <c r="S1417">
        <v>0</v>
      </c>
      <c r="T1417">
        <v>0</v>
      </c>
    </row>
    <row r="1418" spans="1:20" x14ac:dyDescent="0.25">
      <c r="A1418" t="s">
        <v>32</v>
      </c>
      <c r="B1418">
        <v>10000000000</v>
      </c>
      <c r="C1418">
        <v>0</v>
      </c>
      <c r="D1418">
        <v>0</v>
      </c>
      <c r="E1418">
        <v>10000000000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10000000000</v>
      </c>
      <c r="R1418">
        <v>0</v>
      </c>
      <c r="S1418">
        <v>0</v>
      </c>
      <c r="T1418">
        <v>0</v>
      </c>
    </row>
    <row r="1419" spans="1:20" x14ac:dyDescent="0.25">
      <c r="A1419" t="s">
        <v>33</v>
      </c>
      <c r="B1419">
        <v>10000000000</v>
      </c>
      <c r="C1419">
        <v>0</v>
      </c>
      <c r="D1419">
        <v>0</v>
      </c>
      <c r="E1419">
        <v>10000000000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10000000000</v>
      </c>
      <c r="R1419">
        <v>0</v>
      </c>
      <c r="S1419">
        <v>0</v>
      </c>
      <c r="T1419">
        <v>0</v>
      </c>
    </row>
    <row r="1420" spans="1:20" x14ac:dyDescent="0.25">
      <c r="A1420" t="s">
        <v>97</v>
      </c>
      <c r="B1420">
        <v>0</v>
      </c>
      <c r="C1420">
        <v>13040725257</v>
      </c>
      <c r="D1420">
        <v>0</v>
      </c>
      <c r="E1420">
        <v>13040725257</v>
      </c>
      <c r="F1420">
        <v>0</v>
      </c>
      <c r="G1420">
        <v>4137659956</v>
      </c>
      <c r="H1420">
        <v>4137659956</v>
      </c>
      <c r="I1420">
        <v>4137659956</v>
      </c>
      <c r="J1420">
        <v>0</v>
      </c>
      <c r="K1420">
        <v>4137659956</v>
      </c>
      <c r="L1420">
        <v>0</v>
      </c>
      <c r="M1420">
        <v>0</v>
      </c>
      <c r="N1420">
        <v>4137659956</v>
      </c>
      <c r="O1420">
        <v>3146957996</v>
      </c>
      <c r="P1420">
        <v>990701960</v>
      </c>
      <c r="Q1420">
        <v>8903065301</v>
      </c>
      <c r="R1420">
        <v>31.73</v>
      </c>
      <c r="S1420">
        <v>0</v>
      </c>
      <c r="T1420">
        <v>0</v>
      </c>
    </row>
    <row r="1421" spans="1:20" x14ac:dyDescent="0.25">
      <c r="A1421" t="s">
        <v>32</v>
      </c>
      <c r="B1421">
        <v>0</v>
      </c>
      <c r="C1421">
        <v>13040725257</v>
      </c>
      <c r="D1421">
        <v>0</v>
      </c>
      <c r="E1421">
        <v>13040725257</v>
      </c>
      <c r="F1421">
        <v>0</v>
      </c>
      <c r="G1421">
        <v>4137659956</v>
      </c>
      <c r="H1421">
        <v>4137659956</v>
      </c>
      <c r="I1421">
        <v>4137659956</v>
      </c>
      <c r="J1421">
        <v>0</v>
      </c>
      <c r="K1421">
        <v>4137659956</v>
      </c>
      <c r="L1421">
        <v>0</v>
      </c>
      <c r="M1421">
        <v>0</v>
      </c>
      <c r="N1421">
        <v>4137659956</v>
      </c>
      <c r="O1421">
        <v>3146957996</v>
      </c>
      <c r="P1421">
        <v>990701960</v>
      </c>
      <c r="Q1421">
        <v>8903065301</v>
      </c>
      <c r="R1421">
        <v>31.73</v>
      </c>
      <c r="S1421">
        <v>0</v>
      </c>
      <c r="T1421">
        <v>0</v>
      </c>
    </row>
    <row r="1422" spans="1:20" x14ac:dyDescent="0.25">
      <c r="A1422" t="s">
        <v>33</v>
      </c>
      <c r="B1422">
        <v>0</v>
      </c>
      <c r="C1422">
        <v>13040725257</v>
      </c>
      <c r="D1422">
        <v>0</v>
      </c>
      <c r="E1422">
        <v>13040725257</v>
      </c>
      <c r="F1422">
        <v>0</v>
      </c>
      <c r="G1422">
        <v>4137659956</v>
      </c>
      <c r="H1422">
        <v>4137659956</v>
      </c>
      <c r="I1422">
        <v>4137659956</v>
      </c>
      <c r="J1422">
        <v>0</v>
      </c>
      <c r="K1422">
        <v>4137659956</v>
      </c>
      <c r="L1422">
        <v>0</v>
      </c>
      <c r="M1422">
        <v>0</v>
      </c>
      <c r="N1422">
        <v>4137659956</v>
      </c>
      <c r="O1422">
        <v>3146957996</v>
      </c>
      <c r="P1422">
        <v>990701960</v>
      </c>
      <c r="Q1422">
        <v>8903065301</v>
      </c>
      <c r="R1422">
        <v>31.73</v>
      </c>
      <c r="S1422">
        <v>0</v>
      </c>
      <c r="T1422">
        <v>0</v>
      </c>
    </row>
    <row r="1423" spans="1:20" x14ac:dyDescent="0.25">
      <c r="A1423" t="s">
        <v>34</v>
      </c>
      <c r="B1423">
        <v>2000000000</v>
      </c>
      <c r="C1423">
        <v>700000000</v>
      </c>
      <c r="D1423">
        <v>0</v>
      </c>
      <c r="E1423">
        <v>2700000000</v>
      </c>
      <c r="F1423">
        <v>158104</v>
      </c>
      <c r="G1423">
        <v>2351670684</v>
      </c>
      <c r="H1423">
        <v>2351670684</v>
      </c>
      <c r="I1423">
        <v>2351512580</v>
      </c>
      <c r="J1423">
        <v>158104</v>
      </c>
      <c r="K1423">
        <v>2351670684</v>
      </c>
      <c r="L1423">
        <v>0</v>
      </c>
      <c r="M1423">
        <v>0</v>
      </c>
      <c r="N1423">
        <v>2351670684</v>
      </c>
      <c r="O1423">
        <v>2324757915</v>
      </c>
      <c r="P1423">
        <v>26912769</v>
      </c>
      <c r="Q1423">
        <v>348329316</v>
      </c>
      <c r="R1423">
        <v>87.1</v>
      </c>
      <c r="S1423">
        <v>0</v>
      </c>
      <c r="T1423">
        <v>0</v>
      </c>
    </row>
    <row r="1424" spans="1:20" x14ac:dyDescent="0.25">
      <c r="A1424" t="s">
        <v>31</v>
      </c>
      <c r="B1424">
        <v>2000000000</v>
      </c>
      <c r="C1424">
        <v>700000000</v>
      </c>
      <c r="D1424">
        <v>0</v>
      </c>
      <c r="E1424">
        <v>2700000000</v>
      </c>
      <c r="F1424">
        <v>158104</v>
      </c>
      <c r="G1424">
        <v>2351670684</v>
      </c>
      <c r="H1424">
        <v>2351670684</v>
      </c>
      <c r="I1424">
        <v>2351512580</v>
      </c>
      <c r="J1424">
        <v>158104</v>
      </c>
      <c r="K1424">
        <v>2351670684</v>
      </c>
      <c r="L1424">
        <v>0</v>
      </c>
      <c r="M1424">
        <v>0</v>
      </c>
      <c r="N1424">
        <v>2351670684</v>
      </c>
      <c r="O1424">
        <v>2324757915</v>
      </c>
      <c r="P1424">
        <v>26912769</v>
      </c>
      <c r="Q1424">
        <v>348329316</v>
      </c>
      <c r="R1424">
        <v>87.1</v>
      </c>
      <c r="S1424">
        <v>0</v>
      </c>
      <c r="T1424">
        <v>0</v>
      </c>
    </row>
    <row r="1425" spans="1:20" x14ac:dyDescent="0.25">
      <c r="A1425" t="s">
        <v>35</v>
      </c>
      <c r="B1425">
        <v>2000000000</v>
      </c>
      <c r="C1425">
        <v>700000000</v>
      </c>
      <c r="D1425">
        <v>0</v>
      </c>
      <c r="E1425">
        <v>2700000000</v>
      </c>
      <c r="F1425">
        <v>158104</v>
      </c>
      <c r="G1425">
        <v>2351670684</v>
      </c>
      <c r="H1425">
        <v>2351670684</v>
      </c>
      <c r="I1425">
        <v>2351512580</v>
      </c>
      <c r="J1425">
        <v>158104</v>
      </c>
      <c r="K1425">
        <v>2351670684</v>
      </c>
      <c r="L1425">
        <v>0</v>
      </c>
      <c r="M1425">
        <v>0</v>
      </c>
      <c r="N1425">
        <v>2351670684</v>
      </c>
      <c r="O1425">
        <v>2324757915</v>
      </c>
      <c r="P1425">
        <v>26912769</v>
      </c>
      <c r="Q1425">
        <v>348329316</v>
      </c>
      <c r="R1425">
        <v>87.1</v>
      </c>
      <c r="S1425">
        <v>0</v>
      </c>
      <c r="T1425">
        <v>0</v>
      </c>
    </row>
    <row r="1426" spans="1:20" x14ac:dyDescent="0.25">
      <c r="A1426" t="s">
        <v>33</v>
      </c>
      <c r="B1426">
        <v>2000000000</v>
      </c>
      <c r="C1426">
        <v>700000000</v>
      </c>
      <c r="D1426">
        <v>0</v>
      </c>
      <c r="E1426">
        <v>2700000000</v>
      </c>
      <c r="F1426">
        <v>158104</v>
      </c>
      <c r="G1426">
        <v>2351670684</v>
      </c>
      <c r="H1426">
        <v>2351670684</v>
      </c>
      <c r="I1426">
        <v>2351512580</v>
      </c>
      <c r="J1426">
        <v>158104</v>
      </c>
      <c r="K1426">
        <v>2351670684</v>
      </c>
      <c r="L1426">
        <v>0</v>
      </c>
      <c r="M1426">
        <v>0</v>
      </c>
      <c r="N1426">
        <v>2351670684</v>
      </c>
      <c r="O1426">
        <v>2324757915</v>
      </c>
      <c r="P1426">
        <v>26912769</v>
      </c>
      <c r="Q1426">
        <v>348329316</v>
      </c>
      <c r="R1426">
        <v>87.1</v>
      </c>
      <c r="S1426">
        <v>0</v>
      </c>
      <c r="T1426">
        <v>0</v>
      </c>
    </row>
    <row r="1427" spans="1:20" x14ac:dyDescent="0.25">
      <c r="A1427" t="s">
        <v>742</v>
      </c>
      <c r="B1427">
        <v>1312000000</v>
      </c>
      <c r="C1427">
        <v>-100000000</v>
      </c>
      <c r="D1427">
        <v>0</v>
      </c>
      <c r="E1427">
        <v>1212000000</v>
      </c>
      <c r="F1427">
        <v>278710</v>
      </c>
      <c r="G1427">
        <v>783422791</v>
      </c>
      <c r="H1427">
        <v>783422791</v>
      </c>
      <c r="I1427">
        <v>783144081</v>
      </c>
      <c r="J1427">
        <v>278710</v>
      </c>
      <c r="K1427">
        <v>783422791</v>
      </c>
      <c r="L1427">
        <v>0</v>
      </c>
      <c r="M1427">
        <v>0</v>
      </c>
      <c r="N1427">
        <v>783422791</v>
      </c>
      <c r="O1427">
        <v>742831843</v>
      </c>
      <c r="P1427">
        <v>40590948</v>
      </c>
      <c r="Q1427">
        <v>428577209</v>
      </c>
      <c r="R1427">
        <v>64.64</v>
      </c>
      <c r="S1427">
        <v>0</v>
      </c>
      <c r="T1427">
        <v>0</v>
      </c>
    </row>
    <row r="1428" spans="1:20" x14ac:dyDescent="0.25">
      <c r="A1428" t="s">
        <v>31</v>
      </c>
      <c r="B1428">
        <v>1312000000</v>
      </c>
      <c r="C1428">
        <v>-300000000</v>
      </c>
      <c r="D1428">
        <v>0</v>
      </c>
      <c r="E1428">
        <v>1012000000</v>
      </c>
      <c r="F1428">
        <v>278710</v>
      </c>
      <c r="G1428">
        <v>783422791</v>
      </c>
      <c r="H1428">
        <v>783422791</v>
      </c>
      <c r="I1428">
        <v>783144081</v>
      </c>
      <c r="J1428">
        <v>278710</v>
      </c>
      <c r="K1428">
        <v>783422791</v>
      </c>
      <c r="L1428">
        <v>0</v>
      </c>
      <c r="M1428">
        <v>0</v>
      </c>
      <c r="N1428">
        <v>783422791</v>
      </c>
      <c r="O1428">
        <v>742831843</v>
      </c>
      <c r="P1428">
        <v>40590948</v>
      </c>
      <c r="Q1428">
        <v>228577209</v>
      </c>
      <c r="R1428">
        <v>77.41</v>
      </c>
      <c r="S1428">
        <v>0</v>
      </c>
      <c r="T1428">
        <v>0</v>
      </c>
    </row>
    <row r="1429" spans="1:20" x14ac:dyDescent="0.25">
      <c r="A1429" t="s">
        <v>743</v>
      </c>
      <c r="B1429">
        <v>1312000000</v>
      </c>
      <c r="C1429">
        <v>-300000000</v>
      </c>
      <c r="D1429">
        <v>0</v>
      </c>
      <c r="E1429">
        <v>1012000000</v>
      </c>
      <c r="F1429">
        <v>278710</v>
      </c>
      <c r="G1429">
        <v>783422791</v>
      </c>
      <c r="H1429">
        <v>783422791</v>
      </c>
      <c r="I1429">
        <v>783144081</v>
      </c>
      <c r="J1429">
        <v>278710</v>
      </c>
      <c r="K1429">
        <v>783422791</v>
      </c>
      <c r="L1429">
        <v>0</v>
      </c>
      <c r="M1429">
        <v>0</v>
      </c>
      <c r="N1429">
        <v>783422791</v>
      </c>
      <c r="O1429">
        <v>742831843</v>
      </c>
      <c r="P1429">
        <v>40590948</v>
      </c>
      <c r="Q1429">
        <v>228577209</v>
      </c>
      <c r="R1429">
        <v>77.41</v>
      </c>
      <c r="S1429">
        <v>0</v>
      </c>
      <c r="T1429">
        <v>0</v>
      </c>
    </row>
    <row r="1430" spans="1:20" x14ac:dyDescent="0.25">
      <c r="A1430" t="s">
        <v>33</v>
      </c>
      <c r="B1430">
        <v>1312000000</v>
      </c>
      <c r="C1430">
        <v>-300000000</v>
      </c>
      <c r="D1430">
        <v>0</v>
      </c>
      <c r="E1430">
        <v>1012000000</v>
      </c>
      <c r="F1430">
        <v>278710</v>
      </c>
      <c r="G1430">
        <v>783422791</v>
      </c>
      <c r="H1430">
        <v>783422791</v>
      </c>
      <c r="I1430">
        <v>783144081</v>
      </c>
      <c r="J1430">
        <v>278710</v>
      </c>
      <c r="K1430">
        <v>783422791</v>
      </c>
      <c r="L1430">
        <v>0</v>
      </c>
      <c r="M1430">
        <v>0</v>
      </c>
      <c r="N1430">
        <v>783422791</v>
      </c>
      <c r="O1430">
        <v>742831843</v>
      </c>
      <c r="P1430">
        <v>40590948</v>
      </c>
      <c r="Q1430">
        <v>228577209</v>
      </c>
      <c r="R1430">
        <v>77.41</v>
      </c>
      <c r="S1430">
        <v>0</v>
      </c>
      <c r="T1430">
        <v>0</v>
      </c>
    </row>
    <row r="1431" spans="1:20" x14ac:dyDescent="0.25">
      <c r="A1431" t="s">
        <v>97</v>
      </c>
      <c r="B1431">
        <v>0</v>
      </c>
      <c r="C1431">
        <v>200000000</v>
      </c>
      <c r="D1431">
        <v>0</v>
      </c>
      <c r="E1431">
        <v>200000000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200000000</v>
      </c>
      <c r="R1431">
        <v>0</v>
      </c>
      <c r="S1431">
        <v>0</v>
      </c>
      <c r="T1431">
        <v>0</v>
      </c>
    </row>
    <row r="1432" spans="1:20" x14ac:dyDescent="0.25">
      <c r="A1432" t="s">
        <v>743</v>
      </c>
      <c r="B1432">
        <v>0</v>
      </c>
      <c r="C1432">
        <v>200000000</v>
      </c>
      <c r="D1432">
        <v>0</v>
      </c>
      <c r="E1432">
        <v>200000000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200000000</v>
      </c>
      <c r="R1432">
        <v>0</v>
      </c>
      <c r="S1432">
        <v>0</v>
      </c>
      <c r="T1432">
        <v>0</v>
      </c>
    </row>
    <row r="1433" spans="1:20" x14ac:dyDescent="0.25">
      <c r="A1433" t="s">
        <v>33</v>
      </c>
      <c r="B1433">
        <v>0</v>
      </c>
      <c r="C1433">
        <v>200000000</v>
      </c>
      <c r="D1433">
        <v>0</v>
      </c>
      <c r="E1433">
        <v>200000000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200000000</v>
      </c>
      <c r="R1433">
        <v>0</v>
      </c>
      <c r="S1433">
        <v>0</v>
      </c>
      <c r="T1433">
        <v>0</v>
      </c>
    </row>
    <row r="1434" spans="1:20" x14ac:dyDescent="0.25">
      <c r="A1434" t="s">
        <v>744</v>
      </c>
      <c r="B1434">
        <v>875000000</v>
      </c>
      <c r="C1434">
        <v>0</v>
      </c>
      <c r="D1434">
        <v>0</v>
      </c>
      <c r="E1434">
        <v>875000000</v>
      </c>
      <c r="F1434">
        <v>164274</v>
      </c>
      <c r="G1434">
        <v>505161462</v>
      </c>
      <c r="H1434">
        <v>505161462</v>
      </c>
      <c r="I1434">
        <v>504997188</v>
      </c>
      <c r="J1434">
        <v>164274</v>
      </c>
      <c r="K1434">
        <v>505161462</v>
      </c>
      <c r="L1434">
        <v>0</v>
      </c>
      <c r="M1434">
        <v>0</v>
      </c>
      <c r="N1434">
        <v>505161462</v>
      </c>
      <c r="O1434">
        <v>473322086</v>
      </c>
      <c r="P1434">
        <v>31839376</v>
      </c>
      <c r="Q1434">
        <v>369838538</v>
      </c>
      <c r="R1434">
        <v>57.73</v>
      </c>
      <c r="S1434">
        <v>0</v>
      </c>
      <c r="T1434">
        <v>0</v>
      </c>
    </row>
    <row r="1435" spans="1:20" x14ac:dyDescent="0.25">
      <c r="A1435" t="s">
        <v>31</v>
      </c>
      <c r="B1435">
        <v>875000000</v>
      </c>
      <c r="C1435">
        <v>0</v>
      </c>
      <c r="D1435">
        <v>0</v>
      </c>
      <c r="E1435">
        <v>875000000</v>
      </c>
      <c r="F1435">
        <v>164274</v>
      </c>
      <c r="G1435">
        <v>505161462</v>
      </c>
      <c r="H1435">
        <v>505161462</v>
      </c>
      <c r="I1435">
        <v>504997188</v>
      </c>
      <c r="J1435">
        <v>164274</v>
      </c>
      <c r="K1435">
        <v>505161462</v>
      </c>
      <c r="L1435">
        <v>0</v>
      </c>
      <c r="M1435">
        <v>0</v>
      </c>
      <c r="N1435">
        <v>505161462</v>
      </c>
      <c r="O1435">
        <v>473322086</v>
      </c>
      <c r="P1435">
        <v>31839376</v>
      </c>
      <c r="Q1435">
        <v>369838538</v>
      </c>
      <c r="R1435">
        <v>57.73</v>
      </c>
      <c r="S1435">
        <v>0</v>
      </c>
      <c r="T1435">
        <v>0</v>
      </c>
    </row>
    <row r="1436" spans="1:20" x14ac:dyDescent="0.25">
      <c r="A1436" t="s">
        <v>40</v>
      </c>
      <c r="B1436">
        <v>875000000</v>
      </c>
      <c r="C1436">
        <v>0</v>
      </c>
      <c r="D1436">
        <v>0</v>
      </c>
      <c r="E1436">
        <v>875000000</v>
      </c>
      <c r="F1436">
        <v>164274</v>
      </c>
      <c r="G1436">
        <v>505161462</v>
      </c>
      <c r="H1436">
        <v>505161462</v>
      </c>
      <c r="I1436">
        <v>504997188</v>
      </c>
      <c r="J1436">
        <v>164274</v>
      </c>
      <c r="K1436">
        <v>505161462</v>
      </c>
      <c r="L1436">
        <v>0</v>
      </c>
      <c r="M1436">
        <v>0</v>
      </c>
      <c r="N1436">
        <v>505161462</v>
      </c>
      <c r="O1436">
        <v>473322086</v>
      </c>
      <c r="P1436">
        <v>31839376</v>
      </c>
      <c r="Q1436">
        <v>369838538</v>
      </c>
      <c r="R1436">
        <v>57.73</v>
      </c>
      <c r="S1436">
        <v>0</v>
      </c>
      <c r="T1436">
        <v>0</v>
      </c>
    </row>
    <row r="1437" spans="1:20" x14ac:dyDescent="0.25">
      <c r="A1437" t="s">
        <v>33</v>
      </c>
      <c r="B1437">
        <v>875000000</v>
      </c>
      <c r="C1437">
        <v>0</v>
      </c>
      <c r="D1437">
        <v>0</v>
      </c>
      <c r="E1437">
        <v>875000000</v>
      </c>
      <c r="F1437">
        <v>164274</v>
      </c>
      <c r="G1437">
        <v>505161462</v>
      </c>
      <c r="H1437">
        <v>505161462</v>
      </c>
      <c r="I1437">
        <v>504997188</v>
      </c>
      <c r="J1437">
        <v>164274</v>
      </c>
      <c r="K1437">
        <v>505161462</v>
      </c>
      <c r="L1437">
        <v>0</v>
      </c>
      <c r="M1437">
        <v>0</v>
      </c>
      <c r="N1437">
        <v>505161462</v>
      </c>
      <c r="O1437">
        <v>473322086</v>
      </c>
      <c r="P1437">
        <v>31839376</v>
      </c>
      <c r="Q1437">
        <v>369838538</v>
      </c>
      <c r="R1437">
        <v>57.73</v>
      </c>
      <c r="S1437">
        <v>0</v>
      </c>
      <c r="T1437">
        <v>0</v>
      </c>
    </row>
    <row r="1438" spans="1:20" x14ac:dyDescent="0.25">
      <c r="A1438" t="s">
        <v>36</v>
      </c>
      <c r="B1438">
        <v>5835000000</v>
      </c>
      <c r="C1438">
        <v>-1000000000</v>
      </c>
      <c r="D1438">
        <v>0</v>
      </c>
      <c r="E1438">
        <v>4835000000</v>
      </c>
      <c r="F1438">
        <v>0</v>
      </c>
      <c r="G1438">
        <v>1026736947</v>
      </c>
      <c r="H1438">
        <v>1026736947</v>
      </c>
      <c r="I1438">
        <v>1026736947</v>
      </c>
      <c r="J1438">
        <v>0</v>
      </c>
      <c r="K1438">
        <v>1026736947</v>
      </c>
      <c r="L1438">
        <v>0</v>
      </c>
      <c r="M1438">
        <v>0</v>
      </c>
      <c r="N1438">
        <v>1026736947</v>
      </c>
      <c r="O1438">
        <v>969156738</v>
      </c>
      <c r="P1438">
        <v>57580209</v>
      </c>
      <c r="Q1438">
        <v>3808263053</v>
      </c>
      <c r="R1438">
        <v>21.24</v>
      </c>
      <c r="S1438">
        <v>0</v>
      </c>
      <c r="T1438">
        <v>0</v>
      </c>
    </row>
    <row r="1439" spans="1:20" x14ac:dyDescent="0.25">
      <c r="A1439" t="s">
        <v>31</v>
      </c>
      <c r="B1439">
        <v>5835000000</v>
      </c>
      <c r="C1439">
        <v>-2000000000</v>
      </c>
      <c r="D1439">
        <v>0</v>
      </c>
      <c r="E1439">
        <v>3835000000</v>
      </c>
      <c r="F1439">
        <v>0</v>
      </c>
      <c r="G1439">
        <v>1026736947</v>
      </c>
      <c r="H1439">
        <v>1026736947</v>
      </c>
      <c r="I1439">
        <v>1026736947</v>
      </c>
      <c r="J1439">
        <v>0</v>
      </c>
      <c r="K1439">
        <v>1026736947</v>
      </c>
      <c r="L1439">
        <v>0</v>
      </c>
      <c r="M1439">
        <v>0</v>
      </c>
      <c r="N1439">
        <v>1026736947</v>
      </c>
      <c r="O1439">
        <v>969156738</v>
      </c>
      <c r="P1439">
        <v>57580209</v>
      </c>
      <c r="Q1439">
        <v>2808263053</v>
      </c>
      <c r="R1439">
        <v>26.77</v>
      </c>
      <c r="S1439">
        <v>0</v>
      </c>
      <c r="T1439">
        <v>0</v>
      </c>
    </row>
    <row r="1440" spans="1:20" x14ac:dyDescent="0.25">
      <c r="A1440" t="s">
        <v>32</v>
      </c>
      <c r="B1440">
        <v>5835000000</v>
      </c>
      <c r="C1440">
        <v>-2000000000</v>
      </c>
      <c r="D1440">
        <v>0</v>
      </c>
      <c r="E1440">
        <v>3835000000</v>
      </c>
      <c r="F1440">
        <v>0</v>
      </c>
      <c r="G1440">
        <v>1026736947</v>
      </c>
      <c r="H1440">
        <v>1026736947</v>
      </c>
      <c r="I1440">
        <v>1026736947</v>
      </c>
      <c r="J1440">
        <v>0</v>
      </c>
      <c r="K1440">
        <v>1026736947</v>
      </c>
      <c r="L1440">
        <v>0</v>
      </c>
      <c r="M1440">
        <v>0</v>
      </c>
      <c r="N1440">
        <v>1026736947</v>
      </c>
      <c r="O1440">
        <v>969156738</v>
      </c>
      <c r="P1440">
        <v>57580209</v>
      </c>
      <c r="Q1440">
        <v>2808263053</v>
      </c>
      <c r="R1440">
        <v>26.77</v>
      </c>
      <c r="S1440">
        <v>0</v>
      </c>
      <c r="T1440">
        <v>0</v>
      </c>
    </row>
    <row r="1441" spans="1:20" x14ac:dyDescent="0.25">
      <c r="A1441" t="s">
        <v>33</v>
      </c>
      <c r="B1441">
        <v>5835000000</v>
      </c>
      <c r="C1441">
        <v>-2000000000</v>
      </c>
      <c r="D1441">
        <v>0</v>
      </c>
      <c r="E1441">
        <v>3835000000</v>
      </c>
      <c r="F1441">
        <v>0</v>
      </c>
      <c r="G1441">
        <v>1026736947</v>
      </c>
      <c r="H1441">
        <v>1026736947</v>
      </c>
      <c r="I1441">
        <v>1026736947</v>
      </c>
      <c r="J1441">
        <v>0</v>
      </c>
      <c r="K1441">
        <v>1026736947</v>
      </c>
      <c r="L1441">
        <v>0</v>
      </c>
      <c r="M1441">
        <v>0</v>
      </c>
      <c r="N1441">
        <v>1026736947</v>
      </c>
      <c r="O1441">
        <v>969156738</v>
      </c>
      <c r="P1441">
        <v>57580209</v>
      </c>
      <c r="Q1441">
        <v>2808263053</v>
      </c>
      <c r="R1441">
        <v>26.77</v>
      </c>
      <c r="S1441">
        <v>0</v>
      </c>
      <c r="T1441">
        <v>0</v>
      </c>
    </row>
    <row r="1442" spans="1:20" x14ac:dyDescent="0.25">
      <c r="A1442" t="s">
        <v>97</v>
      </c>
      <c r="B1442">
        <v>0</v>
      </c>
      <c r="C1442">
        <v>1000000000</v>
      </c>
      <c r="D1442">
        <v>0</v>
      </c>
      <c r="E1442">
        <v>1000000000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1000000000</v>
      </c>
      <c r="R1442">
        <v>0</v>
      </c>
      <c r="S1442">
        <v>0</v>
      </c>
      <c r="T1442">
        <v>0</v>
      </c>
    </row>
    <row r="1443" spans="1:20" x14ac:dyDescent="0.25">
      <c r="A1443" t="s">
        <v>32</v>
      </c>
      <c r="B1443">
        <v>0</v>
      </c>
      <c r="C1443">
        <v>1000000000</v>
      </c>
      <c r="D1443">
        <v>0</v>
      </c>
      <c r="E1443">
        <v>1000000000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1000000000</v>
      </c>
      <c r="R1443">
        <v>0</v>
      </c>
      <c r="S1443">
        <v>0</v>
      </c>
      <c r="T1443">
        <v>0</v>
      </c>
    </row>
    <row r="1444" spans="1:20" x14ac:dyDescent="0.25">
      <c r="A1444" t="s">
        <v>33</v>
      </c>
      <c r="B1444">
        <v>0</v>
      </c>
      <c r="C1444">
        <v>1000000000</v>
      </c>
      <c r="D1444">
        <v>0</v>
      </c>
      <c r="E1444">
        <v>1000000000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1000000000</v>
      </c>
      <c r="R1444">
        <v>0</v>
      </c>
      <c r="S1444">
        <v>0</v>
      </c>
      <c r="T1444">
        <v>0</v>
      </c>
    </row>
    <row r="1445" spans="1:20" x14ac:dyDescent="0.25">
      <c r="A1445" t="s">
        <v>745</v>
      </c>
      <c r="B1445">
        <v>103500000</v>
      </c>
      <c r="C1445">
        <v>0</v>
      </c>
      <c r="D1445">
        <v>0</v>
      </c>
      <c r="E1445">
        <v>103500000</v>
      </c>
      <c r="F1445">
        <v>22286</v>
      </c>
      <c r="G1445">
        <v>76706615</v>
      </c>
      <c r="H1445">
        <v>76706615</v>
      </c>
      <c r="I1445">
        <v>76684329</v>
      </c>
      <c r="J1445">
        <v>22286</v>
      </c>
      <c r="K1445">
        <v>76706615</v>
      </c>
      <c r="L1445">
        <v>0</v>
      </c>
      <c r="M1445">
        <v>0</v>
      </c>
      <c r="N1445">
        <v>76706615</v>
      </c>
      <c r="O1445">
        <v>72039328</v>
      </c>
      <c r="P1445">
        <v>4667287</v>
      </c>
      <c r="Q1445">
        <v>26793385</v>
      </c>
      <c r="R1445">
        <v>74.11</v>
      </c>
      <c r="S1445">
        <v>0</v>
      </c>
      <c r="T1445">
        <v>0</v>
      </c>
    </row>
    <row r="1446" spans="1:20" x14ac:dyDescent="0.25">
      <c r="A1446" t="s">
        <v>31</v>
      </c>
      <c r="B1446">
        <v>103500000</v>
      </c>
      <c r="C1446">
        <v>0</v>
      </c>
      <c r="D1446">
        <v>0</v>
      </c>
      <c r="E1446">
        <v>103500000</v>
      </c>
      <c r="F1446">
        <v>22286</v>
      </c>
      <c r="G1446">
        <v>76706615</v>
      </c>
      <c r="H1446">
        <v>76706615</v>
      </c>
      <c r="I1446">
        <v>76684329</v>
      </c>
      <c r="J1446">
        <v>22286</v>
      </c>
      <c r="K1446">
        <v>76706615</v>
      </c>
      <c r="L1446">
        <v>0</v>
      </c>
      <c r="M1446">
        <v>0</v>
      </c>
      <c r="N1446">
        <v>76706615</v>
      </c>
      <c r="O1446">
        <v>72039328</v>
      </c>
      <c r="P1446">
        <v>4667287</v>
      </c>
      <c r="Q1446">
        <v>26793385</v>
      </c>
      <c r="R1446">
        <v>74.11</v>
      </c>
      <c r="S1446">
        <v>0</v>
      </c>
      <c r="T1446">
        <v>0</v>
      </c>
    </row>
    <row r="1447" spans="1:20" x14ac:dyDescent="0.25">
      <c r="A1447" t="s">
        <v>746</v>
      </c>
      <c r="B1447">
        <v>103500000</v>
      </c>
      <c r="C1447">
        <v>0</v>
      </c>
      <c r="D1447">
        <v>0</v>
      </c>
      <c r="E1447">
        <v>103500000</v>
      </c>
      <c r="F1447">
        <v>22286</v>
      </c>
      <c r="G1447">
        <v>76706615</v>
      </c>
      <c r="H1447">
        <v>76706615</v>
      </c>
      <c r="I1447">
        <v>76684329</v>
      </c>
      <c r="J1447">
        <v>22286</v>
      </c>
      <c r="K1447">
        <v>76706615</v>
      </c>
      <c r="L1447">
        <v>0</v>
      </c>
      <c r="M1447">
        <v>0</v>
      </c>
      <c r="N1447">
        <v>76706615</v>
      </c>
      <c r="O1447">
        <v>72039328</v>
      </c>
      <c r="P1447">
        <v>4667287</v>
      </c>
      <c r="Q1447">
        <v>26793385</v>
      </c>
      <c r="R1447">
        <v>74.11</v>
      </c>
      <c r="S1447">
        <v>0</v>
      </c>
      <c r="T1447">
        <v>0</v>
      </c>
    </row>
    <row r="1448" spans="1:20" x14ac:dyDescent="0.25">
      <c r="A1448" t="s">
        <v>33</v>
      </c>
      <c r="B1448">
        <v>103500000</v>
      </c>
      <c r="C1448">
        <v>0</v>
      </c>
      <c r="D1448">
        <v>0</v>
      </c>
      <c r="E1448">
        <v>103500000</v>
      </c>
      <c r="F1448">
        <v>22286</v>
      </c>
      <c r="G1448">
        <v>76706615</v>
      </c>
      <c r="H1448">
        <v>76706615</v>
      </c>
      <c r="I1448">
        <v>76684329</v>
      </c>
      <c r="J1448">
        <v>22286</v>
      </c>
      <c r="K1448">
        <v>76706615</v>
      </c>
      <c r="L1448">
        <v>0</v>
      </c>
      <c r="M1448">
        <v>0</v>
      </c>
      <c r="N1448">
        <v>76706615</v>
      </c>
      <c r="O1448">
        <v>72039328</v>
      </c>
      <c r="P1448">
        <v>4667287</v>
      </c>
      <c r="Q1448">
        <v>26793385</v>
      </c>
      <c r="R1448">
        <v>74.11</v>
      </c>
      <c r="S1448">
        <v>0</v>
      </c>
      <c r="T1448">
        <v>0</v>
      </c>
    </row>
    <row r="1449" spans="1:20" x14ac:dyDescent="0.25">
      <c r="A1449" t="s">
        <v>747</v>
      </c>
      <c r="B1449">
        <v>5065000000</v>
      </c>
      <c r="C1449">
        <v>0</v>
      </c>
      <c r="D1449">
        <v>0</v>
      </c>
      <c r="E1449">
        <v>5065000000</v>
      </c>
      <c r="F1449">
        <v>1089608</v>
      </c>
      <c r="G1449">
        <v>3393083418</v>
      </c>
      <c r="H1449">
        <v>3393083418</v>
      </c>
      <c r="I1449">
        <v>3391993810</v>
      </c>
      <c r="J1449">
        <v>1089608</v>
      </c>
      <c r="K1449">
        <v>3393083418</v>
      </c>
      <c r="L1449">
        <v>0</v>
      </c>
      <c r="M1449">
        <v>0</v>
      </c>
      <c r="N1449">
        <v>3393083418</v>
      </c>
      <c r="O1449">
        <v>3179493055</v>
      </c>
      <c r="P1449">
        <v>213590363</v>
      </c>
      <c r="Q1449">
        <v>1671916582</v>
      </c>
      <c r="R1449">
        <v>66.989999999999995</v>
      </c>
      <c r="S1449">
        <v>0</v>
      </c>
      <c r="T1449">
        <v>0</v>
      </c>
    </row>
    <row r="1450" spans="1:20" x14ac:dyDescent="0.25">
      <c r="A1450" t="s">
        <v>31</v>
      </c>
      <c r="B1450">
        <v>5065000000</v>
      </c>
      <c r="C1450">
        <v>-500000000</v>
      </c>
      <c r="D1450">
        <v>0</v>
      </c>
      <c r="E1450">
        <v>4565000000</v>
      </c>
      <c r="F1450">
        <v>1089608</v>
      </c>
      <c r="G1450">
        <v>3393083418</v>
      </c>
      <c r="H1450">
        <v>3393083418</v>
      </c>
      <c r="I1450">
        <v>3391993810</v>
      </c>
      <c r="J1450">
        <v>1089608</v>
      </c>
      <c r="K1450">
        <v>3393083418</v>
      </c>
      <c r="L1450">
        <v>0</v>
      </c>
      <c r="M1450">
        <v>0</v>
      </c>
      <c r="N1450">
        <v>3393083418</v>
      </c>
      <c r="O1450">
        <v>3179493055</v>
      </c>
      <c r="P1450">
        <v>213590363</v>
      </c>
      <c r="Q1450">
        <v>1171916582</v>
      </c>
      <c r="R1450">
        <v>74.33</v>
      </c>
      <c r="S1450">
        <v>0</v>
      </c>
      <c r="T1450">
        <v>0</v>
      </c>
    </row>
    <row r="1451" spans="1:20" x14ac:dyDescent="0.25">
      <c r="A1451" t="s">
        <v>38</v>
      </c>
      <c r="B1451">
        <v>5065000000</v>
      </c>
      <c r="C1451">
        <v>-500000000</v>
      </c>
      <c r="D1451">
        <v>0</v>
      </c>
      <c r="E1451">
        <v>4565000000</v>
      </c>
      <c r="F1451">
        <v>1089608</v>
      </c>
      <c r="G1451">
        <v>3393083418</v>
      </c>
      <c r="H1451">
        <v>3393083418</v>
      </c>
      <c r="I1451">
        <v>3391993810</v>
      </c>
      <c r="J1451">
        <v>1089608</v>
      </c>
      <c r="K1451">
        <v>3393083418</v>
      </c>
      <c r="L1451">
        <v>0</v>
      </c>
      <c r="M1451">
        <v>0</v>
      </c>
      <c r="N1451">
        <v>3393083418</v>
      </c>
      <c r="O1451">
        <v>3179493055</v>
      </c>
      <c r="P1451">
        <v>213590363</v>
      </c>
      <c r="Q1451">
        <v>1171916582</v>
      </c>
      <c r="R1451">
        <v>74.33</v>
      </c>
      <c r="S1451">
        <v>0</v>
      </c>
      <c r="T1451">
        <v>0</v>
      </c>
    </row>
    <row r="1452" spans="1:20" x14ac:dyDescent="0.25">
      <c r="A1452" t="s">
        <v>33</v>
      </c>
      <c r="B1452">
        <v>5065000000</v>
      </c>
      <c r="C1452">
        <v>-500000000</v>
      </c>
      <c r="D1452">
        <v>0</v>
      </c>
      <c r="E1452">
        <v>4565000000</v>
      </c>
      <c r="F1452">
        <v>1089608</v>
      </c>
      <c r="G1452">
        <v>3393083418</v>
      </c>
      <c r="H1452">
        <v>3393083418</v>
      </c>
      <c r="I1452">
        <v>3391993810</v>
      </c>
      <c r="J1452">
        <v>1089608</v>
      </c>
      <c r="K1452">
        <v>3393083418</v>
      </c>
      <c r="L1452">
        <v>0</v>
      </c>
      <c r="M1452">
        <v>0</v>
      </c>
      <c r="N1452">
        <v>3393083418</v>
      </c>
      <c r="O1452">
        <v>3179493055</v>
      </c>
      <c r="P1452">
        <v>213590363</v>
      </c>
      <c r="Q1452">
        <v>1171916582</v>
      </c>
      <c r="R1452">
        <v>74.33</v>
      </c>
      <c r="S1452">
        <v>0</v>
      </c>
      <c r="T1452">
        <v>0</v>
      </c>
    </row>
    <row r="1453" spans="1:20" x14ac:dyDescent="0.25">
      <c r="A1453" t="s">
        <v>97</v>
      </c>
      <c r="B1453">
        <v>0</v>
      </c>
      <c r="C1453">
        <v>500000000</v>
      </c>
      <c r="D1453">
        <v>0</v>
      </c>
      <c r="E1453">
        <v>500000000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500000000</v>
      </c>
      <c r="R1453">
        <v>0</v>
      </c>
      <c r="S1453">
        <v>0</v>
      </c>
      <c r="T1453">
        <v>0</v>
      </c>
    </row>
    <row r="1454" spans="1:20" x14ac:dyDescent="0.25">
      <c r="A1454" t="s">
        <v>38</v>
      </c>
      <c r="B1454">
        <v>0</v>
      </c>
      <c r="C1454">
        <v>500000000</v>
      </c>
      <c r="D1454">
        <v>0</v>
      </c>
      <c r="E1454">
        <v>500000000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500000000</v>
      </c>
      <c r="R1454">
        <v>0</v>
      </c>
      <c r="S1454">
        <v>0</v>
      </c>
      <c r="T1454">
        <v>0</v>
      </c>
    </row>
    <row r="1455" spans="1:20" x14ac:dyDescent="0.25">
      <c r="A1455" t="s">
        <v>33</v>
      </c>
      <c r="B1455">
        <v>0</v>
      </c>
      <c r="C1455">
        <v>500000000</v>
      </c>
      <c r="D1455">
        <v>0</v>
      </c>
      <c r="E1455">
        <v>500000000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500000000</v>
      </c>
      <c r="R1455">
        <v>0</v>
      </c>
      <c r="S1455">
        <v>0</v>
      </c>
      <c r="T1455">
        <v>0</v>
      </c>
    </row>
    <row r="1456" spans="1:20" x14ac:dyDescent="0.25">
      <c r="A1456" t="s">
        <v>748</v>
      </c>
      <c r="B1456">
        <v>2000000</v>
      </c>
      <c r="C1456">
        <v>0</v>
      </c>
      <c r="D1456">
        <v>0</v>
      </c>
      <c r="E1456">
        <v>2000000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2000000</v>
      </c>
      <c r="R1456">
        <v>0</v>
      </c>
      <c r="S1456">
        <v>0</v>
      </c>
      <c r="T1456">
        <v>0</v>
      </c>
    </row>
    <row r="1457" spans="1:20" x14ac:dyDescent="0.25">
      <c r="A1457" t="s">
        <v>31</v>
      </c>
      <c r="B1457">
        <v>2000000</v>
      </c>
      <c r="C1457">
        <v>0</v>
      </c>
      <c r="D1457">
        <v>0</v>
      </c>
      <c r="E1457">
        <v>2000000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2000000</v>
      </c>
      <c r="R1457">
        <v>0</v>
      </c>
      <c r="S1457">
        <v>0</v>
      </c>
      <c r="T1457">
        <v>0</v>
      </c>
    </row>
    <row r="1458" spans="1:20" x14ac:dyDescent="0.25">
      <c r="A1458" t="s">
        <v>749</v>
      </c>
      <c r="B1458">
        <v>2000000</v>
      </c>
      <c r="C1458">
        <v>0</v>
      </c>
      <c r="D1458">
        <v>0</v>
      </c>
      <c r="E1458">
        <v>2000000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2000000</v>
      </c>
      <c r="R1458">
        <v>0</v>
      </c>
      <c r="S1458">
        <v>0</v>
      </c>
      <c r="T1458">
        <v>0</v>
      </c>
    </row>
    <row r="1459" spans="1:20" x14ac:dyDescent="0.25">
      <c r="A1459" t="s">
        <v>33</v>
      </c>
      <c r="B1459">
        <v>2000000</v>
      </c>
      <c r="C1459">
        <v>0</v>
      </c>
      <c r="D1459">
        <v>0</v>
      </c>
      <c r="E1459">
        <v>2000000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2000000</v>
      </c>
      <c r="R1459">
        <v>0</v>
      </c>
      <c r="S1459">
        <v>0</v>
      </c>
      <c r="T1459">
        <v>0</v>
      </c>
    </row>
    <row r="1460" spans="1:20" x14ac:dyDescent="0.25">
      <c r="A1460" t="s">
        <v>37</v>
      </c>
      <c r="B1460">
        <v>530000000</v>
      </c>
      <c r="C1460">
        <v>0</v>
      </c>
      <c r="D1460">
        <v>0</v>
      </c>
      <c r="E1460">
        <v>530000000</v>
      </c>
      <c r="F1460">
        <v>112994</v>
      </c>
      <c r="G1460">
        <v>282698111</v>
      </c>
      <c r="H1460">
        <v>282698111</v>
      </c>
      <c r="I1460">
        <v>282585117</v>
      </c>
      <c r="J1460">
        <v>112994</v>
      </c>
      <c r="K1460">
        <v>282698111</v>
      </c>
      <c r="L1460">
        <v>0</v>
      </c>
      <c r="M1460">
        <v>0</v>
      </c>
      <c r="N1460">
        <v>282698111</v>
      </c>
      <c r="O1460">
        <v>275131820</v>
      </c>
      <c r="P1460">
        <v>7566291</v>
      </c>
      <c r="Q1460">
        <v>247301889</v>
      </c>
      <c r="R1460">
        <v>53.34</v>
      </c>
      <c r="S1460">
        <v>0</v>
      </c>
      <c r="T1460">
        <v>0</v>
      </c>
    </row>
    <row r="1461" spans="1:20" x14ac:dyDescent="0.25">
      <c r="A1461" t="s">
        <v>31</v>
      </c>
      <c r="B1461">
        <v>530000000</v>
      </c>
      <c r="C1461">
        <v>0</v>
      </c>
      <c r="D1461">
        <v>0</v>
      </c>
      <c r="E1461">
        <v>530000000</v>
      </c>
      <c r="F1461">
        <v>112994</v>
      </c>
      <c r="G1461">
        <v>282698111</v>
      </c>
      <c r="H1461">
        <v>282698111</v>
      </c>
      <c r="I1461">
        <v>282585117</v>
      </c>
      <c r="J1461">
        <v>112994</v>
      </c>
      <c r="K1461">
        <v>282698111</v>
      </c>
      <c r="L1461">
        <v>0</v>
      </c>
      <c r="M1461">
        <v>0</v>
      </c>
      <c r="N1461">
        <v>282698111</v>
      </c>
      <c r="O1461">
        <v>275131820</v>
      </c>
      <c r="P1461">
        <v>7566291</v>
      </c>
      <c r="Q1461">
        <v>247301889</v>
      </c>
      <c r="R1461">
        <v>53.34</v>
      </c>
      <c r="S1461">
        <v>0</v>
      </c>
      <c r="T1461">
        <v>0</v>
      </c>
    </row>
    <row r="1462" spans="1:20" x14ac:dyDescent="0.25">
      <c r="A1462" t="s">
        <v>38</v>
      </c>
      <c r="B1462">
        <v>530000000</v>
      </c>
      <c r="C1462">
        <v>0</v>
      </c>
      <c r="D1462">
        <v>0</v>
      </c>
      <c r="E1462">
        <v>530000000</v>
      </c>
      <c r="F1462">
        <v>112994</v>
      </c>
      <c r="G1462">
        <v>282698111</v>
      </c>
      <c r="H1462">
        <v>282698111</v>
      </c>
      <c r="I1462">
        <v>282585117</v>
      </c>
      <c r="J1462">
        <v>112994</v>
      </c>
      <c r="K1462">
        <v>282698111</v>
      </c>
      <c r="L1462">
        <v>0</v>
      </c>
      <c r="M1462">
        <v>0</v>
      </c>
      <c r="N1462">
        <v>282698111</v>
      </c>
      <c r="O1462">
        <v>275131820</v>
      </c>
      <c r="P1462">
        <v>7566291</v>
      </c>
      <c r="Q1462">
        <v>247301889</v>
      </c>
      <c r="R1462">
        <v>53.34</v>
      </c>
      <c r="S1462">
        <v>0</v>
      </c>
      <c r="T1462">
        <v>0</v>
      </c>
    </row>
    <row r="1463" spans="1:20" x14ac:dyDescent="0.25">
      <c r="A1463" t="s">
        <v>33</v>
      </c>
      <c r="B1463">
        <v>530000000</v>
      </c>
      <c r="C1463">
        <v>0</v>
      </c>
      <c r="D1463">
        <v>0</v>
      </c>
      <c r="E1463">
        <v>530000000</v>
      </c>
      <c r="F1463">
        <v>112994</v>
      </c>
      <c r="G1463">
        <v>282698111</v>
      </c>
      <c r="H1463">
        <v>282698111</v>
      </c>
      <c r="I1463">
        <v>282585117</v>
      </c>
      <c r="J1463">
        <v>112994</v>
      </c>
      <c r="K1463">
        <v>282698111</v>
      </c>
      <c r="L1463">
        <v>0</v>
      </c>
      <c r="M1463">
        <v>0</v>
      </c>
      <c r="N1463">
        <v>282698111</v>
      </c>
      <c r="O1463">
        <v>275131820</v>
      </c>
      <c r="P1463">
        <v>7566291</v>
      </c>
      <c r="Q1463">
        <v>247301889</v>
      </c>
      <c r="R1463">
        <v>53.34</v>
      </c>
      <c r="S1463">
        <v>0</v>
      </c>
      <c r="T1463">
        <v>0</v>
      </c>
    </row>
    <row r="1464" spans="1:20" x14ac:dyDescent="0.25">
      <c r="A1464" t="s">
        <v>750</v>
      </c>
      <c r="B1464">
        <v>77000000</v>
      </c>
      <c r="C1464">
        <v>0</v>
      </c>
      <c r="D1464">
        <v>0</v>
      </c>
      <c r="E1464">
        <v>77000000</v>
      </c>
      <c r="F1464">
        <v>21466</v>
      </c>
      <c r="G1464">
        <v>45464032</v>
      </c>
      <c r="H1464">
        <v>45464032</v>
      </c>
      <c r="I1464">
        <v>45442566</v>
      </c>
      <c r="J1464">
        <v>21466</v>
      </c>
      <c r="K1464">
        <v>45464032</v>
      </c>
      <c r="L1464">
        <v>0</v>
      </c>
      <c r="M1464">
        <v>0</v>
      </c>
      <c r="N1464">
        <v>45464032</v>
      </c>
      <c r="O1464">
        <v>45443637</v>
      </c>
      <c r="P1464">
        <v>20395</v>
      </c>
      <c r="Q1464">
        <v>31535968</v>
      </c>
      <c r="R1464">
        <v>59.04</v>
      </c>
      <c r="S1464">
        <v>0</v>
      </c>
      <c r="T1464">
        <v>0</v>
      </c>
    </row>
    <row r="1465" spans="1:20" x14ac:dyDescent="0.25">
      <c r="A1465" t="s">
        <v>31</v>
      </c>
      <c r="B1465">
        <v>77000000</v>
      </c>
      <c r="C1465">
        <v>0</v>
      </c>
      <c r="D1465">
        <v>0</v>
      </c>
      <c r="E1465">
        <v>77000000</v>
      </c>
      <c r="F1465">
        <v>21466</v>
      </c>
      <c r="G1465">
        <v>45464032</v>
      </c>
      <c r="H1465">
        <v>45464032</v>
      </c>
      <c r="I1465">
        <v>45442566</v>
      </c>
      <c r="J1465">
        <v>21466</v>
      </c>
      <c r="K1465">
        <v>45464032</v>
      </c>
      <c r="L1465">
        <v>0</v>
      </c>
      <c r="M1465">
        <v>0</v>
      </c>
      <c r="N1465">
        <v>45464032</v>
      </c>
      <c r="O1465">
        <v>45443637</v>
      </c>
      <c r="P1465">
        <v>20395</v>
      </c>
      <c r="Q1465">
        <v>31535968</v>
      </c>
      <c r="R1465">
        <v>59.04</v>
      </c>
      <c r="S1465">
        <v>0</v>
      </c>
      <c r="T1465">
        <v>0</v>
      </c>
    </row>
    <row r="1466" spans="1:20" x14ac:dyDescent="0.25">
      <c r="A1466" t="s">
        <v>751</v>
      </c>
      <c r="B1466">
        <v>77000000</v>
      </c>
      <c r="C1466">
        <v>0</v>
      </c>
      <c r="D1466">
        <v>0</v>
      </c>
      <c r="E1466">
        <v>77000000</v>
      </c>
      <c r="F1466">
        <v>21466</v>
      </c>
      <c r="G1466">
        <v>45464032</v>
      </c>
      <c r="H1466">
        <v>45464032</v>
      </c>
      <c r="I1466">
        <v>45442566</v>
      </c>
      <c r="J1466">
        <v>21466</v>
      </c>
      <c r="K1466">
        <v>45464032</v>
      </c>
      <c r="L1466">
        <v>0</v>
      </c>
      <c r="M1466">
        <v>0</v>
      </c>
      <c r="N1466">
        <v>45464032</v>
      </c>
      <c r="O1466">
        <v>45443637</v>
      </c>
      <c r="P1466">
        <v>20395</v>
      </c>
      <c r="Q1466">
        <v>31535968</v>
      </c>
      <c r="R1466">
        <v>59.04</v>
      </c>
      <c r="S1466">
        <v>0</v>
      </c>
      <c r="T1466">
        <v>0</v>
      </c>
    </row>
    <row r="1467" spans="1:20" x14ac:dyDescent="0.25">
      <c r="A1467" t="s">
        <v>33</v>
      </c>
      <c r="B1467">
        <v>77000000</v>
      </c>
      <c r="C1467">
        <v>0</v>
      </c>
      <c r="D1467">
        <v>0</v>
      </c>
      <c r="E1467">
        <v>77000000</v>
      </c>
      <c r="F1467">
        <v>21466</v>
      </c>
      <c r="G1467">
        <v>45464032</v>
      </c>
      <c r="H1467">
        <v>45464032</v>
      </c>
      <c r="I1467">
        <v>45442566</v>
      </c>
      <c r="J1467">
        <v>21466</v>
      </c>
      <c r="K1467">
        <v>45464032</v>
      </c>
      <c r="L1467">
        <v>0</v>
      </c>
      <c r="M1467">
        <v>0</v>
      </c>
      <c r="N1467">
        <v>45464032</v>
      </c>
      <c r="O1467">
        <v>45443637</v>
      </c>
      <c r="P1467">
        <v>20395</v>
      </c>
      <c r="Q1467">
        <v>31535968</v>
      </c>
      <c r="R1467">
        <v>59.04</v>
      </c>
      <c r="S1467">
        <v>0</v>
      </c>
      <c r="T1467">
        <v>0</v>
      </c>
    </row>
    <row r="1468" spans="1:20" x14ac:dyDescent="0.25">
      <c r="A1468" t="s">
        <v>39</v>
      </c>
      <c r="B1468">
        <v>4022000000</v>
      </c>
      <c r="C1468">
        <v>-400000000</v>
      </c>
      <c r="D1468">
        <v>0</v>
      </c>
      <c r="E1468">
        <v>3622000000</v>
      </c>
      <c r="F1468">
        <v>433650</v>
      </c>
      <c r="G1468">
        <v>3339923407</v>
      </c>
      <c r="H1468">
        <v>3339923407</v>
      </c>
      <c r="I1468">
        <v>3339489757</v>
      </c>
      <c r="J1468">
        <v>433650</v>
      </c>
      <c r="K1468">
        <v>3339923407</v>
      </c>
      <c r="L1468">
        <v>0</v>
      </c>
      <c r="M1468">
        <v>0</v>
      </c>
      <c r="N1468">
        <v>3339923407</v>
      </c>
      <c r="O1468">
        <v>2555350601</v>
      </c>
      <c r="P1468">
        <v>784572806</v>
      </c>
      <c r="Q1468">
        <v>282076593</v>
      </c>
      <c r="R1468">
        <v>92.21</v>
      </c>
      <c r="S1468">
        <v>0</v>
      </c>
      <c r="T1468">
        <v>0</v>
      </c>
    </row>
    <row r="1469" spans="1:20" x14ac:dyDescent="0.25">
      <c r="A1469" t="s">
        <v>31</v>
      </c>
      <c r="B1469">
        <v>4022000000</v>
      </c>
      <c r="C1469">
        <v>-400000000</v>
      </c>
      <c r="D1469">
        <v>0</v>
      </c>
      <c r="E1469">
        <v>3622000000</v>
      </c>
      <c r="F1469">
        <v>433650</v>
      </c>
      <c r="G1469">
        <v>3339923407</v>
      </c>
      <c r="H1469">
        <v>3339923407</v>
      </c>
      <c r="I1469">
        <v>3339489757</v>
      </c>
      <c r="J1469">
        <v>433650</v>
      </c>
      <c r="K1469">
        <v>3339923407</v>
      </c>
      <c r="L1469">
        <v>0</v>
      </c>
      <c r="M1469">
        <v>0</v>
      </c>
      <c r="N1469">
        <v>3339923407</v>
      </c>
      <c r="O1469">
        <v>2555350601</v>
      </c>
      <c r="P1469">
        <v>784572806</v>
      </c>
      <c r="Q1469">
        <v>282076593</v>
      </c>
      <c r="R1469">
        <v>92.21</v>
      </c>
      <c r="S1469">
        <v>0</v>
      </c>
      <c r="T1469">
        <v>0</v>
      </c>
    </row>
    <row r="1470" spans="1:20" x14ac:dyDescent="0.25">
      <c r="A1470" t="s">
        <v>40</v>
      </c>
      <c r="B1470">
        <v>4022000000</v>
      </c>
      <c r="C1470">
        <v>-400000000</v>
      </c>
      <c r="D1470">
        <v>0</v>
      </c>
      <c r="E1470">
        <v>3622000000</v>
      </c>
      <c r="F1470">
        <v>433650</v>
      </c>
      <c r="G1470">
        <v>3339923407</v>
      </c>
      <c r="H1470">
        <v>3339923407</v>
      </c>
      <c r="I1470">
        <v>3339489757</v>
      </c>
      <c r="J1470">
        <v>433650</v>
      </c>
      <c r="K1470">
        <v>3339923407</v>
      </c>
      <c r="L1470">
        <v>0</v>
      </c>
      <c r="M1470">
        <v>0</v>
      </c>
      <c r="N1470">
        <v>3339923407</v>
      </c>
      <c r="O1470">
        <v>2555350601</v>
      </c>
      <c r="P1470">
        <v>784572806</v>
      </c>
      <c r="Q1470">
        <v>282076593</v>
      </c>
      <c r="R1470">
        <v>92.21</v>
      </c>
      <c r="S1470">
        <v>0</v>
      </c>
      <c r="T1470">
        <v>0</v>
      </c>
    </row>
    <row r="1471" spans="1:20" x14ac:dyDescent="0.25">
      <c r="A1471" t="s">
        <v>33</v>
      </c>
      <c r="B1471">
        <v>4022000000</v>
      </c>
      <c r="C1471">
        <v>-400000000</v>
      </c>
      <c r="D1471">
        <v>0</v>
      </c>
      <c r="E1471">
        <v>3622000000</v>
      </c>
      <c r="F1471">
        <v>433650</v>
      </c>
      <c r="G1471">
        <v>3339923407</v>
      </c>
      <c r="H1471">
        <v>3339923407</v>
      </c>
      <c r="I1471">
        <v>3339489757</v>
      </c>
      <c r="J1471">
        <v>433650</v>
      </c>
      <c r="K1471">
        <v>3339923407</v>
      </c>
      <c r="L1471">
        <v>0</v>
      </c>
      <c r="M1471">
        <v>0</v>
      </c>
      <c r="N1471">
        <v>3339923407</v>
      </c>
      <c r="O1471">
        <v>2555350601</v>
      </c>
      <c r="P1471">
        <v>784572806</v>
      </c>
      <c r="Q1471">
        <v>282076593</v>
      </c>
      <c r="R1471">
        <v>92.21</v>
      </c>
      <c r="S1471">
        <v>0</v>
      </c>
      <c r="T1471">
        <v>0</v>
      </c>
    </row>
    <row r="1472" spans="1:20" x14ac:dyDescent="0.25">
      <c r="A1472" t="s">
        <v>41</v>
      </c>
      <c r="B1472">
        <v>4226000000</v>
      </c>
      <c r="C1472">
        <v>-400000000</v>
      </c>
      <c r="D1472">
        <v>0</v>
      </c>
      <c r="E1472">
        <v>3826000000</v>
      </c>
      <c r="F1472">
        <v>988398</v>
      </c>
      <c r="G1472">
        <v>2366256272</v>
      </c>
      <c r="H1472">
        <v>2366256272</v>
      </c>
      <c r="I1472">
        <v>2365267874</v>
      </c>
      <c r="J1472">
        <v>988398</v>
      </c>
      <c r="K1472">
        <v>2366256272</v>
      </c>
      <c r="L1472">
        <v>0</v>
      </c>
      <c r="M1472">
        <v>0</v>
      </c>
      <c r="N1472">
        <v>2366256272</v>
      </c>
      <c r="O1472">
        <v>2301676944</v>
      </c>
      <c r="P1472">
        <v>64579328</v>
      </c>
      <c r="Q1472">
        <v>1459743728</v>
      </c>
      <c r="R1472">
        <v>61.85</v>
      </c>
      <c r="S1472">
        <v>0</v>
      </c>
      <c r="T1472">
        <v>0</v>
      </c>
    </row>
    <row r="1473" spans="1:20" x14ac:dyDescent="0.25">
      <c r="A1473" t="s">
        <v>31</v>
      </c>
      <c r="B1473">
        <v>4226000000</v>
      </c>
      <c r="C1473">
        <v>-400000000</v>
      </c>
      <c r="D1473">
        <v>0</v>
      </c>
      <c r="E1473">
        <v>3826000000</v>
      </c>
      <c r="F1473">
        <v>988398</v>
      </c>
      <c r="G1473">
        <v>2366256272</v>
      </c>
      <c r="H1473">
        <v>2366256272</v>
      </c>
      <c r="I1473">
        <v>2365267874</v>
      </c>
      <c r="J1473">
        <v>988398</v>
      </c>
      <c r="K1473">
        <v>2366256272</v>
      </c>
      <c r="L1473">
        <v>0</v>
      </c>
      <c r="M1473">
        <v>0</v>
      </c>
      <c r="N1473">
        <v>2366256272</v>
      </c>
      <c r="O1473">
        <v>2301676944</v>
      </c>
      <c r="P1473">
        <v>64579328</v>
      </c>
      <c r="Q1473">
        <v>1459743728</v>
      </c>
      <c r="R1473">
        <v>61.85</v>
      </c>
      <c r="S1473">
        <v>0</v>
      </c>
      <c r="T1473">
        <v>0</v>
      </c>
    </row>
    <row r="1474" spans="1:20" x14ac:dyDescent="0.25">
      <c r="A1474" t="s">
        <v>40</v>
      </c>
      <c r="B1474">
        <v>4226000000</v>
      </c>
      <c r="C1474">
        <v>-400000000</v>
      </c>
      <c r="D1474">
        <v>0</v>
      </c>
      <c r="E1474">
        <v>3826000000</v>
      </c>
      <c r="F1474">
        <v>988398</v>
      </c>
      <c r="G1474">
        <v>2366256272</v>
      </c>
      <c r="H1474">
        <v>2366256272</v>
      </c>
      <c r="I1474">
        <v>2365267874</v>
      </c>
      <c r="J1474">
        <v>988398</v>
      </c>
      <c r="K1474">
        <v>2366256272</v>
      </c>
      <c r="L1474">
        <v>0</v>
      </c>
      <c r="M1474">
        <v>0</v>
      </c>
      <c r="N1474">
        <v>2366256272</v>
      </c>
      <c r="O1474">
        <v>2301676944</v>
      </c>
      <c r="P1474">
        <v>64579328</v>
      </c>
      <c r="Q1474">
        <v>1459743728</v>
      </c>
      <c r="R1474">
        <v>61.85</v>
      </c>
      <c r="S1474">
        <v>0</v>
      </c>
      <c r="T1474">
        <v>0</v>
      </c>
    </row>
    <row r="1475" spans="1:20" x14ac:dyDescent="0.25">
      <c r="A1475" t="s">
        <v>33</v>
      </c>
      <c r="B1475">
        <v>4226000000</v>
      </c>
      <c r="C1475">
        <v>-400000000</v>
      </c>
      <c r="D1475">
        <v>0</v>
      </c>
      <c r="E1475">
        <v>3826000000</v>
      </c>
      <c r="F1475">
        <v>988398</v>
      </c>
      <c r="G1475">
        <v>2366256272</v>
      </c>
      <c r="H1475">
        <v>2366256272</v>
      </c>
      <c r="I1475">
        <v>2365267874</v>
      </c>
      <c r="J1475">
        <v>988398</v>
      </c>
      <c r="K1475">
        <v>2366256272</v>
      </c>
      <c r="L1475">
        <v>0</v>
      </c>
      <c r="M1475">
        <v>0</v>
      </c>
      <c r="N1475">
        <v>2366256272</v>
      </c>
      <c r="O1475">
        <v>2301676944</v>
      </c>
      <c r="P1475">
        <v>64579328</v>
      </c>
      <c r="Q1475">
        <v>1459743728</v>
      </c>
      <c r="R1475">
        <v>61.85</v>
      </c>
      <c r="S1475">
        <v>0</v>
      </c>
      <c r="T1475">
        <v>0</v>
      </c>
    </row>
    <row r="1476" spans="1:20" x14ac:dyDescent="0.25">
      <c r="A1476" t="s">
        <v>42</v>
      </c>
      <c r="B1476">
        <v>8825000000</v>
      </c>
      <c r="C1476">
        <v>-454000000</v>
      </c>
      <c r="D1476">
        <v>0</v>
      </c>
      <c r="E1476">
        <v>8371000000</v>
      </c>
      <c r="F1476">
        <v>52522</v>
      </c>
      <c r="G1476">
        <v>257715630</v>
      </c>
      <c r="H1476">
        <v>257715630</v>
      </c>
      <c r="I1476">
        <v>257663108</v>
      </c>
      <c r="J1476">
        <v>52522</v>
      </c>
      <c r="K1476">
        <v>257715630</v>
      </c>
      <c r="L1476">
        <v>0</v>
      </c>
      <c r="M1476">
        <v>0</v>
      </c>
      <c r="N1476">
        <v>257715630</v>
      </c>
      <c r="O1476">
        <v>217329884</v>
      </c>
      <c r="P1476">
        <v>40385746</v>
      </c>
      <c r="Q1476">
        <v>8113284370</v>
      </c>
      <c r="R1476">
        <v>3.08</v>
      </c>
      <c r="S1476">
        <v>0</v>
      </c>
      <c r="T1476">
        <v>0</v>
      </c>
    </row>
    <row r="1477" spans="1:20" x14ac:dyDescent="0.25">
      <c r="A1477" t="s">
        <v>31</v>
      </c>
      <c r="B1477">
        <v>8825000000</v>
      </c>
      <c r="C1477">
        <v>-1454000000</v>
      </c>
      <c r="D1477">
        <v>0</v>
      </c>
      <c r="E1477">
        <v>7371000000</v>
      </c>
      <c r="F1477">
        <v>52522</v>
      </c>
      <c r="G1477">
        <v>257715630</v>
      </c>
      <c r="H1477">
        <v>257715630</v>
      </c>
      <c r="I1477">
        <v>257663108</v>
      </c>
      <c r="J1477">
        <v>52522</v>
      </c>
      <c r="K1477">
        <v>257715630</v>
      </c>
      <c r="L1477">
        <v>0</v>
      </c>
      <c r="M1477">
        <v>0</v>
      </c>
      <c r="N1477">
        <v>257715630</v>
      </c>
      <c r="O1477">
        <v>217329884</v>
      </c>
      <c r="P1477">
        <v>40385746</v>
      </c>
      <c r="Q1477">
        <v>7113284370</v>
      </c>
      <c r="R1477">
        <v>3.5</v>
      </c>
      <c r="S1477">
        <v>0</v>
      </c>
      <c r="T1477">
        <v>0</v>
      </c>
    </row>
    <row r="1478" spans="1:20" x14ac:dyDescent="0.25">
      <c r="A1478" t="s">
        <v>40</v>
      </c>
      <c r="B1478">
        <v>8825000000</v>
      </c>
      <c r="C1478">
        <v>-1454000000</v>
      </c>
      <c r="D1478">
        <v>0</v>
      </c>
      <c r="E1478">
        <v>7371000000</v>
      </c>
      <c r="F1478">
        <v>52522</v>
      </c>
      <c r="G1478">
        <v>257715630</v>
      </c>
      <c r="H1478">
        <v>257715630</v>
      </c>
      <c r="I1478">
        <v>257663108</v>
      </c>
      <c r="J1478">
        <v>52522</v>
      </c>
      <c r="K1478">
        <v>257715630</v>
      </c>
      <c r="L1478">
        <v>0</v>
      </c>
      <c r="M1478">
        <v>0</v>
      </c>
      <c r="N1478">
        <v>257715630</v>
      </c>
      <c r="O1478">
        <v>217329884</v>
      </c>
      <c r="P1478">
        <v>40385746</v>
      </c>
      <c r="Q1478">
        <v>7113284370</v>
      </c>
      <c r="R1478">
        <v>3.5</v>
      </c>
      <c r="S1478">
        <v>0</v>
      </c>
      <c r="T1478">
        <v>0</v>
      </c>
    </row>
    <row r="1479" spans="1:20" x14ac:dyDescent="0.25">
      <c r="A1479" t="s">
        <v>33</v>
      </c>
      <c r="B1479">
        <v>8825000000</v>
      </c>
      <c r="C1479">
        <v>-1454000000</v>
      </c>
      <c r="D1479">
        <v>0</v>
      </c>
      <c r="E1479">
        <v>7371000000</v>
      </c>
      <c r="F1479">
        <v>52522</v>
      </c>
      <c r="G1479">
        <v>257715630</v>
      </c>
      <c r="H1479">
        <v>257715630</v>
      </c>
      <c r="I1479">
        <v>257663108</v>
      </c>
      <c r="J1479">
        <v>52522</v>
      </c>
      <c r="K1479">
        <v>257715630</v>
      </c>
      <c r="L1479">
        <v>0</v>
      </c>
      <c r="M1479">
        <v>0</v>
      </c>
      <c r="N1479">
        <v>257715630</v>
      </c>
      <c r="O1479">
        <v>217329884</v>
      </c>
      <c r="P1479">
        <v>40385746</v>
      </c>
      <c r="Q1479">
        <v>7113284370</v>
      </c>
      <c r="R1479">
        <v>3.5</v>
      </c>
      <c r="S1479">
        <v>0</v>
      </c>
      <c r="T1479">
        <v>0</v>
      </c>
    </row>
    <row r="1480" spans="1:20" x14ac:dyDescent="0.25">
      <c r="A1480" t="s">
        <v>97</v>
      </c>
      <c r="B1480">
        <v>0</v>
      </c>
      <c r="C1480">
        <v>1000000000</v>
      </c>
      <c r="D1480">
        <v>0</v>
      </c>
      <c r="E1480">
        <v>1000000000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1000000000</v>
      </c>
      <c r="R1480">
        <v>0</v>
      </c>
      <c r="S1480">
        <v>0</v>
      </c>
      <c r="T1480">
        <v>0</v>
      </c>
    </row>
    <row r="1481" spans="1:20" x14ac:dyDescent="0.25">
      <c r="A1481" t="s">
        <v>40</v>
      </c>
      <c r="B1481">
        <v>0</v>
      </c>
      <c r="C1481">
        <v>1000000000</v>
      </c>
      <c r="D1481">
        <v>0</v>
      </c>
      <c r="E1481">
        <v>1000000000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1000000000</v>
      </c>
      <c r="R1481">
        <v>0</v>
      </c>
      <c r="S1481">
        <v>0</v>
      </c>
      <c r="T1481">
        <v>0</v>
      </c>
    </row>
    <row r="1482" spans="1:20" x14ac:dyDescent="0.25">
      <c r="A1482" t="s">
        <v>33</v>
      </c>
      <c r="B1482">
        <v>0</v>
      </c>
      <c r="C1482">
        <v>1000000000</v>
      </c>
      <c r="D1482">
        <v>0</v>
      </c>
      <c r="E1482">
        <v>1000000000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1000000000</v>
      </c>
      <c r="R1482">
        <v>0</v>
      </c>
      <c r="S1482">
        <v>0</v>
      </c>
      <c r="T1482">
        <v>0</v>
      </c>
    </row>
    <row r="1483" spans="1:20" x14ac:dyDescent="0.25">
      <c r="A1483" t="s">
        <v>752</v>
      </c>
      <c r="B1483">
        <v>220000000</v>
      </c>
      <c r="C1483">
        <v>0</v>
      </c>
      <c r="D1483">
        <v>0</v>
      </c>
      <c r="E1483">
        <v>220000000</v>
      </c>
      <c r="F1483">
        <v>46311</v>
      </c>
      <c r="G1483">
        <v>176439756</v>
      </c>
      <c r="H1483">
        <v>176439756</v>
      </c>
      <c r="I1483">
        <v>143518057</v>
      </c>
      <c r="J1483">
        <v>46311</v>
      </c>
      <c r="K1483">
        <v>143564368</v>
      </c>
      <c r="L1483">
        <v>0</v>
      </c>
      <c r="M1483">
        <v>32875388</v>
      </c>
      <c r="N1483">
        <v>143564368</v>
      </c>
      <c r="O1483">
        <v>134436372</v>
      </c>
      <c r="P1483">
        <v>9127996</v>
      </c>
      <c r="Q1483">
        <v>43560244</v>
      </c>
      <c r="R1483">
        <v>65.260000000000005</v>
      </c>
      <c r="S1483">
        <v>0</v>
      </c>
      <c r="T1483">
        <v>0</v>
      </c>
    </row>
    <row r="1484" spans="1:20" x14ac:dyDescent="0.25">
      <c r="A1484" t="s">
        <v>31</v>
      </c>
      <c r="B1484">
        <v>220000000</v>
      </c>
      <c r="C1484">
        <v>0</v>
      </c>
      <c r="D1484">
        <v>0</v>
      </c>
      <c r="E1484">
        <v>220000000</v>
      </c>
      <c r="F1484">
        <v>46311</v>
      </c>
      <c r="G1484">
        <v>176439756</v>
      </c>
      <c r="H1484">
        <v>176439756</v>
      </c>
      <c r="I1484">
        <v>143518057</v>
      </c>
      <c r="J1484">
        <v>46311</v>
      </c>
      <c r="K1484">
        <v>143564368</v>
      </c>
      <c r="L1484">
        <v>0</v>
      </c>
      <c r="M1484">
        <v>32875388</v>
      </c>
      <c r="N1484">
        <v>143564368</v>
      </c>
      <c r="O1484">
        <v>134436372</v>
      </c>
      <c r="P1484">
        <v>9127996</v>
      </c>
      <c r="Q1484">
        <v>43560244</v>
      </c>
      <c r="R1484">
        <v>65.260000000000005</v>
      </c>
      <c r="S1484">
        <v>0</v>
      </c>
      <c r="T1484">
        <v>0</v>
      </c>
    </row>
    <row r="1485" spans="1:20" x14ac:dyDescent="0.25">
      <c r="A1485" t="s">
        <v>753</v>
      </c>
      <c r="B1485">
        <v>220000000</v>
      </c>
      <c r="C1485">
        <v>0</v>
      </c>
      <c r="D1485">
        <v>0</v>
      </c>
      <c r="E1485">
        <v>220000000</v>
      </c>
      <c r="F1485">
        <v>46311</v>
      </c>
      <c r="G1485">
        <v>176439756</v>
      </c>
      <c r="H1485">
        <v>176439756</v>
      </c>
      <c r="I1485">
        <v>143518057</v>
      </c>
      <c r="J1485">
        <v>46311</v>
      </c>
      <c r="K1485">
        <v>143564368</v>
      </c>
      <c r="L1485">
        <v>0</v>
      </c>
      <c r="M1485">
        <v>32875388</v>
      </c>
      <c r="N1485">
        <v>143564368</v>
      </c>
      <c r="O1485">
        <v>134436372</v>
      </c>
      <c r="P1485">
        <v>9127996</v>
      </c>
      <c r="Q1485">
        <v>43560244</v>
      </c>
      <c r="R1485">
        <v>65.260000000000005</v>
      </c>
      <c r="S1485">
        <v>0</v>
      </c>
      <c r="T1485">
        <v>0</v>
      </c>
    </row>
    <row r="1486" spans="1:20" x14ac:dyDescent="0.25">
      <c r="A1486" t="s">
        <v>33</v>
      </c>
      <c r="B1486">
        <v>220000000</v>
      </c>
      <c r="C1486">
        <v>0</v>
      </c>
      <c r="D1486">
        <v>0</v>
      </c>
      <c r="E1486">
        <v>220000000</v>
      </c>
      <c r="F1486">
        <v>46311</v>
      </c>
      <c r="G1486">
        <v>176439756</v>
      </c>
      <c r="H1486">
        <v>176439756</v>
      </c>
      <c r="I1486">
        <v>143518057</v>
      </c>
      <c r="J1486">
        <v>46311</v>
      </c>
      <c r="K1486">
        <v>143564368</v>
      </c>
      <c r="L1486">
        <v>0</v>
      </c>
      <c r="M1486">
        <v>32875388</v>
      </c>
      <c r="N1486">
        <v>143564368</v>
      </c>
      <c r="O1486">
        <v>134436372</v>
      </c>
      <c r="P1486">
        <v>9127996</v>
      </c>
      <c r="Q1486">
        <v>43560244</v>
      </c>
      <c r="R1486">
        <v>65.260000000000005</v>
      </c>
      <c r="S1486">
        <v>0</v>
      </c>
      <c r="T1486">
        <v>0</v>
      </c>
    </row>
    <row r="1487" spans="1:20" x14ac:dyDescent="0.25">
      <c r="A1487" t="s">
        <v>754</v>
      </c>
      <c r="B1487">
        <v>81200000</v>
      </c>
      <c r="C1487">
        <v>0</v>
      </c>
      <c r="D1487">
        <v>0</v>
      </c>
      <c r="E1487">
        <v>81200000</v>
      </c>
      <c r="F1487">
        <v>15992</v>
      </c>
      <c r="G1487">
        <v>74303646</v>
      </c>
      <c r="H1487">
        <v>74303646</v>
      </c>
      <c r="I1487">
        <v>74287654</v>
      </c>
      <c r="J1487">
        <v>15992</v>
      </c>
      <c r="K1487">
        <v>74303646</v>
      </c>
      <c r="L1487">
        <v>0</v>
      </c>
      <c r="M1487">
        <v>0</v>
      </c>
      <c r="N1487">
        <v>74303646</v>
      </c>
      <c r="O1487">
        <v>67374569</v>
      </c>
      <c r="P1487">
        <v>6929077</v>
      </c>
      <c r="Q1487">
        <v>6896354</v>
      </c>
      <c r="R1487">
        <v>91.51</v>
      </c>
      <c r="S1487">
        <v>0</v>
      </c>
      <c r="T1487">
        <v>0</v>
      </c>
    </row>
    <row r="1488" spans="1:20" x14ac:dyDescent="0.25">
      <c r="A1488" t="s">
        <v>31</v>
      </c>
      <c r="B1488">
        <v>81200000</v>
      </c>
      <c r="C1488">
        <v>0</v>
      </c>
      <c r="D1488">
        <v>0</v>
      </c>
      <c r="E1488">
        <v>81200000</v>
      </c>
      <c r="F1488">
        <v>15992</v>
      </c>
      <c r="G1488">
        <v>74303646</v>
      </c>
      <c r="H1488">
        <v>74303646</v>
      </c>
      <c r="I1488">
        <v>74287654</v>
      </c>
      <c r="J1488">
        <v>15992</v>
      </c>
      <c r="K1488">
        <v>74303646</v>
      </c>
      <c r="L1488">
        <v>0</v>
      </c>
      <c r="M1488">
        <v>0</v>
      </c>
      <c r="N1488">
        <v>74303646</v>
      </c>
      <c r="O1488">
        <v>67374569</v>
      </c>
      <c r="P1488">
        <v>6929077</v>
      </c>
      <c r="Q1488">
        <v>6896354</v>
      </c>
      <c r="R1488">
        <v>91.51</v>
      </c>
      <c r="S1488">
        <v>0</v>
      </c>
      <c r="T1488">
        <v>0</v>
      </c>
    </row>
    <row r="1489" spans="1:20" x14ac:dyDescent="0.25">
      <c r="A1489" t="s">
        <v>38</v>
      </c>
      <c r="B1489">
        <v>81200000</v>
      </c>
      <c r="C1489">
        <v>0</v>
      </c>
      <c r="D1489">
        <v>0</v>
      </c>
      <c r="E1489">
        <v>81200000</v>
      </c>
      <c r="F1489">
        <v>15992</v>
      </c>
      <c r="G1489">
        <v>74303646</v>
      </c>
      <c r="H1489">
        <v>74303646</v>
      </c>
      <c r="I1489">
        <v>74287654</v>
      </c>
      <c r="J1489">
        <v>15992</v>
      </c>
      <c r="K1489">
        <v>74303646</v>
      </c>
      <c r="L1489">
        <v>0</v>
      </c>
      <c r="M1489">
        <v>0</v>
      </c>
      <c r="N1489">
        <v>74303646</v>
      </c>
      <c r="O1489">
        <v>67374569</v>
      </c>
      <c r="P1489">
        <v>6929077</v>
      </c>
      <c r="Q1489">
        <v>6896354</v>
      </c>
      <c r="R1489">
        <v>91.51</v>
      </c>
      <c r="S1489">
        <v>0</v>
      </c>
      <c r="T1489">
        <v>0</v>
      </c>
    </row>
    <row r="1490" spans="1:20" x14ac:dyDescent="0.25">
      <c r="A1490" t="s">
        <v>33</v>
      </c>
      <c r="B1490">
        <v>81200000</v>
      </c>
      <c r="C1490">
        <v>0</v>
      </c>
      <c r="D1490">
        <v>0</v>
      </c>
      <c r="E1490">
        <v>81200000</v>
      </c>
      <c r="F1490">
        <v>15992</v>
      </c>
      <c r="G1490">
        <v>74303646</v>
      </c>
      <c r="H1490">
        <v>74303646</v>
      </c>
      <c r="I1490">
        <v>74287654</v>
      </c>
      <c r="J1490">
        <v>15992</v>
      </c>
      <c r="K1490">
        <v>74303646</v>
      </c>
      <c r="L1490">
        <v>0</v>
      </c>
      <c r="M1490">
        <v>0</v>
      </c>
      <c r="N1490">
        <v>74303646</v>
      </c>
      <c r="O1490">
        <v>67374569</v>
      </c>
      <c r="P1490">
        <v>6929077</v>
      </c>
      <c r="Q1490">
        <v>6896354</v>
      </c>
      <c r="R1490">
        <v>91.51</v>
      </c>
      <c r="S1490">
        <v>0</v>
      </c>
      <c r="T1490">
        <v>0</v>
      </c>
    </row>
    <row r="1491" spans="1:20" x14ac:dyDescent="0.25">
      <c r="A1491" t="s">
        <v>755</v>
      </c>
      <c r="B1491">
        <v>100000</v>
      </c>
      <c r="C1491">
        <v>0</v>
      </c>
      <c r="D1491">
        <v>0</v>
      </c>
      <c r="E1491">
        <v>100000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100000</v>
      </c>
      <c r="R1491">
        <v>0</v>
      </c>
      <c r="S1491">
        <v>0</v>
      </c>
      <c r="T1491">
        <v>0</v>
      </c>
    </row>
    <row r="1492" spans="1:20" x14ac:dyDescent="0.25">
      <c r="A1492" t="s">
        <v>31</v>
      </c>
      <c r="B1492">
        <v>100000</v>
      </c>
      <c r="C1492">
        <v>0</v>
      </c>
      <c r="D1492">
        <v>0</v>
      </c>
      <c r="E1492">
        <v>100000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100000</v>
      </c>
      <c r="R1492">
        <v>0</v>
      </c>
      <c r="S1492">
        <v>0</v>
      </c>
      <c r="T1492">
        <v>0</v>
      </c>
    </row>
    <row r="1493" spans="1:20" x14ac:dyDescent="0.25">
      <c r="A1493" t="s">
        <v>756</v>
      </c>
      <c r="B1493">
        <v>100000</v>
      </c>
      <c r="C1493">
        <v>0</v>
      </c>
      <c r="D1493">
        <v>0</v>
      </c>
      <c r="E1493">
        <v>100000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100000</v>
      </c>
      <c r="R1493">
        <v>0</v>
      </c>
      <c r="S1493">
        <v>0</v>
      </c>
      <c r="T1493">
        <v>0</v>
      </c>
    </row>
    <row r="1494" spans="1:20" x14ac:dyDescent="0.25">
      <c r="A1494" t="s">
        <v>33</v>
      </c>
      <c r="B1494">
        <v>100000</v>
      </c>
      <c r="C1494">
        <v>0</v>
      </c>
      <c r="D1494">
        <v>0</v>
      </c>
      <c r="E1494">
        <v>100000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100000</v>
      </c>
      <c r="R1494">
        <v>0</v>
      </c>
      <c r="S1494">
        <v>0</v>
      </c>
      <c r="T1494">
        <v>0</v>
      </c>
    </row>
    <row r="1495" spans="1:20" x14ac:dyDescent="0.25">
      <c r="A1495" t="s">
        <v>757</v>
      </c>
      <c r="B1495">
        <v>35000000</v>
      </c>
      <c r="C1495">
        <v>0</v>
      </c>
      <c r="D1495">
        <v>0</v>
      </c>
      <c r="E1495">
        <v>35000000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35000000</v>
      </c>
      <c r="R1495">
        <v>0</v>
      </c>
      <c r="S1495">
        <v>0</v>
      </c>
      <c r="T1495">
        <v>0</v>
      </c>
    </row>
    <row r="1496" spans="1:20" x14ac:dyDescent="0.25">
      <c r="A1496" t="s">
        <v>31</v>
      </c>
      <c r="B1496">
        <v>35000000</v>
      </c>
      <c r="C1496">
        <v>0</v>
      </c>
      <c r="D1496">
        <v>0</v>
      </c>
      <c r="E1496">
        <v>35000000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35000000</v>
      </c>
      <c r="R1496">
        <v>0</v>
      </c>
      <c r="S1496">
        <v>0</v>
      </c>
      <c r="T1496">
        <v>0</v>
      </c>
    </row>
    <row r="1497" spans="1:20" x14ac:dyDescent="0.25">
      <c r="A1497" t="s">
        <v>38</v>
      </c>
      <c r="B1497">
        <v>35000000</v>
      </c>
      <c r="C1497">
        <v>0</v>
      </c>
      <c r="D1497">
        <v>0</v>
      </c>
      <c r="E1497">
        <v>35000000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35000000</v>
      </c>
      <c r="R1497">
        <v>0</v>
      </c>
      <c r="S1497">
        <v>0</v>
      </c>
      <c r="T1497">
        <v>0</v>
      </c>
    </row>
    <row r="1498" spans="1:20" x14ac:dyDescent="0.25">
      <c r="A1498" t="s">
        <v>33</v>
      </c>
      <c r="B1498">
        <v>35000000</v>
      </c>
      <c r="C1498">
        <v>0</v>
      </c>
      <c r="D1498">
        <v>0</v>
      </c>
      <c r="E1498">
        <v>35000000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35000000</v>
      </c>
      <c r="R1498">
        <v>0</v>
      </c>
      <c r="S1498">
        <v>0</v>
      </c>
      <c r="T1498">
        <v>0</v>
      </c>
    </row>
    <row r="1499" spans="1:20" x14ac:dyDescent="0.25">
      <c r="A1499" t="s">
        <v>758</v>
      </c>
      <c r="B1499">
        <v>30000000</v>
      </c>
      <c r="C1499">
        <v>0</v>
      </c>
      <c r="D1499">
        <v>0</v>
      </c>
      <c r="E1499">
        <v>30000000</v>
      </c>
      <c r="F1499">
        <v>4634</v>
      </c>
      <c r="G1499">
        <v>16707646</v>
      </c>
      <c r="H1499">
        <v>16707646</v>
      </c>
      <c r="I1499">
        <v>16703012</v>
      </c>
      <c r="J1499">
        <v>4634</v>
      </c>
      <c r="K1499">
        <v>16707646</v>
      </c>
      <c r="L1499">
        <v>0</v>
      </c>
      <c r="M1499">
        <v>0</v>
      </c>
      <c r="N1499">
        <v>16707646</v>
      </c>
      <c r="O1499">
        <v>15644796</v>
      </c>
      <c r="P1499">
        <v>1062850</v>
      </c>
      <c r="Q1499">
        <v>13292354</v>
      </c>
      <c r="R1499">
        <v>55.69</v>
      </c>
      <c r="S1499">
        <v>0</v>
      </c>
      <c r="T1499">
        <v>0</v>
      </c>
    </row>
    <row r="1500" spans="1:20" x14ac:dyDescent="0.25">
      <c r="A1500" t="s">
        <v>31</v>
      </c>
      <c r="B1500">
        <v>30000000</v>
      </c>
      <c r="C1500">
        <v>0</v>
      </c>
      <c r="D1500">
        <v>0</v>
      </c>
      <c r="E1500">
        <v>30000000</v>
      </c>
      <c r="F1500">
        <v>4634</v>
      </c>
      <c r="G1500">
        <v>16707646</v>
      </c>
      <c r="H1500">
        <v>16707646</v>
      </c>
      <c r="I1500">
        <v>16703012</v>
      </c>
      <c r="J1500">
        <v>4634</v>
      </c>
      <c r="K1500">
        <v>16707646</v>
      </c>
      <c r="L1500">
        <v>0</v>
      </c>
      <c r="M1500">
        <v>0</v>
      </c>
      <c r="N1500">
        <v>16707646</v>
      </c>
      <c r="O1500">
        <v>15644796</v>
      </c>
      <c r="P1500">
        <v>1062850</v>
      </c>
      <c r="Q1500">
        <v>13292354</v>
      </c>
      <c r="R1500">
        <v>55.69</v>
      </c>
      <c r="S1500">
        <v>0</v>
      </c>
      <c r="T1500">
        <v>0</v>
      </c>
    </row>
    <row r="1501" spans="1:20" x14ac:dyDescent="0.25">
      <c r="A1501" t="s">
        <v>759</v>
      </c>
      <c r="B1501">
        <v>30000000</v>
      </c>
      <c r="C1501">
        <v>0</v>
      </c>
      <c r="D1501">
        <v>0</v>
      </c>
      <c r="E1501">
        <v>30000000</v>
      </c>
      <c r="F1501">
        <v>4634</v>
      </c>
      <c r="G1501">
        <v>16707646</v>
      </c>
      <c r="H1501">
        <v>16707646</v>
      </c>
      <c r="I1501">
        <v>16703012</v>
      </c>
      <c r="J1501">
        <v>4634</v>
      </c>
      <c r="K1501">
        <v>16707646</v>
      </c>
      <c r="L1501">
        <v>0</v>
      </c>
      <c r="M1501">
        <v>0</v>
      </c>
      <c r="N1501">
        <v>16707646</v>
      </c>
      <c r="O1501">
        <v>15644796</v>
      </c>
      <c r="P1501">
        <v>1062850</v>
      </c>
      <c r="Q1501">
        <v>13292354</v>
      </c>
      <c r="R1501">
        <v>55.69</v>
      </c>
      <c r="S1501">
        <v>0</v>
      </c>
      <c r="T1501">
        <v>0</v>
      </c>
    </row>
    <row r="1502" spans="1:20" x14ac:dyDescent="0.25">
      <c r="A1502" t="s">
        <v>33</v>
      </c>
      <c r="B1502">
        <v>30000000</v>
      </c>
      <c r="C1502">
        <v>0</v>
      </c>
      <c r="D1502">
        <v>0</v>
      </c>
      <c r="E1502">
        <v>30000000</v>
      </c>
      <c r="F1502">
        <v>4634</v>
      </c>
      <c r="G1502">
        <v>16707646</v>
      </c>
      <c r="H1502">
        <v>16707646</v>
      </c>
      <c r="I1502">
        <v>16703012</v>
      </c>
      <c r="J1502">
        <v>4634</v>
      </c>
      <c r="K1502">
        <v>16707646</v>
      </c>
      <c r="L1502">
        <v>0</v>
      </c>
      <c r="M1502">
        <v>0</v>
      </c>
      <c r="N1502">
        <v>16707646</v>
      </c>
      <c r="O1502">
        <v>15644796</v>
      </c>
      <c r="P1502">
        <v>1062850</v>
      </c>
      <c r="Q1502">
        <v>13292354</v>
      </c>
      <c r="R1502">
        <v>55.69</v>
      </c>
      <c r="S1502">
        <v>0</v>
      </c>
      <c r="T1502">
        <v>0</v>
      </c>
    </row>
    <row r="1503" spans="1:20" x14ac:dyDescent="0.25">
      <c r="A1503" t="s">
        <v>44</v>
      </c>
      <c r="B1503">
        <v>2595000000</v>
      </c>
      <c r="C1503">
        <v>0</v>
      </c>
      <c r="D1503">
        <v>0</v>
      </c>
      <c r="E1503">
        <v>2595000000</v>
      </c>
      <c r="F1503">
        <v>485640</v>
      </c>
      <c r="G1503">
        <v>1555163130</v>
      </c>
      <c r="H1503">
        <v>1555163130</v>
      </c>
      <c r="I1503">
        <v>1554677490</v>
      </c>
      <c r="J1503">
        <v>485640</v>
      </c>
      <c r="K1503">
        <v>1555163130</v>
      </c>
      <c r="L1503">
        <v>0</v>
      </c>
      <c r="M1503">
        <v>0</v>
      </c>
      <c r="N1503">
        <v>1555163130</v>
      </c>
      <c r="O1503">
        <v>1484690011</v>
      </c>
      <c r="P1503">
        <v>70473119</v>
      </c>
      <c r="Q1503">
        <v>1039836870</v>
      </c>
      <c r="R1503">
        <v>59.93</v>
      </c>
      <c r="S1503">
        <v>0</v>
      </c>
      <c r="T1503">
        <v>0</v>
      </c>
    </row>
    <row r="1504" spans="1:20" x14ac:dyDescent="0.25">
      <c r="A1504" t="s">
        <v>31</v>
      </c>
      <c r="B1504">
        <v>2595000000</v>
      </c>
      <c r="C1504">
        <v>-300000000</v>
      </c>
      <c r="D1504">
        <v>0</v>
      </c>
      <c r="E1504">
        <v>2295000000</v>
      </c>
      <c r="F1504">
        <v>485640</v>
      </c>
      <c r="G1504">
        <v>1555163130</v>
      </c>
      <c r="H1504">
        <v>1555163130</v>
      </c>
      <c r="I1504">
        <v>1554677490</v>
      </c>
      <c r="J1504">
        <v>485640</v>
      </c>
      <c r="K1504">
        <v>1555163130</v>
      </c>
      <c r="L1504">
        <v>0</v>
      </c>
      <c r="M1504">
        <v>0</v>
      </c>
      <c r="N1504">
        <v>1555163130</v>
      </c>
      <c r="O1504">
        <v>1484690011</v>
      </c>
      <c r="P1504">
        <v>70473119</v>
      </c>
      <c r="Q1504">
        <v>739836870</v>
      </c>
      <c r="R1504">
        <v>67.760000000000005</v>
      </c>
      <c r="S1504">
        <v>0</v>
      </c>
      <c r="T1504">
        <v>0</v>
      </c>
    </row>
    <row r="1505" spans="1:20" x14ac:dyDescent="0.25">
      <c r="A1505" t="s">
        <v>38</v>
      </c>
      <c r="B1505">
        <v>2595000000</v>
      </c>
      <c r="C1505">
        <v>-300000000</v>
      </c>
      <c r="D1505">
        <v>0</v>
      </c>
      <c r="E1505">
        <v>2295000000</v>
      </c>
      <c r="F1505">
        <v>485640</v>
      </c>
      <c r="G1505">
        <v>1555163130</v>
      </c>
      <c r="H1505">
        <v>1555163130</v>
      </c>
      <c r="I1505">
        <v>1554677490</v>
      </c>
      <c r="J1505">
        <v>485640</v>
      </c>
      <c r="K1505">
        <v>1555163130</v>
      </c>
      <c r="L1505">
        <v>0</v>
      </c>
      <c r="M1505">
        <v>0</v>
      </c>
      <c r="N1505">
        <v>1555163130</v>
      </c>
      <c r="O1505">
        <v>1484690011</v>
      </c>
      <c r="P1505">
        <v>70473119</v>
      </c>
      <c r="Q1505">
        <v>739836870</v>
      </c>
      <c r="R1505">
        <v>67.760000000000005</v>
      </c>
      <c r="S1505">
        <v>0</v>
      </c>
      <c r="T1505">
        <v>0</v>
      </c>
    </row>
    <row r="1506" spans="1:20" x14ac:dyDescent="0.25">
      <c r="A1506" t="s">
        <v>33</v>
      </c>
      <c r="B1506">
        <v>2595000000</v>
      </c>
      <c r="C1506">
        <v>-300000000</v>
      </c>
      <c r="D1506">
        <v>0</v>
      </c>
      <c r="E1506">
        <v>2295000000</v>
      </c>
      <c r="F1506">
        <v>485640</v>
      </c>
      <c r="G1506">
        <v>1555163130</v>
      </c>
      <c r="H1506">
        <v>1555163130</v>
      </c>
      <c r="I1506">
        <v>1554677490</v>
      </c>
      <c r="J1506">
        <v>485640</v>
      </c>
      <c r="K1506">
        <v>1555163130</v>
      </c>
      <c r="L1506">
        <v>0</v>
      </c>
      <c r="M1506">
        <v>0</v>
      </c>
      <c r="N1506">
        <v>1555163130</v>
      </c>
      <c r="O1506">
        <v>1484690011</v>
      </c>
      <c r="P1506">
        <v>70473119</v>
      </c>
      <c r="Q1506">
        <v>739836870</v>
      </c>
      <c r="R1506">
        <v>67.760000000000005</v>
      </c>
      <c r="S1506">
        <v>0</v>
      </c>
      <c r="T1506">
        <v>0</v>
      </c>
    </row>
    <row r="1507" spans="1:20" x14ac:dyDescent="0.25">
      <c r="A1507" t="s">
        <v>97</v>
      </c>
      <c r="B1507">
        <v>0</v>
      </c>
      <c r="C1507">
        <v>300000000</v>
      </c>
      <c r="D1507">
        <v>0</v>
      </c>
      <c r="E1507">
        <v>300000000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300000000</v>
      </c>
      <c r="R1507">
        <v>0</v>
      </c>
      <c r="S1507">
        <v>0</v>
      </c>
      <c r="T1507">
        <v>0</v>
      </c>
    </row>
    <row r="1508" spans="1:20" x14ac:dyDescent="0.25">
      <c r="A1508" t="s">
        <v>38</v>
      </c>
      <c r="B1508">
        <v>0</v>
      </c>
      <c r="C1508">
        <v>300000000</v>
      </c>
      <c r="D1508">
        <v>0</v>
      </c>
      <c r="E1508">
        <v>300000000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300000000</v>
      </c>
      <c r="R1508">
        <v>0</v>
      </c>
      <c r="S1508">
        <v>0</v>
      </c>
      <c r="T1508">
        <v>0</v>
      </c>
    </row>
    <row r="1509" spans="1:20" x14ac:dyDescent="0.25">
      <c r="A1509" t="s">
        <v>33</v>
      </c>
      <c r="B1509">
        <v>0</v>
      </c>
      <c r="C1509">
        <v>300000000</v>
      </c>
      <c r="D1509">
        <v>0</v>
      </c>
      <c r="E1509">
        <v>300000000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300000000</v>
      </c>
      <c r="R1509">
        <v>0</v>
      </c>
      <c r="S1509">
        <v>0</v>
      </c>
      <c r="T1509">
        <v>0</v>
      </c>
    </row>
    <row r="1510" spans="1:20" x14ac:dyDescent="0.25">
      <c r="A1510" t="s">
        <v>49</v>
      </c>
      <c r="B1510">
        <v>520000000</v>
      </c>
      <c r="C1510">
        <v>750000000</v>
      </c>
      <c r="D1510">
        <v>0</v>
      </c>
      <c r="E1510">
        <v>1270000000</v>
      </c>
      <c r="F1510">
        <v>0</v>
      </c>
      <c r="G1510">
        <v>1211987754</v>
      </c>
      <c r="H1510">
        <v>1211987754</v>
      </c>
      <c r="I1510">
        <v>1192481021</v>
      </c>
      <c r="J1510">
        <v>0</v>
      </c>
      <c r="K1510">
        <v>1192481021</v>
      </c>
      <c r="L1510">
        <v>643658306</v>
      </c>
      <c r="M1510">
        <v>19506733</v>
      </c>
      <c r="N1510">
        <v>548822715</v>
      </c>
      <c r="O1510">
        <v>548822715</v>
      </c>
      <c r="P1510">
        <v>0</v>
      </c>
      <c r="Q1510">
        <v>58012246</v>
      </c>
      <c r="R1510">
        <v>93.9</v>
      </c>
      <c r="S1510">
        <v>0</v>
      </c>
      <c r="T1510">
        <v>0</v>
      </c>
    </row>
    <row r="1511" spans="1:20" x14ac:dyDescent="0.25">
      <c r="A1511" t="s">
        <v>31</v>
      </c>
      <c r="B1511">
        <v>520000000</v>
      </c>
      <c r="C1511">
        <v>750000000</v>
      </c>
      <c r="D1511">
        <v>0</v>
      </c>
      <c r="E1511">
        <v>1270000000</v>
      </c>
      <c r="F1511">
        <v>0</v>
      </c>
      <c r="G1511">
        <v>1211987754</v>
      </c>
      <c r="H1511">
        <v>1211987754</v>
      </c>
      <c r="I1511">
        <v>1192481021</v>
      </c>
      <c r="J1511">
        <v>0</v>
      </c>
      <c r="K1511">
        <v>1192481021</v>
      </c>
      <c r="L1511">
        <v>643658306</v>
      </c>
      <c r="M1511">
        <v>19506733</v>
      </c>
      <c r="N1511">
        <v>548822715</v>
      </c>
      <c r="O1511">
        <v>548822715</v>
      </c>
      <c r="P1511">
        <v>0</v>
      </c>
      <c r="Q1511">
        <v>58012246</v>
      </c>
      <c r="R1511">
        <v>93.9</v>
      </c>
      <c r="S1511">
        <v>0</v>
      </c>
      <c r="T1511">
        <v>0</v>
      </c>
    </row>
    <row r="1512" spans="1:20" x14ac:dyDescent="0.25">
      <c r="A1512" t="s">
        <v>46</v>
      </c>
      <c r="B1512">
        <v>520000000</v>
      </c>
      <c r="C1512">
        <v>750000000</v>
      </c>
      <c r="D1512">
        <v>0</v>
      </c>
      <c r="E1512">
        <v>1270000000</v>
      </c>
      <c r="F1512">
        <v>0</v>
      </c>
      <c r="G1512">
        <v>1211987754</v>
      </c>
      <c r="H1512">
        <v>1211987754</v>
      </c>
      <c r="I1512">
        <v>1192481021</v>
      </c>
      <c r="J1512">
        <v>0</v>
      </c>
      <c r="K1512">
        <v>1192481021</v>
      </c>
      <c r="L1512">
        <v>643658306</v>
      </c>
      <c r="M1512">
        <v>19506733</v>
      </c>
      <c r="N1512">
        <v>548822715</v>
      </c>
      <c r="O1512">
        <v>548822715</v>
      </c>
      <c r="P1512">
        <v>0</v>
      </c>
      <c r="Q1512">
        <v>58012246</v>
      </c>
      <c r="R1512">
        <v>93.9</v>
      </c>
      <c r="S1512">
        <v>0</v>
      </c>
      <c r="T1512">
        <v>0</v>
      </c>
    </row>
    <row r="1513" spans="1:20" x14ac:dyDescent="0.25">
      <c r="A1513" t="s">
        <v>33</v>
      </c>
      <c r="B1513">
        <v>520000000</v>
      </c>
      <c r="C1513">
        <v>750000000</v>
      </c>
      <c r="D1513">
        <v>0</v>
      </c>
      <c r="E1513">
        <v>1270000000</v>
      </c>
      <c r="F1513">
        <v>0</v>
      </c>
      <c r="G1513">
        <v>1211987754</v>
      </c>
      <c r="H1513">
        <v>1211987754</v>
      </c>
      <c r="I1513">
        <v>1192481021</v>
      </c>
      <c r="J1513">
        <v>0</v>
      </c>
      <c r="K1513">
        <v>1192481021</v>
      </c>
      <c r="L1513">
        <v>643658306</v>
      </c>
      <c r="M1513">
        <v>19506733</v>
      </c>
      <c r="N1513">
        <v>548822715</v>
      </c>
      <c r="O1513">
        <v>548822715</v>
      </c>
      <c r="P1513">
        <v>0</v>
      </c>
      <c r="Q1513">
        <v>58012246</v>
      </c>
      <c r="R1513">
        <v>93.9</v>
      </c>
      <c r="S1513">
        <v>0</v>
      </c>
      <c r="T1513">
        <v>0</v>
      </c>
    </row>
    <row r="1514" spans="1:20" x14ac:dyDescent="0.25">
      <c r="A1514" t="s">
        <v>760</v>
      </c>
      <c r="B1514">
        <v>700000000</v>
      </c>
      <c r="C1514">
        <v>-90000000</v>
      </c>
      <c r="D1514">
        <v>0</v>
      </c>
      <c r="E1514">
        <v>610000000</v>
      </c>
      <c r="F1514">
        <v>0</v>
      </c>
      <c r="G1514">
        <v>224000000</v>
      </c>
      <c r="H1514">
        <v>224000000</v>
      </c>
      <c r="I1514">
        <v>224000000</v>
      </c>
      <c r="J1514">
        <v>0</v>
      </c>
      <c r="K1514">
        <v>224000000</v>
      </c>
      <c r="L1514">
        <v>0</v>
      </c>
      <c r="M1514">
        <v>0</v>
      </c>
      <c r="N1514">
        <v>224000000</v>
      </c>
      <c r="O1514">
        <v>224000000</v>
      </c>
      <c r="P1514">
        <v>0</v>
      </c>
      <c r="Q1514">
        <v>386000000</v>
      </c>
      <c r="R1514">
        <v>36.72</v>
      </c>
      <c r="S1514">
        <v>0</v>
      </c>
      <c r="T1514">
        <v>0</v>
      </c>
    </row>
    <row r="1515" spans="1:20" x14ac:dyDescent="0.25">
      <c r="A1515" t="s">
        <v>31</v>
      </c>
      <c r="B1515">
        <v>700000000</v>
      </c>
      <c r="C1515">
        <v>-90000000</v>
      </c>
      <c r="D1515">
        <v>0</v>
      </c>
      <c r="E1515">
        <v>610000000</v>
      </c>
      <c r="F1515">
        <v>0</v>
      </c>
      <c r="G1515">
        <v>224000000</v>
      </c>
      <c r="H1515">
        <v>224000000</v>
      </c>
      <c r="I1515">
        <v>224000000</v>
      </c>
      <c r="J1515">
        <v>0</v>
      </c>
      <c r="K1515">
        <v>224000000</v>
      </c>
      <c r="L1515">
        <v>0</v>
      </c>
      <c r="M1515">
        <v>0</v>
      </c>
      <c r="N1515">
        <v>224000000</v>
      </c>
      <c r="O1515">
        <v>224000000</v>
      </c>
      <c r="P1515">
        <v>0</v>
      </c>
      <c r="Q1515">
        <v>386000000</v>
      </c>
      <c r="R1515">
        <v>36.72</v>
      </c>
      <c r="S1515">
        <v>0</v>
      </c>
      <c r="T1515">
        <v>0</v>
      </c>
    </row>
    <row r="1516" spans="1:20" x14ac:dyDescent="0.25">
      <c r="A1516" t="s">
        <v>761</v>
      </c>
      <c r="B1516">
        <v>700000000</v>
      </c>
      <c r="C1516">
        <v>-90000000</v>
      </c>
      <c r="D1516">
        <v>0</v>
      </c>
      <c r="E1516">
        <v>610000000</v>
      </c>
      <c r="F1516">
        <v>0</v>
      </c>
      <c r="G1516">
        <v>224000000</v>
      </c>
      <c r="H1516">
        <v>224000000</v>
      </c>
      <c r="I1516">
        <v>224000000</v>
      </c>
      <c r="J1516">
        <v>0</v>
      </c>
      <c r="K1516">
        <v>224000000</v>
      </c>
      <c r="L1516">
        <v>0</v>
      </c>
      <c r="M1516">
        <v>0</v>
      </c>
      <c r="N1516">
        <v>224000000</v>
      </c>
      <c r="O1516">
        <v>224000000</v>
      </c>
      <c r="P1516">
        <v>0</v>
      </c>
      <c r="Q1516">
        <v>386000000</v>
      </c>
      <c r="R1516">
        <v>36.72</v>
      </c>
      <c r="S1516">
        <v>0</v>
      </c>
      <c r="T1516">
        <v>0</v>
      </c>
    </row>
    <row r="1517" spans="1:20" x14ac:dyDescent="0.25">
      <c r="A1517" t="s">
        <v>33</v>
      </c>
      <c r="B1517">
        <v>700000000</v>
      </c>
      <c r="C1517">
        <v>-90000000</v>
      </c>
      <c r="D1517">
        <v>0</v>
      </c>
      <c r="E1517">
        <v>610000000</v>
      </c>
      <c r="F1517">
        <v>0</v>
      </c>
      <c r="G1517">
        <v>224000000</v>
      </c>
      <c r="H1517">
        <v>224000000</v>
      </c>
      <c r="I1517">
        <v>224000000</v>
      </c>
      <c r="J1517">
        <v>0</v>
      </c>
      <c r="K1517">
        <v>224000000</v>
      </c>
      <c r="L1517">
        <v>0</v>
      </c>
      <c r="M1517">
        <v>0</v>
      </c>
      <c r="N1517">
        <v>224000000</v>
      </c>
      <c r="O1517">
        <v>224000000</v>
      </c>
      <c r="P1517">
        <v>0</v>
      </c>
      <c r="Q1517">
        <v>386000000</v>
      </c>
      <c r="R1517">
        <v>36.72</v>
      </c>
      <c r="S1517">
        <v>0</v>
      </c>
      <c r="T1517">
        <v>0</v>
      </c>
    </row>
    <row r="1518" spans="1:20" x14ac:dyDescent="0.25">
      <c r="A1518" t="s">
        <v>50</v>
      </c>
      <c r="B1518">
        <v>4650450000</v>
      </c>
      <c r="C1518">
        <v>0</v>
      </c>
      <c r="D1518">
        <v>0</v>
      </c>
      <c r="E1518">
        <v>4650450000</v>
      </c>
      <c r="F1518">
        <v>49031</v>
      </c>
      <c r="G1518">
        <v>3876273609</v>
      </c>
      <c r="H1518">
        <v>3876273609</v>
      </c>
      <c r="I1518">
        <v>3876224578</v>
      </c>
      <c r="J1518">
        <v>49031</v>
      </c>
      <c r="K1518">
        <v>3876273609</v>
      </c>
      <c r="L1518">
        <v>63818</v>
      </c>
      <c r="M1518">
        <v>0</v>
      </c>
      <c r="N1518">
        <v>3876209791</v>
      </c>
      <c r="O1518">
        <v>3853017028</v>
      </c>
      <c r="P1518">
        <v>23192763</v>
      </c>
      <c r="Q1518">
        <v>774176391</v>
      </c>
      <c r="R1518">
        <v>83.35</v>
      </c>
      <c r="S1518">
        <v>0</v>
      </c>
      <c r="T1518">
        <v>0</v>
      </c>
    </row>
    <row r="1519" spans="1:20" x14ac:dyDescent="0.25">
      <c r="A1519" t="s">
        <v>31</v>
      </c>
      <c r="B1519">
        <v>4650450000</v>
      </c>
      <c r="C1519">
        <v>0</v>
      </c>
      <c r="D1519">
        <v>0</v>
      </c>
      <c r="E1519">
        <v>4650450000</v>
      </c>
      <c r="F1519">
        <v>49031</v>
      </c>
      <c r="G1519">
        <v>3876273609</v>
      </c>
      <c r="H1519">
        <v>3876273609</v>
      </c>
      <c r="I1519">
        <v>3876224578</v>
      </c>
      <c r="J1519">
        <v>49031</v>
      </c>
      <c r="K1519">
        <v>3876273609</v>
      </c>
      <c r="L1519">
        <v>63818</v>
      </c>
      <c r="M1519">
        <v>0</v>
      </c>
      <c r="N1519">
        <v>3876209791</v>
      </c>
      <c r="O1519">
        <v>3853017028</v>
      </c>
      <c r="P1519">
        <v>23192763</v>
      </c>
      <c r="Q1519">
        <v>774176391</v>
      </c>
      <c r="R1519">
        <v>83.35</v>
      </c>
      <c r="S1519">
        <v>0</v>
      </c>
      <c r="T1519">
        <v>0</v>
      </c>
    </row>
    <row r="1520" spans="1:20" x14ac:dyDescent="0.25">
      <c r="A1520" t="s">
        <v>412</v>
      </c>
      <c r="B1520">
        <v>4650450000</v>
      </c>
      <c r="C1520">
        <v>0</v>
      </c>
      <c r="D1520">
        <v>0</v>
      </c>
      <c r="E1520">
        <v>4650450000</v>
      </c>
      <c r="F1520">
        <v>49031</v>
      </c>
      <c r="G1520">
        <v>3876273609</v>
      </c>
      <c r="H1520">
        <v>3876273609</v>
      </c>
      <c r="I1520">
        <v>3876224578</v>
      </c>
      <c r="J1520">
        <v>49031</v>
      </c>
      <c r="K1520">
        <v>3876273609</v>
      </c>
      <c r="L1520">
        <v>63818</v>
      </c>
      <c r="M1520">
        <v>0</v>
      </c>
      <c r="N1520">
        <v>3876209791</v>
      </c>
      <c r="O1520">
        <v>3853017028</v>
      </c>
      <c r="P1520">
        <v>23192763</v>
      </c>
      <c r="Q1520">
        <v>774176391</v>
      </c>
      <c r="R1520">
        <v>83.35</v>
      </c>
      <c r="S1520">
        <v>0</v>
      </c>
      <c r="T1520">
        <v>0</v>
      </c>
    </row>
    <row r="1521" spans="1:20" x14ac:dyDescent="0.25">
      <c r="A1521" t="s">
        <v>33</v>
      </c>
      <c r="B1521">
        <v>4650450000</v>
      </c>
      <c r="C1521">
        <v>0</v>
      </c>
      <c r="D1521">
        <v>0</v>
      </c>
      <c r="E1521">
        <v>4650450000</v>
      </c>
      <c r="F1521">
        <v>49031</v>
      </c>
      <c r="G1521">
        <v>3876273609</v>
      </c>
      <c r="H1521">
        <v>3876273609</v>
      </c>
      <c r="I1521">
        <v>3876224578</v>
      </c>
      <c r="J1521">
        <v>49031</v>
      </c>
      <c r="K1521">
        <v>3876273609</v>
      </c>
      <c r="L1521">
        <v>63818</v>
      </c>
      <c r="M1521">
        <v>0</v>
      </c>
      <c r="N1521">
        <v>3876209791</v>
      </c>
      <c r="O1521">
        <v>3853017028</v>
      </c>
      <c r="P1521">
        <v>23192763</v>
      </c>
      <c r="Q1521">
        <v>774176391</v>
      </c>
      <c r="R1521">
        <v>83.35</v>
      </c>
      <c r="S1521">
        <v>0</v>
      </c>
      <c r="T1521">
        <v>0</v>
      </c>
    </row>
    <row r="1522" spans="1:20" x14ac:dyDescent="0.25">
      <c r="A1522" t="s">
        <v>762</v>
      </c>
      <c r="B1522">
        <v>7181000000</v>
      </c>
      <c r="C1522">
        <v>0</v>
      </c>
      <c r="D1522">
        <v>0</v>
      </c>
      <c r="E1522">
        <v>7181000000</v>
      </c>
      <c r="F1522">
        <v>0</v>
      </c>
      <c r="G1522">
        <v>4291052513</v>
      </c>
      <c r="H1522">
        <v>4291052513</v>
      </c>
      <c r="I1522">
        <v>4291052513</v>
      </c>
      <c r="J1522">
        <v>0</v>
      </c>
      <c r="K1522">
        <v>4291052513</v>
      </c>
      <c r="L1522">
        <v>0</v>
      </c>
      <c r="M1522">
        <v>0</v>
      </c>
      <c r="N1522">
        <v>4291052513</v>
      </c>
      <c r="O1522">
        <v>4291052513</v>
      </c>
      <c r="P1522">
        <v>0</v>
      </c>
      <c r="Q1522">
        <v>2889947487</v>
      </c>
      <c r="R1522">
        <v>59.76</v>
      </c>
      <c r="S1522">
        <v>0</v>
      </c>
      <c r="T1522">
        <v>0</v>
      </c>
    </row>
    <row r="1523" spans="1:20" x14ac:dyDescent="0.25">
      <c r="A1523" t="s">
        <v>31</v>
      </c>
      <c r="B1523">
        <v>7181000000</v>
      </c>
      <c r="C1523">
        <v>0</v>
      </c>
      <c r="D1523">
        <v>0</v>
      </c>
      <c r="E1523">
        <v>7181000000</v>
      </c>
      <c r="F1523">
        <v>0</v>
      </c>
      <c r="G1523">
        <v>4291052513</v>
      </c>
      <c r="H1523">
        <v>4291052513</v>
      </c>
      <c r="I1523">
        <v>4291052513</v>
      </c>
      <c r="J1523">
        <v>0</v>
      </c>
      <c r="K1523">
        <v>4291052513</v>
      </c>
      <c r="L1523">
        <v>0</v>
      </c>
      <c r="M1523">
        <v>0</v>
      </c>
      <c r="N1523">
        <v>4291052513</v>
      </c>
      <c r="O1523">
        <v>4291052513</v>
      </c>
      <c r="P1523">
        <v>0</v>
      </c>
      <c r="Q1523">
        <v>2889947487</v>
      </c>
      <c r="R1523">
        <v>59.76</v>
      </c>
      <c r="S1523">
        <v>0</v>
      </c>
      <c r="T1523">
        <v>0</v>
      </c>
    </row>
    <row r="1524" spans="1:20" x14ac:dyDescent="0.25">
      <c r="A1524" t="s">
        <v>406</v>
      </c>
      <c r="B1524">
        <v>7181000000</v>
      </c>
      <c r="C1524">
        <v>0</v>
      </c>
      <c r="D1524">
        <v>0</v>
      </c>
      <c r="E1524">
        <v>7181000000</v>
      </c>
      <c r="F1524">
        <v>0</v>
      </c>
      <c r="G1524">
        <v>4291052513</v>
      </c>
      <c r="H1524">
        <v>4291052513</v>
      </c>
      <c r="I1524">
        <v>4291052513</v>
      </c>
      <c r="J1524">
        <v>0</v>
      </c>
      <c r="K1524">
        <v>4291052513</v>
      </c>
      <c r="L1524">
        <v>0</v>
      </c>
      <c r="M1524">
        <v>0</v>
      </c>
      <c r="N1524">
        <v>4291052513</v>
      </c>
      <c r="O1524">
        <v>4291052513</v>
      </c>
      <c r="P1524">
        <v>0</v>
      </c>
      <c r="Q1524">
        <v>2889947487</v>
      </c>
      <c r="R1524">
        <v>59.76</v>
      </c>
      <c r="S1524">
        <v>0</v>
      </c>
      <c r="T1524">
        <v>0</v>
      </c>
    </row>
    <row r="1525" spans="1:20" x14ac:dyDescent="0.25">
      <c r="A1525" t="s">
        <v>33</v>
      </c>
      <c r="B1525">
        <v>7181000000</v>
      </c>
      <c r="C1525">
        <v>0</v>
      </c>
      <c r="D1525">
        <v>0</v>
      </c>
      <c r="E1525">
        <v>7181000000</v>
      </c>
      <c r="F1525">
        <v>0</v>
      </c>
      <c r="G1525">
        <v>4291052513</v>
      </c>
      <c r="H1525">
        <v>4291052513</v>
      </c>
      <c r="I1525">
        <v>4291052513</v>
      </c>
      <c r="J1525">
        <v>0</v>
      </c>
      <c r="K1525">
        <v>4291052513</v>
      </c>
      <c r="L1525">
        <v>0</v>
      </c>
      <c r="M1525">
        <v>0</v>
      </c>
      <c r="N1525">
        <v>4291052513</v>
      </c>
      <c r="O1525">
        <v>4291052513</v>
      </c>
      <c r="P1525">
        <v>0</v>
      </c>
      <c r="Q1525">
        <v>2889947487</v>
      </c>
      <c r="R1525">
        <v>59.76</v>
      </c>
      <c r="S1525">
        <v>0</v>
      </c>
      <c r="T1525">
        <v>0</v>
      </c>
    </row>
    <row r="1526" spans="1:20" x14ac:dyDescent="0.25">
      <c r="A1526" t="s">
        <v>763</v>
      </c>
      <c r="B1526">
        <v>4883000000</v>
      </c>
      <c r="C1526">
        <v>0</v>
      </c>
      <c r="D1526">
        <v>0</v>
      </c>
      <c r="E1526">
        <v>4883000000</v>
      </c>
      <c r="F1526">
        <v>0</v>
      </c>
      <c r="G1526">
        <v>2879911213</v>
      </c>
      <c r="H1526">
        <v>2879911213</v>
      </c>
      <c r="I1526">
        <v>2377243413</v>
      </c>
      <c r="J1526">
        <v>0</v>
      </c>
      <c r="K1526">
        <v>2377243413</v>
      </c>
      <c r="L1526">
        <v>0</v>
      </c>
      <c r="M1526">
        <v>502667800</v>
      </c>
      <c r="N1526">
        <v>2377243413</v>
      </c>
      <c r="O1526">
        <v>2377243413</v>
      </c>
      <c r="P1526">
        <v>0</v>
      </c>
      <c r="Q1526">
        <v>2003088787</v>
      </c>
      <c r="R1526">
        <v>48.68</v>
      </c>
      <c r="S1526">
        <v>0</v>
      </c>
      <c r="T1526">
        <v>0</v>
      </c>
    </row>
    <row r="1527" spans="1:20" x14ac:dyDescent="0.25">
      <c r="A1527" t="s">
        <v>31</v>
      </c>
      <c r="B1527">
        <v>4883000000</v>
      </c>
      <c r="C1527">
        <v>0</v>
      </c>
      <c r="D1527">
        <v>0</v>
      </c>
      <c r="E1527">
        <v>4883000000</v>
      </c>
      <c r="F1527">
        <v>0</v>
      </c>
      <c r="G1527">
        <v>2879911213</v>
      </c>
      <c r="H1527">
        <v>2879911213</v>
      </c>
      <c r="I1527">
        <v>2377243413</v>
      </c>
      <c r="J1527">
        <v>0</v>
      </c>
      <c r="K1527">
        <v>2377243413</v>
      </c>
      <c r="L1527">
        <v>0</v>
      </c>
      <c r="M1527">
        <v>502667800</v>
      </c>
      <c r="N1527">
        <v>2377243413</v>
      </c>
      <c r="O1527">
        <v>2377243413</v>
      </c>
      <c r="P1527">
        <v>0</v>
      </c>
      <c r="Q1527">
        <v>2003088787</v>
      </c>
      <c r="R1527">
        <v>48.68</v>
      </c>
      <c r="S1527">
        <v>0</v>
      </c>
      <c r="T1527">
        <v>0</v>
      </c>
    </row>
    <row r="1528" spans="1:20" x14ac:dyDescent="0.25">
      <c r="A1528" t="s">
        <v>408</v>
      </c>
      <c r="B1528">
        <v>4883000000</v>
      </c>
      <c r="C1528">
        <v>0</v>
      </c>
      <c r="D1528">
        <v>0</v>
      </c>
      <c r="E1528">
        <v>4883000000</v>
      </c>
      <c r="F1528">
        <v>0</v>
      </c>
      <c r="G1528">
        <v>2879911213</v>
      </c>
      <c r="H1528">
        <v>2879911213</v>
      </c>
      <c r="I1528">
        <v>2377243413</v>
      </c>
      <c r="J1528">
        <v>0</v>
      </c>
      <c r="K1528">
        <v>2377243413</v>
      </c>
      <c r="L1528">
        <v>0</v>
      </c>
      <c r="M1528">
        <v>502667800</v>
      </c>
      <c r="N1528">
        <v>2377243413</v>
      </c>
      <c r="O1528">
        <v>2377243413</v>
      </c>
      <c r="P1528">
        <v>0</v>
      </c>
      <c r="Q1528">
        <v>2003088787</v>
      </c>
      <c r="R1528">
        <v>48.68</v>
      </c>
      <c r="S1528">
        <v>0</v>
      </c>
      <c r="T1528">
        <v>0</v>
      </c>
    </row>
    <row r="1529" spans="1:20" x14ac:dyDescent="0.25">
      <c r="A1529" t="s">
        <v>33</v>
      </c>
      <c r="B1529">
        <v>4883000000</v>
      </c>
      <c r="C1529">
        <v>0</v>
      </c>
      <c r="D1529">
        <v>0</v>
      </c>
      <c r="E1529">
        <v>4883000000</v>
      </c>
      <c r="F1529">
        <v>0</v>
      </c>
      <c r="G1529">
        <v>2879911213</v>
      </c>
      <c r="H1529">
        <v>2879911213</v>
      </c>
      <c r="I1529">
        <v>2377243413</v>
      </c>
      <c r="J1529">
        <v>0</v>
      </c>
      <c r="K1529">
        <v>2377243413</v>
      </c>
      <c r="L1529">
        <v>0</v>
      </c>
      <c r="M1529">
        <v>502667800</v>
      </c>
      <c r="N1529">
        <v>2377243413</v>
      </c>
      <c r="O1529">
        <v>2377243413</v>
      </c>
      <c r="P1529">
        <v>0</v>
      </c>
      <c r="Q1529">
        <v>2003088787</v>
      </c>
      <c r="R1529">
        <v>48.68</v>
      </c>
      <c r="S1529">
        <v>0</v>
      </c>
      <c r="T1529">
        <v>0</v>
      </c>
    </row>
    <row r="1530" spans="1:20" x14ac:dyDescent="0.25">
      <c r="A1530" t="s">
        <v>52</v>
      </c>
      <c r="B1530">
        <v>380000000</v>
      </c>
      <c r="C1530">
        <v>0</v>
      </c>
      <c r="D1530">
        <v>0</v>
      </c>
      <c r="E1530">
        <v>380000000</v>
      </c>
      <c r="F1530">
        <v>0</v>
      </c>
      <c r="G1530">
        <v>187400200</v>
      </c>
      <c r="H1530">
        <v>187400200</v>
      </c>
      <c r="I1530">
        <v>187400200</v>
      </c>
      <c r="J1530">
        <v>0</v>
      </c>
      <c r="K1530">
        <v>187400200</v>
      </c>
      <c r="L1530">
        <v>0</v>
      </c>
      <c r="M1530">
        <v>0</v>
      </c>
      <c r="N1530">
        <v>187400200</v>
      </c>
      <c r="O1530">
        <v>187400200</v>
      </c>
      <c r="P1530">
        <v>0</v>
      </c>
      <c r="Q1530">
        <v>192599800</v>
      </c>
      <c r="R1530">
        <v>49.32</v>
      </c>
      <c r="S1530">
        <v>0</v>
      </c>
      <c r="T1530">
        <v>0</v>
      </c>
    </row>
    <row r="1531" spans="1:20" x14ac:dyDescent="0.25">
      <c r="A1531" t="s">
        <v>31</v>
      </c>
      <c r="B1531">
        <v>380000000</v>
      </c>
      <c r="C1531">
        <v>0</v>
      </c>
      <c r="D1531">
        <v>0</v>
      </c>
      <c r="E1531">
        <v>380000000</v>
      </c>
      <c r="F1531">
        <v>0</v>
      </c>
      <c r="G1531">
        <v>187400200</v>
      </c>
      <c r="H1531">
        <v>187400200</v>
      </c>
      <c r="I1531">
        <v>187400200</v>
      </c>
      <c r="J1531">
        <v>0</v>
      </c>
      <c r="K1531">
        <v>187400200</v>
      </c>
      <c r="L1531">
        <v>0</v>
      </c>
      <c r="M1531">
        <v>0</v>
      </c>
      <c r="N1531">
        <v>187400200</v>
      </c>
      <c r="O1531">
        <v>187400200</v>
      </c>
      <c r="P1531">
        <v>0</v>
      </c>
      <c r="Q1531">
        <v>192599800</v>
      </c>
      <c r="R1531">
        <v>49.32</v>
      </c>
      <c r="S1531">
        <v>0</v>
      </c>
      <c r="T1531">
        <v>0</v>
      </c>
    </row>
    <row r="1532" spans="1:20" x14ac:dyDescent="0.25">
      <c r="A1532" t="s">
        <v>399</v>
      </c>
      <c r="B1532">
        <v>380000000</v>
      </c>
      <c r="C1532">
        <v>0</v>
      </c>
      <c r="D1532">
        <v>0</v>
      </c>
      <c r="E1532">
        <v>380000000</v>
      </c>
      <c r="F1532">
        <v>0</v>
      </c>
      <c r="G1532">
        <v>187400200</v>
      </c>
      <c r="H1532">
        <v>187400200</v>
      </c>
      <c r="I1532">
        <v>187400200</v>
      </c>
      <c r="J1532">
        <v>0</v>
      </c>
      <c r="K1532">
        <v>187400200</v>
      </c>
      <c r="L1532">
        <v>0</v>
      </c>
      <c r="M1532">
        <v>0</v>
      </c>
      <c r="N1532">
        <v>187400200</v>
      </c>
      <c r="O1532">
        <v>187400200</v>
      </c>
      <c r="P1532">
        <v>0</v>
      </c>
      <c r="Q1532">
        <v>192599800</v>
      </c>
      <c r="R1532">
        <v>49.32</v>
      </c>
      <c r="S1532">
        <v>0</v>
      </c>
      <c r="T1532">
        <v>0</v>
      </c>
    </row>
    <row r="1533" spans="1:20" x14ac:dyDescent="0.25">
      <c r="A1533" t="s">
        <v>33</v>
      </c>
      <c r="B1533">
        <v>380000000</v>
      </c>
      <c r="C1533">
        <v>0</v>
      </c>
      <c r="D1533">
        <v>0</v>
      </c>
      <c r="E1533">
        <v>380000000</v>
      </c>
      <c r="F1533">
        <v>0</v>
      </c>
      <c r="G1533">
        <v>187400200</v>
      </c>
      <c r="H1533">
        <v>187400200</v>
      </c>
      <c r="I1533">
        <v>187400200</v>
      </c>
      <c r="J1533">
        <v>0</v>
      </c>
      <c r="K1533">
        <v>187400200</v>
      </c>
      <c r="L1533">
        <v>0</v>
      </c>
      <c r="M1533">
        <v>0</v>
      </c>
      <c r="N1533">
        <v>187400200</v>
      </c>
      <c r="O1533">
        <v>187400200</v>
      </c>
      <c r="P1533">
        <v>0</v>
      </c>
      <c r="Q1533">
        <v>192599800</v>
      </c>
      <c r="R1533">
        <v>49.32</v>
      </c>
      <c r="S1533">
        <v>0</v>
      </c>
      <c r="T1533">
        <v>0</v>
      </c>
    </row>
    <row r="1534" spans="1:20" x14ac:dyDescent="0.25">
      <c r="A1534" t="s">
        <v>54</v>
      </c>
      <c r="B1534">
        <v>6519000000</v>
      </c>
      <c r="C1534">
        <v>0</v>
      </c>
      <c r="D1534">
        <v>0</v>
      </c>
      <c r="E1534">
        <v>6519000000</v>
      </c>
      <c r="F1534">
        <v>0</v>
      </c>
      <c r="G1534">
        <v>3936119700</v>
      </c>
      <c r="H1534">
        <v>3936119700</v>
      </c>
      <c r="I1534">
        <v>3936119700</v>
      </c>
      <c r="J1534">
        <v>0</v>
      </c>
      <c r="K1534">
        <v>3936119700</v>
      </c>
      <c r="L1534">
        <v>0</v>
      </c>
      <c r="M1534">
        <v>0</v>
      </c>
      <c r="N1534">
        <v>3936119700</v>
      </c>
      <c r="O1534">
        <v>3936119700</v>
      </c>
      <c r="P1534">
        <v>0</v>
      </c>
      <c r="Q1534">
        <v>2582880300</v>
      </c>
      <c r="R1534">
        <v>60.38</v>
      </c>
      <c r="S1534">
        <v>0</v>
      </c>
      <c r="T1534">
        <v>0</v>
      </c>
    </row>
    <row r="1535" spans="1:20" x14ac:dyDescent="0.25">
      <c r="A1535" t="s">
        <v>31</v>
      </c>
      <c r="B1535">
        <v>6519000000</v>
      </c>
      <c r="C1535">
        <v>0</v>
      </c>
      <c r="D1535">
        <v>0</v>
      </c>
      <c r="E1535">
        <v>6519000000</v>
      </c>
      <c r="F1535">
        <v>0</v>
      </c>
      <c r="G1535">
        <v>3936119700</v>
      </c>
      <c r="H1535">
        <v>3936119700</v>
      </c>
      <c r="I1535">
        <v>3936119700</v>
      </c>
      <c r="J1535">
        <v>0</v>
      </c>
      <c r="K1535">
        <v>3936119700</v>
      </c>
      <c r="L1535">
        <v>0</v>
      </c>
      <c r="M1535">
        <v>0</v>
      </c>
      <c r="N1535">
        <v>3936119700</v>
      </c>
      <c r="O1535">
        <v>3936119700</v>
      </c>
      <c r="P1535">
        <v>0</v>
      </c>
      <c r="Q1535">
        <v>2582880300</v>
      </c>
      <c r="R1535">
        <v>60.38</v>
      </c>
      <c r="S1535">
        <v>0</v>
      </c>
      <c r="T1535">
        <v>0</v>
      </c>
    </row>
    <row r="1536" spans="1:20" x14ac:dyDescent="0.25">
      <c r="A1536" t="s">
        <v>401</v>
      </c>
      <c r="B1536">
        <v>6519000000</v>
      </c>
      <c r="C1536">
        <v>0</v>
      </c>
      <c r="D1536">
        <v>0</v>
      </c>
      <c r="E1536">
        <v>6519000000</v>
      </c>
      <c r="F1536">
        <v>0</v>
      </c>
      <c r="G1536">
        <v>3936119700</v>
      </c>
      <c r="H1536">
        <v>3936119700</v>
      </c>
      <c r="I1536">
        <v>3936119700</v>
      </c>
      <c r="J1536">
        <v>0</v>
      </c>
      <c r="K1536">
        <v>3936119700</v>
      </c>
      <c r="L1536">
        <v>0</v>
      </c>
      <c r="M1536">
        <v>0</v>
      </c>
      <c r="N1536">
        <v>3936119700</v>
      </c>
      <c r="O1536">
        <v>3936119700</v>
      </c>
      <c r="P1536">
        <v>0</v>
      </c>
      <c r="Q1536">
        <v>2582880300</v>
      </c>
      <c r="R1536">
        <v>60.38</v>
      </c>
      <c r="S1536">
        <v>0</v>
      </c>
      <c r="T1536">
        <v>0</v>
      </c>
    </row>
    <row r="1537" spans="1:20" x14ac:dyDescent="0.25">
      <c r="A1537" t="s">
        <v>33</v>
      </c>
      <c r="B1537">
        <v>6519000000</v>
      </c>
      <c r="C1537">
        <v>0</v>
      </c>
      <c r="D1537">
        <v>0</v>
      </c>
      <c r="E1537">
        <v>6519000000</v>
      </c>
      <c r="F1537">
        <v>0</v>
      </c>
      <c r="G1537">
        <v>3936119700</v>
      </c>
      <c r="H1537">
        <v>3936119700</v>
      </c>
      <c r="I1537">
        <v>3936119700</v>
      </c>
      <c r="J1537">
        <v>0</v>
      </c>
      <c r="K1537">
        <v>3936119700</v>
      </c>
      <c r="L1537">
        <v>0</v>
      </c>
      <c r="M1537">
        <v>0</v>
      </c>
      <c r="N1537">
        <v>3936119700</v>
      </c>
      <c r="O1537">
        <v>3936119700</v>
      </c>
      <c r="P1537">
        <v>0</v>
      </c>
      <c r="Q1537">
        <v>2582880300</v>
      </c>
      <c r="R1537">
        <v>60.38</v>
      </c>
      <c r="S1537">
        <v>0</v>
      </c>
      <c r="T1537">
        <v>0</v>
      </c>
    </row>
    <row r="1538" spans="1:20" x14ac:dyDescent="0.25">
      <c r="A1538" t="s">
        <v>56</v>
      </c>
      <c r="B1538">
        <v>632488000</v>
      </c>
      <c r="C1538">
        <v>0</v>
      </c>
      <c r="D1538">
        <v>0</v>
      </c>
      <c r="E1538">
        <v>632488000</v>
      </c>
      <c r="F1538">
        <v>0</v>
      </c>
      <c r="G1538">
        <v>427482200</v>
      </c>
      <c r="H1538">
        <v>427482200</v>
      </c>
      <c r="I1538">
        <v>427482200</v>
      </c>
      <c r="J1538">
        <v>0</v>
      </c>
      <c r="K1538">
        <v>427482200</v>
      </c>
      <c r="L1538">
        <v>912300</v>
      </c>
      <c r="M1538">
        <v>0</v>
      </c>
      <c r="N1538">
        <v>426569900</v>
      </c>
      <c r="O1538">
        <v>426569900</v>
      </c>
      <c r="P1538">
        <v>0</v>
      </c>
      <c r="Q1538">
        <v>205005800</v>
      </c>
      <c r="R1538">
        <v>67.59</v>
      </c>
      <c r="S1538">
        <v>0</v>
      </c>
      <c r="T1538">
        <v>0</v>
      </c>
    </row>
    <row r="1539" spans="1:20" x14ac:dyDescent="0.25">
      <c r="A1539" t="s">
        <v>31</v>
      </c>
      <c r="B1539">
        <v>632488000</v>
      </c>
      <c r="C1539">
        <v>0</v>
      </c>
      <c r="D1539">
        <v>0</v>
      </c>
      <c r="E1539">
        <v>632488000</v>
      </c>
      <c r="F1539">
        <v>0</v>
      </c>
      <c r="G1539">
        <v>427482200</v>
      </c>
      <c r="H1539">
        <v>427482200</v>
      </c>
      <c r="I1539">
        <v>427482200</v>
      </c>
      <c r="J1539">
        <v>0</v>
      </c>
      <c r="K1539">
        <v>427482200</v>
      </c>
      <c r="L1539">
        <v>912300</v>
      </c>
      <c r="M1539">
        <v>0</v>
      </c>
      <c r="N1539">
        <v>426569900</v>
      </c>
      <c r="O1539">
        <v>426569900</v>
      </c>
      <c r="P1539">
        <v>0</v>
      </c>
      <c r="Q1539">
        <v>205005800</v>
      </c>
      <c r="R1539">
        <v>67.59</v>
      </c>
      <c r="S1539">
        <v>0</v>
      </c>
      <c r="T1539">
        <v>0</v>
      </c>
    </row>
    <row r="1540" spans="1:20" x14ac:dyDescent="0.25">
      <c r="A1540" t="s">
        <v>57</v>
      </c>
      <c r="B1540">
        <v>632488000</v>
      </c>
      <c r="C1540">
        <v>0</v>
      </c>
      <c r="D1540">
        <v>0</v>
      </c>
      <c r="E1540">
        <v>632488000</v>
      </c>
      <c r="F1540">
        <v>0</v>
      </c>
      <c r="G1540">
        <v>427482200</v>
      </c>
      <c r="H1540">
        <v>427482200</v>
      </c>
      <c r="I1540">
        <v>427482200</v>
      </c>
      <c r="J1540">
        <v>0</v>
      </c>
      <c r="K1540">
        <v>427482200</v>
      </c>
      <c r="L1540">
        <v>912300</v>
      </c>
      <c r="M1540">
        <v>0</v>
      </c>
      <c r="N1540">
        <v>426569900</v>
      </c>
      <c r="O1540">
        <v>426569900</v>
      </c>
      <c r="P1540">
        <v>0</v>
      </c>
      <c r="Q1540">
        <v>205005800</v>
      </c>
      <c r="R1540">
        <v>67.59</v>
      </c>
      <c r="S1540">
        <v>0</v>
      </c>
      <c r="T1540">
        <v>0</v>
      </c>
    </row>
    <row r="1541" spans="1:20" x14ac:dyDescent="0.25">
      <c r="A1541" t="s">
        <v>33</v>
      </c>
      <c r="B1541">
        <v>632488000</v>
      </c>
      <c r="C1541">
        <v>0</v>
      </c>
      <c r="D1541">
        <v>0</v>
      </c>
      <c r="E1541">
        <v>632488000</v>
      </c>
      <c r="F1541">
        <v>0</v>
      </c>
      <c r="G1541">
        <v>427482200</v>
      </c>
      <c r="H1541">
        <v>427482200</v>
      </c>
      <c r="I1541">
        <v>427482200</v>
      </c>
      <c r="J1541">
        <v>0</v>
      </c>
      <c r="K1541">
        <v>427482200</v>
      </c>
      <c r="L1541">
        <v>912300</v>
      </c>
      <c r="M1541">
        <v>0</v>
      </c>
      <c r="N1541">
        <v>426569900</v>
      </c>
      <c r="O1541">
        <v>426569900</v>
      </c>
      <c r="P1541">
        <v>0</v>
      </c>
      <c r="Q1541">
        <v>205005800</v>
      </c>
      <c r="R1541">
        <v>67.59</v>
      </c>
      <c r="S1541">
        <v>0</v>
      </c>
      <c r="T1541">
        <v>0</v>
      </c>
    </row>
    <row r="1542" spans="1:20" x14ac:dyDescent="0.25">
      <c r="A1542" t="s">
        <v>764</v>
      </c>
      <c r="B1542">
        <v>3367350000</v>
      </c>
      <c r="C1542">
        <v>0</v>
      </c>
      <c r="D1542">
        <v>0</v>
      </c>
      <c r="E1542">
        <v>3367350000</v>
      </c>
      <c r="F1542">
        <v>34885</v>
      </c>
      <c r="G1542">
        <v>2847321361</v>
      </c>
      <c r="H1542">
        <v>2847321361</v>
      </c>
      <c r="I1542">
        <v>2847286476</v>
      </c>
      <c r="J1542">
        <v>34885</v>
      </c>
      <c r="K1542">
        <v>2847321361</v>
      </c>
      <c r="L1542">
        <v>0</v>
      </c>
      <c r="M1542">
        <v>0</v>
      </c>
      <c r="N1542">
        <v>2847321361</v>
      </c>
      <c r="O1542">
        <v>2847274177</v>
      </c>
      <c r="P1542">
        <v>47184</v>
      </c>
      <c r="Q1542">
        <v>520028639</v>
      </c>
      <c r="R1542">
        <v>84.56</v>
      </c>
      <c r="S1542">
        <v>0</v>
      </c>
      <c r="T1542">
        <v>0</v>
      </c>
    </row>
    <row r="1543" spans="1:20" x14ac:dyDescent="0.25">
      <c r="A1543" t="s">
        <v>31</v>
      </c>
      <c r="B1543">
        <v>3367350000</v>
      </c>
      <c r="C1543">
        <v>0</v>
      </c>
      <c r="D1543">
        <v>0</v>
      </c>
      <c r="E1543">
        <v>3367350000</v>
      </c>
      <c r="F1543">
        <v>34885</v>
      </c>
      <c r="G1543">
        <v>2847321361</v>
      </c>
      <c r="H1543">
        <v>2847321361</v>
      </c>
      <c r="I1543">
        <v>2847286476</v>
      </c>
      <c r="J1543">
        <v>34885</v>
      </c>
      <c r="K1543">
        <v>2847321361</v>
      </c>
      <c r="L1543">
        <v>0</v>
      </c>
      <c r="M1543">
        <v>0</v>
      </c>
      <c r="N1543">
        <v>2847321361</v>
      </c>
      <c r="O1543">
        <v>2847274177</v>
      </c>
      <c r="P1543">
        <v>47184</v>
      </c>
      <c r="Q1543">
        <v>520028639</v>
      </c>
      <c r="R1543">
        <v>84.56</v>
      </c>
      <c r="S1543">
        <v>0</v>
      </c>
      <c r="T1543">
        <v>0</v>
      </c>
    </row>
    <row r="1544" spans="1:20" x14ac:dyDescent="0.25">
      <c r="A1544" t="s">
        <v>403</v>
      </c>
      <c r="B1544">
        <v>3367350000</v>
      </c>
      <c r="C1544">
        <v>0</v>
      </c>
      <c r="D1544">
        <v>0</v>
      </c>
      <c r="E1544">
        <v>3367350000</v>
      </c>
      <c r="F1544">
        <v>34885</v>
      </c>
      <c r="G1544">
        <v>2847321361</v>
      </c>
      <c r="H1544">
        <v>2847321361</v>
      </c>
      <c r="I1544">
        <v>2847286476</v>
      </c>
      <c r="J1544">
        <v>34885</v>
      </c>
      <c r="K1544">
        <v>2847321361</v>
      </c>
      <c r="L1544">
        <v>0</v>
      </c>
      <c r="M1544">
        <v>0</v>
      </c>
      <c r="N1544">
        <v>2847321361</v>
      </c>
      <c r="O1544">
        <v>2847274177</v>
      </c>
      <c r="P1544">
        <v>47184</v>
      </c>
      <c r="Q1544">
        <v>520028639</v>
      </c>
      <c r="R1544">
        <v>84.56</v>
      </c>
      <c r="S1544">
        <v>0</v>
      </c>
      <c r="T1544">
        <v>0</v>
      </c>
    </row>
    <row r="1545" spans="1:20" x14ac:dyDescent="0.25">
      <c r="A1545" t="s">
        <v>33</v>
      </c>
      <c r="B1545">
        <v>3367350000</v>
      </c>
      <c r="C1545">
        <v>0</v>
      </c>
      <c r="D1545">
        <v>0</v>
      </c>
      <c r="E1545">
        <v>3367350000</v>
      </c>
      <c r="F1545">
        <v>34885</v>
      </c>
      <c r="G1545">
        <v>2847321361</v>
      </c>
      <c r="H1545">
        <v>2847321361</v>
      </c>
      <c r="I1545">
        <v>2847286476</v>
      </c>
      <c r="J1545">
        <v>34885</v>
      </c>
      <c r="K1545">
        <v>2847321361</v>
      </c>
      <c r="L1545">
        <v>0</v>
      </c>
      <c r="M1545">
        <v>0</v>
      </c>
      <c r="N1545">
        <v>2847321361</v>
      </c>
      <c r="O1545">
        <v>2847274177</v>
      </c>
      <c r="P1545">
        <v>47184</v>
      </c>
      <c r="Q1545">
        <v>520028639</v>
      </c>
      <c r="R1545">
        <v>84.56</v>
      </c>
      <c r="S1545">
        <v>0</v>
      </c>
      <c r="T1545">
        <v>0</v>
      </c>
    </row>
    <row r="1546" spans="1:20" x14ac:dyDescent="0.25">
      <c r="A1546" t="s">
        <v>765</v>
      </c>
      <c r="B1546">
        <v>7600000000</v>
      </c>
      <c r="C1546">
        <v>0</v>
      </c>
      <c r="D1546">
        <v>0</v>
      </c>
      <c r="E1546">
        <v>7600000000</v>
      </c>
      <c r="F1546">
        <v>0</v>
      </c>
      <c r="G1546">
        <v>2377148442</v>
      </c>
      <c r="H1546">
        <v>2377148442</v>
      </c>
      <c r="I1546">
        <v>2224353918</v>
      </c>
      <c r="J1546">
        <v>0</v>
      </c>
      <c r="K1546">
        <v>2224353918</v>
      </c>
      <c r="L1546">
        <v>42921186</v>
      </c>
      <c r="M1546">
        <v>152794524</v>
      </c>
      <c r="N1546">
        <v>2181432732</v>
      </c>
      <c r="O1546">
        <v>2130836414</v>
      </c>
      <c r="P1546">
        <v>50596318</v>
      </c>
      <c r="Q1546">
        <v>5222851558</v>
      </c>
      <c r="R1546">
        <v>29.27</v>
      </c>
      <c r="S1546">
        <v>0</v>
      </c>
      <c r="T1546">
        <v>0</v>
      </c>
    </row>
    <row r="1547" spans="1:20" x14ac:dyDescent="0.25">
      <c r="A1547" t="s">
        <v>31</v>
      </c>
      <c r="B1547">
        <v>7600000000</v>
      </c>
      <c r="C1547">
        <v>-1000000000</v>
      </c>
      <c r="D1547">
        <v>0</v>
      </c>
      <c r="E1547">
        <v>6600000000</v>
      </c>
      <c r="F1547">
        <v>0</v>
      </c>
      <c r="G1547">
        <v>2377148442</v>
      </c>
      <c r="H1547">
        <v>2377148442</v>
      </c>
      <c r="I1547">
        <v>2224353918</v>
      </c>
      <c r="J1547">
        <v>0</v>
      </c>
      <c r="K1547">
        <v>2224353918</v>
      </c>
      <c r="L1547">
        <v>42921186</v>
      </c>
      <c r="M1547">
        <v>152794524</v>
      </c>
      <c r="N1547">
        <v>2181432732</v>
      </c>
      <c r="O1547">
        <v>2130836414</v>
      </c>
      <c r="P1547">
        <v>50596318</v>
      </c>
      <c r="Q1547">
        <v>4222851558</v>
      </c>
      <c r="R1547">
        <v>33.700000000000003</v>
      </c>
      <c r="S1547">
        <v>0</v>
      </c>
      <c r="T1547">
        <v>0</v>
      </c>
    </row>
    <row r="1548" spans="1:20" x14ac:dyDescent="0.25">
      <c r="A1548" t="s">
        <v>766</v>
      </c>
      <c r="B1548">
        <v>7600000000</v>
      </c>
      <c r="C1548">
        <v>-1000000000</v>
      </c>
      <c r="D1548">
        <v>0</v>
      </c>
      <c r="E1548">
        <v>6600000000</v>
      </c>
      <c r="F1548">
        <v>0</v>
      </c>
      <c r="G1548">
        <v>2377148442</v>
      </c>
      <c r="H1548">
        <v>2377148442</v>
      </c>
      <c r="I1548">
        <v>2224353918</v>
      </c>
      <c r="J1548">
        <v>0</v>
      </c>
      <c r="K1548">
        <v>2224353918</v>
      </c>
      <c r="L1548">
        <v>42921186</v>
      </c>
      <c r="M1548">
        <v>152794524</v>
      </c>
      <c r="N1548">
        <v>2181432732</v>
      </c>
      <c r="O1548">
        <v>2130836414</v>
      </c>
      <c r="P1548">
        <v>50596318</v>
      </c>
      <c r="Q1548">
        <v>4222851558</v>
      </c>
      <c r="R1548">
        <v>33.700000000000003</v>
      </c>
      <c r="S1548">
        <v>0</v>
      </c>
      <c r="T1548">
        <v>0</v>
      </c>
    </row>
    <row r="1549" spans="1:20" x14ac:dyDescent="0.25">
      <c r="A1549" t="s">
        <v>33</v>
      </c>
      <c r="B1549">
        <v>7600000000</v>
      </c>
      <c r="C1549">
        <v>-1000000000</v>
      </c>
      <c r="D1549">
        <v>0</v>
      </c>
      <c r="E1549">
        <v>6600000000</v>
      </c>
      <c r="F1549">
        <v>0</v>
      </c>
      <c r="G1549">
        <v>2377148442</v>
      </c>
      <c r="H1549">
        <v>2377148442</v>
      </c>
      <c r="I1549">
        <v>2224353918</v>
      </c>
      <c r="J1549">
        <v>0</v>
      </c>
      <c r="K1549">
        <v>2224353918</v>
      </c>
      <c r="L1549">
        <v>42921186</v>
      </c>
      <c r="M1549">
        <v>152794524</v>
      </c>
      <c r="N1549">
        <v>2181432732</v>
      </c>
      <c r="O1549">
        <v>2130836414</v>
      </c>
      <c r="P1549">
        <v>50596318</v>
      </c>
      <c r="Q1549">
        <v>4222851558</v>
      </c>
      <c r="R1549">
        <v>33.700000000000003</v>
      </c>
      <c r="S1549">
        <v>0</v>
      </c>
      <c r="T1549">
        <v>0</v>
      </c>
    </row>
    <row r="1550" spans="1:20" x14ac:dyDescent="0.25">
      <c r="A1550" t="s">
        <v>97</v>
      </c>
      <c r="B1550">
        <v>0</v>
      </c>
      <c r="C1550">
        <v>1000000000</v>
      </c>
      <c r="D1550">
        <v>0</v>
      </c>
      <c r="E1550">
        <v>1000000000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1000000000</v>
      </c>
      <c r="R1550">
        <v>0</v>
      </c>
      <c r="S1550">
        <v>0</v>
      </c>
      <c r="T1550">
        <v>0</v>
      </c>
    </row>
    <row r="1551" spans="1:20" x14ac:dyDescent="0.25">
      <c r="A1551" t="s">
        <v>766</v>
      </c>
      <c r="B1551">
        <v>0</v>
      </c>
      <c r="C1551">
        <v>1000000000</v>
      </c>
      <c r="D1551">
        <v>0</v>
      </c>
      <c r="E1551">
        <v>1000000000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1000000000</v>
      </c>
      <c r="R1551">
        <v>0</v>
      </c>
      <c r="S1551">
        <v>0</v>
      </c>
      <c r="T1551">
        <v>0</v>
      </c>
    </row>
    <row r="1552" spans="1:20" x14ac:dyDescent="0.25">
      <c r="A1552" t="s">
        <v>33</v>
      </c>
      <c r="B1552">
        <v>0</v>
      </c>
      <c r="C1552">
        <v>1000000000</v>
      </c>
      <c r="D1552">
        <v>0</v>
      </c>
      <c r="E1552">
        <v>1000000000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1000000000</v>
      </c>
      <c r="R1552">
        <v>0</v>
      </c>
      <c r="S1552">
        <v>0</v>
      </c>
      <c r="T1552">
        <v>0</v>
      </c>
    </row>
    <row r="1553" spans="1:20" x14ac:dyDescent="0.25">
      <c r="A1553" t="s">
        <v>58</v>
      </c>
      <c r="B1553">
        <v>481000000</v>
      </c>
      <c r="C1553">
        <v>0</v>
      </c>
      <c r="D1553">
        <v>0</v>
      </c>
      <c r="E1553">
        <v>481000000</v>
      </c>
      <c r="F1553">
        <v>0</v>
      </c>
      <c r="G1553">
        <v>294795300</v>
      </c>
      <c r="H1553">
        <v>294795300</v>
      </c>
      <c r="I1553">
        <v>294795300</v>
      </c>
      <c r="J1553">
        <v>0</v>
      </c>
      <c r="K1553">
        <v>294795300</v>
      </c>
      <c r="L1553">
        <v>0</v>
      </c>
      <c r="M1553">
        <v>0</v>
      </c>
      <c r="N1553">
        <v>294795300</v>
      </c>
      <c r="O1553">
        <v>294795300</v>
      </c>
      <c r="P1553">
        <v>0</v>
      </c>
      <c r="Q1553">
        <v>186204700</v>
      </c>
      <c r="R1553">
        <v>61.29</v>
      </c>
      <c r="S1553">
        <v>0</v>
      </c>
      <c r="T1553">
        <v>0</v>
      </c>
    </row>
    <row r="1554" spans="1:20" x14ac:dyDescent="0.25">
      <c r="A1554" t="s">
        <v>31</v>
      </c>
      <c r="B1554">
        <v>481000000</v>
      </c>
      <c r="C1554">
        <v>0</v>
      </c>
      <c r="D1554">
        <v>0</v>
      </c>
      <c r="E1554">
        <v>481000000</v>
      </c>
      <c r="F1554">
        <v>0</v>
      </c>
      <c r="G1554">
        <v>294795300</v>
      </c>
      <c r="H1554">
        <v>294795300</v>
      </c>
      <c r="I1554">
        <v>294795300</v>
      </c>
      <c r="J1554">
        <v>0</v>
      </c>
      <c r="K1554">
        <v>294795300</v>
      </c>
      <c r="L1554">
        <v>0</v>
      </c>
      <c r="M1554">
        <v>0</v>
      </c>
      <c r="N1554">
        <v>294795300</v>
      </c>
      <c r="O1554">
        <v>294795300</v>
      </c>
      <c r="P1554">
        <v>0</v>
      </c>
      <c r="Q1554">
        <v>186204700</v>
      </c>
      <c r="R1554">
        <v>61.29</v>
      </c>
      <c r="S1554">
        <v>0</v>
      </c>
      <c r="T1554">
        <v>0</v>
      </c>
    </row>
    <row r="1555" spans="1:20" x14ac:dyDescent="0.25">
      <c r="A1555" t="s">
        <v>415</v>
      </c>
      <c r="B1555">
        <v>481000000</v>
      </c>
      <c r="C1555">
        <v>0</v>
      </c>
      <c r="D1555">
        <v>0</v>
      </c>
      <c r="E1555">
        <v>481000000</v>
      </c>
      <c r="F1555">
        <v>0</v>
      </c>
      <c r="G1555">
        <v>294795300</v>
      </c>
      <c r="H1555">
        <v>294795300</v>
      </c>
      <c r="I1555">
        <v>294795300</v>
      </c>
      <c r="J1555">
        <v>0</v>
      </c>
      <c r="K1555">
        <v>294795300</v>
      </c>
      <c r="L1555">
        <v>0</v>
      </c>
      <c r="M1555">
        <v>0</v>
      </c>
      <c r="N1555">
        <v>294795300</v>
      </c>
      <c r="O1555">
        <v>294795300</v>
      </c>
      <c r="P1555">
        <v>0</v>
      </c>
      <c r="Q1555">
        <v>186204700</v>
      </c>
      <c r="R1555">
        <v>61.29</v>
      </c>
      <c r="S1555">
        <v>0</v>
      </c>
      <c r="T1555">
        <v>0</v>
      </c>
    </row>
    <row r="1556" spans="1:20" x14ac:dyDescent="0.25">
      <c r="A1556" t="s">
        <v>33</v>
      </c>
      <c r="B1556">
        <v>481000000</v>
      </c>
      <c r="C1556">
        <v>0</v>
      </c>
      <c r="D1556">
        <v>0</v>
      </c>
      <c r="E1556">
        <v>481000000</v>
      </c>
      <c r="F1556">
        <v>0</v>
      </c>
      <c r="G1556">
        <v>294795300</v>
      </c>
      <c r="H1556">
        <v>294795300</v>
      </c>
      <c r="I1556">
        <v>294795300</v>
      </c>
      <c r="J1556">
        <v>0</v>
      </c>
      <c r="K1556">
        <v>294795300</v>
      </c>
      <c r="L1556">
        <v>0</v>
      </c>
      <c r="M1556">
        <v>0</v>
      </c>
      <c r="N1556">
        <v>294795300</v>
      </c>
      <c r="O1556">
        <v>294795300</v>
      </c>
      <c r="P1556">
        <v>0</v>
      </c>
      <c r="Q1556">
        <v>186204700</v>
      </c>
      <c r="R1556">
        <v>61.29</v>
      </c>
      <c r="S1556">
        <v>0</v>
      </c>
      <c r="T1556">
        <v>0</v>
      </c>
    </row>
    <row r="1557" spans="1:20" x14ac:dyDescent="0.25">
      <c r="A1557" t="s">
        <v>60</v>
      </c>
      <c r="B1557">
        <v>2882000000</v>
      </c>
      <c r="C1557">
        <v>0</v>
      </c>
      <c r="D1557">
        <v>0</v>
      </c>
      <c r="E1557">
        <v>2882000000</v>
      </c>
      <c r="F1557">
        <v>0</v>
      </c>
      <c r="G1557">
        <v>1766113800</v>
      </c>
      <c r="H1557">
        <v>1766113800</v>
      </c>
      <c r="I1557">
        <v>1766113800</v>
      </c>
      <c r="J1557">
        <v>0</v>
      </c>
      <c r="K1557">
        <v>1766113800</v>
      </c>
      <c r="L1557">
        <v>0</v>
      </c>
      <c r="M1557">
        <v>0</v>
      </c>
      <c r="N1557">
        <v>1766113800</v>
      </c>
      <c r="O1557">
        <v>1766113800</v>
      </c>
      <c r="P1557">
        <v>0</v>
      </c>
      <c r="Q1557">
        <v>1115886200</v>
      </c>
      <c r="R1557">
        <v>61.28</v>
      </c>
      <c r="S1557">
        <v>0</v>
      </c>
      <c r="T1557">
        <v>0</v>
      </c>
    </row>
    <row r="1558" spans="1:20" x14ac:dyDescent="0.25">
      <c r="A1558" t="s">
        <v>31</v>
      </c>
      <c r="B1558">
        <v>2882000000</v>
      </c>
      <c r="C1558">
        <v>0</v>
      </c>
      <c r="D1558">
        <v>0</v>
      </c>
      <c r="E1558">
        <v>2882000000</v>
      </c>
      <c r="F1558">
        <v>0</v>
      </c>
      <c r="G1558">
        <v>1766113800</v>
      </c>
      <c r="H1558">
        <v>1766113800</v>
      </c>
      <c r="I1558">
        <v>1766113800</v>
      </c>
      <c r="J1558">
        <v>0</v>
      </c>
      <c r="K1558">
        <v>1766113800</v>
      </c>
      <c r="L1558">
        <v>0</v>
      </c>
      <c r="M1558">
        <v>0</v>
      </c>
      <c r="N1558">
        <v>1766113800</v>
      </c>
      <c r="O1558">
        <v>1766113800</v>
      </c>
      <c r="P1558">
        <v>0</v>
      </c>
      <c r="Q1558">
        <v>1115886200</v>
      </c>
      <c r="R1558">
        <v>61.28</v>
      </c>
      <c r="S1558">
        <v>0</v>
      </c>
      <c r="T1558">
        <v>0</v>
      </c>
    </row>
    <row r="1559" spans="1:20" x14ac:dyDescent="0.25">
      <c r="A1559" t="s">
        <v>417</v>
      </c>
      <c r="B1559">
        <v>2882000000</v>
      </c>
      <c r="C1559">
        <v>0</v>
      </c>
      <c r="D1559">
        <v>0</v>
      </c>
      <c r="E1559">
        <v>2882000000</v>
      </c>
      <c r="F1559">
        <v>0</v>
      </c>
      <c r="G1559">
        <v>1766113800</v>
      </c>
      <c r="H1559">
        <v>1766113800</v>
      </c>
      <c r="I1559">
        <v>1766113800</v>
      </c>
      <c r="J1559">
        <v>0</v>
      </c>
      <c r="K1559">
        <v>1766113800</v>
      </c>
      <c r="L1559">
        <v>0</v>
      </c>
      <c r="M1559">
        <v>0</v>
      </c>
      <c r="N1559">
        <v>1766113800</v>
      </c>
      <c r="O1559">
        <v>1766113800</v>
      </c>
      <c r="P1559">
        <v>0</v>
      </c>
      <c r="Q1559">
        <v>1115886200</v>
      </c>
      <c r="R1559">
        <v>61.28</v>
      </c>
      <c r="S1559">
        <v>0</v>
      </c>
      <c r="T1559">
        <v>0</v>
      </c>
    </row>
    <row r="1560" spans="1:20" x14ac:dyDescent="0.25">
      <c r="A1560" t="s">
        <v>33</v>
      </c>
      <c r="B1560">
        <v>2882000000</v>
      </c>
      <c r="C1560">
        <v>0</v>
      </c>
      <c r="D1560">
        <v>0</v>
      </c>
      <c r="E1560">
        <v>2882000000</v>
      </c>
      <c r="F1560">
        <v>0</v>
      </c>
      <c r="G1560">
        <v>1766113800</v>
      </c>
      <c r="H1560">
        <v>1766113800</v>
      </c>
      <c r="I1560">
        <v>1766113800</v>
      </c>
      <c r="J1560">
        <v>0</v>
      </c>
      <c r="K1560">
        <v>1766113800</v>
      </c>
      <c r="L1560">
        <v>0</v>
      </c>
      <c r="M1560">
        <v>0</v>
      </c>
      <c r="N1560">
        <v>1766113800</v>
      </c>
      <c r="O1560">
        <v>1766113800</v>
      </c>
      <c r="P1560">
        <v>0</v>
      </c>
      <c r="Q1560">
        <v>1115886200</v>
      </c>
      <c r="R1560">
        <v>61.28</v>
      </c>
      <c r="S1560">
        <v>0</v>
      </c>
      <c r="T1560">
        <v>0</v>
      </c>
    </row>
    <row r="1561" spans="1:20" x14ac:dyDescent="0.25">
      <c r="A1561" t="s">
        <v>62</v>
      </c>
      <c r="B1561">
        <v>481000000</v>
      </c>
      <c r="C1561">
        <v>0</v>
      </c>
      <c r="D1561">
        <v>0</v>
      </c>
      <c r="E1561">
        <v>481000000</v>
      </c>
      <c r="F1561">
        <v>0</v>
      </c>
      <c r="G1561">
        <v>294795300</v>
      </c>
      <c r="H1561">
        <v>294795300</v>
      </c>
      <c r="I1561">
        <v>294795300</v>
      </c>
      <c r="J1561">
        <v>0</v>
      </c>
      <c r="K1561">
        <v>294795300</v>
      </c>
      <c r="L1561">
        <v>0</v>
      </c>
      <c r="M1561">
        <v>0</v>
      </c>
      <c r="N1561">
        <v>294795300</v>
      </c>
      <c r="O1561">
        <v>294795300</v>
      </c>
      <c r="P1561">
        <v>0</v>
      </c>
      <c r="Q1561">
        <v>186204700</v>
      </c>
      <c r="R1561">
        <v>61.29</v>
      </c>
      <c r="S1561">
        <v>0</v>
      </c>
      <c r="T1561">
        <v>0</v>
      </c>
    </row>
    <row r="1562" spans="1:20" x14ac:dyDescent="0.25">
      <c r="A1562" t="s">
        <v>31</v>
      </c>
      <c r="B1562">
        <v>481000000</v>
      </c>
      <c r="C1562">
        <v>0</v>
      </c>
      <c r="D1562">
        <v>0</v>
      </c>
      <c r="E1562">
        <v>481000000</v>
      </c>
      <c r="F1562">
        <v>0</v>
      </c>
      <c r="G1562">
        <v>294795300</v>
      </c>
      <c r="H1562">
        <v>294795300</v>
      </c>
      <c r="I1562">
        <v>294795300</v>
      </c>
      <c r="J1562">
        <v>0</v>
      </c>
      <c r="K1562">
        <v>294795300</v>
      </c>
      <c r="L1562">
        <v>0</v>
      </c>
      <c r="M1562">
        <v>0</v>
      </c>
      <c r="N1562">
        <v>294795300</v>
      </c>
      <c r="O1562">
        <v>294795300</v>
      </c>
      <c r="P1562">
        <v>0</v>
      </c>
      <c r="Q1562">
        <v>186204700</v>
      </c>
      <c r="R1562">
        <v>61.29</v>
      </c>
      <c r="S1562">
        <v>0</v>
      </c>
      <c r="T1562">
        <v>0</v>
      </c>
    </row>
    <row r="1563" spans="1:20" x14ac:dyDescent="0.25">
      <c r="A1563" t="s">
        <v>419</v>
      </c>
      <c r="B1563">
        <v>481000000</v>
      </c>
      <c r="C1563">
        <v>0</v>
      </c>
      <c r="D1563">
        <v>0</v>
      </c>
      <c r="E1563">
        <v>481000000</v>
      </c>
      <c r="F1563">
        <v>0</v>
      </c>
      <c r="G1563">
        <v>294795300</v>
      </c>
      <c r="H1563">
        <v>294795300</v>
      </c>
      <c r="I1563">
        <v>294795300</v>
      </c>
      <c r="J1563">
        <v>0</v>
      </c>
      <c r="K1563">
        <v>294795300</v>
      </c>
      <c r="L1563">
        <v>0</v>
      </c>
      <c r="M1563">
        <v>0</v>
      </c>
      <c r="N1563">
        <v>294795300</v>
      </c>
      <c r="O1563">
        <v>294795300</v>
      </c>
      <c r="P1563">
        <v>0</v>
      </c>
      <c r="Q1563">
        <v>186204700</v>
      </c>
      <c r="R1563">
        <v>61.29</v>
      </c>
      <c r="S1563">
        <v>0</v>
      </c>
      <c r="T1563">
        <v>0</v>
      </c>
    </row>
    <row r="1564" spans="1:20" x14ac:dyDescent="0.25">
      <c r="A1564" t="s">
        <v>33</v>
      </c>
      <c r="B1564">
        <v>481000000</v>
      </c>
      <c r="C1564">
        <v>0</v>
      </c>
      <c r="D1564">
        <v>0</v>
      </c>
      <c r="E1564">
        <v>481000000</v>
      </c>
      <c r="F1564">
        <v>0</v>
      </c>
      <c r="G1564">
        <v>294795300</v>
      </c>
      <c r="H1564">
        <v>294795300</v>
      </c>
      <c r="I1564">
        <v>294795300</v>
      </c>
      <c r="J1564">
        <v>0</v>
      </c>
      <c r="K1564">
        <v>294795300</v>
      </c>
      <c r="L1564">
        <v>0</v>
      </c>
      <c r="M1564">
        <v>0</v>
      </c>
      <c r="N1564">
        <v>294795300</v>
      </c>
      <c r="O1564">
        <v>294795300</v>
      </c>
      <c r="P1564">
        <v>0</v>
      </c>
      <c r="Q1564">
        <v>186204700</v>
      </c>
      <c r="R1564">
        <v>61.29</v>
      </c>
      <c r="S1564">
        <v>0</v>
      </c>
      <c r="T1564">
        <v>0</v>
      </c>
    </row>
    <row r="1565" spans="1:20" x14ac:dyDescent="0.25">
      <c r="A1565" t="s">
        <v>64</v>
      </c>
      <c r="B1565">
        <v>3900000000</v>
      </c>
      <c r="C1565">
        <v>0</v>
      </c>
      <c r="D1565">
        <v>0</v>
      </c>
      <c r="E1565">
        <v>3900000000</v>
      </c>
      <c r="F1565">
        <v>0</v>
      </c>
      <c r="G1565">
        <v>2354711900</v>
      </c>
      <c r="H1565">
        <v>2354711900</v>
      </c>
      <c r="I1565">
        <v>2354711900</v>
      </c>
      <c r="J1565">
        <v>0</v>
      </c>
      <c r="K1565">
        <v>2354711900</v>
      </c>
      <c r="L1565">
        <v>0</v>
      </c>
      <c r="M1565">
        <v>0</v>
      </c>
      <c r="N1565">
        <v>2354711900</v>
      </c>
      <c r="O1565">
        <v>2354711900</v>
      </c>
      <c r="P1565">
        <v>0</v>
      </c>
      <c r="Q1565">
        <v>1545288100</v>
      </c>
      <c r="R1565">
        <v>60.38</v>
      </c>
      <c r="S1565">
        <v>0</v>
      </c>
      <c r="T1565">
        <v>0</v>
      </c>
    </row>
    <row r="1566" spans="1:20" x14ac:dyDescent="0.25">
      <c r="A1566" t="s">
        <v>31</v>
      </c>
      <c r="B1566">
        <v>3900000000</v>
      </c>
      <c r="C1566">
        <v>0</v>
      </c>
      <c r="D1566">
        <v>0</v>
      </c>
      <c r="E1566">
        <v>3900000000</v>
      </c>
      <c r="F1566">
        <v>0</v>
      </c>
      <c r="G1566">
        <v>2354711900</v>
      </c>
      <c r="H1566">
        <v>2354711900</v>
      </c>
      <c r="I1566">
        <v>2354711900</v>
      </c>
      <c r="J1566">
        <v>0</v>
      </c>
      <c r="K1566">
        <v>2354711900</v>
      </c>
      <c r="L1566">
        <v>0</v>
      </c>
      <c r="M1566">
        <v>0</v>
      </c>
      <c r="N1566">
        <v>2354711900</v>
      </c>
      <c r="O1566">
        <v>2354711900</v>
      </c>
      <c r="P1566">
        <v>0</v>
      </c>
      <c r="Q1566">
        <v>1545288100</v>
      </c>
      <c r="R1566">
        <v>60.38</v>
      </c>
      <c r="S1566">
        <v>0</v>
      </c>
      <c r="T1566">
        <v>0</v>
      </c>
    </row>
    <row r="1567" spans="1:20" x14ac:dyDescent="0.25">
      <c r="A1567" t="s">
        <v>421</v>
      </c>
      <c r="B1567">
        <v>3900000000</v>
      </c>
      <c r="C1567">
        <v>0</v>
      </c>
      <c r="D1567">
        <v>0</v>
      </c>
      <c r="E1567">
        <v>3900000000</v>
      </c>
      <c r="F1567">
        <v>0</v>
      </c>
      <c r="G1567">
        <v>2354711900</v>
      </c>
      <c r="H1567">
        <v>2354711900</v>
      </c>
      <c r="I1567">
        <v>2354711900</v>
      </c>
      <c r="J1567">
        <v>0</v>
      </c>
      <c r="K1567">
        <v>2354711900</v>
      </c>
      <c r="L1567">
        <v>0</v>
      </c>
      <c r="M1567">
        <v>0</v>
      </c>
      <c r="N1567">
        <v>2354711900</v>
      </c>
      <c r="O1567">
        <v>2354711900</v>
      </c>
      <c r="P1567">
        <v>0</v>
      </c>
      <c r="Q1567">
        <v>1545288100</v>
      </c>
      <c r="R1567">
        <v>60.38</v>
      </c>
      <c r="S1567">
        <v>0</v>
      </c>
      <c r="T1567">
        <v>0</v>
      </c>
    </row>
    <row r="1568" spans="1:20" x14ac:dyDescent="0.25">
      <c r="A1568" t="s">
        <v>33</v>
      </c>
      <c r="B1568">
        <v>3900000000</v>
      </c>
      <c r="C1568">
        <v>0</v>
      </c>
      <c r="D1568">
        <v>0</v>
      </c>
      <c r="E1568">
        <v>3900000000</v>
      </c>
      <c r="F1568">
        <v>0</v>
      </c>
      <c r="G1568">
        <v>2354711900</v>
      </c>
      <c r="H1568">
        <v>2354711900</v>
      </c>
      <c r="I1568">
        <v>2354711900</v>
      </c>
      <c r="J1568">
        <v>0</v>
      </c>
      <c r="K1568">
        <v>2354711900</v>
      </c>
      <c r="L1568">
        <v>0</v>
      </c>
      <c r="M1568">
        <v>0</v>
      </c>
      <c r="N1568">
        <v>2354711900</v>
      </c>
      <c r="O1568">
        <v>2354711900</v>
      </c>
      <c r="P1568">
        <v>0</v>
      </c>
      <c r="Q1568">
        <v>1545288100</v>
      </c>
      <c r="R1568">
        <v>60.38</v>
      </c>
      <c r="S1568">
        <v>0</v>
      </c>
      <c r="T1568">
        <v>0</v>
      </c>
    </row>
    <row r="1569" spans="1:20" x14ac:dyDescent="0.25">
      <c r="A1569" t="s">
        <v>767</v>
      </c>
      <c r="B1569">
        <v>962000000</v>
      </c>
      <c r="C1569">
        <v>0</v>
      </c>
      <c r="D1569">
        <v>0</v>
      </c>
      <c r="E1569">
        <v>962000000</v>
      </c>
      <c r="F1569">
        <v>0</v>
      </c>
      <c r="G1569">
        <v>589042300</v>
      </c>
      <c r="H1569">
        <v>589042300</v>
      </c>
      <c r="I1569">
        <v>589042300</v>
      </c>
      <c r="J1569">
        <v>0</v>
      </c>
      <c r="K1569">
        <v>589042300</v>
      </c>
      <c r="L1569">
        <v>0</v>
      </c>
      <c r="M1569">
        <v>0</v>
      </c>
      <c r="N1569">
        <v>589042300</v>
      </c>
      <c r="O1569">
        <v>589042300</v>
      </c>
      <c r="P1569">
        <v>0</v>
      </c>
      <c r="Q1569">
        <v>372957700</v>
      </c>
      <c r="R1569">
        <v>61.23</v>
      </c>
      <c r="S1569">
        <v>0</v>
      </c>
      <c r="T1569">
        <v>0</v>
      </c>
    </row>
    <row r="1570" spans="1:20" x14ac:dyDescent="0.25">
      <c r="A1570" t="s">
        <v>31</v>
      </c>
      <c r="B1570">
        <v>962000000</v>
      </c>
      <c r="C1570">
        <v>0</v>
      </c>
      <c r="D1570">
        <v>0</v>
      </c>
      <c r="E1570">
        <v>962000000</v>
      </c>
      <c r="F1570">
        <v>0</v>
      </c>
      <c r="G1570">
        <v>589042300</v>
      </c>
      <c r="H1570">
        <v>589042300</v>
      </c>
      <c r="I1570">
        <v>589042300</v>
      </c>
      <c r="J1570">
        <v>0</v>
      </c>
      <c r="K1570">
        <v>589042300</v>
      </c>
      <c r="L1570">
        <v>0</v>
      </c>
      <c r="M1570">
        <v>0</v>
      </c>
      <c r="N1570">
        <v>589042300</v>
      </c>
      <c r="O1570">
        <v>589042300</v>
      </c>
      <c r="P1570">
        <v>0</v>
      </c>
      <c r="Q1570">
        <v>372957700</v>
      </c>
      <c r="R1570">
        <v>61.23</v>
      </c>
      <c r="S1570">
        <v>0</v>
      </c>
      <c r="T1570">
        <v>0</v>
      </c>
    </row>
    <row r="1571" spans="1:20" x14ac:dyDescent="0.25">
      <c r="A1571" t="s">
        <v>423</v>
      </c>
      <c r="B1571">
        <v>962000000</v>
      </c>
      <c r="C1571">
        <v>0</v>
      </c>
      <c r="D1571">
        <v>0</v>
      </c>
      <c r="E1571">
        <v>962000000</v>
      </c>
      <c r="F1571">
        <v>0</v>
      </c>
      <c r="G1571">
        <v>589042300</v>
      </c>
      <c r="H1571">
        <v>589042300</v>
      </c>
      <c r="I1571">
        <v>589042300</v>
      </c>
      <c r="J1571">
        <v>0</v>
      </c>
      <c r="K1571">
        <v>589042300</v>
      </c>
      <c r="L1571">
        <v>0</v>
      </c>
      <c r="M1571">
        <v>0</v>
      </c>
      <c r="N1571">
        <v>589042300</v>
      </c>
      <c r="O1571">
        <v>589042300</v>
      </c>
      <c r="P1571">
        <v>0</v>
      </c>
      <c r="Q1571">
        <v>372957700</v>
      </c>
      <c r="R1571">
        <v>61.23</v>
      </c>
      <c r="S1571">
        <v>0</v>
      </c>
      <c r="T1571">
        <v>0</v>
      </c>
    </row>
    <row r="1572" spans="1:20" x14ac:dyDescent="0.25">
      <c r="A1572" t="s">
        <v>33</v>
      </c>
      <c r="B1572">
        <v>962000000</v>
      </c>
      <c r="C1572">
        <v>0</v>
      </c>
      <c r="D1572">
        <v>0</v>
      </c>
      <c r="E1572">
        <v>962000000</v>
      </c>
      <c r="F1572">
        <v>0</v>
      </c>
      <c r="G1572">
        <v>589042300</v>
      </c>
      <c r="H1572">
        <v>589042300</v>
      </c>
      <c r="I1572">
        <v>589042300</v>
      </c>
      <c r="J1572">
        <v>0</v>
      </c>
      <c r="K1572">
        <v>589042300</v>
      </c>
      <c r="L1572">
        <v>0</v>
      </c>
      <c r="M1572">
        <v>0</v>
      </c>
      <c r="N1572">
        <v>589042300</v>
      </c>
      <c r="O1572">
        <v>589042300</v>
      </c>
      <c r="P1572">
        <v>0</v>
      </c>
      <c r="Q1572">
        <v>372957700</v>
      </c>
      <c r="R1572">
        <v>61.23</v>
      </c>
      <c r="S1572">
        <v>0</v>
      </c>
      <c r="T1572">
        <v>0</v>
      </c>
    </row>
    <row r="1573" spans="1:20" x14ac:dyDescent="0.25">
      <c r="A1573" t="s">
        <v>74</v>
      </c>
      <c r="B1573">
        <v>1100000000</v>
      </c>
      <c r="C1573">
        <v>0</v>
      </c>
      <c r="D1573">
        <v>0</v>
      </c>
      <c r="E1573">
        <v>1100000000</v>
      </c>
      <c r="F1573">
        <v>0</v>
      </c>
      <c r="G1573">
        <v>450000000</v>
      </c>
      <c r="H1573">
        <v>450000000</v>
      </c>
      <c r="I1573">
        <v>397379558</v>
      </c>
      <c r="J1573">
        <v>0</v>
      </c>
      <c r="K1573">
        <v>397379558</v>
      </c>
      <c r="L1573">
        <v>100000000</v>
      </c>
      <c r="M1573">
        <v>52620442</v>
      </c>
      <c r="N1573">
        <v>297379558</v>
      </c>
      <c r="O1573">
        <v>297379558</v>
      </c>
      <c r="P1573">
        <v>0</v>
      </c>
      <c r="Q1573">
        <v>650000000</v>
      </c>
      <c r="R1573">
        <v>36.130000000000003</v>
      </c>
      <c r="S1573">
        <v>0</v>
      </c>
      <c r="T1573">
        <v>0</v>
      </c>
    </row>
    <row r="1574" spans="1:20" x14ac:dyDescent="0.25">
      <c r="A1574" t="s">
        <v>31</v>
      </c>
      <c r="B1574">
        <v>1100000000</v>
      </c>
      <c r="C1574">
        <v>0</v>
      </c>
      <c r="D1574">
        <v>0</v>
      </c>
      <c r="E1574">
        <v>1100000000</v>
      </c>
      <c r="F1574">
        <v>0</v>
      </c>
      <c r="G1574">
        <v>450000000</v>
      </c>
      <c r="H1574">
        <v>450000000</v>
      </c>
      <c r="I1574">
        <v>397379558</v>
      </c>
      <c r="J1574">
        <v>0</v>
      </c>
      <c r="K1574">
        <v>397379558</v>
      </c>
      <c r="L1574">
        <v>100000000</v>
      </c>
      <c r="M1574">
        <v>52620442</v>
      </c>
      <c r="N1574">
        <v>297379558</v>
      </c>
      <c r="O1574">
        <v>297379558</v>
      </c>
      <c r="P1574">
        <v>0</v>
      </c>
      <c r="Q1574">
        <v>650000000</v>
      </c>
      <c r="R1574">
        <v>36.130000000000003</v>
      </c>
      <c r="S1574">
        <v>0</v>
      </c>
      <c r="T1574">
        <v>0</v>
      </c>
    </row>
    <row r="1575" spans="1:20" x14ac:dyDescent="0.25">
      <c r="A1575" t="s">
        <v>75</v>
      </c>
      <c r="B1575">
        <v>1100000000</v>
      </c>
      <c r="C1575">
        <v>0</v>
      </c>
      <c r="D1575">
        <v>0</v>
      </c>
      <c r="E1575">
        <v>1100000000</v>
      </c>
      <c r="F1575">
        <v>0</v>
      </c>
      <c r="G1575">
        <v>450000000</v>
      </c>
      <c r="H1575">
        <v>450000000</v>
      </c>
      <c r="I1575">
        <v>397379558</v>
      </c>
      <c r="J1575">
        <v>0</v>
      </c>
      <c r="K1575">
        <v>397379558</v>
      </c>
      <c r="L1575">
        <v>100000000</v>
      </c>
      <c r="M1575">
        <v>52620442</v>
      </c>
      <c r="N1575">
        <v>297379558</v>
      </c>
      <c r="O1575">
        <v>297379558</v>
      </c>
      <c r="P1575">
        <v>0</v>
      </c>
      <c r="Q1575">
        <v>650000000</v>
      </c>
      <c r="R1575">
        <v>36.130000000000003</v>
      </c>
      <c r="S1575">
        <v>0</v>
      </c>
      <c r="T1575">
        <v>0</v>
      </c>
    </row>
    <row r="1576" spans="1:20" x14ac:dyDescent="0.25">
      <c r="A1576" t="s">
        <v>33</v>
      </c>
      <c r="B1576">
        <v>1100000000</v>
      </c>
      <c r="C1576">
        <v>0</v>
      </c>
      <c r="D1576">
        <v>0</v>
      </c>
      <c r="E1576">
        <v>1100000000</v>
      </c>
      <c r="F1576">
        <v>0</v>
      </c>
      <c r="G1576">
        <v>450000000</v>
      </c>
      <c r="H1576">
        <v>450000000</v>
      </c>
      <c r="I1576">
        <v>397379558</v>
      </c>
      <c r="J1576">
        <v>0</v>
      </c>
      <c r="K1576">
        <v>397379558</v>
      </c>
      <c r="L1576">
        <v>100000000</v>
      </c>
      <c r="M1576">
        <v>52620442</v>
      </c>
      <c r="N1576">
        <v>297379558</v>
      </c>
      <c r="O1576">
        <v>297379558</v>
      </c>
      <c r="P1576">
        <v>0</v>
      </c>
      <c r="Q1576">
        <v>650000000</v>
      </c>
      <c r="R1576">
        <v>36.130000000000003</v>
      </c>
      <c r="S1576">
        <v>0</v>
      </c>
      <c r="T1576">
        <v>0</v>
      </c>
    </row>
    <row r="1577" spans="1:20" x14ac:dyDescent="0.25">
      <c r="A1577" t="s">
        <v>82</v>
      </c>
      <c r="B1577">
        <v>180000000</v>
      </c>
      <c r="C1577">
        <v>200000000</v>
      </c>
      <c r="D1577">
        <v>0</v>
      </c>
      <c r="E1577">
        <v>380000000</v>
      </c>
      <c r="F1577">
        <v>0</v>
      </c>
      <c r="G1577">
        <v>341956720</v>
      </c>
      <c r="H1577">
        <v>341956720</v>
      </c>
      <c r="I1577">
        <v>320883793</v>
      </c>
      <c r="J1577">
        <v>0</v>
      </c>
      <c r="K1577">
        <v>320883793</v>
      </c>
      <c r="L1577">
        <v>229941273</v>
      </c>
      <c r="M1577">
        <v>21072927</v>
      </c>
      <c r="N1577">
        <v>90942520</v>
      </c>
      <c r="O1577">
        <v>82646848</v>
      </c>
      <c r="P1577">
        <v>8295672</v>
      </c>
      <c r="Q1577">
        <v>38043280</v>
      </c>
      <c r="R1577">
        <v>84.44</v>
      </c>
      <c r="S1577">
        <v>0</v>
      </c>
      <c r="T1577">
        <v>0</v>
      </c>
    </row>
    <row r="1578" spans="1:20" x14ac:dyDescent="0.25">
      <c r="A1578" t="s">
        <v>31</v>
      </c>
      <c r="B1578">
        <v>180000000</v>
      </c>
      <c r="C1578">
        <v>200000000</v>
      </c>
      <c r="D1578">
        <v>0</v>
      </c>
      <c r="E1578">
        <v>380000000</v>
      </c>
      <c r="F1578">
        <v>0</v>
      </c>
      <c r="G1578">
        <v>341956720</v>
      </c>
      <c r="H1578">
        <v>341956720</v>
      </c>
      <c r="I1578">
        <v>320883793</v>
      </c>
      <c r="J1578">
        <v>0</v>
      </c>
      <c r="K1578">
        <v>320883793</v>
      </c>
      <c r="L1578">
        <v>229941273</v>
      </c>
      <c r="M1578">
        <v>21072927</v>
      </c>
      <c r="N1578">
        <v>90942520</v>
      </c>
      <c r="O1578">
        <v>82646848</v>
      </c>
      <c r="P1578">
        <v>8295672</v>
      </c>
      <c r="Q1578">
        <v>38043280</v>
      </c>
      <c r="R1578">
        <v>84.44</v>
      </c>
      <c r="S1578">
        <v>0</v>
      </c>
      <c r="T1578">
        <v>0</v>
      </c>
    </row>
    <row r="1579" spans="1:20" x14ac:dyDescent="0.25">
      <c r="A1579" t="s">
        <v>32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</row>
    <row r="1580" spans="1:20" x14ac:dyDescent="0.25">
      <c r="A1580" t="s">
        <v>33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</row>
    <row r="1581" spans="1:20" x14ac:dyDescent="0.25">
      <c r="A1581" t="s">
        <v>83</v>
      </c>
      <c r="B1581">
        <v>180000000</v>
      </c>
      <c r="C1581">
        <v>200000000</v>
      </c>
      <c r="D1581">
        <v>0</v>
      </c>
      <c r="E1581">
        <v>380000000</v>
      </c>
      <c r="F1581">
        <v>0</v>
      </c>
      <c r="G1581">
        <v>341956720</v>
      </c>
      <c r="H1581">
        <v>341956720</v>
      </c>
      <c r="I1581">
        <v>320883793</v>
      </c>
      <c r="J1581">
        <v>0</v>
      </c>
      <c r="K1581">
        <v>320883793</v>
      </c>
      <c r="L1581">
        <v>229941273</v>
      </c>
      <c r="M1581">
        <v>21072927</v>
      </c>
      <c r="N1581">
        <v>90942520</v>
      </c>
      <c r="O1581">
        <v>82646848</v>
      </c>
      <c r="P1581">
        <v>8295672</v>
      </c>
      <c r="Q1581">
        <v>38043280</v>
      </c>
      <c r="R1581">
        <v>84.44</v>
      </c>
      <c r="S1581">
        <v>0</v>
      </c>
      <c r="T1581">
        <v>0</v>
      </c>
    </row>
    <row r="1582" spans="1:20" x14ac:dyDescent="0.25">
      <c r="A1582" t="s">
        <v>33</v>
      </c>
      <c r="B1582">
        <v>180000000</v>
      </c>
      <c r="C1582">
        <v>200000000</v>
      </c>
      <c r="D1582">
        <v>0</v>
      </c>
      <c r="E1582">
        <v>380000000</v>
      </c>
      <c r="F1582">
        <v>0</v>
      </c>
      <c r="G1582">
        <v>341956720</v>
      </c>
      <c r="H1582">
        <v>341956720</v>
      </c>
      <c r="I1582">
        <v>320883793</v>
      </c>
      <c r="J1582">
        <v>0</v>
      </c>
      <c r="K1582">
        <v>320883793</v>
      </c>
      <c r="L1582">
        <v>229941273</v>
      </c>
      <c r="M1582">
        <v>21072927</v>
      </c>
      <c r="N1582">
        <v>90942520</v>
      </c>
      <c r="O1582">
        <v>82646848</v>
      </c>
      <c r="P1582">
        <v>8295672</v>
      </c>
      <c r="Q1582">
        <v>38043280</v>
      </c>
      <c r="R1582">
        <v>84.44</v>
      </c>
      <c r="S1582">
        <v>0</v>
      </c>
      <c r="T1582">
        <v>0</v>
      </c>
    </row>
    <row r="1583" spans="1:20" x14ac:dyDescent="0.25">
      <c r="A1583" t="s">
        <v>768</v>
      </c>
      <c r="B1583">
        <v>2100000000</v>
      </c>
      <c r="C1583">
        <v>-280955000</v>
      </c>
      <c r="D1583">
        <v>0</v>
      </c>
      <c r="E1583">
        <v>1819045000</v>
      </c>
      <c r="F1583">
        <v>7742</v>
      </c>
      <c r="G1583">
        <v>185896484</v>
      </c>
      <c r="H1583">
        <v>185896484</v>
      </c>
      <c r="I1583">
        <v>140788742</v>
      </c>
      <c r="J1583">
        <v>7742</v>
      </c>
      <c r="K1583">
        <v>140796484</v>
      </c>
      <c r="L1583">
        <v>37252000</v>
      </c>
      <c r="M1583">
        <v>45100000</v>
      </c>
      <c r="N1583">
        <v>103544484</v>
      </c>
      <c r="O1583">
        <v>101895914</v>
      </c>
      <c r="P1583">
        <v>1648570</v>
      </c>
      <c r="Q1583">
        <v>1633148516</v>
      </c>
      <c r="R1583">
        <v>7.74</v>
      </c>
      <c r="S1583">
        <v>0</v>
      </c>
      <c r="T1583">
        <v>0</v>
      </c>
    </row>
    <row r="1584" spans="1:20" x14ac:dyDescent="0.25">
      <c r="A1584" t="s">
        <v>31</v>
      </c>
      <c r="B1584">
        <v>2100000000</v>
      </c>
      <c r="C1584">
        <v>-280955000</v>
      </c>
      <c r="D1584">
        <v>0</v>
      </c>
      <c r="E1584">
        <v>1819045000</v>
      </c>
      <c r="F1584">
        <v>7742</v>
      </c>
      <c r="G1584">
        <v>185896484</v>
      </c>
      <c r="H1584">
        <v>185896484</v>
      </c>
      <c r="I1584">
        <v>140788742</v>
      </c>
      <c r="J1584">
        <v>7742</v>
      </c>
      <c r="K1584">
        <v>140796484</v>
      </c>
      <c r="L1584">
        <v>37252000</v>
      </c>
      <c r="M1584">
        <v>45100000</v>
      </c>
      <c r="N1584">
        <v>103544484</v>
      </c>
      <c r="O1584">
        <v>101895914</v>
      </c>
      <c r="P1584">
        <v>1648570</v>
      </c>
      <c r="Q1584">
        <v>1633148516</v>
      </c>
      <c r="R1584">
        <v>7.74</v>
      </c>
      <c r="S1584">
        <v>0</v>
      </c>
      <c r="T1584">
        <v>0</v>
      </c>
    </row>
    <row r="1585" spans="1:20" x14ac:dyDescent="0.25">
      <c r="A1585" t="s">
        <v>83</v>
      </c>
      <c r="B1585">
        <v>2100000000</v>
      </c>
      <c r="C1585">
        <v>-280955000</v>
      </c>
      <c r="D1585">
        <v>0</v>
      </c>
      <c r="E1585">
        <v>1819045000</v>
      </c>
      <c r="F1585">
        <v>7742</v>
      </c>
      <c r="G1585">
        <v>185896484</v>
      </c>
      <c r="H1585">
        <v>185896484</v>
      </c>
      <c r="I1585">
        <v>140788742</v>
      </c>
      <c r="J1585">
        <v>7742</v>
      </c>
      <c r="K1585">
        <v>140796484</v>
      </c>
      <c r="L1585">
        <v>37252000</v>
      </c>
      <c r="M1585">
        <v>45100000</v>
      </c>
      <c r="N1585">
        <v>103544484</v>
      </c>
      <c r="O1585">
        <v>101895914</v>
      </c>
      <c r="P1585">
        <v>1648570</v>
      </c>
      <c r="Q1585">
        <v>1633148516</v>
      </c>
      <c r="R1585">
        <v>7.74</v>
      </c>
      <c r="S1585">
        <v>0</v>
      </c>
      <c r="T1585">
        <v>0</v>
      </c>
    </row>
    <row r="1586" spans="1:20" x14ac:dyDescent="0.25">
      <c r="A1586" t="s">
        <v>33</v>
      </c>
      <c r="B1586">
        <v>2100000000</v>
      </c>
      <c r="C1586">
        <v>-280955000</v>
      </c>
      <c r="D1586">
        <v>0</v>
      </c>
      <c r="E1586">
        <v>1819045000</v>
      </c>
      <c r="F1586">
        <v>7742</v>
      </c>
      <c r="G1586">
        <v>185896484</v>
      </c>
      <c r="H1586">
        <v>185896484</v>
      </c>
      <c r="I1586">
        <v>140788742</v>
      </c>
      <c r="J1586">
        <v>7742</v>
      </c>
      <c r="K1586">
        <v>140796484</v>
      </c>
      <c r="L1586">
        <v>37252000</v>
      </c>
      <c r="M1586">
        <v>45100000</v>
      </c>
      <c r="N1586">
        <v>103544484</v>
      </c>
      <c r="O1586">
        <v>101895914</v>
      </c>
      <c r="P1586">
        <v>1648570</v>
      </c>
      <c r="Q1586">
        <v>1633148516</v>
      </c>
      <c r="R1586">
        <v>7.74</v>
      </c>
      <c r="S1586">
        <v>0</v>
      </c>
      <c r="T1586">
        <v>0</v>
      </c>
    </row>
    <row r="1587" spans="1:20" x14ac:dyDescent="0.25">
      <c r="A1587" t="s">
        <v>85</v>
      </c>
      <c r="B1587">
        <v>600000000</v>
      </c>
      <c r="C1587">
        <v>0</v>
      </c>
      <c r="D1587">
        <v>0</v>
      </c>
      <c r="E1587">
        <v>600000000</v>
      </c>
      <c r="F1587">
        <v>0</v>
      </c>
      <c r="G1587">
        <v>471692000</v>
      </c>
      <c r="H1587">
        <v>471692000</v>
      </c>
      <c r="I1587">
        <v>431988386</v>
      </c>
      <c r="J1587">
        <v>0</v>
      </c>
      <c r="K1587">
        <v>431988386</v>
      </c>
      <c r="L1587">
        <v>418113250</v>
      </c>
      <c r="M1587">
        <v>39703614</v>
      </c>
      <c r="N1587">
        <v>13875136</v>
      </c>
      <c r="O1587">
        <v>13875136</v>
      </c>
      <c r="P1587">
        <v>0</v>
      </c>
      <c r="Q1587">
        <v>128308000</v>
      </c>
      <c r="R1587">
        <v>72</v>
      </c>
      <c r="S1587">
        <v>0</v>
      </c>
      <c r="T1587">
        <v>0</v>
      </c>
    </row>
    <row r="1588" spans="1:20" x14ac:dyDescent="0.25">
      <c r="A1588" t="s">
        <v>31</v>
      </c>
      <c r="B1588">
        <v>600000000</v>
      </c>
      <c r="C1588">
        <v>0</v>
      </c>
      <c r="D1588">
        <v>0</v>
      </c>
      <c r="E1588">
        <v>600000000</v>
      </c>
      <c r="F1588">
        <v>0</v>
      </c>
      <c r="G1588">
        <v>471692000</v>
      </c>
      <c r="H1588">
        <v>471692000</v>
      </c>
      <c r="I1588">
        <v>431988386</v>
      </c>
      <c r="J1588">
        <v>0</v>
      </c>
      <c r="K1588">
        <v>431988386</v>
      </c>
      <c r="L1588">
        <v>418113250</v>
      </c>
      <c r="M1588">
        <v>39703614</v>
      </c>
      <c r="N1588">
        <v>13875136</v>
      </c>
      <c r="O1588">
        <v>13875136</v>
      </c>
      <c r="P1588">
        <v>0</v>
      </c>
      <c r="Q1588">
        <v>128308000</v>
      </c>
      <c r="R1588">
        <v>72</v>
      </c>
      <c r="S1588">
        <v>0</v>
      </c>
      <c r="T1588">
        <v>0</v>
      </c>
    </row>
    <row r="1589" spans="1:20" x14ac:dyDescent="0.25">
      <c r="A1589" t="s">
        <v>86</v>
      </c>
      <c r="B1589">
        <v>600000000</v>
      </c>
      <c r="C1589">
        <v>0</v>
      </c>
      <c r="D1589">
        <v>0</v>
      </c>
      <c r="E1589">
        <v>600000000</v>
      </c>
      <c r="F1589">
        <v>0</v>
      </c>
      <c r="G1589">
        <v>471692000</v>
      </c>
      <c r="H1589">
        <v>471692000</v>
      </c>
      <c r="I1589">
        <v>431988386</v>
      </c>
      <c r="J1589">
        <v>0</v>
      </c>
      <c r="K1589">
        <v>431988386</v>
      </c>
      <c r="L1589">
        <v>418113250</v>
      </c>
      <c r="M1589">
        <v>39703614</v>
      </c>
      <c r="N1589">
        <v>13875136</v>
      </c>
      <c r="O1589">
        <v>13875136</v>
      </c>
      <c r="P1589">
        <v>0</v>
      </c>
      <c r="Q1589">
        <v>128308000</v>
      </c>
      <c r="R1589">
        <v>72</v>
      </c>
      <c r="S1589">
        <v>0</v>
      </c>
      <c r="T1589">
        <v>0</v>
      </c>
    </row>
    <row r="1590" spans="1:20" x14ac:dyDescent="0.25">
      <c r="A1590" t="s">
        <v>33</v>
      </c>
      <c r="B1590">
        <v>600000000</v>
      </c>
      <c r="C1590">
        <v>0</v>
      </c>
      <c r="D1590">
        <v>0</v>
      </c>
      <c r="E1590">
        <v>600000000</v>
      </c>
      <c r="F1590">
        <v>0</v>
      </c>
      <c r="G1590">
        <v>471692000</v>
      </c>
      <c r="H1590">
        <v>471692000</v>
      </c>
      <c r="I1590">
        <v>431988386</v>
      </c>
      <c r="J1590">
        <v>0</v>
      </c>
      <c r="K1590">
        <v>431988386</v>
      </c>
      <c r="L1590">
        <v>418113250</v>
      </c>
      <c r="M1590">
        <v>39703614</v>
      </c>
      <c r="N1590">
        <v>13875136</v>
      </c>
      <c r="O1590">
        <v>13875136</v>
      </c>
      <c r="P1590">
        <v>0</v>
      </c>
      <c r="Q1590">
        <v>128308000</v>
      </c>
      <c r="R1590">
        <v>72</v>
      </c>
      <c r="S1590">
        <v>0</v>
      </c>
      <c r="T1590">
        <v>0</v>
      </c>
    </row>
    <row r="1591" spans="1:20" x14ac:dyDescent="0.25">
      <c r="A1591" t="s">
        <v>769</v>
      </c>
      <c r="B1591">
        <v>22000000</v>
      </c>
      <c r="C1591">
        <v>15000000</v>
      </c>
      <c r="D1591">
        <v>0</v>
      </c>
      <c r="E1591">
        <v>37000000</v>
      </c>
      <c r="F1591">
        <v>0</v>
      </c>
      <c r="G1591">
        <v>29530000</v>
      </c>
      <c r="H1591">
        <v>29530000</v>
      </c>
      <c r="I1591">
        <v>19150000</v>
      </c>
      <c r="J1591">
        <v>0</v>
      </c>
      <c r="K1591">
        <v>19150000</v>
      </c>
      <c r="L1591">
        <v>0</v>
      </c>
      <c r="M1591">
        <v>10380000</v>
      </c>
      <c r="N1591">
        <v>19150000</v>
      </c>
      <c r="O1591">
        <v>19150000</v>
      </c>
      <c r="P1591">
        <v>0</v>
      </c>
      <c r="Q1591">
        <v>7470000</v>
      </c>
      <c r="R1591">
        <v>51.76</v>
      </c>
      <c r="S1591">
        <v>0</v>
      </c>
      <c r="T1591">
        <v>0</v>
      </c>
    </row>
    <row r="1592" spans="1:20" x14ac:dyDescent="0.25">
      <c r="A1592" t="s">
        <v>31</v>
      </c>
      <c r="B1592">
        <v>22000000</v>
      </c>
      <c r="C1592">
        <v>15000000</v>
      </c>
      <c r="D1592">
        <v>0</v>
      </c>
      <c r="E1592">
        <v>37000000</v>
      </c>
      <c r="F1592">
        <v>0</v>
      </c>
      <c r="G1592">
        <v>29530000</v>
      </c>
      <c r="H1592">
        <v>29530000</v>
      </c>
      <c r="I1592">
        <v>19150000</v>
      </c>
      <c r="J1592">
        <v>0</v>
      </c>
      <c r="K1592">
        <v>19150000</v>
      </c>
      <c r="L1592">
        <v>0</v>
      </c>
      <c r="M1592">
        <v>10380000</v>
      </c>
      <c r="N1592">
        <v>19150000</v>
      </c>
      <c r="O1592">
        <v>19150000</v>
      </c>
      <c r="P1592">
        <v>0</v>
      </c>
      <c r="Q1592">
        <v>7470000</v>
      </c>
      <c r="R1592">
        <v>51.76</v>
      </c>
      <c r="S1592">
        <v>0</v>
      </c>
      <c r="T1592">
        <v>0</v>
      </c>
    </row>
    <row r="1593" spans="1:20" x14ac:dyDescent="0.25">
      <c r="A1593" t="s">
        <v>770</v>
      </c>
      <c r="B1593">
        <v>22000000</v>
      </c>
      <c r="C1593">
        <v>15000000</v>
      </c>
      <c r="D1593">
        <v>0</v>
      </c>
      <c r="E1593">
        <v>37000000</v>
      </c>
      <c r="F1593">
        <v>0</v>
      </c>
      <c r="G1593">
        <v>29530000</v>
      </c>
      <c r="H1593">
        <v>29530000</v>
      </c>
      <c r="I1593">
        <v>19150000</v>
      </c>
      <c r="J1593">
        <v>0</v>
      </c>
      <c r="K1593">
        <v>19150000</v>
      </c>
      <c r="L1593">
        <v>0</v>
      </c>
      <c r="M1593">
        <v>10380000</v>
      </c>
      <c r="N1593">
        <v>19150000</v>
      </c>
      <c r="O1593">
        <v>19150000</v>
      </c>
      <c r="P1593">
        <v>0</v>
      </c>
      <c r="Q1593">
        <v>7470000</v>
      </c>
      <c r="R1593">
        <v>51.76</v>
      </c>
      <c r="S1593">
        <v>0</v>
      </c>
      <c r="T1593">
        <v>0</v>
      </c>
    </row>
    <row r="1594" spans="1:20" x14ac:dyDescent="0.25">
      <c r="A1594" t="s">
        <v>33</v>
      </c>
      <c r="B1594">
        <v>22000000</v>
      </c>
      <c r="C1594">
        <v>15000000</v>
      </c>
      <c r="D1594">
        <v>0</v>
      </c>
      <c r="E1594">
        <v>37000000</v>
      </c>
      <c r="F1594">
        <v>0</v>
      </c>
      <c r="G1594">
        <v>29530000</v>
      </c>
      <c r="H1594">
        <v>29530000</v>
      </c>
      <c r="I1594">
        <v>19150000</v>
      </c>
      <c r="J1594">
        <v>0</v>
      </c>
      <c r="K1594">
        <v>19150000</v>
      </c>
      <c r="L1594">
        <v>0</v>
      </c>
      <c r="M1594">
        <v>10380000</v>
      </c>
      <c r="N1594">
        <v>19150000</v>
      </c>
      <c r="O1594">
        <v>19150000</v>
      </c>
      <c r="P1594">
        <v>0</v>
      </c>
      <c r="Q1594">
        <v>7470000</v>
      </c>
      <c r="R1594">
        <v>51.76</v>
      </c>
      <c r="S1594">
        <v>0</v>
      </c>
      <c r="T1594">
        <v>0</v>
      </c>
    </row>
    <row r="1595" spans="1:20" x14ac:dyDescent="0.25">
      <c r="A1595" t="s">
        <v>771</v>
      </c>
      <c r="B1595">
        <v>150000000</v>
      </c>
      <c r="C1595">
        <v>-95056743</v>
      </c>
      <c r="D1595">
        <v>0</v>
      </c>
      <c r="E1595">
        <v>54943257</v>
      </c>
      <c r="F1595">
        <v>0</v>
      </c>
      <c r="G1595">
        <v>44733357</v>
      </c>
      <c r="H1595">
        <v>44733357</v>
      </c>
      <c r="I1595">
        <v>44733357</v>
      </c>
      <c r="J1595">
        <v>0</v>
      </c>
      <c r="K1595">
        <v>44733357</v>
      </c>
      <c r="L1595">
        <v>44733357</v>
      </c>
      <c r="M1595">
        <v>0</v>
      </c>
      <c r="N1595">
        <v>0</v>
      </c>
      <c r="O1595">
        <v>0</v>
      </c>
      <c r="P1595">
        <v>0</v>
      </c>
      <c r="Q1595">
        <v>10209900</v>
      </c>
      <c r="R1595">
        <v>81.42</v>
      </c>
      <c r="S1595">
        <v>0</v>
      </c>
      <c r="T1595">
        <v>0</v>
      </c>
    </row>
    <row r="1596" spans="1:20" x14ac:dyDescent="0.25">
      <c r="A1596" t="s">
        <v>31</v>
      </c>
      <c r="B1596">
        <v>150000000</v>
      </c>
      <c r="C1596">
        <v>-95056743</v>
      </c>
      <c r="D1596">
        <v>0</v>
      </c>
      <c r="E1596">
        <v>54943257</v>
      </c>
      <c r="F1596">
        <v>0</v>
      </c>
      <c r="G1596">
        <v>44733357</v>
      </c>
      <c r="H1596">
        <v>44733357</v>
      </c>
      <c r="I1596">
        <v>44733357</v>
      </c>
      <c r="J1596">
        <v>0</v>
      </c>
      <c r="K1596">
        <v>44733357</v>
      </c>
      <c r="L1596">
        <v>44733357</v>
      </c>
      <c r="M1596">
        <v>0</v>
      </c>
      <c r="N1596">
        <v>0</v>
      </c>
      <c r="O1596">
        <v>0</v>
      </c>
      <c r="P1596">
        <v>0</v>
      </c>
      <c r="Q1596">
        <v>10209900</v>
      </c>
      <c r="R1596">
        <v>81.42</v>
      </c>
      <c r="S1596">
        <v>0</v>
      </c>
      <c r="T1596">
        <v>0</v>
      </c>
    </row>
    <row r="1597" spans="1:20" x14ac:dyDescent="0.25">
      <c r="A1597" t="s">
        <v>92</v>
      </c>
      <c r="B1597">
        <v>150000000</v>
      </c>
      <c r="C1597">
        <v>-95056743</v>
      </c>
      <c r="D1597">
        <v>0</v>
      </c>
      <c r="E1597">
        <v>54943257</v>
      </c>
      <c r="F1597">
        <v>0</v>
      </c>
      <c r="G1597">
        <v>44733357</v>
      </c>
      <c r="H1597">
        <v>44733357</v>
      </c>
      <c r="I1597">
        <v>44733357</v>
      </c>
      <c r="J1597">
        <v>0</v>
      </c>
      <c r="K1597">
        <v>44733357</v>
      </c>
      <c r="L1597">
        <v>44733357</v>
      </c>
      <c r="M1597">
        <v>0</v>
      </c>
      <c r="N1597">
        <v>0</v>
      </c>
      <c r="O1597">
        <v>0</v>
      </c>
      <c r="P1597">
        <v>0</v>
      </c>
      <c r="Q1597">
        <v>10209900</v>
      </c>
      <c r="R1597">
        <v>81.42</v>
      </c>
      <c r="S1597">
        <v>0</v>
      </c>
      <c r="T1597">
        <v>0</v>
      </c>
    </row>
    <row r="1598" spans="1:20" x14ac:dyDescent="0.25">
      <c r="A1598" t="s">
        <v>772</v>
      </c>
      <c r="B1598">
        <v>150000000</v>
      </c>
      <c r="C1598">
        <v>-95056743</v>
      </c>
      <c r="D1598">
        <v>0</v>
      </c>
      <c r="E1598">
        <v>54943257</v>
      </c>
      <c r="F1598">
        <v>0</v>
      </c>
      <c r="G1598">
        <v>44733357</v>
      </c>
      <c r="H1598">
        <v>44733357</v>
      </c>
      <c r="I1598">
        <v>44733357</v>
      </c>
      <c r="J1598">
        <v>0</v>
      </c>
      <c r="K1598">
        <v>44733357</v>
      </c>
      <c r="L1598">
        <v>44733357</v>
      </c>
      <c r="M1598">
        <v>0</v>
      </c>
      <c r="N1598">
        <v>0</v>
      </c>
      <c r="O1598">
        <v>0</v>
      </c>
      <c r="P1598">
        <v>0</v>
      </c>
      <c r="Q1598">
        <v>10209900</v>
      </c>
      <c r="R1598">
        <v>81.42</v>
      </c>
      <c r="S1598">
        <v>0</v>
      </c>
      <c r="T1598">
        <v>0</v>
      </c>
    </row>
    <row r="1599" spans="1:20" x14ac:dyDescent="0.25">
      <c r="A1599" t="s">
        <v>773</v>
      </c>
      <c r="B1599">
        <v>0</v>
      </c>
      <c r="C1599">
        <v>95056743</v>
      </c>
      <c r="D1599">
        <v>0</v>
      </c>
      <c r="E1599">
        <v>95056743</v>
      </c>
      <c r="F1599">
        <v>0</v>
      </c>
      <c r="G1599">
        <v>43100000</v>
      </c>
      <c r="H1599">
        <v>43100000</v>
      </c>
      <c r="I1599">
        <v>0</v>
      </c>
      <c r="J1599">
        <v>0</v>
      </c>
      <c r="K1599">
        <v>0</v>
      </c>
      <c r="L1599">
        <v>0</v>
      </c>
      <c r="M1599">
        <v>43100000</v>
      </c>
      <c r="N1599">
        <v>0</v>
      </c>
      <c r="O1599">
        <v>0</v>
      </c>
      <c r="P1599">
        <v>0</v>
      </c>
      <c r="Q1599">
        <v>51956743</v>
      </c>
      <c r="R1599">
        <v>0</v>
      </c>
      <c r="S1599">
        <v>0</v>
      </c>
      <c r="T1599">
        <v>0</v>
      </c>
    </row>
    <row r="1600" spans="1:20" x14ac:dyDescent="0.25">
      <c r="A1600" t="s">
        <v>31</v>
      </c>
      <c r="B1600">
        <v>0</v>
      </c>
      <c r="C1600">
        <v>95056743</v>
      </c>
      <c r="D1600">
        <v>0</v>
      </c>
      <c r="E1600">
        <v>95056743</v>
      </c>
      <c r="F1600">
        <v>0</v>
      </c>
      <c r="G1600">
        <v>43100000</v>
      </c>
      <c r="H1600">
        <v>43100000</v>
      </c>
      <c r="I1600">
        <v>0</v>
      </c>
      <c r="J1600">
        <v>0</v>
      </c>
      <c r="K1600">
        <v>0</v>
      </c>
      <c r="L1600">
        <v>0</v>
      </c>
      <c r="M1600">
        <v>43100000</v>
      </c>
      <c r="N1600">
        <v>0</v>
      </c>
      <c r="O1600">
        <v>0</v>
      </c>
      <c r="P1600">
        <v>0</v>
      </c>
      <c r="Q1600">
        <v>51956743</v>
      </c>
      <c r="R1600">
        <v>0</v>
      </c>
      <c r="S1600">
        <v>0</v>
      </c>
      <c r="T1600">
        <v>0</v>
      </c>
    </row>
    <row r="1601" spans="1:20" x14ac:dyDescent="0.25">
      <c r="A1601" t="s">
        <v>92</v>
      </c>
      <c r="B1601">
        <v>0</v>
      </c>
      <c r="C1601">
        <v>95056743</v>
      </c>
      <c r="D1601">
        <v>0</v>
      </c>
      <c r="E1601">
        <v>95056743</v>
      </c>
      <c r="F1601">
        <v>0</v>
      </c>
      <c r="G1601">
        <v>43100000</v>
      </c>
      <c r="H1601">
        <v>43100000</v>
      </c>
      <c r="I1601">
        <v>0</v>
      </c>
      <c r="J1601">
        <v>0</v>
      </c>
      <c r="K1601">
        <v>0</v>
      </c>
      <c r="L1601">
        <v>0</v>
      </c>
      <c r="M1601">
        <v>43100000</v>
      </c>
      <c r="N1601">
        <v>0</v>
      </c>
      <c r="O1601">
        <v>0</v>
      </c>
      <c r="P1601">
        <v>0</v>
      </c>
      <c r="Q1601">
        <v>51956743</v>
      </c>
      <c r="R1601">
        <v>0</v>
      </c>
      <c r="S1601">
        <v>0</v>
      </c>
      <c r="T1601">
        <v>0</v>
      </c>
    </row>
    <row r="1602" spans="1:20" x14ac:dyDescent="0.25">
      <c r="A1602" t="s">
        <v>774</v>
      </c>
      <c r="B1602">
        <v>0</v>
      </c>
      <c r="C1602">
        <v>95056743</v>
      </c>
      <c r="D1602">
        <v>0</v>
      </c>
      <c r="E1602">
        <v>95056743</v>
      </c>
      <c r="F1602">
        <v>0</v>
      </c>
      <c r="G1602">
        <v>43100000</v>
      </c>
      <c r="H1602">
        <v>43100000</v>
      </c>
      <c r="I1602">
        <v>0</v>
      </c>
      <c r="J1602">
        <v>0</v>
      </c>
      <c r="K1602">
        <v>0</v>
      </c>
      <c r="L1602">
        <v>0</v>
      </c>
      <c r="M1602">
        <v>43100000</v>
      </c>
      <c r="N1602">
        <v>0</v>
      </c>
      <c r="O1602">
        <v>0</v>
      </c>
      <c r="P1602">
        <v>0</v>
      </c>
      <c r="Q1602">
        <v>51956743</v>
      </c>
      <c r="R1602">
        <v>0</v>
      </c>
      <c r="S1602">
        <v>0</v>
      </c>
      <c r="T1602">
        <v>0</v>
      </c>
    </row>
    <row r="1603" spans="1:20" x14ac:dyDescent="0.25">
      <c r="A1603" t="s">
        <v>775</v>
      </c>
      <c r="B1603">
        <v>19249786000</v>
      </c>
      <c r="C1603">
        <v>1155000000</v>
      </c>
      <c r="D1603">
        <v>0</v>
      </c>
      <c r="E1603">
        <v>20404786000</v>
      </c>
      <c r="F1603">
        <v>0</v>
      </c>
      <c r="G1603">
        <v>14043548000</v>
      </c>
      <c r="H1603">
        <v>14043548000</v>
      </c>
      <c r="I1603">
        <v>14043548000</v>
      </c>
      <c r="J1603">
        <v>0</v>
      </c>
      <c r="K1603">
        <v>14043548000</v>
      </c>
      <c r="L1603">
        <v>0</v>
      </c>
      <c r="M1603">
        <v>0</v>
      </c>
      <c r="N1603">
        <v>14043548000</v>
      </c>
      <c r="O1603">
        <v>14043548000</v>
      </c>
      <c r="P1603">
        <v>0</v>
      </c>
      <c r="Q1603">
        <v>6361238000</v>
      </c>
      <c r="R1603">
        <v>68.819999999999993</v>
      </c>
      <c r="S1603">
        <v>0</v>
      </c>
      <c r="T1603">
        <v>0</v>
      </c>
    </row>
    <row r="1604" spans="1:20" x14ac:dyDescent="0.25">
      <c r="A1604" t="s">
        <v>30</v>
      </c>
      <c r="B1604">
        <v>8680856000</v>
      </c>
      <c r="C1604">
        <v>567780000</v>
      </c>
      <c r="D1604">
        <v>0</v>
      </c>
      <c r="E1604">
        <v>9248636000</v>
      </c>
      <c r="F1604">
        <v>0</v>
      </c>
      <c r="G1604">
        <v>6865412000</v>
      </c>
      <c r="H1604">
        <v>6865412000</v>
      </c>
      <c r="I1604">
        <v>6865412000</v>
      </c>
      <c r="J1604">
        <v>0</v>
      </c>
      <c r="K1604">
        <v>6865412000</v>
      </c>
      <c r="L1604">
        <v>0</v>
      </c>
      <c r="M1604">
        <v>0</v>
      </c>
      <c r="N1604">
        <v>6865412000</v>
      </c>
      <c r="O1604">
        <v>6865412000</v>
      </c>
      <c r="P1604">
        <v>0</v>
      </c>
      <c r="Q1604">
        <v>2383224000</v>
      </c>
      <c r="R1604">
        <v>74.23</v>
      </c>
      <c r="S1604">
        <v>0</v>
      </c>
      <c r="T1604">
        <v>0</v>
      </c>
    </row>
    <row r="1605" spans="1:20" x14ac:dyDescent="0.25">
      <c r="A1605" t="s">
        <v>31</v>
      </c>
      <c r="B1605">
        <v>8164912000</v>
      </c>
      <c r="C1605">
        <v>-1420510343</v>
      </c>
      <c r="D1605">
        <v>0</v>
      </c>
      <c r="E1605">
        <v>6744401657</v>
      </c>
      <c r="F1605">
        <v>0</v>
      </c>
      <c r="G1605">
        <v>6509621657</v>
      </c>
      <c r="H1605">
        <v>6509621657</v>
      </c>
      <c r="I1605">
        <v>6509621657</v>
      </c>
      <c r="J1605">
        <v>0</v>
      </c>
      <c r="K1605">
        <v>6509621657</v>
      </c>
      <c r="L1605">
        <v>0</v>
      </c>
      <c r="M1605">
        <v>0</v>
      </c>
      <c r="N1605">
        <v>6509621657</v>
      </c>
      <c r="O1605">
        <v>6509621657</v>
      </c>
      <c r="P1605">
        <v>0</v>
      </c>
      <c r="Q1605">
        <v>234780000</v>
      </c>
      <c r="R1605">
        <v>96.52</v>
      </c>
      <c r="S1605">
        <v>0</v>
      </c>
      <c r="T1605">
        <v>0</v>
      </c>
    </row>
    <row r="1606" spans="1:20" x14ac:dyDescent="0.25">
      <c r="A1606" t="s">
        <v>32</v>
      </c>
      <c r="B1606">
        <v>8164912000</v>
      </c>
      <c r="C1606">
        <v>-1420510343</v>
      </c>
      <c r="D1606">
        <v>0</v>
      </c>
      <c r="E1606">
        <v>6744401657</v>
      </c>
      <c r="F1606">
        <v>0</v>
      </c>
      <c r="G1606">
        <v>6509621657</v>
      </c>
      <c r="H1606">
        <v>6509621657</v>
      </c>
      <c r="I1606">
        <v>6509621657</v>
      </c>
      <c r="J1606">
        <v>0</v>
      </c>
      <c r="K1606">
        <v>6509621657</v>
      </c>
      <c r="L1606">
        <v>0</v>
      </c>
      <c r="M1606">
        <v>0</v>
      </c>
      <c r="N1606">
        <v>6509621657</v>
      </c>
      <c r="O1606">
        <v>6509621657</v>
      </c>
      <c r="P1606">
        <v>0</v>
      </c>
      <c r="Q1606">
        <v>234780000</v>
      </c>
      <c r="R1606">
        <v>96.52</v>
      </c>
      <c r="S1606">
        <v>0</v>
      </c>
      <c r="T1606">
        <v>0</v>
      </c>
    </row>
    <row r="1607" spans="1:20" x14ac:dyDescent="0.25">
      <c r="A1607" t="s">
        <v>33</v>
      </c>
      <c r="B1607">
        <v>8164912000</v>
      </c>
      <c r="C1607">
        <v>-1420510343</v>
      </c>
      <c r="D1607">
        <v>0</v>
      </c>
      <c r="E1607">
        <v>6744401657</v>
      </c>
      <c r="F1607">
        <v>0</v>
      </c>
      <c r="G1607">
        <v>6509621657</v>
      </c>
      <c r="H1607">
        <v>6509621657</v>
      </c>
      <c r="I1607">
        <v>6509621657</v>
      </c>
      <c r="J1607">
        <v>0</v>
      </c>
      <c r="K1607">
        <v>6509621657</v>
      </c>
      <c r="L1607">
        <v>0</v>
      </c>
      <c r="M1607">
        <v>0</v>
      </c>
      <c r="N1607">
        <v>6509621657</v>
      </c>
      <c r="O1607">
        <v>6509621657</v>
      </c>
      <c r="P1607">
        <v>0</v>
      </c>
      <c r="Q1607">
        <v>234780000</v>
      </c>
      <c r="R1607">
        <v>96.52</v>
      </c>
      <c r="S1607">
        <v>0</v>
      </c>
      <c r="T1607">
        <v>0</v>
      </c>
    </row>
    <row r="1608" spans="1:20" x14ac:dyDescent="0.25">
      <c r="A1608" t="s">
        <v>776</v>
      </c>
      <c r="B1608">
        <v>515944000</v>
      </c>
      <c r="C1608">
        <v>0</v>
      </c>
      <c r="D1608">
        <v>0</v>
      </c>
      <c r="E1608">
        <v>515944000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515944000</v>
      </c>
      <c r="R1608">
        <v>0</v>
      </c>
      <c r="S1608">
        <v>0</v>
      </c>
      <c r="T1608">
        <v>0</v>
      </c>
    </row>
    <row r="1609" spans="1:20" x14ac:dyDescent="0.25">
      <c r="A1609" t="s">
        <v>32</v>
      </c>
      <c r="B1609">
        <v>515944000</v>
      </c>
      <c r="C1609">
        <v>0</v>
      </c>
      <c r="D1609">
        <v>0</v>
      </c>
      <c r="E1609">
        <v>515944000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515944000</v>
      </c>
      <c r="R1609">
        <v>0</v>
      </c>
      <c r="S1609">
        <v>0</v>
      </c>
      <c r="T1609">
        <v>0</v>
      </c>
    </row>
    <row r="1610" spans="1:20" x14ac:dyDescent="0.25">
      <c r="A1610" t="s">
        <v>33</v>
      </c>
      <c r="B1610">
        <v>515944000</v>
      </c>
      <c r="C1610">
        <v>0</v>
      </c>
      <c r="D1610">
        <v>0</v>
      </c>
      <c r="E1610">
        <v>515944000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515944000</v>
      </c>
      <c r="R1610">
        <v>0</v>
      </c>
      <c r="S1610">
        <v>0</v>
      </c>
      <c r="T1610">
        <v>0</v>
      </c>
    </row>
    <row r="1611" spans="1:20" x14ac:dyDescent="0.25">
      <c r="A1611" t="s">
        <v>777</v>
      </c>
      <c r="B1611">
        <v>0</v>
      </c>
      <c r="C1611">
        <v>268000000</v>
      </c>
      <c r="D1611">
        <v>0</v>
      </c>
      <c r="E1611">
        <v>268000000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268000000</v>
      </c>
      <c r="R1611">
        <v>0</v>
      </c>
      <c r="S1611">
        <v>0</v>
      </c>
      <c r="T1611">
        <v>0</v>
      </c>
    </row>
    <row r="1612" spans="1:20" x14ac:dyDescent="0.25">
      <c r="A1612" t="s">
        <v>32</v>
      </c>
      <c r="B1612">
        <v>0</v>
      </c>
      <c r="C1612">
        <v>268000000</v>
      </c>
      <c r="D1612">
        <v>0</v>
      </c>
      <c r="E1612">
        <v>268000000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268000000</v>
      </c>
      <c r="R1612">
        <v>0</v>
      </c>
      <c r="S1612">
        <v>0</v>
      </c>
      <c r="T1612">
        <v>0</v>
      </c>
    </row>
    <row r="1613" spans="1:20" x14ac:dyDescent="0.25">
      <c r="A1613" t="s">
        <v>33</v>
      </c>
      <c r="B1613">
        <v>0</v>
      </c>
      <c r="C1613">
        <v>268000000</v>
      </c>
      <c r="D1613">
        <v>0</v>
      </c>
      <c r="E1613">
        <v>268000000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268000000</v>
      </c>
      <c r="R1613">
        <v>0</v>
      </c>
      <c r="S1613">
        <v>0</v>
      </c>
      <c r="T1613">
        <v>0</v>
      </c>
    </row>
    <row r="1614" spans="1:20" x14ac:dyDescent="0.25">
      <c r="A1614" t="s">
        <v>97</v>
      </c>
      <c r="B1614">
        <v>0</v>
      </c>
      <c r="C1614">
        <v>1720290343</v>
      </c>
      <c r="D1614">
        <v>0</v>
      </c>
      <c r="E1614">
        <v>1720290343</v>
      </c>
      <c r="F1614">
        <v>0</v>
      </c>
      <c r="G1614">
        <v>355790343</v>
      </c>
      <c r="H1614">
        <v>355790343</v>
      </c>
      <c r="I1614">
        <v>355790343</v>
      </c>
      <c r="J1614">
        <v>0</v>
      </c>
      <c r="K1614">
        <v>355790343</v>
      </c>
      <c r="L1614">
        <v>0</v>
      </c>
      <c r="M1614">
        <v>0</v>
      </c>
      <c r="N1614">
        <v>355790343</v>
      </c>
      <c r="O1614">
        <v>355790343</v>
      </c>
      <c r="P1614">
        <v>0</v>
      </c>
      <c r="Q1614">
        <v>1364500000</v>
      </c>
      <c r="R1614">
        <v>20.68</v>
      </c>
      <c r="S1614">
        <v>0</v>
      </c>
      <c r="T1614">
        <v>0</v>
      </c>
    </row>
    <row r="1615" spans="1:20" x14ac:dyDescent="0.25">
      <c r="A1615" t="s">
        <v>32</v>
      </c>
      <c r="B1615">
        <v>0</v>
      </c>
      <c r="C1615">
        <v>1720290343</v>
      </c>
      <c r="D1615">
        <v>0</v>
      </c>
      <c r="E1615">
        <v>1720290343</v>
      </c>
      <c r="F1615">
        <v>0</v>
      </c>
      <c r="G1615">
        <v>355790343</v>
      </c>
      <c r="H1615">
        <v>355790343</v>
      </c>
      <c r="I1615">
        <v>355790343</v>
      </c>
      <c r="J1615">
        <v>0</v>
      </c>
      <c r="K1615">
        <v>355790343</v>
      </c>
      <c r="L1615">
        <v>0</v>
      </c>
      <c r="M1615">
        <v>0</v>
      </c>
      <c r="N1615">
        <v>355790343</v>
      </c>
      <c r="O1615">
        <v>355790343</v>
      </c>
      <c r="P1615">
        <v>0</v>
      </c>
      <c r="Q1615">
        <v>1364500000</v>
      </c>
      <c r="R1615">
        <v>20.68</v>
      </c>
      <c r="S1615">
        <v>0</v>
      </c>
      <c r="T1615">
        <v>0</v>
      </c>
    </row>
    <row r="1616" spans="1:20" x14ac:dyDescent="0.25">
      <c r="A1616" t="s">
        <v>33</v>
      </c>
      <c r="B1616">
        <v>0</v>
      </c>
      <c r="C1616">
        <v>1720290343</v>
      </c>
      <c r="D1616">
        <v>0</v>
      </c>
      <c r="E1616">
        <v>1720290343</v>
      </c>
      <c r="F1616">
        <v>0</v>
      </c>
      <c r="G1616">
        <v>355790343</v>
      </c>
      <c r="H1616">
        <v>355790343</v>
      </c>
      <c r="I1616">
        <v>355790343</v>
      </c>
      <c r="J1616">
        <v>0</v>
      </c>
      <c r="K1616">
        <v>355790343</v>
      </c>
      <c r="L1616">
        <v>0</v>
      </c>
      <c r="M1616">
        <v>0</v>
      </c>
      <c r="N1616">
        <v>355790343</v>
      </c>
      <c r="O1616">
        <v>355790343</v>
      </c>
      <c r="P1616">
        <v>0</v>
      </c>
      <c r="Q1616">
        <v>1364500000</v>
      </c>
      <c r="R1616">
        <v>20.68</v>
      </c>
      <c r="S1616">
        <v>0</v>
      </c>
      <c r="T1616">
        <v>0</v>
      </c>
    </row>
    <row r="1617" spans="1:20" x14ac:dyDescent="0.25">
      <c r="A1617" t="s">
        <v>34</v>
      </c>
      <c r="B1617">
        <v>150000000</v>
      </c>
      <c r="C1617">
        <v>61959000</v>
      </c>
      <c r="D1617">
        <v>0</v>
      </c>
      <c r="E1617">
        <v>211959000</v>
      </c>
      <c r="F1617">
        <v>0</v>
      </c>
      <c r="G1617">
        <v>186459000</v>
      </c>
      <c r="H1617">
        <v>186459000</v>
      </c>
      <c r="I1617">
        <v>186459000</v>
      </c>
      <c r="J1617">
        <v>0</v>
      </c>
      <c r="K1617">
        <v>186459000</v>
      </c>
      <c r="L1617">
        <v>0</v>
      </c>
      <c r="M1617">
        <v>0</v>
      </c>
      <c r="N1617">
        <v>186459000</v>
      </c>
      <c r="O1617">
        <v>186459000</v>
      </c>
      <c r="P1617">
        <v>0</v>
      </c>
      <c r="Q1617">
        <v>25500000</v>
      </c>
      <c r="R1617">
        <v>87.97</v>
      </c>
      <c r="S1617">
        <v>0</v>
      </c>
      <c r="T1617">
        <v>0</v>
      </c>
    </row>
    <row r="1618" spans="1:20" x14ac:dyDescent="0.25">
      <c r="A1618" t="s">
        <v>31</v>
      </c>
      <c r="B1618">
        <v>150000000</v>
      </c>
      <c r="C1618">
        <v>61959000</v>
      </c>
      <c r="D1618">
        <v>0</v>
      </c>
      <c r="E1618">
        <v>211959000</v>
      </c>
      <c r="F1618">
        <v>0</v>
      </c>
      <c r="G1618">
        <v>186459000</v>
      </c>
      <c r="H1618">
        <v>186459000</v>
      </c>
      <c r="I1618">
        <v>186459000</v>
      </c>
      <c r="J1618">
        <v>0</v>
      </c>
      <c r="K1618">
        <v>186459000</v>
      </c>
      <c r="L1618">
        <v>0</v>
      </c>
      <c r="M1618">
        <v>0</v>
      </c>
      <c r="N1618">
        <v>186459000</v>
      </c>
      <c r="O1618">
        <v>186459000</v>
      </c>
      <c r="P1618">
        <v>0</v>
      </c>
      <c r="Q1618">
        <v>25500000</v>
      </c>
      <c r="R1618">
        <v>87.97</v>
      </c>
      <c r="S1618">
        <v>0</v>
      </c>
      <c r="T1618">
        <v>0</v>
      </c>
    </row>
    <row r="1619" spans="1:20" x14ac:dyDescent="0.25">
      <c r="A1619" t="s">
        <v>35</v>
      </c>
      <c r="B1619">
        <v>150000000</v>
      </c>
      <c r="C1619">
        <v>61959000</v>
      </c>
      <c r="D1619">
        <v>0</v>
      </c>
      <c r="E1619">
        <v>211959000</v>
      </c>
      <c r="F1619">
        <v>0</v>
      </c>
      <c r="G1619">
        <v>186459000</v>
      </c>
      <c r="H1619">
        <v>186459000</v>
      </c>
      <c r="I1619">
        <v>186459000</v>
      </c>
      <c r="J1619">
        <v>0</v>
      </c>
      <c r="K1619">
        <v>186459000</v>
      </c>
      <c r="L1619">
        <v>0</v>
      </c>
      <c r="M1619">
        <v>0</v>
      </c>
      <c r="N1619">
        <v>186459000</v>
      </c>
      <c r="O1619">
        <v>186459000</v>
      </c>
      <c r="P1619">
        <v>0</v>
      </c>
      <c r="Q1619">
        <v>25500000</v>
      </c>
      <c r="R1619">
        <v>87.97</v>
      </c>
      <c r="S1619">
        <v>0</v>
      </c>
      <c r="T1619">
        <v>0</v>
      </c>
    </row>
    <row r="1620" spans="1:20" x14ac:dyDescent="0.25">
      <c r="A1620" t="s">
        <v>33</v>
      </c>
      <c r="B1620">
        <v>150000000</v>
      </c>
      <c r="C1620">
        <v>61959000</v>
      </c>
      <c r="D1620">
        <v>0</v>
      </c>
      <c r="E1620">
        <v>211959000</v>
      </c>
      <c r="F1620">
        <v>0</v>
      </c>
      <c r="G1620">
        <v>186459000</v>
      </c>
      <c r="H1620">
        <v>186459000</v>
      </c>
      <c r="I1620">
        <v>186459000</v>
      </c>
      <c r="J1620">
        <v>0</v>
      </c>
      <c r="K1620">
        <v>186459000</v>
      </c>
      <c r="L1620">
        <v>0</v>
      </c>
      <c r="M1620">
        <v>0</v>
      </c>
      <c r="N1620">
        <v>186459000</v>
      </c>
      <c r="O1620">
        <v>186459000</v>
      </c>
      <c r="P1620">
        <v>0</v>
      </c>
      <c r="Q1620">
        <v>25500000</v>
      </c>
      <c r="R1620">
        <v>87.97</v>
      </c>
      <c r="S1620">
        <v>0</v>
      </c>
      <c r="T1620">
        <v>0</v>
      </c>
    </row>
    <row r="1621" spans="1:20" x14ac:dyDescent="0.25">
      <c r="A1621" t="s">
        <v>742</v>
      </c>
      <c r="B1621">
        <v>32515000</v>
      </c>
      <c r="C1621">
        <v>-18180000</v>
      </c>
      <c r="D1621">
        <v>0</v>
      </c>
      <c r="E1621">
        <v>14335000</v>
      </c>
      <c r="F1621">
        <v>0</v>
      </c>
      <c r="G1621">
        <v>11800000</v>
      </c>
      <c r="H1621">
        <v>11800000</v>
      </c>
      <c r="I1621">
        <v>11800000</v>
      </c>
      <c r="J1621">
        <v>0</v>
      </c>
      <c r="K1621">
        <v>11800000</v>
      </c>
      <c r="L1621">
        <v>0</v>
      </c>
      <c r="M1621">
        <v>0</v>
      </c>
      <c r="N1621">
        <v>11800000</v>
      </c>
      <c r="O1621">
        <v>11800000</v>
      </c>
      <c r="P1621">
        <v>0</v>
      </c>
      <c r="Q1621">
        <v>2535000</v>
      </c>
      <c r="R1621">
        <v>82.32</v>
      </c>
      <c r="S1621">
        <v>0</v>
      </c>
      <c r="T1621">
        <v>0</v>
      </c>
    </row>
    <row r="1622" spans="1:20" x14ac:dyDescent="0.25">
      <c r="A1622" t="s">
        <v>31</v>
      </c>
      <c r="B1622">
        <v>32515000</v>
      </c>
      <c r="C1622">
        <v>-18180000</v>
      </c>
      <c r="D1622">
        <v>0</v>
      </c>
      <c r="E1622">
        <v>14335000</v>
      </c>
      <c r="F1622">
        <v>0</v>
      </c>
      <c r="G1622">
        <v>11800000</v>
      </c>
      <c r="H1622">
        <v>11800000</v>
      </c>
      <c r="I1622">
        <v>11800000</v>
      </c>
      <c r="J1622">
        <v>0</v>
      </c>
      <c r="K1622">
        <v>11800000</v>
      </c>
      <c r="L1622">
        <v>0</v>
      </c>
      <c r="M1622">
        <v>0</v>
      </c>
      <c r="N1622">
        <v>11800000</v>
      </c>
      <c r="O1622">
        <v>11800000</v>
      </c>
      <c r="P1622">
        <v>0</v>
      </c>
      <c r="Q1622">
        <v>2535000</v>
      </c>
      <c r="R1622">
        <v>82.32</v>
      </c>
      <c r="S1622">
        <v>0</v>
      </c>
      <c r="T1622">
        <v>0</v>
      </c>
    </row>
    <row r="1623" spans="1:20" x14ac:dyDescent="0.25">
      <c r="A1623" t="s">
        <v>743</v>
      </c>
      <c r="B1623">
        <v>32515000</v>
      </c>
      <c r="C1623">
        <v>-18180000</v>
      </c>
      <c r="D1623">
        <v>0</v>
      </c>
      <c r="E1623">
        <v>14335000</v>
      </c>
      <c r="F1623">
        <v>0</v>
      </c>
      <c r="G1623">
        <v>11800000</v>
      </c>
      <c r="H1623">
        <v>11800000</v>
      </c>
      <c r="I1623">
        <v>11800000</v>
      </c>
      <c r="J1623">
        <v>0</v>
      </c>
      <c r="K1623">
        <v>11800000</v>
      </c>
      <c r="L1623">
        <v>0</v>
      </c>
      <c r="M1623">
        <v>0</v>
      </c>
      <c r="N1623">
        <v>11800000</v>
      </c>
      <c r="O1623">
        <v>11800000</v>
      </c>
      <c r="P1623">
        <v>0</v>
      </c>
      <c r="Q1623">
        <v>2535000</v>
      </c>
      <c r="R1623">
        <v>82.32</v>
      </c>
      <c r="S1623">
        <v>0</v>
      </c>
      <c r="T1623">
        <v>0</v>
      </c>
    </row>
    <row r="1624" spans="1:20" x14ac:dyDescent="0.25">
      <c r="A1624" t="s">
        <v>33</v>
      </c>
      <c r="B1624">
        <v>32515000</v>
      </c>
      <c r="C1624">
        <v>-18180000</v>
      </c>
      <c r="D1624">
        <v>0</v>
      </c>
      <c r="E1624">
        <v>14335000</v>
      </c>
      <c r="F1624">
        <v>0</v>
      </c>
      <c r="G1624">
        <v>11800000</v>
      </c>
      <c r="H1624">
        <v>11800000</v>
      </c>
      <c r="I1624">
        <v>11800000</v>
      </c>
      <c r="J1624">
        <v>0</v>
      </c>
      <c r="K1624">
        <v>11800000</v>
      </c>
      <c r="L1624">
        <v>0</v>
      </c>
      <c r="M1624">
        <v>0</v>
      </c>
      <c r="N1624">
        <v>11800000</v>
      </c>
      <c r="O1624">
        <v>11800000</v>
      </c>
      <c r="P1624">
        <v>0</v>
      </c>
      <c r="Q1624">
        <v>2535000</v>
      </c>
      <c r="R1624">
        <v>82.32</v>
      </c>
      <c r="S1624">
        <v>0</v>
      </c>
      <c r="T1624">
        <v>0</v>
      </c>
    </row>
    <row r="1625" spans="1:20" x14ac:dyDescent="0.25">
      <c r="A1625" t="s">
        <v>36</v>
      </c>
      <c r="B1625">
        <v>560000000</v>
      </c>
      <c r="C1625">
        <v>35000000</v>
      </c>
      <c r="D1625">
        <v>0</v>
      </c>
      <c r="E1625">
        <v>595000000</v>
      </c>
      <c r="F1625">
        <v>0</v>
      </c>
      <c r="G1625">
        <v>490700000</v>
      </c>
      <c r="H1625">
        <v>490700000</v>
      </c>
      <c r="I1625">
        <v>490700000</v>
      </c>
      <c r="J1625">
        <v>0</v>
      </c>
      <c r="K1625">
        <v>490700000</v>
      </c>
      <c r="L1625">
        <v>0</v>
      </c>
      <c r="M1625">
        <v>0</v>
      </c>
      <c r="N1625">
        <v>490700000</v>
      </c>
      <c r="O1625">
        <v>490700000</v>
      </c>
      <c r="P1625">
        <v>0</v>
      </c>
      <c r="Q1625">
        <v>104300000</v>
      </c>
      <c r="R1625">
        <v>82.47</v>
      </c>
      <c r="S1625">
        <v>0</v>
      </c>
      <c r="T1625">
        <v>0</v>
      </c>
    </row>
    <row r="1626" spans="1:20" x14ac:dyDescent="0.25">
      <c r="A1626" t="s">
        <v>31</v>
      </c>
      <c r="B1626">
        <v>560000000</v>
      </c>
      <c r="C1626">
        <v>35000000</v>
      </c>
      <c r="D1626">
        <v>0</v>
      </c>
      <c r="E1626">
        <v>595000000</v>
      </c>
      <c r="F1626">
        <v>0</v>
      </c>
      <c r="G1626">
        <v>490700000</v>
      </c>
      <c r="H1626">
        <v>490700000</v>
      </c>
      <c r="I1626">
        <v>490700000</v>
      </c>
      <c r="J1626">
        <v>0</v>
      </c>
      <c r="K1626">
        <v>490700000</v>
      </c>
      <c r="L1626">
        <v>0</v>
      </c>
      <c r="M1626">
        <v>0</v>
      </c>
      <c r="N1626">
        <v>490700000</v>
      </c>
      <c r="O1626">
        <v>490700000</v>
      </c>
      <c r="P1626">
        <v>0</v>
      </c>
      <c r="Q1626">
        <v>104300000</v>
      </c>
      <c r="R1626">
        <v>82.47</v>
      </c>
      <c r="S1626">
        <v>0</v>
      </c>
      <c r="T1626">
        <v>0</v>
      </c>
    </row>
    <row r="1627" spans="1:20" x14ac:dyDescent="0.25">
      <c r="A1627" t="s">
        <v>32</v>
      </c>
      <c r="B1627">
        <v>560000000</v>
      </c>
      <c r="C1627">
        <v>35000000</v>
      </c>
      <c r="D1627">
        <v>0</v>
      </c>
      <c r="E1627">
        <v>595000000</v>
      </c>
      <c r="F1627">
        <v>0</v>
      </c>
      <c r="G1627">
        <v>490700000</v>
      </c>
      <c r="H1627">
        <v>490700000</v>
      </c>
      <c r="I1627">
        <v>490700000</v>
      </c>
      <c r="J1627">
        <v>0</v>
      </c>
      <c r="K1627">
        <v>490700000</v>
      </c>
      <c r="L1627">
        <v>0</v>
      </c>
      <c r="M1627">
        <v>0</v>
      </c>
      <c r="N1627">
        <v>490700000</v>
      </c>
      <c r="O1627">
        <v>490700000</v>
      </c>
      <c r="P1627">
        <v>0</v>
      </c>
      <c r="Q1627">
        <v>104300000</v>
      </c>
      <c r="R1627">
        <v>82.47</v>
      </c>
      <c r="S1627">
        <v>0</v>
      </c>
      <c r="T1627">
        <v>0</v>
      </c>
    </row>
    <row r="1628" spans="1:20" x14ac:dyDescent="0.25">
      <c r="A1628" t="s">
        <v>33</v>
      </c>
      <c r="B1628">
        <v>560000000</v>
      </c>
      <c r="C1628">
        <v>35000000</v>
      </c>
      <c r="D1628">
        <v>0</v>
      </c>
      <c r="E1628">
        <v>595000000</v>
      </c>
      <c r="F1628">
        <v>0</v>
      </c>
      <c r="G1628">
        <v>490700000</v>
      </c>
      <c r="H1628">
        <v>490700000</v>
      </c>
      <c r="I1628">
        <v>490700000</v>
      </c>
      <c r="J1628">
        <v>0</v>
      </c>
      <c r="K1628">
        <v>490700000</v>
      </c>
      <c r="L1628">
        <v>0</v>
      </c>
      <c r="M1628">
        <v>0</v>
      </c>
      <c r="N1628">
        <v>490700000</v>
      </c>
      <c r="O1628">
        <v>490700000</v>
      </c>
      <c r="P1628">
        <v>0</v>
      </c>
      <c r="Q1628">
        <v>104300000</v>
      </c>
      <c r="R1628">
        <v>82.47</v>
      </c>
      <c r="S1628">
        <v>0</v>
      </c>
      <c r="T1628">
        <v>0</v>
      </c>
    </row>
    <row r="1629" spans="1:20" x14ac:dyDescent="0.25">
      <c r="A1629" t="s">
        <v>745</v>
      </c>
      <c r="B1629">
        <v>539288000</v>
      </c>
      <c r="C1629">
        <v>-25400000</v>
      </c>
      <c r="D1629">
        <v>0</v>
      </c>
      <c r="E1629">
        <v>513888000</v>
      </c>
      <c r="F1629">
        <v>0</v>
      </c>
      <c r="G1629">
        <v>404469000</v>
      </c>
      <c r="H1629">
        <v>404469000</v>
      </c>
      <c r="I1629">
        <v>404469000</v>
      </c>
      <c r="J1629">
        <v>0</v>
      </c>
      <c r="K1629">
        <v>404469000</v>
      </c>
      <c r="L1629">
        <v>0</v>
      </c>
      <c r="M1629">
        <v>0</v>
      </c>
      <c r="N1629">
        <v>404469000</v>
      </c>
      <c r="O1629">
        <v>404469000</v>
      </c>
      <c r="P1629">
        <v>0</v>
      </c>
      <c r="Q1629">
        <v>109419000</v>
      </c>
      <c r="R1629">
        <v>78.709999999999994</v>
      </c>
      <c r="S1629">
        <v>0</v>
      </c>
      <c r="T1629">
        <v>0</v>
      </c>
    </row>
    <row r="1630" spans="1:20" x14ac:dyDescent="0.25">
      <c r="A1630" t="s">
        <v>31</v>
      </c>
      <c r="B1630">
        <v>539288000</v>
      </c>
      <c r="C1630">
        <v>-25400000</v>
      </c>
      <c r="D1630">
        <v>0</v>
      </c>
      <c r="E1630">
        <v>513888000</v>
      </c>
      <c r="F1630">
        <v>0</v>
      </c>
      <c r="G1630">
        <v>404469000</v>
      </c>
      <c r="H1630">
        <v>404469000</v>
      </c>
      <c r="I1630">
        <v>404469000</v>
      </c>
      <c r="J1630">
        <v>0</v>
      </c>
      <c r="K1630">
        <v>404469000</v>
      </c>
      <c r="L1630">
        <v>0</v>
      </c>
      <c r="M1630">
        <v>0</v>
      </c>
      <c r="N1630">
        <v>404469000</v>
      </c>
      <c r="O1630">
        <v>404469000</v>
      </c>
      <c r="P1630">
        <v>0</v>
      </c>
      <c r="Q1630">
        <v>109419000</v>
      </c>
      <c r="R1630">
        <v>78.709999999999994</v>
      </c>
      <c r="S1630">
        <v>0</v>
      </c>
      <c r="T1630">
        <v>0</v>
      </c>
    </row>
    <row r="1631" spans="1:20" x14ac:dyDescent="0.25">
      <c r="A1631" t="s">
        <v>746</v>
      </c>
      <c r="B1631">
        <v>539288000</v>
      </c>
      <c r="C1631">
        <v>-25400000</v>
      </c>
      <c r="D1631">
        <v>0</v>
      </c>
      <c r="E1631">
        <v>513888000</v>
      </c>
      <c r="F1631">
        <v>0</v>
      </c>
      <c r="G1631">
        <v>404469000</v>
      </c>
      <c r="H1631">
        <v>404469000</v>
      </c>
      <c r="I1631">
        <v>404469000</v>
      </c>
      <c r="J1631">
        <v>0</v>
      </c>
      <c r="K1631">
        <v>404469000</v>
      </c>
      <c r="L1631">
        <v>0</v>
      </c>
      <c r="M1631">
        <v>0</v>
      </c>
      <c r="N1631">
        <v>404469000</v>
      </c>
      <c r="O1631">
        <v>404469000</v>
      </c>
      <c r="P1631">
        <v>0</v>
      </c>
      <c r="Q1631">
        <v>109419000</v>
      </c>
      <c r="R1631">
        <v>78.709999999999994</v>
      </c>
      <c r="S1631">
        <v>0</v>
      </c>
      <c r="T1631">
        <v>0</v>
      </c>
    </row>
    <row r="1632" spans="1:20" x14ac:dyDescent="0.25">
      <c r="A1632" t="s">
        <v>33</v>
      </c>
      <c r="B1632">
        <v>539288000</v>
      </c>
      <c r="C1632">
        <v>-25400000</v>
      </c>
      <c r="D1632">
        <v>0</v>
      </c>
      <c r="E1632">
        <v>513888000</v>
      </c>
      <c r="F1632">
        <v>0</v>
      </c>
      <c r="G1632">
        <v>404469000</v>
      </c>
      <c r="H1632">
        <v>404469000</v>
      </c>
      <c r="I1632">
        <v>404469000</v>
      </c>
      <c r="J1632">
        <v>0</v>
      </c>
      <c r="K1632">
        <v>404469000</v>
      </c>
      <c r="L1632">
        <v>0</v>
      </c>
      <c r="M1632">
        <v>0</v>
      </c>
      <c r="N1632">
        <v>404469000</v>
      </c>
      <c r="O1632">
        <v>404469000</v>
      </c>
      <c r="P1632">
        <v>0</v>
      </c>
      <c r="Q1632">
        <v>109419000</v>
      </c>
      <c r="R1632">
        <v>78.709999999999994</v>
      </c>
      <c r="S1632">
        <v>0</v>
      </c>
      <c r="T1632">
        <v>0</v>
      </c>
    </row>
    <row r="1633" spans="1:20" x14ac:dyDescent="0.25">
      <c r="A1633" t="s">
        <v>747</v>
      </c>
      <c r="B1633">
        <v>528496000</v>
      </c>
      <c r="C1633">
        <v>0</v>
      </c>
      <c r="D1633">
        <v>0</v>
      </c>
      <c r="E1633">
        <v>528496000</v>
      </c>
      <c r="F1633">
        <v>0</v>
      </c>
      <c r="G1633">
        <v>396378000</v>
      </c>
      <c r="H1633">
        <v>396378000</v>
      </c>
      <c r="I1633">
        <v>396378000</v>
      </c>
      <c r="J1633">
        <v>0</v>
      </c>
      <c r="K1633">
        <v>396378000</v>
      </c>
      <c r="L1633">
        <v>0</v>
      </c>
      <c r="M1633">
        <v>0</v>
      </c>
      <c r="N1633">
        <v>396378000</v>
      </c>
      <c r="O1633">
        <v>396378000</v>
      </c>
      <c r="P1633">
        <v>0</v>
      </c>
      <c r="Q1633">
        <v>132118000</v>
      </c>
      <c r="R1633">
        <v>75</v>
      </c>
      <c r="S1633">
        <v>0</v>
      </c>
      <c r="T1633">
        <v>0</v>
      </c>
    </row>
    <row r="1634" spans="1:20" x14ac:dyDescent="0.25">
      <c r="A1634" t="s">
        <v>31</v>
      </c>
      <c r="B1634">
        <v>528496000</v>
      </c>
      <c r="C1634">
        <v>0</v>
      </c>
      <c r="D1634">
        <v>0</v>
      </c>
      <c r="E1634">
        <v>528496000</v>
      </c>
      <c r="F1634">
        <v>0</v>
      </c>
      <c r="G1634">
        <v>396378000</v>
      </c>
      <c r="H1634">
        <v>396378000</v>
      </c>
      <c r="I1634">
        <v>396378000</v>
      </c>
      <c r="J1634">
        <v>0</v>
      </c>
      <c r="K1634">
        <v>396378000</v>
      </c>
      <c r="L1634">
        <v>0</v>
      </c>
      <c r="M1634">
        <v>0</v>
      </c>
      <c r="N1634">
        <v>396378000</v>
      </c>
      <c r="O1634">
        <v>396378000</v>
      </c>
      <c r="P1634">
        <v>0</v>
      </c>
      <c r="Q1634">
        <v>132118000</v>
      </c>
      <c r="R1634">
        <v>75</v>
      </c>
      <c r="S1634">
        <v>0</v>
      </c>
      <c r="T1634">
        <v>0</v>
      </c>
    </row>
    <row r="1635" spans="1:20" x14ac:dyDescent="0.25">
      <c r="A1635" t="s">
        <v>38</v>
      </c>
      <c r="B1635">
        <v>528496000</v>
      </c>
      <c r="C1635">
        <v>0</v>
      </c>
      <c r="D1635">
        <v>0</v>
      </c>
      <c r="E1635">
        <v>528496000</v>
      </c>
      <c r="F1635">
        <v>0</v>
      </c>
      <c r="G1635">
        <v>396378000</v>
      </c>
      <c r="H1635">
        <v>396378000</v>
      </c>
      <c r="I1635">
        <v>396378000</v>
      </c>
      <c r="J1635">
        <v>0</v>
      </c>
      <c r="K1635">
        <v>396378000</v>
      </c>
      <c r="L1635">
        <v>0</v>
      </c>
      <c r="M1635">
        <v>0</v>
      </c>
      <c r="N1635">
        <v>396378000</v>
      </c>
      <c r="O1635">
        <v>396378000</v>
      </c>
      <c r="P1635">
        <v>0</v>
      </c>
      <c r="Q1635">
        <v>132118000</v>
      </c>
      <c r="R1635">
        <v>75</v>
      </c>
      <c r="S1635">
        <v>0</v>
      </c>
      <c r="T1635">
        <v>0</v>
      </c>
    </row>
    <row r="1636" spans="1:20" x14ac:dyDescent="0.25">
      <c r="A1636" t="s">
        <v>33</v>
      </c>
      <c r="B1636">
        <v>528496000</v>
      </c>
      <c r="C1636">
        <v>0</v>
      </c>
      <c r="D1636">
        <v>0</v>
      </c>
      <c r="E1636">
        <v>528496000</v>
      </c>
      <c r="F1636">
        <v>0</v>
      </c>
      <c r="G1636">
        <v>396378000</v>
      </c>
      <c r="H1636">
        <v>396378000</v>
      </c>
      <c r="I1636">
        <v>396378000</v>
      </c>
      <c r="J1636">
        <v>0</v>
      </c>
      <c r="K1636">
        <v>396378000</v>
      </c>
      <c r="L1636">
        <v>0</v>
      </c>
      <c r="M1636">
        <v>0</v>
      </c>
      <c r="N1636">
        <v>396378000</v>
      </c>
      <c r="O1636">
        <v>396378000</v>
      </c>
      <c r="P1636">
        <v>0</v>
      </c>
      <c r="Q1636">
        <v>132118000</v>
      </c>
      <c r="R1636">
        <v>75</v>
      </c>
      <c r="S1636">
        <v>0</v>
      </c>
      <c r="T1636">
        <v>0</v>
      </c>
    </row>
    <row r="1637" spans="1:20" x14ac:dyDescent="0.25">
      <c r="A1637" t="s">
        <v>37</v>
      </c>
      <c r="B1637">
        <v>59002000</v>
      </c>
      <c r="C1637">
        <v>5000000</v>
      </c>
      <c r="D1637">
        <v>0</v>
      </c>
      <c r="E1637">
        <v>64002000</v>
      </c>
      <c r="F1637">
        <v>0</v>
      </c>
      <c r="G1637">
        <v>40671000</v>
      </c>
      <c r="H1637">
        <v>40671000</v>
      </c>
      <c r="I1637">
        <v>40671000</v>
      </c>
      <c r="J1637">
        <v>0</v>
      </c>
      <c r="K1637">
        <v>40671000</v>
      </c>
      <c r="L1637">
        <v>0</v>
      </c>
      <c r="M1637">
        <v>0</v>
      </c>
      <c r="N1637">
        <v>40671000</v>
      </c>
      <c r="O1637">
        <v>40671000</v>
      </c>
      <c r="P1637">
        <v>0</v>
      </c>
      <c r="Q1637">
        <v>23331000</v>
      </c>
      <c r="R1637">
        <v>63.55</v>
      </c>
      <c r="S1637">
        <v>0</v>
      </c>
      <c r="T1637">
        <v>0</v>
      </c>
    </row>
    <row r="1638" spans="1:20" x14ac:dyDescent="0.25">
      <c r="A1638" t="s">
        <v>31</v>
      </c>
      <c r="B1638">
        <v>59002000</v>
      </c>
      <c r="C1638">
        <v>5000000</v>
      </c>
      <c r="D1638">
        <v>0</v>
      </c>
      <c r="E1638">
        <v>64002000</v>
      </c>
      <c r="F1638">
        <v>0</v>
      </c>
      <c r="G1638">
        <v>40671000</v>
      </c>
      <c r="H1638">
        <v>40671000</v>
      </c>
      <c r="I1638">
        <v>40671000</v>
      </c>
      <c r="J1638">
        <v>0</v>
      </c>
      <c r="K1638">
        <v>40671000</v>
      </c>
      <c r="L1638">
        <v>0</v>
      </c>
      <c r="M1638">
        <v>0</v>
      </c>
      <c r="N1638">
        <v>40671000</v>
      </c>
      <c r="O1638">
        <v>40671000</v>
      </c>
      <c r="P1638">
        <v>0</v>
      </c>
      <c r="Q1638">
        <v>23331000</v>
      </c>
      <c r="R1638">
        <v>63.55</v>
      </c>
      <c r="S1638">
        <v>0</v>
      </c>
      <c r="T1638">
        <v>0</v>
      </c>
    </row>
    <row r="1639" spans="1:20" x14ac:dyDescent="0.25">
      <c r="A1639" t="s">
        <v>38</v>
      </c>
      <c r="B1639">
        <v>59002000</v>
      </c>
      <c r="C1639">
        <v>5000000</v>
      </c>
      <c r="D1639">
        <v>0</v>
      </c>
      <c r="E1639">
        <v>64002000</v>
      </c>
      <c r="F1639">
        <v>0</v>
      </c>
      <c r="G1639">
        <v>40671000</v>
      </c>
      <c r="H1639">
        <v>40671000</v>
      </c>
      <c r="I1639">
        <v>40671000</v>
      </c>
      <c r="J1639">
        <v>0</v>
      </c>
      <c r="K1639">
        <v>40671000</v>
      </c>
      <c r="L1639">
        <v>0</v>
      </c>
      <c r="M1639">
        <v>0</v>
      </c>
      <c r="N1639">
        <v>40671000</v>
      </c>
      <c r="O1639">
        <v>40671000</v>
      </c>
      <c r="P1639">
        <v>0</v>
      </c>
      <c r="Q1639">
        <v>23331000</v>
      </c>
      <c r="R1639">
        <v>63.55</v>
      </c>
      <c r="S1639">
        <v>0</v>
      </c>
      <c r="T1639">
        <v>0</v>
      </c>
    </row>
    <row r="1640" spans="1:20" x14ac:dyDescent="0.25">
      <c r="A1640" t="s">
        <v>33</v>
      </c>
      <c r="B1640">
        <v>59002000</v>
      </c>
      <c r="C1640">
        <v>5000000</v>
      </c>
      <c r="D1640">
        <v>0</v>
      </c>
      <c r="E1640">
        <v>64002000</v>
      </c>
      <c r="F1640">
        <v>0</v>
      </c>
      <c r="G1640">
        <v>40671000</v>
      </c>
      <c r="H1640">
        <v>40671000</v>
      </c>
      <c r="I1640">
        <v>40671000</v>
      </c>
      <c r="J1640">
        <v>0</v>
      </c>
      <c r="K1640">
        <v>40671000</v>
      </c>
      <c r="L1640">
        <v>0</v>
      </c>
      <c r="M1640">
        <v>0</v>
      </c>
      <c r="N1640">
        <v>40671000</v>
      </c>
      <c r="O1640">
        <v>40671000</v>
      </c>
      <c r="P1640">
        <v>0</v>
      </c>
      <c r="Q1640">
        <v>23331000</v>
      </c>
      <c r="R1640">
        <v>63.55</v>
      </c>
      <c r="S1640">
        <v>0</v>
      </c>
      <c r="T1640">
        <v>0</v>
      </c>
    </row>
    <row r="1641" spans="1:20" x14ac:dyDescent="0.25">
      <c r="A1641" t="s">
        <v>778</v>
      </c>
      <c r="B1641">
        <v>455417000</v>
      </c>
      <c r="C1641">
        <v>16000000</v>
      </c>
      <c r="D1641">
        <v>0</v>
      </c>
      <c r="E1641">
        <v>471417000</v>
      </c>
      <c r="F1641">
        <v>0</v>
      </c>
      <c r="G1641">
        <v>467417000</v>
      </c>
      <c r="H1641">
        <v>467417000</v>
      </c>
      <c r="I1641">
        <v>467417000</v>
      </c>
      <c r="J1641">
        <v>0</v>
      </c>
      <c r="K1641">
        <v>467417000</v>
      </c>
      <c r="L1641">
        <v>0</v>
      </c>
      <c r="M1641">
        <v>0</v>
      </c>
      <c r="N1641">
        <v>467417000</v>
      </c>
      <c r="O1641">
        <v>467417000</v>
      </c>
      <c r="P1641">
        <v>0</v>
      </c>
      <c r="Q1641">
        <v>4000000</v>
      </c>
      <c r="R1641">
        <v>99.15</v>
      </c>
      <c r="S1641">
        <v>0</v>
      </c>
      <c r="T1641">
        <v>0</v>
      </c>
    </row>
    <row r="1642" spans="1:20" x14ac:dyDescent="0.25">
      <c r="A1642" t="s">
        <v>31</v>
      </c>
      <c r="B1642">
        <v>455417000</v>
      </c>
      <c r="C1642">
        <v>16000000</v>
      </c>
      <c r="D1642">
        <v>0</v>
      </c>
      <c r="E1642">
        <v>471417000</v>
      </c>
      <c r="F1642">
        <v>0</v>
      </c>
      <c r="G1642">
        <v>467417000</v>
      </c>
      <c r="H1642">
        <v>467417000</v>
      </c>
      <c r="I1642">
        <v>467417000</v>
      </c>
      <c r="J1642">
        <v>0</v>
      </c>
      <c r="K1642">
        <v>467417000</v>
      </c>
      <c r="L1642">
        <v>0</v>
      </c>
      <c r="M1642">
        <v>0</v>
      </c>
      <c r="N1642">
        <v>467417000</v>
      </c>
      <c r="O1642">
        <v>467417000</v>
      </c>
      <c r="P1642">
        <v>0</v>
      </c>
      <c r="Q1642">
        <v>4000000</v>
      </c>
      <c r="R1642">
        <v>99.15</v>
      </c>
      <c r="S1642">
        <v>0</v>
      </c>
      <c r="T1642">
        <v>0</v>
      </c>
    </row>
    <row r="1643" spans="1:20" x14ac:dyDescent="0.25">
      <c r="A1643" t="s">
        <v>40</v>
      </c>
      <c r="B1643">
        <v>455417000</v>
      </c>
      <c r="C1643">
        <v>16000000</v>
      </c>
      <c r="D1643">
        <v>0</v>
      </c>
      <c r="E1643">
        <v>471417000</v>
      </c>
      <c r="F1643">
        <v>0</v>
      </c>
      <c r="G1643">
        <v>467417000</v>
      </c>
      <c r="H1643">
        <v>467417000</v>
      </c>
      <c r="I1643">
        <v>467417000</v>
      </c>
      <c r="J1643">
        <v>0</v>
      </c>
      <c r="K1643">
        <v>467417000</v>
      </c>
      <c r="L1643">
        <v>0</v>
      </c>
      <c r="M1643">
        <v>0</v>
      </c>
      <c r="N1643">
        <v>467417000</v>
      </c>
      <c r="O1643">
        <v>467417000</v>
      </c>
      <c r="P1643">
        <v>0</v>
      </c>
      <c r="Q1643">
        <v>4000000</v>
      </c>
      <c r="R1643">
        <v>99.15</v>
      </c>
      <c r="S1643">
        <v>0</v>
      </c>
      <c r="T1643">
        <v>0</v>
      </c>
    </row>
    <row r="1644" spans="1:20" x14ac:dyDescent="0.25">
      <c r="A1644" t="s">
        <v>33</v>
      </c>
      <c r="B1644">
        <v>455417000</v>
      </c>
      <c r="C1644">
        <v>16000000</v>
      </c>
      <c r="D1644">
        <v>0</v>
      </c>
      <c r="E1644">
        <v>471417000</v>
      </c>
      <c r="F1644">
        <v>0</v>
      </c>
      <c r="G1644">
        <v>467417000</v>
      </c>
      <c r="H1644">
        <v>467417000</v>
      </c>
      <c r="I1644">
        <v>467417000</v>
      </c>
      <c r="J1644">
        <v>0</v>
      </c>
      <c r="K1644">
        <v>467417000</v>
      </c>
      <c r="L1644">
        <v>0</v>
      </c>
      <c r="M1644">
        <v>0</v>
      </c>
      <c r="N1644">
        <v>467417000</v>
      </c>
      <c r="O1644">
        <v>467417000</v>
      </c>
      <c r="P1644">
        <v>0</v>
      </c>
      <c r="Q1644">
        <v>4000000</v>
      </c>
      <c r="R1644">
        <v>99.15</v>
      </c>
      <c r="S1644">
        <v>0</v>
      </c>
      <c r="T1644">
        <v>0</v>
      </c>
    </row>
    <row r="1645" spans="1:20" x14ac:dyDescent="0.25">
      <c r="A1645" t="s">
        <v>41</v>
      </c>
      <c r="B1645">
        <v>474393000</v>
      </c>
      <c r="C1645">
        <v>11000000</v>
      </c>
      <c r="D1645">
        <v>0</v>
      </c>
      <c r="E1645">
        <v>485393000</v>
      </c>
      <c r="F1645">
        <v>0</v>
      </c>
      <c r="G1645">
        <v>260000000</v>
      </c>
      <c r="H1645">
        <v>260000000</v>
      </c>
      <c r="I1645">
        <v>260000000</v>
      </c>
      <c r="J1645">
        <v>0</v>
      </c>
      <c r="K1645">
        <v>260000000</v>
      </c>
      <c r="L1645">
        <v>0</v>
      </c>
      <c r="M1645">
        <v>0</v>
      </c>
      <c r="N1645">
        <v>260000000</v>
      </c>
      <c r="O1645">
        <v>260000000</v>
      </c>
      <c r="P1645">
        <v>0</v>
      </c>
      <c r="Q1645">
        <v>225393000</v>
      </c>
      <c r="R1645">
        <v>53.56</v>
      </c>
      <c r="S1645">
        <v>0</v>
      </c>
      <c r="T1645">
        <v>0</v>
      </c>
    </row>
    <row r="1646" spans="1:20" x14ac:dyDescent="0.25">
      <c r="A1646" t="s">
        <v>31</v>
      </c>
      <c r="B1646">
        <v>474393000</v>
      </c>
      <c r="C1646">
        <v>11000000</v>
      </c>
      <c r="D1646">
        <v>0</v>
      </c>
      <c r="E1646">
        <v>485393000</v>
      </c>
      <c r="F1646">
        <v>0</v>
      </c>
      <c r="G1646">
        <v>260000000</v>
      </c>
      <c r="H1646">
        <v>260000000</v>
      </c>
      <c r="I1646">
        <v>260000000</v>
      </c>
      <c r="J1646">
        <v>0</v>
      </c>
      <c r="K1646">
        <v>260000000</v>
      </c>
      <c r="L1646">
        <v>0</v>
      </c>
      <c r="M1646">
        <v>0</v>
      </c>
      <c r="N1646">
        <v>260000000</v>
      </c>
      <c r="O1646">
        <v>260000000</v>
      </c>
      <c r="P1646">
        <v>0</v>
      </c>
      <c r="Q1646">
        <v>225393000</v>
      </c>
      <c r="R1646">
        <v>53.56</v>
      </c>
      <c r="S1646">
        <v>0</v>
      </c>
      <c r="T1646">
        <v>0</v>
      </c>
    </row>
    <row r="1647" spans="1:20" x14ac:dyDescent="0.25">
      <c r="A1647" t="s">
        <v>40</v>
      </c>
      <c r="B1647">
        <v>474393000</v>
      </c>
      <c r="C1647">
        <v>11000000</v>
      </c>
      <c r="D1647">
        <v>0</v>
      </c>
      <c r="E1647">
        <v>485393000</v>
      </c>
      <c r="F1647">
        <v>0</v>
      </c>
      <c r="G1647">
        <v>260000000</v>
      </c>
      <c r="H1647">
        <v>260000000</v>
      </c>
      <c r="I1647">
        <v>260000000</v>
      </c>
      <c r="J1647">
        <v>0</v>
      </c>
      <c r="K1647">
        <v>260000000</v>
      </c>
      <c r="L1647">
        <v>0</v>
      </c>
      <c r="M1647">
        <v>0</v>
      </c>
      <c r="N1647">
        <v>260000000</v>
      </c>
      <c r="O1647">
        <v>260000000</v>
      </c>
      <c r="P1647">
        <v>0</v>
      </c>
      <c r="Q1647">
        <v>225393000</v>
      </c>
      <c r="R1647">
        <v>53.56</v>
      </c>
      <c r="S1647">
        <v>0</v>
      </c>
      <c r="T1647">
        <v>0</v>
      </c>
    </row>
    <row r="1648" spans="1:20" x14ac:dyDescent="0.25">
      <c r="A1648" t="s">
        <v>33</v>
      </c>
      <c r="B1648">
        <v>474393000</v>
      </c>
      <c r="C1648">
        <v>11000000</v>
      </c>
      <c r="D1648">
        <v>0</v>
      </c>
      <c r="E1648">
        <v>485393000</v>
      </c>
      <c r="F1648">
        <v>0</v>
      </c>
      <c r="G1648">
        <v>260000000</v>
      </c>
      <c r="H1648">
        <v>260000000</v>
      </c>
      <c r="I1648">
        <v>260000000</v>
      </c>
      <c r="J1648">
        <v>0</v>
      </c>
      <c r="K1648">
        <v>260000000</v>
      </c>
      <c r="L1648">
        <v>0</v>
      </c>
      <c r="M1648">
        <v>0</v>
      </c>
      <c r="N1648">
        <v>260000000</v>
      </c>
      <c r="O1648">
        <v>260000000</v>
      </c>
      <c r="P1648">
        <v>0</v>
      </c>
      <c r="Q1648">
        <v>225393000</v>
      </c>
      <c r="R1648">
        <v>53.56</v>
      </c>
      <c r="S1648">
        <v>0</v>
      </c>
      <c r="T1648">
        <v>0</v>
      </c>
    </row>
    <row r="1649" spans="1:20" x14ac:dyDescent="0.25">
      <c r="A1649" t="s">
        <v>42</v>
      </c>
      <c r="B1649">
        <v>988318000</v>
      </c>
      <c r="C1649">
        <v>28000000</v>
      </c>
      <c r="D1649">
        <v>0</v>
      </c>
      <c r="E1649">
        <v>1016318000</v>
      </c>
      <c r="F1649">
        <v>0</v>
      </c>
      <c r="G1649">
        <v>48208000</v>
      </c>
      <c r="H1649">
        <v>48208000</v>
      </c>
      <c r="I1649">
        <v>48208000</v>
      </c>
      <c r="J1649">
        <v>0</v>
      </c>
      <c r="K1649">
        <v>48208000</v>
      </c>
      <c r="L1649">
        <v>0</v>
      </c>
      <c r="M1649">
        <v>0</v>
      </c>
      <c r="N1649">
        <v>48208000</v>
      </c>
      <c r="O1649">
        <v>48208000</v>
      </c>
      <c r="P1649">
        <v>0</v>
      </c>
      <c r="Q1649">
        <v>968110000</v>
      </c>
      <c r="R1649">
        <v>4.74</v>
      </c>
      <c r="S1649">
        <v>0</v>
      </c>
      <c r="T1649">
        <v>0</v>
      </c>
    </row>
    <row r="1650" spans="1:20" x14ac:dyDescent="0.25">
      <c r="A1650" t="s">
        <v>31</v>
      </c>
      <c r="B1650">
        <v>988318000</v>
      </c>
      <c r="C1650">
        <v>28000000</v>
      </c>
      <c r="D1650">
        <v>0</v>
      </c>
      <c r="E1650">
        <v>1016318000</v>
      </c>
      <c r="F1650">
        <v>0</v>
      </c>
      <c r="G1650">
        <v>48208000</v>
      </c>
      <c r="H1650">
        <v>48208000</v>
      </c>
      <c r="I1650">
        <v>48208000</v>
      </c>
      <c r="J1650">
        <v>0</v>
      </c>
      <c r="K1650">
        <v>48208000</v>
      </c>
      <c r="L1650">
        <v>0</v>
      </c>
      <c r="M1650">
        <v>0</v>
      </c>
      <c r="N1650">
        <v>48208000</v>
      </c>
      <c r="O1650">
        <v>48208000</v>
      </c>
      <c r="P1650">
        <v>0</v>
      </c>
      <c r="Q1650">
        <v>968110000</v>
      </c>
      <c r="R1650">
        <v>4.74</v>
      </c>
      <c r="S1650">
        <v>0</v>
      </c>
      <c r="T1650">
        <v>0</v>
      </c>
    </row>
    <row r="1651" spans="1:20" x14ac:dyDescent="0.25">
      <c r="A1651" t="s">
        <v>40</v>
      </c>
      <c r="B1651">
        <v>988318000</v>
      </c>
      <c r="C1651">
        <v>28000000</v>
      </c>
      <c r="D1651">
        <v>0</v>
      </c>
      <c r="E1651">
        <v>1016318000</v>
      </c>
      <c r="F1651">
        <v>0</v>
      </c>
      <c r="G1651">
        <v>48208000</v>
      </c>
      <c r="H1651">
        <v>48208000</v>
      </c>
      <c r="I1651">
        <v>48208000</v>
      </c>
      <c r="J1651">
        <v>0</v>
      </c>
      <c r="K1651">
        <v>48208000</v>
      </c>
      <c r="L1651">
        <v>0</v>
      </c>
      <c r="M1651">
        <v>0</v>
      </c>
      <c r="N1651">
        <v>48208000</v>
      </c>
      <c r="O1651">
        <v>48208000</v>
      </c>
      <c r="P1651">
        <v>0</v>
      </c>
      <c r="Q1651">
        <v>968110000</v>
      </c>
      <c r="R1651">
        <v>4.74</v>
      </c>
      <c r="S1651">
        <v>0</v>
      </c>
      <c r="T1651">
        <v>0</v>
      </c>
    </row>
    <row r="1652" spans="1:20" x14ac:dyDescent="0.25">
      <c r="A1652" t="s">
        <v>33</v>
      </c>
      <c r="B1652">
        <v>988318000</v>
      </c>
      <c r="C1652">
        <v>28000000</v>
      </c>
      <c r="D1652">
        <v>0</v>
      </c>
      <c r="E1652">
        <v>1016318000</v>
      </c>
      <c r="F1652">
        <v>0</v>
      </c>
      <c r="G1652">
        <v>48208000</v>
      </c>
      <c r="H1652">
        <v>48208000</v>
      </c>
      <c r="I1652">
        <v>48208000</v>
      </c>
      <c r="J1652">
        <v>0</v>
      </c>
      <c r="K1652">
        <v>48208000</v>
      </c>
      <c r="L1652">
        <v>0</v>
      </c>
      <c r="M1652">
        <v>0</v>
      </c>
      <c r="N1652">
        <v>48208000</v>
      </c>
      <c r="O1652">
        <v>48208000</v>
      </c>
      <c r="P1652">
        <v>0</v>
      </c>
      <c r="Q1652">
        <v>968110000</v>
      </c>
      <c r="R1652">
        <v>4.74</v>
      </c>
      <c r="S1652">
        <v>0</v>
      </c>
      <c r="T1652">
        <v>0</v>
      </c>
    </row>
    <row r="1653" spans="1:20" x14ac:dyDescent="0.25">
      <c r="A1653" t="s">
        <v>44</v>
      </c>
      <c r="B1653">
        <v>309758000</v>
      </c>
      <c r="C1653">
        <v>10000000</v>
      </c>
      <c r="D1653">
        <v>0</v>
      </c>
      <c r="E1653">
        <v>319758000</v>
      </c>
      <c r="F1653">
        <v>0</v>
      </c>
      <c r="G1653">
        <v>277000000</v>
      </c>
      <c r="H1653">
        <v>277000000</v>
      </c>
      <c r="I1653">
        <v>277000000</v>
      </c>
      <c r="J1653">
        <v>0</v>
      </c>
      <c r="K1653">
        <v>277000000</v>
      </c>
      <c r="L1653">
        <v>0</v>
      </c>
      <c r="M1653">
        <v>0</v>
      </c>
      <c r="N1653">
        <v>277000000</v>
      </c>
      <c r="O1653">
        <v>277000000</v>
      </c>
      <c r="P1653">
        <v>0</v>
      </c>
      <c r="Q1653">
        <v>42758000</v>
      </c>
      <c r="R1653">
        <v>86.63</v>
      </c>
      <c r="S1653">
        <v>0</v>
      </c>
      <c r="T1653">
        <v>0</v>
      </c>
    </row>
    <row r="1654" spans="1:20" x14ac:dyDescent="0.25">
      <c r="A1654" t="s">
        <v>31</v>
      </c>
      <c r="B1654">
        <v>309758000</v>
      </c>
      <c r="C1654">
        <v>10000000</v>
      </c>
      <c r="D1654">
        <v>0</v>
      </c>
      <c r="E1654">
        <v>319758000</v>
      </c>
      <c r="F1654">
        <v>0</v>
      </c>
      <c r="G1654">
        <v>277000000</v>
      </c>
      <c r="H1654">
        <v>277000000</v>
      </c>
      <c r="I1654">
        <v>277000000</v>
      </c>
      <c r="J1654">
        <v>0</v>
      </c>
      <c r="K1654">
        <v>277000000</v>
      </c>
      <c r="L1654">
        <v>0</v>
      </c>
      <c r="M1654">
        <v>0</v>
      </c>
      <c r="N1654">
        <v>277000000</v>
      </c>
      <c r="O1654">
        <v>277000000</v>
      </c>
      <c r="P1654">
        <v>0</v>
      </c>
      <c r="Q1654">
        <v>42758000</v>
      </c>
      <c r="R1654">
        <v>86.63</v>
      </c>
      <c r="S1654">
        <v>0</v>
      </c>
      <c r="T1654">
        <v>0</v>
      </c>
    </row>
    <row r="1655" spans="1:20" x14ac:dyDescent="0.25">
      <c r="A1655" t="s">
        <v>38</v>
      </c>
      <c r="B1655">
        <v>309758000</v>
      </c>
      <c r="C1655">
        <v>10000000</v>
      </c>
      <c r="D1655">
        <v>0</v>
      </c>
      <c r="E1655">
        <v>319758000</v>
      </c>
      <c r="F1655">
        <v>0</v>
      </c>
      <c r="G1655">
        <v>277000000</v>
      </c>
      <c r="H1655">
        <v>277000000</v>
      </c>
      <c r="I1655">
        <v>277000000</v>
      </c>
      <c r="J1655">
        <v>0</v>
      </c>
      <c r="K1655">
        <v>277000000</v>
      </c>
      <c r="L1655">
        <v>0</v>
      </c>
      <c r="M1655">
        <v>0</v>
      </c>
      <c r="N1655">
        <v>277000000</v>
      </c>
      <c r="O1655">
        <v>277000000</v>
      </c>
      <c r="P1655">
        <v>0</v>
      </c>
      <c r="Q1655">
        <v>42758000</v>
      </c>
      <c r="R1655">
        <v>86.63</v>
      </c>
      <c r="S1655">
        <v>0</v>
      </c>
      <c r="T1655">
        <v>0</v>
      </c>
    </row>
    <row r="1656" spans="1:20" x14ac:dyDescent="0.25">
      <c r="A1656" t="s">
        <v>33</v>
      </c>
      <c r="B1656">
        <v>309758000</v>
      </c>
      <c r="C1656">
        <v>10000000</v>
      </c>
      <c r="D1656">
        <v>0</v>
      </c>
      <c r="E1656">
        <v>319758000</v>
      </c>
      <c r="F1656">
        <v>0</v>
      </c>
      <c r="G1656">
        <v>277000000</v>
      </c>
      <c r="H1656">
        <v>277000000</v>
      </c>
      <c r="I1656">
        <v>277000000</v>
      </c>
      <c r="J1656">
        <v>0</v>
      </c>
      <c r="K1656">
        <v>277000000</v>
      </c>
      <c r="L1656">
        <v>0</v>
      </c>
      <c r="M1656">
        <v>0</v>
      </c>
      <c r="N1656">
        <v>277000000</v>
      </c>
      <c r="O1656">
        <v>277000000</v>
      </c>
      <c r="P1656">
        <v>0</v>
      </c>
      <c r="Q1656">
        <v>42758000</v>
      </c>
      <c r="R1656">
        <v>86.63</v>
      </c>
      <c r="S1656">
        <v>0</v>
      </c>
      <c r="T1656">
        <v>0</v>
      </c>
    </row>
    <row r="1657" spans="1:20" x14ac:dyDescent="0.25">
      <c r="A1657" t="s">
        <v>760</v>
      </c>
      <c r="B1657">
        <v>122000000</v>
      </c>
      <c r="C1657">
        <v>22000000</v>
      </c>
      <c r="D1657">
        <v>0</v>
      </c>
      <c r="E1657">
        <v>144000000</v>
      </c>
      <c r="F1657">
        <v>0</v>
      </c>
      <c r="G1657">
        <v>144000000</v>
      </c>
      <c r="H1657">
        <v>144000000</v>
      </c>
      <c r="I1657">
        <v>144000000</v>
      </c>
      <c r="J1657">
        <v>0</v>
      </c>
      <c r="K1657">
        <v>144000000</v>
      </c>
      <c r="L1657">
        <v>0</v>
      </c>
      <c r="M1657">
        <v>0</v>
      </c>
      <c r="N1657">
        <v>144000000</v>
      </c>
      <c r="O1657">
        <v>144000000</v>
      </c>
      <c r="P1657">
        <v>0</v>
      </c>
      <c r="Q1657">
        <v>0</v>
      </c>
      <c r="R1657">
        <v>100</v>
      </c>
      <c r="S1657">
        <v>0</v>
      </c>
      <c r="T1657">
        <v>0</v>
      </c>
    </row>
    <row r="1658" spans="1:20" x14ac:dyDescent="0.25">
      <c r="A1658" t="s">
        <v>31</v>
      </c>
      <c r="B1658">
        <v>122000000</v>
      </c>
      <c r="C1658">
        <v>0</v>
      </c>
      <c r="D1658">
        <v>0</v>
      </c>
      <c r="E1658">
        <v>122000000</v>
      </c>
      <c r="F1658">
        <v>0</v>
      </c>
      <c r="G1658">
        <v>122000000</v>
      </c>
      <c r="H1658">
        <v>122000000</v>
      </c>
      <c r="I1658">
        <v>122000000</v>
      </c>
      <c r="J1658">
        <v>0</v>
      </c>
      <c r="K1658">
        <v>122000000</v>
      </c>
      <c r="L1658">
        <v>0</v>
      </c>
      <c r="M1658">
        <v>0</v>
      </c>
      <c r="N1658">
        <v>122000000</v>
      </c>
      <c r="O1658">
        <v>122000000</v>
      </c>
      <c r="P1658">
        <v>0</v>
      </c>
      <c r="Q1658">
        <v>0</v>
      </c>
      <c r="R1658">
        <v>100</v>
      </c>
      <c r="S1658">
        <v>0</v>
      </c>
      <c r="T1658">
        <v>0</v>
      </c>
    </row>
    <row r="1659" spans="1:20" x14ac:dyDescent="0.25">
      <c r="A1659" t="s">
        <v>761</v>
      </c>
      <c r="B1659">
        <v>122000000</v>
      </c>
      <c r="C1659">
        <v>0</v>
      </c>
      <c r="D1659">
        <v>0</v>
      </c>
      <c r="E1659">
        <v>122000000</v>
      </c>
      <c r="F1659">
        <v>0</v>
      </c>
      <c r="G1659">
        <v>122000000</v>
      </c>
      <c r="H1659">
        <v>122000000</v>
      </c>
      <c r="I1659">
        <v>122000000</v>
      </c>
      <c r="J1659">
        <v>0</v>
      </c>
      <c r="K1659">
        <v>122000000</v>
      </c>
      <c r="L1659">
        <v>0</v>
      </c>
      <c r="M1659">
        <v>0</v>
      </c>
      <c r="N1659">
        <v>122000000</v>
      </c>
      <c r="O1659">
        <v>122000000</v>
      </c>
      <c r="P1659">
        <v>0</v>
      </c>
      <c r="Q1659">
        <v>0</v>
      </c>
      <c r="R1659">
        <v>100</v>
      </c>
      <c r="S1659">
        <v>0</v>
      </c>
      <c r="T1659">
        <v>0</v>
      </c>
    </row>
    <row r="1660" spans="1:20" x14ac:dyDescent="0.25">
      <c r="A1660" t="s">
        <v>33</v>
      </c>
      <c r="B1660">
        <v>122000000</v>
      </c>
      <c r="C1660">
        <v>0</v>
      </c>
      <c r="D1660">
        <v>0</v>
      </c>
      <c r="E1660">
        <v>122000000</v>
      </c>
      <c r="F1660">
        <v>0</v>
      </c>
      <c r="G1660">
        <v>122000000</v>
      </c>
      <c r="H1660">
        <v>122000000</v>
      </c>
      <c r="I1660">
        <v>122000000</v>
      </c>
      <c r="J1660">
        <v>0</v>
      </c>
      <c r="K1660">
        <v>122000000</v>
      </c>
      <c r="L1660">
        <v>0</v>
      </c>
      <c r="M1660">
        <v>0</v>
      </c>
      <c r="N1660">
        <v>122000000</v>
      </c>
      <c r="O1660">
        <v>122000000</v>
      </c>
      <c r="P1660">
        <v>0</v>
      </c>
      <c r="Q1660">
        <v>0</v>
      </c>
      <c r="R1660">
        <v>100</v>
      </c>
      <c r="S1660">
        <v>0</v>
      </c>
      <c r="T1660">
        <v>0</v>
      </c>
    </row>
    <row r="1661" spans="1:20" x14ac:dyDescent="0.25">
      <c r="A1661" t="s">
        <v>777</v>
      </c>
      <c r="B1661">
        <v>0</v>
      </c>
      <c r="C1661">
        <v>22000000</v>
      </c>
      <c r="D1661">
        <v>0</v>
      </c>
      <c r="E1661">
        <v>22000000</v>
      </c>
      <c r="F1661">
        <v>0</v>
      </c>
      <c r="G1661">
        <v>22000000</v>
      </c>
      <c r="H1661">
        <v>22000000</v>
      </c>
      <c r="I1661">
        <v>22000000</v>
      </c>
      <c r="J1661">
        <v>0</v>
      </c>
      <c r="K1661">
        <v>22000000</v>
      </c>
      <c r="L1661">
        <v>0</v>
      </c>
      <c r="M1661">
        <v>0</v>
      </c>
      <c r="N1661">
        <v>22000000</v>
      </c>
      <c r="O1661">
        <v>22000000</v>
      </c>
      <c r="P1661">
        <v>0</v>
      </c>
      <c r="Q1661">
        <v>0</v>
      </c>
      <c r="R1661">
        <v>100</v>
      </c>
      <c r="S1661">
        <v>0</v>
      </c>
      <c r="T1661">
        <v>0</v>
      </c>
    </row>
    <row r="1662" spans="1:20" x14ac:dyDescent="0.25">
      <c r="A1662" t="s">
        <v>761</v>
      </c>
      <c r="B1662">
        <v>0</v>
      </c>
      <c r="C1662">
        <v>22000000</v>
      </c>
      <c r="D1662">
        <v>0</v>
      </c>
      <c r="E1662">
        <v>22000000</v>
      </c>
      <c r="F1662">
        <v>0</v>
      </c>
      <c r="G1662">
        <v>22000000</v>
      </c>
      <c r="H1662">
        <v>22000000</v>
      </c>
      <c r="I1662">
        <v>22000000</v>
      </c>
      <c r="J1662">
        <v>0</v>
      </c>
      <c r="K1662">
        <v>22000000</v>
      </c>
      <c r="L1662">
        <v>0</v>
      </c>
      <c r="M1662">
        <v>0</v>
      </c>
      <c r="N1662">
        <v>22000000</v>
      </c>
      <c r="O1662">
        <v>22000000</v>
      </c>
      <c r="P1662">
        <v>0</v>
      </c>
      <c r="Q1662">
        <v>0</v>
      </c>
      <c r="R1662">
        <v>100</v>
      </c>
      <c r="S1662">
        <v>0</v>
      </c>
      <c r="T1662">
        <v>0</v>
      </c>
    </row>
    <row r="1663" spans="1:20" x14ac:dyDescent="0.25">
      <c r="A1663" t="s">
        <v>33</v>
      </c>
      <c r="B1663">
        <v>0</v>
      </c>
      <c r="C1663">
        <v>22000000</v>
      </c>
      <c r="D1663">
        <v>0</v>
      </c>
      <c r="E1663">
        <v>22000000</v>
      </c>
      <c r="F1663">
        <v>0</v>
      </c>
      <c r="G1663">
        <v>22000000</v>
      </c>
      <c r="H1663">
        <v>22000000</v>
      </c>
      <c r="I1663">
        <v>22000000</v>
      </c>
      <c r="J1663">
        <v>0</v>
      </c>
      <c r="K1663">
        <v>22000000</v>
      </c>
      <c r="L1663">
        <v>0</v>
      </c>
      <c r="M1663">
        <v>0</v>
      </c>
      <c r="N1663">
        <v>22000000</v>
      </c>
      <c r="O1663">
        <v>22000000</v>
      </c>
      <c r="P1663">
        <v>0</v>
      </c>
      <c r="Q1663">
        <v>0</v>
      </c>
      <c r="R1663">
        <v>100</v>
      </c>
      <c r="S1663">
        <v>0</v>
      </c>
      <c r="T1663">
        <v>0</v>
      </c>
    </row>
    <row r="1664" spans="1:20" x14ac:dyDescent="0.25">
      <c r="A1664" t="s">
        <v>50</v>
      </c>
      <c r="B1664">
        <v>602009000</v>
      </c>
      <c r="C1664">
        <v>0</v>
      </c>
      <c r="D1664">
        <v>0</v>
      </c>
      <c r="E1664">
        <v>602009000</v>
      </c>
      <c r="F1664">
        <v>0</v>
      </c>
      <c r="G1664">
        <v>66474000</v>
      </c>
      <c r="H1664">
        <v>66474000</v>
      </c>
      <c r="I1664">
        <v>66474000</v>
      </c>
      <c r="J1664">
        <v>0</v>
      </c>
      <c r="K1664">
        <v>66474000</v>
      </c>
      <c r="L1664">
        <v>0</v>
      </c>
      <c r="M1664">
        <v>0</v>
      </c>
      <c r="N1664">
        <v>66474000</v>
      </c>
      <c r="O1664">
        <v>66474000</v>
      </c>
      <c r="P1664">
        <v>0</v>
      </c>
      <c r="Q1664">
        <v>535535000</v>
      </c>
      <c r="R1664">
        <v>11.04</v>
      </c>
      <c r="S1664">
        <v>0</v>
      </c>
      <c r="T1664">
        <v>0</v>
      </c>
    </row>
    <row r="1665" spans="1:20" x14ac:dyDescent="0.25">
      <c r="A1665" t="s">
        <v>31</v>
      </c>
      <c r="B1665">
        <v>70000000</v>
      </c>
      <c r="C1665">
        <v>0</v>
      </c>
      <c r="D1665">
        <v>0</v>
      </c>
      <c r="E1665">
        <v>70000000</v>
      </c>
      <c r="F1665">
        <v>0</v>
      </c>
      <c r="G1665">
        <v>66474000</v>
      </c>
      <c r="H1665">
        <v>66474000</v>
      </c>
      <c r="I1665">
        <v>66474000</v>
      </c>
      <c r="J1665">
        <v>0</v>
      </c>
      <c r="K1665">
        <v>66474000</v>
      </c>
      <c r="L1665">
        <v>0</v>
      </c>
      <c r="M1665">
        <v>0</v>
      </c>
      <c r="N1665">
        <v>66474000</v>
      </c>
      <c r="O1665">
        <v>66474000</v>
      </c>
      <c r="P1665">
        <v>0</v>
      </c>
      <c r="Q1665">
        <v>3526000</v>
      </c>
      <c r="R1665">
        <v>94.96</v>
      </c>
      <c r="S1665">
        <v>0</v>
      </c>
      <c r="T1665">
        <v>0</v>
      </c>
    </row>
    <row r="1666" spans="1:20" x14ac:dyDescent="0.25">
      <c r="A1666" t="s">
        <v>412</v>
      </c>
      <c r="B1666">
        <v>70000000</v>
      </c>
      <c r="C1666">
        <v>0</v>
      </c>
      <c r="D1666">
        <v>0</v>
      </c>
      <c r="E1666">
        <v>70000000</v>
      </c>
      <c r="F1666">
        <v>0</v>
      </c>
      <c r="G1666">
        <v>66474000</v>
      </c>
      <c r="H1666">
        <v>66474000</v>
      </c>
      <c r="I1666">
        <v>66474000</v>
      </c>
      <c r="J1666">
        <v>0</v>
      </c>
      <c r="K1666">
        <v>66474000</v>
      </c>
      <c r="L1666">
        <v>0</v>
      </c>
      <c r="M1666">
        <v>0</v>
      </c>
      <c r="N1666">
        <v>66474000</v>
      </c>
      <c r="O1666">
        <v>66474000</v>
      </c>
      <c r="P1666">
        <v>0</v>
      </c>
      <c r="Q1666">
        <v>3526000</v>
      </c>
      <c r="R1666">
        <v>94.96</v>
      </c>
      <c r="S1666">
        <v>0</v>
      </c>
      <c r="T1666">
        <v>0</v>
      </c>
    </row>
    <row r="1667" spans="1:20" x14ac:dyDescent="0.25">
      <c r="A1667" t="s">
        <v>33</v>
      </c>
      <c r="B1667">
        <v>70000000</v>
      </c>
      <c r="C1667">
        <v>0</v>
      </c>
      <c r="D1667">
        <v>0</v>
      </c>
      <c r="E1667">
        <v>70000000</v>
      </c>
      <c r="F1667">
        <v>0</v>
      </c>
      <c r="G1667">
        <v>66474000</v>
      </c>
      <c r="H1667">
        <v>66474000</v>
      </c>
      <c r="I1667">
        <v>66474000</v>
      </c>
      <c r="J1667">
        <v>0</v>
      </c>
      <c r="K1667">
        <v>66474000</v>
      </c>
      <c r="L1667">
        <v>0</v>
      </c>
      <c r="M1667">
        <v>0</v>
      </c>
      <c r="N1667">
        <v>66474000</v>
      </c>
      <c r="O1667">
        <v>66474000</v>
      </c>
      <c r="P1667">
        <v>0</v>
      </c>
      <c r="Q1667">
        <v>3526000</v>
      </c>
      <c r="R1667">
        <v>94.96</v>
      </c>
      <c r="S1667">
        <v>0</v>
      </c>
      <c r="T1667">
        <v>0</v>
      </c>
    </row>
    <row r="1668" spans="1:20" x14ac:dyDescent="0.25">
      <c r="A1668" t="s">
        <v>776</v>
      </c>
      <c r="B1668">
        <v>532009000</v>
      </c>
      <c r="C1668">
        <v>0</v>
      </c>
      <c r="D1668">
        <v>0</v>
      </c>
      <c r="E1668">
        <v>532009000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532009000</v>
      </c>
      <c r="R1668">
        <v>0</v>
      </c>
      <c r="S1668">
        <v>0</v>
      </c>
      <c r="T1668">
        <v>0</v>
      </c>
    </row>
    <row r="1669" spans="1:20" x14ac:dyDescent="0.25">
      <c r="A1669" t="s">
        <v>412</v>
      </c>
      <c r="B1669">
        <v>532009000</v>
      </c>
      <c r="C1669">
        <v>0</v>
      </c>
      <c r="D1669">
        <v>0</v>
      </c>
      <c r="E1669">
        <v>532009000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532009000</v>
      </c>
      <c r="R1669">
        <v>0</v>
      </c>
      <c r="S1669">
        <v>0</v>
      </c>
      <c r="T1669">
        <v>0</v>
      </c>
    </row>
    <row r="1670" spans="1:20" x14ac:dyDescent="0.25">
      <c r="A1670" t="s">
        <v>33</v>
      </c>
      <c r="B1670">
        <v>532009000</v>
      </c>
      <c r="C1670">
        <v>0</v>
      </c>
      <c r="D1670">
        <v>0</v>
      </c>
      <c r="E1670">
        <v>532009000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532009000</v>
      </c>
      <c r="R1670">
        <v>0</v>
      </c>
      <c r="S1670">
        <v>0</v>
      </c>
      <c r="T1670">
        <v>0</v>
      </c>
    </row>
    <row r="1671" spans="1:20" x14ac:dyDescent="0.25">
      <c r="A1671" t="s">
        <v>762</v>
      </c>
      <c r="B1671">
        <v>917076000</v>
      </c>
      <c r="C1671">
        <v>51000000</v>
      </c>
      <c r="D1671">
        <v>0</v>
      </c>
      <c r="E1671">
        <v>968076000</v>
      </c>
      <c r="F1671">
        <v>0</v>
      </c>
      <c r="G1671">
        <v>717800000</v>
      </c>
      <c r="H1671">
        <v>717800000</v>
      </c>
      <c r="I1671">
        <v>717800000</v>
      </c>
      <c r="J1671">
        <v>0</v>
      </c>
      <c r="K1671">
        <v>717800000</v>
      </c>
      <c r="L1671">
        <v>0</v>
      </c>
      <c r="M1671">
        <v>0</v>
      </c>
      <c r="N1671">
        <v>717800000</v>
      </c>
      <c r="O1671">
        <v>717800000</v>
      </c>
      <c r="P1671">
        <v>0</v>
      </c>
      <c r="Q1671">
        <v>250276000</v>
      </c>
      <c r="R1671">
        <v>74.150000000000006</v>
      </c>
      <c r="S1671">
        <v>0</v>
      </c>
      <c r="T1671">
        <v>0</v>
      </c>
    </row>
    <row r="1672" spans="1:20" x14ac:dyDescent="0.25">
      <c r="A1672" t="s">
        <v>31</v>
      </c>
      <c r="B1672">
        <v>917076000</v>
      </c>
      <c r="C1672">
        <v>51000000</v>
      </c>
      <c r="D1672">
        <v>0</v>
      </c>
      <c r="E1672">
        <v>968076000</v>
      </c>
      <c r="F1672">
        <v>0</v>
      </c>
      <c r="G1672">
        <v>717800000</v>
      </c>
      <c r="H1672">
        <v>717800000</v>
      </c>
      <c r="I1672">
        <v>717800000</v>
      </c>
      <c r="J1672">
        <v>0</v>
      </c>
      <c r="K1672">
        <v>717800000</v>
      </c>
      <c r="L1672">
        <v>0</v>
      </c>
      <c r="M1672">
        <v>0</v>
      </c>
      <c r="N1672">
        <v>717800000</v>
      </c>
      <c r="O1672">
        <v>717800000</v>
      </c>
      <c r="P1672">
        <v>0</v>
      </c>
      <c r="Q1672">
        <v>250276000</v>
      </c>
      <c r="R1672">
        <v>74.150000000000006</v>
      </c>
      <c r="S1672">
        <v>0</v>
      </c>
      <c r="T1672">
        <v>0</v>
      </c>
    </row>
    <row r="1673" spans="1:20" x14ac:dyDescent="0.25">
      <c r="A1673" t="s">
        <v>406</v>
      </c>
      <c r="B1673">
        <v>917076000</v>
      </c>
      <c r="C1673">
        <v>51000000</v>
      </c>
      <c r="D1673">
        <v>0</v>
      </c>
      <c r="E1673">
        <v>968076000</v>
      </c>
      <c r="F1673">
        <v>0</v>
      </c>
      <c r="G1673">
        <v>717800000</v>
      </c>
      <c r="H1673">
        <v>717800000</v>
      </c>
      <c r="I1673">
        <v>717800000</v>
      </c>
      <c r="J1673">
        <v>0</v>
      </c>
      <c r="K1673">
        <v>717800000</v>
      </c>
      <c r="L1673">
        <v>0</v>
      </c>
      <c r="M1673">
        <v>0</v>
      </c>
      <c r="N1673">
        <v>717800000</v>
      </c>
      <c r="O1673">
        <v>717800000</v>
      </c>
      <c r="P1673">
        <v>0</v>
      </c>
      <c r="Q1673">
        <v>250276000</v>
      </c>
      <c r="R1673">
        <v>74.150000000000006</v>
      </c>
      <c r="S1673">
        <v>0</v>
      </c>
      <c r="T1673">
        <v>0</v>
      </c>
    </row>
    <row r="1674" spans="1:20" x14ac:dyDescent="0.25">
      <c r="A1674" t="s">
        <v>33</v>
      </c>
      <c r="B1674">
        <v>917076000</v>
      </c>
      <c r="C1674">
        <v>51000000</v>
      </c>
      <c r="D1674">
        <v>0</v>
      </c>
      <c r="E1674">
        <v>968076000</v>
      </c>
      <c r="F1674">
        <v>0</v>
      </c>
      <c r="G1674">
        <v>717800000</v>
      </c>
      <c r="H1674">
        <v>717800000</v>
      </c>
      <c r="I1674">
        <v>717800000</v>
      </c>
      <c r="J1674">
        <v>0</v>
      </c>
      <c r="K1674">
        <v>717800000</v>
      </c>
      <c r="L1674">
        <v>0</v>
      </c>
      <c r="M1674">
        <v>0</v>
      </c>
      <c r="N1674">
        <v>717800000</v>
      </c>
      <c r="O1674">
        <v>717800000</v>
      </c>
      <c r="P1674">
        <v>0</v>
      </c>
      <c r="Q1674">
        <v>250276000</v>
      </c>
      <c r="R1674">
        <v>74.150000000000006</v>
      </c>
      <c r="S1674">
        <v>0</v>
      </c>
      <c r="T1674">
        <v>0</v>
      </c>
    </row>
    <row r="1675" spans="1:20" x14ac:dyDescent="0.25">
      <c r="A1675" t="s">
        <v>763</v>
      </c>
      <c r="B1675">
        <v>543669000</v>
      </c>
      <c r="C1675">
        <v>0</v>
      </c>
      <c r="D1675">
        <v>0</v>
      </c>
      <c r="E1675">
        <v>543669000</v>
      </c>
      <c r="F1675">
        <v>0</v>
      </c>
      <c r="G1675">
        <v>429500000</v>
      </c>
      <c r="H1675">
        <v>429500000</v>
      </c>
      <c r="I1675">
        <v>429500000</v>
      </c>
      <c r="J1675">
        <v>0</v>
      </c>
      <c r="K1675">
        <v>429500000</v>
      </c>
      <c r="L1675">
        <v>0</v>
      </c>
      <c r="M1675">
        <v>0</v>
      </c>
      <c r="N1675">
        <v>429500000</v>
      </c>
      <c r="O1675">
        <v>429500000</v>
      </c>
      <c r="P1675">
        <v>0</v>
      </c>
      <c r="Q1675">
        <v>114169000</v>
      </c>
      <c r="R1675">
        <v>79</v>
      </c>
      <c r="S1675">
        <v>0</v>
      </c>
      <c r="T1675">
        <v>0</v>
      </c>
    </row>
    <row r="1676" spans="1:20" x14ac:dyDescent="0.25">
      <c r="A1676" t="s">
        <v>31</v>
      </c>
      <c r="B1676">
        <v>543669000</v>
      </c>
      <c r="C1676">
        <v>0</v>
      </c>
      <c r="D1676">
        <v>0</v>
      </c>
      <c r="E1676">
        <v>543669000</v>
      </c>
      <c r="F1676">
        <v>0</v>
      </c>
      <c r="G1676">
        <v>429500000</v>
      </c>
      <c r="H1676">
        <v>429500000</v>
      </c>
      <c r="I1676">
        <v>429500000</v>
      </c>
      <c r="J1676">
        <v>0</v>
      </c>
      <c r="K1676">
        <v>429500000</v>
      </c>
      <c r="L1676">
        <v>0</v>
      </c>
      <c r="M1676">
        <v>0</v>
      </c>
      <c r="N1676">
        <v>429500000</v>
      </c>
      <c r="O1676">
        <v>429500000</v>
      </c>
      <c r="P1676">
        <v>0</v>
      </c>
      <c r="Q1676">
        <v>114169000</v>
      </c>
      <c r="R1676">
        <v>79</v>
      </c>
      <c r="S1676">
        <v>0</v>
      </c>
      <c r="T1676">
        <v>0</v>
      </c>
    </row>
    <row r="1677" spans="1:20" x14ac:dyDescent="0.25">
      <c r="A1677" t="s">
        <v>408</v>
      </c>
      <c r="B1677">
        <v>543669000</v>
      </c>
      <c r="C1677">
        <v>0</v>
      </c>
      <c r="D1677">
        <v>0</v>
      </c>
      <c r="E1677">
        <v>543669000</v>
      </c>
      <c r="F1677">
        <v>0</v>
      </c>
      <c r="G1677">
        <v>429500000</v>
      </c>
      <c r="H1677">
        <v>429500000</v>
      </c>
      <c r="I1677">
        <v>429500000</v>
      </c>
      <c r="J1677">
        <v>0</v>
      </c>
      <c r="K1677">
        <v>429500000</v>
      </c>
      <c r="L1677">
        <v>0</v>
      </c>
      <c r="M1677">
        <v>0</v>
      </c>
      <c r="N1677">
        <v>429500000</v>
      </c>
      <c r="O1677">
        <v>429500000</v>
      </c>
      <c r="P1677">
        <v>0</v>
      </c>
      <c r="Q1677">
        <v>114169000</v>
      </c>
      <c r="R1677">
        <v>79</v>
      </c>
      <c r="S1677">
        <v>0</v>
      </c>
      <c r="T1677">
        <v>0</v>
      </c>
    </row>
    <row r="1678" spans="1:20" x14ac:dyDescent="0.25">
      <c r="A1678" t="s">
        <v>33</v>
      </c>
      <c r="B1678">
        <v>543669000</v>
      </c>
      <c r="C1678">
        <v>0</v>
      </c>
      <c r="D1678">
        <v>0</v>
      </c>
      <c r="E1678">
        <v>543669000</v>
      </c>
      <c r="F1678">
        <v>0</v>
      </c>
      <c r="G1678">
        <v>429500000</v>
      </c>
      <c r="H1678">
        <v>429500000</v>
      </c>
      <c r="I1678">
        <v>429500000</v>
      </c>
      <c r="J1678">
        <v>0</v>
      </c>
      <c r="K1678">
        <v>429500000</v>
      </c>
      <c r="L1678">
        <v>0</v>
      </c>
      <c r="M1678">
        <v>0</v>
      </c>
      <c r="N1678">
        <v>429500000</v>
      </c>
      <c r="O1678">
        <v>429500000</v>
      </c>
      <c r="P1678">
        <v>0</v>
      </c>
      <c r="Q1678">
        <v>114169000</v>
      </c>
      <c r="R1678">
        <v>79</v>
      </c>
      <c r="S1678">
        <v>0</v>
      </c>
      <c r="T1678">
        <v>0</v>
      </c>
    </row>
    <row r="1679" spans="1:20" x14ac:dyDescent="0.25">
      <c r="A1679" t="s">
        <v>779</v>
      </c>
      <c r="B1679">
        <v>91994000</v>
      </c>
      <c r="C1679">
        <v>0</v>
      </c>
      <c r="D1679">
        <v>0</v>
      </c>
      <c r="E1679">
        <v>91994000</v>
      </c>
      <c r="F1679">
        <v>0</v>
      </c>
      <c r="G1679">
        <v>13411000</v>
      </c>
      <c r="H1679">
        <v>13411000</v>
      </c>
      <c r="I1679">
        <v>13411000</v>
      </c>
      <c r="J1679">
        <v>0</v>
      </c>
      <c r="K1679">
        <v>13411000</v>
      </c>
      <c r="L1679">
        <v>0</v>
      </c>
      <c r="M1679">
        <v>0</v>
      </c>
      <c r="N1679">
        <v>13411000</v>
      </c>
      <c r="O1679">
        <v>13411000</v>
      </c>
      <c r="P1679">
        <v>0</v>
      </c>
      <c r="Q1679">
        <v>78583000</v>
      </c>
      <c r="R1679">
        <v>14.58</v>
      </c>
      <c r="S1679">
        <v>0</v>
      </c>
      <c r="T1679">
        <v>0</v>
      </c>
    </row>
    <row r="1680" spans="1:20" x14ac:dyDescent="0.25">
      <c r="A1680" t="s">
        <v>31</v>
      </c>
      <c r="B1680">
        <v>91994000</v>
      </c>
      <c r="C1680">
        <v>0</v>
      </c>
      <c r="D1680">
        <v>0</v>
      </c>
      <c r="E1680">
        <v>91994000</v>
      </c>
      <c r="F1680">
        <v>0</v>
      </c>
      <c r="G1680">
        <v>13411000</v>
      </c>
      <c r="H1680">
        <v>13411000</v>
      </c>
      <c r="I1680">
        <v>13411000</v>
      </c>
      <c r="J1680">
        <v>0</v>
      </c>
      <c r="K1680">
        <v>13411000</v>
      </c>
      <c r="L1680">
        <v>0</v>
      </c>
      <c r="M1680">
        <v>0</v>
      </c>
      <c r="N1680">
        <v>13411000</v>
      </c>
      <c r="O1680">
        <v>13411000</v>
      </c>
      <c r="P1680">
        <v>0</v>
      </c>
      <c r="Q1680">
        <v>78583000</v>
      </c>
      <c r="R1680">
        <v>14.58</v>
      </c>
      <c r="S1680">
        <v>0</v>
      </c>
      <c r="T1680">
        <v>0</v>
      </c>
    </row>
    <row r="1681" spans="1:20" x14ac:dyDescent="0.25">
      <c r="A1681" t="s">
        <v>412</v>
      </c>
      <c r="B1681">
        <v>91994000</v>
      </c>
      <c r="C1681">
        <v>0</v>
      </c>
      <c r="D1681">
        <v>0</v>
      </c>
      <c r="E1681">
        <v>91994000</v>
      </c>
      <c r="F1681">
        <v>0</v>
      </c>
      <c r="G1681">
        <v>13411000</v>
      </c>
      <c r="H1681">
        <v>13411000</v>
      </c>
      <c r="I1681">
        <v>13411000</v>
      </c>
      <c r="J1681">
        <v>0</v>
      </c>
      <c r="K1681">
        <v>13411000</v>
      </c>
      <c r="L1681">
        <v>0</v>
      </c>
      <c r="M1681">
        <v>0</v>
      </c>
      <c r="N1681">
        <v>13411000</v>
      </c>
      <c r="O1681">
        <v>13411000</v>
      </c>
      <c r="P1681">
        <v>0</v>
      </c>
      <c r="Q1681">
        <v>78583000</v>
      </c>
      <c r="R1681">
        <v>14.58</v>
      </c>
      <c r="S1681">
        <v>0</v>
      </c>
      <c r="T1681">
        <v>0</v>
      </c>
    </row>
    <row r="1682" spans="1:20" x14ac:dyDescent="0.25">
      <c r="A1682" t="s">
        <v>33</v>
      </c>
      <c r="B1682">
        <v>91994000</v>
      </c>
      <c r="C1682">
        <v>0</v>
      </c>
      <c r="D1682">
        <v>0</v>
      </c>
      <c r="E1682">
        <v>91994000</v>
      </c>
      <c r="F1682">
        <v>0</v>
      </c>
      <c r="G1682">
        <v>13411000</v>
      </c>
      <c r="H1682">
        <v>13411000</v>
      </c>
      <c r="I1682">
        <v>13411000</v>
      </c>
      <c r="J1682">
        <v>0</v>
      </c>
      <c r="K1682">
        <v>13411000</v>
      </c>
      <c r="L1682">
        <v>0</v>
      </c>
      <c r="M1682">
        <v>0</v>
      </c>
      <c r="N1682">
        <v>13411000</v>
      </c>
      <c r="O1682">
        <v>13411000</v>
      </c>
      <c r="P1682">
        <v>0</v>
      </c>
      <c r="Q1682">
        <v>78583000</v>
      </c>
      <c r="R1682">
        <v>14.58</v>
      </c>
      <c r="S1682">
        <v>0</v>
      </c>
      <c r="T1682">
        <v>0</v>
      </c>
    </row>
    <row r="1683" spans="1:20" x14ac:dyDescent="0.25">
      <c r="A1683" t="s">
        <v>780</v>
      </c>
      <c r="B1683">
        <v>65939000</v>
      </c>
      <c r="C1683">
        <v>0</v>
      </c>
      <c r="D1683">
        <v>0</v>
      </c>
      <c r="E1683">
        <v>65939000</v>
      </c>
      <c r="F1683">
        <v>0</v>
      </c>
      <c r="G1683">
        <v>51900000</v>
      </c>
      <c r="H1683">
        <v>51900000</v>
      </c>
      <c r="I1683">
        <v>51900000</v>
      </c>
      <c r="J1683">
        <v>0</v>
      </c>
      <c r="K1683">
        <v>51900000</v>
      </c>
      <c r="L1683">
        <v>0</v>
      </c>
      <c r="M1683">
        <v>0</v>
      </c>
      <c r="N1683">
        <v>51900000</v>
      </c>
      <c r="O1683">
        <v>51900000</v>
      </c>
      <c r="P1683">
        <v>0</v>
      </c>
      <c r="Q1683">
        <v>14039000</v>
      </c>
      <c r="R1683">
        <v>78.709999999999994</v>
      </c>
      <c r="S1683">
        <v>0</v>
      </c>
      <c r="T1683">
        <v>0</v>
      </c>
    </row>
    <row r="1684" spans="1:20" x14ac:dyDescent="0.25">
      <c r="A1684" t="s">
        <v>31</v>
      </c>
      <c r="B1684">
        <v>65939000</v>
      </c>
      <c r="C1684">
        <v>0</v>
      </c>
      <c r="D1684">
        <v>0</v>
      </c>
      <c r="E1684">
        <v>65939000</v>
      </c>
      <c r="F1684">
        <v>0</v>
      </c>
      <c r="G1684">
        <v>51900000</v>
      </c>
      <c r="H1684">
        <v>51900000</v>
      </c>
      <c r="I1684">
        <v>51900000</v>
      </c>
      <c r="J1684">
        <v>0</v>
      </c>
      <c r="K1684">
        <v>51900000</v>
      </c>
      <c r="L1684">
        <v>0</v>
      </c>
      <c r="M1684">
        <v>0</v>
      </c>
      <c r="N1684">
        <v>51900000</v>
      </c>
      <c r="O1684">
        <v>51900000</v>
      </c>
      <c r="P1684">
        <v>0</v>
      </c>
      <c r="Q1684">
        <v>14039000</v>
      </c>
      <c r="R1684">
        <v>78.709999999999994</v>
      </c>
      <c r="S1684">
        <v>0</v>
      </c>
      <c r="T1684">
        <v>0</v>
      </c>
    </row>
    <row r="1685" spans="1:20" x14ac:dyDescent="0.25">
      <c r="A1685" t="s">
        <v>410</v>
      </c>
      <c r="B1685">
        <v>65939000</v>
      </c>
      <c r="C1685">
        <v>0</v>
      </c>
      <c r="D1685">
        <v>0</v>
      </c>
      <c r="E1685">
        <v>65939000</v>
      </c>
      <c r="F1685">
        <v>0</v>
      </c>
      <c r="G1685">
        <v>51900000</v>
      </c>
      <c r="H1685">
        <v>51900000</v>
      </c>
      <c r="I1685">
        <v>51900000</v>
      </c>
      <c r="J1685">
        <v>0</v>
      </c>
      <c r="K1685">
        <v>51900000</v>
      </c>
      <c r="L1685">
        <v>0</v>
      </c>
      <c r="M1685">
        <v>0</v>
      </c>
      <c r="N1685">
        <v>51900000</v>
      </c>
      <c r="O1685">
        <v>51900000</v>
      </c>
      <c r="P1685">
        <v>0</v>
      </c>
      <c r="Q1685">
        <v>14039000</v>
      </c>
      <c r="R1685">
        <v>78.709999999999994</v>
      </c>
      <c r="S1685">
        <v>0</v>
      </c>
      <c r="T1685">
        <v>0</v>
      </c>
    </row>
    <row r="1686" spans="1:20" x14ac:dyDescent="0.25">
      <c r="A1686" t="s">
        <v>33</v>
      </c>
      <c r="B1686">
        <v>65939000</v>
      </c>
      <c r="C1686">
        <v>0</v>
      </c>
      <c r="D1686">
        <v>0</v>
      </c>
      <c r="E1686">
        <v>65939000</v>
      </c>
      <c r="F1686">
        <v>0</v>
      </c>
      <c r="G1686">
        <v>51900000</v>
      </c>
      <c r="H1686">
        <v>51900000</v>
      </c>
      <c r="I1686">
        <v>51900000</v>
      </c>
      <c r="J1686">
        <v>0</v>
      </c>
      <c r="K1686">
        <v>51900000</v>
      </c>
      <c r="L1686">
        <v>0</v>
      </c>
      <c r="M1686">
        <v>0</v>
      </c>
      <c r="N1686">
        <v>51900000</v>
      </c>
      <c r="O1686">
        <v>51900000</v>
      </c>
      <c r="P1686">
        <v>0</v>
      </c>
      <c r="Q1686">
        <v>14039000</v>
      </c>
      <c r="R1686">
        <v>78.709999999999994</v>
      </c>
      <c r="S1686">
        <v>0</v>
      </c>
      <c r="T1686">
        <v>0</v>
      </c>
    </row>
    <row r="1687" spans="1:20" x14ac:dyDescent="0.25">
      <c r="A1687" t="s">
        <v>54</v>
      </c>
      <c r="B1687">
        <v>770882000</v>
      </c>
      <c r="C1687">
        <v>70600000</v>
      </c>
      <c r="D1687">
        <v>0</v>
      </c>
      <c r="E1687">
        <v>841482000</v>
      </c>
      <c r="F1687">
        <v>0</v>
      </c>
      <c r="G1687">
        <v>640000000</v>
      </c>
      <c r="H1687">
        <v>640000000</v>
      </c>
      <c r="I1687">
        <v>640000000</v>
      </c>
      <c r="J1687">
        <v>0</v>
      </c>
      <c r="K1687">
        <v>640000000</v>
      </c>
      <c r="L1687">
        <v>0</v>
      </c>
      <c r="M1687">
        <v>0</v>
      </c>
      <c r="N1687">
        <v>640000000</v>
      </c>
      <c r="O1687">
        <v>640000000</v>
      </c>
      <c r="P1687">
        <v>0</v>
      </c>
      <c r="Q1687">
        <v>201482000</v>
      </c>
      <c r="R1687">
        <v>76.06</v>
      </c>
      <c r="S1687">
        <v>0</v>
      </c>
      <c r="T1687">
        <v>0</v>
      </c>
    </row>
    <row r="1688" spans="1:20" x14ac:dyDescent="0.25">
      <c r="A1688" t="s">
        <v>31</v>
      </c>
      <c r="B1688">
        <v>770882000</v>
      </c>
      <c r="C1688">
        <v>70600000</v>
      </c>
      <c r="D1688">
        <v>0</v>
      </c>
      <c r="E1688">
        <v>841482000</v>
      </c>
      <c r="F1688">
        <v>0</v>
      </c>
      <c r="G1688">
        <v>640000000</v>
      </c>
      <c r="H1688">
        <v>640000000</v>
      </c>
      <c r="I1688">
        <v>640000000</v>
      </c>
      <c r="J1688">
        <v>0</v>
      </c>
      <c r="K1688">
        <v>640000000</v>
      </c>
      <c r="L1688">
        <v>0</v>
      </c>
      <c r="M1688">
        <v>0</v>
      </c>
      <c r="N1688">
        <v>640000000</v>
      </c>
      <c r="O1688">
        <v>640000000</v>
      </c>
      <c r="P1688">
        <v>0</v>
      </c>
      <c r="Q1688">
        <v>201482000</v>
      </c>
      <c r="R1688">
        <v>76.06</v>
      </c>
      <c r="S1688">
        <v>0</v>
      </c>
      <c r="T1688">
        <v>0</v>
      </c>
    </row>
    <row r="1689" spans="1:20" x14ac:dyDescent="0.25">
      <c r="A1689" t="s">
        <v>401</v>
      </c>
      <c r="B1689">
        <v>770882000</v>
      </c>
      <c r="C1689">
        <v>70600000</v>
      </c>
      <c r="D1689">
        <v>0</v>
      </c>
      <c r="E1689">
        <v>841482000</v>
      </c>
      <c r="F1689">
        <v>0</v>
      </c>
      <c r="G1689">
        <v>640000000</v>
      </c>
      <c r="H1689">
        <v>640000000</v>
      </c>
      <c r="I1689">
        <v>640000000</v>
      </c>
      <c r="J1689">
        <v>0</v>
      </c>
      <c r="K1689">
        <v>640000000</v>
      </c>
      <c r="L1689">
        <v>0</v>
      </c>
      <c r="M1689">
        <v>0</v>
      </c>
      <c r="N1689">
        <v>640000000</v>
      </c>
      <c r="O1689">
        <v>640000000</v>
      </c>
      <c r="P1689">
        <v>0</v>
      </c>
      <c r="Q1689">
        <v>201482000</v>
      </c>
      <c r="R1689">
        <v>76.06</v>
      </c>
      <c r="S1689">
        <v>0</v>
      </c>
      <c r="T1689">
        <v>0</v>
      </c>
    </row>
    <row r="1690" spans="1:20" x14ac:dyDescent="0.25">
      <c r="A1690" t="s">
        <v>33</v>
      </c>
      <c r="B1690">
        <v>770882000</v>
      </c>
      <c r="C1690">
        <v>70600000</v>
      </c>
      <c r="D1690">
        <v>0</v>
      </c>
      <c r="E1690">
        <v>841482000</v>
      </c>
      <c r="F1690">
        <v>0</v>
      </c>
      <c r="G1690">
        <v>640000000</v>
      </c>
      <c r="H1690">
        <v>640000000</v>
      </c>
      <c r="I1690">
        <v>640000000</v>
      </c>
      <c r="J1690">
        <v>0</v>
      </c>
      <c r="K1690">
        <v>640000000</v>
      </c>
      <c r="L1690">
        <v>0</v>
      </c>
      <c r="M1690">
        <v>0</v>
      </c>
      <c r="N1690">
        <v>640000000</v>
      </c>
      <c r="O1690">
        <v>640000000</v>
      </c>
      <c r="P1690">
        <v>0</v>
      </c>
      <c r="Q1690">
        <v>201482000</v>
      </c>
      <c r="R1690">
        <v>76.06</v>
      </c>
      <c r="S1690">
        <v>0</v>
      </c>
      <c r="T1690">
        <v>0</v>
      </c>
    </row>
    <row r="1691" spans="1:20" x14ac:dyDescent="0.25">
      <c r="A1691" t="s">
        <v>764</v>
      </c>
      <c r="B1691">
        <v>164609000</v>
      </c>
      <c r="C1691">
        <v>13100000</v>
      </c>
      <c r="D1691">
        <v>0</v>
      </c>
      <c r="E1691">
        <v>177709000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177709000</v>
      </c>
      <c r="R1691">
        <v>0</v>
      </c>
      <c r="S1691">
        <v>0</v>
      </c>
      <c r="T1691">
        <v>0</v>
      </c>
    </row>
    <row r="1692" spans="1:20" x14ac:dyDescent="0.25">
      <c r="A1692" t="s">
        <v>31</v>
      </c>
      <c r="B1692">
        <v>164609000</v>
      </c>
      <c r="C1692">
        <v>13100000</v>
      </c>
      <c r="D1692">
        <v>0</v>
      </c>
      <c r="E1692">
        <v>177709000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177709000</v>
      </c>
      <c r="R1692">
        <v>0</v>
      </c>
      <c r="S1692">
        <v>0</v>
      </c>
      <c r="T1692">
        <v>0</v>
      </c>
    </row>
    <row r="1693" spans="1:20" x14ac:dyDescent="0.25">
      <c r="A1693" t="s">
        <v>403</v>
      </c>
      <c r="B1693">
        <v>164609000</v>
      </c>
      <c r="C1693">
        <v>13100000</v>
      </c>
      <c r="D1693">
        <v>0</v>
      </c>
      <c r="E1693">
        <v>177709000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177709000</v>
      </c>
      <c r="R1693">
        <v>0</v>
      </c>
      <c r="S1693">
        <v>0</v>
      </c>
      <c r="T1693">
        <v>0</v>
      </c>
    </row>
    <row r="1694" spans="1:20" x14ac:dyDescent="0.25">
      <c r="A1694" t="s">
        <v>33</v>
      </c>
      <c r="B1694">
        <v>164609000</v>
      </c>
      <c r="C1694">
        <v>13100000</v>
      </c>
      <c r="D1694">
        <v>0</v>
      </c>
      <c r="E1694">
        <v>177709000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177709000</v>
      </c>
      <c r="R1694">
        <v>0</v>
      </c>
      <c r="S1694">
        <v>0</v>
      </c>
      <c r="T1694">
        <v>0</v>
      </c>
    </row>
    <row r="1695" spans="1:20" x14ac:dyDescent="0.25">
      <c r="A1695" t="s">
        <v>765</v>
      </c>
      <c r="B1695">
        <v>620633000</v>
      </c>
      <c r="C1695">
        <v>31800000</v>
      </c>
      <c r="D1695">
        <v>0</v>
      </c>
      <c r="E1695">
        <v>652433000</v>
      </c>
      <c r="F1695">
        <v>0</v>
      </c>
      <c r="G1695">
        <v>435633000</v>
      </c>
      <c r="H1695">
        <v>435633000</v>
      </c>
      <c r="I1695">
        <v>435633000</v>
      </c>
      <c r="J1695">
        <v>0</v>
      </c>
      <c r="K1695">
        <v>435633000</v>
      </c>
      <c r="L1695">
        <v>0</v>
      </c>
      <c r="M1695">
        <v>0</v>
      </c>
      <c r="N1695">
        <v>435633000</v>
      </c>
      <c r="O1695">
        <v>435633000</v>
      </c>
      <c r="P1695">
        <v>0</v>
      </c>
      <c r="Q1695">
        <v>216800000</v>
      </c>
      <c r="R1695">
        <v>66.77</v>
      </c>
      <c r="S1695">
        <v>0</v>
      </c>
      <c r="T1695">
        <v>0</v>
      </c>
    </row>
    <row r="1696" spans="1:20" x14ac:dyDescent="0.25">
      <c r="A1696" t="s">
        <v>31</v>
      </c>
      <c r="B1696">
        <v>420633000</v>
      </c>
      <c r="C1696">
        <v>31800000</v>
      </c>
      <c r="D1696">
        <v>0</v>
      </c>
      <c r="E1696">
        <v>452433000</v>
      </c>
      <c r="F1696">
        <v>0</v>
      </c>
      <c r="G1696">
        <v>435633000</v>
      </c>
      <c r="H1696">
        <v>435633000</v>
      </c>
      <c r="I1696">
        <v>435633000</v>
      </c>
      <c r="J1696">
        <v>0</v>
      </c>
      <c r="K1696">
        <v>435633000</v>
      </c>
      <c r="L1696">
        <v>0</v>
      </c>
      <c r="M1696">
        <v>0</v>
      </c>
      <c r="N1696">
        <v>435633000</v>
      </c>
      <c r="O1696">
        <v>435633000</v>
      </c>
      <c r="P1696">
        <v>0</v>
      </c>
      <c r="Q1696">
        <v>16800000</v>
      </c>
      <c r="R1696">
        <v>96.29</v>
      </c>
      <c r="S1696">
        <v>0</v>
      </c>
      <c r="T1696">
        <v>0</v>
      </c>
    </row>
    <row r="1697" spans="1:20" x14ac:dyDescent="0.25">
      <c r="A1697" t="s">
        <v>766</v>
      </c>
      <c r="B1697">
        <v>420633000</v>
      </c>
      <c r="C1697">
        <v>31800000</v>
      </c>
      <c r="D1697">
        <v>0</v>
      </c>
      <c r="E1697">
        <v>452433000</v>
      </c>
      <c r="F1697">
        <v>0</v>
      </c>
      <c r="G1697">
        <v>435633000</v>
      </c>
      <c r="H1697">
        <v>435633000</v>
      </c>
      <c r="I1697">
        <v>435633000</v>
      </c>
      <c r="J1697">
        <v>0</v>
      </c>
      <c r="K1697">
        <v>435633000</v>
      </c>
      <c r="L1697">
        <v>0</v>
      </c>
      <c r="M1697">
        <v>0</v>
      </c>
      <c r="N1697">
        <v>435633000</v>
      </c>
      <c r="O1697">
        <v>435633000</v>
      </c>
      <c r="P1697">
        <v>0</v>
      </c>
      <c r="Q1697">
        <v>16800000</v>
      </c>
      <c r="R1697">
        <v>96.29</v>
      </c>
      <c r="S1697">
        <v>0</v>
      </c>
      <c r="T1697">
        <v>0</v>
      </c>
    </row>
    <row r="1698" spans="1:20" x14ac:dyDescent="0.25">
      <c r="A1698" t="s">
        <v>33</v>
      </c>
      <c r="B1698">
        <v>420633000</v>
      </c>
      <c r="C1698">
        <v>31800000</v>
      </c>
      <c r="D1698">
        <v>0</v>
      </c>
      <c r="E1698">
        <v>452433000</v>
      </c>
      <c r="F1698">
        <v>0</v>
      </c>
      <c r="G1698">
        <v>435633000</v>
      </c>
      <c r="H1698">
        <v>435633000</v>
      </c>
      <c r="I1698">
        <v>435633000</v>
      </c>
      <c r="J1698">
        <v>0</v>
      </c>
      <c r="K1698">
        <v>435633000</v>
      </c>
      <c r="L1698">
        <v>0</v>
      </c>
      <c r="M1698">
        <v>0</v>
      </c>
      <c r="N1698">
        <v>435633000</v>
      </c>
      <c r="O1698">
        <v>435633000</v>
      </c>
      <c r="P1698">
        <v>0</v>
      </c>
      <c r="Q1698">
        <v>16800000</v>
      </c>
      <c r="R1698">
        <v>96.29</v>
      </c>
      <c r="S1698">
        <v>0</v>
      </c>
      <c r="T1698">
        <v>0</v>
      </c>
    </row>
    <row r="1699" spans="1:20" x14ac:dyDescent="0.25">
      <c r="A1699" t="s">
        <v>776</v>
      </c>
      <c r="B1699">
        <v>200000000</v>
      </c>
      <c r="C1699">
        <v>0</v>
      </c>
      <c r="D1699">
        <v>0</v>
      </c>
      <c r="E1699">
        <v>200000000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200000000</v>
      </c>
      <c r="R1699">
        <v>0</v>
      </c>
      <c r="S1699">
        <v>0</v>
      </c>
      <c r="T1699">
        <v>0</v>
      </c>
    </row>
    <row r="1700" spans="1:20" x14ac:dyDescent="0.25">
      <c r="A1700" t="s">
        <v>766</v>
      </c>
      <c r="B1700">
        <v>200000000</v>
      </c>
      <c r="C1700">
        <v>0</v>
      </c>
      <c r="D1700">
        <v>0</v>
      </c>
      <c r="E1700">
        <v>200000000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200000000</v>
      </c>
      <c r="R1700">
        <v>0</v>
      </c>
      <c r="S1700">
        <v>0</v>
      </c>
      <c r="T1700">
        <v>0</v>
      </c>
    </row>
    <row r="1701" spans="1:20" x14ac:dyDescent="0.25">
      <c r="A1701" t="s">
        <v>33</v>
      </c>
      <c r="B1701">
        <v>200000000</v>
      </c>
      <c r="C1701">
        <v>0</v>
      </c>
      <c r="D1701">
        <v>0</v>
      </c>
      <c r="E1701">
        <v>200000000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200000000</v>
      </c>
      <c r="R1701">
        <v>0</v>
      </c>
      <c r="S1701">
        <v>0</v>
      </c>
      <c r="T1701">
        <v>0</v>
      </c>
    </row>
    <row r="1702" spans="1:20" x14ac:dyDescent="0.25">
      <c r="A1702" t="s">
        <v>58</v>
      </c>
      <c r="B1702">
        <v>60507000</v>
      </c>
      <c r="C1702">
        <v>1700000</v>
      </c>
      <c r="D1702">
        <v>0</v>
      </c>
      <c r="E1702">
        <v>62207000</v>
      </c>
      <c r="F1702">
        <v>0</v>
      </c>
      <c r="G1702">
        <v>46400000</v>
      </c>
      <c r="H1702">
        <v>46400000</v>
      </c>
      <c r="I1702">
        <v>46400000</v>
      </c>
      <c r="J1702">
        <v>0</v>
      </c>
      <c r="K1702">
        <v>46400000</v>
      </c>
      <c r="L1702">
        <v>0</v>
      </c>
      <c r="M1702">
        <v>0</v>
      </c>
      <c r="N1702">
        <v>46400000</v>
      </c>
      <c r="O1702">
        <v>46400000</v>
      </c>
      <c r="P1702">
        <v>0</v>
      </c>
      <c r="Q1702">
        <v>15807000</v>
      </c>
      <c r="R1702">
        <v>74.59</v>
      </c>
      <c r="S1702">
        <v>0</v>
      </c>
      <c r="T1702">
        <v>0</v>
      </c>
    </row>
    <row r="1703" spans="1:20" x14ac:dyDescent="0.25">
      <c r="A1703" t="s">
        <v>31</v>
      </c>
      <c r="B1703">
        <v>60507000</v>
      </c>
      <c r="C1703">
        <v>1700000</v>
      </c>
      <c r="D1703">
        <v>0</v>
      </c>
      <c r="E1703">
        <v>62207000</v>
      </c>
      <c r="F1703">
        <v>0</v>
      </c>
      <c r="G1703">
        <v>46400000</v>
      </c>
      <c r="H1703">
        <v>46400000</v>
      </c>
      <c r="I1703">
        <v>46400000</v>
      </c>
      <c r="J1703">
        <v>0</v>
      </c>
      <c r="K1703">
        <v>46400000</v>
      </c>
      <c r="L1703">
        <v>0</v>
      </c>
      <c r="M1703">
        <v>0</v>
      </c>
      <c r="N1703">
        <v>46400000</v>
      </c>
      <c r="O1703">
        <v>46400000</v>
      </c>
      <c r="P1703">
        <v>0</v>
      </c>
      <c r="Q1703">
        <v>15807000</v>
      </c>
      <c r="R1703">
        <v>74.59</v>
      </c>
      <c r="S1703">
        <v>0</v>
      </c>
      <c r="T1703">
        <v>0</v>
      </c>
    </row>
    <row r="1704" spans="1:20" x14ac:dyDescent="0.25">
      <c r="A1704" t="s">
        <v>415</v>
      </c>
      <c r="B1704">
        <v>60507000</v>
      </c>
      <c r="C1704">
        <v>1700000</v>
      </c>
      <c r="D1704">
        <v>0</v>
      </c>
      <c r="E1704">
        <v>62207000</v>
      </c>
      <c r="F1704">
        <v>0</v>
      </c>
      <c r="G1704">
        <v>46400000</v>
      </c>
      <c r="H1704">
        <v>46400000</v>
      </c>
      <c r="I1704">
        <v>46400000</v>
      </c>
      <c r="J1704">
        <v>0</v>
      </c>
      <c r="K1704">
        <v>46400000</v>
      </c>
      <c r="L1704">
        <v>0</v>
      </c>
      <c r="M1704">
        <v>0</v>
      </c>
      <c r="N1704">
        <v>46400000</v>
      </c>
      <c r="O1704">
        <v>46400000</v>
      </c>
      <c r="P1704">
        <v>0</v>
      </c>
      <c r="Q1704">
        <v>15807000</v>
      </c>
      <c r="R1704">
        <v>74.59</v>
      </c>
      <c r="S1704">
        <v>0</v>
      </c>
      <c r="T1704">
        <v>0</v>
      </c>
    </row>
    <row r="1705" spans="1:20" x14ac:dyDescent="0.25">
      <c r="A1705" t="s">
        <v>33</v>
      </c>
      <c r="B1705">
        <v>60507000</v>
      </c>
      <c r="C1705">
        <v>1700000</v>
      </c>
      <c r="D1705">
        <v>0</v>
      </c>
      <c r="E1705">
        <v>62207000</v>
      </c>
      <c r="F1705">
        <v>0</v>
      </c>
      <c r="G1705">
        <v>46400000</v>
      </c>
      <c r="H1705">
        <v>46400000</v>
      </c>
      <c r="I1705">
        <v>46400000</v>
      </c>
      <c r="J1705">
        <v>0</v>
      </c>
      <c r="K1705">
        <v>46400000</v>
      </c>
      <c r="L1705">
        <v>0</v>
      </c>
      <c r="M1705">
        <v>0</v>
      </c>
      <c r="N1705">
        <v>46400000</v>
      </c>
      <c r="O1705">
        <v>46400000</v>
      </c>
      <c r="P1705">
        <v>0</v>
      </c>
      <c r="Q1705">
        <v>15807000</v>
      </c>
      <c r="R1705">
        <v>74.59</v>
      </c>
      <c r="S1705">
        <v>0</v>
      </c>
      <c r="T1705">
        <v>0</v>
      </c>
    </row>
    <row r="1706" spans="1:20" x14ac:dyDescent="0.25">
      <c r="A1706" t="s">
        <v>60</v>
      </c>
      <c r="B1706">
        <v>363040000</v>
      </c>
      <c r="C1706">
        <v>10100000</v>
      </c>
      <c r="D1706">
        <v>0</v>
      </c>
      <c r="E1706">
        <v>373140000</v>
      </c>
      <c r="F1706">
        <v>0</v>
      </c>
      <c r="G1706">
        <v>282500000</v>
      </c>
      <c r="H1706">
        <v>282500000</v>
      </c>
      <c r="I1706">
        <v>282500000</v>
      </c>
      <c r="J1706">
        <v>0</v>
      </c>
      <c r="K1706">
        <v>282500000</v>
      </c>
      <c r="L1706">
        <v>0</v>
      </c>
      <c r="M1706">
        <v>0</v>
      </c>
      <c r="N1706">
        <v>282500000</v>
      </c>
      <c r="O1706">
        <v>282500000</v>
      </c>
      <c r="P1706">
        <v>0</v>
      </c>
      <c r="Q1706">
        <v>90640000</v>
      </c>
      <c r="R1706">
        <v>75.709999999999994</v>
      </c>
      <c r="S1706">
        <v>0</v>
      </c>
      <c r="T1706">
        <v>0</v>
      </c>
    </row>
    <row r="1707" spans="1:20" x14ac:dyDescent="0.25">
      <c r="A1707" t="s">
        <v>31</v>
      </c>
      <c r="B1707">
        <v>363040000</v>
      </c>
      <c r="C1707">
        <v>10100000</v>
      </c>
      <c r="D1707">
        <v>0</v>
      </c>
      <c r="E1707">
        <v>373140000</v>
      </c>
      <c r="F1707">
        <v>0</v>
      </c>
      <c r="G1707">
        <v>282500000</v>
      </c>
      <c r="H1707">
        <v>282500000</v>
      </c>
      <c r="I1707">
        <v>282500000</v>
      </c>
      <c r="J1707">
        <v>0</v>
      </c>
      <c r="K1707">
        <v>282500000</v>
      </c>
      <c r="L1707">
        <v>0</v>
      </c>
      <c r="M1707">
        <v>0</v>
      </c>
      <c r="N1707">
        <v>282500000</v>
      </c>
      <c r="O1707">
        <v>282500000</v>
      </c>
      <c r="P1707">
        <v>0</v>
      </c>
      <c r="Q1707">
        <v>90640000</v>
      </c>
      <c r="R1707">
        <v>75.709999999999994</v>
      </c>
      <c r="S1707">
        <v>0</v>
      </c>
      <c r="T1707">
        <v>0</v>
      </c>
    </row>
    <row r="1708" spans="1:20" x14ac:dyDescent="0.25">
      <c r="A1708" t="s">
        <v>417</v>
      </c>
      <c r="B1708">
        <v>363040000</v>
      </c>
      <c r="C1708">
        <v>10100000</v>
      </c>
      <c r="D1708">
        <v>0</v>
      </c>
      <c r="E1708">
        <v>373140000</v>
      </c>
      <c r="F1708">
        <v>0</v>
      </c>
      <c r="G1708">
        <v>282500000</v>
      </c>
      <c r="H1708">
        <v>282500000</v>
      </c>
      <c r="I1708">
        <v>282500000</v>
      </c>
      <c r="J1708">
        <v>0</v>
      </c>
      <c r="K1708">
        <v>282500000</v>
      </c>
      <c r="L1708">
        <v>0</v>
      </c>
      <c r="M1708">
        <v>0</v>
      </c>
      <c r="N1708">
        <v>282500000</v>
      </c>
      <c r="O1708">
        <v>282500000</v>
      </c>
      <c r="P1708">
        <v>0</v>
      </c>
      <c r="Q1708">
        <v>90640000</v>
      </c>
      <c r="R1708">
        <v>75.709999999999994</v>
      </c>
      <c r="S1708">
        <v>0</v>
      </c>
      <c r="T1708">
        <v>0</v>
      </c>
    </row>
    <row r="1709" spans="1:20" x14ac:dyDescent="0.25">
      <c r="A1709" t="s">
        <v>33</v>
      </c>
      <c r="B1709">
        <v>363040000</v>
      </c>
      <c r="C1709">
        <v>10100000</v>
      </c>
      <c r="D1709">
        <v>0</v>
      </c>
      <c r="E1709">
        <v>373140000</v>
      </c>
      <c r="F1709">
        <v>0</v>
      </c>
      <c r="G1709">
        <v>282500000</v>
      </c>
      <c r="H1709">
        <v>282500000</v>
      </c>
      <c r="I1709">
        <v>282500000</v>
      </c>
      <c r="J1709">
        <v>0</v>
      </c>
      <c r="K1709">
        <v>282500000</v>
      </c>
      <c r="L1709">
        <v>0</v>
      </c>
      <c r="M1709">
        <v>0</v>
      </c>
      <c r="N1709">
        <v>282500000</v>
      </c>
      <c r="O1709">
        <v>282500000</v>
      </c>
      <c r="P1709">
        <v>0</v>
      </c>
      <c r="Q1709">
        <v>90640000</v>
      </c>
      <c r="R1709">
        <v>75.709999999999994</v>
      </c>
      <c r="S1709">
        <v>0</v>
      </c>
      <c r="T1709">
        <v>0</v>
      </c>
    </row>
    <row r="1710" spans="1:20" x14ac:dyDescent="0.25">
      <c r="A1710" t="s">
        <v>62</v>
      </c>
      <c r="B1710">
        <v>60507000</v>
      </c>
      <c r="C1710">
        <v>1700000</v>
      </c>
      <c r="D1710">
        <v>0</v>
      </c>
      <c r="E1710">
        <v>62207000</v>
      </c>
      <c r="F1710">
        <v>0</v>
      </c>
      <c r="G1710">
        <v>46400000</v>
      </c>
      <c r="H1710">
        <v>46400000</v>
      </c>
      <c r="I1710">
        <v>46400000</v>
      </c>
      <c r="J1710">
        <v>0</v>
      </c>
      <c r="K1710">
        <v>46400000</v>
      </c>
      <c r="L1710">
        <v>0</v>
      </c>
      <c r="M1710">
        <v>0</v>
      </c>
      <c r="N1710">
        <v>46400000</v>
      </c>
      <c r="O1710">
        <v>46400000</v>
      </c>
      <c r="P1710">
        <v>0</v>
      </c>
      <c r="Q1710">
        <v>15807000</v>
      </c>
      <c r="R1710">
        <v>74.59</v>
      </c>
      <c r="S1710">
        <v>0</v>
      </c>
      <c r="T1710">
        <v>0</v>
      </c>
    </row>
    <row r="1711" spans="1:20" x14ac:dyDescent="0.25">
      <c r="A1711" t="s">
        <v>31</v>
      </c>
      <c r="B1711">
        <v>60507000</v>
      </c>
      <c r="C1711">
        <v>1700000</v>
      </c>
      <c r="D1711">
        <v>0</v>
      </c>
      <c r="E1711">
        <v>62207000</v>
      </c>
      <c r="F1711">
        <v>0</v>
      </c>
      <c r="G1711">
        <v>46400000</v>
      </c>
      <c r="H1711">
        <v>46400000</v>
      </c>
      <c r="I1711">
        <v>46400000</v>
      </c>
      <c r="J1711">
        <v>0</v>
      </c>
      <c r="K1711">
        <v>46400000</v>
      </c>
      <c r="L1711">
        <v>0</v>
      </c>
      <c r="M1711">
        <v>0</v>
      </c>
      <c r="N1711">
        <v>46400000</v>
      </c>
      <c r="O1711">
        <v>46400000</v>
      </c>
      <c r="P1711">
        <v>0</v>
      </c>
      <c r="Q1711">
        <v>15807000</v>
      </c>
      <c r="R1711">
        <v>74.59</v>
      </c>
      <c r="S1711">
        <v>0</v>
      </c>
      <c r="T1711">
        <v>0</v>
      </c>
    </row>
    <row r="1712" spans="1:20" x14ac:dyDescent="0.25">
      <c r="A1712" t="s">
        <v>419</v>
      </c>
      <c r="B1712">
        <v>60507000</v>
      </c>
      <c r="C1712">
        <v>1700000</v>
      </c>
      <c r="D1712">
        <v>0</v>
      </c>
      <c r="E1712">
        <v>62207000</v>
      </c>
      <c r="F1712">
        <v>0</v>
      </c>
      <c r="G1712">
        <v>46400000</v>
      </c>
      <c r="H1712">
        <v>46400000</v>
      </c>
      <c r="I1712">
        <v>46400000</v>
      </c>
      <c r="J1712">
        <v>0</v>
      </c>
      <c r="K1712">
        <v>46400000</v>
      </c>
      <c r="L1712">
        <v>0</v>
      </c>
      <c r="M1712">
        <v>0</v>
      </c>
      <c r="N1712">
        <v>46400000</v>
      </c>
      <c r="O1712">
        <v>46400000</v>
      </c>
      <c r="P1712">
        <v>0</v>
      </c>
      <c r="Q1712">
        <v>15807000</v>
      </c>
      <c r="R1712">
        <v>74.59</v>
      </c>
      <c r="S1712">
        <v>0</v>
      </c>
      <c r="T1712">
        <v>0</v>
      </c>
    </row>
    <row r="1713" spans="1:20" x14ac:dyDescent="0.25">
      <c r="A1713" t="s">
        <v>33</v>
      </c>
      <c r="B1713">
        <v>60507000</v>
      </c>
      <c r="C1713">
        <v>1700000</v>
      </c>
      <c r="D1713">
        <v>0</v>
      </c>
      <c r="E1713">
        <v>62207000</v>
      </c>
      <c r="F1713">
        <v>0</v>
      </c>
      <c r="G1713">
        <v>46400000</v>
      </c>
      <c r="H1713">
        <v>46400000</v>
      </c>
      <c r="I1713">
        <v>46400000</v>
      </c>
      <c r="J1713">
        <v>0</v>
      </c>
      <c r="K1713">
        <v>46400000</v>
      </c>
      <c r="L1713">
        <v>0</v>
      </c>
      <c r="M1713">
        <v>0</v>
      </c>
      <c r="N1713">
        <v>46400000</v>
      </c>
      <c r="O1713">
        <v>46400000</v>
      </c>
      <c r="P1713">
        <v>0</v>
      </c>
      <c r="Q1713">
        <v>15807000</v>
      </c>
      <c r="R1713">
        <v>74.59</v>
      </c>
      <c r="S1713">
        <v>0</v>
      </c>
      <c r="T1713">
        <v>0</v>
      </c>
    </row>
    <row r="1714" spans="1:20" x14ac:dyDescent="0.25">
      <c r="A1714" t="s">
        <v>64</v>
      </c>
      <c r="B1714">
        <v>484053000</v>
      </c>
      <c r="C1714">
        <v>13100000</v>
      </c>
      <c r="D1714">
        <v>0</v>
      </c>
      <c r="E1714">
        <v>497153000</v>
      </c>
      <c r="F1714">
        <v>0</v>
      </c>
      <c r="G1714">
        <v>380400000</v>
      </c>
      <c r="H1714">
        <v>380400000</v>
      </c>
      <c r="I1714">
        <v>380400000</v>
      </c>
      <c r="J1714">
        <v>0</v>
      </c>
      <c r="K1714">
        <v>380400000</v>
      </c>
      <c r="L1714">
        <v>0</v>
      </c>
      <c r="M1714">
        <v>0</v>
      </c>
      <c r="N1714">
        <v>380400000</v>
      </c>
      <c r="O1714">
        <v>380400000</v>
      </c>
      <c r="P1714">
        <v>0</v>
      </c>
      <c r="Q1714">
        <v>116753000</v>
      </c>
      <c r="R1714">
        <v>76.52</v>
      </c>
      <c r="S1714">
        <v>0</v>
      </c>
      <c r="T1714">
        <v>0</v>
      </c>
    </row>
    <row r="1715" spans="1:20" x14ac:dyDescent="0.25">
      <c r="A1715" t="s">
        <v>31</v>
      </c>
      <c r="B1715">
        <v>484053000</v>
      </c>
      <c r="C1715">
        <v>13100000</v>
      </c>
      <c r="D1715">
        <v>0</v>
      </c>
      <c r="E1715">
        <v>497153000</v>
      </c>
      <c r="F1715">
        <v>0</v>
      </c>
      <c r="G1715">
        <v>380400000</v>
      </c>
      <c r="H1715">
        <v>380400000</v>
      </c>
      <c r="I1715">
        <v>380400000</v>
      </c>
      <c r="J1715">
        <v>0</v>
      </c>
      <c r="K1715">
        <v>380400000</v>
      </c>
      <c r="L1715">
        <v>0</v>
      </c>
      <c r="M1715">
        <v>0</v>
      </c>
      <c r="N1715">
        <v>380400000</v>
      </c>
      <c r="O1715">
        <v>380400000</v>
      </c>
      <c r="P1715">
        <v>0</v>
      </c>
      <c r="Q1715">
        <v>116753000</v>
      </c>
      <c r="R1715">
        <v>76.52</v>
      </c>
      <c r="S1715">
        <v>0</v>
      </c>
      <c r="T1715">
        <v>0</v>
      </c>
    </row>
    <row r="1716" spans="1:20" x14ac:dyDescent="0.25">
      <c r="A1716" t="s">
        <v>421</v>
      </c>
      <c r="B1716">
        <v>484053000</v>
      </c>
      <c r="C1716">
        <v>13100000</v>
      </c>
      <c r="D1716">
        <v>0</v>
      </c>
      <c r="E1716">
        <v>497153000</v>
      </c>
      <c r="F1716">
        <v>0</v>
      </c>
      <c r="G1716">
        <v>380400000</v>
      </c>
      <c r="H1716">
        <v>380400000</v>
      </c>
      <c r="I1716">
        <v>380400000</v>
      </c>
      <c r="J1716">
        <v>0</v>
      </c>
      <c r="K1716">
        <v>380400000</v>
      </c>
      <c r="L1716">
        <v>0</v>
      </c>
      <c r="M1716">
        <v>0</v>
      </c>
      <c r="N1716">
        <v>380400000</v>
      </c>
      <c r="O1716">
        <v>380400000</v>
      </c>
      <c r="P1716">
        <v>0</v>
      </c>
      <c r="Q1716">
        <v>116753000</v>
      </c>
      <c r="R1716">
        <v>76.52</v>
      </c>
      <c r="S1716">
        <v>0</v>
      </c>
      <c r="T1716">
        <v>0</v>
      </c>
    </row>
    <row r="1717" spans="1:20" x14ac:dyDescent="0.25">
      <c r="A1717" t="s">
        <v>33</v>
      </c>
      <c r="B1717">
        <v>484053000</v>
      </c>
      <c r="C1717">
        <v>13100000</v>
      </c>
      <c r="D1717">
        <v>0</v>
      </c>
      <c r="E1717">
        <v>497153000</v>
      </c>
      <c r="F1717">
        <v>0</v>
      </c>
      <c r="G1717">
        <v>380400000</v>
      </c>
      <c r="H1717">
        <v>380400000</v>
      </c>
      <c r="I1717">
        <v>380400000</v>
      </c>
      <c r="J1717">
        <v>0</v>
      </c>
      <c r="K1717">
        <v>380400000</v>
      </c>
      <c r="L1717">
        <v>0</v>
      </c>
      <c r="M1717">
        <v>0</v>
      </c>
      <c r="N1717">
        <v>380400000</v>
      </c>
      <c r="O1717">
        <v>380400000</v>
      </c>
      <c r="P1717">
        <v>0</v>
      </c>
      <c r="Q1717">
        <v>116753000</v>
      </c>
      <c r="R1717">
        <v>76.52</v>
      </c>
      <c r="S1717">
        <v>0</v>
      </c>
      <c r="T1717">
        <v>0</v>
      </c>
    </row>
    <row r="1718" spans="1:20" x14ac:dyDescent="0.25">
      <c r="A1718" t="s">
        <v>767</v>
      </c>
      <c r="B1718">
        <v>121014000</v>
      </c>
      <c r="C1718">
        <v>3400000</v>
      </c>
      <c r="D1718">
        <v>0</v>
      </c>
      <c r="E1718">
        <v>124414000</v>
      </c>
      <c r="F1718">
        <v>0</v>
      </c>
      <c r="G1718">
        <v>92800000</v>
      </c>
      <c r="H1718">
        <v>92800000</v>
      </c>
      <c r="I1718">
        <v>92800000</v>
      </c>
      <c r="J1718">
        <v>0</v>
      </c>
      <c r="K1718">
        <v>92800000</v>
      </c>
      <c r="L1718">
        <v>0</v>
      </c>
      <c r="M1718">
        <v>0</v>
      </c>
      <c r="N1718">
        <v>92800000</v>
      </c>
      <c r="O1718">
        <v>92800000</v>
      </c>
      <c r="P1718">
        <v>0</v>
      </c>
      <c r="Q1718">
        <v>31614000</v>
      </c>
      <c r="R1718">
        <v>74.59</v>
      </c>
      <c r="S1718">
        <v>0</v>
      </c>
      <c r="T1718">
        <v>0</v>
      </c>
    </row>
    <row r="1719" spans="1:20" x14ac:dyDescent="0.25">
      <c r="A1719" t="s">
        <v>31</v>
      </c>
      <c r="B1719">
        <v>121014000</v>
      </c>
      <c r="C1719">
        <v>3400000</v>
      </c>
      <c r="D1719">
        <v>0</v>
      </c>
      <c r="E1719">
        <v>124414000</v>
      </c>
      <c r="F1719">
        <v>0</v>
      </c>
      <c r="G1719">
        <v>92800000</v>
      </c>
      <c r="H1719">
        <v>92800000</v>
      </c>
      <c r="I1719">
        <v>92800000</v>
      </c>
      <c r="J1719">
        <v>0</v>
      </c>
      <c r="K1719">
        <v>92800000</v>
      </c>
      <c r="L1719">
        <v>0</v>
      </c>
      <c r="M1719">
        <v>0</v>
      </c>
      <c r="N1719">
        <v>92800000</v>
      </c>
      <c r="O1719">
        <v>92800000</v>
      </c>
      <c r="P1719">
        <v>0</v>
      </c>
      <c r="Q1719">
        <v>31614000</v>
      </c>
      <c r="R1719">
        <v>74.59</v>
      </c>
      <c r="S1719">
        <v>0</v>
      </c>
      <c r="T1719">
        <v>0</v>
      </c>
    </row>
    <row r="1720" spans="1:20" x14ac:dyDescent="0.25">
      <c r="A1720" t="s">
        <v>423</v>
      </c>
      <c r="B1720">
        <v>121014000</v>
      </c>
      <c r="C1720">
        <v>3400000</v>
      </c>
      <c r="D1720">
        <v>0</v>
      </c>
      <c r="E1720">
        <v>124414000</v>
      </c>
      <c r="F1720">
        <v>0</v>
      </c>
      <c r="G1720">
        <v>92800000</v>
      </c>
      <c r="H1720">
        <v>92800000</v>
      </c>
      <c r="I1720">
        <v>92800000</v>
      </c>
      <c r="J1720">
        <v>0</v>
      </c>
      <c r="K1720">
        <v>92800000</v>
      </c>
      <c r="L1720">
        <v>0</v>
      </c>
      <c r="M1720">
        <v>0</v>
      </c>
      <c r="N1720">
        <v>92800000</v>
      </c>
      <c r="O1720">
        <v>92800000</v>
      </c>
      <c r="P1720">
        <v>0</v>
      </c>
      <c r="Q1720">
        <v>31614000</v>
      </c>
      <c r="R1720">
        <v>74.59</v>
      </c>
      <c r="S1720">
        <v>0</v>
      </c>
      <c r="T1720">
        <v>0</v>
      </c>
    </row>
    <row r="1721" spans="1:20" x14ac:dyDescent="0.25">
      <c r="A1721" t="s">
        <v>33</v>
      </c>
      <c r="B1721">
        <v>121014000</v>
      </c>
      <c r="C1721">
        <v>3400000</v>
      </c>
      <c r="D1721">
        <v>0</v>
      </c>
      <c r="E1721">
        <v>124414000</v>
      </c>
      <c r="F1721">
        <v>0</v>
      </c>
      <c r="G1721">
        <v>92800000</v>
      </c>
      <c r="H1721">
        <v>92800000</v>
      </c>
      <c r="I1721">
        <v>92800000</v>
      </c>
      <c r="J1721">
        <v>0</v>
      </c>
      <c r="K1721">
        <v>92800000</v>
      </c>
      <c r="L1721">
        <v>0</v>
      </c>
      <c r="M1721">
        <v>0</v>
      </c>
      <c r="N1721">
        <v>92800000</v>
      </c>
      <c r="O1721">
        <v>92800000</v>
      </c>
      <c r="P1721">
        <v>0</v>
      </c>
      <c r="Q1721">
        <v>31614000</v>
      </c>
      <c r="R1721">
        <v>74.59</v>
      </c>
      <c r="S1721">
        <v>0</v>
      </c>
      <c r="T1721">
        <v>0</v>
      </c>
    </row>
    <row r="1722" spans="1:20" x14ac:dyDescent="0.25">
      <c r="A1722" t="s">
        <v>68</v>
      </c>
      <c r="B1722">
        <v>1000000</v>
      </c>
      <c r="C1722">
        <v>5000000</v>
      </c>
      <c r="D1722">
        <v>0</v>
      </c>
      <c r="E1722">
        <v>6000000</v>
      </c>
      <c r="F1722">
        <v>0</v>
      </c>
      <c r="G1722">
        <v>6000000</v>
      </c>
      <c r="H1722">
        <v>6000000</v>
      </c>
      <c r="I1722">
        <v>6000000</v>
      </c>
      <c r="J1722">
        <v>0</v>
      </c>
      <c r="K1722">
        <v>6000000</v>
      </c>
      <c r="L1722">
        <v>0</v>
      </c>
      <c r="M1722">
        <v>0</v>
      </c>
      <c r="N1722">
        <v>6000000</v>
      </c>
      <c r="O1722">
        <v>6000000</v>
      </c>
      <c r="P1722">
        <v>0</v>
      </c>
      <c r="Q1722">
        <v>0</v>
      </c>
      <c r="R1722">
        <v>100</v>
      </c>
      <c r="S1722">
        <v>0</v>
      </c>
      <c r="T1722">
        <v>0</v>
      </c>
    </row>
    <row r="1723" spans="1:20" x14ac:dyDescent="0.25">
      <c r="A1723" t="s">
        <v>31</v>
      </c>
      <c r="B1723">
        <v>1000000</v>
      </c>
      <c r="C1723">
        <v>0</v>
      </c>
      <c r="D1723">
        <v>0</v>
      </c>
      <c r="E1723">
        <v>1000000</v>
      </c>
      <c r="F1723">
        <v>0</v>
      </c>
      <c r="G1723">
        <v>1000000</v>
      </c>
      <c r="H1723">
        <v>1000000</v>
      </c>
      <c r="I1723">
        <v>1000000</v>
      </c>
      <c r="J1723">
        <v>0</v>
      </c>
      <c r="K1723">
        <v>1000000</v>
      </c>
      <c r="L1723">
        <v>0</v>
      </c>
      <c r="M1723">
        <v>0</v>
      </c>
      <c r="N1723">
        <v>1000000</v>
      </c>
      <c r="O1723">
        <v>1000000</v>
      </c>
      <c r="P1723">
        <v>0</v>
      </c>
      <c r="Q1723">
        <v>0</v>
      </c>
      <c r="R1723">
        <v>100</v>
      </c>
      <c r="S1723">
        <v>0</v>
      </c>
      <c r="T1723">
        <v>0</v>
      </c>
    </row>
    <row r="1724" spans="1:20" x14ac:dyDescent="0.25">
      <c r="A1724" t="s">
        <v>69</v>
      </c>
      <c r="B1724">
        <v>1000000</v>
      </c>
      <c r="C1724">
        <v>0</v>
      </c>
      <c r="D1724">
        <v>0</v>
      </c>
      <c r="E1724">
        <v>1000000</v>
      </c>
      <c r="F1724">
        <v>0</v>
      </c>
      <c r="G1724">
        <v>1000000</v>
      </c>
      <c r="H1724">
        <v>1000000</v>
      </c>
      <c r="I1724">
        <v>1000000</v>
      </c>
      <c r="J1724">
        <v>0</v>
      </c>
      <c r="K1724">
        <v>1000000</v>
      </c>
      <c r="L1724">
        <v>0</v>
      </c>
      <c r="M1724">
        <v>0</v>
      </c>
      <c r="N1724">
        <v>1000000</v>
      </c>
      <c r="O1724">
        <v>1000000</v>
      </c>
      <c r="P1724">
        <v>0</v>
      </c>
      <c r="Q1724">
        <v>0</v>
      </c>
      <c r="R1724">
        <v>100</v>
      </c>
      <c r="S1724">
        <v>0</v>
      </c>
      <c r="T1724">
        <v>0</v>
      </c>
    </row>
    <row r="1725" spans="1:20" x14ac:dyDescent="0.25">
      <c r="A1725" t="s">
        <v>33</v>
      </c>
      <c r="B1725">
        <v>1000000</v>
      </c>
      <c r="C1725">
        <v>0</v>
      </c>
      <c r="D1725">
        <v>0</v>
      </c>
      <c r="E1725">
        <v>1000000</v>
      </c>
      <c r="F1725">
        <v>0</v>
      </c>
      <c r="G1725">
        <v>1000000</v>
      </c>
      <c r="H1725">
        <v>1000000</v>
      </c>
      <c r="I1725">
        <v>1000000</v>
      </c>
      <c r="J1725">
        <v>0</v>
      </c>
      <c r="K1725">
        <v>1000000</v>
      </c>
      <c r="L1725">
        <v>0</v>
      </c>
      <c r="M1725">
        <v>0</v>
      </c>
      <c r="N1725">
        <v>1000000</v>
      </c>
      <c r="O1725">
        <v>1000000</v>
      </c>
      <c r="P1725">
        <v>0</v>
      </c>
      <c r="Q1725">
        <v>0</v>
      </c>
      <c r="R1725">
        <v>100</v>
      </c>
      <c r="S1725">
        <v>0</v>
      </c>
      <c r="T1725">
        <v>0</v>
      </c>
    </row>
    <row r="1726" spans="1:20" x14ac:dyDescent="0.25">
      <c r="A1726" t="s">
        <v>776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</row>
    <row r="1727" spans="1:20" x14ac:dyDescent="0.25">
      <c r="A1727" t="s">
        <v>69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</row>
    <row r="1728" spans="1:20" x14ac:dyDescent="0.25">
      <c r="A1728" t="s">
        <v>33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</row>
    <row r="1729" spans="1:20" x14ac:dyDescent="0.25">
      <c r="A1729" t="s">
        <v>777</v>
      </c>
      <c r="B1729">
        <v>0</v>
      </c>
      <c r="C1729">
        <v>5000000</v>
      </c>
      <c r="D1729">
        <v>0</v>
      </c>
      <c r="E1729">
        <v>5000000</v>
      </c>
      <c r="F1729">
        <v>0</v>
      </c>
      <c r="G1729">
        <v>5000000</v>
      </c>
      <c r="H1729">
        <v>5000000</v>
      </c>
      <c r="I1729">
        <v>5000000</v>
      </c>
      <c r="J1729">
        <v>0</v>
      </c>
      <c r="K1729">
        <v>5000000</v>
      </c>
      <c r="L1729">
        <v>0</v>
      </c>
      <c r="M1729">
        <v>0</v>
      </c>
      <c r="N1729">
        <v>5000000</v>
      </c>
      <c r="O1729">
        <v>5000000</v>
      </c>
      <c r="P1729">
        <v>0</v>
      </c>
      <c r="Q1729">
        <v>0</v>
      </c>
      <c r="R1729">
        <v>100</v>
      </c>
      <c r="S1729">
        <v>0</v>
      </c>
      <c r="T1729">
        <v>0</v>
      </c>
    </row>
    <row r="1730" spans="1:20" x14ac:dyDescent="0.25">
      <c r="A1730" t="s">
        <v>69</v>
      </c>
      <c r="B1730">
        <v>0</v>
      </c>
      <c r="C1730">
        <v>5000000</v>
      </c>
      <c r="D1730">
        <v>0</v>
      </c>
      <c r="E1730">
        <v>5000000</v>
      </c>
      <c r="F1730">
        <v>0</v>
      </c>
      <c r="G1730">
        <v>5000000</v>
      </c>
      <c r="H1730">
        <v>5000000</v>
      </c>
      <c r="I1730">
        <v>5000000</v>
      </c>
      <c r="J1730">
        <v>0</v>
      </c>
      <c r="K1730">
        <v>5000000</v>
      </c>
      <c r="L1730">
        <v>0</v>
      </c>
      <c r="M1730">
        <v>0</v>
      </c>
      <c r="N1730">
        <v>5000000</v>
      </c>
      <c r="O1730">
        <v>5000000</v>
      </c>
      <c r="P1730">
        <v>0</v>
      </c>
      <c r="Q1730">
        <v>0</v>
      </c>
      <c r="R1730">
        <v>100</v>
      </c>
      <c r="S1730">
        <v>0</v>
      </c>
      <c r="T1730">
        <v>0</v>
      </c>
    </row>
    <row r="1731" spans="1:20" x14ac:dyDescent="0.25">
      <c r="A1731" t="s">
        <v>33</v>
      </c>
      <c r="B1731">
        <v>0</v>
      </c>
      <c r="C1731">
        <v>5000000</v>
      </c>
      <c r="D1731">
        <v>0</v>
      </c>
      <c r="E1731">
        <v>5000000</v>
      </c>
      <c r="F1731">
        <v>0</v>
      </c>
      <c r="G1731">
        <v>5000000</v>
      </c>
      <c r="H1731">
        <v>5000000</v>
      </c>
      <c r="I1731">
        <v>5000000</v>
      </c>
      <c r="J1731">
        <v>0</v>
      </c>
      <c r="K1731">
        <v>5000000</v>
      </c>
      <c r="L1731">
        <v>0</v>
      </c>
      <c r="M1731">
        <v>0</v>
      </c>
      <c r="N1731">
        <v>5000000</v>
      </c>
      <c r="O1731">
        <v>5000000</v>
      </c>
      <c r="P1731">
        <v>0</v>
      </c>
      <c r="Q1731">
        <v>0</v>
      </c>
      <c r="R1731">
        <v>100</v>
      </c>
      <c r="S1731">
        <v>0</v>
      </c>
      <c r="T1731">
        <v>0</v>
      </c>
    </row>
    <row r="1732" spans="1:20" x14ac:dyDescent="0.25">
      <c r="A1732" t="s">
        <v>70</v>
      </c>
      <c r="B1732">
        <v>15000000</v>
      </c>
      <c r="C1732">
        <v>69000000</v>
      </c>
      <c r="D1732">
        <v>0</v>
      </c>
      <c r="E1732">
        <v>84000000</v>
      </c>
      <c r="F1732">
        <v>0</v>
      </c>
      <c r="G1732">
        <v>71000000</v>
      </c>
      <c r="H1732">
        <v>71000000</v>
      </c>
      <c r="I1732">
        <v>71000000</v>
      </c>
      <c r="J1732">
        <v>0</v>
      </c>
      <c r="K1732">
        <v>71000000</v>
      </c>
      <c r="L1732">
        <v>0</v>
      </c>
      <c r="M1732">
        <v>0</v>
      </c>
      <c r="N1732">
        <v>71000000</v>
      </c>
      <c r="O1732">
        <v>71000000</v>
      </c>
      <c r="P1732">
        <v>0</v>
      </c>
      <c r="Q1732">
        <v>13000000</v>
      </c>
      <c r="R1732">
        <v>84.52</v>
      </c>
      <c r="S1732">
        <v>0</v>
      </c>
      <c r="T1732">
        <v>0</v>
      </c>
    </row>
    <row r="1733" spans="1:20" x14ac:dyDescent="0.25">
      <c r="A1733" t="s">
        <v>31</v>
      </c>
      <c r="B1733">
        <v>15000000</v>
      </c>
      <c r="C1733">
        <v>0</v>
      </c>
      <c r="D1733">
        <v>0</v>
      </c>
      <c r="E1733">
        <v>15000000</v>
      </c>
      <c r="F1733">
        <v>0</v>
      </c>
      <c r="G1733">
        <v>15000000</v>
      </c>
      <c r="H1733">
        <v>15000000</v>
      </c>
      <c r="I1733">
        <v>15000000</v>
      </c>
      <c r="J1733">
        <v>0</v>
      </c>
      <c r="K1733">
        <v>15000000</v>
      </c>
      <c r="L1733">
        <v>0</v>
      </c>
      <c r="M1733">
        <v>0</v>
      </c>
      <c r="N1733">
        <v>15000000</v>
      </c>
      <c r="O1733">
        <v>15000000</v>
      </c>
      <c r="P1733">
        <v>0</v>
      </c>
      <c r="Q1733">
        <v>0</v>
      </c>
      <c r="R1733">
        <v>100</v>
      </c>
      <c r="S1733">
        <v>0</v>
      </c>
      <c r="T1733">
        <v>0</v>
      </c>
    </row>
    <row r="1734" spans="1:20" x14ac:dyDescent="0.25">
      <c r="A1734" t="s">
        <v>71</v>
      </c>
      <c r="B1734">
        <v>15000000</v>
      </c>
      <c r="C1734">
        <v>0</v>
      </c>
      <c r="D1734">
        <v>0</v>
      </c>
      <c r="E1734">
        <v>15000000</v>
      </c>
      <c r="F1734">
        <v>0</v>
      </c>
      <c r="G1734">
        <v>15000000</v>
      </c>
      <c r="H1734">
        <v>15000000</v>
      </c>
      <c r="I1734">
        <v>15000000</v>
      </c>
      <c r="J1734">
        <v>0</v>
      </c>
      <c r="K1734">
        <v>15000000</v>
      </c>
      <c r="L1734">
        <v>0</v>
      </c>
      <c r="M1734">
        <v>0</v>
      </c>
      <c r="N1734">
        <v>15000000</v>
      </c>
      <c r="O1734">
        <v>15000000</v>
      </c>
      <c r="P1734">
        <v>0</v>
      </c>
      <c r="Q1734">
        <v>0</v>
      </c>
      <c r="R1734">
        <v>100</v>
      </c>
      <c r="S1734">
        <v>0</v>
      </c>
      <c r="T1734">
        <v>0</v>
      </c>
    </row>
    <row r="1735" spans="1:20" x14ac:dyDescent="0.25">
      <c r="A1735" t="s">
        <v>33</v>
      </c>
      <c r="B1735">
        <v>15000000</v>
      </c>
      <c r="C1735">
        <v>0</v>
      </c>
      <c r="D1735">
        <v>0</v>
      </c>
      <c r="E1735">
        <v>15000000</v>
      </c>
      <c r="F1735">
        <v>0</v>
      </c>
      <c r="G1735">
        <v>15000000</v>
      </c>
      <c r="H1735">
        <v>15000000</v>
      </c>
      <c r="I1735">
        <v>15000000</v>
      </c>
      <c r="J1735">
        <v>0</v>
      </c>
      <c r="K1735">
        <v>15000000</v>
      </c>
      <c r="L1735">
        <v>0</v>
      </c>
      <c r="M1735">
        <v>0</v>
      </c>
      <c r="N1735">
        <v>15000000</v>
      </c>
      <c r="O1735">
        <v>15000000</v>
      </c>
      <c r="P1735">
        <v>0</v>
      </c>
      <c r="Q1735">
        <v>0</v>
      </c>
      <c r="R1735">
        <v>100</v>
      </c>
      <c r="S1735">
        <v>0</v>
      </c>
      <c r="T1735">
        <v>0</v>
      </c>
    </row>
    <row r="1736" spans="1:20" x14ac:dyDescent="0.25">
      <c r="A1736" t="s">
        <v>776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</row>
    <row r="1737" spans="1:20" x14ac:dyDescent="0.25">
      <c r="A1737" t="s">
        <v>71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</row>
    <row r="1738" spans="1:20" x14ac:dyDescent="0.25">
      <c r="A1738" t="s">
        <v>33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</row>
    <row r="1739" spans="1:20" x14ac:dyDescent="0.25">
      <c r="A1739" t="s">
        <v>777</v>
      </c>
      <c r="B1739">
        <v>0</v>
      </c>
      <c r="C1739">
        <v>69000000</v>
      </c>
      <c r="D1739">
        <v>0</v>
      </c>
      <c r="E1739">
        <v>69000000</v>
      </c>
      <c r="F1739">
        <v>0</v>
      </c>
      <c r="G1739">
        <v>56000000</v>
      </c>
      <c r="H1739">
        <v>56000000</v>
      </c>
      <c r="I1739">
        <v>56000000</v>
      </c>
      <c r="J1739">
        <v>0</v>
      </c>
      <c r="K1739">
        <v>56000000</v>
      </c>
      <c r="L1739">
        <v>0</v>
      </c>
      <c r="M1739">
        <v>0</v>
      </c>
      <c r="N1739">
        <v>56000000</v>
      </c>
      <c r="O1739">
        <v>56000000</v>
      </c>
      <c r="P1739">
        <v>0</v>
      </c>
      <c r="Q1739">
        <v>13000000</v>
      </c>
      <c r="R1739">
        <v>81.16</v>
      </c>
      <c r="S1739">
        <v>0</v>
      </c>
      <c r="T1739">
        <v>0</v>
      </c>
    </row>
    <row r="1740" spans="1:20" x14ac:dyDescent="0.25">
      <c r="A1740" t="s">
        <v>71</v>
      </c>
      <c r="B1740">
        <v>0</v>
      </c>
      <c r="C1740">
        <v>69000000</v>
      </c>
      <c r="D1740">
        <v>0</v>
      </c>
      <c r="E1740">
        <v>69000000</v>
      </c>
      <c r="F1740">
        <v>0</v>
      </c>
      <c r="G1740">
        <v>56000000</v>
      </c>
      <c r="H1740">
        <v>56000000</v>
      </c>
      <c r="I1740">
        <v>56000000</v>
      </c>
      <c r="J1740">
        <v>0</v>
      </c>
      <c r="K1740">
        <v>56000000</v>
      </c>
      <c r="L1740">
        <v>0</v>
      </c>
      <c r="M1740">
        <v>0</v>
      </c>
      <c r="N1740">
        <v>56000000</v>
      </c>
      <c r="O1740">
        <v>56000000</v>
      </c>
      <c r="P1740">
        <v>0</v>
      </c>
      <c r="Q1740">
        <v>13000000</v>
      </c>
      <c r="R1740">
        <v>81.16</v>
      </c>
      <c r="S1740">
        <v>0</v>
      </c>
      <c r="T1740">
        <v>0</v>
      </c>
    </row>
    <row r="1741" spans="1:20" x14ac:dyDescent="0.25">
      <c r="A1741" t="s">
        <v>33</v>
      </c>
      <c r="B1741">
        <v>0</v>
      </c>
      <c r="C1741">
        <v>69000000</v>
      </c>
      <c r="D1741">
        <v>0</v>
      </c>
      <c r="E1741">
        <v>69000000</v>
      </c>
      <c r="F1741">
        <v>0</v>
      </c>
      <c r="G1741">
        <v>56000000</v>
      </c>
      <c r="H1741">
        <v>56000000</v>
      </c>
      <c r="I1741">
        <v>56000000</v>
      </c>
      <c r="J1741">
        <v>0</v>
      </c>
      <c r="K1741">
        <v>56000000</v>
      </c>
      <c r="L1741">
        <v>0</v>
      </c>
      <c r="M1741">
        <v>0</v>
      </c>
      <c r="N1741">
        <v>56000000</v>
      </c>
      <c r="O1741">
        <v>56000000</v>
      </c>
      <c r="P1741">
        <v>0</v>
      </c>
      <c r="Q1741">
        <v>13000000</v>
      </c>
      <c r="R1741">
        <v>81.16</v>
      </c>
      <c r="S1741">
        <v>0</v>
      </c>
      <c r="T1741">
        <v>0</v>
      </c>
    </row>
    <row r="1742" spans="1:20" x14ac:dyDescent="0.25">
      <c r="A1742" t="s">
        <v>72</v>
      </c>
      <c r="B1742">
        <v>45000000</v>
      </c>
      <c r="C1742">
        <v>48000000</v>
      </c>
      <c r="D1742">
        <v>0</v>
      </c>
      <c r="E1742">
        <v>93000000</v>
      </c>
      <c r="F1742">
        <v>0</v>
      </c>
      <c r="G1742">
        <v>68000000</v>
      </c>
      <c r="H1742">
        <v>68000000</v>
      </c>
      <c r="I1742">
        <v>68000000</v>
      </c>
      <c r="J1742">
        <v>0</v>
      </c>
      <c r="K1742">
        <v>68000000</v>
      </c>
      <c r="L1742">
        <v>0</v>
      </c>
      <c r="M1742">
        <v>0</v>
      </c>
      <c r="N1742">
        <v>68000000</v>
      </c>
      <c r="O1742">
        <v>68000000</v>
      </c>
      <c r="P1742">
        <v>0</v>
      </c>
      <c r="Q1742">
        <v>25000000</v>
      </c>
      <c r="R1742">
        <v>73.12</v>
      </c>
      <c r="S1742">
        <v>0</v>
      </c>
      <c r="T1742">
        <v>0</v>
      </c>
    </row>
    <row r="1743" spans="1:20" x14ac:dyDescent="0.25">
      <c r="A1743" t="s">
        <v>31</v>
      </c>
      <c r="B1743">
        <v>45000000</v>
      </c>
      <c r="C1743">
        <v>25000000</v>
      </c>
      <c r="D1743">
        <v>0</v>
      </c>
      <c r="E1743">
        <v>70000000</v>
      </c>
      <c r="F1743">
        <v>0</v>
      </c>
      <c r="G1743">
        <v>45000000</v>
      </c>
      <c r="H1743">
        <v>45000000</v>
      </c>
      <c r="I1743">
        <v>45000000</v>
      </c>
      <c r="J1743">
        <v>0</v>
      </c>
      <c r="K1743">
        <v>45000000</v>
      </c>
      <c r="L1743">
        <v>0</v>
      </c>
      <c r="M1743">
        <v>0</v>
      </c>
      <c r="N1743">
        <v>45000000</v>
      </c>
      <c r="O1743">
        <v>45000000</v>
      </c>
      <c r="P1743">
        <v>0</v>
      </c>
      <c r="Q1743">
        <v>25000000</v>
      </c>
      <c r="R1743">
        <v>64.290000000000006</v>
      </c>
      <c r="S1743">
        <v>0</v>
      </c>
      <c r="T1743">
        <v>0</v>
      </c>
    </row>
    <row r="1744" spans="1:20" x14ac:dyDescent="0.25">
      <c r="A1744" t="s">
        <v>73</v>
      </c>
      <c r="B1744">
        <v>45000000</v>
      </c>
      <c r="C1744">
        <v>25000000</v>
      </c>
      <c r="D1744">
        <v>0</v>
      </c>
      <c r="E1744">
        <v>70000000</v>
      </c>
      <c r="F1744">
        <v>0</v>
      </c>
      <c r="G1744">
        <v>45000000</v>
      </c>
      <c r="H1744">
        <v>45000000</v>
      </c>
      <c r="I1744">
        <v>45000000</v>
      </c>
      <c r="J1744">
        <v>0</v>
      </c>
      <c r="K1744">
        <v>45000000</v>
      </c>
      <c r="L1744">
        <v>0</v>
      </c>
      <c r="M1744">
        <v>0</v>
      </c>
      <c r="N1744">
        <v>45000000</v>
      </c>
      <c r="O1744">
        <v>45000000</v>
      </c>
      <c r="P1744">
        <v>0</v>
      </c>
      <c r="Q1744">
        <v>25000000</v>
      </c>
      <c r="R1744">
        <v>64.290000000000006</v>
      </c>
      <c r="S1744">
        <v>0</v>
      </c>
      <c r="T1744">
        <v>0</v>
      </c>
    </row>
    <row r="1745" spans="1:20" x14ac:dyDescent="0.25">
      <c r="A1745" t="s">
        <v>33</v>
      </c>
      <c r="B1745">
        <v>45000000</v>
      </c>
      <c r="C1745">
        <v>25000000</v>
      </c>
      <c r="D1745">
        <v>0</v>
      </c>
      <c r="E1745">
        <v>70000000</v>
      </c>
      <c r="F1745">
        <v>0</v>
      </c>
      <c r="G1745">
        <v>45000000</v>
      </c>
      <c r="H1745">
        <v>45000000</v>
      </c>
      <c r="I1745">
        <v>45000000</v>
      </c>
      <c r="J1745">
        <v>0</v>
      </c>
      <c r="K1745">
        <v>45000000</v>
      </c>
      <c r="L1745">
        <v>0</v>
      </c>
      <c r="M1745">
        <v>0</v>
      </c>
      <c r="N1745">
        <v>45000000</v>
      </c>
      <c r="O1745">
        <v>45000000</v>
      </c>
      <c r="P1745">
        <v>0</v>
      </c>
      <c r="Q1745">
        <v>25000000</v>
      </c>
      <c r="R1745">
        <v>64.290000000000006</v>
      </c>
      <c r="S1745">
        <v>0</v>
      </c>
      <c r="T1745">
        <v>0</v>
      </c>
    </row>
    <row r="1746" spans="1:20" x14ac:dyDescent="0.25">
      <c r="A1746" t="s">
        <v>776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</row>
    <row r="1747" spans="1:20" x14ac:dyDescent="0.25">
      <c r="A1747" t="s">
        <v>73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</row>
    <row r="1748" spans="1:20" x14ac:dyDescent="0.25">
      <c r="A1748" t="s">
        <v>33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</row>
    <row r="1749" spans="1:20" x14ac:dyDescent="0.25">
      <c r="A1749" t="s">
        <v>777</v>
      </c>
      <c r="B1749">
        <v>0</v>
      </c>
      <c r="C1749">
        <v>23000000</v>
      </c>
      <c r="D1749">
        <v>0</v>
      </c>
      <c r="E1749">
        <v>23000000</v>
      </c>
      <c r="F1749">
        <v>0</v>
      </c>
      <c r="G1749">
        <v>23000000</v>
      </c>
      <c r="H1749">
        <v>23000000</v>
      </c>
      <c r="I1749">
        <v>23000000</v>
      </c>
      <c r="J1749">
        <v>0</v>
      </c>
      <c r="K1749">
        <v>23000000</v>
      </c>
      <c r="L1749">
        <v>0</v>
      </c>
      <c r="M1749">
        <v>0</v>
      </c>
      <c r="N1749">
        <v>23000000</v>
      </c>
      <c r="O1749">
        <v>23000000</v>
      </c>
      <c r="P1749">
        <v>0</v>
      </c>
      <c r="Q1749">
        <v>0</v>
      </c>
      <c r="R1749">
        <v>100</v>
      </c>
      <c r="S1749">
        <v>0</v>
      </c>
      <c r="T1749">
        <v>0</v>
      </c>
    </row>
    <row r="1750" spans="1:20" x14ac:dyDescent="0.25">
      <c r="A1750" t="s">
        <v>73</v>
      </c>
      <c r="B1750">
        <v>0</v>
      </c>
      <c r="C1750">
        <v>23000000</v>
      </c>
      <c r="D1750">
        <v>0</v>
      </c>
      <c r="E1750">
        <v>23000000</v>
      </c>
      <c r="F1750">
        <v>0</v>
      </c>
      <c r="G1750">
        <v>23000000</v>
      </c>
      <c r="H1750">
        <v>23000000</v>
      </c>
      <c r="I1750">
        <v>23000000</v>
      </c>
      <c r="J1750">
        <v>0</v>
      </c>
      <c r="K1750">
        <v>23000000</v>
      </c>
      <c r="L1750">
        <v>0</v>
      </c>
      <c r="M1750">
        <v>0</v>
      </c>
      <c r="N1750">
        <v>23000000</v>
      </c>
      <c r="O1750">
        <v>23000000</v>
      </c>
      <c r="P1750">
        <v>0</v>
      </c>
      <c r="Q1750">
        <v>0</v>
      </c>
      <c r="R1750">
        <v>100</v>
      </c>
      <c r="S1750">
        <v>0</v>
      </c>
      <c r="T1750">
        <v>0</v>
      </c>
    </row>
    <row r="1751" spans="1:20" x14ac:dyDescent="0.25">
      <c r="A1751" t="s">
        <v>33</v>
      </c>
      <c r="B1751">
        <v>0</v>
      </c>
      <c r="C1751">
        <v>23000000</v>
      </c>
      <c r="D1751">
        <v>0</v>
      </c>
      <c r="E1751">
        <v>23000000</v>
      </c>
      <c r="F1751">
        <v>0</v>
      </c>
      <c r="G1751">
        <v>23000000</v>
      </c>
      <c r="H1751">
        <v>23000000</v>
      </c>
      <c r="I1751">
        <v>23000000</v>
      </c>
      <c r="J1751">
        <v>0</v>
      </c>
      <c r="K1751">
        <v>23000000</v>
      </c>
      <c r="L1751">
        <v>0</v>
      </c>
      <c r="M1751">
        <v>0</v>
      </c>
      <c r="N1751">
        <v>23000000</v>
      </c>
      <c r="O1751">
        <v>23000000</v>
      </c>
      <c r="P1751">
        <v>0</v>
      </c>
      <c r="Q1751">
        <v>0</v>
      </c>
      <c r="R1751">
        <v>100</v>
      </c>
      <c r="S1751">
        <v>0</v>
      </c>
      <c r="T1751">
        <v>0</v>
      </c>
    </row>
    <row r="1752" spans="1:20" x14ac:dyDescent="0.25">
      <c r="A1752" t="s">
        <v>102</v>
      </c>
      <c r="B1752">
        <v>213000000</v>
      </c>
      <c r="C1752">
        <v>-4910000</v>
      </c>
      <c r="D1752">
        <v>0</v>
      </c>
      <c r="E1752">
        <v>208090000</v>
      </c>
      <c r="F1752">
        <v>0</v>
      </c>
      <c r="G1752">
        <v>159750000</v>
      </c>
      <c r="H1752">
        <v>159750000</v>
      </c>
      <c r="I1752">
        <v>159750000</v>
      </c>
      <c r="J1752">
        <v>0</v>
      </c>
      <c r="K1752">
        <v>159750000</v>
      </c>
      <c r="L1752">
        <v>0</v>
      </c>
      <c r="M1752">
        <v>0</v>
      </c>
      <c r="N1752">
        <v>159750000</v>
      </c>
      <c r="O1752">
        <v>159750000</v>
      </c>
      <c r="P1752">
        <v>0</v>
      </c>
      <c r="Q1752">
        <v>48340000</v>
      </c>
      <c r="R1752">
        <v>76.77</v>
      </c>
      <c r="S1752">
        <v>0</v>
      </c>
      <c r="T1752">
        <v>0</v>
      </c>
    </row>
    <row r="1753" spans="1:20" x14ac:dyDescent="0.25">
      <c r="A1753" t="s">
        <v>31</v>
      </c>
      <c r="B1753">
        <v>213000000</v>
      </c>
      <c r="C1753">
        <v>-4910000</v>
      </c>
      <c r="D1753">
        <v>0</v>
      </c>
      <c r="E1753">
        <v>208090000</v>
      </c>
      <c r="F1753">
        <v>0</v>
      </c>
      <c r="G1753">
        <v>159750000</v>
      </c>
      <c r="H1753">
        <v>159750000</v>
      </c>
      <c r="I1753">
        <v>159750000</v>
      </c>
      <c r="J1753">
        <v>0</v>
      </c>
      <c r="K1753">
        <v>159750000</v>
      </c>
      <c r="L1753">
        <v>0</v>
      </c>
      <c r="M1753">
        <v>0</v>
      </c>
      <c r="N1753">
        <v>159750000</v>
      </c>
      <c r="O1753">
        <v>159750000</v>
      </c>
      <c r="P1753">
        <v>0</v>
      </c>
      <c r="Q1753">
        <v>48340000</v>
      </c>
      <c r="R1753">
        <v>76.77</v>
      </c>
      <c r="S1753">
        <v>0</v>
      </c>
      <c r="T1753">
        <v>0</v>
      </c>
    </row>
    <row r="1754" spans="1:20" x14ac:dyDescent="0.25">
      <c r="A1754" t="s">
        <v>103</v>
      </c>
      <c r="B1754">
        <v>213000000</v>
      </c>
      <c r="C1754">
        <v>-4910000</v>
      </c>
      <c r="D1754">
        <v>0</v>
      </c>
      <c r="E1754">
        <v>208090000</v>
      </c>
      <c r="F1754">
        <v>0</v>
      </c>
      <c r="G1754">
        <v>159750000</v>
      </c>
      <c r="H1754">
        <v>159750000</v>
      </c>
      <c r="I1754">
        <v>159750000</v>
      </c>
      <c r="J1754">
        <v>0</v>
      </c>
      <c r="K1754">
        <v>159750000</v>
      </c>
      <c r="L1754">
        <v>0</v>
      </c>
      <c r="M1754">
        <v>0</v>
      </c>
      <c r="N1754">
        <v>159750000</v>
      </c>
      <c r="O1754">
        <v>159750000</v>
      </c>
      <c r="P1754">
        <v>0</v>
      </c>
      <c r="Q1754">
        <v>48340000</v>
      </c>
      <c r="R1754">
        <v>76.77</v>
      </c>
      <c r="S1754">
        <v>0</v>
      </c>
      <c r="T1754">
        <v>0</v>
      </c>
    </row>
    <row r="1755" spans="1:20" x14ac:dyDescent="0.25">
      <c r="A1755" t="s">
        <v>33</v>
      </c>
      <c r="B1755">
        <v>213000000</v>
      </c>
      <c r="C1755">
        <v>-4910000</v>
      </c>
      <c r="D1755">
        <v>0</v>
      </c>
      <c r="E1755">
        <v>208090000</v>
      </c>
      <c r="F1755">
        <v>0</v>
      </c>
      <c r="G1755">
        <v>159750000</v>
      </c>
      <c r="H1755">
        <v>159750000</v>
      </c>
      <c r="I1755">
        <v>159750000</v>
      </c>
      <c r="J1755">
        <v>0</v>
      </c>
      <c r="K1755">
        <v>159750000</v>
      </c>
      <c r="L1755">
        <v>0</v>
      </c>
      <c r="M1755">
        <v>0</v>
      </c>
      <c r="N1755">
        <v>159750000</v>
      </c>
      <c r="O1755">
        <v>159750000</v>
      </c>
      <c r="P1755">
        <v>0</v>
      </c>
      <c r="Q1755">
        <v>48340000</v>
      </c>
      <c r="R1755">
        <v>76.77</v>
      </c>
      <c r="S1755">
        <v>0</v>
      </c>
      <c r="T1755">
        <v>0</v>
      </c>
    </row>
    <row r="1756" spans="1:20" x14ac:dyDescent="0.25">
      <c r="A1756" t="s">
        <v>74</v>
      </c>
      <c r="B1756">
        <v>237315000</v>
      </c>
      <c r="C1756">
        <v>0</v>
      </c>
      <c r="D1756">
        <v>0</v>
      </c>
      <c r="E1756">
        <v>237315000</v>
      </c>
      <c r="F1756">
        <v>0</v>
      </c>
      <c r="G1756">
        <v>237315000</v>
      </c>
      <c r="H1756">
        <v>237315000</v>
      </c>
      <c r="I1756">
        <v>237315000</v>
      </c>
      <c r="J1756">
        <v>0</v>
      </c>
      <c r="K1756">
        <v>237315000</v>
      </c>
      <c r="L1756">
        <v>0</v>
      </c>
      <c r="M1756">
        <v>0</v>
      </c>
      <c r="N1756">
        <v>237315000</v>
      </c>
      <c r="O1756">
        <v>237315000</v>
      </c>
      <c r="P1756">
        <v>0</v>
      </c>
      <c r="Q1756">
        <v>0</v>
      </c>
      <c r="R1756">
        <v>100</v>
      </c>
      <c r="S1756">
        <v>0</v>
      </c>
      <c r="T1756">
        <v>0</v>
      </c>
    </row>
    <row r="1757" spans="1:20" x14ac:dyDescent="0.25">
      <c r="A1757" t="s">
        <v>31</v>
      </c>
      <c r="B1757">
        <v>237315000</v>
      </c>
      <c r="C1757">
        <v>0</v>
      </c>
      <c r="D1757">
        <v>0</v>
      </c>
      <c r="E1757">
        <v>237315000</v>
      </c>
      <c r="F1757">
        <v>0</v>
      </c>
      <c r="G1757">
        <v>237315000</v>
      </c>
      <c r="H1757">
        <v>237315000</v>
      </c>
      <c r="I1757">
        <v>237315000</v>
      </c>
      <c r="J1757">
        <v>0</v>
      </c>
      <c r="K1757">
        <v>237315000</v>
      </c>
      <c r="L1757">
        <v>0</v>
      </c>
      <c r="M1757">
        <v>0</v>
      </c>
      <c r="N1757">
        <v>237315000</v>
      </c>
      <c r="O1757">
        <v>237315000</v>
      </c>
      <c r="P1757">
        <v>0</v>
      </c>
      <c r="Q1757">
        <v>0</v>
      </c>
      <c r="R1757">
        <v>100</v>
      </c>
      <c r="S1757">
        <v>0</v>
      </c>
      <c r="T1757">
        <v>0</v>
      </c>
    </row>
    <row r="1758" spans="1:20" x14ac:dyDescent="0.25">
      <c r="A1758" t="s">
        <v>75</v>
      </c>
      <c r="B1758">
        <v>237315000</v>
      </c>
      <c r="C1758">
        <v>0</v>
      </c>
      <c r="D1758">
        <v>0</v>
      </c>
      <c r="E1758">
        <v>237315000</v>
      </c>
      <c r="F1758">
        <v>0</v>
      </c>
      <c r="G1758">
        <v>237315000</v>
      </c>
      <c r="H1758">
        <v>237315000</v>
      </c>
      <c r="I1758">
        <v>237315000</v>
      </c>
      <c r="J1758">
        <v>0</v>
      </c>
      <c r="K1758">
        <v>237315000</v>
      </c>
      <c r="L1758">
        <v>0</v>
      </c>
      <c r="M1758">
        <v>0</v>
      </c>
      <c r="N1758">
        <v>237315000</v>
      </c>
      <c r="O1758">
        <v>237315000</v>
      </c>
      <c r="P1758">
        <v>0</v>
      </c>
      <c r="Q1758">
        <v>0</v>
      </c>
      <c r="R1758">
        <v>100</v>
      </c>
      <c r="S1758">
        <v>0</v>
      </c>
      <c r="T1758">
        <v>0</v>
      </c>
    </row>
    <row r="1759" spans="1:20" x14ac:dyDescent="0.25">
      <c r="A1759" t="s">
        <v>33</v>
      </c>
      <c r="B1759">
        <v>237315000</v>
      </c>
      <c r="C1759">
        <v>0</v>
      </c>
      <c r="D1759">
        <v>0</v>
      </c>
      <c r="E1759">
        <v>237315000</v>
      </c>
      <c r="F1759">
        <v>0</v>
      </c>
      <c r="G1759">
        <v>237315000</v>
      </c>
      <c r="H1759">
        <v>237315000</v>
      </c>
      <c r="I1759">
        <v>237315000</v>
      </c>
      <c r="J1759">
        <v>0</v>
      </c>
      <c r="K1759">
        <v>237315000</v>
      </c>
      <c r="L1759">
        <v>0</v>
      </c>
      <c r="M1759">
        <v>0</v>
      </c>
      <c r="N1759">
        <v>237315000</v>
      </c>
      <c r="O1759">
        <v>237315000</v>
      </c>
      <c r="P1759">
        <v>0</v>
      </c>
      <c r="Q1759">
        <v>0</v>
      </c>
      <c r="R1759">
        <v>100</v>
      </c>
      <c r="S1759">
        <v>0</v>
      </c>
      <c r="T1759">
        <v>0</v>
      </c>
    </row>
    <row r="1760" spans="1:20" x14ac:dyDescent="0.25">
      <c r="A1760" t="s">
        <v>76</v>
      </c>
      <c r="B1760">
        <v>3000000</v>
      </c>
      <c r="C1760">
        <v>0</v>
      </c>
      <c r="D1760">
        <v>0</v>
      </c>
      <c r="E1760">
        <v>3000000</v>
      </c>
      <c r="F1760">
        <v>0</v>
      </c>
      <c r="G1760">
        <v>3000000</v>
      </c>
      <c r="H1760">
        <v>3000000</v>
      </c>
      <c r="I1760">
        <v>3000000</v>
      </c>
      <c r="J1760">
        <v>0</v>
      </c>
      <c r="K1760">
        <v>3000000</v>
      </c>
      <c r="L1760">
        <v>0</v>
      </c>
      <c r="M1760">
        <v>0</v>
      </c>
      <c r="N1760">
        <v>3000000</v>
      </c>
      <c r="O1760">
        <v>3000000</v>
      </c>
      <c r="P1760">
        <v>0</v>
      </c>
      <c r="Q1760">
        <v>0</v>
      </c>
      <c r="R1760">
        <v>100</v>
      </c>
      <c r="S1760">
        <v>0</v>
      </c>
      <c r="T1760">
        <v>0</v>
      </c>
    </row>
    <row r="1761" spans="1:20" x14ac:dyDescent="0.25">
      <c r="A1761" t="s">
        <v>31</v>
      </c>
      <c r="B1761">
        <v>3000000</v>
      </c>
      <c r="C1761">
        <v>0</v>
      </c>
      <c r="D1761">
        <v>0</v>
      </c>
      <c r="E1761">
        <v>3000000</v>
      </c>
      <c r="F1761">
        <v>0</v>
      </c>
      <c r="G1761">
        <v>3000000</v>
      </c>
      <c r="H1761">
        <v>3000000</v>
      </c>
      <c r="I1761">
        <v>3000000</v>
      </c>
      <c r="J1761">
        <v>0</v>
      </c>
      <c r="K1761">
        <v>3000000</v>
      </c>
      <c r="L1761">
        <v>0</v>
      </c>
      <c r="M1761">
        <v>0</v>
      </c>
      <c r="N1761">
        <v>3000000</v>
      </c>
      <c r="O1761">
        <v>3000000</v>
      </c>
      <c r="P1761">
        <v>0</v>
      </c>
      <c r="Q1761">
        <v>0</v>
      </c>
      <c r="R1761">
        <v>100</v>
      </c>
      <c r="S1761">
        <v>0</v>
      </c>
      <c r="T1761">
        <v>0</v>
      </c>
    </row>
    <row r="1762" spans="1:20" x14ac:dyDescent="0.25">
      <c r="A1762" t="s">
        <v>77</v>
      </c>
      <c r="B1762">
        <v>3000000</v>
      </c>
      <c r="C1762">
        <v>0</v>
      </c>
      <c r="D1762">
        <v>0</v>
      </c>
      <c r="E1762">
        <v>3000000</v>
      </c>
      <c r="F1762">
        <v>0</v>
      </c>
      <c r="G1762">
        <v>3000000</v>
      </c>
      <c r="H1762">
        <v>3000000</v>
      </c>
      <c r="I1762">
        <v>3000000</v>
      </c>
      <c r="J1762">
        <v>0</v>
      </c>
      <c r="K1762">
        <v>3000000</v>
      </c>
      <c r="L1762">
        <v>0</v>
      </c>
      <c r="M1762">
        <v>0</v>
      </c>
      <c r="N1762">
        <v>3000000</v>
      </c>
      <c r="O1762">
        <v>3000000</v>
      </c>
      <c r="P1762">
        <v>0</v>
      </c>
      <c r="Q1762">
        <v>0</v>
      </c>
      <c r="R1762">
        <v>100</v>
      </c>
      <c r="S1762">
        <v>0</v>
      </c>
      <c r="T1762">
        <v>0</v>
      </c>
    </row>
    <row r="1763" spans="1:20" x14ac:dyDescent="0.25">
      <c r="A1763" t="s">
        <v>33</v>
      </c>
      <c r="B1763">
        <v>3000000</v>
      </c>
      <c r="C1763">
        <v>0</v>
      </c>
      <c r="D1763">
        <v>0</v>
      </c>
      <c r="E1763">
        <v>3000000</v>
      </c>
      <c r="F1763">
        <v>0</v>
      </c>
      <c r="G1763">
        <v>3000000</v>
      </c>
      <c r="H1763">
        <v>3000000</v>
      </c>
      <c r="I1763">
        <v>3000000</v>
      </c>
      <c r="J1763">
        <v>0</v>
      </c>
      <c r="K1763">
        <v>3000000</v>
      </c>
      <c r="L1763">
        <v>0</v>
      </c>
      <c r="M1763">
        <v>0</v>
      </c>
      <c r="N1763">
        <v>3000000</v>
      </c>
      <c r="O1763">
        <v>3000000</v>
      </c>
      <c r="P1763">
        <v>0</v>
      </c>
      <c r="Q1763">
        <v>0</v>
      </c>
      <c r="R1763">
        <v>100</v>
      </c>
      <c r="S1763">
        <v>0</v>
      </c>
      <c r="T1763">
        <v>0</v>
      </c>
    </row>
    <row r="1764" spans="1:20" x14ac:dyDescent="0.25">
      <c r="A1764" t="s">
        <v>78</v>
      </c>
      <c r="B1764">
        <v>90000000</v>
      </c>
      <c r="C1764">
        <v>90000000</v>
      </c>
      <c r="D1764">
        <v>0</v>
      </c>
      <c r="E1764">
        <v>180000000</v>
      </c>
      <c r="F1764">
        <v>0</v>
      </c>
      <c r="G1764">
        <v>180000000</v>
      </c>
      <c r="H1764">
        <v>180000000</v>
      </c>
      <c r="I1764">
        <v>180000000</v>
      </c>
      <c r="J1764">
        <v>0</v>
      </c>
      <c r="K1764">
        <v>180000000</v>
      </c>
      <c r="L1764">
        <v>0</v>
      </c>
      <c r="M1764">
        <v>0</v>
      </c>
      <c r="N1764">
        <v>180000000</v>
      </c>
      <c r="O1764">
        <v>180000000</v>
      </c>
      <c r="P1764">
        <v>0</v>
      </c>
      <c r="Q1764">
        <v>0</v>
      </c>
      <c r="R1764">
        <v>100</v>
      </c>
      <c r="S1764">
        <v>0</v>
      </c>
      <c r="T1764">
        <v>0</v>
      </c>
    </row>
    <row r="1765" spans="1:20" x14ac:dyDescent="0.25">
      <c r="A1765" t="s">
        <v>31</v>
      </c>
      <c r="B1765">
        <v>90000000</v>
      </c>
      <c r="C1765">
        <v>0</v>
      </c>
      <c r="D1765">
        <v>0</v>
      </c>
      <c r="E1765">
        <v>90000000</v>
      </c>
      <c r="F1765">
        <v>0</v>
      </c>
      <c r="G1765">
        <v>90000000</v>
      </c>
      <c r="H1765">
        <v>90000000</v>
      </c>
      <c r="I1765">
        <v>90000000</v>
      </c>
      <c r="J1765">
        <v>0</v>
      </c>
      <c r="K1765">
        <v>90000000</v>
      </c>
      <c r="L1765">
        <v>0</v>
      </c>
      <c r="M1765">
        <v>0</v>
      </c>
      <c r="N1765">
        <v>90000000</v>
      </c>
      <c r="O1765">
        <v>90000000</v>
      </c>
      <c r="P1765">
        <v>0</v>
      </c>
      <c r="Q1765">
        <v>0</v>
      </c>
      <c r="R1765">
        <v>100</v>
      </c>
      <c r="S1765">
        <v>0</v>
      </c>
      <c r="T1765">
        <v>0</v>
      </c>
    </row>
    <row r="1766" spans="1:20" x14ac:dyDescent="0.25">
      <c r="A1766" t="s">
        <v>79</v>
      </c>
      <c r="B1766">
        <v>90000000</v>
      </c>
      <c r="C1766">
        <v>0</v>
      </c>
      <c r="D1766">
        <v>0</v>
      </c>
      <c r="E1766">
        <v>90000000</v>
      </c>
      <c r="F1766">
        <v>0</v>
      </c>
      <c r="G1766">
        <v>90000000</v>
      </c>
      <c r="H1766">
        <v>90000000</v>
      </c>
      <c r="I1766">
        <v>90000000</v>
      </c>
      <c r="J1766">
        <v>0</v>
      </c>
      <c r="K1766">
        <v>90000000</v>
      </c>
      <c r="L1766">
        <v>0</v>
      </c>
      <c r="M1766">
        <v>0</v>
      </c>
      <c r="N1766">
        <v>90000000</v>
      </c>
      <c r="O1766">
        <v>90000000</v>
      </c>
      <c r="P1766">
        <v>0</v>
      </c>
      <c r="Q1766">
        <v>0</v>
      </c>
      <c r="R1766">
        <v>100</v>
      </c>
      <c r="S1766">
        <v>0</v>
      </c>
      <c r="T1766">
        <v>0</v>
      </c>
    </row>
    <row r="1767" spans="1:20" x14ac:dyDescent="0.25">
      <c r="A1767" t="s">
        <v>33</v>
      </c>
      <c r="B1767">
        <v>90000000</v>
      </c>
      <c r="C1767">
        <v>0</v>
      </c>
      <c r="D1767">
        <v>0</v>
      </c>
      <c r="E1767">
        <v>90000000</v>
      </c>
      <c r="F1767">
        <v>0</v>
      </c>
      <c r="G1767">
        <v>90000000</v>
      </c>
      <c r="H1767">
        <v>90000000</v>
      </c>
      <c r="I1767">
        <v>90000000</v>
      </c>
      <c r="J1767">
        <v>0</v>
      </c>
      <c r="K1767">
        <v>90000000</v>
      </c>
      <c r="L1767">
        <v>0</v>
      </c>
      <c r="M1767">
        <v>0</v>
      </c>
      <c r="N1767">
        <v>90000000</v>
      </c>
      <c r="O1767">
        <v>90000000</v>
      </c>
      <c r="P1767">
        <v>0</v>
      </c>
      <c r="Q1767">
        <v>0</v>
      </c>
      <c r="R1767">
        <v>100</v>
      </c>
      <c r="S1767">
        <v>0</v>
      </c>
      <c r="T1767">
        <v>0</v>
      </c>
    </row>
    <row r="1768" spans="1:20" x14ac:dyDescent="0.25">
      <c r="A1768" t="s">
        <v>777</v>
      </c>
      <c r="B1768">
        <v>0</v>
      </c>
      <c r="C1768">
        <v>90000000</v>
      </c>
      <c r="D1768">
        <v>0</v>
      </c>
      <c r="E1768">
        <v>90000000</v>
      </c>
      <c r="F1768">
        <v>0</v>
      </c>
      <c r="G1768">
        <v>90000000</v>
      </c>
      <c r="H1768">
        <v>90000000</v>
      </c>
      <c r="I1768">
        <v>90000000</v>
      </c>
      <c r="J1768">
        <v>0</v>
      </c>
      <c r="K1768">
        <v>90000000</v>
      </c>
      <c r="L1768">
        <v>0</v>
      </c>
      <c r="M1768">
        <v>0</v>
      </c>
      <c r="N1768">
        <v>90000000</v>
      </c>
      <c r="O1768">
        <v>90000000</v>
      </c>
      <c r="P1768">
        <v>0</v>
      </c>
      <c r="Q1768">
        <v>0</v>
      </c>
      <c r="R1768">
        <v>100</v>
      </c>
      <c r="S1768">
        <v>0</v>
      </c>
      <c r="T1768">
        <v>0</v>
      </c>
    </row>
    <row r="1769" spans="1:20" x14ac:dyDescent="0.25">
      <c r="A1769" t="s">
        <v>79</v>
      </c>
      <c r="B1769">
        <v>0</v>
      </c>
      <c r="C1769">
        <v>90000000</v>
      </c>
      <c r="D1769">
        <v>0</v>
      </c>
      <c r="E1769">
        <v>90000000</v>
      </c>
      <c r="F1769">
        <v>0</v>
      </c>
      <c r="G1769">
        <v>90000000</v>
      </c>
      <c r="H1769">
        <v>90000000</v>
      </c>
      <c r="I1769">
        <v>90000000</v>
      </c>
      <c r="J1769">
        <v>0</v>
      </c>
      <c r="K1769">
        <v>90000000</v>
      </c>
      <c r="L1769">
        <v>0</v>
      </c>
      <c r="M1769">
        <v>0</v>
      </c>
      <c r="N1769">
        <v>90000000</v>
      </c>
      <c r="O1769">
        <v>90000000</v>
      </c>
      <c r="P1769">
        <v>0</v>
      </c>
      <c r="Q1769">
        <v>0</v>
      </c>
      <c r="R1769">
        <v>100</v>
      </c>
      <c r="S1769">
        <v>0</v>
      </c>
      <c r="T1769">
        <v>0</v>
      </c>
    </row>
    <row r="1770" spans="1:20" x14ac:dyDescent="0.25">
      <c r="A1770" t="s">
        <v>33</v>
      </c>
      <c r="B1770">
        <v>0</v>
      </c>
      <c r="C1770">
        <v>90000000</v>
      </c>
      <c r="D1770">
        <v>0</v>
      </c>
      <c r="E1770">
        <v>90000000</v>
      </c>
      <c r="F1770">
        <v>0</v>
      </c>
      <c r="G1770">
        <v>90000000</v>
      </c>
      <c r="H1770">
        <v>90000000</v>
      </c>
      <c r="I1770">
        <v>90000000</v>
      </c>
      <c r="J1770">
        <v>0</v>
      </c>
      <c r="K1770">
        <v>90000000</v>
      </c>
      <c r="L1770">
        <v>0</v>
      </c>
      <c r="M1770">
        <v>0</v>
      </c>
      <c r="N1770">
        <v>90000000</v>
      </c>
      <c r="O1770">
        <v>90000000</v>
      </c>
      <c r="P1770">
        <v>0</v>
      </c>
      <c r="Q1770">
        <v>0</v>
      </c>
      <c r="R1770">
        <v>100</v>
      </c>
      <c r="S1770">
        <v>0</v>
      </c>
      <c r="T1770">
        <v>0</v>
      </c>
    </row>
    <row r="1771" spans="1:20" x14ac:dyDescent="0.25">
      <c r="A1771" t="s">
        <v>80</v>
      </c>
      <c r="B1771">
        <v>15000000</v>
      </c>
      <c r="C1771">
        <v>-5000000</v>
      </c>
      <c r="D1771">
        <v>0</v>
      </c>
      <c r="E1771">
        <v>10000000</v>
      </c>
      <c r="F1771">
        <v>0</v>
      </c>
      <c r="G1771">
        <v>10000000</v>
      </c>
      <c r="H1771">
        <v>10000000</v>
      </c>
      <c r="I1771">
        <v>10000000</v>
      </c>
      <c r="J1771">
        <v>0</v>
      </c>
      <c r="K1771">
        <v>10000000</v>
      </c>
      <c r="L1771">
        <v>0</v>
      </c>
      <c r="M1771">
        <v>0</v>
      </c>
      <c r="N1771">
        <v>10000000</v>
      </c>
      <c r="O1771">
        <v>10000000</v>
      </c>
      <c r="P1771">
        <v>0</v>
      </c>
      <c r="Q1771">
        <v>0</v>
      </c>
      <c r="R1771">
        <v>100</v>
      </c>
      <c r="S1771">
        <v>0</v>
      </c>
      <c r="T1771">
        <v>0</v>
      </c>
    </row>
    <row r="1772" spans="1:20" x14ac:dyDescent="0.25">
      <c r="A1772" t="s">
        <v>31</v>
      </c>
      <c r="B1772">
        <v>15000000</v>
      </c>
      <c r="C1772">
        <v>-5000000</v>
      </c>
      <c r="D1772">
        <v>0</v>
      </c>
      <c r="E1772">
        <v>10000000</v>
      </c>
      <c r="F1772">
        <v>0</v>
      </c>
      <c r="G1772">
        <v>10000000</v>
      </c>
      <c r="H1772">
        <v>10000000</v>
      </c>
      <c r="I1772">
        <v>10000000</v>
      </c>
      <c r="J1772">
        <v>0</v>
      </c>
      <c r="K1772">
        <v>10000000</v>
      </c>
      <c r="L1772">
        <v>0</v>
      </c>
      <c r="M1772">
        <v>0</v>
      </c>
      <c r="N1772">
        <v>10000000</v>
      </c>
      <c r="O1772">
        <v>10000000</v>
      </c>
      <c r="P1772">
        <v>0</v>
      </c>
      <c r="Q1772">
        <v>0</v>
      </c>
      <c r="R1772">
        <v>100</v>
      </c>
      <c r="S1772">
        <v>0</v>
      </c>
      <c r="T1772">
        <v>0</v>
      </c>
    </row>
    <row r="1773" spans="1:20" x14ac:dyDescent="0.25">
      <c r="A1773" t="s">
        <v>81</v>
      </c>
      <c r="B1773">
        <v>15000000</v>
      </c>
      <c r="C1773">
        <v>-5000000</v>
      </c>
      <c r="D1773">
        <v>0</v>
      </c>
      <c r="E1773">
        <v>10000000</v>
      </c>
      <c r="F1773">
        <v>0</v>
      </c>
      <c r="G1773">
        <v>10000000</v>
      </c>
      <c r="H1773">
        <v>10000000</v>
      </c>
      <c r="I1773">
        <v>10000000</v>
      </c>
      <c r="J1773">
        <v>0</v>
      </c>
      <c r="K1773">
        <v>10000000</v>
      </c>
      <c r="L1773">
        <v>0</v>
      </c>
      <c r="M1773">
        <v>0</v>
      </c>
      <c r="N1773">
        <v>10000000</v>
      </c>
      <c r="O1773">
        <v>10000000</v>
      </c>
      <c r="P1773">
        <v>0</v>
      </c>
      <c r="Q1773">
        <v>0</v>
      </c>
      <c r="R1773">
        <v>100</v>
      </c>
      <c r="S1773">
        <v>0</v>
      </c>
      <c r="T1773">
        <v>0</v>
      </c>
    </row>
    <row r="1774" spans="1:20" x14ac:dyDescent="0.25">
      <c r="A1774" t="s">
        <v>33</v>
      </c>
      <c r="B1774">
        <v>15000000</v>
      </c>
      <c r="C1774">
        <v>-5000000</v>
      </c>
      <c r="D1774">
        <v>0</v>
      </c>
      <c r="E1774">
        <v>10000000</v>
      </c>
      <c r="F1774">
        <v>0</v>
      </c>
      <c r="G1774">
        <v>10000000</v>
      </c>
      <c r="H1774">
        <v>10000000</v>
      </c>
      <c r="I1774">
        <v>10000000</v>
      </c>
      <c r="J1774">
        <v>0</v>
      </c>
      <c r="K1774">
        <v>10000000</v>
      </c>
      <c r="L1774">
        <v>0</v>
      </c>
      <c r="M1774">
        <v>0</v>
      </c>
      <c r="N1774">
        <v>10000000</v>
      </c>
      <c r="O1774">
        <v>10000000</v>
      </c>
      <c r="P1774">
        <v>0</v>
      </c>
      <c r="Q1774">
        <v>0</v>
      </c>
      <c r="R1774">
        <v>100</v>
      </c>
      <c r="S1774">
        <v>0</v>
      </c>
      <c r="T1774">
        <v>0</v>
      </c>
    </row>
    <row r="1775" spans="1:20" x14ac:dyDescent="0.25">
      <c r="A1775" t="s">
        <v>90</v>
      </c>
      <c r="B1775">
        <v>500000</v>
      </c>
      <c r="C1775">
        <v>0</v>
      </c>
      <c r="D1775">
        <v>0</v>
      </c>
      <c r="E1775">
        <v>500000</v>
      </c>
      <c r="F1775">
        <v>0</v>
      </c>
      <c r="G1775">
        <v>500000</v>
      </c>
      <c r="H1775">
        <v>500000</v>
      </c>
      <c r="I1775">
        <v>500000</v>
      </c>
      <c r="J1775">
        <v>0</v>
      </c>
      <c r="K1775">
        <v>500000</v>
      </c>
      <c r="L1775">
        <v>0</v>
      </c>
      <c r="M1775">
        <v>0</v>
      </c>
      <c r="N1775">
        <v>500000</v>
      </c>
      <c r="O1775">
        <v>500000</v>
      </c>
      <c r="P1775">
        <v>0</v>
      </c>
      <c r="Q1775">
        <v>0</v>
      </c>
      <c r="R1775">
        <v>100</v>
      </c>
      <c r="S1775">
        <v>0</v>
      </c>
      <c r="T1775">
        <v>0</v>
      </c>
    </row>
    <row r="1776" spans="1:20" x14ac:dyDescent="0.25">
      <c r="A1776" t="s">
        <v>31</v>
      </c>
      <c r="B1776">
        <v>500000</v>
      </c>
      <c r="C1776">
        <v>0</v>
      </c>
      <c r="D1776">
        <v>0</v>
      </c>
      <c r="E1776">
        <v>500000</v>
      </c>
      <c r="F1776">
        <v>0</v>
      </c>
      <c r="G1776">
        <v>500000</v>
      </c>
      <c r="H1776">
        <v>500000</v>
      </c>
      <c r="I1776">
        <v>500000</v>
      </c>
      <c r="J1776">
        <v>0</v>
      </c>
      <c r="K1776">
        <v>500000</v>
      </c>
      <c r="L1776">
        <v>0</v>
      </c>
      <c r="M1776">
        <v>0</v>
      </c>
      <c r="N1776">
        <v>500000</v>
      </c>
      <c r="O1776">
        <v>500000</v>
      </c>
      <c r="P1776">
        <v>0</v>
      </c>
      <c r="Q1776">
        <v>0</v>
      </c>
      <c r="R1776">
        <v>100</v>
      </c>
      <c r="S1776">
        <v>0</v>
      </c>
      <c r="T1776">
        <v>0</v>
      </c>
    </row>
    <row r="1777" spans="1:20" x14ac:dyDescent="0.25">
      <c r="A1777" t="s">
        <v>81</v>
      </c>
      <c r="B1777">
        <v>500000</v>
      </c>
      <c r="C1777">
        <v>0</v>
      </c>
      <c r="D1777">
        <v>0</v>
      </c>
      <c r="E1777">
        <v>500000</v>
      </c>
      <c r="F1777">
        <v>0</v>
      </c>
      <c r="G1777">
        <v>500000</v>
      </c>
      <c r="H1777">
        <v>500000</v>
      </c>
      <c r="I1777">
        <v>500000</v>
      </c>
      <c r="J1777">
        <v>0</v>
      </c>
      <c r="K1777">
        <v>500000</v>
      </c>
      <c r="L1777">
        <v>0</v>
      </c>
      <c r="M1777">
        <v>0</v>
      </c>
      <c r="N1777">
        <v>500000</v>
      </c>
      <c r="O1777">
        <v>500000</v>
      </c>
      <c r="P1777">
        <v>0</v>
      </c>
      <c r="Q1777">
        <v>0</v>
      </c>
      <c r="R1777">
        <v>100</v>
      </c>
      <c r="S1777">
        <v>0</v>
      </c>
      <c r="T1777">
        <v>0</v>
      </c>
    </row>
    <row r="1778" spans="1:20" x14ac:dyDescent="0.25">
      <c r="A1778" t="s">
        <v>33</v>
      </c>
      <c r="B1778">
        <v>500000</v>
      </c>
      <c r="C1778">
        <v>0</v>
      </c>
      <c r="D1778">
        <v>0</v>
      </c>
      <c r="E1778">
        <v>500000</v>
      </c>
      <c r="F1778">
        <v>0</v>
      </c>
      <c r="G1778">
        <v>500000</v>
      </c>
      <c r="H1778">
        <v>500000</v>
      </c>
      <c r="I1778">
        <v>500000</v>
      </c>
      <c r="J1778">
        <v>0</v>
      </c>
      <c r="K1778">
        <v>500000</v>
      </c>
      <c r="L1778">
        <v>0</v>
      </c>
      <c r="M1778">
        <v>0</v>
      </c>
      <c r="N1778">
        <v>500000</v>
      </c>
      <c r="O1778">
        <v>500000</v>
      </c>
      <c r="P1778">
        <v>0</v>
      </c>
      <c r="Q1778">
        <v>0</v>
      </c>
      <c r="R1778">
        <v>100</v>
      </c>
      <c r="S1778">
        <v>0</v>
      </c>
      <c r="T1778">
        <v>0</v>
      </c>
    </row>
    <row r="1779" spans="1:20" x14ac:dyDescent="0.25">
      <c r="A1779" t="s">
        <v>82</v>
      </c>
      <c r="B1779">
        <v>15000000</v>
      </c>
      <c r="C1779">
        <v>23000000</v>
      </c>
      <c r="D1779">
        <v>0</v>
      </c>
      <c r="E1779">
        <v>38000000</v>
      </c>
      <c r="F1779">
        <v>0</v>
      </c>
      <c r="G1779">
        <v>38000000</v>
      </c>
      <c r="H1779">
        <v>38000000</v>
      </c>
      <c r="I1779">
        <v>38000000</v>
      </c>
      <c r="J1779">
        <v>0</v>
      </c>
      <c r="K1779">
        <v>38000000</v>
      </c>
      <c r="L1779">
        <v>0</v>
      </c>
      <c r="M1779">
        <v>0</v>
      </c>
      <c r="N1779">
        <v>38000000</v>
      </c>
      <c r="O1779">
        <v>38000000</v>
      </c>
      <c r="P1779">
        <v>0</v>
      </c>
      <c r="Q1779">
        <v>0</v>
      </c>
      <c r="R1779">
        <v>100</v>
      </c>
      <c r="S1779">
        <v>0</v>
      </c>
      <c r="T1779">
        <v>0</v>
      </c>
    </row>
    <row r="1780" spans="1:20" x14ac:dyDescent="0.25">
      <c r="A1780" t="s">
        <v>31</v>
      </c>
      <c r="B1780">
        <v>15000000</v>
      </c>
      <c r="C1780">
        <v>0</v>
      </c>
      <c r="D1780">
        <v>0</v>
      </c>
      <c r="E1780">
        <v>15000000</v>
      </c>
      <c r="F1780">
        <v>0</v>
      </c>
      <c r="G1780">
        <v>15000000</v>
      </c>
      <c r="H1780">
        <v>15000000</v>
      </c>
      <c r="I1780">
        <v>15000000</v>
      </c>
      <c r="J1780">
        <v>0</v>
      </c>
      <c r="K1780">
        <v>15000000</v>
      </c>
      <c r="L1780">
        <v>0</v>
      </c>
      <c r="M1780">
        <v>0</v>
      </c>
      <c r="N1780">
        <v>15000000</v>
      </c>
      <c r="O1780">
        <v>15000000</v>
      </c>
      <c r="P1780">
        <v>0</v>
      </c>
      <c r="Q1780">
        <v>0</v>
      </c>
      <c r="R1780">
        <v>100</v>
      </c>
      <c r="S1780">
        <v>0</v>
      </c>
      <c r="T1780">
        <v>0</v>
      </c>
    </row>
    <row r="1781" spans="1:20" x14ac:dyDescent="0.25">
      <c r="A1781" t="s">
        <v>83</v>
      </c>
      <c r="B1781">
        <v>15000000</v>
      </c>
      <c r="C1781">
        <v>0</v>
      </c>
      <c r="D1781">
        <v>0</v>
      </c>
      <c r="E1781">
        <v>15000000</v>
      </c>
      <c r="F1781">
        <v>0</v>
      </c>
      <c r="G1781">
        <v>15000000</v>
      </c>
      <c r="H1781">
        <v>15000000</v>
      </c>
      <c r="I1781">
        <v>15000000</v>
      </c>
      <c r="J1781">
        <v>0</v>
      </c>
      <c r="K1781">
        <v>15000000</v>
      </c>
      <c r="L1781">
        <v>0</v>
      </c>
      <c r="M1781">
        <v>0</v>
      </c>
      <c r="N1781">
        <v>15000000</v>
      </c>
      <c r="O1781">
        <v>15000000</v>
      </c>
      <c r="P1781">
        <v>0</v>
      </c>
      <c r="Q1781">
        <v>0</v>
      </c>
      <c r="R1781">
        <v>100</v>
      </c>
      <c r="S1781">
        <v>0</v>
      </c>
      <c r="T1781">
        <v>0</v>
      </c>
    </row>
    <row r="1782" spans="1:20" x14ac:dyDescent="0.25">
      <c r="A1782" t="s">
        <v>33</v>
      </c>
      <c r="B1782">
        <v>15000000</v>
      </c>
      <c r="C1782">
        <v>0</v>
      </c>
      <c r="D1782">
        <v>0</v>
      </c>
      <c r="E1782">
        <v>15000000</v>
      </c>
      <c r="F1782">
        <v>0</v>
      </c>
      <c r="G1782">
        <v>15000000</v>
      </c>
      <c r="H1782">
        <v>15000000</v>
      </c>
      <c r="I1782">
        <v>15000000</v>
      </c>
      <c r="J1782">
        <v>0</v>
      </c>
      <c r="K1782">
        <v>15000000</v>
      </c>
      <c r="L1782">
        <v>0</v>
      </c>
      <c r="M1782">
        <v>0</v>
      </c>
      <c r="N1782">
        <v>15000000</v>
      </c>
      <c r="O1782">
        <v>15000000</v>
      </c>
      <c r="P1782">
        <v>0</v>
      </c>
      <c r="Q1782">
        <v>0</v>
      </c>
      <c r="R1782">
        <v>100</v>
      </c>
      <c r="S1782">
        <v>0</v>
      </c>
      <c r="T1782">
        <v>0</v>
      </c>
    </row>
    <row r="1783" spans="1:20" x14ac:dyDescent="0.25">
      <c r="A1783" t="s">
        <v>777</v>
      </c>
      <c r="B1783">
        <v>0</v>
      </c>
      <c r="C1783">
        <v>23000000</v>
      </c>
      <c r="D1783">
        <v>0</v>
      </c>
      <c r="E1783">
        <v>23000000</v>
      </c>
      <c r="F1783">
        <v>0</v>
      </c>
      <c r="G1783">
        <v>23000000</v>
      </c>
      <c r="H1783">
        <v>23000000</v>
      </c>
      <c r="I1783">
        <v>23000000</v>
      </c>
      <c r="J1783">
        <v>0</v>
      </c>
      <c r="K1783">
        <v>23000000</v>
      </c>
      <c r="L1783">
        <v>0</v>
      </c>
      <c r="M1783">
        <v>0</v>
      </c>
      <c r="N1783">
        <v>23000000</v>
      </c>
      <c r="O1783">
        <v>23000000</v>
      </c>
      <c r="P1783">
        <v>0</v>
      </c>
      <c r="Q1783">
        <v>0</v>
      </c>
      <c r="R1783">
        <v>100</v>
      </c>
      <c r="S1783">
        <v>0</v>
      </c>
      <c r="T1783">
        <v>0</v>
      </c>
    </row>
    <row r="1784" spans="1:20" x14ac:dyDescent="0.25">
      <c r="A1784" t="s">
        <v>83</v>
      </c>
      <c r="B1784">
        <v>0</v>
      </c>
      <c r="C1784">
        <v>23000000</v>
      </c>
      <c r="D1784">
        <v>0</v>
      </c>
      <c r="E1784">
        <v>23000000</v>
      </c>
      <c r="F1784">
        <v>0</v>
      </c>
      <c r="G1784">
        <v>23000000</v>
      </c>
      <c r="H1784">
        <v>23000000</v>
      </c>
      <c r="I1784">
        <v>23000000</v>
      </c>
      <c r="J1784">
        <v>0</v>
      </c>
      <c r="K1784">
        <v>23000000</v>
      </c>
      <c r="L1784">
        <v>0</v>
      </c>
      <c r="M1784">
        <v>0</v>
      </c>
      <c r="N1784">
        <v>23000000</v>
      </c>
      <c r="O1784">
        <v>23000000</v>
      </c>
      <c r="P1784">
        <v>0</v>
      </c>
      <c r="Q1784">
        <v>0</v>
      </c>
      <c r="R1784">
        <v>100</v>
      </c>
      <c r="S1784">
        <v>0</v>
      </c>
      <c r="T1784">
        <v>0</v>
      </c>
    </row>
    <row r="1785" spans="1:20" x14ac:dyDescent="0.25">
      <c r="A1785" t="s">
        <v>33</v>
      </c>
      <c r="B1785">
        <v>0</v>
      </c>
      <c r="C1785">
        <v>23000000</v>
      </c>
      <c r="D1785">
        <v>0</v>
      </c>
      <c r="E1785">
        <v>23000000</v>
      </c>
      <c r="F1785">
        <v>0</v>
      </c>
      <c r="G1785">
        <v>23000000</v>
      </c>
      <c r="H1785">
        <v>23000000</v>
      </c>
      <c r="I1785">
        <v>23000000</v>
      </c>
      <c r="J1785">
        <v>0</v>
      </c>
      <c r="K1785">
        <v>23000000</v>
      </c>
      <c r="L1785">
        <v>0</v>
      </c>
      <c r="M1785">
        <v>0</v>
      </c>
      <c r="N1785">
        <v>23000000</v>
      </c>
      <c r="O1785">
        <v>23000000</v>
      </c>
      <c r="P1785">
        <v>0</v>
      </c>
      <c r="Q1785">
        <v>0</v>
      </c>
      <c r="R1785">
        <v>100</v>
      </c>
      <c r="S1785">
        <v>0</v>
      </c>
      <c r="T1785">
        <v>0</v>
      </c>
    </row>
    <row r="1786" spans="1:20" x14ac:dyDescent="0.25">
      <c r="A1786" t="s">
        <v>105</v>
      </c>
      <c r="B1786">
        <v>17000000</v>
      </c>
      <c r="C1786">
        <v>0</v>
      </c>
      <c r="D1786">
        <v>0</v>
      </c>
      <c r="E1786">
        <v>17000000</v>
      </c>
      <c r="F1786">
        <v>0</v>
      </c>
      <c r="G1786">
        <v>14600000</v>
      </c>
      <c r="H1786">
        <v>14600000</v>
      </c>
      <c r="I1786">
        <v>14600000</v>
      </c>
      <c r="J1786">
        <v>0</v>
      </c>
      <c r="K1786">
        <v>14600000</v>
      </c>
      <c r="L1786">
        <v>0</v>
      </c>
      <c r="M1786">
        <v>0</v>
      </c>
      <c r="N1786">
        <v>14600000</v>
      </c>
      <c r="O1786">
        <v>14600000</v>
      </c>
      <c r="P1786">
        <v>0</v>
      </c>
      <c r="Q1786">
        <v>2400000</v>
      </c>
      <c r="R1786">
        <v>85.88</v>
      </c>
      <c r="S1786">
        <v>0</v>
      </c>
      <c r="T1786">
        <v>0</v>
      </c>
    </row>
    <row r="1787" spans="1:20" x14ac:dyDescent="0.25">
      <c r="A1787" t="s">
        <v>31</v>
      </c>
      <c r="B1787">
        <v>17000000</v>
      </c>
      <c r="C1787">
        <v>0</v>
      </c>
      <c r="D1787">
        <v>0</v>
      </c>
      <c r="E1787">
        <v>17000000</v>
      </c>
      <c r="F1787">
        <v>0</v>
      </c>
      <c r="G1787">
        <v>14600000</v>
      </c>
      <c r="H1787">
        <v>14600000</v>
      </c>
      <c r="I1787">
        <v>14600000</v>
      </c>
      <c r="J1787">
        <v>0</v>
      </c>
      <c r="K1787">
        <v>14600000</v>
      </c>
      <c r="L1787">
        <v>0</v>
      </c>
      <c r="M1787">
        <v>0</v>
      </c>
      <c r="N1787">
        <v>14600000</v>
      </c>
      <c r="O1787">
        <v>14600000</v>
      </c>
      <c r="P1787">
        <v>0</v>
      </c>
      <c r="Q1787">
        <v>2400000</v>
      </c>
      <c r="R1787">
        <v>85.88</v>
      </c>
      <c r="S1787">
        <v>0</v>
      </c>
      <c r="T1787">
        <v>0</v>
      </c>
    </row>
    <row r="1788" spans="1:20" x14ac:dyDescent="0.25">
      <c r="A1788" t="s">
        <v>106</v>
      </c>
      <c r="B1788">
        <v>17000000</v>
      </c>
      <c r="C1788">
        <v>0</v>
      </c>
      <c r="D1788">
        <v>0</v>
      </c>
      <c r="E1788">
        <v>17000000</v>
      </c>
      <c r="F1788">
        <v>0</v>
      </c>
      <c r="G1788">
        <v>14600000</v>
      </c>
      <c r="H1788">
        <v>14600000</v>
      </c>
      <c r="I1788">
        <v>14600000</v>
      </c>
      <c r="J1788">
        <v>0</v>
      </c>
      <c r="K1788">
        <v>14600000</v>
      </c>
      <c r="L1788">
        <v>0</v>
      </c>
      <c r="M1788">
        <v>0</v>
      </c>
      <c r="N1788">
        <v>14600000</v>
      </c>
      <c r="O1788">
        <v>14600000</v>
      </c>
      <c r="P1788">
        <v>0</v>
      </c>
      <c r="Q1788">
        <v>2400000</v>
      </c>
      <c r="R1788">
        <v>85.88</v>
      </c>
      <c r="S1788">
        <v>0</v>
      </c>
      <c r="T1788">
        <v>0</v>
      </c>
    </row>
    <row r="1789" spans="1:20" x14ac:dyDescent="0.25">
      <c r="A1789" t="s">
        <v>33</v>
      </c>
      <c r="B1789">
        <v>17000000</v>
      </c>
      <c r="C1789">
        <v>0</v>
      </c>
      <c r="D1789">
        <v>0</v>
      </c>
      <c r="E1789">
        <v>17000000</v>
      </c>
      <c r="F1789">
        <v>0</v>
      </c>
      <c r="G1789">
        <v>14600000</v>
      </c>
      <c r="H1789">
        <v>14600000</v>
      </c>
      <c r="I1789">
        <v>14600000</v>
      </c>
      <c r="J1789">
        <v>0</v>
      </c>
      <c r="K1789">
        <v>14600000</v>
      </c>
      <c r="L1789">
        <v>0</v>
      </c>
      <c r="M1789">
        <v>0</v>
      </c>
      <c r="N1789">
        <v>14600000</v>
      </c>
      <c r="O1789">
        <v>14600000</v>
      </c>
      <c r="P1789">
        <v>0</v>
      </c>
      <c r="Q1789">
        <v>2400000</v>
      </c>
      <c r="R1789">
        <v>85.88</v>
      </c>
      <c r="S1789">
        <v>0</v>
      </c>
      <c r="T1789">
        <v>0</v>
      </c>
    </row>
    <row r="1790" spans="1:20" x14ac:dyDescent="0.25">
      <c r="A1790" t="s">
        <v>107</v>
      </c>
      <c r="B1790">
        <v>60000000</v>
      </c>
      <c r="C1790">
        <v>0</v>
      </c>
      <c r="D1790">
        <v>0</v>
      </c>
      <c r="E1790">
        <v>60000000</v>
      </c>
      <c r="F1790">
        <v>0</v>
      </c>
      <c r="G1790">
        <v>48000000</v>
      </c>
      <c r="H1790">
        <v>48000000</v>
      </c>
      <c r="I1790">
        <v>48000000</v>
      </c>
      <c r="J1790">
        <v>0</v>
      </c>
      <c r="K1790">
        <v>48000000</v>
      </c>
      <c r="L1790">
        <v>0</v>
      </c>
      <c r="M1790">
        <v>0</v>
      </c>
      <c r="N1790">
        <v>48000000</v>
      </c>
      <c r="O1790">
        <v>48000000</v>
      </c>
      <c r="P1790">
        <v>0</v>
      </c>
      <c r="Q1790">
        <v>12000000</v>
      </c>
      <c r="R1790">
        <v>80</v>
      </c>
      <c r="S1790">
        <v>0</v>
      </c>
      <c r="T1790">
        <v>0</v>
      </c>
    </row>
    <row r="1791" spans="1:20" x14ac:dyDescent="0.25">
      <c r="A1791" t="s">
        <v>31</v>
      </c>
      <c r="B1791">
        <v>60000000</v>
      </c>
      <c r="C1791">
        <v>0</v>
      </c>
      <c r="D1791">
        <v>0</v>
      </c>
      <c r="E1791">
        <v>60000000</v>
      </c>
      <c r="F1791">
        <v>0</v>
      </c>
      <c r="G1791">
        <v>48000000</v>
      </c>
      <c r="H1791">
        <v>48000000</v>
      </c>
      <c r="I1791">
        <v>48000000</v>
      </c>
      <c r="J1791">
        <v>0</v>
      </c>
      <c r="K1791">
        <v>48000000</v>
      </c>
      <c r="L1791">
        <v>0</v>
      </c>
      <c r="M1791">
        <v>0</v>
      </c>
      <c r="N1791">
        <v>48000000</v>
      </c>
      <c r="O1791">
        <v>48000000</v>
      </c>
      <c r="P1791">
        <v>0</v>
      </c>
      <c r="Q1791">
        <v>12000000</v>
      </c>
      <c r="R1791">
        <v>80</v>
      </c>
      <c r="S1791">
        <v>0</v>
      </c>
      <c r="T1791">
        <v>0</v>
      </c>
    </row>
    <row r="1792" spans="1:20" x14ac:dyDescent="0.25">
      <c r="A1792" t="s">
        <v>108</v>
      </c>
      <c r="B1792">
        <v>60000000</v>
      </c>
      <c r="C1792">
        <v>0</v>
      </c>
      <c r="D1792">
        <v>0</v>
      </c>
      <c r="E1792">
        <v>60000000</v>
      </c>
      <c r="F1792">
        <v>0</v>
      </c>
      <c r="G1792">
        <v>48000000</v>
      </c>
      <c r="H1792">
        <v>48000000</v>
      </c>
      <c r="I1792">
        <v>48000000</v>
      </c>
      <c r="J1792">
        <v>0</v>
      </c>
      <c r="K1792">
        <v>48000000</v>
      </c>
      <c r="L1792">
        <v>0</v>
      </c>
      <c r="M1792">
        <v>0</v>
      </c>
      <c r="N1792">
        <v>48000000</v>
      </c>
      <c r="O1792">
        <v>48000000</v>
      </c>
      <c r="P1792">
        <v>0</v>
      </c>
      <c r="Q1792">
        <v>12000000</v>
      </c>
      <c r="R1792">
        <v>80</v>
      </c>
      <c r="S1792">
        <v>0</v>
      </c>
      <c r="T1792">
        <v>0</v>
      </c>
    </row>
    <row r="1793" spans="1:20" x14ac:dyDescent="0.25">
      <c r="A1793" t="s">
        <v>33</v>
      </c>
      <c r="B1793">
        <v>60000000</v>
      </c>
      <c r="C1793">
        <v>0</v>
      </c>
      <c r="D1793">
        <v>0</v>
      </c>
      <c r="E1793">
        <v>60000000</v>
      </c>
      <c r="F1793">
        <v>0</v>
      </c>
      <c r="G1793">
        <v>48000000</v>
      </c>
      <c r="H1793">
        <v>48000000</v>
      </c>
      <c r="I1793">
        <v>48000000</v>
      </c>
      <c r="J1793">
        <v>0</v>
      </c>
      <c r="K1793">
        <v>48000000</v>
      </c>
      <c r="L1793">
        <v>0</v>
      </c>
      <c r="M1793">
        <v>0</v>
      </c>
      <c r="N1793">
        <v>48000000</v>
      </c>
      <c r="O1793">
        <v>48000000</v>
      </c>
      <c r="P1793">
        <v>0</v>
      </c>
      <c r="Q1793">
        <v>12000000</v>
      </c>
      <c r="R1793">
        <v>80</v>
      </c>
      <c r="S1793">
        <v>0</v>
      </c>
      <c r="T1793">
        <v>0</v>
      </c>
    </row>
    <row r="1794" spans="1:20" x14ac:dyDescent="0.25">
      <c r="A1794" t="s">
        <v>109</v>
      </c>
      <c r="B1794">
        <v>100000000</v>
      </c>
      <c r="C1794">
        <v>0</v>
      </c>
      <c r="D1794">
        <v>0</v>
      </c>
      <c r="E1794">
        <v>100000000</v>
      </c>
      <c r="F1794">
        <v>0</v>
      </c>
      <c r="G1794">
        <v>82500000</v>
      </c>
      <c r="H1794">
        <v>82500000</v>
      </c>
      <c r="I1794">
        <v>82500000</v>
      </c>
      <c r="J1794">
        <v>0</v>
      </c>
      <c r="K1794">
        <v>82500000</v>
      </c>
      <c r="L1794">
        <v>0</v>
      </c>
      <c r="M1794">
        <v>0</v>
      </c>
      <c r="N1794">
        <v>82500000</v>
      </c>
      <c r="O1794">
        <v>82500000</v>
      </c>
      <c r="P1794">
        <v>0</v>
      </c>
      <c r="Q1794">
        <v>17500000</v>
      </c>
      <c r="R1794">
        <v>82.5</v>
      </c>
      <c r="S1794">
        <v>0</v>
      </c>
      <c r="T1794">
        <v>0</v>
      </c>
    </row>
    <row r="1795" spans="1:20" x14ac:dyDescent="0.25">
      <c r="A1795" t="s">
        <v>31</v>
      </c>
      <c r="B1795">
        <v>100000000</v>
      </c>
      <c r="C1795">
        <v>0</v>
      </c>
      <c r="D1795">
        <v>0</v>
      </c>
      <c r="E1795">
        <v>100000000</v>
      </c>
      <c r="F1795">
        <v>0</v>
      </c>
      <c r="G1795">
        <v>82500000</v>
      </c>
      <c r="H1795">
        <v>82500000</v>
      </c>
      <c r="I1795">
        <v>82500000</v>
      </c>
      <c r="J1795">
        <v>0</v>
      </c>
      <c r="K1795">
        <v>82500000</v>
      </c>
      <c r="L1795">
        <v>0</v>
      </c>
      <c r="M1795">
        <v>0</v>
      </c>
      <c r="N1795">
        <v>82500000</v>
      </c>
      <c r="O1795">
        <v>82500000</v>
      </c>
      <c r="P1795">
        <v>0</v>
      </c>
      <c r="Q1795">
        <v>17500000</v>
      </c>
      <c r="R1795">
        <v>82.5</v>
      </c>
      <c r="S1795">
        <v>0</v>
      </c>
      <c r="T1795">
        <v>0</v>
      </c>
    </row>
    <row r="1796" spans="1:20" x14ac:dyDescent="0.25">
      <c r="A1796" t="s">
        <v>110</v>
      </c>
      <c r="B1796">
        <v>100000000</v>
      </c>
      <c r="C1796">
        <v>0</v>
      </c>
      <c r="D1796">
        <v>0</v>
      </c>
      <c r="E1796">
        <v>100000000</v>
      </c>
      <c r="F1796">
        <v>0</v>
      </c>
      <c r="G1796">
        <v>82500000</v>
      </c>
      <c r="H1796">
        <v>82500000</v>
      </c>
      <c r="I1796">
        <v>82500000</v>
      </c>
      <c r="J1796">
        <v>0</v>
      </c>
      <c r="K1796">
        <v>82500000</v>
      </c>
      <c r="L1796">
        <v>0</v>
      </c>
      <c r="M1796">
        <v>0</v>
      </c>
      <c r="N1796">
        <v>82500000</v>
      </c>
      <c r="O1796">
        <v>82500000</v>
      </c>
      <c r="P1796">
        <v>0</v>
      </c>
      <c r="Q1796">
        <v>17500000</v>
      </c>
      <c r="R1796">
        <v>82.5</v>
      </c>
      <c r="S1796">
        <v>0</v>
      </c>
      <c r="T1796">
        <v>0</v>
      </c>
    </row>
    <row r="1797" spans="1:20" x14ac:dyDescent="0.25">
      <c r="A1797" t="s">
        <v>33</v>
      </c>
      <c r="B1797">
        <v>100000000</v>
      </c>
      <c r="C1797">
        <v>0</v>
      </c>
      <c r="D1797">
        <v>0</v>
      </c>
      <c r="E1797">
        <v>100000000</v>
      </c>
      <c r="F1797">
        <v>0</v>
      </c>
      <c r="G1797">
        <v>82500000</v>
      </c>
      <c r="H1797">
        <v>82500000</v>
      </c>
      <c r="I1797">
        <v>82500000</v>
      </c>
      <c r="J1797">
        <v>0</v>
      </c>
      <c r="K1797">
        <v>82500000</v>
      </c>
      <c r="L1797">
        <v>0</v>
      </c>
      <c r="M1797">
        <v>0</v>
      </c>
      <c r="N1797">
        <v>82500000</v>
      </c>
      <c r="O1797">
        <v>82500000</v>
      </c>
      <c r="P1797">
        <v>0</v>
      </c>
      <c r="Q1797">
        <v>17500000</v>
      </c>
      <c r="R1797">
        <v>82.5</v>
      </c>
      <c r="S1797">
        <v>0</v>
      </c>
      <c r="T1797">
        <v>0</v>
      </c>
    </row>
    <row r="1798" spans="1:20" x14ac:dyDescent="0.25">
      <c r="A1798" t="s">
        <v>768</v>
      </c>
      <c r="B1798">
        <v>10000000</v>
      </c>
      <c r="C1798">
        <v>0</v>
      </c>
      <c r="D1798">
        <v>0</v>
      </c>
      <c r="E1798">
        <v>10000000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10000000</v>
      </c>
      <c r="R1798">
        <v>0</v>
      </c>
      <c r="S1798">
        <v>0</v>
      </c>
      <c r="T1798">
        <v>0</v>
      </c>
    </row>
    <row r="1799" spans="1:20" x14ac:dyDescent="0.25">
      <c r="A1799" t="s">
        <v>31</v>
      </c>
      <c r="B1799">
        <v>10000000</v>
      </c>
      <c r="C1799">
        <v>0</v>
      </c>
      <c r="D1799">
        <v>0</v>
      </c>
      <c r="E1799">
        <v>10000000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10000000</v>
      </c>
      <c r="R1799">
        <v>0</v>
      </c>
      <c r="S1799">
        <v>0</v>
      </c>
      <c r="T1799">
        <v>0</v>
      </c>
    </row>
    <row r="1800" spans="1:20" x14ac:dyDescent="0.25">
      <c r="A1800" t="s">
        <v>83</v>
      </c>
      <c r="B1800">
        <v>10000000</v>
      </c>
      <c r="C1800">
        <v>0</v>
      </c>
      <c r="D1800">
        <v>0</v>
      </c>
      <c r="E1800">
        <v>10000000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10000000</v>
      </c>
      <c r="R1800">
        <v>0</v>
      </c>
      <c r="S1800">
        <v>0</v>
      </c>
      <c r="T1800">
        <v>0</v>
      </c>
    </row>
    <row r="1801" spans="1:20" x14ac:dyDescent="0.25">
      <c r="A1801" t="s">
        <v>33</v>
      </c>
      <c r="B1801">
        <v>10000000</v>
      </c>
      <c r="C1801">
        <v>0</v>
      </c>
      <c r="D1801">
        <v>0</v>
      </c>
      <c r="E1801">
        <v>10000000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10000000</v>
      </c>
      <c r="R1801">
        <v>0</v>
      </c>
      <c r="S1801">
        <v>0</v>
      </c>
      <c r="T1801">
        <v>0</v>
      </c>
    </row>
    <row r="1802" spans="1:20" x14ac:dyDescent="0.25">
      <c r="A1802" t="s">
        <v>85</v>
      </c>
      <c r="B1802">
        <v>384996000</v>
      </c>
      <c r="C1802">
        <v>25600000</v>
      </c>
      <c r="D1802">
        <v>0</v>
      </c>
      <c r="E1802">
        <v>410596000</v>
      </c>
      <c r="F1802">
        <v>0</v>
      </c>
      <c r="G1802">
        <v>103000000</v>
      </c>
      <c r="H1802">
        <v>103000000</v>
      </c>
      <c r="I1802">
        <v>103000000</v>
      </c>
      <c r="J1802">
        <v>0</v>
      </c>
      <c r="K1802">
        <v>103000000</v>
      </c>
      <c r="L1802">
        <v>0</v>
      </c>
      <c r="M1802">
        <v>0</v>
      </c>
      <c r="N1802">
        <v>103000000</v>
      </c>
      <c r="O1802">
        <v>103000000</v>
      </c>
      <c r="P1802">
        <v>0</v>
      </c>
      <c r="Q1802">
        <v>307596000</v>
      </c>
      <c r="R1802">
        <v>25.09</v>
      </c>
      <c r="S1802">
        <v>0</v>
      </c>
      <c r="T1802">
        <v>0</v>
      </c>
    </row>
    <row r="1803" spans="1:20" x14ac:dyDescent="0.25">
      <c r="A1803" t="s">
        <v>31</v>
      </c>
      <c r="B1803">
        <v>384996000</v>
      </c>
      <c r="C1803">
        <v>25600000</v>
      </c>
      <c r="D1803">
        <v>0</v>
      </c>
      <c r="E1803">
        <v>410596000</v>
      </c>
      <c r="F1803">
        <v>0</v>
      </c>
      <c r="G1803">
        <v>103000000</v>
      </c>
      <c r="H1803">
        <v>103000000</v>
      </c>
      <c r="I1803">
        <v>103000000</v>
      </c>
      <c r="J1803">
        <v>0</v>
      </c>
      <c r="K1803">
        <v>103000000</v>
      </c>
      <c r="L1803">
        <v>0</v>
      </c>
      <c r="M1803">
        <v>0</v>
      </c>
      <c r="N1803">
        <v>103000000</v>
      </c>
      <c r="O1803">
        <v>103000000</v>
      </c>
      <c r="P1803">
        <v>0</v>
      </c>
      <c r="Q1803">
        <v>307596000</v>
      </c>
      <c r="R1803">
        <v>25.09</v>
      </c>
      <c r="S1803">
        <v>0</v>
      </c>
      <c r="T1803">
        <v>0</v>
      </c>
    </row>
    <row r="1804" spans="1:20" x14ac:dyDescent="0.25">
      <c r="A1804" t="s">
        <v>86</v>
      </c>
      <c r="B1804">
        <v>384996000</v>
      </c>
      <c r="C1804">
        <v>25600000</v>
      </c>
      <c r="D1804">
        <v>0</v>
      </c>
      <c r="E1804">
        <v>410596000</v>
      </c>
      <c r="F1804">
        <v>0</v>
      </c>
      <c r="G1804">
        <v>103000000</v>
      </c>
      <c r="H1804">
        <v>103000000</v>
      </c>
      <c r="I1804">
        <v>103000000</v>
      </c>
      <c r="J1804">
        <v>0</v>
      </c>
      <c r="K1804">
        <v>103000000</v>
      </c>
      <c r="L1804">
        <v>0</v>
      </c>
      <c r="M1804">
        <v>0</v>
      </c>
      <c r="N1804">
        <v>103000000</v>
      </c>
      <c r="O1804">
        <v>103000000</v>
      </c>
      <c r="P1804">
        <v>0</v>
      </c>
      <c r="Q1804">
        <v>307596000</v>
      </c>
      <c r="R1804">
        <v>25.09</v>
      </c>
      <c r="S1804">
        <v>0</v>
      </c>
      <c r="T1804">
        <v>0</v>
      </c>
    </row>
    <row r="1805" spans="1:20" x14ac:dyDescent="0.25">
      <c r="A1805" t="s">
        <v>33</v>
      </c>
      <c r="B1805">
        <v>384996000</v>
      </c>
      <c r="C1805">
        <v>25600000</v>
      </c>
      <c r="D1805">
        <v>0</v>
      </c>
      <c r="E1805">
        <v>410596000</v>
      </c>
      <c r="F1805">
        <v>0</v>
      </c>
      <c r="G1805">
        <v>103000000</v>
      </c>
      <c r="H1805">
        <v>103000000</v>
      </c>
      <c r="I1805">
        <v>103000000</v>
      </c>
      <c r="J1805">
        <v>0</v>
      </c>
      <c r="K1805">
        <v>103000000</v>
      </c>
      <c r="L1805">
        <v>0</v>
      </c>
      <c r="M1805">
        <v>0</v>
      </c>
      <c r="N1805">
        <v>103000000</v>
      </c>
      <c r="O1805">
        <v>103000000</v>
      </c>
      <c r="P1805">
        <v>0</v>
      </c>
      <c r="Q1805">
        <v>307596000</v>
      </c>
      <c r="R1805">
        <v>25.09</v>
      </c>
      <c r="S1805">
        <v>0</v>
      </c>
      <c r="T1805">
        <v>0</v>
      </c>
    </row>
    <row r="1806" spans="1:20" x14ac:dyDescent="0.25">
      <c r="A1806" t="s">
        <v>87</v>
      </c>
      <c r="B1806">
        <v>122000000</v>
      </c>
      <c r="C1806">
        <v>-5349000</v>
      </c>
      <c r="D1806">
        <v>0</v>
      </c>
      <c r="E1806">
        <v>116651000</v>
      </c>
      <c r="F1806">
        <v>0</v>
      </c>
      <c r="G1806">
        <v>116651000</v>
      </c>
      <c r="H1806">
        <v>116651000</v>
      </c>
      <c r="I1806">
        <v>116651000</v>
      </c>
      <c r="J1806">
        <v>0</v>
      </c>
      <c r="K1806">
        <v>116651000</v>
      </c>
      <c r="L1806">
        <v>0</v>
      </c>
      <c r="M1806">
        <v>0</v>
      </c>
      <c r="N1806">
        <v>116651000</v>
      </c>
      <c r="O1806">
        <v>116651000</v>
      </c>
      <c r="P1806">
        <v>0</v>
      </c>
      <c r="Q1806">
        <v>0</v>
      </c>
      <c r="R1806">
        <v>100</v>
      </c>
      <c r="S1806">
        <v>0</v>
      </c>
      <c r="T1806">
        <v>0</v>
      </c>
    </row>
    <row r="1807" spans="1:20" x14ac:dyDescent="0.25">
      <c r="A1807" t="s">
        <v>31</v>
      </c>
      <c r="B1807">
        <v>122000000</v>
      </c>
      <c r="C1807">
        <v>-5349000</v>
      </c>
      <c r="D1807">
        <v>0</v>
      </c>
      <c r="E1807">
        <v>116651000</v>
      </c>
      <c r="F1807">
        <v>0</v>
      </c>
      <c r="G1807">
        <v>116651000</v>
      </c>
      <c r="H1807">
        <v>116651000</v>
      </c>
      <c r="I1807">
        <v>116651000</v>
      </c>
      <c r="J1807">
        <v>0</v>
      </c>
      <c r="K1807">
        <v>116651000</v>
      </c>
      <c r="L1807">
        <v>0</v>
      </c>
      <c r="M1807">
        <v>0</v>
      </c>
      <c r="N1807">
        <v>116651000</v>
      </c>
      <c r="O1807">
        <v>116651000</v>
      </c>
      <c r="P1807">
        <v>0</v>
      </c>
      <c r="Q1807">
        <v>0</v>
      </c>
      <c r="R1807">
        <v>100</v>
      </c>
      <c r="S1807">
        <v>0</v>
      </c>
      <c r="T1807">
        <v>0</v>
      </c>
    </row>
    <row r="1808" spans="1:20" x14ac:dyDescent="0.25">
      <c r="A1808" t="s">
        <v>88</v>
      </c>
      <c r="B1808">
        <v>122000000</v>
      </c>
      <c r="C1808">
        <v>-5349000</v>
      </c>
      <c r="D1808">
        <v>0</v>
      </c>
      <c r="E1808">
        <v>116651000</v>
      </c>
      <c r="F1808">
        <v>0</v>
      </c>
      <c r="G1808">
        <v>116651000</v>
      </c>
      <c r="H1808">
        <v>116651000</v>
      </c>
      <c r="I1808">
        <v>116651000</v>
      </c>
      <c r="J1808">
        <v>0</v>
      </c>
      <c r="K1808">
        <v>116651000</v>
      </c>
      <c r="L1808">
        <v>0</v>
      </c>
      <c r="M1808">
        <v>0</v>
      </c>
      <c r="N1808">
        <v>116651000</v>
      </c>
      <c r="O1808">
        <v>116651000</v>
      </c>
      <c r="P1808">
        <v>0</v>
      </c>
      <c r="Q1808">
        <v>0</v>
      </c>
      <c r="R1808">
        <v>100</v>
      </c>
      <c r="S1808">
        <v>0</v>
      </c>
      <c r="T1808">
        <v>0</v>
      </c>
    </row>
    <row r="1809" spans="1:20" x14ac:dyDescent="0.25">
      <c r="A1809" t="s">
        <v>33</v>
      </c>
      <c r="B1809">
        <v>122000000</v>
      </c>
      <c r="C1809">
        <v>-5349000</v>
      </c>
      <c r="D1809">
        <v>0</v>
      </c>
      <c r="E1809">
        <v>116651000</v>
      </c>
      <c r="F1809">
        <v>0</v>
      </c>
      <c r="G1809">
        <v>116651000</v>
      </c>
      <c r="H1809">
        <v>116651000</v>
      </c>
      <c r="I1809">
        <v>116651000</v>
      </c>
      <c r="J1809">
        <v>0</v>
      </c>
      <c r="K1809">
        <v>116651000</v>
      </c>
      <c r="L1809">
        <v>0</v>
      </c>
      <c r="M1809">
        <v>0</v>
      </c>
      <c r="N1809">
        <v>116651000</v>
      </c>
      <c r="O1809">
        <v>116651000</v>
      </c>
      <c r="P1809">
        <v>0</v>
      </c>
      <c r="Q1809">
        <v>0</v>
      </c>
      <c r="R1809">
        <v>100</v>
      </c>
      <c r="S1809">
        <v>0</v>
      </c>
      <c r="T1809">
        <v>0</v>
      </c>
    </row>
    <row r="1810" spans="1:20" x14ac:dyDescent="0.25">
      <c r="A1810" t="s">
        <v>128</v>
      </c>
      <c r="B1810">
        <v>153500000</v>
      </c>
      <c r="C1810">
        <v>0</v>
      </c>
      <c r="D1810">
        <v>0</v>
      </c>
      <c r="E1810">
        <v>153500000</v>
      </c>
      <c r="F1810">
        <v>0</v>
      </c>
      <c r="G1810">
        <v>108000000</v>
      </c>
      <c r="H1810">
        <v>108000000</v>
      </c>
      <c r="I1810">
        <v>108000000</v>
      </c>
      <c r="J1810">
        <v>0</v>
      </c>
      <c r="K1810">
        <v>108000000</v>
      </c>
      <c r="L1810">
        <v>0</v>
      </c>
      <c r="M1810">
        <v>0</v>
      </c>
      <c r="N1810">
        <v>108000000</v>
      </c>
      <c r="O1810">
        <v>108000000</v>
      </c>
      <c r="P1810">
        <v>0</v>
      </c>
      <c r="Q1810">
        <v>45500000</v>
      </c>
      <c r="R1810">
        <v>70.36</v>
      </c>
      <c r="S1810">
        <v>0</v>
      </c>
      <c r="T1810">
        <v>0</v>
      </c>
    </row>
    <row r="1811" spans="1:20" x14ac:dyDescent="0.25">
      <c r="A1811" t="s">
        <v>31</v>
      </c>
      <c r="B1811">
        <v>153500000</v>
      </c>
      <c r="C1811">
        <v>0</v>
      </c>
      <c r="D1811">
        <v>0</v>
      </c>
      <c r="E1811">
        <v>153500000</v>
      </c>
      <c r="F1811">
        <v>0</v>
      </c>
      <c r="G1811">
        <v>108000000</v>
      </c>
      <c r="H1811">
        <v>108000000</v>
      </c>
      <c r="I1811">
        <v>108000000</v>
      </c>
      <c r="J1811">
        <v>0</v>
      </c>
      <c r="K1811">
        <v>108000000</v>
      </c>
      <c r="L1811">
        <v>0</v>
      </c>
      <c r="M1811">
        <v>0</v>
      </c>
      <c r="N1811">
        <v>108000000</v>
      </c>
      <c r="O1811">
        <v>108000000</v>
      </c>
      <c r="P1811">
        <v>0</v>
      </c>
      <c r="Q1811">
        <v>45500000</v>
      </c>
      <c r="R1811">
        <v>70.36</v>
      </c>
      <c r="S1811">
        <v>0</v>
      </c>
      <c r="T1811">
        <v>0</v>
      </c>
    </row>
    <row r="1812" spans="1:20" x14ac:dyDescent="0.25">
      <c r="A1812" t="s">
        <v>127</v>
      </c>
      <c r="B1812">
        <v>153500000</v>
      </c>
      <c r="C1812">
        <v>0</v>
      </c>
      <c r="D1812">
        <v>0</v>
      </c>
      <c r="E1812">
        <v>153500000</v>
      </c>
      <c r="F1812">
        <v>0</v>
      </c>
      <c r="G1812">
        <v>108000000</v>
      </c>
      <c r="H1812">
        <v>108000000</v>
      </c>
      <c r="I1812">
        <v>108000000</v>
      </c>
      <c r="J1812">
        <v>0</v>
      </c>
      <c r="K1812">
        <v>108000000</v>
      </c>
      <c r="L1812">
        <v>0</v>
      </c>
      <c r="M1812">
        <v>0</v>
      </c>
      <c r="N1812">
        <v>108000000</v>
      </c>
      <c r="O1812">
        <v>108000000</v>
      </c>
      <c r="P1812">
        <v>0</v>
      </c>
      <c r="Q1812">
        <v>45500000</v>
      </c>
      <c r="R1812">
        <v>70.36</v>
      </c>
      <c r="S1812">
        <v>0</v>
      </c>
      <c r="T1812">
        <v>0</v>
      </c>
    </row>
    <row r="1813" spans="1:20" x14ac:dyDescent="0.25">
      <c r="A1813" t="s">
        <v>33</v>
      </c>
      <c r="B1813">
        <v>153500000</v>
      </c>
      <c r="C1813">
        <v>0</v>
      </c>
      <c r="D1813">
        <v>0</v>
      </c>
      <c r="E1813">
        <v>153500000</v>
      </c>
      <c r="F1813">
        <v>0</v>
      </c>
      <c r="G1813">
        <v>108000000</v>
      </c>
      <c r="H1813">
        <v>108000000</v>
      </c>
      <c r="I1813">
        <v>108000000</v>
      </c>
      <c r="J1813">
        <v>0</v>
      </c>
      <c r="K1813">
        <v>108000000</v>
      </c>
      <c r="L1813">
        <v>0</v>
      </c>
      <c r="M1813">
        <v>0</v>
      </c>
      <c r="N1813">
        <v>108000000</v>
      </c>
      <c r="O1813">
        <v>108000000</v>
      </c>
      <c r="P1813">
        <v>0</v>
      </c>
      <c r="Q1813">
        <v>45500000</v>
      </c>
      <c r="R1813">
        <v>70.36</v>
      </c>
      <c r="S1813">
        <v>0</v>
      </c>
      <c r="T1813">
        <v>0</v>
      </c>
    </row>
    <row r="1814" spans="1:20" x14ac:dyDescent="0.25">
      <c r="A1814" t="s">
        <v>781</v>
      </c>
      <c r="B1814">
        <v>1500000</v>
      </c>
      <c r="C1814">
        <v>0</v>
      </c>
      <c r="D1814">
        <v>0</v>
      </c>
      <c r="E1814">
        <v>1500000</v>
      </c>
      <c r="F1814">
        <v>0</v>
      </c>
      <c r="G1814">
        <v>1500000</v>
      </c>
      <c r="H1814">
        <v>1500000</v>
      </c>
      <c r="I1814">
        <v>1500000</v>
      </c>
      <c r="J1814">
        <v>0</v>
      </c>
      <c r="K1814">
        <v>1500000</v>
      </c>
      <c r="L1814">
        <v>0</v>
      </c>
      <c r="M1814">
        <v>0</v>
      </c>
      <c r="N1814">
        <v>1500000</v>
      </c>
      <c r="O1814">
        <v>1500000</v>
      </c>
      <c r="P1814">
        <v>0</v>
      </c>
      <c r="Q1814">
        <v>0</v>
      </c>
      <c r="R1814">
        <v>100</v>
      </c>
      <c r="S1814">
        <v>0</v>
      </c>
      <c r="T1814">
        <v>0</v>
      </c>
    </row>
    <row r="1815" spans="1:20" x14ac:dyDescent="0.25">
      <c r="A1815" t="s">
        <v>31</v>
      </c>
      <c r="B1815">
        <v>1500000</v>
      </c>
      <c r="C1815">
        <v>0</v>
      </c>
      <c r="D1815">
        <v>0</v>
      </c>
      <c r="E1815">
        <v>1500000</v>
      </c>
      <c r="F1815">
        <v>0</v>
      </c>
      <c r="G1815">
        <v>1500000</v>
      </c>
      <c r="H1815">
        <v>1500000</v>
      </c>
      <c r="I1815">
        <v>1500000</v>
      </c>
      <c r="J1815">
        <v>0</v>
      </c>
      <c r="K1815">
        <v>1500000</v>
      </c>
      <c r="L1815">
        <v>0</v>
      </c>
      <c r="M1815">
        <v>0</v>
      </c>
      <c r="N1815">
        <v>1500000</v>
      </c>
      <c r="O1815">
        <v>1500000</v>
      </c>
      <c r="P1815">
        <v>0</v>
      </c>
      <c r="Q1815">
        <v>0</v>
      </c>
      <c r="R1815">
        <v>100</v>
      </c>
      <c r="S1815">
        <v>0</v>
      </c>
      <c r="T1815">
        <v>0</v>
      </c>
    </row>
    <row r="1816" spans="1:20" x14ac:dyDescent="0.25">
      <c r="A1816" t="s">
        <v>127</v>
      </c>
      <c r="B1816">
        <v>1500000</v>
      </c>
      <c r="C1816">
        <v>0</v>
      </c>
      <c r="D1816">
        <v>0</v>
      </c>
      <c r="E1816">
        <v>1500000</v>
      </c>
      <c r="F1816">
        <v>0</v>
      </c>
      <c r="G1816">
        <v>1500000</v>
      </c>
      <c r="H1816">
        <v>1500000</v>
      </c>
      <c r="I1816">
        <v>1500000</v>
      </c>
      <c r="J1816">
        <v>0</v>
      </c>
      <c r="K1816">
        <v>1500000</v>
      </c>
      <c r="L1816">
        <v>0</v>
      </c>
      <c r="M1816">
        <v>0</v>
      </c>
      <c r="N1816">
        <v>1500000</v>
      </c>
      <c r="O1816">
        <v>1500000</v>
      </c>
      <c r="P1816">
        <v>0</v>
      </c>
      <c r="Q1816">
        <v>0</v>
      </c>
      <c r="R1816">
        <v>100</v>
      </c>
      <c r="S1816">
        <v>0</v>
      </c>
      <c r="T1816">
        <v>0</v>
      </c>
    </row>
    <row r="1817" spans="1:20" x14ac:dyDescent="0.25">
      <c r="A1817" t="s">
        <v>33</v>
      </c>
      <c r="B1817">
        <v>1500000</v>
      </c>
      <c r="C1817">
        <v>0</v>
      </c>
      <c r="D1817">
        <v>0</v>
      </c>
      <c r="E1817">
        <v>1500000</v>
      </c>
      <c r="F1817">
        <v>0</v>
      </c>
      <c r="G1817">
        <v>1500000</v>
      </c>
      <c r="H1817">
        <v>1500000</v>
      </c>
      <c r="I1817">
        <v>1500000</v>
      </c>
      <c r="J1817">
        <v>0</v>
      </c>
      <c r="K1817">
        <v>1500000</v>
      </c>
      <c r="L1817">
        <v>0</v>
      </c>
      <c r="M1817">
        <v>0</v>
      </c>
      <c r="N1817">
        <v>1500000</v>
      </c>
      <c r="O1817">
        <v>1500000</v>
      </c>
      <c r="P1817">
        <v>0</v>
      </c>
      <c r="Q1817">
        <v>0</v>
      </c>
      <c r="R1817">
        <v>100</v>
      </c>
      <c r="S1817">
        <v>0</v>
      </c>
      <c r="T1817">
        <v>0</v>
      </c>
    </row>
    <row r="1818" spans="1:20" x14ac:dyDescent="0.25">
      <c r="A1818" t="s">
        <v>782</v>
      </c>
      <c r="B1818">
        <v>2100000000</v>
      </c>
      <c r="C1818">
        <v>30820000000</v>
      </c>
      <c r="D1818">
        <v>0</v>
      </c>
      <c r="E1818">
        <v>32920000000</v>
      </c>
      <c r="F1818">
        <v>0</v>
      </c>
      <c r="G1818">
        <v>20600939523</v>
      </c>
      <c r="H1818">
        <v>20600939523</v>
      </c>
      <c r="I1818">
        <v>11638249665</v>
      </c>
      <c r="J1818">
        <v>0</v>
      </c>
      <c r="K1818">
        <v>11638249665</v>
      </c>
      <c r="L1818">
        <v>6358062722</v>
      </c>
      <c r="M1818">
        <v>8962689858</v>
      </c>
      <c r="N1818">
        <v>5280186943</v>
      </c>
      <c r="O1818">
        <v>5269086943</v>
      </c>
      <c r="P1818">
        <v>11100000</v>
      </c>
      <c r="Q1818">
        <v>12319060477</v>
      </c>
      <c r="R1818">
        <v>35.35</v>
      </c>
      <c r="S1818">
        <v>0</v>
      </c>
      <c r="T1818">
        <v>0</v>
      </c>
    </row>
    <row r="1819" spans="1:20" x14ac:dyDescent="0.25">
      <c r="A1819" t="s">
        <v>783</v>
      </c>
      <c r="B1819">
        <v>1000000000</v>
      </c>
      <c r="C1819">
        <v>-1000000000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</row>
    <row r="1820" spans="1:20" x14ac:dyDescent="0.25">
      <c r="A1820" t="s">
        <v>31</v>
      </c>
      <c r="B1820">
        <v>1000000000</v>
      </c>
      <c r="C1820">
        <v>-1000000000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</row>
    <row r="1821" spans="1:20" x14ac:dyDescent="0.25">
      <c r="A1821" t="s">
        <v>784</v>
      </c>
      <c r="B1821">
        <v>1000000000</v>
      </c>
      <c r="C1821">
        <v>-1000000000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</row>
    <row r="1822" spans="1:20" x14ac:dyDescent="0.25">
      <c r="A1822" t="s">
        <v>785</v>
      </c>
      <c r="B1822">
        <v>1000000000</v>
      </c>
      <c r="C1822">
        <v>-1000000000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</row>
    <row r="1823" spans="1:20" x14ac:dyDescent="0.25">
      <c r="A1823" t="s">
        <v>786</v>
      </c>
      <c r="B1823">
        <v>0</v>
      </c>
      <c r="C1823">
        <v>6548110184</v>
      </c>
      <c r="D1823">
        <v>0</v>
      </c>
      <c r="E1823">
        <v>6548110184</v>
      </c>
      <c r="F1823">
        <v>0</v>
      </c>
      <c r="G1823">
        <v>6548110184</v>
      </c>
      <c r="H1823">
        <v>6548110184</v>
      </c>
      <c r="I1823">
        <v>6548110184</v>
      </c>
      <c r="J1823">
        <v>0</v>
      </c>
      <c r="K1823">
        <v>6548110184</v>
      </c>
      <c r="L1823">
        <v>2961076121</v>
      </c>
      <c r="M1823">
        <v>0</v>
      </c>
      <c r="N1823">
        <v>3587034063</v>
      </c>
      <c r="O1823">
        <v>3579934063</v>
      </c>
      <c r="P1823">
        <v>7100000</v>
      </c>
      <c r="Q1823">
        <v>0</v>
      </c>
      <c r="R1823">
        <v>100</v>
      </c>
      <c r="S1823">
        <v>0</v>
      </c>
      <c r="T1823">
        <v>0</v>
      </c>
    </row>
    <row r="1824" spans="1:20" x14ac:dyDescent="0.25">
      <c r="A1824" t="s">
        <v>31</v>
      </c>
      <c r="B1824">
        <v>0</v>
      </c>
      <c r="C1824">
        <v>414000000</v>
      </c>
      <c r="D1824">
        <v>0</v>
      </c>
      <c r="E1824">
        <v>414000000</v>
      </c>
      <c r="F1824">
        <v>0</v>
      </c>
      <c r="G1824">
        <v>414000000</v>
      </c>
      <c r="H1824">
        <v>414000000</v>
      </c>
      <c r="I1824">
        <v>414000000</v>
      </c>
      <c r="J1824">
        <v>0</v>
      </c>
      <c r="K1824">
        <v>414000000</v>
      </c>
      <c r="L1824">
        <v>176056064</v>
      </c>
      <c r="M1824">
        <v>0</v>
      </c>
      <c r="N1824">
        <v>237943936</v>
      </c>
      <c r="O1824">
        <v>237943936</v>
      </c>
      <c r="P1824">
        <v>0</v>
      </c>
      <c r="Q1824">
        <v>0</v>
      </c>
      <c r="R1824">
        <v>100</v>
      </c>
      <c r="S1824">
        <v>0</v>
      </c>
      <c r="T1824">
        <v>0</v>
      </c>
    </row>
    <row r="1825" spans="1:20" x14ac:dyDescent="0.25">
      <c r="A1825" t="s">
        <v>787</v>
      </c>
      <c r="B1825">
        <v>0</v>
      </c>
      <c r="C1825">
        <v>414000000</v>
      </c>
      <c r="D1825">
        <v>0</v>
      </c>
      <c r="E1825">
        <v>414000000</v>
      </c>
      <c r="F1825">
        <v>0</v>
      </c>
      <c r="G1825">
        <v>414000000</v>
      </c>
      <c r="H1825">
        <v>414000000</v>
      </c>
      <c r="I1825">
        <v>414000000</v>
      </c>
      <c r="J1825">
        <v>0</v>
      </c>
      <c r="K1825">
        <v>414000000</v>
      </c>
      <c r="L1825">
        <v>176056064</v>
      </c>
      <c r="M1825">
        <v>0</v>
      </c>
      <c r="N1825">
        <v>237943936</v>
      </c>
      <c r="O1825">
        <v>237943936</v>
      </c>
      <c r="P1825">
        <v>0</v>
      </c>
      <c r="Q1825">
        <v>0</v>
      </c>
      <c r="R1825">
        <v>100</v>
      </c>
      <c r="S1825">
        <v>0</v>
      </c>
      <c r="T1825">
        <v>0</v>
      </c>
    </row>
    <row r="1826" spans="1:20" x14ac:dyDescent="0.25">
      <c r="A1826" t="s">
        <v>788</v>
      </c>
      <c r="B1826">
        <v>0</v>
      </c>
      <c r="C1826">
        <v>414000000</v>
      </c>
      <c r="D1826">
        <v>0</v>
      </c>
      <c r="E1826">
        <v>414000000</v>
      </c>
      <c r="F1826">
        <v>0</v>
      </c>
      <c r="G1826">
        <v>414000000</v>
      </c>
      <c r="H1826">
        <v>414000000</v>
      </c>
      <c r="I1826">
        <v>414000000</v>
      </c>
      <c r="J1826">
        <v>0</v>
      </c>
      <c r="K1826">
        <v>414000000</v>
      </c>
      <c r="L1826">
        <v>176056064</v>
      </c>
      <c r="M1826">
        <v>0</v>
      </c>
      <c r="N1826">
        <v>237943936</v>
      </c>
      <c r="O1826">
        <v>237943936</v>
      </c>
      <c r="P1826">
        <v>0</v>
      </c>
      <c r="Q1826">
        <v>0</v>
      </c>
      <c r="R1826">
        <v>100</v>
      </c>
      <c r="S1826">
        <v>0</v>
      </c>
      <c r="T1826">
        <v>0</v>
      </c>
    </row>
    <row r="1827" spans="1:20" x14ac:dyDescent="0.25">
      <c r="A1827" t="s">
        <v>287</v>
      </c>
      <c r="B1827">
        <v>0</v>
      </c>
      <c r="C1827">
        <v>3434110184</v>
      </c>
      <c r="D1827">
        <v>0</v>
      </c>
      <c r="E1827">
        <v>3434110184</v>
      </c>
      <c r="F1827">
        <v>0</v>
      </c>
      <c r="G1827">
        <v>3434110184</v>
      </c>
      <c r="H1827">
        <v>3434110184</v>
      </c>
      <c r="I1827">
        <v>3434110184</v>
      </c>
      <c r="J1827">
        <v>0</v>
      </c>
      <c r="K1827">
        <v>3434110184</v>
      </c>
      <c r="L1827">
        <v>1435020057</v>
      </c>
      <c r="M1827">
        <v>0</v>
      </c>
      <c r="N1827">
        <v>1999090127</v>
      </c>
      <c r="O1827">
        <v>1991990127</v>
      </c>
      <c r="P1827">
        <v>7100000</v>
      </c>
      <c r="Q1827">
        <v>0</v>
      </c>
      <c r="R1827">
        <v>100</v>
      </c>
      <c r="S1827">
        <v>0</v>
      </c>
      <c r="T1827">
        <v>0</v>
      </c>
    </row>
    <row r="1828" spans="1:20" x14ac:dyDescent="0.25">
      <c r="A1828" t="s">
        <v>787</v>
      </c>
      <c r="B1828">
        <v>0</v>
      </c>
      <c r="C1828">
        <v>3434110184</v>
      </c>
      <c r="D1828">
        <v>0</v>
      </c>
      <c r="E1828">
        <v>3434110184</v>
      </c>
      <c r="F1828">
        <v>0</v>
      </c>
      <c r="G1828">
        <v>3434110184</v>
      </c>
      <c r="H1828">
        <v>3434110184</v>
      </c>
      <c r="I1828">
        <v>3434110184</v>
      </c>
      <c r="J1828">
        <v>0</v>
      </c>
      <c r="K1828">
        <v>3434110184</v>
      </c>
      <c r="L1828">
        <v>1435020057</v>
      </c>
      <c r="M1828">
        <v>0</v>
      </c>
      <c r="N1828">
        <v>1999090127</v>
      </c>
      <c r="O1828">
        <v>1991990127</v>
      </c>
      <c r="P1828">
        <v>7100000</v>
      </c>
      <c r="Q1828">
        <v>0</v>
      </c>
      <c r="R1828">
        <v>100</v>
      </c>
      <c r="S1828">
        <v>0</v>
      </c>
      <c r="T1828">
        <v>0</v>
      </c>
    </row>
    <row r="1829" spans="1:20" x14ac:dyDescent="0.25">
      <c r="A1829" t="s">
        <v>788</v>
      </c>
      <c r="B1829">
        <v>0</v>
      </c>
      <c r="C1829">
        <v>3434110184</v>
      </c>
      <c r="D1829">
        <v>0</v>
      </c>
      <c r="E1829">
        <v>3434110184</v>
      </c>
      <c r="F1829">
        <v>0</v>
      </c>
      <c r="G1829">
        <v>3434110184</v>
      </c>
      <c r="H1829">
        <v>3434110184</v>
      </c>
      <c r="I1829">
        <v>3434110184</v>
      </c>
      <c r="J1829">
        <v>0</v>
      </c>
      <c r="K1829">
        <v>3434110184</v>
      </c>
      <c r="L1829">
        <v>1435020057</v>
      </c>
      <c r="M1829">
        <v>0</v>
      </c>
      <c r="N1829">
        <v>1999090127</v>
      </c>
      <c r="O1829">
        <v>1991990127</v>
      </c>
      <c r="P1829">
        <v>7100000</v>
      </c>
      <c r="Q1829">
        <v>0</v>
      </c>
      <c r="R1829">
        <v>100</v>
      </c>
      <c r="S1829">
        <v>0</v>
      </c>
      <c r="T1829">
        <v>0</v>
      </c>
    </row>
    <row r="1830" spans="1:20" x14ac:dyDescent="0.25">
      <c r="A1830" t="s">
        <v>97</v>
      </c>
      <c r="B1830">
        <v>0</v>
      </c>
      <c r="C1830">
        <v>1200000000</v>
      </c>
      <c r="D1830">
        <v>0</v>
      </c>
      <c r="E1830">
        <v>1200000000</v>
      </c>
      <c r="F1830">
        <v>0</v>
      </c>
      <c r="G1830">
        <v>1200000000</v>
      </c>
      <c r="H1830">
        <v>1200000000</v>
      </c>
      <c r="I1830">
        <v>1200000000</v>
      </c>
      <c r="J1830">
        <v>0</v>
      </c>
      <c r="K1830">
        <v>1200000000</v>
      </c>
      <c r="L1830">
        <v>1200000000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100</v>
      </c>
      <c r="S1830">
        <v>0</v>
      </c>
      <c r="T1830">
        <v>0</v>
      </c>
    </row>
    <row r="1831" spans="1:20" x14ac:dyDescent="0.25">
      <c r="A1831" t="s">
        <v>787</v>
      </c>
      <c r="B1831">
        <v>0</v>
      </c>
      <c r="C1831">
        <v>1200000000</v>
      </c>
      <c r="D1831">
        <v>0</v>
      </c>
      <c r="E1831">
        <v>1200000000</v>
      </c>
      <c r="F1831">
        <v>0</v>
      </c>
      <c r="G1831">
        <v>1200000000</v>
      </c>
      <c r="H1831">
        <v>1200000000</v>
      </c>
      <c r="I1831">
        <v>1200000000</v>
      </c>
      <c r="J1831">
        <v>0</v>
      </c>
      <c r="K1831">
        <v>1200000000</v>
      </c>
      <c r="L1831">
        <v>1200000000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100</v>
      </c>
      <c r="S1831">
        <v>0</v>
      </c>
      <c r="T1831">
        <v>0</v>
      </c>
    </row>
    <row r="1832" spans="1:20" x14ac:dyDescent="0.25">
      <c r="A1832" t="s">
        <v>788</v>
      </c>
      <c r="B1832">
        <v>0</v>
      </c>
      <c r="C1832">
        <v>1200000000</v>
      </c>
      <c r="D1832">
        <v>0</v>
      </c>
      <c r="E1832">
        <v>1200000000</v>
      </c>
      <c r="F1832">
        <v>0</v>
      </c>
      <c r="G1832">
        <v>1200000000</v>
      </c>
      <c r="H1832">
        <v>1200000000</v>
      </c>
      <c r="I1832">
        <v>1200000000</v>
      </c>
      <c r="J1832">
        <v>0</v>
      </c>
      <c r="K1832">
        <v>1200000000</v>
      </c>
      <c r="L1832">
        <v>1200000000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100</v>
      </c>
      <c r="S1832">
        <v>0</v>
      </c>
      <c r="T1832">
        <v>0</v>
      </c>
    </row>
    <row r="1833" spans="1:20" x14ac:dyDescent="0.25">
      <c r="A1833" t="s">
        <v>789</v>
      </c>
      <c r="B1833">
        <v>0</v>
      </c>
      <c r="C1833">
        <v>1500000000</v>
      </c>
      <c r="D1833">
        <v>0</v>
      </c>
      <c r="E1833">
        <v>1500000000</v>
      </c>
      <c r="F1833">
        <v>0</v>
      </c>
      <c r="G1833">
        <v>1500000000</v>
      </c>
      <c r="H1833">
        <v>1500000000</v>
      </c>
      <c r="I1833">
        <v>1500000000</v>
      </c>
      <c r="J1833">
        <v>0</v>
      </c>
      <c r="K1833">
        <v>1500000000</v>
      </c>
      <c r="L1833">
        <v>150000000</v>
      </c>
      <c r="M1833">
        <v>0</v>
      </c>
      <c r="N1833">
        <v>1350000000</v>
      </c>
      <c r="O1833">
        <v>1350000000</v>
      </c>
      <c r="P1833">
        <v>0</v>
      </c>
      <c r="Q1833">
        <v>0</v>
      </c>
      <c r="R1833">
        <v>100</v>
      </c>
      <c r="S1833">
        <v>0</v>
      </c>
      <c r="T1833">
        <v>0</v>
      </c>
    </row>
    <row r="1834" spans="1:20" x14ac:dyDescent="0.25">
      <c r="A1834" t="s">
        <v>787</v>
      </c>
      <c r="B1834">
        <v>0</v>
      </c>
      <c r="C1834">
        <v>1500000000</v>
      </c>
      <c r="D1834">
        <v>0</v>
      </c>
      <c r="E1834">
        <v>1500000000</v>
      </c>
      <c r="F1834">
        <v>0</v>
      </c>
      <c r="G1834">
        <v>1500000000</v>
      </c>
      <c r="H1834">
        <v>1500000000</v>
      </c>
      <c r="I1834">
        <v>1500000000</v>
      </c>
      <c r="J1834">
        <v>0</v>
      </c>
      <c r="K1834">
        <v>1500000000</v>
      </c>
      <c r="L1834">
        <v>150000000</v>
      </c>
      <c r="M1834">
        <v>0</v>
      </c>
      <c r="N1834">
        <v>1350000000</v>
      </c>
      <c r="O1834">
        <v>1350000000</v>
      </c>
      <c r="P1834">
        <v>0</v>
      </c>
      <c r="Q1834">
        <v>0</v>
      </c>
      <c r="R1834">
        <v>100</v>
      </c>
      <c r="S1834">
        <v>0</v>
      </c>
      <c r="T1834">
        <v>0</v>
      </c>
    </row>
    <row r="1835" spans="1:20" x14ac:dyDescent="0.25">
      <c r="A1835" t="s">
        <v>788</v>
      </c>
      <c r="B1835">
        <v>0</v>
      </c>
      <c r="C1835">
        <v>1500000000</v>
      </c>
      <c r="D1835">
        <v>0</v>
      </c>
      <c r="E1835">
        <v>1500000000</v>
      </c>
      <c r="F1835">
        <v>0</v>
      </c>
      <c r="G1835">
        <v>1500000000</v>
      </c>
      <c r="H1835">
        <v>1500000000</v>
      </c>
      <c r="I1835">
        <v>1500000000</v>
      </c>
      <c r="J1835">
        <v>0</v>
      </c>
      <c r="K1835">
        <v>1500000000</v>
      </c>
      <c r="L1835">
        <v>150000000</v>
      </c>
      <c r="M1835">
        <v>0</v>
      </c>
      <c r="N1835">
        <v>1350000000</v>
      </c>
      <c r="O1835">
        <v>1350000000</v>
      </c>
      <c r="P1835">
        <v>0</v>
      </c>
      <c r="Q1835">
        <v>0</v>
      </c>
      <c r="R1835">
        <v>100</v>
      </c>
      <c r="S1835">
        <v>0</v>
      </c>
      <c r="T1835">
        <v>0</v>
      </c>
    </row>
    <row r="1836" spans="1:20" x14ac:dyDescent="0.25">
      <c r="A1836" t="s">
        <v>790</v>
      </c>
      <c r="B1836">
        <v>0</v>
      </c>
      <c r="C1836">
        <v>120000000</v>
      </c>
      <c r="D1836">
        <v>0</v>
      </c>
      <c r="E1836">
        <v>120000000</v>
      </c>
      <c r="F1836">
        <v>0</v>
      </c>
      <c r="G1836">
        <v>120000000</v>
      </c>
      <c r="H1836">
        <v>120000000</v>
      </c>
      <c r="I1836">
        <v>120000000</v>
      </c>
      <c r="J1836">
        <v>0</v>
      </c>
      <c r="K1836">
        <v>120000000</v>
      </c>
      <c r="L1836">
        <v>0</v>
      </c>
      <c r="M1836">
        <v>0</v>
      </c>
      <c r="N1836">
        <v>120000000</v>
      </c>
      <c r="O1836">
        <v>120000000</v>
      </c>
      <c r="P1836">
        <v>0</v>
      </c>
      <c r="Q1836">
        <v>0</v>
      </c>
      <c r="R1836">
        <v>100</v>
      </c>
      <c r="S1836">
        <v>0</v>
      </c>
      <c r="T1836">
        <v>0</v>
      </c>
    </row>
    <row r="1837" spans="1:20" x14ac:dyDescent="0.25">
      <c r="A1837" t="s">
        <v>31</v>
      </c>
      <c r="B1837">
        <v>0</v>
      </c>
      <c r="C1837">
        <v>120000000</v>
      </c>
      <c r="D1837">
        <v>0</v>
      </c>
      <c r="E1837">
        <v>120000000</v>
      </c>
      <c r="F1837">
        <v>0</v>
      </c>
      <c r="G1837">
        <v>120000000</v>
      </c>
      <c r="H1837">
        <v>120000000</v>
      </c>
      <c r="I1837">
        <v>120000000</v>
      </c>
      <c r="J1837">
        <v>0</v>
      </c>
      <c r="K1837">
        <v>120000000</v>
      </c>
      <c r="L1837">
        <v>0</v>
      </c>
      <c r="M1837">
        <v>0</v>
      </c>
      <c r="N1837">
        <v>120000000</v>
      </c>
      <c r="O1837">
        <v>120000000</v>
      </c>
      <c r="P1837">
        <v>0</v>
      </c>
      <c r="Q1837">
        <v>0</v>
      </c>
      <c r="R1837">
        <v>100</v>
      </c>
      <c r="S1837">
        <v>0</v>
      </c>
      <c r="T1837">
        <v>0</v>
      </c>
    </row>
    <row r="1838" spans="1:20" x14ac:dyDescent="0.25">
      <c r="A1838" t="s">
        <v>787</v>
      </c>
      <c r="B1838">
        <v>0</v>
      </c>
      <c r="C1838">
        <v>120000000</v>
      </c>
      <c r="D1838">
        <v>0</v>
      </c>
      <c r="E1838">
        <v>120000000</v>
      </c>
      <c r="F1838">
        <v>0</v>
      </c>
      <c r="G1838">
        <v>120000000</v>
      </c>
      <c r="H1838">
        <v>120000000</v>
      </c>
      <c r="I1838">
        <v>120000000</v>
      </c>
      <c r="J1838">
        <v>0</v>
      </c>
      <c r="K1838">
        <v>120000000</v>
      </c>
      <c r="L1838">
        <v>0</v>
      </c>
      <c r="M1838">
        <v>0</v>
      </c>
      <c r="N1838">
        <v>120000000</v>
      </c>
      <c r="O1838">
        <v>120000000</v>
      </c>
      <c r="P1838">
        <v>0</v>
      </c>
      <c r="Q1838">
        <v>0</v>
      </c>
      <c r="R1838">
        <v>100</v>
      </c>
      <c r="S1838">
        <v>0</v>
      </c>
      <c r="T1838">
        <v>0</v>
      </c>
    </row>
    <row r="1839" spans="1:20" x14ac:dyDescent="0.25">
      <c r="A1839" t="s">
        <v>791</v>
      </c>
      <c r="B1839">
        <v>0</v>
      </c>
      <c r="C1839">
        <v>120000000</v>
      </c>
      <c r="D1839">
        <v>0</v>
      </c>
      <c r="E1839">
        <v>120000000</v>
      </c>
      <c r="F1839">
        <v>0</v>
      </c>
      <c r="G1839">
        <v>120000000</v>
      </c>
      <c r="H1839">
        <v>120000000</v>
      </c>
      <c r="I1839">
        <v>120000000</v>
      </c>
      <c r="J1839">
        <v>0</v>
      </c>
      <c r="K1839">
        <v>120000000</v>
      </c>
      <c r="L1839">
        <v>0</v>
      </c>
      <c r="M1839">
        <v>0</v>
      </c>
      <c r="N1839">
        <v>120000000</v>
      </c>
      <c r="O1839">
        <v>120000000</v>
      </c>
      <c r="P1839">
        <v>0</v>
      </c>
      <c r="Q1839">
        <v>0</v>
      </c>
      <c r="R1839">
        <v>100</v>
      </c>
      <c r="S1839">
        <v>0</v>
      </c>
      <c r="T1839">
        <v>0</v>
      </c>
    </row>
    <row r="1840" spans="1:20" x14ac:dyDescent="0.25">
      <c r="A1840" t="s">
        <v>792</v>
      </c>
      <c r="B1840">
        <v>1100000000</v>
      </c>
      <c r="C1840">
        <v>-60735402</v>
      </c>
      <c r="D1840">
        <v>0</v>
      </c>
      <c r="E1840">
        <v>1039264598</v>
      </c>
      <c r="F1840">
        <v>0</v>
      </c>
      <c r="G1840">
        <v>1039264598</v>
      </c>
      <c r="H1840">
        <v>1039264598</v>
      </c>
      <c r="I1840">
        <v>1039264598</v>
      </c>
      <c r="J1840">
        <v>0</v>
      </c>
      <c r="K1840">
        <v>1039264598</v>
      </c>
      <c r="L1840">
        <v>483111718</v>
      </c>
      <c r="M1840">
        <v>0</v>
      </c>
      <c r="N1840">
        <v>556152880</v>
      </c>
      <c r="O1840">
        <v>552152880</v>
      </c>
      <c r="P1840">
        <v>4000000</v>
      </c>
      <c r="Q1840">
        <v>0</v>
      </c>
      <c r="R1840">
        <v>100</v>
      </c>
      <c r="S1840">
        <v>0</v>
      </c>
      <c r="T1840">
        <v>0</v>
      </c>
    </row>
    <row r="1841" spans="1:20" x14ac:dyDescent="0.25">
      <c r="A1841" t="s">
        <v>31</v>
      </c>
      <c r="B1841">
        <v>1100000000</v>
      </c>
      <c r="C1841">
        <v>-60735402</v>
      </c>
      <c r="D1841">
        <v>0</v>
      </c>
      <c r="E1841">
        <v>1039264598</v>
      </c>
      <c r="F1841">
        <v>0</v>
      </c>
      <c r="G1841">
        <v>1039264598</v>
      </c>
      <c r="H1841">
        <v>1039264598</v>
      </c>
      <c r="I1841">
        <v>1039264598</v>
      </c>
      <c r="J1841">
        <v>0</v>
      </c>
      <c r="K1841">
        <v>1039264598</v>
      </c>
      <c r="L1841">
        <v>483111718</v>
      </c>
      <c r="M1841">
        <v>0</v>
      </c>
      <c r="N1841">
        <v>556152880</v>
      </c>
      <c r="O1841">
        <v>552152880</v>
      </c>
      <c r="P1841">
        <v>4000000</v>
      </c>
      <c r="Q1841">
        <v>0</v>
      </c>
      <c r="R1841">
        <v>100</v>
      </c>
      <c r="S1841">
        <v>0</v>
      </c>
      <c r="T1841">
        <v>0</v>
      </c>
    </row>
    <row r="1842" spans="1:20" x14ac:dyDescent="0.25">
      <c r="A1842" t="s">
        <v>787</v>
      </c>
      <c r="B1842">
        <v>1100000000</v>
      </c>
      <c r="C1842">
        <v>-60735402</v>
      </c>
      <c r="D1842">
        <v>0</v>
      </c>
      <c r="E1842">
        <v>1039264598</v>
      </c>
      <c r="F1842">
        <v>0</v>
      </c>
      <c r="G1842">
        <v>1039264598</v>
      </c>
      <c r="H1842">
        <v>1039264598</v>
      </c>
      <c r="I1842">
        <v>1039264598</v>
      </c>
      <c r="J1842">
        <v>0</v>
      </c>
      <c r="K1842">
        <v>1039264598</v>
      </c>
      <c r="L1842">
        <v>483111718</v>
      </c>
      <c r="M1842">
        <v>0</v>
      </c>
      <c r="N1842">
        <v>556152880</v>
      </c>
      <c r="O1842">
        <v>552152880</v>
      </c>
      <c r="P1842">
        <v>4000000</v>
      </c>
      <c r="Q1842">
        <v>0</v>
      </c>
      <c r="R1842">
        <v>100</v>
      </c>
      <c r="S1842">
        <v>0</v>
      </c>
      <c r="T1842">
        <v>0</v>
      </c>
    </row>
    <row r="1843" spans="1:20" x14ac:dyDescent="0.25">
      <c r="A1843" t="s">
        <v>793</v>
      </c>
      <c r="B1843">
        <v>1100000000</v>
      </c>
      <c r="C1843">
        <v>-60735402</v>
      </c>
      <c r="D1843">
        <v>0</v>
      </c>
      <c r="E1843">
        <v>1039264598</v>
      </c>
      <c r="F1843">
        <v>0</v>
      </c>
      <c r="G1843">
        <v>1039264598</v>
      </c>
      <c r="H1843">
        <v>1039264598</v>
      </c>
      <c r="I1843">
        <v>1039264598</v>
      </c>
      <c r="J1843">
        <v>0</v>
      </c>
      <c r="K1843">
        <v>1039264598</v>
      </c>
      <c r="L1843">
        <v>483111718</v>
      </c>
      <c r="M1843">
        <v>0</v>
      </c>
      <c r="N1843">
        <v>556152880</v>
      </c>
      <c r="O1843">
        <v>552152880</v>
      </c>
      <c r="P1843">
        <v>4000000</v>
      </c>
      <c r="Q1843">
        <v>0</v>
      </c>
      <c r="R1843">
        <v>100</v>
      </c>
      <c r="S1843">
        <v>0</v>
      </c>
      <c r="T1843">
        <v>0</v>
      </c>
    </row>
    <row r="1844" spans="1:20" x14ac:dyDescent="0.25">
      <c r="A1844" t="s">
        <v>794</v>
      </c>
      <c r="B1844">
        <v>0</v>
      </c>
      <c r="C1844">
        <v>500000000</v>
      </c>
      <c r="D1844">
        <v>0</v>
      </c>
      <c r="E1844">
        <v>500000000</v>
      </c>
      <c r="F1844">
        <v>0</v>
      </c>
      <c r="G1844">
        <v>500000000</v>
      </c>
      <c r="H1844">
        <v>500000000</v>
      </c>
      <c r="I1844">
        <v>500000000</v>
      </c>
      <c r="J1844">
        <v>0</v>
      </c>
      <c r="K1844">
        <v>500000000</v>
      </c>
      <c r="L1844">
        <v>260000000</v>
      </c>
      <c r="M1844">
        <v>0</v>
      </c>
      <c r="N1844">
        <v>240000000</v>
      </c>
      <c r="O1844">
        <v>240000000</v>
      </c>
      <c r="P1844">
        <v>0</v>
      </c>
      <c r="Q1844">
        <v>0</v>
      </c>
      <c r="R1844">
        <v>100</v>
      </c>
      <c r="S1844">
        <v>0</v>
      </c>
      <c r="T1844">
        <v>0</v>
      </c>
    </row>
    <row r="1845" spans="1:20" x14ac:dyDescent="0.25">
      <c r="A1845" t="s">
        <v>287</v>
      </c>
      <c r="B1845">
        <v>0</v>
      </c>
      <c r="C1845">
        <v>500000000</v>
      </c>
      <c r="D1845">
        <v>0</v>
      </c>
      <c r="E1845">
        <v>500000000</v>
      </c>
      <c r="F1845">
        <v>0</v>
      </c>
      <c r="G1845">
        <v>500000000</v>
      </c>
      <c r="H1845">
        <v>500000000</v>
      </c>
      <c r="I1845">
        <v>500000000</v>
      </c>
      <c r="J1845">
        <v>0</v>
      </c>
      <c r="K1845">
        <v>500000000</v>
      </c>
      <c r="L1845">
        <v>260000000</v>
      </c>
      <c r="M1845">
        <v>0</v>
      </c>
      <c r="N1845">
        <v>240000000</v>
      </c>
      <c r="O1845">
        <v>240000000</v>
      </c>
      <c r="P1845">
        <v>0</v>
      </c>
      <c r="Q1845">
        <v>0</v>
      </c>
      <c r="R1845">
        <v>100</v>
      </c>
      <c r="S1845">
        <v>0</v>
      </c>
      <c r="T1845">
        <v>0</v>
      </c>
    </row>
    <row r="1846" spans="1:20" x14ac:dyDescent="0.25">
      <c r="A1846" t="s">
        <v>787</v>
      </c>
      <c r="B1846">
        <v>0</v>
      </c>
      <c r="C1846">
        <v>500000000</v>
      </c>
      <c r="D1846">
        <v>0</v>
      </c>
      <c r="E1846">
        <v>500000000</v>
      </c>
      <c r="F1846">
        <v>0</v>
      </c>
      <c r="G1846">
        <v>500000000</v>
      </c>
      <c r="H1846">
        <v>500000000</v>
      </c>
      <c r="I1846">
        <v>500000000</v>
      </c>
      <c r="J1846">
        <v>0</v>
      </c>
      <c r="K1846">
        <v>500000000</v>
      </c>
      <c r="L1846">
        <v>260000000</v>
      </c>
      <c r="M1846">
        <v>0</v>
      </c>
      <c r="N1846">
        <v>240000000</v>
      </c>
      <c r="O1846">
        <v>240000000</v>
      </c>
      <c r="P1846">
        <v>0</v>
      </c>
      <c r="Q1846">
        <v>0</v>
      </c>
      <c r="R1846">
        <v>100</v>
      </c>
      <c r="S1846">
        <v>0</v>
      </c>
      <c r="T1846">
        <v>0</v>
      </c>
    </row>
    <row r="1847" spans="1:20" x14ac:dyDescent="0.25">
      <c r="A1847" t="s">
        <v>795</v>
      </c>
      <c r="B1847">
        <v>0</v>
      </c>
      <c r="C1847">
        <v>500000000</v>
      </c>
      <c r="D1847">
        <v>0</v>
      </c>
      <c r="E1847">
        <v>500000000</v>
      </c>
      <c r="F1847">
        <v>0</v>
      </c>
      <c r="G1847">
        <v>500000000</v>
      </c>
      <c r="H1847">
        <v>500000000</v>
      </c>
      <c r="I1847">
        <v>500000000</v>
      </c>
      <c r="J1847">
        <v>0</v>
      </c>
      <c r="K1847">
        <v>500000000</v>
      </c>
      <c r="L1847">
        <v>260000000</v>
      </c>
      <c r="M1847">
        <v>0</v>
      </c>
      <c r="N1847">
        <v>240000000</v>
      </c>
      <c r="O1847">
        <v>240000000</v>
      </c>
      <c r="P1847">
        <v>0</v>
      </c>
      <c r="Q1847">
        <v>0</v>
      </c>
      <c r="R1847">
        <v>100</v>
      </c>
      <c r="S1847">
        <v>0</v>
      </c>
      <c r="T1847">
        <v>0</v>
      </c>
    </row>
    <row r="1848" spans="1:20" x14ac:dyDescent="0.25">
      <c r="A1848" t="s">
        <v>796</v>
      </c>
      <c r="B1848">
        <v>0</v>
      </c>
      <c r="C1848">
        <v>12112625218</v>
      </c>
      <c r="D1848">
        <v>0</v>
      </c>
      <c r="E1848">
        <v>12112625218</v>
      </c>
      <c r="F1848">
        <v>0</v>
      </c>
      <c r="G1848">
        <v>6112625218</v>
      </c>
      <c r="H1848">
        <v>6112625218</v>
      </c>
      <c r="I1848">
        <v>2220000000</v>
      </c>
      <c r="J1848">
        <v>0</v>
      </c>
      <c r="K1848">
        <v>2220000000</v>
      </c>
      <c r="L1848">
        <v>1443000000</v>
      </c>
      <c r="M1848">
        <v>3892625218</v>
      </c>
      <c r="N1848">
        <v>777000000</v>
      </c>
      <c r="O1848">
        <v>777000000</v>
      </c>
      <c r="P1848">
        <v>0</v>
      </c>
      <c r="Q1848">
        <v>6000000000</v>
      </c>
      <c r="R1848">
        <v>18.329999999999998</v>
      </c>
      <c r="S1848">
        <v>0</v>
      </c>
      <c r="T1848">
        <v>0</v>
      </c>
    </row>
    <row r="1849" spans="1:20" x14ac:dyDescent="0.25">
      <c r="A1849" t="s">
        <v>31</v>
      </c>
      <c r="B1849">
        <v>0</v>
      </c>
      <c r="C1849">
        <v>126735402</v>
      </c>
      <c r="D1849">
        <v>0</v>
      </c>
      <c r="E1849">
        <v>126735402</v>
      </c>
      <c r="F1849">
        <v>0</v>
      </c>
      <c r="G1849">
        <v>126735402</v>
      </c>
      <c r="H1849">
        <v>126735402</v>
      </c>
      <c r="I1849">
        <v>0</v>
      </c>
      <c r="J1849">
        <v>0</v>
      </c>
      <c r="K1849">
        <v>0</v>
      </c>
      <c r="L1849">
        <v>0</v>
      </c>
      <c r="M1849">
        <v>126735402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</row>
    <row r="1850" spans="1:20" x14ac:dyDescent="0.25">
      <c r="A1850" t="s">
        <v>787</v>
      </c>
      <c r="B1850">
        <v>0</v>
      </c>
      <c r="C1850">
        <v>126735402</v>
      </c>
      <c r="D1850">
        <v>0</v>
      </c>
      <c r="E1850">
        <v>126735402</v>
      </c>
      <c r="F1850">
        <v>0</v>
      </c>
      <c r="G1850">
        <v>126735402</v>
      </c>
      <c r="H1850">
        <v>126735402</v>
      </c>
      <c r="I1850">
        <v>0</v>
      </c>
      <c r="J1850">
        <v>0</v>
      </c>
      <c r="K1850">
        <v>0</v>
      </c>
      <c r="L1850">
        <v>0</v>
      </c>
      <c r="M1850">
        <v>126735402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</row>
    <row r="1851" spans="1:20" x14ac:dyDescent="0.25">
      <c r="A1851" t="s">
        <v>797</v>
      </c>
      <c r="B1851">
        <v>0</v>
      </c>
      <c r="C1851">
        <v>126735402</v>
      </c>
      <c r="D1851">
        <v>0</v>
      </c>
      <c r="E1851">
        <v>126735402</v>
      </c>
      <c r="F1851">
        <v>0</v>
      </c>
      <c r="G1851">
        <v>126735402</v>
      </c>
      <c r="H1851">
        <v>126735402</v>
      </c>
      <c r="I1851">
        <v>0</v>
      </c>
      <c r="J1851">
        <v>0</v>
      </c>
      <c r="K1851">
        <v>0</v>
      </c>
      <c r="L1851">
        <v>0</v>
      </c>
      <c r="M1851">
        <v>126735402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</row>
    <row r="1852" spans="1:20" x14ac:dyDescent="0.25">
      <c r="A1852" t="s">
        <v>287</v>
      </c>
      <c r="B1852">
        <v>0</v>
      </c>
      <c r="C1852">
        <v>4485889816</v>
      </c>
      <c r="D1852">
        <v>0</v>
      </c>
      <c r="E1852">
        <v>4485889816</v>
      </c>
      <c r="F1852">
        <v>0</v>
      </c>
      <c r="G1852">
        <v>4485889816</v>
      </c>
      <c r="H1852">
        <v>4485889816</v>
      </c>
      <c r="I1852">
        <v>2220000000</v>
      </c>
      <c r="J1852">
        <v>0</v>
      </c>
      <c r="K1852">
        <v>2220000000</v>
      </c>
      <c r="L1852">
        <v>1443000000</v>
      </c>
      <c r="M1852">
        <v>2265889816</v>
      </c>
      <c r="N1852">
        <v>777000000</v>
      </c>
      <c r="O1852">
        <v>777000000</v>
      </c>
      <c r="P1852">
        <v>0</v>
      </c>
      <c r="Q1852">
        <v>0</v>
      </c>
      <c r="R1852">
        <v>49.49</v>
      </c>
      <c r="S1852">
        <v>0</v>
      </c>
      <c r="T1852">
        <v>0</v>
      </c>
    </row>
    <row r="1853" spans="1:20" x14ac:dyDescent="0.25">
      <c r="A1853" t="s">
        <v>787</v>
      </c>
      <c r="B1853">
        <v>0</v>
      </c>
      <c r="C1853">
        <v>4485889816</v>
      </c>
      <c r="D1853">
        <v>0</v>
      </c>
      <c r="E1853">
        <v>4485889816</v>
      </c>
      <c r="F1853">
        <v>0</v>
      </c>
      <c r="G1853">
        <v>4485889816</v>
      </c>
      <c r="H1853">
        <v>4485889816</v>
      </c>
      <c r="I1853">
        <v>2220000000</v>
      </c>
      <c r="J1853">
        <v>0</v>
      </c>
      <c r="K1853">
        <v>2220000000</v>
      </c>
      <c r="L1853">
        <v>1443000000</v>
      </c>
      <c r="M1853">
        <v>2265889816</v>
      </c>
      <c r="N1853">
        <v>777000000</v>
      </c>
      <c r="O1853">
        <v>777000000</v>
      </c>
      <c r="P1853">
        <v>0</v>
      </c>
      <c r="Q1853">
        <v>0</v>
      </c>
      <c r="R1853">
        <v>49.49</v>
      </c>
      <c r="S1853">
        <v>0</v>
      </c>
      <c r="T1853">
        <v>0</v>
      </c>
    </row>
    <row r="1854" spans="1:20" x14ac:dyDescent="0.25">
      <c r="A1854" t="s">
        <v>797</v>
      </c>
      <c r="B1854">
        <v>0</v>
      </c>
      <c r="C1854">
        <v>4485889816</v>
      </c>
      <c r="D1854">
        <v>0</v>
      </c>
      <c r="E1854">
        <v>4485889816</v>
      </c>
      <c r="F1854">
        <v>0</v>
      </c>
      <c r="G1854">
        <v>4485889816</v>
      </c>
      <c r="H1854">
        <v>4485889816</v>
      </c>
      <c r="I1854">
        <v>2220000000</v>
      </c>
      <c r="J1854">
        <v>0</v>
      </c>
      <c r="K1854">
        <v>2220000000</v>
      </c>
      <c r="L1854">
        <v>1443000000</v>
      </c>
      <c r="M1854">
        <v>2265889816</v>
      </c>
      <c r="N1854">
        <v>777000000</v>
      </c>
      <c r="O1854">
        <v>777000000</v>
      </c>
      <c r="P1854">
        <v>0</v>
      </c>
      <c r="Q1854">
        <v>0</v>
      </c>
      <c r="R1854">
        <v>49.49</v>
      </c>
      <c r="S1854">
        <v>0</v>
      </c>
      <c r="T1854">
        <v>0</v>
      </c>
    </row>
    <row r="1855" spans="1:20" x14ac:dyDescent="0.25">
      <c r="A1855" t="s">
        <v>97</v>
      </c>
      <c r="B1855">
        <v>0</v>
      </c>
      <c r="C1855">
        <v>7500000000</v>
      </c>
      <c r="D1855">
        <v>0</v>
      </c>
      <c r="E1855">
        <v>7500000000</v>
      </c>
      <c r="F1855">
        <v>0</v>
      </c>
      <c r="G1855">
        <v>1500000000</v>
      </c>
      <c r="H1855">
        <v>1500000000</v>
      </c>
      <c r="I1855">
        <v>0</v>
      </c>
      <c r="J1855">
        <v>0</v>
      </c>
      <c r="K1855">
        <v>0</v>
      </c>
      <c r="L1855">
        <v>0</v>
      </c>
      <c r="M1855">
        <v>1500000000</v>
      </c>
      <c r="N1855">
        <v>0</v>
      </c>
      <c r="O1855">
        <v>0</v>
      </c>
      <c r="P1855">
        <v>0</v>
      </c>
      <c r="Q1855">
        <v>6000000000</v>
      </c>
      <c r="R1855">
        <v>0</v>
      </c>
      <c r="S1855">
        <v>0</v>
      </c>
      <c r="T1855">
        <v>0</v>
      </c>
    </row>
    <row r="1856" spans="1:20" x14ac:dyDescent="0.25">
      <c r="A1856" t="s">
        <v>787</v>
      </c>
      <c r="B1856">
        <v>0</v>
      </c>
      <c r="C1856">
        <v>7500000000</v>
      </c>
      <c r="D1856">
        <v>0</v>
      </c>
      <c r="E1856">
        <v>7500000000</v>
      </c>
      <c r="F1856">
        <v>0</v>
      </c>
      <c r="G1856">
        <v>1500000000</v>
      </c>
      <c r="H1856">
        <v>1500000000</v>
      </c>
      <c r="I1856">
        <v>0</v>
      </c>
      <c r="J1856">
        <v>0</v>
      </c>
      <c r="K1856">
        <v>0</v>
      </c>
      <c r="L1856">
        <v>0</v>
      </c>
      <c r="M1856">
        <v>1500000000</v>
      </c>
      <c r="N1856">
        <v>0</v>
      </c>
      <c r="O1856">
        <v>0</v>
      </c>
      <c r="P1856">
        <v>0</v>
      </c>
      <c r="Q1856">
        <v>6000000000</v>
      </c>
      <c r="R1856">
        <v>0</v>
      </c>
      <c r="S1856">
        <v>0</v>
      </c>
      <c r="T1856">
        <v>0</v>
      </c>
    </row>
    <row r="1857" spans="1:20" x14ac:dyDescent="0.25">
      <c r="A1857" t="s">
        <v>797</v>
      </c>
      <c r="B1857">
        <v>0</v>
      </c>
      <c r="C1857">
        <v>7500000000</v>
      </c>
      <c r="D1857">
        <v>0</v>
      </c>
      <c r="E1857">
        <v>7500000000</v>
      </c>
      <c r="F1857">
        <v>0</v>
      </c>
      <c r="G1857">
        <v>1500000000</v>
      </c>
      <c r="H1857">
        <v>1500000000</v>
      </c>
      <c r="I1857">
        <v>0</v>
      </c>
      <c r="J1857">
        <v>0</v>
      </c>
      <c r="K1857">
        <v>0</v>
      </c>
      <c r="L1857">
        <v>0</v>
      </c>
      <c r="M1857">
        <v>1500000000</v>
      </c>
      <c r="N1857">
        <v>0</v>
      </c>
      <c r="O1857">
        <v>0</v>
      </c>
      <c r="P1857">
        <v>0</v>
      </c>
      <c r="Q1857">
        <v>6000000000</v>
      </c>
      <c r="R1857">
        <v>0</v>
      </c>
      <c r="S1857">
        <v>0</v>
      </c>
      <c r="T1857">
        <v>0</v>
      </c>
    </row>
    <row r="1858" spans="1:20" x14ac:dyDescent="0.25">
      <c r="A1858" t="s">
        <v>798</v>
      </c>
      <c r="B1858">
        <v>0</v>
      </c>
      <c r="C1858">
        <v>700000000</v>
      </c>
      <c r="D1858">
        <v>0</v>
      </c>
      <c r="E1858">
        <v>700000000</v>
      </c>
      <c r="F1858">
        <v>0</v>
      </c>
      <c r="G1858">
        <v>700000000</v>
      </c>
      <c r="H1858">
        <v>700000000</v>
      </c>
      <c r="I1858">
        <v>699979600</v>
      </c>
      <c r="J1858">
        <v>0</v>
      </c>
      <c r="K1858">
        <v>699979600</v>
      </c>
      <c r="L1858">
        <v>699979600</v>
      </c>
      <c r="M1858">
        <v>20400</v>
      </c>
      <c r="N1858">
        <v>0</v>
      </c>
      <c r="O1858">
        <v>0</v>
      </c>
      <c r="P1858">
        <v>0</v>
      </c>
      <c r="Q1858">
        <v>0</v>
      </c>
      <c r="R1858">
        <v>100</v>
      </c>
      <c r="S1858">
        <v>0</v>
      </c>
      <c r="T1858">
        <v>0</v>
      </c>
    </row>
    <row r="1859" spans="1:20" x14ac:dyDescent="0.25">
      <c r="A1859" t="s">
        <v>287</v>
      </c>
      <c r="B1859">
        <v>0</v>
      </c>
      <c r="C1859">
        <v>700000000</v>
      </c>
      <c r="D1859">
        <v>0</v>
      </c>
      <c r="E1859">
        <v>700000000</v>
      </c>
      <c r="F1859">
        <v>0</v>
      </c>
      <c r="G1859">
        <v>700000000</v>
      </c>
      <c r="H1859">
        <v>700000000</v>
      </c>
      <c r="I1859">
        <v>699979600</v>
      </c>
      <c r="J1859">
        <v>0</v>
      </c>
      <c r="K1859">
        <v>699979600</v>
      </c>
      <c r="L1859">
        <v>699979600</v>
      </c>
      <c r="M1859">
        <v>20400</v>
      </c>
      <c r="N1859">
        <v>0</v>
      </c>
      <c r="O1859">
        <v>0</v>
      </c>
      <c r="P1859">
        <v>0</v>
      </c>
      <c r="Q1859">
        <v>0</v>
      </c>
      <c r="R1859">
        <v>100</v>
      </c>
      <c r="S1859">
        <v>0</v>
      </c>
      <c r="T1859">
        <v>0</v>
      </c>
    </row>
    <row r="1860" spans="1:20" x14ac:dyDescent="0.25">
      <c r="A1860" t="s">
        <v>787</v>
      </c>
      <c r="B1860">
        <v>0</v>
      </c>
      <c r="C1860">
        <v>700000000</v>
      </c>
      <c r="D1860">
        <v>0</v>
      </c>
      <c r="E1860">
        <v>700000000</v>
      </c>
      <c r="F1860">
        <v>0</v>
      </c>
      <c r="G1860">
        <v>700000000</v>
      </c>
      <c r="H1860">
        <v>700000000</v>
      </c>
      <c r="I1860">
        <v>699979600</v>
      </c>
      <c r="J1860">
        <v>0</v>
      </c>
      <c r="K1860">
        <v>699979600</v>
      </c>
      <c r="L1860">
        <v>699979600</v>
      </c>
      <c r="M1860">
        <v>20400</v>
      </c>
      <c r="N1860">
        <v>0</v>
      </c>
      <c r="O1860">
        <v>0</v>
      </c>
      <c r="P1860">
        <v>0</v>
      </c>
      <c r="Q1860">
        <v>0</v>
      </c>
      <c r="R1860">
        <v>100</v>
      </c>
      <c r="S1860">
        <v>0</v>
      </c>
      <c r="T1860">
        <v>0</v>
      </c>
    </row>
    <row r="1861" spans="1:20" x14ac:dyDescent="0.25">
      <c r="A1861" t="s">
        <v>799</v>
      </c>
      <c r="B1861">
        <v>0</v>
      </c>
      <c r="C1861">
        <v>700000000</v>
      </c>
      <c r="D1861">
        <v>0</v>
      </c>
      <c r="E1861">
        <v>700000000</v>
      </c>
      <c r="F1861">
        <v>0</v>
      </c>
      <c r="G1861">
        <v>700000000</v>
      </c>
      <c r="H1861">
        <v>700000000</v>
      </c>
      <c r="I1861">
        <v>699979600</v>
      </c>
      <c r="J1861">
        <v>0</v>
      </c>
      <c r="K1861">
        <v>699979600</v>
      </c>
      <c r="L1861">
        <v>699979600</v>
      </c>
      <c r="M1861">
        <v>20400</v>
      </c>
      <c r="N1861">
        <v>0</v>
      </c>
      <c r="O1861">
        <v>0</v>
      </c>
      <c r="P1861">
        <v>0</v>
      </c>
      <c r="Q1861">
        <v>0</v>
      </c>
      <c r="R1861">
        <v>100</v>
      </c>
      <c r="S1861">
        <v>0</v>
      </c>
      <c r="T1861">
        <v>0</v>
      </c>
    </row>
    <row r="1862" spans="1:20" x14ac:dyDescent="0.25">
      <c r="A1862" t="s">
        <v>800</v>
      </c>
      <c r="B1862">
        <v>0</v>
      </c>
      <c r="C1862">
        <v>400000000</v>
      </c>
      <c r="D1862">
        <v>0</v>
      </c>
      <c r="E1862">
        <v>400000000</v>
      </c>
      <c r="F1862">
        <v>0</v>
      </c>
      <c r="G1862">
        <v>400000000</v>
      </c>
      <c r="H1862">
        <v>400000000</v>
      </c>
      <c r="I1862">
        <v>0</v>
      </c>
      <c r="J1862">
        <v>0</v>
      </c>
      <c r="K1862">
        <v>0</v>
      </c>
      <c r="L1862">
        <v>0</v>
      </c>
      <c r="M1862">
        <v>400000000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</row>
    <row r="1863" spans="1:20" x14ac:dyDescent="0.25">
      <c r="A1863" t="s">
        <v>31</v>
      </c>
      <c r="B1863">
        <v>0</v>
      </c>
      <c r="C1863">
        <v>400000000</v>
      </c>
      <c r="D1863">
        <v>0</v>
      </c>
      <c r="E1863">
        <v>400000000</v>
      </c>
      <c r="F1863">
        <v>0</v>
      </c>
      <c r="G1863">
        <v>400000000</v>
      </c>
      <c r="H1863">
        <v>400000000</v>
      </c>
      <c r="I1863">
        <v>0</v>
      </c>
      <c r="J1863">
        <v>0</v>
      </c>
      <c r="K1863">
        <v>0</v>
      </c>
      <c r="L1863">
        <v>0</v>
      </c>
      <c r="M1863">
        <v>400000000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</row>
    <row r="1864" spans="1:20" x14ac:dyDescent="0.25">
      <c r="A1864" t="s">
        <v>787</v>
      </c>
      <c r="B1864">
        <v>0</v>
      </c>
      <c r="C1864">
        <v>400000000</v>
      </c>
      <c r="D1864">
        <v>0</v>
      </c>
      <c r="E1864">
        <v>400000000</v>
      </c>
      <c r="F1864">
        <v>0</v>
      </c>
      <c r="G1864">
        <v>400000000</v>
      </c>
      <c r="H1864">
        <v>400000000</v>
      </c>
      <c r="I1864">
        <v>0</v>
      </c>
      <c r="J1864">
        <v>0</v>
      </c>
      <c r="K1864">
        <v>0</v>
      </c>
      <c r="L1864">
        <v>0</v>
      </c>
      <c r="M1864">
        <v>400000000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</row>
    <row r="1865" spans="1:20" x14ac:dyDescent="0.25">
      <c r="A1865" t="s">
        <v>801</v>
      </c>
      <c r="B1865">
        <v>0</v>
      </c>
      <c r="C1865">
        <v>400000000</v>
      </c>
      <c r="D1865">
        <v>0</v>
      </c>
      <c r="E1865">
        <v>400000000</v>
      </c>
      <c r="F1865">
        <v>0</v>
      </c>
      <c r="G1865">
        <v>400000000</v>
      </c>
      <c r="H1865">
        <v>400000000</v>
      </c>
      <c r="I1865">
        <v>0</v>
      </c>
      <c r="J1865">
        <v>0</v>
      </c>
      <c r="K1865">
        <v>0</v>
      </c>
      <c r="L1865">
        <v>0</v>
      </c>
      <c r="M1865">
        <v>400000000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</row>
    <row r="1866" spans="1:20" x14ac:dyDescent="0.25">
      <c r="A1866" t="s">
        <v>802</v>
      </c>
      <c r="B1866">
        <v>0</v>
      </c>
      <c r="C1866">
        <v>10600000000</v>
      </c>
      <c r="D1866">
        <v>0</v>
      </c>
      <c r="E1866">
        <v>10600000000</v>
      </c>
      <c r="F1866">
        <v>0</v>
      </c>
      <c r="G1866">
        <v>4280939523</v>
      </c>
      <c r="H1866">
        <v>4280939523</v>
      </c>
      <c r="I1866">
        <v>510895283</v>
      </c>
      <c r="J1866">
        <v>0</v>
      </c>
      <c r="K1866">
        <v>510895283</v>
      </c>
      <c r="L1866">
        <v>510895283</v>
      </c>
      <c r="M1866">
        <v>3770044240</v>
      </c>
      <c r="N1866">
        <v>0</v>
      </c>
      <c r="O1866">
        <v>0</v>
      </c>
      <c r="P1866">
        <v>0</v>
      </c>
      <c r="Q1866">
        <v>6319060477</v>
      </c>
      <c r="R1866">
        <v>4.82</v>
      </c>
      <c r="S1866">
        <v>0</v>
      </c>
      <c r="T1866">
        <v>0</v>
      </c>
    </row>
    <row r="1867" spans="1:20" x14ac:dyDescent="0.25">
      <c r="A1867" t="s">
        <v>287</v>
      </c>
      <c r="B1867">
        <v>0</v>
      </c>
      <c r="C1867">
        <v>600000000</v>
      </c>
      <c r="D1867">
        <v>0</v>
      </c>
      <c r="E1867">
        <v>600000000</v>
      </c>
      <c r="F1867">
        <v>0</v>
      </c>
      <c r="G1867">
        <v>580939523</v>
      </c>
      <c r="H1867">
        <v>580939523</v>
      </c>
      <c r="I1867">
        <v>510895283</v>
      </c>
      <c r="J1867">
        <v>0</v>
      </c>
      <c r="K1867">
        <v>510895283</v>
      </c>
      <c r="L1867">
        <v>510895283</v>
      </c>
      <c r="M1867">
        <v>70044240</v>
      </c>
      <c r="N1867">
        <v>0</v>
      </c>
      <c r="O1867">
        <v>0</v>
      </c>
      <c r="P1867">
        <v>0</v>
      </c>
      <c r="Q1867">
        <v>19060477</v>
      </c>
      <c r="R1867">
        <v>85.15</v>
      </c>
      <c r="S1867">
        <v>0</v>
      </c>
      <c r="T1867">
        <v>0</v>
      </c>
    </row>
    <row r="1868" spans="1:20" x14ac:dyDescent="0.25">
      <c r="A1868" t="s">
        <v>787</v>
      </c>
      <c r="B1868">
        <v>0</v>
      </c>
      <c r="C1868">
        <v>600000000</v>
      </c>
      <c r="D1868">
        <v>0</v>
      </c>
      <c r="E1868">
        <v>600000000</v>
      </c>
      <c r="F1868">
        <v>0</v>
      </c>
      <c r="G1868">
        <v>580939523</v>
      </c>
      <c r="H1868">
        <v>580939523</v>
      </c>
      <c r="I1868">
        <v>510895283</v>
      </c>
      <c r="J1868">
        <v>0</v>
      </c>
      <c r="K1868">
        <v>510895283</v>
      </c>
      <c r="L1868">
        <v>510895283</v>
      </c>
      <c r="M1868">
        <v>70044240</v>
      </c>
      <c r="N1868">
        <v>0</v>
      </c>
      <c r="O1868">
        <v>0</v>
      </c>
      <c r="P1868">
        <v>0</v>
      </c>
      <c r="Q1868">
        <v>19060477</v>
      </c>
      <c r="R1868">
        <v>85.15</v>
      </c>
      <c r="S1868">
        <v>0</v>
      </c>
      <c r="T1868">
        <v>0</v>
      </c>
    </row>
    <row r="1869" spans="1:20" x14ac:dyDescent="0.25">
      <c r="A1869" t="s">
        <v>803</v>
      </c>
      <c r="B1869">
        <v>0</v>
      </c>
      <c r="C1869">
        <v>600000000</v>
      </c>
      <c r="D1869">
        <v>0</v>
      </c>
      <c r="E1869">
        <v>600000000</v>
      </c>
      <c r="F1869">
        <v>0</v>
      </c>
      <c r="G1869">
        <v>580939523</v>
      </c>
      <c r="H1869">
        <v>580939523</v>
      </c>
      <c r="I1869">
        <v>510895283</v>
      </c>
      <c r="J1869">
        <v>0</v>
      </c>
      <c r="K1869">
        <v>510895283</v>
      </c>
      <c r="L1869">
        <v>510895283</v>
      </c>
      <c r="M1869">
        <v>70044240</v>
      </c>
      <c r="N1869">
        <v>0</v>
      </c>
      <c r="O1869">
        <v>0</v>
      </c>
      <c r="P1869">
        <v>0</v>
      </c>
      <c r="Q1869">
        <v>19060477</v>
      </c>
      <c r="R1869">
        <v>85.15</v>
      </c>
      <c r="S1869">
        <v>0</v>
      </c>
      <c r="T1869">
        <v>0</v>
      </c>
    </row>
    <row r="1870" spans="1:20" x14ac:dyDescent="0.25">
      <c r="A1870" t="s">
        <v>97</v>
      </c>
      <c r="B1870">
        <v>0</v>
      </c>
      <c r="C1870">
        <v>10000000000</v>
      </c>
      <c r="D1870">
        <v>0</v>
      </c>
      <c r="E1870">
        <v>10000000000</v>
      </c>
      <c r="F1870">
        <v>0</v>
      </c>
      <c r="G1870">
        <v>3700000000</v>
      </c>
      <c r="H1870">
        <v>3700000000</v>
      </c>
      <c r="I1870">
        <v>0</v>
      </c>
      <c r="J1870">
        <v>0</v>
      </c>
      <c r="K1870">
        <v>0</v>
      </c>
      <c r="L1870">
        <v>0</v>
      </c>
      <c r="M1870">
        <v>3700000000</v>
      </c>
      <c r="N1870">
        <v>0</v>
      </c>
      <c r="O1870">
        <v>0</v>
      </c>
      <c r="P1870">
        <v>0</v>
      </c>
      <c r="Q1870">
        <v>6300000000</v>
      </c>
      <c r="R1870">
        <v>0</v>
      </c>
      <c r="S1870">
        <v>0</v>
      </c>
      <c r="T1870">
        <v>0</v>
      </c>
    </row>
    <row r="1871" spans="1:20" x14ac:dyDescent="0.25">
      <c r="A1871" t="s">
        <v>787</v>
      </c>
      <c r="B1871">
        <v>0</v>
      </c>
      <c r="C1871">
        <v>10000000000</v>
      </c>
      <c r="D1871">
        <v>0</v>
      </c>
      <c r="E1871">
        <v>10000000000</v>
      </c>
      <c r="F1871">
        <v>0</v>
      </c>
      <c r="G1871">
        <v>3700000000</v>
      </c>
      <c r="H1871">
        <v>3700000000</v>
      </c>
      <c r="I1871">
        <v>0</v>
      </c>
      <c r="J1871">
        <v>0</v>
      </c>
      <c r="K1871">
        <v>0</v>
      </c>
      <c r="L1871">
        <v>0</v>
      </c>
      <c r="M1871">
        <v>3700000000</v>
      </c>
      <c r="N1871">
        <v>0</v>
      </c>
      <c r="O1871">
        <v>0</v>
      </c>
      <c r="P1871">
        <v>0</v>
      </c>
      <c r="Q1871">
        <v>6300000000</v>
      </c>
      <c r="R1871">
        <v>0</v>
      </c>
      <c r="S1871">
        <v>0</v>
      </c>
      <c r="T1871">
        <v>0</v>
      </c>
    </row>
    <row r="1872" spans="1:20" x14ac:dyDescent="0.25">
      <c r="A1872" t="s">
        <v>803</v>
      </c>
      <c r="B1872">
        <v>0</v>
      </c>
      <c r="C1872">
        <v>10000000000</v>
      </c>
      <c r="D1872">
        <v>0</v>
      </c>
      <c r="E1872">
        <v>10000000000</v>
      </c>
      <c r="F1872">
        <v>0</v>
      </c>
      <c r="G1872">
        <v>3700000000</v>
      </c>
      <c r="H1872">
        <v>3700000000</v>
      </c>
      <c r="I1872">
        <v>0</v>
      </c>
      <c r="J1872">
        <v>0</v>
      </c>
      <c r="K1872">
        <v>0</v>
      </c>
      <c r="L1872">
        <v>0</v>
      </c>
      <c r="M1872">
        <v>3700000000</v>
      </c>
      <c r="N1872">
        <v>0</v>
      </c>
      <c r="O1872">
        <v>0</v>
      </c>
      <c r="P1872">
        <v>0</v>
      </c>
      <c r="Q1872">
        <v>6300000000</v>
      </c>
      <c r="R1872">
        <v>0</v>
      </c>
      <c r="S1872">
        <v>0</v>
      </c>
      <c r="T1872">
        <v>0</v>
      </c>
    </row>
    <row r="1873" spans="1:20" x14ac:dyDescent="0.25">
      <c r="A1873" t="s">
        <v>804</v>
      </c>
      <c r="B1873">
        <v>0</v>
      </c>
      <c r="C1873">
        <v>300000000</v>
      </c>
      <c r="D1873">
        <v>0</v>
      </c>
      <c r="E1873">
        <v>300000000</v>
      </c>
      <c r="F1873">
        <v>0</v>
      </c>
      <c r="G1873">
        <v>300000000</v>
      </c>
      <c r="H1873">
        <v>300000000</v>
      </c>
      <c r="I1873">
        <v>0</v>
      </c>
      <c r="J1873">
        <v>0</v>
      </c>
      <c r="K1873">
        <v>0</v>
      </c>
      <c r="L1873">
        <v>0</v>
      </c>
      <c r="M1873">
        <v>300000000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</row>
    <row r="1874" spans="1:20" x14ac:dyDescent="0.25">
      <c r="A1874" t="s">
        <v>287</v>
      </c>
      <c r="B1874">
        <v>0</v>
      </c>
      <c r="C1874">
        <v>300000000</v>
      </c>
      <c r="D1874">
        <v>0</v>
      </c>
      <c r="E1874">
        <v>300000000</v>
      </c>
      <c r="F1874">
        <v>0</v>
      </c>
      <c r="G1874">
        <v>300000000</v>
      </c>
      <c r="H1874">
        <v>300000000</v>
      </c>
      <c r="I1874">
        <v>0</v>
      </c>
      <c r="J1874">
        <v>0</v>
      </c>
      <c r="K1874">
        <v>0</v>
      </c>
      <c r="L1874">
        <v>0</v>
      </c>
      <c r="M1874">
        <v>300000000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</row>
    <row r="1875" spans="1:20" x14ac:dyDescent="0.25">
      <c r="A1875" t="s">
        <v>787</v>
      </c>
      <c r="B1875">
        <v>0</v>
      </c>
      <c r="C1875">
        <v>300000000</v>
      </c>
      <c r="D1875">
        <v>0</v>
      </c>
      <c r="E1875">
        <v>300000000</v>
      </c>
      <c r="F1875">
        <v>0</v>
      </c>
      <c r="G1875">
        <v>300000000</v>
      </c>
      <c r="H1875">
        <v>300000000</v>
      </c>
      <c r="I1875">
        <v>0</v>
      </c>
      <c r="J1875">
        <v>0</v>
      </c>
      <c r="K1875">
        <v>0</v>
      </c>
      <c r="L1875">
        <v>0</v>
      </c>
      <c r="M1875">
        <v>300000000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</row>
    <row r="1876" spans="1:20" x14ac:dyDescent="0.25">
      <c r="A1876" t="s">
        <v>805</v>
      </c>
      <c r="B1876">
        <v>0</v>
      </c>
      <c r="C1876">
        <v>300000000</v>
      </c>
      <c r="D1876">
        <v>0</v>
      </c>
      <c r="E1876">
        <v>300000000</v>
      </c>
      <c r="F1876">
        <v>0</v>
      </c>
      <c r="G1876">
        <v>300000000</v>
      </c>
      <c r="H1876">
        <v>300000000</v>
      </c>
      <c r="I1876">
        <v>0</v>
      </c>
      <c r="J1876">
        <v>0</v>
      </c>
      <c r="K1876">
        <v>0</v>
      </c>
      <c r="L1876">
        <v>0</v>
      </c>
      <c r="M1876">
        <v>300000000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</row>
    <row r="1877" spans="1:20" x14ac:dyDescent="0.25">
      <c r="A1877" t="s">
        <v>806</v>
      </c>
      <c r="B1877">
        <v>0</v>
      </c>
      <c r="C1877">
        <v>600000000</v>
      </c>
      <c r="D1877">
        <v>0</v>
      </c>
      <c r="E1877">
        <v>600000000</v>
      </c>
      <c r="F1877">
        <v>0</v>
      </c>
      <c r="G1877">
        <v>600000000</v>
      </c>
      <c r="H1877">
        <v>600000000</v>
      </c>
      <c r="I1877">
        <v>0</v>
      </c>
      <c r="J1877">
        <v>0</v>
      </c>
      <c r="K1877">
        <v>0</v>
      </c>
      <c r="L1877">
        <v>0</v>
      </c>
      <c r="M1877">
        <v>600000000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</row>
    <row r="1878" spans="1:20" x14ac:dyDescent="0.25">
      <c r="A1878" t="s">
        <v>287</v>
      </c>
      <c r="B1878">
        <v>0</v>
      </c>
      <c r="C1878">
        <v>600000000</v>
      </c>
      <c r="D1878">
        <v>0</v>
      </c>
      <c r="E1878">
        <v>600000000</v>
      </c>
      <c r="F1878">
        <v>0</v>
      </c>
      <c r="G1878">
        <v>600000000</v>
      </c>
      <c r="H1878">
        <v>600000000</v>
      </c>
      <c r="I1878">
        <v>0</v>
      </c>
      <c r="J1878">
        <v>0</v>
      </c>
      <c r="K1878">
        <v>0</v>
      </c>
      <c r="L1878">
        <v>0</v>
      </c>
      <c r="M1878">
        <v>600000000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</row>
    <row r="1879" spans="1:20" x14ac:dyDescent="0.25">
      <c r="A1879" t="s">
        <v>787</v>
      </c>
      <c r="B1879">
        <v>0</v>
      </c>
      <c r="C1879">
        <v>600000000</v>
      </c>
      <c r="D1879">
        <v>0</v>
      </c>
      <c r="E1879">
        <v>600000000</v>
      </c>
      <c r="F1879">
        <v>0</v>
      </c>
      <c r="G1879">
        <v>600000000</v>
      </c>
      <c r="H1879">
        <v>600000000</v>
      </c>
      <c r="I1879">
        <v>0</v>
      </c>
      <c r="J1879">
        <v>0</v>
      </c>
      <c r="K1879">
        <v>0</v>
      </c>
      <c r="L1879">
        <v>0</v>
      </c>
      <c r="M1879">
        <v>600000000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</row>
    <row r="1880" spans="1:20" x14ac:dyDescent="0.25">
      <c r="A1880" t="s">
        <v>807</v>
      </c>
      <c r="B1880">
        <v>0</v>
      </c>
      <c r="C1880">
        <v>600000000</v>
      </c>
      <c r="D1880">
        <v>0</v>
      </c>
      <c r="E1880">
        <v>600000000</v>
      </c>
      <c r="F1880">
        <v>0</v>
      </c>
      <c r="G1880">
        <v>600000000</v>
      </c>
      <c r="H1880">
        <v>600000000</v>
      </c>
      <c r="I1880">
        <v>0</v>
      </c>
      <c r="J1880">
        <v>0</v>
      </c>
      <c r="K1880">
        <v>0</v>
      </c>
      <c r="L1880">
        <v>0</v>
      </c>
      <c r="M1880">
        <v>600000000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</row>
    <row r="1881" spans="1:20" x14ac:dyDescent="0.25">
      <c r="A1881" t="s">
        <v>808</v>
      </c>
      <c r="B1881">
        <v>88767937980</v>
      </c>
      <c r="C1881">
        <v>-2462324431</v>
      </c>
      <c r="D1881">
        <v>0</v>
      </c>
      <c r="E1881">
        <v>86305613549</v>
      </c>
      <c r="F1881">
        <v>0</v>
      </c>
      <c r="G1881">
        <v>79351060277</v>
      </c>
      <c r="H1881">
        <v>79351060277</v>
      </c>
      <c r="I1881">
        <v>47258259596</v>
      </c>
      <c r="J1881">
        <v>0</v>
      </c>
      <c r="K1881">
        <v>47258259596</v>
      </c>
      <c r="L1881">
        <v>4429921345</v>
      </c>
      <c r="M1881">
        <v>32092800681</v>
      </c>
      <c r="N1881">
        <v>42828338251</v>
      </c>
      <c r="O1881">
        <v>34327901176</v>
      </c>
      <c r="P1881">
        <v>8500437075</v>
      </c>
      <c r="Q1881">
        <v>6954553272</v>
      </c>
      <c r="R1881">
        <v>54.76</v>
      </c>
      <c r="S1881">
        <v>0</v>
      </c>
      <c r="T1881">
        <v>0</v>
      </c>
    </row>
    <row r="1882" spans="1:20" x14ac:dyDescent="0.25">
      <c r="A1882" t="s">
        <v>809</v>
      </c>
      <c r="B1882">
        <v>0</v>
      </c>
      <c r="C1882">
        <v>10500000</v>
      </c>
      <c r="D1882">
        <v>0</v>
      </c>
      <c r="E1882">
        <v>10500000</v>
      </c>
      <c r="F1882">
        <v>0</v>
      </c>
      <c r="G1882">
        <v>10500000</v>
      </c>
      <c r="H1882">
        <v>10500000</v>
      </c>
      <c r="I1882">
        <v>10500000</v>
      </c>
      <c r="J1882">
        <v>0</v>
      </c>
      <c r="K1882">
        <v>10500000</v>
      </c>
      <c r="L1882">
        <v>2100000</v>
      </c>
      <c r="M1882">
        <v>0</v>
      </c>
      <c r="N1882">
        <v>8400000</v>
      </c>
      <c r="O1882">
        <v>8400000</v>
      </c>
      <c r="P1882">
        <v>0</v>
      </c>
      <c r="Q1882">
        <v>0</v>
      </c>
      <c r="R1882">
        <v>100</v>
      </c>
      <c r="S1882">
        <v>0</v>
      </c>
      <c r="T1882">
        <v>0</v>
      </c>
    </row>
    <row r="1883" spans="1:20" x14ac:dyDescent="0.25">
      <c r="A1883" t="s">
        <v>31</v>
      </c>
      <c r="B1883">
        <v>0</v>
      </c>
      <c r="C1883">
        <v>10500000</v>
      </c>
      <c r="D1883">
        <v>0</v>
      </c>
      <c r="E1883">
        <v>10500000</v>
      </c>
      <c r="F1883">
        <v>0</v>
      </c>
      <c r="G1883">
        <v>10500000</v>
      </c>
      <c r="H1883">
        <v>10500000</v>
      </c>
      <c r="I1883">
        <v>10500000</v>
      </c>
      <c r="J1883">
        <v>0</v>
      </c>
      <c r="K1883">
        <v>10500000</v>
      </c>
      <c r="L1883">
        <v>2100000</v>
      </c>
      <c r="M1883">
        <v>0</v>
      </c>
      <c r="N1883">
        <v>8400000</v>
      </c>
      <c r="O1883">
        <v>8400000</v>
      </c>
      <c r="P1883">
        <v>0</v>
      </c>
      <c r="Q1883">
        <v>0</v>
      </c>
      <c r="R1883">
        <v>100</v>
      </c>
      <c r="S1883">
        <v>0</v>
      </c>
      <c r="T1883">
        <v>0</v>
      </c>
    </row>
    <row r="1884" spans="1:20" x14ac:dyDescent="0.25">
      <c r="A1884" t="s">
        <v>810</v>
      </c>
      <c r="B1884">
        <v>0</v>
      </c>
      <c r="C1884">
        <v>10500000</v>
      </c>
      <c r="D1884">
        <v>0</v>
      </c>
      <c r="E1884">
        <v>10500000</v>
      </c>
      <c r="F1884">
        <v>0</v>
      </c>
      <c r="G1884">
        <v>10500000</v>
      </c>
      <c r="H1884">
        <v>10500000</v>
      </c>
      <c r="I1884">
        <v>10500000</v>
      </c>
      <c r="J1884">
        <v>0</v>
      </c>
      <c r="K1884">
        <v>10500000</v>
      </c>
      <c r="L1884">
        <v>2100000</v>
      </c>
      <c r="M1884">
        <v>0</v>
      </c>
      <c r="N1884">
        <v>8400000</v>
      </c>
      <c r="O1884">
        <v>8400000</v>
      </c>
      <c r="P1884">
        <v>0</v>
      </c>
      <c r="Q1884">
        <v>0</v>
      </c>
      <c r="R1884">
        <v>100</v>
      </c>
      <c r="S1884">
        <v>0</v>
      </c>
      <c r="T1884">
        <v>0</v>
      </c>
    </row>
    <row r="1885" spans="1:20" x14ac:dyDescent="0.25">
      <c r="A1885" t="s">
        <v>811</v>
      </c>
      <c r="B1885">
        <v>0</v>
      </c>
      <c r="C1885">
        <v>10500000</v>
      </c>
      <c r="D1885">
        <v>0</v>
      </c>
      <c r="E1885">
        <v>10500000</v>
      </c>
      <c r="F1885">
        <v>0</v>
      </c>
      <c r="G1885">
        <v>10500000</v>
      </c>
      <c r="H1885">
        <v>10500000</v>
      </c>
      <c r="I1885">
        <v>10500000</v>
      </c>
      <c r="J1885">
        <v>0</v>
      </c>
      <c r="K1885">
        <v>10500000</v>
      </c>
      <c r="L1885">
        <v>2100000</v>
      </c>
      <c r="M1885">
        <v>0</v>
      </c>
      <c r="N1885">
        <v>8400000</v>
      </c>
      <c r="O1885">
        <v>8400000</v>
      </c>
      <c r="P1885">
        <v>0</v>
      </c>
      <c r="Q1885">
        <v>0</v>
      </c>
      <c r="R1885">
        <v>100</v>
      </c>
      <c r="S1885">
        <v>0</v>
      </c>
      <c r="T1885">
        <v>0</v>
      </c>
    </row>
    <row r="1886" spans="1:20" x14ac:dyDescent="0.25">
      <c r="A1886" t="s">
        <v>812</v>
      </c>
      <c r="B1886">
        <v>0</v>
      </c>
      <c r="C1886">
        <v>736982500</v>
      </c>
      <c r="D1886">
        <v>0</v>
      </c>
      <c r="E1886">
        <v>736982500</v>
      </c>
      <c r="F1886">
        <v>0</v>
      </c>
      <c r="G1886">
        <v>736982500</v>
      </c>
      <c r="H1886">
        <v>736982500</v>
      </c>
      <c r="I1886">
        <v>136982500</v>
      </c>
      <c r="J1886">
        <v>0</v>
      </c>
      <c r="K1886">
        <v>136982500</v>
      </c>
      <c r="L1886">
        <v>72307500</v>
      </c>
      <c r="M1886">
        <v>600000000</v>
      </c>
      <c r="N1886">
        <v>64675000</v>
      </c>
      <c r="O1886">
        <v>64675000</v>
      </c>
      <c r="P1886">
        <v>0</v>
      </c>
      <c r="Q1886">
        <v>0</v>
      </c>
      <c r="R1886">
        <v>18.59</v>
      </c>
      <c r="S1886">
        <v>0</v>
      </c>
      <c r="T1886">
        <v>0</v>
      </c>
    </row>
    <row r="1887" spans="1:20" x14ac:dyDescent="0.25">
      <c r="A1887" t="s">
        <v>813</v>
      </c>
      <c r="B1887">
        <v>0</v>
      </c>
      <c r="C1887">
        <v>736982500</v>
      </c>
      <c r="D1887">
        <v>0</v>
      </c>
      <c r="E1887">
        <v>736982500</v>
      </c>
      <c r="F1887">
        <v>0</v>
      </c>
      <c r="G1887">
        <v>736982500</v>
      </c>
      <c r="H1887">
        <v>736982500</v>
      </c>
      <c r="I1887">
        <v>136982500</v>
      </c>
      <c r="J1887">
        <v>0</v>
      </c>
      <c r="K1887">
        <v>136982500</v>
      </c>
      <c r="L1887">
        <v>72307500</v>
      </c>
      <c r="M1887">
        <v>600000000</v>
      </c>
      <c r="N1887">
        <v>64675000</v>
      </c>
      <c r="O1887">
        <v>64675000</v>
      </c>
      <c r="P1887">
        <v>0</v>
      </c>
      <c r="Q1887">
        <v>0</v>
      </c>
      <c r="R1887">
        <v>18.59</v>
      </c>
      <c r="S1887">
        <v>0</v>
      </c>
      <c r="T1887">
        <v>0</v>
      </c>
    </row>
    <row r="1888" spans="1:20" x14ac:dyDescent="0.25">
      <c r="A1888" t="s">
        <v>814</v>
      </c>
      <c r="B1888">
        <v>0</v>
      </c>
      <c r="C1888">
        <v>736982500</v>
      </c>
      <c r="D1888">
        <v>0</v>
      </c>
      <c r="E1888">
        <v>736982500</v>
      </c>
      <c r="F1888">
        <v>0</v>
      </c>
      <c r="G1888">
        <v>736982500</v>
      </c>
      <c r="H1888">
        <v>736982500</v>
      </c>
      <c r="I1888">
        <v>136982500</v>
      </c>
      <c r="J1888">
        <v>0</v>
      </c>
      <c r="K1888">
        <v>136982500</v>
      </c>
      <c r="L1888">
        <v>72307500</v>
      </c>
      <c r="M1888">
        <v>600000000</v>
      </c>
      <c r="N1888">
        <v>64675000</v>
      </c>
      <c r="O1888">
        <v>64675000</v>
      </c>
      <c r="P1888">
        <v>0</v>
      </c>
      <c r="Q1888">
        <v>0</v>
      </c>
      <c r="R1888">
        <v>18.59</v>
      </c>
      <c r="S1888">
        <v>0</v>
      </c>
      <c r="T1888">
        <v>0</v>
      </c>
    </row>
    <row r="1889" spans="1:20" x14ac:dyDescent="0.25">
      <c r="A1889" t="s">
        <v>815</v>
      </c>
      <c r="B1889">
        <v>0</v>
      </c>
      <c r="C1889">
        <v>736982500</v>
      </c>
      <c r="D1889">
        <v>0</v>
      </c>
      <c r="E1889">
        <v>736982500</v>
      </c>
      <c r="F1889">
        <v>0</v>
      </c>
      <c r="G1889">
        <v>736982500</v>
      </c>
      <c r="H1889">
        <v>736982500</v>
      </c>
      <c r="I1889">
        <v>136982500</v>
      </c>
      <c r="J1889">
        <v>0</v>
      </c>
      <c r="K1889">
        <v>136982500</v>
      </c>
      <c r="L1889">
        <v>72307500</v>
      </c>
      <c r="M1889">
        <v>600000000</v>
      </c>
      <c r="N1889">
        <v>64675000</v>
      </c>
      <c r="O1889">
        <v>64675000</v>
      </c>
      <c r="P1889">
        <v>0</v>
      </c>
      <c r="Q1889">
        <v>0</v>
      </c>
      <c r="R1889">
        <v>18.59</v>
      </c>
      <c r="S1889">
        <v>0</v>
      </c>
      <c r="T1889">
        <v>0</v>
      </c>
    </row>
    <row r="1890" spans="1:20" x14ac:dyDescent="0.25">
      <c r="A1890" t="s">
        <v>816</v>
      </c>
      <c r="B1890">
        <v>11675972000</v>
      </c>
      <c r="C1890">
        <v>-11158051000</v>
      </c>
      <c r="D1890">
        <v>0</v>
      </c>
      <c r="E1890">
        <v>517921000</v>
      </c>
      <c r="F1890">
        <v>0</v>
      </c>
      <c r="G1890">
        <v>517921000</v>
      </c>
      <c r="H1890">
        <v>517921000</v>
      </c>
      <c r="I1890">
        <v>48000000</v>
      </c>
      <c r="J1890">
        <v>0</v>
      </c>
      <c r="K1890">
        <v>48000000</v>
      </c>
      <c r="L1890">
        <v>32000000</v>
      </c>
      <c r="M1890">
        <v>469921000</v>
      </c>
      <c r="N1890">
        <v>16000000</v>
      </c>
      <c r="O1890">
        <v>16000000</v>
      </c>
      <c r="P1890">
        <v>0</v>
      </c>
      <c r="Q1890">
        <v>0</v>
      </c>
      <c r="R1890">
        <v>9.27</v>
      </c>
      <c r="S1890">
        <v>0</v>
      </c>
      <c r="T1890">
        <v>0</v>
      </c>
    </row>
    <row r="1891" spans="1:20" x14ac:dyDescent="0.25">
      <c r="A1891" t="s">
        <v>813</v>
      </c>
      <c r="B1891">
        <v>11669087000</v>
      </c>
      <c r="C1891">
        <v>-11151166000</v>
      </c>
      <c r="D1891">
        <v>0</v>
      </c>
      <c r="E1891">
        <v>517921000</v>
      </c>
      <c r="F1891">
        <v>0</v>
      </c>
      <c r="G1891">
        <v>517921000</v>
      </c>
      <c r="H1891">
        <v>517921000</v>
      </c>
      <c r="I1891">
        <v>48000000</v>
      </c>
      <c r="J1891">
        <v>0</v>
      </c>
      <c r="K1891">
        <v>48000000</v>
      </c>
      <c r="L1891">
        <v>32000000</v>
      </c>
      <c r="M1891">
        <v>469921000</v>
      </c>
      <c r="N1891">
        <v>16000000</v>
      </c>
      <c r="O1891">
        <v>16000000</v>
      </c>
      <c r="P1891">
        <v>0</v>
      </c>
      <c r="Q1891">
        <v>0</v>
      </c>
      <c r="R1891">
        <v>9.27</v>
      </c>
      <c r="S1891">
        <v>0</v>
      </c>
      <c r="T1891">
        <v>0</v>
      </c>
    </row>
    <row r="1892" spans="1:20" x14ac:dyDescent="0.25">
      <c r="A1892" t="s">
        <v>817</v>
      </c>
      <c r="B1892">
        <v>11669087000</v>
      </c>
      <c r="C1892">
        <v>-11151166000</v>
      </c>
      <c r="D1892">
        <v>0</v>
      </c>
      <c r="E1892">
        <v>517921000</v>
      </c>
      <c r="F1892">
        <v>0</v>
      </c>
      <c r="G1892">
        <v>517921000</v>
      </c>
      <c r="H1892">
        <v>517921000</v>
      </c>
      <c r="I1892">
        <v>48000000</v>
      </c>
      <c r="J1892">
        <v>0</v>
      </c>
      <c r="K1892">
        <v>48000000</v>
      </c>
      <c r="L1892">
        <v>32000000</v>
      </c>
      <c r="M1892">
        <v>469921000</v>
      </c>
      <c r="N1892">
        <v>16000000</v>
      </c>
      <c r="O1892">
        <v>16000000</v>
      </c>
      <c r="P1892">
        <v>0</v>
      </c>
      <c r="Q1892">
        <v>0</v>
      </c>
      <c r="R1892">
        <v>9.27</v>
      </c>
      <c r="S1892">
        <v>0</v>
      </c>
      <c r="T1892">
        <v>0</v>
      </c>
    </row>
    <row r="1893" spans="1:20" x14ac:dyDescent="0.25">
      <c r="A1893" t="s">
        <v>818</v>
      </c>
      <c r="B1893">
        <v>11669087000</v>
      </c>
      <c r="C1893">
        <v>-11151166000</v>
      </c>
      <c r="D1893">
        <v>0</v>
      </c>
      <c r="E1893">
        <v>517921000</v>
      </c>
      <c r="F1893">
        <v>0</v>
      </c>
      <c r="G1893">
        <v>517921000</v>
      </c>
      <c r="H1893">
        <v>517921000</v>
      </c>
      <c r="I1893">
        <v>48000000</v>
      </c>
      <c r="J1893">
        <v>0</v>
      </c>
      <c r="K1893">
        <v>48000000</v>
      </c>
      <c r="L1893">
        <v>32000000</v>
      </c>
      <c r="M1893">
        <v>469921000</v>
      </c>
      <c r="N1893">
        <v>16000000</v>
      </c>
      <c r="O1893">
        <v>16000000</v>
      </c>
      <c r="P1893">
        <v>0</v>
      </c>
      <c r="Q1893">
        <v>0</v>
      </c>
      <c r="R1893">
        <v>9.27</v>
      </c>
      <c r="S1893">
        <v>0</v>
      </c>
      <c r="T1893">
        <v>0</v>
      </c>
    </row>
    <row r="1894" spans="1:20" x14ac:dyDescent="0.25">
      <c r="A1894" t="s">
        <v>819</v>
      </c>
      <c r="B1894">
        <v>6885000</v>
      </c>
      <c r="C1894">
        <v>-6885000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</row>
    <row r="1895" spans="1:20" x14ac:dyDescent="0.25">
      <c r="A1895" t="s">
        <v>817</v>
      </c>
      <c r="B1895">
        <v>6885000</v>
      </c>
      <c r="C1895">
        <v>-6885000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</row>
    <row r="1896" spans="1:20" x14ac:dyDescent="0.25">
      <c r="A1896" t="s">
        <v>818</v>
      </c>
      <c r="B1896">
        <v>6885000</v>
      </c>
      <c r="C1896">
        <v>-6885000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</row>
    <row r="1897" spans="1:20" x14ac:dyDescent="0.25">
      <c r="A1897" t="s">
        <v>820</v>
      </c>
      <c r="B1897">
        <v>0</v>
      </c>
      <c r="C1897">
        <v>101700000</v>
      </c>
      <c r="D1897">
        <v>0</v>
      </c>
      <c r="E1897">
        <v>101700000</v>
      </c>
      <c r="F1897">
        <v>0</v>
      </c>
      <c r="G1897">
        <v>101700000</v>
      </c>
      <c r="H1897">
        <v>101700000</v>
      </c>
      <c r="I1897">
        <v>101700000</v>
      </c>
      <c r="J1897">
        <v>0</v>
      </c>
      <c r="K1897">
        <v>101700000</v>
      </c>
      <c r="L1897">
        <v>58800000</v>
      </c>
      <c r="M1897">
        <v>0</v>
      </c>
      <c r="N1897">
        <v>42900000</v>
      </c>
      <c r="O1897">
        <v>40400000</v>
      </c>
      <c r="P1897">
        <v>2500000</v>
      </c>
      <c r="Q1897">
        <v>0</v>
      </c>
      <c r="R1897">
        <v>100</v>
      </c>
      <c r="S1897">
        <v>0</v>
      </c>
      <c r="T1897">
        <v>0</v>
      </c>
    </row>
    <row r="1898" spans="1:20" x14ac:dyDescent="0.25">
      <c r="A1898" t="s">
        <v>813</v>
      </c>
      <c r="B1898">
        <v>0</v>
      </c>
      <c r="C1898">
        <v>101700000</v>
      </c>
      <c r="D1898">
        <v>0</v>
      </c>
      <c r="E1898">
        <v>101700000</v>
      </c>
      <c r="F1898">
        <v>0</v>
      </c>
      <c r="G1898">
        <v>101700000</v>
      </c>
      <c r="H1898">
        <v>101700000</v>
      </c>
      <c r="I1898">
        <v>101700000</v>
      </c>
      <c r="J1898">
        <v>0</v>
      </c>
      <c r="K1898">
        <v>101700000</v>
      </c>
      <c r="L1898">
        <v>58800000</v>
      </c>
      <c r="M1898">
        <v>0</v>
      </c>
      <c r="N1898">
        <v>42900000</v>
      </c>
      <c r="O1898">
        <v>40400000</v>
      </c>
      <c r="P1898">
        <v>2500000</v>
      </c>
      <c r="Q1898">
        <v>0</v>
      </c>
      <c r="R1898">
        <v>100</v>
      </c>
      <c r="S1898">
        <v>0</v>
      </c>
      <c r="T1898">
        <v>0</v>
      </c>
    </row>
    <row r="1899" spans="1:20" x14ac:dyDescent="0.25">
      <c r="A1899" t="s">
        <v>814</v>
      </c>
      <c r="B1899">
        <v>0</v>
      </c>
      <c r="C1899">
        <v>101700000</v>
      </c>
      <c r="D1899">
        <v>0</v>
      </c>
      <c r="E1899">
        <v>101700000</v>
      </c>
      <c r="F1899">
        <v>0</v>
      </c>
      <c r="G1899">
        <v>101700000</v>
      </c>
      <c r="H1899">
        <v>101700000</v>
      </c>
      <c r="I1899">
        <v>101700000</v>
      </c>
      <c r="J1899">
        <v>0</v>
      </c>
      <c r="K1899">
        <v>101700000</v>
      </c>
      <c r="L1899">
        <v>58800000</v>
      </c>
      <c r="M1899">
        <v>0</v>
      </c>
      <c r="N1899">
        <v>42900000</v>
      </c>
      <c r="O1899">
        <v>40400000</v>
      </c>
      <c r="P1899">
        <v>2500000</v>
      </c>
      <c r="Q1899">
        <v>0</v>
      </c>
      <c r="R1899">
        <v>100</v>
      </c>
      <c r="S1899">
        <v>0</v>
      </c>
      <c r="T1899">
        <v>0</v>
      </c>
    </row>
    <row r="1900" spans="1:20" x14ac:dyDescent="0.25">
      <c r="A1900" t="s">
        <v>821</v>
      </c>
      <c r="B1900">
        <v>0</v>
      </c>
      <c r="C1900">
        <v>101700000</v>
      </c>
      <c r="D1900">
        <v>0</v>
      </c>
      <c r="E1900">
        <v>101700000</v>
      </c>
      <c r="F1900">
        <v>0</v>
      </c>
      <c r="G1900">
        <v>101700000</v>
      </c>
      <c r="H1900">
        <v>101700000</v>
      </c>
      <c r="I1900">
        <v>101700000</v>
      </c>
      <c r="J1900">
        <v>0</v>
      </c>
      <c r="K1900">
        <v>101700000</v>
      </c>
      <c r="L1900">
        <v>58800000</v>
      </c>
      <c r="M1900">
        <v>0</v>
      </c>
      <c r="N1900">
        <v>42900000</v>
      </c>
      <c r="O1900">
        <v>40400000</v>
      </c>
      <c r="P1900">
        <v>2500000</v>
      </c>
      <c r="Q1900">
        <v>0</v>
      </c>
      <c r="R1900">
        <v>100</v>
      </c>
      <c r="S1900">
        <v>0</v>
      </c>
      <c r="T1900">
        <v>0</v>
      </c>
    </row>
    <row r="1901" spans="1:20" x14ac:dyDescent="0.25">
      <c r="A1901" t="s">
        <v>822</v>
      </c>
      <c r="B1901">
        <v>300000000</v>
      </c>
      <c r="C1901">
        <v>-273000000</v>
      </c>
      <c r="D1901">
        <v>0</v>
      </c>
      <c r="E1901">
        <v>27000000</v>
      </c>
      <c r="F1901">
        <v>0</v>
      </c>
      <c r="G1901">
        <v>27000000</v>
      </c>
      <c r="H1901">
        <v>27000000</v>
      </c>
      <c r="I1901">
        <v>27000000</v>
      </c>
      <c r="J1901">
        <v>0</v>
      </c>
      <c r="K1901">
        <v>27000000</v>
      </c>
      <c r="L1901">
        <v>18000000</v>
      </c>
      <c r="M1901">
        <v>0</v>
      </c>
      <c r="N1901">
        <v>9000000</v>
      </c>
      <c r="O1901">
        <v>9000000</v>
      </c>
      <c r="P1901">
        <v>0</v>
      </c>
      <c r="Q1901">
        <v>0</v>
      </c>
      <c r="R1901">
        <v>100</v>
      </c>
      <c r="S1901">
        <v>0</v>
      </c>
      <c r="T1901">
        <v>0</v>
      </c>
    </row>
    <row r="1902" spans="1:20" x14ac:dyDescent="0.25">
      <c r="A1902" t="s">
        <v>31</v>
      </c>
      <c r="B1902">
        <v>300000000</v>
      </c>
      <c r="C1902">
        <v>-273000000</v>
      </c>
      <c r="D1902">
        <v>0</v>
      </c>
      <c r="E1902">
        <v>27000000</v>
      </c>
      <c r="F1902">
        <v>0</v>
      </c>
      <c r="G1902">
        <v>27000000</v>
      </c>
      <c r="H1902">
        <v>27000000</v>
      </c>
      <c r="I1902">
        <v>27000000</v>
      </c>
      <c r="J1902">
        <v>0</v>
      </c>
      <c r="K1902">
        <v>27000000</v>
      </c>
      <c r="L1902">
        <v>18000000</v>
      </c>
      <c r="M1902">
        <v>0</v>
      </c>
      <c r="N1902">
        <v>9000000</v>
      </c>
      <c r="O1902">
        <v>9000000</v>
      </c>
      <c r="P1902">
        <v>0</v>
      </c>
      <c r="Q1902">
        <v>0</v>
      </c>
      <c r="R1902">
        <v>100</v>
      </c>
      <c r="S1902">
        <v>0</v>
      </c>
      <c r="T1902">
        <v>0</v>
      </c>
    </row>
    <row r="1903" spans="1:20" x14ac:dyDescent="0.25">
      <c r="A1903" t="s">
        <v>823</v>
      </c>
      <c r="B1903">
        <v>300000000</v>
      </c>
      <c r="C1903">
        <v>-273000000</v>
      </c>
      <c r="D1903">
        <v>0</v>
      </c>
      <c r="E1903">
        <v>27000000</v>
      </c>
      <c r="F1903">
        <v>0</v>
      </c>
      <c r="G1903">
        <v>27000000</v>
      </c>
      <c r="H1903">
        <v>27000000</v>
      </c>
      <c r="I1903">
        <v>27000000</v>
      </c>
      <c r="J1903">
        <v>0</v>
      </c>
      <c r="K1903">
        <v>27000000</v>
      </c>
      <c r="L1903">
        <v>18000000</v>
      </c>
      <c r="M1903">
        <v>0</v>
      </c>
      <c r="N1903">
        <v>9000000</v>
      </c>
      <c r="O1903">
        <v>9000000</v>
      </c>
      <c r="P1903">
        <v>0</v>
      </c>
      <c r="Q1903">
        <v>0</v>
      </c>
      <c r="R1903">
        <v>100</v>
      </c>
      <c r="S1903">
        <v>0</v>
      </c>
      <c r="T1903">
        <v>0</v>
      </c>
    </row>
    <row r="1904" spans="1:20" x14ac:dyDescent="0.25">
      <c r="A1904" t="s">
        <v>824</v>
      </c>
      <c r="B1904">
        <v>300000000</v>
      </c>
      <c r="C1904">
        <v>-273000000</v>
      </c>
      <c r="D1904">
        <v>0</v>
      </c>
      <c r="E1904">
        <v>27000000</v>
      </c>
      <c r="F1904">
        <v>0</v>
      </c>
      <c r="G1904">
        <v>27000000</v>
      </c>
      <c r="H1904">
        <v>27000000</v>
      </c>
      <c r="I1904">
        <v>27000000</v>
      </c>
      <c r="J1904">
        <v>0</v>
      </c>
      <c r="K1904">
        <v>27000000</v>
      </c>
      <c r="L1904">
        <v>18000000</v>
      </c>
      <c r="M1904">
        <v>0</v>
      </c>
      <c r="N1904">
        <v>9000000</v>
      </c>
      <c r="O1904">
        <v>9000000</v>
      </c>
      <c r="P1904">
        <v>0</v>
      </c>
      <c r="Q1904">
        <v>0</v>
      </c>
      <c r="R1904">
        <v>100</v>
      </c>
      <c r="S1904">
        <v>0</v>
      </c>
      <c r="T1904">
        <v>0</v>
      </c>
    </row>
    <row r="1905" spans="1:20" x14ac:dyDescent="0.25">
      <c r="A1905" t="s">
        <v>825</v>
      </c>
      <c r="B1905">
        <v>100000000</v>
      </c>
      <c r="C1905">
        <v>-26700000</v>
      </c>
      <c r="D1905">
        <v>0</v>
      </c>
      <c r="E1905">
        <v>73300000</v>
      </c>
      <c r="F1905">
        <v>0</v>
      </c>
      <c r="G1905">
        <v>73300000</v>
      </c>
      <c r="H1905">
        <v>73300000</v>
      </c>
      <c r="I1905">
        <v>73300000</v>
      </c>
      <c r="J1905">
        <v>0</v>
      </c>
      <c r="K1905">
        <v>73300000</v>
      </c>
      <c r="L1905">
        <v>43300000</v>
      </c>
      <c r="M1905">
        <v>0</v>
      </c>
      <c r="N1905">
        <v>30000000</v>
      </c>
      <c r="O1905">
        <v>30000000</v>
      </c>
      <c r="P1905">
        <v>0</v>
      </c>
      <c r="Q1905">
        <v>0</v>
      </c>
      <c r="R1905">
        <v>100</v>
      </c>
      <c r="S1905">
        <v>0</v>
      </c>
      <c r="T1905">
        <v>0</v>
      </c>
    </row>
    <row r="1906" spans="1:20" x14ac:dyDescent="0.25">
      <c r="A1906" t="s">
        <v>31</v>
      </c>
      <c r="B1906">
        <v>100000000</v>
      </c>
      <c r="C1906">
        <v>-26700000</v>
      </c>
      <c r="D1906">
        <v>0</v>
      </c>
      <c r="E1906">
        <v>73300000</v>
      </c>
      <c r="F1906">
        <v>0</v>
      </c>
      <c r="G1906">
        <v>73300000</v>
      </c>
      <c r="H1906">
        <v>73300000</v>
      </c>
      <c r="I1906">
        <v>73300000</v>
      </c>
      <c r="J1906">
        <v>0</v>
      </c>
      <c r="K1906">
        <v>73300000</v>
      </c>
      <c r="L1906">
        <v>43300000</v>
      </c>
      <c r="M1906">
        <v>0</v>
      </c>
      <c r="N1906">
        <v>30000000</v>
      </c>
      <c r="O1906">
        <v>30000000</v>
      </c>
      <c r="P1906">
        <v>0</v>
      </c>
      <c r="Q1906">
        <v>0</v>
      </c>
      <c r="R1906">
        <v>100</v>
      </c>
      <c r="S1906">
        <v>0</v>
      </c>
      <c r="T1906">
        <v>0</v>
      </c>
    </row>
    <row r="1907" spans="1:20" x14ac:dyDescent="0.25">
      <c r="A1907" t="s">
        <v>826</v>
      </c>
      <c r="B1907">
        <v>100000000</v>
      </c>
      <c r="C1907">
        <v>-26700000</v>
      </c>
      <c r="D1907">
        <v>0</v>
      </c>
      <c r="E1907">
        <v>73300000</v>
      </c>
      <c r="F1907">
        <v>0</v>
      </c>
      <c r="G1907">
        <v>73300000</v>
      </c>
      <c r="H1907">
        <v>73300000</v>
      </c>
      <c r="I1907">
        <v>73300000</v>
      </c>
      <c r="J1907">
        <v>0</v>
      </c>
      <c r="K1907">
        <v>73300000</v>
      </c>
      <c r="L1907">
        <v>43300000</v>
      </c>
      <c r="M1907">
        <v>0</v>
      </c>
      <c r="N1907">
        <v>30000000</v>
      </c>
      <c r="O1907">
        <v>30000000</v>
      </c>
      <c r="P1907">
        <v>0</v>
      </c>
      <c r="Q1907">
        <v>0</v>
      </c>
      <c r="R1907">
        <v>100</v>
      </c>
      <c r="S1907">
        <v>0</v>
      </c>
      <c r="T1907">
        <v>0</v>
      </c>
    </row>
    <row r="1908" spans="1:20" x14ac:dyDescent="0.25">
      <c r="A1908" t="s">
        <v>824</v>
      </c>
      <c r="B1908">
        <v>100000000</v>
      </c>
      <c r="C1908">
        <v>-26700000</v>
      </c>
      <c r="D1908">
        <v>0</v>
      </c>
      <c r="E1908">
        <v>73300000</v>
      </c>
      <c r="F1908">
        <v>0</v>
      </c>
      <c r="G1908">
        <v>73300000</v>
      </c>
      <c r="H1908">
        <v>73300000</v>
      </c>
      <c r="I1908">
        <v>73300000</v>
      </c>
      <c r="J1908">
        <v>0</v>
      </c>
      <c r="K1908">
        <v>73300000</v>
      </c>
      <c r="L1908">
        <v>43300000</v>
      </c>
      <c r="M1908">
        <v>0</v>
      </c>
      <c r="N1908">
        <v>30000000</v>
      </c>
      <c r="O1908">
        <v>30000000</v>
      </c>
      <c r="P1908">
        <v>0</v>
      </c>
      <c r="Q1908">
        <v>0</v>
      </c>
      <c r="R1908">
        <v>100</v>
      </c>
      <c r="S1908">
        <v>0</v>
      </c>
      <c r="T1908">
        <v>0</v>
      </c>
    </row>
    <row r="1909" spans="1:20" x14ac:dyDescent="0.25">
      <c r="A1909" t="s">
        <v>827</v>
      </c>
      <c r="B1909">
        <v>0</v>
      </c>
      <c r="C1909">
        <v>30000000</v>
      </c>
      <c r="D1909">
        <v>0</v>
      </c>
      <c r="E1909">
        <v>30000000</v>
      </c>
      <c r="F1909">
        <v>0</v>
      </c>
      <c r="G1909">
        <v>30000000</v>
      </c>
      <c r="H1909">
        <v>30000000</v>
      </c>
      <c r="I1909">
        <v>30000000</v>
      </c>
      <c r="J1909">
        <v>0</v>
      </c>
      <c r="K1909">
        <v>30000000</v>
      </c>
      <c r="L1909">
        <v>20000000</v>
      </c>
      <c r="M1909">
        <v>0</v>
      </c>
      <c r="N1909">
        <v>10000000</v>
      </c>
      <c r="O1909">
        <v>10000000</v>
      </c>
      <c r="P1909">
        <v>0</v>
      </c>
      <c r="Q1909">
        <v>0</v>
      </c>
      <c r="R1909">
        <v>100</v>
      </c>
      <c r="S1909">
        <v>0</v>
      </c>
      <c r="T1909">
        <v>0</v>
      </c>
    </row>
    <row r="1910" spans="1:20" x14ac:dyDescent="0.25">
      <c r="A1910" t="s">
        <v>31</v>
      </c>
      <c r="B1910">
        <v>0</v>
      </c>
      <c r="C1910">
        <v>30000000</v>
      </c>
      <c r="D1910">
        <v>0</v>
      </c>
      <c r="E1910">
        <v>30000000</v>
      </c>
      <c r="F1910">
        <v>0</v>
      </c>
      <c r="G1910">
        <v>30000000</v>
      </c>
      <c r="H1910">
        <v>30000000</v>
      </c>
      <c r="I1910">
        <v>30000000</v>
      </c>
      <c r="J1910">
        <v>0</v>
      </c>
      <c r="K1910">
        <v>30000000</v>
      </c>
      <c r="L1910">
        <v>20000000</v>
      </c>
      <c r="M1910">
        <v>0</v>
      </c>
      <c r="N1910">
        <v>10000000</v>
      </c>
      <c r="O1910">
        <v>10000000</v>
      </c>
      <c r="P1910">
        <v>0</v>
      </c>
      <c r="Q1910">
        <v>0</v>
      </c>
      <c r="R1910">
        <v>100</v>
      </c>
      <c r="S1910">
        <v>0</v>
      </c>
      <c r="T1910">
        <v>0</v>
      </c>
    </row>
    <row r="1911" spans="1:20" x14ac:dyDescent="0.25">
      <c r="A1911" t="s">
        <v>823</v>
      </c>
      <c r="B1911">
        <v>0</v>
      </c>
      <c r="C1911">
        <v>30000000</v>
      </c>
      <c r="D1911">
        <v>0</v>
      </c>
      <c r="E1911">
        <v>30000000</v>
      </c>
      <c r="F1911">
        <v>0</v>
      </c>
      <c r="G1911">
        <v>30000000</v>
      </c>
      <c r="H1911">
        <v>30000000</v>
      </c>
      <c r="I1911">
        <v>30000000</v>
      </c>
      <c r="J1911">
        <v>0</v>
      </c>
      <c r="K1911">
        <v>30000000</v>
      </c>
      <c r="L1911">
        <v>20000000</v>
      </c>
      <c r="M1911">
        <v>0</v>
      </c>
      <c r="N1911">
        <v>10000000</v>
      </c>
      <c r="O1911">
        <v>10000000</v>
      </c>
      <c r="P1911">
        <v>0</v>
      </c>
      <c r="Q1911">
        <v>0</v>
      </c>
      <c r="R1911">
        <v>100</v>
      </c>
      <c r="S1911">
        <v>0</v>
      </c>
      <c r="T1911">
        <v>0</v>
      </c>
    </row>
    <row r="1912" spans="1:20" x14ac:dyDescent="0.25">
      <c r="A1912" t="s">
        <v>828</v>
      </c>
      <c r="B1912">
        <v>0</v>
      </c>
      <c r="C1912">
        <v>30000000</v>
      </c>
      <c r="D1912">
        <v>0</v>
      </c>
      <c r="E1912">
        <v>30000000</v>
      </c>
      <c r="F1912">
        <v>0</v>
      </c>
      <c r="G1912">
        <v>30000000</v>
      </c>
      <c r="H1912">
        <v>30000000</v>
      </c>
      <c r="I1912">
        <v>30000000</v>
      </c>
      <c r="J1912">
        <v>0</v>
      </c>
      <c r="K1912">
        <v>30000000</v>
      </c>
      <c r="L1912">
        <v>20000000</v>
      </c>
      <c r="M1912">
        <v>0</v>
      </c>
      <c r="N1912">
        <v>10000000</v>
      </c>
      <c r="O1912">
        <v>10000000</v>
      </c>
      <c r="P1912">
        <v>0</v>
      </c>
      <c r="Q1912">
        <v>0</v>
      </c>
      <c r="R1912">
        <v>100</v>
      </c>
      <c r="S1912">
        <v>0</v>
      </c>
      <c r="T1912">
        <v>0</v>
      </c>
    </row>
    <row r="1913" spans="1:20" x14ac:dyDescent="0.25">
      <c r="A1913" t="s">
        <v>829</v>
      </c>
      <c r="B1913">
        <v>0</v>
      </c>
      <c r="C1913">
        <v>63810000</v>
      </c>
      <c r="D1913">
        <v>0</v>
      </c>
      <c r="E1913">
        <v>63810000</v>
      </c>
      <c r="F1913">
        <v>0</v>
      </c>
      <c r="G1913">
        <v>63810000</v>
      </c>
      <c r="H1913">
        <v>63810000</v>
      </c>
      <c r="I1913">
        <v>63810000</v>
      </c>
      <c r="J1913">
        <v>0</v>
      </c>
      <c r="K1913">
        <v>63810000</v>
      </c>
      <c r="L1913">
        <v>42540000</v>
      </c>
      <c r="M1913">
        <v>0</v>
      </c>
      <c r="N1913">
        <v>21270000</v>
      </c>
      <c r="O1913">
        <v>21270000</v>
      </c>
      <c r="P1913">
        <v>0</v>
      </c>
      <c r="Q1913">
        <v>0</v>
      </c>
      <c r="R1913">
        <v>100</v>
      </c>
      <c r="S1913">
        <v>0</v>
      </c>
      <c r="T1913">
        <v>0</v>
      </c>
    </row>
    <row r="1914" spans="1:20" x14ac:dyDescent="0.25">
      <c r="A1914" t="s">
        <v>31</v>
      </c>
      <c r="B1914">
        <v>0</v>
      </c>
      <c r="C1914">
        <v>63810000</v>
      </c>
      <c r="D1914">
        <v>0</v>
      </c>
      <c r="E1914">
        <v>63810000</v>
      </c>
      <c r="F1914">
        <v>0</v>
      </c>
      <c r="G1914">
        <v>63810000</v>
      </c>
      <c r="H1914">
        <v>63810000</v>
      </c>
      <c r="I1914">
        <v>63810000</v>
      </c>
      <c r="J1914">
        <v>0</v>
      </c>
      <c r="K1914">
        <v>63810000</v>
      </c>
      <c r="L1914">
        <v>42540000</v>
      </c>
      <c r="M1914">
        <v>0</v>
      </c>
      <c r="N1914">
        <v>21270000</v>
      </c>
      <c r="O1914">
        <v>21270000</v>
      </c>
      <c r="P1914">
        <v>0</v>
      </c>
      <c r="Q1914">
        <v>0</v>
      </c>
      <c r="R1914">
        <v>100</v>
      </c>
      <c r="S1914">
        <v>0</v>
      </c>
      <c r="T1914">
        <v>0</v>
      </c>
    </row>
    <row r="1915" spans="1:20" x14ac:dyDescent="0.25">
      <c r="A1915" t="s">
        <v>830</v>
      </c>
      <c r="B1915">
        <v>0</v>
      </c>
      <c r="C1915">
        <v>63810000</v>
      </c>
      <c r="D1915">
        <v>0</v>
      </c>
      <c r="E1915">
        <v>63810000</v>
      </c>
      <c r="F1915">
        <v>0</v>
      </c>
      <c r="G1915">
        <v>63810000</v>
      </c>
      <c r="H1915">
        <v>63810000</v>
      </c>
      <c r="I1915">
        <v>63810000</v>
      </c>
      <c r="J1915">
        <v>0</v>
      </c>
      <c r="K1915">
        <v>63810000</v>
      </c>
      <c r="L1915">
        <v>42540000</v>
      </c>
      <c r="M1915">
        <v>0</v>
      </c>
      <c r="N1915">
        <v>21270000</v>
      </c>
      <c r="O1915">
        <v>21270000</v>
      </c>
      <c r="P1915">
        <v>0</v>
      </c>
      <c r="Q1915">
        <v>0</v>
      </c>
      <c r="R1915">
        <v>100</v>
      </c>
      <c r="S1915">
        <v>0</v>
      </c>
      <c r="T1915">
        <v>0</v>
      </c>
    </row>
    <row r="1916" spans="1:20" x14ac:dyDescent="0.25">
      <c r="A1916" t="s">
        <v>831</v>
      </c>
      <c r="B1916">
        <v>0</v>
      </c>
      <c r="C1916">
        <v>63810000</v>
      </c>
      <c r="D1916">
        <v>0</v>
      </c>
      <c r="E1916">
        <v>63810000</v>
      </c>
      <c r="F1916">
        <v>0</v>
      </c>
      <c r="G1916">
        <v>63810000</v>
      </c>
      <c r="H1916">
        <v>63810000</v>
      </c>
      <c r="I1916">
        <v>63810000</v>
      </c>
      <c r="J1916">
        <v>0</v>
      </c>
      <c r="K1916">
        <v>63810000</v>
      </c>
      <c r="L1916">
        <v>42540000</v>
      </c>
      <c r="M1916">
        <v>0</v>
      </c>
      <c r="N1916">
        <v>21270000</v>
      </c>
      <c r="O1916">
        <v>21270000</v>
      </c>
      <c r="P1916">
        <v>0</v>
      </c>
      <c r="Q1916">
        <v>0</v>
      </c>
      <c r="R1916">
        <v>100</v>
      </c>
      <c r="S1916">
        <v>0</v>
      </c>
      <c r="T1916">
        <v>0</v>
      </c>
    </row>
    <row r="1917" spans="1:20" x14ac:dyDescent="0.25">
      <c r="A1917" t="s">
        <v>832</v>
      </c>
      <c r="B1917">
        <v>50000000</v>
      </c>
      <c r="C1917">
        <v>40200000</v>
      </c>
      <c r="D1917">
        <v>0</v>
      </c>
      <c r="E1917">
        <v>90200000</v>
      </c>
      <c r="F1917">
        <v>0</v>
      </c>
      <c r="G1917">
        <v>90200000</v>
      </c>
      <c r="H1917">
        <v>90200000</v>
      </c>
      <c r="I1917">
        <v>90200000</v>
      </c>
      <c r="J1917">
        <v>0</v>
      </c>
      <c r="K1917">
        <v>90200000</v>
      </c>
      <c r="L1917">
        <v>78700000</v>
      </c>
      <c r="M1917">
        <v>0</v>
      </c>
      <c r="N1917">
        <v>11500000</v>
      </c>
      <c r="O1917">
        <v>11500000</v>
      </c>
      <c r="P1917">
        <v>0</v>
      </c>
      <c r="Q1917">
        <v>0</v>
      </c>
      <c r="R1917">
        <v>100</v>
      </c>
      <c r="S1917">
        <v>0</v>
      </c>
      <c r="T1917">
        <v>0</v>
      </c>
    </row>
    <row r="1918" spans="1:20" x14ac:dyDescent="0.25">
      <c r="A1918" t="s">
        <v>31</v>
      </c>
      <c r="B1918">
        <v>50000000</v>
      </c>
      <c r="C1918">
        <v>40200000</v>
      </c>
      <c r="D1918">
        <v>0</v>
      </c>
      <c r="E1918">
        <v>90200000</v>
      </c>
      <c r="F1918">
        <v>0</v>
      </c>
      <c r="G1918">
        <v>90200000</v>
      </c>
      <c r="H1918">
        <v>90200000</v>
      </c>
      <c r="I1918">
        <v>90200000</v>
      </c>
      <c r="J1918">
        <v>0</v>
      </c>
      <c r="K1918">
        <v>90200000</v>
      </c>
      <c r="L1918">
        <v>78700000</v>
      </c>
      <c r="M1918">
        <v>0</v>
      </c>
      <c r="N1918">
        <v>11500000</v>
      </c>
      <c r="O1918">
        <v>11500000</v>
      </c>
      <c r="P1918">
        <v>0</v>
      </c>
      <c r="Q1918">
        <v>0</v>
      </c>
      <c r="R1918">
        <v>100</v>
      </c>
      <c r="S1918">
        <v>0</v>
      </c>
      <c r="T1918">
        <v>0</v>
      </c>
    </row>
    <row r="1919" spans="1:20" x14ac:dyDescent="0.25">
      <c r="A1919" t="s">
        <v>833</v>
      </c>
      <c r="B1919">
        <v>50000000</v>
      </c>
      <c r="C1919">
        <v>40200000</v>
      </c>
      <c r="D1919">
        <v>0</v>
      </c>
      <c r="E1919">
        <v>90200000</v>
      </c>
      <c r="F1919">
        <v>0</v>
      </c>
      <c r="G1919">
        <v>90200000</v>
      </c>
      <c r="H1919">
        <v>90200000</v>
      </c>
      <c r="I1919">
        <v>90200000</v>
      </c>
      <c r="J1919">
        <v>0</v>
      </c>
      <c r="K1919">
        <v>90200000</v>
      </c>
      <c r="L1919">
        <v>78700000</v>
      </c>
      <c r="M1919">
        <v>0</v>
      </c>
      <c r="N1919">
        <v>11500000</v>
      </c>
      <c r="O1919">
        <v>11500000</v>
      </c>
      <c r="P1919">
        <v>0</v>
      </c>
      <c r="Q1919">
        <v>0</v>
      </c>
      <c r="R1919">
        <v>100</v>
      </c>
      <c r="S1919">
        <v>0</v>
      </c>
      <c r="T1919">
        <v>0</v>
      </c>
    </row>
    <row r="1920" spans="1:20" x14ac:dyDescent="0.25">
      <c r="A1920" t="s">
        <v>834</v>
      </c>
      <c r="B1920">
        <v>50000000</v>
      </c>
      <c r="C1920">
        <v>40200000</v>
      </c>
      <c r="D1920">
        <v>0</v>
      </c>
      <c r="E1920">
        <v>90200000</v>
      </c>
      <c r="F1920">
        <v>0</v>
      </c>
      <c r="G1920">
        <v>90200000</v>
      </c>
      <c r="H1920">
        <v>90200000</v>
      </c>
      <c r="I1920">
        <v>90200000</v>
      </c>
      <c r="J1920">
        <v>0</v>
      </c>
      <c r="K1920">
        <v>90200000</v>
      </c>
      <c r="L1920">
        <v>78700000</v>
      </c>
      <c r="M1920">
        <v>0</v>
      </c>
      <c r="N1920">
        <v>11500000</v>
      </c>
      <c r="O1920">
        <v>11500000</v>
      </c>
      <c r="P1920">
        <v>0</v>
      </c>
      <c r="Q1920">
        <v>0</v>
      </c>
      <c r="R1920">
        <v>100</v>
      </c>
      <c r="S1920">
        <v>0</v>
      </c>
      <c r="T1920">
        <v>0</v>
      </c>
    </row>
    <row r="1921" spans="1:20" x14ac:dyDescent="0.25">
      <c r="A1921" t="s">
        <v>835</v>
      </c>
      <c r="B1921">
        <v>50000000</v>
      </c>
      <c r="C1921">
        <v>31769380</v>
      </c>
      <c r="D1921">
        <v>0</v>
      </c>
      <c r="E1921">
        <v>81769380</v>
      </c>
      <c r="F1921">
        <v>0</v>
      </c>
      <c r="G1921">
        <v>81769380</v>
      </c>
      <c r="H1921">
        <v>81769380</v>
      </c>
      <c r="I1921">
        <v>81769380</v>
      </c>
      <c r="J1921">
        <v>0</v>
      </c>
      <c r="K1921">
        <v>81769380</v>
      </c>
      <c r="L1921">
        <v>42178230</v>
      </c>
      <c r="M1921">
        <v>0</v>
      </c>
      <c r="N1921">
        <v>39591150</v>
      </c>
      <c r="O1921">
        <v>39591150</v>
      </c>
      <c r="P1921">
        <v>0</v>
      </c>
      <c r="Q1921">
        <v>0</v>
      </c>
      <c r="R1921">
        <v>100</v>
      </c>
      <c r="S1921">
        <v>0</v>
      </c>
      <c r="T1921">
        <v>0</v>
      </c>
    </row>
    <row r="1922" spans="1:20" x14ac:dyDescent="0.25">
      <c r="A1922" t="s">
        <v>31</v>
      </c>
      <c r="B1922">
        <v>50000000</v>
      </c>
      <c r="C1922">
        <v>31769380</v>
      </c>
      <c r="D1922">
        <v>0</v>
      </c>
      <c r="E1922">
        <v>81769380</v>
      </c>
      <c r="F1922">
        <v>0</v>
      </c>
      <c r="G1922">
        <v>81769380</v>
      </c>
      <c r="H1922">
        <v>81769380</v>
      </c>
      <c r="I1922">
        <v>81769380</v>
      </c>
      <c r="J1922">
        <v>0</v>
      </c>
      <c r="K1922">
        <v>81769380</v>
      </c>
      <c r="L1922">
        <v>42178230</v>
      </c>
      <c r="M1922">
        <v>0</v>
      </c>
      <c r="N1922">
        <v>39591150</v>
      </c>
      <c r="O1922">
        <v>39591150</v>
      </c>
      <c r="P1922">
        <v>0</v>
      </c>
      <c r="Q1922">
        <v>0</v>
      </c>
      <c r="R1922">
        <v>100</v>
      </c>
      <c r="S1922">
        <v>0</v>
      </c>
      <c r="T1922">
        <v>0</v>
      </c>
    </row>
    <row r="1923" spans="1:20" x14ac:dyDescent="0.25">
      <c r="A1923" t="s">
        <v>836</v>
      </c>
      <c r="B1923">
        <v>50000000</v>
      </c>
      <c r="C1923">
        <v>31769380</v>
      </c>
      <c r="D1923">
        <v>0</v>
      </c>
      <c r="E1923">
        <v>81769380</v>
      </c>
      <c r="F1923">
        <v>0</v>
      </c>
      <c r="G1923">
        <v>81769380</v>
      </c>
      <c r="H1923">
        <v>81769380</v>
      </c>
      <c r="I1923">
        <v>81769380</v>
      </c>
      <c r="J1923">
        <v>0</v>
      </c>
      <c r="K1923">
        <v>81769380</v>
      </c>
      <c r="L1923">
        <v>42178230</v>
      </c>
      <c r="M1923">
        <v>0</v>
      </c>
      <c r="N1923">
        <v>39591150</v>
      </c>
      <c r="O1923">
        <v>39591150</v>
      </c>
      <c r="P1923">
        <v>0</v>
      </c>
      <c r="Q1923">
        <v>0</v>
      </c>
      <c r="R1923">
        <v>100</v>
      </c>
      <c r="S1923">
        <v>0</v>
      </c>
      <c r="T1923">
        <v>0</v>
      </c>
    </row>
    <row r="1924" spans="1:20" x14ac:dyDescent="0.25">
      <c r="A1924" t="s">
        <v>837</v>
      </c>
      <c r="B1924">
        <v>50000000</v>
      </c>
      <c r="C1924">
        <v>31769380</v>
      </c>
      <c r="D1924">
        <v>0</v>
      </c>
      <c r="E1924">
        <v>81769380</v>
      </c>
      <c r="F1924">
        <v>0</v>
      </c>
      <c r="G1924">
        <v>81769380</v>
      </c>
      <c r="H1924">
        <v>81769380</v>
      </c>
      <c r="I1924">
        <v>81769380</v>
      </c>
      <c r="J1924">
        <v>0</v>
      </c>
      <c r="K1924">
        <v>81769380</v>
      </c>
      <c r="L1924">
        <v>42178230</v>
      </c>
      <c r="M1924">
        <v>0</v>
      </c>
      <c r="N1924">
        <v>39591150</v>
      </c>
      <c r="O1924">
        <v>39591150</v>
      </c>
      <c r="P1924">
        <v>0</v>
      </c>
      <c r="Q1924">
        <v>0</v>
      </c>
      <c r="R1924">
        <v>100</v>
      </c>
      <c r="S1924">
        <v>0</v>
      </c>
      <c r="T1924">
        <v>0</v>
      </c>
    </row>
    <row r="1925" spans="1:20" x14ac:dyDescent="0.25">
      <c r="A1925" t="s">
        <v>838</v>
      </c>
      <c r="B1925">
        <v>50000000</v>
      </c>
      <c r="C1925">
        <v>-34800000</v>
      </c>
      <c r="D1925">
        <v>0</v>
      </c>
      <c r="E1925">
        <v>15200000</v>
      </c>
      <c r="F1925">
        <v>0</v>
      </c>
      <c r="G1925">
        <v>15200000</v>
      </c>
      <c r="H1925">
        <v>15200000</v>
      </c>
      <c r="I1925">
        <v>15200000</v>
      </c>
      <c r="J1925">
        <v>0</v>
      </c>
      <c r="K1925">
        <v>15200000</v>
      </c>
      <c r="L1925">
        <v>4100000</v>
      </c>
      <c r="M1925">
        <v>0</v>
      </c>
      <c r="N1925">
        <v>11100000</v>
      </c>
      <c r="O1925">
        <v>11100000</v>
      </c>
      <c r="P1925">
        <v>0</v>
      </c>
      <c r="Q1925">
        <v>0</v>
      </c>
      <c r="R1925">
        <v>100</v>
      </c>
      <c r="S1925">
        <v>0</v>
      </c>
      <c r="T1925">
        <v>0</v>
      </c>
    </row>
    <row r="1926" spans="1:20" x14ac:dyDescent="0.25">
      <c r="A1926" t="s">
        <v>31</v>
      </c>
      <c r="B1926">
        <v>50000000</v>
      </c>
      <c r="C1926">
        <v>-34800000</v>
      </c>
      <c r="D1926">
        <v>0</v>
      </c>
      <c r="E1926">
        <v>15200000</v>
      </c>
      <c r="F1926">
        <v>0</v>
      </c>
      <c r="G1926">
        <v>15200000</v>
      </c>
      <c r="H1926">
        <v>15200000</v>
      </c>
      <c r="I1926">
        <v>15200000</v>
      </c>
      <c r="J1926">
        <v>0</v>
      </c>
      <c r="K1926">
        <v>15200000</v>
      </c>
      <c r="L1926">
        <v>4100000</v>
      </c>
      <c r="M1926">
        <v>0</v>
      </c>
      <c r="N1926">
        <v>11100000</v>
      </c>
      <c r="O1926">
        <v>11100000</v>
      </c>
      <c r="P1926">
        <v>0</v>
      </c>
      <c r="Q1926">
        <v>0</v>
      </c>
      <c r="R1926">
        <v>100</v>
      </c>
      <c r="S1926">
        <v>0</v>
      </c>
      <c r="T1926">
        <v>0</v>
      </c>
    </row>
    <row r="1927" spans="1:20" x14ac:dyDescent="0.25">
      <c r="A1927" t="s">
        <v>839</v>
      </c>
      <c r="B1927">
        <v>50000000</v>
      </c>
      <c r="C1927">
        <v>-34800000</v>
      </c>
      <c r="D1927">
        <v>0</v>
      </c>
      <c r="E1927">
        <v>15200000</v>
      </c>
      <c r="F1927">
        <v>0</v>
      </c>
      <c r="G1927">
        <v>15200000</v>
      </c>
      <c r="H1927">
        <v>15200000</v>
      </c>
      <c r="I1927">
        <v>15200000</v>
      </c>
      <c r="J1927">
        <v>0</v>
      </c>
      <c r="K1927">
        <v>15200000</v>
      </c>
      <c r="L1927">
        <v>4100000</v>
      </c>
      <c r="M1927">
        <v>0</v>
      </c>
      <c r="N1927">
        <v>11100000</v>
      </c>
      <c r="O1927">
        <v>11100000</v>
      </c>
      <c r="P1927">
        <v>0</v>
      </c>
      <c r="Q1927">
        <v>0</v>
      </c>
      <c r="R1927">
        <v>100</v>
      </c>
      <c r="S1927">
        <v>0</v>
      </c>
      <c r="T1927">
        <v>0</v>
      </c>
    </row>
    <row r="1928" spans="1:20" x14ac:dyDescent="0.25">
      <c r="A1928" t="s">
        <v>840</v>
      </c>
      <c r="B1928">
        <v>50000000</v>
      </c>
      <c r="C1928">
        <v>-34800000</v>
      </c>
      <c r="D1928">
        <v>0</v>
      </c>
      <c r="E1928">
        <v>15200000</v>
      </c>
      <c r="F1928">
        <v>0</v>
      </c>
      <c r="G1928">
        <v>15200000</v>
      </c>
      <c r="H1928">
        <v>15200000</v>
      </c>
      <c r="I1928">
        <v>15200000</v>
      </c>
      <c r="J1928">
        <v>0</v>
      </c>
      <c r="K1928">
        <v>15200000</v>
      </c>
      <c r="L1928">
        <v>4100000</v>
      </c>
      <c r="M1928">
        <v>0</v>
      </c>
      <c r="N1928">
        <v>11100000</v>
      </c>
      <c r="O1928">
        <v>11100000</v>
      </c>
      <c r="P1928">
        <v>0</v>
      </c>
      <c r="Q1928">
        <v>0</v>
      </c>
      <c r="R1928">
        <v>100</v>
      </c>
      <c r="S1928">
        <v>0</v>
      </c>
      <c r="T1928">
        <v>0</v>
      </c>
    </row>
    <row r="1929" spans="1:20" x14ac:dyDescent="0.25">
      <c r="A1929" t="s">
        <v>841</v>
      </c>
      <c r="B1929">
        <v>0</v>
      </c>
      <c r="C1929">
        <v>66000000</v>
      </c>
      <c r="D1929">
        <v>0</v>
      </c>
      <c r="E1929">
        <v>66000000</v>
      </c>
      <c r="F1929">
        <v>0</v>
      </c>
      <c r="G1929">
        <v>66000000</v>
      </c>
      <c r="H1929">
        <v>66000000</v>
      </c>
      <c r="I1929">
        <v>66000000</v>
      </c>
      <c r="J1929">
        <v>0</v>
      </c>
      <c r="K1929">
        <v>66000000</v>
      </c>
      <c r="L1929">
        <v>44000000</v>
      </c>
      <c r="M1929">
        <v>0</v>
      </c>
      <c r="N1929">
        <v>22000000</v>
      </c>
      <c r="O1929">
        <v>22000000</v>
      </c>
      <c r="P1929">
        <v>0</v>
      </c>
      <c r="Q1929">
        <v>0</v>
      </c>
      <c r="R1929">
        <v>100</v>
      </c>
      <c r="S1929">
        <v>0</v>
      </c>
      <c r="T1929">
        <v>0</v>
      </c>
    </row>
    <row r="1930" spans="1:20" x14ac:dyDescent="0.25">
      <c r="A1930" t="s">
        <v>31</v>
      </c>
      <c r="B1930">
        <v>0</v>
      </c>
      <c r="C1930">
        <v>66000000</v>
      </c>
      <c r="D1930">
        <v>0</v>
      </c>
      <c r="E1930">
        <v>66000000</v>
      </c>
      <c r="F1930">
        <v>0</v>
      </c>
      <c r="G1930">
        <v>66000000</v>
      </c>
      <c r="H1930">
        <v>66000000</v>
      </c>
      <c r="I1930">
        <v>66000000</v>
      </c>
      <c r="J1930">
        <v>0</v>
      </c>
      <c r="K1930">
        <v>66000000</v>
      </c>
      <c r="L1930">
        <v>44000000</v>
      </c>
      <c r="M1930">
        <v>0</v>
      </c>
      <c r="N1930">
        <v>22000000</v>
      </c>
      <c r="O1930">
        <v>22000000</v>
      </c>
      <c r="P1930">
        <v>0</v>
      </c>
      <c r="Q1930">
        <v>0</v>
      </c>
      <c r="R1930">
        <v>100</v>
      </c>
      <c r="S1930">
        <v>0</v>
      </c>
      <c r="T1930">
        <v>0</v>
      </c>
    </row>
    <row r="1931" spans="1:20" x14ac:dyDescent="0.25">
      <c r="A1931" t="s">
        <v>842</v>
      </c>
      <c r="B1931">
        <v>0</v>
      </c>
      <c r="C1931">
        <v>66000000</v>
      </c>
      <c r="D1931">
        <v>0</v>
      </c>
      <c r="E1931">
        <v>66000000</v>
      </c>
      <c r="F1931">
        <v>0</v>
      </c>
      <c r="G1931">
        <v>66000000</v>
      </c>
      <c r="H1931">
        <v>66000000</v>
      </c>
      <c r="I1931">
        <v>66000000</v>
      </c>
      <c r="J1931">
        <v>0</v>
      </c>
      <c r="K1931">
        <v>66000000</v>
      </c>
      <c r="L1931">
        <v>44000000</v>
      </c>
      <c r="M1931">
        <v>0</v>
      </c>
      <c r="N1931">
        <v>22000000</v>
      </c>
      <c r="O1931">
        <v>22000000</v>
      </c>
      <c r="P1931">
        <v>0</v>
      </c>
      <c r="Q1931">
        <v>0</v>
      </c>
      <c r="R1931">
        <v>100</v>
      </c>
      <c r="S1931">
        <v>0</v>
      </c>
      <c r="T1931">
        <v>0</v>
      </c>
    </row>
    <row r="1932" spans="1:20" x14ac:dyDescent="0.25">
      <c r="A1932" t="s">
        <v>843</v>
      </c>
      <c r="B1932">
        <v>0</v>
      </c>
      <c r="C1932">
        <v>66000000</v>
      </c>
      <c r="D1932">
        <v>0</v>
      </c>
      <c r="E1932">
        <v>66000000</v>
      </c>
      <c r="F1932">
        <v>0</v>
      </c>
      <c r="G1932">
        <v>66000000</v>
      </c>
      <c r="H1932">
        <v>66000000</v>
      </c>
      <c r="I1932">
        <v>66000000</v>
      </c>
      <c r="J1932">
        <v>0</v>
      </c>
      <c r="K1932">
        <v>66000000</v>
      </c>
      <c r="L1932">
        <v>44000000</v>
      </c>
      <c r="M1932">
        <v>0</v>
      </c>
      <c r="N1932">
        <v>22000000</v>
      </c>
      <c r="O1932">
        <v>22000000</v>
      </c>
      <c r="P1932">
        <v>0</v>
      </c>
      <c r="Q1932">
        <v>0</v>
      </c>
      <c r="R1932">
        <v>100</v>
      </c>
      <c r="S1932">
        <v>0</v>
      </c>
      <c r="T1932">
        <v>0</v>
      </c>
    </row>
    <row r="1933" spans="1:20" x14ac:dyDescent="0.25">
      <c r="A1933" t="s">
        <v>844</v>
      </c>
      <c r="B1933">
        <v>0</v>
      </c>
      <c r="C1933">
        <v>169864884</v>
      </c>
      <c r="D1933">
        <v>0</v>
      </c>
      <c r="E1933">
        <v>169864884</v>
      </c>
      <c r="F1933">
        <v>0</v>
      </c>
      <c r="G1933">
        <v>169864884</v>
      </c>
      <c r="H1933">
        <v>169864884</v>
      </c>
      <c r="I1933">
        <v>169864884</v>
      </c>
      <c r="J1933">
        <v>0</v>
      </c>
      <c r="K1933">
        <v>169864884</v>
      </c>
      <c r="L1933">
        <v>113243256</v>
      </c>
      <c r="M1933">
        <v>0</v>
      </c>
      <c r="N1933">
        <v>56621628</v>
      </c>
      <c r="O1933">
        <v>51621628</v>
      </c>
      <c r="P1933">
        <v>5000000</v>
      </c>
      <c r="Q1933">
        <v>0</v>
      </c>
      <c r="R1933">
        <v>100</v>
      </c>
      <c r="S1933">
        <v>0</v>
      </c>
      <c r="T1933">
        <v>0</v>
      </c>
    </row>
    <row r="1934" spans="1:20" x14ac:dyDescent="0.25">
      <c r="A1934" t="s">
        <v>31</v>
      </c>
      <c r="B1934">
        <v>0</v>
      </c>
      <c r="C1934">
        <v>169864884</v>
      </c>
      <c r="D1934">
        <v>0</v>
      </c>
      <c r="E1934">
        <v>169864884</v>
      </c>
      <c r="F1934">
        <v>0</v>
      </c>
      <c r="G1934">
        <v>169864884</v>
      </c>
      <c r="H1934">
        <v>169864884</v>
      </c>
      <c r="I1934">
        <v>169864884</v>
      </c>
      <c r="J1934">
        <v>0</v>
      </c>
      <c r="K1934">
        <v>169864884</v>
      </c>
      <c r="L1934">
        <v>113243256</v>
      </c>
      <c r="M1934">
        <v>0</v>
      </c>
      <c r="N1934">
        <v>56621628</v>
      </c>
      <c r="O1934">
        <v>51621628</v>
      </c>
      <c r="P1934">
        <v>5000000</v>
      </c>
      <c r="Q1934">
        <v>0</v>
      </c>
      <c r="R1934">
        <v>100</v>
      </c>
      <c r="S1934">
        <v>0</v>
      </c>
      <c r="T1934">
        <v>0</v>
      </c>
    </row>
    <row r="1935" spans="1:20" x14ac:dyDescent="0.25">
      <c r="A1935" t="s">
        <v>845</v>
      </c>
      <c r="B1935">
        <v>0</v>
      </c>
      <c r="C1935">
        <v>169864884</v>
      </c>
      <c r="D1935">
        <v>0</v>
      </c>
      <c r="E1935">
        <v>169864884</v>
      </c>
      <c r="F1935">
        <v>0</v>
      </c>
      <c r="G1935">
        <v>169864884</v>
      </c>
      <c r="H1935">
        <v>169864884</v>
      </c>
      <c r="I1935">
        <v>169864884</v>
      </c>
      <c r="J1935">
        <v>0</v>
      </c>
      <c r="K1935">
        <v>169864884</v>
      </c>
      <c r="L1935">
        <v>113243256</v>
      </c>
      <c r="M1935">
        <v>0</v>
      </c>
      <c r="N1935">
        <v>56621628</v>
      </c>
      <c r="O1935">
        <v>51621628</v>
      </c>
      <c r="P1935">
        <v>5000000</v>
      </c>
      <c r="Q1935">
        <v>0</v>
      </c>
      <c r="R1935">
        <v>100</v>
      </c>
      <c r="S1935">
        <v>0</v>
      </c>
      <c r="T1935">
        <v>0</v>
      </c>
    </row>
    <row r="1936" spans="1:20" x14ac:dyDescent="0.25">
      <c r="A1936" t="s">
        <v>846</v>
      </c>
      <c r="B1936">
        <v>0</v>
      </c>
      <c r="C1936">
        <v>169864884</v>
      </c>
      <c r="D1936">
        <v>0</v>
      </c>
      <c r="E1936">
        <v>169864884</v>
      </c>
      <c r="F1936">
        <v>0</v>
      </c>
      <c r="G1936">
        <v>169864884</v>
      </c>
      <c r="H1936">
        <v>169864884</v>
      </c>
      <c r="I1936">
        <v>169864884</v>
      </c>
      <c r="J1936">
        <v>0</v>
      </c>
      <c r="K1936">
        <v>169864884</v>
      </c>
      <c r="L1936">
        <v>113243256</v>
      </c>
      <c r="M1936">
        <v>0</v>
      </c>
      <c r="N1936">
        <v>56621628</v>
      </c>
      <c r="O1936">
        <v>51621628</v>
      </c>
      <c r="P1936">
        <v>5000000</v>
      </c>
      <c r="Q1936">
        <v>0</v>
      </c>
      <c r="R1936">
        <v>100</v>
      </c>
      <c r="S1936">
        <v>0</v>
      </c>
      <c r="T1936">
        <v>0</v>
      </c>
    </row>
    <row r="1937" spans="1:20" x14ac:dyDescent="0.25">
      <c r="A1937" t="s">
        <v>847</v>
      </c>
      <c r="B1937">
        <v>50000000</v>
      </c>
      <c r="C1937">
        <v>0</v>
      </c>
      <c r="D1937">
        <v>0</v>
      </c>
      <c r="E1937">
        <v>50000000</v>
      </c>
      <c r="F1937">
        <v>0</v>
      </c>
      <c r="G1937">
        <v>50000000</v>
      </c>
      <c r="H1937">
        <v>50000000</v>
      </c>
      <c r="I1937">
        <v>50000000</v>
      </c>
      <c r="J1937">
        <v>0</v>
      </c>
      <c r="K1937">
        <v>50000000</v>
      </c>
      <c r="L1937">
        <v>0</v>
      </c>
      <c r="M1937">
        <v>0</v>
      </c>
      <c r="N1937">
        <v>50000000</v>
      </c>
      <c r="O1937">
        <v>50000000</v>
      </c>
      <c r="P1937">
        <v>0</v>
      </c>
      <c r="Q1937">
        <v>0</v>
      </c>
      <c r="R1937">
        <v>100</v>
      </c>
      <c r="S1937">
        <v>0</v>
      </c>
      <c r="T1937">
        <v>0</v>
      </c>
    </row>
    <row r="1938" spans="1:20" x14ac:dyDescent="0.25">
      <c r="A1938" t="s">
        <v>31</v>
      </c>
      <c r="B1938">
        <v>50000000</v>
      </c>
      <c r="C1938">
        <v>0</v>
      </c>
      <c r="D1938">
        <v>0</v>
      </c>
      <c r="E1938">
        <v>50000000</v>
      </c>
      <c r="F1938">
        <v>0</v>
      </c>
      <c r="G1938">
        <v>50000000</v>
      </c>
      <c r="H1938">
        <v>50000000</v>
      </c>
      <c r="I1938">
        <v>50000000</v>
      </c>
      <c r="J1938">
        <v>0</v>
      </c>
      <c r="K1938">
        <v>50000000</v>
      </c>
      <c r="L1938">
        <v>0</v>
      </c>
      <c r="M1938">
        <v>0</v>
      </c>
      <c r="N1938">
        <v>50000000</v>
      </c>
      <c r="O1938">
        <v>50000000</v>
      </c>
      <c r="P1938">
        <v>0</v>
      </c>
      <c r="Q1938">
        <v>0</v>
      </c>
      <c r="R1938">
        <v>100</v>
      </c>
      <c r="S1938">
        <v>0</v>
      </c>
      <c r="T1938">
        <v>0</v>
      </c>
    </row>
    <row r="1939" spans="1:20" x14ac:dyDescent="0.25">
      <c r="A1939" t="s">
        <v>810</v>
      </c>
      <c r="B1939">
        <v>50000000</v>
      </c>
      <c r="C1939">
        <v>0</v>
      </c>
      <c r="D1939">
        <v>0</v>
      </c>
      <c r="E1939">
        <v>50000000</v>
      </c>
      <c r="F1939">
        <v>0</v>
      </c>
      <c r="G1939">
        <v>50000000</v>
      </c>
      <c r="H1939">
        <v>50000000</v>
      </c>
      <c r="I1939">
        <v>50000000</v>
      </c>
      <c r="J1939">
        <v>0</v>
      </c>
      <c r="K1939">
        <v>50000000</v>
      </c>
      <c r="L1939">
        <v>0</v>
      </c>
      <c r="M1939">
        <v>0</v>
      </c>
      <c r="N1939">
        <v>50000000</v>
      </c>
      <c r="O1939">
        <v>50000000</v>
      </c>
      <c r="P1939">
        <v>0</v>
      </c>
      <c r="Q1939">
        <v>0</v>
      </c>
      <c r="R1939">
        <v>100</v>
      </c>
      <c r="S1939">
        <v>0</v>
      </c>
      <c r="T1939">
        <v>0</v>
      </c>
    </row>
    <row r="1940" spans="1:20" x14ac:dyDescent="0.25">
      <c r="A1940" t="s">
        <v>846</v>
      </c>
      <c r="B1940">
        <v>50000000</v>
      </c>
      <c r="C1940">
        <v>0</v>
      </c>
      <c r="D1940">
        <v>0</v>
      </c>
      <c r="E1940">
        <v>50000000</v>
      </c>
      <c r="F1940">
        <v>0</v>
      </c>
      <c r="G1940">
        <v>50000000</v>
      </c>
      <c r="H1940">
        <v>50000000</v>
      </c>
      <c r="I1940">
        <v>50000000</v>
      </c>
      <c r="J1940">
        <v>0</v>
      </c>
      <c r="K1940">
        <v>50000000</v>
      </c>
      <c r="L1940">
        <v>0</v>
      </c>
      <c r="M1940">
        <v>0</v>
      </c>
      <c r="N1940">
        <v>50000000</v>
      </c>
      <c r="O1940">
        <v>50000000</v>
      </c>
      <c r="P1940">
        <v>0</v>
      </c>
      <c r="Q1940">
        <v>0</v>
      </c>
      <c r="R1940">
        <v>100</v>
      </c>
      <c r="S1940">
        <v>0</v>
      </c>
      <c r="T1940">
        <v>0</v>
      </c>
    </row>
    <row r="1941" spans="1:20" x14ac:dyDescent="0.25">
      <c r="A1941" t="s">
        <v>848</v>
      </c>
      <c r="B1941">
        <v>8191000000</v>
      </c>
      <c r="C1941">
        <v>0</v>
      </c>
      <c r="D1941">
        <v>0</v>
      </c>
      <c r="E1941">
        <v>8191000000</v>
      </c>
      <c r="F1941">
        <v>0</v>
      </c>
      <c r="G1941">
        <v>8191000000</v>
      </c>
      <c r="H1941">
        <v>8191000000</v>
      </c>
      <c r="I1941">
        <v>8191000000</v>
      </c>
      <c r="J1941">
        <v>0</v>
      </c>
      <c r="K1941">
        <v>8191000000</v>
      </c>
      <c r="L1941">
        <v>0</v>
      </c>
      <c r="M1941">
        <v>0</v>
      </c>
      <c r="N1941">
        <v>8191000000</v>
      </c>
      <c r="O1941">
        <v>8191000000</v>
      </c>
      <c r="P1941">
        <v>0</v>
      </c>
      <c r="Q1941">
        <v>0</v>
      </c>
      <c r="R1941">
        <v>100</v>
      </c>
      <c r="S1941">
        <v>0</v>
      </c>
      <c r="T1941">
        <v>0</v>
      </c>
    </row>
    <row r="1942" spans="1:20" x14ac:dyDescent="0.25">
      <c r="A1942" t="s">
        <v>31</v>
      </c>
      <c r="B1942">
        <v>8191000000</v>
      </c>
      <c r="C1942">
        <v>0</v>
      </c>
      <c r="D1942">
        <v>0</v>
      </c>
      <c r="E1942">
        <v>8191000000</v>
      </c>
      <c r="F1942">
        <v>0</v>
      </c>
      <c r="G1942">
        <v>8191000000</v>
      </c>
      <c r="H1942">
        <v>8191000000</v>
      </c>
      <c r="I1942">
        <v>8191000000</v>
      </c>
      <c r="J1942">
        <v>0</v>
      </c>
      <c r="K1942">
        <v>8191000000</v>
      </c>
      <c r="L1942">
        <v>0</v>
      </c>
      <c r="M1942">
        <v>0</v>
      </c>
      <c r="N1942">
        <v>8191000000</v>
      </c>
      <c r="O1942">
        <v>8191000000</v>
      </c>
      <c r="P1942">
        <v>0</v>
      </c>
      <c r="Q1942">
        <v>0</v>
      </c>
      <c r="R1942">
        <v>100</v>
      </c>
      <c r="S1942">
        <v>0</v>
      </c>
      <c r="T1942">
        <v>0</v>
      </c>
    </row>
    <row r="1943" spans="1:20" x14ac:dyDescent="0.25">
      <c r="A1943" t="s">
        <v>849</v>
      </c>
      <c r="B1943">
        <v>8191000000</v>
      </c>
      <c r="C1943">
        <v>0</v>
      </c>
      <c r="D1943">
        <v>0</v>
      </c>
      <c r="E1943">
        <v>8191000000</v>
      </c>
      <c r="F1943">
        <v>0</v>
      </c>
      <c r="G1943">
        <v>8191000000</v>
      </c>
      <c r="H1943">
        <v>8191000000</v>
      </c>
      <c r="I1943">
        <v>8191000000</v>
      </c>
      <c r="J1943">
        <v>0</v>
      </c>
      <c r="K1943">
        <v>8191000000</v>
      </c>
      <c r="L1943">
        <v>0</v>
      </c>
      <c r="M1943">
        <v>0</v>
      </c>
      <c r="N1943">
        <v>8191000000</v>
      </c>
      <c r="O1943">
        <v>8191000000</v>
      </c>
      <c r="P1943">
        <v>0</v>
      </c>
      <c r="Q1943">
        <v>0</v>
      </c>
      <c r="R1943">
        <v>100</v>
      </c>
      <c r="S1943">
        <v>0</v>
      </c>
      <c r="T1943">
        <v>0</v>
      </c>
    </row>
    <row r="1944" spans="1:20" x14ac:dyDescent="0.25">
      <c r="A1944" t="s">
        <v>850</v>
      </c>
      <c r="B1944">
        <v>8191000000</v>
      </c>
      <c r="C1944">
        <v>0</v>
      </c>
      <c r="D1944">
        <v>0</v>
      </c>
      <c r="E1944">
        <v>8191000000</v>
      </c>
      <c r="F1944">
        <v>0</v>
      </c>
      <c r="G1944">
        <v>8191000000</v>
      </c>
      <c r="H1944">
        <v>8191000000</v>
      </c>
      <c r="I1944">
        <v>8191000000</v>
      </c>
      <c r="J1944">
        <v>0</v>
      </c>
      <c r="K1944">
        <v>8191000000</v>
      </c>
      <c r="L1944">
        <v>0</v>
      </c>
      <c r="M1944">
        <v>0</v>
      </c>
      <c r="N1944">
        <v>8191000000</v>
      </c>
      <c r="O1944">
        <v>8191000000</v>
      </c>
      <c r="P1944">
        <v>0</v>
      </c>
      <c r="Q1944">
        <v>0</v>
      </c>
      <c r="R1944">
        <v>100</v>
      </c>
      <c r="S1944">
        <v>0</v>
      </c>
      <c r="T1944">
        <v>0</v>
      </c>
    </row>
    <row r="1945" spans="1:20" x14ac:dyDescent="0.25">
      <c r="A1945" t="s">
        <v>851</v>
      </c>
      <c r="B1945">
        <v>68100965980</v>
      </c>
      <c r="C1945">
        <v>-31050482990</v>
      </c>
      <c r="D1945">
        <v>0</v>
      </c>
      <c r="E1945">
        <v>37050482990</v>
      </c>
      <c r="F1945">
        <v>0</v>
      </c>
      <c r="G1945">
        <v>37050482990</v>
      </c>
      <c r="H1945">
        <v>37050482990</v>
      </c>
      <c r="I1945">
        <v>37050482990</v>
      </c>
      <c r="J1945">
        <v>0</v>
      </c>
      <c r="K1945">
        <v>37050482990</v>
      </c>
      <c r="L1945">
        <v>3138978596</v>
      </c>
      <c r="M1945">
        <v>0</v>
      </c>
      <c r="N1945">
        <v>33911504394</v>
      </c>
      <c r="O1945">
        <v>25561343398</v>
      </c>
      <c r="P1945">
        <v>8350160996</v>
      </c>
      <c r="Q1945">
        <v>0</v>
      </c>
      <c r="R1945">
        <v>100</v>
      </c>
      <c r="S1945">
        <v>0</v>
      </c>
      <c r="T1945">
        <v>0</v>
      </c>
    </row>
    <row r="1946" spans="1:20" x14ac:dyDescent="0.25">
      <c r="A1946" t="s">
        <v>31</v>
      </c>
      <c r="B1946">
        <v>50100965980</v>
      </c>
      <c r="C1946">
        <v>-25050482990</v>
      </c>
      <c r="D1946">
        <v>0</v>
      </c>
      <c r="E1946">
        <v>25050482990</v>
      </c>
      <c r="F1946">
        <v>0</v>
      </c>
      <c r="G1946">
        <v>25050482990</v>
      </c>
      <c r="H1946">
        <v>25050482990</v>
      </c>
      <c r="I1946">
        <v>25050482990</v>
      </c>
      <c r="J1946">
        <v>0</v>
      </c>
      <c r="K1946">
        <v>25050482990</v>
      </c>
      <c r="L1946">
        <v>0</v>
      </c>
      <c r="M1946">
        <v>0</v>
      </c>
      <c r="N1946">
        <v>25050482990</v>
      </c>
      <c r="O1946">
        <v>16700321994</v>
      </c>
      <c r="P1946">
        <v>8350160996</v>
      </c>
      <c r="Q1946">
        <v>0</v>
      </c>
      <c r="R1946">
        <v>100</v>
      </c>
      <c r="S1946">
        <v>0</v>
      </c>
      <c r="T1946">
        <v>0</v>
      </c>
    </row>
    <row r="1947" spans="1:20" x14ac:dyDescent="0.25">
      <c r="A1947" t="s">
        <v>852</v>
      </c>
      <c r="B1947">
        <v>50100965980</v>
      </c>
      <c r="C1947">
        <v>-25050482990</v>
      </c>
      <c r="D1947">
        <v>0</v>
      </c>
      <c r="E1947">
        <v>25050482990</v>
      </c>
      <c r="F1947">
        <v>0</v>
      </c>
      <c r="G1947">
        <v>25050482990</v>
      </c>
      <c r="H1947">
        <v>25050482990</v>
      </c>
      <c r="I1947">
        <v>25050482990</v>
      </c>
      <c r="J1947">
        <v>0</v>
      </c>
      <c r="K1947">
        <v>25050482990</v>
      </c>
      <c r="L1947">
        <v>0</v>
      </c>
      <c r="M1947">
        <v>0</v>
      </c>
      <c r="N1947">
        <v>25050482990</v>
      </c>
      <c r="O1947">
        <v>16700321994</v>
      </c>
      <c r="P1947">
        <v>8350160996</v>
      </c>
      <c r="Q1947">
        <v>0</v>
      </c>
      <c r="R1947">
        <v>100</v>
      </c>
      <c r="S1947">
        <v>0</v>
      </c>
      <c r="T1947">
        <v>0</v>
      </c>
    </row>
    <row r="1948" spans="1:20" x14ac:dyDescent="0.25">
      <c r="A1948" t="s">
        <v>853</v>
      </c>
      <c r="B1948">
        <v>50100965980</v>
      </c>
      <c r="C1948">
        <v>-25050482990</v>
      </c>
      <c r="D1948">
        <v>0</v>
      </c>
      <c r="E1948">
        <v>25050482990</v>
      </c>
      <c r="F1948">
        <v>0</v>
      </c>
      <c r="G1948">
        <v>25050482990</v>
      </c>
      <c r="H1948">
        <v>25050482990</v>
      </c>
      <c r="I1948">
        <v>25050482990</v>
      </c>
      <c r="J1948">
        <v>0</v>
      </c>
      <c r="K1948">
        <v>25050482990</v>
      </c>
      <c r="L1948">
        <v>0</v>
      </c>
      <c r="M1948">
        <v>0</v>
      </c>
      <c r="N1948">
        <v>25050482990</v>
      </c>
      <c r="O1948">
        <v>16700321994</v>
      </c>
      <c r="P1948">
        <v>8350160996</v>
      </c>
      <c r="Q1948">
        <v>0</v>
      </c>
      <c r="R1948">
        <v>100</v>
      </c>
      <c r="S1948">
        <v>0</v>
      </c>
      <c r="T1948">
        <v>0</v>
      </c>
    </row>
    <row r="1949" spans="1:20" x14ac:dyDescent="0.25">
      <c r="A1949" t="s">
        <v>854</v>
      </c>
      <c r="B1949">
        <v>18000000000</v>
      </c>
      <c r="C1949">
        <v>-6000000000</v>
      </c>
      <c r="D1949">
        <v>0</v>
      </c>
      <c r="E1949">
        <v>12000000000</v>
      </c>
      <c r="F1949">
        <v>0</v>
      </c>
      <c r="G1949">
        <v>12000000000</v>
      </c>
      <c r="H1949">
        <v>12000000000</v>
      </c>
      <c r="I1949">
        <v>12000000000</v>
      </c>
      <c r="J1949">
        <v>0</v>
      </c>
      <c r="K1949">
        <v>12000000000</v>
      </c>
      <c r="L1949">
        <v>3138978596</v>
      </c>
      <c r="M1949">
        <v>0</v>
      </c>
      <c r="N1949">
        <v>8861021404</v>
      </c>
      <c r="O1949">
        <v>8861021404</v>
      </c>
      <c r="P1949">
        <v>0</v>
      </c>
      <c r="Q1949">
        <v>0</v>
      </c>
      <c r="R1949">
        <v>100</v>
      </c>
      <c r="S1949">
        <v>0</v>
      </c>
      <c r="T1949">
        <v>0</v>
      </c>
    </row>
    <row r="1950" spans="1:20" x14ac:dyDescent="0.25">
      <c r="A1950" t="s">
        <v>852</v>
      </c>
      <c r="B1950">
        <v>18000000000</v>
      </c>
      <c r="C1950">
        <v>-6000000000</v>
      </c>
      <c r="D1950">
        <v>0</v>
      </c>
      <c r="E1950">
        <v>12000000000</v>
      </c>
      <c r="F1950">
        <v>0</v>
      </c>
      <c r="G1950">
        <v>12000000000</v>
      </c>
      <c r="H1950">
        <v>12000000000</v>
      </c>
      <c r="I1950">
        <v>12000000000</v>
      </c>
      <c r="J1950">
        <v>0</v>
      </c>
      <c r="K1950">
        <v>12000000000</v>
      </c>
      <c r="L1950">
        <v>3138978596</v>
      </c>
      <c r="M1950">
        <v>0</v>
      </c>
      <c r="N1950">
        <v>8861021404</v>
      </c>
      <c r="O1950">
        <v>8861021404</v>
      </c>
      <c r="P1950">
        <v>0</v>
      </c>
      <c r="Q1950">
        <v>0</v>
      </c>
      <c r="R1950">
        <v>100</v>
      </c>
      <c r="S1950">
        <v>0</v>
      </c>
      <c r="T1950">
        <v>0</v>
      </c>
    </row>
    <row r="1951" spans="1:20" x14ac:dyDescent="0.25">
      <c r="A1951" t="s">
        <v>853</v>
      </c>
      <c r="B1951">
        <v>18000000000</v>
      </c>
      <c r="C1951">
        <v>-6000000000</v>
      </c>
      <c r="D1951">
        <v>0</v>
      </c>
      <c r="E1951">
        <v>12000000000</v>
      </c>
      <c r="F1951">
        <v>0</v>
      </c>
      <c r="G1951">
        <v>12000000000</v>
      </c>
      <c r="H1951">
        <v>12000000000</v>
      </c>
      <c r="I1951">
        <v>12000000000</v>
      </c>
      <c r="J1951">
        <v>0</v>
      </c>
      <c r="K1951">
        <v>12000000000</v>
      </c>
      <c r="L1951">
        <v>3138978596</v>
      </c>
      <c r="M1951">
        <v>0</v>
      </c>
      <c r="N1951">
        <v>8861021404</v>
      </c>
      <c r="O1951">
        <v>8861021404</v>
      </c>
      <c r="P1951">
        <v>0</v>
      </c>
      <c r="Q1951">
        <v>0</v>
      </c>
      <c r="R1951">
        <v>100</v>
      </c>
      <c r="S1951">
        <v>0</v>
      </c>
      <c r="T1951">
        <v>0</v>
      </c>
    </row>
    <row r="1952" spans="1:20" x14ac:dyDescent="0.25">
      <c r="A1952" t="s">
        <v>855</v>
      </c>
      <c r="B1952">
        <v>200000000</v>
      </c>
      <c r="C1952">
        <v>-30000000</v>
      </c>
      <c r="D1952">
        <v>0</v>
      </c>
      <c r="E1952">
        <v>170000000</v>
      </c>
      <c r="F1952">
        <v>0</v>
      </c>
      <c r="G1952">
        <v>170000000</v>
      </c>
      <c r="H1952">
        <v>170000000</v>
      </c>
      <c r="I1952">
        <v>170000000</v>
      </c>
      <c r="J1952">
        <v>0</v>
      </c>
      <c r="K1952">
        <v>170000000</v>
      </c>
      <c r="L1952">
        <v>0</v>
      </c>
      <c r="M1952">
        <v>0</v>
      </c>
      <c r="N1952">
        <v>170000000</v>
      </c>
      <c r="O1952">
        <v>170000000</v>
      </c>
      <c r="P1952">
        <v>0</v>
      </c>
      <c r="Q1952">
        <v>0</v>
      </c>
      <c r="R1952">
        <v>100</v>
      </c>
      <c r="S1952">
        <v>0</v>
      </c>
      <c r="T1952">
        <v>0</v>
      </c>
    </row>
    <row r="1953" spans="1:20" x14ac:dyDescent="0.25">
      <c r="A1953" t="s">
        <v>31</v>
      </c>
      <c r="B1953">
        <v>200000000</v>
      </c>
      <c r="C1953">
        <v>-30000000</v>
      </c>
      <c r="D1953">
        <v>0</v>
      </c>
      <c r="E1953">
        <v>170000000</v>
      </c>
      <c r="F1953">
        <v>0</v>
      </c>
      <c r="G1953">
        <v>170000000</v>
      </c>
      <c r="H1953">
        <v>170000000</v>
      </c>
      <c r="I1953">
        <v>170000000</v>
      </c>
      <c r="J1953">
        <v>0</v>
      </c>
      <c r="K1953">
        <v>170000000</v>
      </c>
      <c r="L1953">
        <v>0</v>
      </c>
      <c r="M1953">
        <v>0</v>
      </c>
      <c r="N1953">
        <v>170000000</v>
      </c>
      <c r="O1953">
        <v>170000000</v>
      </c>
      <c r="P1953">
        <v>0</v>
      </c>
      <c r="Q1953">
        <v>0</v>
      </c>
      <c r="R1953">
        <v>100</v>
      </c>
      <c r="S1953">
        <v>0</v>
      </c>
      <c r="T1953">
        <v>0</v>
      </c>
    </row>
    <row r="1954" spans="1:20" x14ac:dyDescent="0.25">
      <c r="A1954" t="s">
        <v>842</v>
      </c>
      <c r="B1954">
        <v>200000000</v>
      </c>
      <c r="C1954">
        <v>-30000000</v>
      </c>
      <c r="D1954">
        <v>0</v>
      </c>
      <c r="E1954">
        <v>170000000</v>
      </c>
      <c r="F1954">
        <v>0</v>
      </c>
      <c r="G1954">
        <v>170000000</v>
      </c>
      <c r="H1954">
        <v>170000000</v>
      </c>
      <c r="I1954">
        <v>170000000</v>
      </c>
      <c r="J1954">
        <v>0</v>
      </c>
      <c r="K1954">
        <v>170000000</v>
      </c>
      <c r="L1954">
        <v>0</v>
      </c>
      <c r="M1954">
        <v>0</v>
      </c>
      <c r="N1954">
        <v>170000000</v>
      </c>
      <c r="O1954">
        <v>170000000</v>
      </c>
      <c r="P1954">
        <v>0</v>
      </c>
      <c r="Q1954">
        <v>0</v>
      </c>
      <c r="R1954">
        <v>100</v>
      </c>
      <c r="S1954">
        <v>0</v>
      </c>
      <c r="T1954">
        <v>0</v>
      </c>
    </row>
    <row r="1955" spans="1:20" x14ac:dyDescent="0.25">
      <c r="A1955" t="s">
        <v>856</v>
      </c>
      <c r="B1955">
        <v>200000000</v>
      </c>
      <c r="C1955">
        <v>-30000000</v>
      </c>
      <c r="D1955">
        <v>0</v>
      </c>
      <c r="E1955">
        <v>170000000</v>
      </c>
      <c r="F1955">
        <v>0</v>
      </c>
      <c r="G1955">
        <v>170000000</v>
      </c>
      <c r="H1955">
        <v>170000000</v>
      </c>
      <c r="I1955">
        <v>170000000</v>
      </c>
      <c r="J1955">
        <v>0</v>
      </c>
      <c r="K1955">
        <v>170000000</v>
      </c>
      <c r="L1955">
        <v>0</v>
      </c>
      <c r="M1955">
        <v>0</v>
      </c>
      <c r="N1955">
        <v>170000000</v>
      </c>
      <c r="O1955">
        <v>170000000</v>
      </c>
      <c r="P1955">
        <v>0</v>
      </c>
      <c r="Q1955">
        <v>0</v>
      </c>
      <c r="R1955">
        <v>100</v>
      </c>
      <c r="S1955">
        <v>0</v>
      </c>
      <c r="T1955">
        <v>0</v>
      </c>
    </row>
    <row r="1956" spans="1:20" x14ac:dyDescent="0.25">
      <c r="A1956" t="s">
        <v>857</v>
      </c>
      <c r="B1956">
        <v>0</v>
      </c>
      <c r="C1956">
        <v>45100000</v>
      </c>
      <c r="D1956">
        <v>0</v>
      </c>
      <c r="E1956">
        <v>45100000</v>
      </c>
      <c r="F1956">
        <v>0</v>
      </c>
      <c r="G1956">
        <v>45100000</v>
      </c>
      <c r="H1956">
        <v>45100000</v>
      </c>
      <c r="I1956">
        <v>45100000</v>
      </c>
      <c r="J1956">
        <v>0</v>
      </c>
      <c r="K1956">
        <v>45100000</v>
      </c>
      <c r="L1956">
        <v>25100000</v>
      </c>
      <c r="M1956">
        <v>0</v>
      </c>
      <c r="N1956">
        <v>20000000</v>
      </c>
      <c r="O1956">
        <v>20000000</v>
      </c>
      <c r="P1956">
        <v>0</v>
      </c>
      <c r="Q1956">
        <v>0</v>
      </c>
      <c r="R1956">
        <v>100</v>
      </c>
      <c r="S1956">
        <v>0</v>
      </c>
      <c r="T1956">
        <v>0</v>
      </c>
    </row>
    <row r="1957" spans="1:20" x14ac:dyDescent="0.25">
      <c r="A1957" t="s">
        <v>31</v>
      </c>
      <c r="B1957">
        <v>0</v>
      </c>
      <c r="C1957">
        <v>45100000</v>
      </c>
      <c r="D1957">
        <v>0</v>
      </c>
      <c r="E1957">
        <v>45100000</v>
      </c>
      <c r="F1957">
        <v>0</v>
      </c>
      <c r="G1957">
        <v>45100000</v>
      </c>
      <c r="H1957">
        <v>45100000</v>
      </c>
      <c r="I1957">
        <v>45100000</v>
      </c>
      <c r="J1957">
        <v>0</v>
      </c>
      <c r="K1957">
        <v>45100000</v>
      </c>
      <c r="L1957">
        <v>25100000</v>
      </c>
      <c r="M1957">
        <v>0</v>
      </c>
      <c r="N1957">
        <v>20000000</v>
      </c>
      <c r="O1957">
        <v>20000000</v>
      </c>
      <c r="P1957">
        <v>0</v>
      </c>
      <c r="Q1957">
        <v>0</v>
      </c>
      <c r="R1957">
        <v>100</v>
      </c>
      <c r="S1957">
        <v>0</v>
      </c>
      <c r="T1957">
        <v>0</v>
      </c>
    </row>
    <row r="1958" spans="1:20" x14ac:dyDescent="0.25">
      <c r="A1958" t="s">
        <v>842</v>
      </c>
      <c r="B1958">
        <v>0</v>
      </c>
      <c r="C1958">
        <v>45100000</v>
      </c>
      <c r="D1958">
        <v>0</v>
      </c>
      <c r="E1958">
        <v>45100000</v>
      </c>
      <c r="F1958">
        <v>0</v>
      </c>
      <c r="G1958">
        <v>45100000</v>
      </c>
      <c r="H1958">
        <v>45100000</v>
      </c>
      <c r="I1958">
        <v>45100000</v>
      </c>
      <c r="J1958">
        <v>0</v>
      </c>
      <c r="K1958">
        <v>45100000</v>
      </c>
      <c r="L1958">
        <v>25100000</v>
      </c>
      <c r="M1958">
        <v>0</v>
      </c>
      <c r="N1958">
        <v>20000000</v>
      </c>
      <c r="O1958">
        <v>20000000</v>
      </c>
      <c r="P1958">
        <v>0</v>
      </c>
      <c r="Q1958">
        <v>0</v>
      </c>
      <c r="R1958">
        <v>100</v>
      </c>
      <c r="S1958">
        <v>0</v>
      </c>
      <c r="T1958">
        <v>0</v>
      </c>
    </row>
    <row r="1959" spans="1:20" x14ac:dyDescent="0.25">
      <c r="A1959" t="s">
        <v>858</v>
      </c>
      <c r="B1959">
        <v>0</v>
      </c>
      <c r="C1959">
        <v>45100000</v>
      </c>
      <c r="D1959">
        <v>0</v>
      </c>
      <c r="E1959">
        <v>45100000</v>
      </c>
      <c r="F1959">
        <v>0</v>
      </c>
      <c r="G1959">
        <v>45100000</v>
      </c>
      <c r="H1959">
        <v>45100000</v>
      </c>
      <c r="I1959">
        <v>45100000</v>
      </c>
      <c r="J1959">
        <v>0</v>
      </c>
      <c r="K1959">
        <v>45100000</v>
      </c>
      <c r="L1959">
        <v>25100000</v>
      </c>
      <c r="M1959">
        <v>0</v>
      </c>
      <c r="N1959">
        <v>20000000</v>
      </c>
      <c r="O1959">
        <v>20000000</v>
      </c>
      <c r="P1959">
        <v>0</v>
      </c>
      <c r="Q1959">
        <v>0</v>
      </c>
      <c r="R1959">
        <v>100</v>
      </c>
      <c r="S1959">
        <v>0</v>
      </c>
      <c r="T1959">
        <v>0</v>
      </c>
    </row>
    <row r="1960" spans="1:20" x14ac:dyDescent="0.25">
      <c r="A1960" t="s">
        <v>859</v>
      </c>
      <c r="B1960">
        <v>0</v>
      </c>
      <c r="C1960">
        <v>70590000</v>
      </c>
      <c r="D1960">
        <v>0</v>
      </c>
      <c r="E1960">
        <v>70590000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70590000</v>
      </c>
      <c r="R1960">
        <v>0</v>
      </c>
      <c r="S1960">
        <v>0</v>
      </c>
      <c r="T1960">
        <v>0</v>
      </c>
    </row>
    <row r="1961" spans="1:20" x14ac:dyDescent="0.25">
      <c r="A1961" t="s">
        <v>31</v>
      </c>
      <c r="B1961">
        <v>0</v>
      </c>
      <c r="C1961">
        <v>70590000</v>
      </c>
      <c r="D1961">
        <v>0</v>
      </c>
      <c r="E1961">
        <v>70590000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70590000</v>
      </c>
      <c r="R1961">
        <v>0</v>
      </c>
      <c r="S1961">
        <v>0</v>
      </c>
      <c r="T1961">
        <v>0</v>
      </c>
    </row>
    <row r="1962" spans="1:20" x14ac:dyDescent="0.25">
      <c r="A1962" t="s">
        <v>860</v>
      </c>
      <c r="B1962">
        <v>0</v>
      </c>
      <c r="C1962">
        <v>70590000</v>
      </c>
      <c r="D1962">
        <v>0</v>
      </c>
      <c r="E1962">
        <v>70590000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70590000</v>
      </c>
      <c r="R1962">
        <v>0</v>
      </c>
      <c r="S1962">
        <v>0</v>
      </c>
      <c r="T1962">
        <v>0</v>
      </c>
    </row>
    <row r="1963" spans="1:20" x14ac:dyDescent="0.25">
      <c r="A1963" t="s">
        <v>861</v>
      </c>
      <c r="B1963">
        <v>0</v>
      </c>
      <c r="C1963">
        <v>70590000</v>
      </c>
      <c r="D1963">
        <v>0</v>
      </c>
      <c r="E1963">
        <v>70590000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70590000</v>
      </c>
      <c r="R1963">
        <v>0</v>
      </c>
      <c r="S1963">
        <v>0</v>
      </c>
      <c r="T1963">
        <v>0</v>
      </c>
    </row>
    <row r="1964" spans="1:20" x14ac:dyDescent="0.25">
      <c r="A1964" t="s">
        <v>862</v>
      </c>
      <c r="B1964">
        <v>0</v>
      </c>
      <c r="C1964">
        <v>698371525</v>
      </c>
      <c r="D1964">
        <v>0</v>
      </c>
      <c r="E1964">
        <v>698371525</v>
      </c>
      <c r="F1964">
        <v>0</v>
      </c>
      <c r="G1964">
        <v>698371525</v>
      </c>
      <c r="H1964">
        <v>698371525</v>
      </c>
      <c r="I1964">
        <v>693335100</v>
      </c>
      <c r="J1964">
        <v>0</v>
      </c>
      <c r="K1964">
        <v>693335100</v>
      </c>
      <c r="L1964">
        <v>640247321</v>
      </c>
      <c r="M1964">
        <v>5036425</v>
      </c>
      <c r="N1964">
        <v>53087779</v>
      </c>
      <c r="O1964">
        <v>0</v>
      </c>
      <c r="P1964">
        <v>53087779</v>
      </c>
      <c r="Q1964">
        <v>0</v>
      </c>
      <c r="R1964">
        <v>99.28</v>
      </c>
      <c r="S1964">
        <v>0</v>
      </c>
      <c r="T1964">
        <v>0</v>
      </c>
    </row>
    <row r="1965" spans="1:20" x14ac:dyDescent="0.25">
      <c r="A1965" t="s">
        <v>863</v>
      </c>
      <c r="B1965">
        <v>0</v>
      </c>
      <c r="C1965">
        <v>698371525</v>
      </c>
      <c r="D1965">
        <v>0</v>
      </c>
      <c r="E1965">
        <v>698371525</v>
      </c>
      <c r="F1965">
        <v>0</v>
      </c>
      <c r="G1965">
        <v>698371525</v>
      </c>
      <c r="H1965">
        <v>698371525</v>
      </c>
      <c r="I1965">
        <v>693335100</v>
      </c>
      <c r="J1965">
        <v>0</v>
      </c>
      <c r="K1965">
        <v>693335100</v>
      </c>
      <c r="L1965">
        <v>640247321</v>
      </c>
      <c r="M1965">
        <v>5036425</v>
      </c>
      <c r="N1965">
        <v>53087779</v>
      </c>
      <c r="O1965">
        <v>0</v>
      </c>
      <c r="P1965">
        <v>53087779</v>
      </c>
      <c r="Q1965">
        <v>0</v>
      </c>
      <c r="R1965">
        <v>99.28</v>
      </c>
      <c r="S1965">
        <v>0</v>
      </c>
      <c r="T1965">
        <v>0</v>
      </c>
    </row>
    <row r="1966" spans="1:20" x14ac:dyDescent="0.25">
      <c r="A1966" t="s">
        <v>864</v>
      </c>
      <c r="B1966">
        <v>0</v>
      </c>
      <c r="C1966">
        <v>698371525</v>
      </c>
      <c r="D1966">
        <v>0</v>
      </c>
      <c r="E1966">
        <v>698371525</v>
      </c>
      <c r="F1966">
        <v>0</v>
      </c>
      <c r="G1966">
        <v>698371525</v>
      </c>
      <c r="H1966">
        <v>698371525</v>
      </c>
      <c r="I1966">
        <v>693335100</v>
      </c>
      <c r="J1966">
        <v>0</v>
      </c>
      <c r="K1966">
        <v>693335100</v>
      </c>
      <c r="L1966">
        <v>640247321</v>
      </c>
      <c r="M1966">
        <v>5036425</v>
      </c>
      <c r="N1966">
        <v>53087779</v>
      </c>
      <c r="O1966">
        <v>0</v>
      </c>
      <c r="P1966">
        <v>53087779</v>
      </c>
      <c r="Q1966">
        <v>0</v>
      </c>
      <c r="R1966">
        <v>99.28</v>
      </c>
      <c r="S1966">
        <v>0</v>
      </c>
      <c r="T1966">
        <v>0</v>
      </c>
    </row>
    <row r="1967" spans="1:20" x14ac:dyDescent="0.25">
      <c r="A1967" t="s">
        <v>865</v>
      </c>
      <c r="B1967">
        <v>0</v>
      </c>
      <c r="C1967">
        <v>698371525</v>
      </c>
      <c r="D1967">
        <v>0</v>
      </c>
      <c r="E1967">
        <v>698371525</v>
      </c>
      <c r="F1967">
        <v>0</v>
      </c>
      <c r="G1967">
        <v>698371525</v>
      </c>
      <c r="H1967">
        <v>698371525</v>
      </c>
      <c r="I1967">
        <v>693335100</v>
      </c>
      <c r="J1967">
        <v>0</v>
      </c>
      <c r="K1967">
        <v>693335100</v>
      </c>
      <c r="L1967">
        <v>640247321</v>
      </c>
      <c r="M1967">
        <v>5036425</v>
      </c>
      <c r="N1967">
        <v>53087779</v>
      </c>
      <c r="O1967">
        <v>0</v>
      </c>
      <c r="P1967">
        <v>53087779</v>
      </c>
      <c r="Q1967">
        <v>0</v>
      </c>
      <c r="R1967">
        <v>99.28</v>
      </c>
      <c r="S1967">
        <v>0</v>
      </c>
      <c r="T1967">
        <v>0</v>
      </c>
    </row>
    <row r="1968" spans="1:20" x14ac:dyDescent="0.25">
      <c r="A1968" t="s">
        <v>866</v>
      </c>
      <c r="B1968">
        <v>0</v>
      </c>
      <c r="C1968">
        <v>5273472544</v>
      </c>
      <c r="D1968">
        <v>0</v>
      </c>
      <c r="E1968">
        <v>5273472544</v>
      </c>
      <c r="F1968">
        <v>0</v>
      </c>
      <c r="G1968">
        <v>58826442</v>
      </c>
      <c r="H1968">
        <v>58826442</v>
      </c>
      <c r="I1968">
        <v>54326442</v>
      </c>
      <c r="J1968">
        <v>0</v>
      </c>
      <c r="K1968">
        <v>54326442</v>
      </c>
      <c r="L1968">
        <v>54326442</v>
      </c>
      <c r="M1968">
        <v>4500000</v>
      </c>
      <c r="N1968">
        <v>0</v>
      </c>
      <c r="O1968">
        <v>0</v>
      </c>
      <c r="P1968">
        <v>0</v>
      </c>
      <c r="Q1968">
        <v>5214646102</v>
      </c>
      <c r="R1968">
        <v>1.03</v>
      </c>
      <c r="S1968">
        <v>0</v>
      </c>
      <c r="T1968">
        <v>0</v>
      </c>
    </row>
    <row r="1969" spans="1:20" x14ac:dyDescent="0.25">
      <c r="A1969" t="s">
        <v>813</v>
      </c>
      <c r="B1969">
        <v>0</v>
      </c>
      <c r="C1969">
        <v>5266587544</v>
      </c>
      <c r="D1969">
        <v>0</v>
      </c>
      <c r="E1969">
        <v>5266587544</v>
      </c>
      <c r="F1969">
        <v>0</v>
      </c>
      <c r="G1969">
        <v>58826442</v>
      </c>
      <c r="H1969">
        <v>58826442</v>
      </c>
      <c r="I1969">
        <v>54326442</v>
      </c>
      <c r="J1969">
        <v>0</v>
      </c>
      <c r="K1969">
        <v>54326442</v>
      </c>
      <c r="L1969">
        <v>54326442</v>
      </c>
      <c r="M1969">
        <v>4500000</v>
      </c>
      <c r="N1969">
        <v>0</v>
      </c>
      <c r="O1969">
        <v>0</v>
      </c>
      <c r="P1969">
        <v>0</v>
      </c>
      <c r="Q1969">
        <v>5207761102</v>
      </c>
      <c r="R1969">
        <v>1.03</v>
      </c>
      <c r="S1969">
        <v>0</v>
      </c>
      <c r="T1969">
        <v>0</v>
      </c>
    </row>
    <row r="1970" spans="1:20" x14ac:dyDescent="0.25">
      <c r="A1970" t="s">
        <v>814</v>
      </c>
      <c r="B1970">
        <v>0</v>
      </c>
      <c r="C1970">
        <v>3766587544</v>
      </c>
      <c r="D1970">
        <v>0</v>
      </c>
      <c r="E1970">
        <v>3766587544</v>
      </c>
      <c r="F1970">
        <v>0</v>
      </c>
      <c r="G1970">
        <v>58826442</v>
      </c>
      <c r="H1970">
        <v>58826442</v>
      </c>
      <c r="I1970">
        <v>54326442</v>
      </c>
      <c r="J1970">
        <v>0</v>
      </c>
      <c r="K1970">
        <v>54326442</v>
      </c>
      <c r="L1970">
        <v>54326442</v>
      </c>
      <c r="M1970">
        <v>4500000</v>
      </c>
      <c r="N1970">
        <v>0</v>
      </c>
      <c r="O1970">
        <v>0</v>
      </c>
      <c r="P1970">
        <v>0</v>
      </c>
      <c r="Q1970">
        <v>3707761102</v>
      </c>
      <c r="R1970">
        <v>1.44</v>
      </c>
      <c r="S1970">
        <v>0</v>
      </c>
      <c r="T1970">
        <v>0</v>
      </c>
    </row>
    <row r="1971" spans="1:20" x14ac:dyDescent="0.25">
      <c r="A1971" t="s">
        <v>867</v>
      </c>
      <c r="B1971">
        <v>0</v>
      </c>
      <c r="C1971">
        <v>2000000000</v>
      </c>
      <c r="D1971">
        <v>0</v>
      </c>
      <c r="E1971">
        <v>2000000000</v>
      </c>
      <c r="F1971">
        <v>0</v>
      </c>
      <c r="G1971">
        <v>48932442</v>
      </c>
      <c r="H1971">
        <v>48932442</v>
      </c>
      <c r="I1971">
        <v>44432442</v>
      </c>
      <c r="J1971">
        <v>0</v>
      </c>
      <c r="K1971">
        <v>44432442</v>
      </c>
      <c r="L1971">
        <v>44432442</v>
      </c>
      <c r="M1971">
        <v>4500000</v>
      </c>
      <c r="N1971">
        <v>0</v>
      </c>
      <c r="O1971">
        <v>0</v>
      </c>
      <c r="P1971">
        <v>0</v>
      </c>
      <c r="Q1971">
        <v>1951067558</v>
      </c>
      <c r="R1971">
        <v>2.2200000000000002</v>
      </c>
      <c r="S1971">
        <v>0</v>
      </c>
      <c r="T1971">
        <v>0</v>
      </c>
    </row>
    <row r="1972" spans="1:20" x14ac:dyDescent="0.25">
      <c r="A1972" t="s">
        <v>868</v>
      </c>
      <c r="B1972">
        <v>0</v>
      </c>
      <c r="C1972">
        <v>1766587544</v>
      </c>
      <c r="D1972">
        <v>0</v>
      </c>
      <c r="E1972">
        <v>1766587544</v>
      </c>
      <c r="F1972">
        <v>0</v>
      </c>
      <c r="G1972">
        <v>9894000</v>
      </c>
      <c r="H1972">
        <v>9894000</v>
      </c>
      <c r="I1972">
        <v>9894000</v>
      </c>
      <c r="J1972">
        <v>0</v>
      </c>
      <c r="K1972">
        <v>9894000</v>
      </c>
      <c r="L1972">
        <v>9894000</v>
      </c>
      <c r="M1972">
        <v>0</v>
      </c>
      <c r="N1972">
        <v>0</v>
      </c>
      <c r="O1972">
        <v>0</v>
      </c>
      <c r="P1972">
        <v>0</v>
      </c>
      <c r="Q1972">
        <v>1756693544</v>
      </c>
      <c r="R1972">
        <v>0.56000000000000005</v>
      </c>
      <c r="S1972">
        <v>0</v>
      </c>
      <c r="T1972">
        <v>0</v>
      </c>
    </row>
    <row r="1973" spans="1:20" x14ac:dyDescent="0.25">
      <c r="A1973" t="s">
        <v>817</v>
      </c>
      <c r="B1973">
        <v>0</v>
      </c>
      <c r="C1973">
        <v>1500000000</v>
      </c>
      <c r="D1973">
        <v>0</v>
      </c>
      <c r="E1973">
        <v>1500000000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1500000000</v>
      </c>
      <c r="R1973">
        <v>0</v>
      </c>
      <c r="S1973">
        <v>0</v>
      </c>
      <c r="T1973">
        <v>0</v>
      </c>
    </row>
    <row r="1974" spans="1:20" x14ac:dyDescent="0.25">
      <c r="A1974" t="s">
        <v>869</v>
      </c>
      <c r="B1974">
        <v>0</v>
      </c>
      <c r="C1974">
        <v>1500000000</v>
      </c>
      <c r="D1974">
        <v>0</v>
      </c>
      <c r="E1974">
        <v>1500000000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1500000000</v>
      </c>
      <c r="R1974">
        <v>0</v>
      </c>
      <c r="S1974">
        <v>0</v>
      </c>
      <c r="T1974">
        <v>0</v>
      </c>
    </row>
    <row r="1975" spans="1:20" x14ac:dyDescent="0.25">
      <c r="A1975" t="s">
        <v>819</v>
      </c>
      <c r="B1975">
        <v>0</v>
      </c>
      <c r="C1975">
        <v>6885000</v>
      </c>
      <c r="D1975">
        <v>0</v>
      </c>
      <c r="E1975">
        <v>6885000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6885000</v>
      </c>
      <c r="R1975">
        <v>0</v>
      </c>
      <c r="S1975">
        <v>0</v>
      </c>
      <c r="T1975">
        <v>0</v>
      </c>
    </row>
    <row r="1976" spans="1:20" x14ac:dyDescent="0.25">
      <c r="A1976" t="s">
        <v>817</v>
      </c>
      <c r="B1976">
        <v>0</v>
      </c>
      <c r="C1976">
        <v>6885000</v>
      </c>
      <c r="D1976">
        <v>0</v>
      </c>
      <c r="E1976">
        <v>6885000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6885000</v>
      </c>
      <c r="R1976">
        <v>0</v>
      </c>
      <c r="S1976">
        <v>0</v>
      </c>
      <c r="T1976">
        <v>0</v>
      </c>
    </row>
    <row r="1977" spans="1:20" x14ac:dyDescent="0.25">
      <c r="A1977" t="s">
        <v>869</v>
      </c>
      <c r="B1977">
        <v>0</v>
      </c>
      <c r="C1977">
        <v>6885000</v>
      </c>
      <c r="D1977">
        <v>0</v>
      </c>
      <c r="E1977">
        <v>6885000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6885000</v>
      </c>
      <c r="R1977">
        <v>0</v>
      </c>
      <c r="S1977">
        <v>0</v>
      </c>
      <c r="T1977">
        <v>0</v>
      </c>
    </row>
    <row r="1978" spans="1:20" x14ac:dyDescent="0.25">
      <c r="A1978" t="s">
        <v>870</v>
      </c>
      <c r="B1978">
        <v>0</v>
      </c>
      <c r="C1978">
        <v>205790000</v>
      </c>
      <c r="D1978">
        <v>0</v>
      </c>
      <c r="E1978">
        <v>205790000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205790000</v>
      </c>
      <c r="R1978">
        <v>0</v>
      </c>
      <c r="S1978">
        <v>0</v>
      </c>
      <c r="T1978">
        <v>0</v>
      </c>
    </row>
    <row r="1979" spans="1:20" x14ac:dyDescent="0.25">
      <c r="A1979" t="s">
        <v>31</v>
      </c>
      <c r="B1979">
        <v>0</v>
      </c>
      <c r="C1979">
        <v>205790000</v>
      </c>
      <c r="D1979">
        <v>0</v>
      </c>
      <c r="E1979">
        <v>205790000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205790000</v>
      </c>
      <c r="R1979">
        <v>0</v>
      </c>
      <c r="S1979">
        <v>0</v>
      </c>
      <c r="T1979">
        <v>0</v>
      </c>
    </row>
    <row r="1980" spans="1:20" x14ac:dyDescent="0.25">
      <c r="A1980" t="s">
        <v>871</v>
      </c>
      <c r="B1980">
        <v>0</v>
      </c>
      <c r="C1980">
        <v>205790000</v>
      </c>
      <c r="D1980">
        <v>0</v>
      </c>
      <c r="E1980">
        <v>205790000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205790000</v>
      </c>
      <c r="R1980">
        <v>0</v>
      </c>
      <c r="S1980">
        <v>0</v>
      </c>
      <c r="T1980">
        <v>0</v>
      </c>
    </row>
    <row r="1981" spans="1:20" x14ac:dyDescent="0.25">
      <c r="A1981" t="s">
        <v>872</v>
      </c>
      <c r="B1981">
        <v>0</v>
      </c>
      <c r="C1981">
        <v>205790000</v>
      </c>
      <c r="D1981">
        <v>0</v>
      </c>
      <c r="E1981">
        <v>205790000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205790000</v>
      </c>
      <c r="R1981">
        <v>0</v>
      </c>
      <c r="S1981">
        <v>0</v>
      </c>
      <c r="T1981">
        <v>0</v>
      </c>
    </row>
    <row r="1982" spans="1:20" x14ac:dyDescent="0.25">
      <c r="A1982" t="s">
        <v>873</v>
      </c>
      <c r="B1982">
        <v>0</v>
      </c>
      <c r="C1982">
        <v>31050482990</v>
      </c>
      <c r="D1982">
        <v>0</v>
      </c>
      <c r="E1982">
        <v>31050482990</v>
      </c>
      <c r="F1982">
        <v>0</v>
      </c>
      <c r="G1982">
        <v>31013031556</v>
      </c>
      <c r="H1982">
        <v>31013031556</v>
      </c>
      <c r="I1982">
        <v>0</v>
      </c>
      <c r="J1982">
        <v>0</v>
      </c>
      <c r="K1982">
        <v>0</v>
      </c>
      <c r="L1982">
        <v>0</v>
      </c>
      <c r="M1982">
        <v>31013031556</v>
      </c>
      <c r="N1982">
        <v>0</v>
      </c>
      <c r="O1982">
        <v>0</v>
      </c>
      <c r="P1982">
        <v>0</v>
      </c>
      <c r="Q1982">
        <v>37451434</v>
      </c>
      <c r="R1982">
        <v>0</v>
      </c>
      <c r="S1982">
        <v>0</v>
      </c>
      <c r="T1982">
        <v>0</v>
      </c>
    </row>
    <row r="1983" spans="1:20" x14ac:dyDescent="0.25">
      <c r="A1983" t="s">
        <v>31</v>
      </c>
      <c r="B1983">
        <v>0</v>
      </c>
      <c r="C1983">
        <v>25050482990</v>
      </c>
      <c r="D1983">
        <v>0</v>
      </c>
      <c r="E1983">
        <v>25050482990</v>
      </c>
      <c r="F1983">
        <v>0</v>
      </c>
      <c r="G1983">
        <v>25013031556</v>
      </c>
      <c r="H1983">
        <v>25013031556</v>
      </c>
      <c r="I1983">
        <v>0</v>
      </c>
      <c r="J1983">
        <v>0</v>
      </c>
      <c r="K1983">
        <v>0</v>
      </c>
      <c r="L1983">
        <v>0</v>
      </c>
      <c r="M1983">
        <v>25013031556</v>
      </c>
      <c r="N1983">
        <v>0</v>
      </c>
      <c r="O1983">
        <v>0</v>
      </c>
      <c r="P1983">
        <v>0</v>
      </c>
      <c r="Q1983">
        <v>37451434</v>
      </c>
      <c r="R1983">
        <v>0</v>
      </c>
      <c r="S1983">
        <v>0</v>
      </c>
      <c r="T1983">
        <v>0</v>
      </c>
    </row>
    <row r="1984" spans="1:20" x14ac:dyDescent="0.25">
      <c r="A1984" t="s">
        <v>852</v>
      </c>
      <c r="B1984">
        <v>0</v>
      </c>
      <c r="C1984">
        <v>25050482990</v>
      </c>
      <c r="D1984">
        <v>0</v>
      </c>
      <c r="E1984">
        <v>25050482990</v>
      </c>
      <c r="F1984">
        <v>0</v>
      </c>
      <c r="G1984">
        <v>25013031556</v>
      </c>
      <c r="H1984">
        <v>25013031556</v>
      </c>
      <c r="I1984">
        <v>0</v>
      </c>
      <c r="J1984">
        <v>0</v>
      </c>
      <c r="K1984">
        <v>0</v>
      </c>
      <c r="L1984">
        <v>0</v>
      </c>
      <c r="M1984">
        <v>25013031556</v>
      </c>
      <c r="N1984">
        <v>0</v>
      </c>
      <c r="O1984">
        <v>0</v>
      </c>
      <c r="P1984">
        <v>0</v>
      </c>
      <c r="Q1984">
        <v>37451434</v>
      </c>
      <c r="R1984">
        <v>0</v>
      </c>
      <c r="S1984">
        <v>0</v>
      </c>
      <c r="T1984">
        <v>0</v>
      </c>
    </row>
    <row r="1985" spans="1:20" x14ac:dyDescent="0.25">
      <c r="A1985" t="s">
        <v>874</v>
      </c>
      <c r="B1985">
        <v>0</v>
      </c>
      <c r="C1985">
        <v>25050482990</v>
      </c>
      <c r="D1985">
        <v>0</v>
      </c>
      <c r="E1985">
        <v>25050482990</v>
      </c>
      <c r="F1985">
        <v>0</v>
      </c>
      <c r="G1985">
        <v>25013031556</v>
      </c>
      <c r="H1985">
        <v>25013031556</v>
      </c>
      <c r="I1985">
        <v>0</v>
      </c>
      <c r="J1985">
        <v>0</v>
      </c>
      <c r="K1985">
        <v>0</v>
      </c>
      <c r="L1985">
        <v>0</v>
      </c>
      <c r="M1985">
        <v>25013031556</v>
      </c>
      <c r="N1985">
        <v>0</v>
      </c>
      <c r="O1985">
        <v>0</v>
      </c>
      <c r="P1985">
        <v>0</v>
      </c>
      <c r="Q1985">
        <v>37451434</v>
      </c>
      <c r="R1985">
        <v>0</v>
      </c>
      <c r="S1985">
        <v>0</v>
      </c>
      <c r="T1985">
        <v>0</v>
      </c>
    </row>
    <row r="1986" spans="1:20" x14ac:dyDescent="0.25">
      <c r="A1986" t="s">
        <v>854</v>
      </c>
      <c r="B1986">
        <v>0</v>
      </c>
      <c r="C1986">
        <v>6000000000</v>
      </c>
      <c r="D1986">
        <v>0</v>
      </c>
      <c r="E1986">
        <v>6000000000</v>
      </c>
      <c r="F1986">
        <v>0</v>
      </c>
      <c r="G1986">
        <v>6000000000</v>
      </c>
      <c r="H1986">
        <v>6000000000</v>
      </c>
      <c r="I1986">
        <v>0</v>
      </c>
      <c r="J1986">
        <v>0</v>
      </c>
      <c r="K1986">
        <v>0</v>
      </c>
      <c r="L1986">
        <v>0</v>
      </c>
      <c r="M1986">
        <v>6000000000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</row>
    <row r="1987" spans="1:20" x14ac:dyDescent="0.25">
      <c r="A1987" t="s">
        <v>852</v>
      </c>
      <c r="B1987">
        <v>0</v>
      </c>
      <c r="C1987">
        <v>6000000000</v>
      </c>
      <c r="D1987">
        <v>0</v>
      </c>
      <c r="E1987">
        <v>6000000000</v>
      </c>
      <c r="F1987">
        <v>0</v>
      </c>
      <c r="G1987">
        <v>6000000000</v>
      </c>
      <c r="H1987">
        <v>6000000000</v>
      </c>
      <c r="I1987">
        <v>0</v>
      </c>
      <c r="J1987">
        <v>0</v>
      </c>
      <c r="K1987">
        <v>0</v>
      </c>
      <c r="L1987">
        <v>0</v>
      </c>
      <c r="M1987">
        <v>6000000000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</row>
    <row r="1988" spans="1:20" x14ac:dyDescent="0.25">
      <c r="A1988" t="s">
        <v>874</v>
      </c>
      <c r="B1988">
        <v>0</v>
      </c>
      <c r="C1988">
        <v>6000000000</v>
      </c>
      <c r="D1988">
        <v>0</v>
      </c>
      <c r="E1988">
        <v>6000000000</v>
      </c>
      <c r="F1988">
        <v>0</v>
      </c>
      <c r="G1988">
        <v>6000000000</v>
      </c>
      <c r="H1988">
        <v>6000000000</v>
      </c>
      <c r="I1988">
        <v>0</v>
      </c>
      <c r="J1988">
        <v>0</v>
      </c>
      <c r="K1988">
        <v>0</v>
      </c>
      <c r="L1988">
        <v>0</v>
      </c>
      <c r="M1988">
        <v>6000000000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</row>
    <row r="1989" spans="1:20" x14ac:dyDescent="0.25">
      <c r="A1989" t="s">
        <v>875</v>
      </c>
      <c r="B1989">
        <v>0</v>
      </c>
      <c r="C1989">
        <v>100000000</v>
      </c>
      <c r="D1989">
        <v>0</v>
      </c>
      <c r="E1989">
        <v>100000000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100000000</v>
      </c>
      <c r="R1989">
        <v>0</v>
      </c>
      <c r="S1989">
        <v>0</v>
      </c>
      <c r="T1989">
        <v>0</v>
      </c>
    </row>
    <row r="1990" spans="1:20" x14ac:dyDescent="0.25">
      <c r="A1990" t="s">
        <v>31</v>
      </c>
      <c r="B1990">
        <v>0</v>
      </c>
      <c r="C1990">
        <v>100000000</v>
      </c>
      <c r="D1990">
        <v>0</v>
      </c>
      <c r="E1990">
        <v>100000000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100000000</v>
      </c>
      <c r="R1990">
        <v>0</v>
      </c>
      <c r="S1990">
        <v>0</v>
      </c>
      <c r="T1990">
        <v>0</v>
      </c>
    </row>
    <row r="1991" spans="1:20" x14ac:dyDescent="0.25">
      <c r="A1991" t="s">
        <v>842</v>
      </c>
      <c r="B1991">
        <v>0</v>
      </c>
      <c r="C1991">
        <v>100000000</v>
      </c>
      <c r="D1991">
        <v>0</v>
      </c>
      <c r="E1991">
        <v>100000000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100000000</v>
      </c>
      <c r="R1991">
        <v>0</v>
      </c>
      <c r="S1991">
        <v>0</v>
      </c>
      <c r="T1991">
        <v>0</v>
      </c>
    </row>
    <row r="1992" spans="1:20" x14ac:dyDescent="0.25">
      <c r="A1992" t="s">
        <v>876</v>
      </c>
      <c r="B1992">
        <v>0</v>
      </c>
      <c r="C1992">
        <v>100000000</v>
      </c>
      <c r="D1992">
        <v>0</v>
      </c>
      <c r="E1992">
        <v>100000000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100000000</v>
      </c>
      <c r="R1992">
        <v>0</v>
      </c>
      <c r="S1992">
        <v>0</v>
      </c>
      <c r="T1992">
        <v>0</v>
      </c>
    </row>
    <row r="1993" spans="1:20" x14ac:dyDescent="0.25">
      <c r="A1993" t="s">
        <v>877</v>
      </c>
      <c r="B1993">
        <v>0</v>
      </c>
      <c r="C1993">
        <v>100000000</v>
      </c>
      <c r="D1993">
        <v>0</v>
      </c>
      <c r="E1993">
        <v>100000000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100000000</v>
      </c>
      <c r="R1993">
        <v>0</v>
      </c>
      <c r="S1993">
        <v>0</v>
      </c>
      <c r="T1993">
        <v>0</v>
      </c>
    </row>
    <row r="1994" spans="1:20" x14ac:dyDescent="0.25">
      <c r="A1994" t="s">
        <v>31</v>
      </c>
      <c r="B1994">
        <v>0</v>
      </c>
      <c r="C1994">
        <v>100000000</v>
      </c>
      <c r="D1994">
        <v>0</v>
      </c>
      <c r="E1994">
        <v>100000000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100000000</v>
      </c>
      <c r="R1994">
        <v>0</v>
      </c>
      <c r="S1994">
        <v>0</v>
      </c>
      <c r="T1994">
        <v>0</v>
      </c>
    </row>
    <row r="1995" spans="1:20" x14ac:dyDescent="0.25">
      <c r="A1995" t="s">
        <v>842</v>
      </c>
      <c r="B1995">
        <v>0</v>
      </c>
      <c r="C1995">
        <v>100000000</v>
      </c>
      <c r="D1995">
        <v>0</v>
      </c>
      <c r="E1995">
        <v>100000000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100000000</v>
      </c>
      <c r="R1995">
        <v>0</v>
      </c>
      <c r="S1995">
        <v>0</v>
      </c>
      <c r="T1995">
        <v>0</v>
      </c>
    </row>
    <row r="1996" spans="1:20" x14ac:dyDescent="0.25">
      <c r="A1996" t="s">
        <v>878</v>
      </c>
      <c r="B1996">
        <v>0</v>
      </c>
      <c r="C1996">
        <v>100000000</v>
      </c>
      <c r="D1996">
        <v>0</v>
      </c>
      <c r="E1996">
        <v>100000000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100000000</v>
      </c>
      <c r="R1996">
        <v>0</v>
      </c>
      <c r="S1996">
        <v>0</v>
      </c>
      <c r="T1996">
        <v>0</v>
      </c>
    </row>
    <row r="1997" spans="1:20" x14ac:dyDescent="0.25">
      <c r="A1997" t="s">
        <v>879</v>
      </c>
      <c r="B1997">
        <v>0</v>
      </c>
      <c r="C1997">
        <v>30000000</v>
      </c>
      <c r="D1997">
        <v>0</v>
      </c>
      <c r="E1997">
        <v>30000000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30000000</v>
      </c>
      <c r="R1997">
        <v>0</v>
      </c>
      <c r="S1997">
        <v>0</v>
      </c>
      <c r="T1997">
        <v>0</v>
      </c>
    </row>
    <row r="1998" spans="1:20" x14ac:dyDescent="0.25">
      <c r="A1998" t="s">
        <v>31</v>
      </c>
      <c r="B1998">
        <v>0</v>
      </c>
      <c r="C1998">
        <v>30000000</v>
      </c>
      <c r="D1998">
        <v>0</v>
      </c>
      <c r="E1998">
        <v>30000000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30000000</v>
      </c>
      <c r="R1998">
        <v>0</v>
      </c>
      <c r="S1998">
        <v>0</v>
      </c>
      <c r="T1998">
        <v>0</v>
      </c>
    </row>
    <row r="1999" spans="1:20" x14ac:dyDescent="0.25">
      <c r="A1999" t="s">
        <v>842</v>
      </c>
      <c r="B1999">
        <v>0</v>
      </c>
      <c r="C1999">
        <v>30000000</v>
      </c>
      <c r="D1999">
        <v>0</v>
      </c>
      <c r="E1999">
        <v>30000000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30000000</v>
      </c>
      <c r="R1999">
        <v>0</v>
      </c>
      <c r="S1999">
        <v>0</v>
      </c>
      <c r="T1999">
        <v>0</v>
      </c>
    </row>
    <row r="2000" spans="1:20" x14ac:dyDescent="0.25">
      <c r="A2000" t="s">
        <v>880</v>
      </c>
      <c r="B2000">
        <v>0</v>
      </c>
      <c r="C2000">
        <v>30000000</v>
      </c>
      <c r="D2000">
        <v>0</v>
      </c>
      <c r="E2000">
        <v>30000000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30000000</v>
      </c>
      <c r="R2000">
        <v>0</v>
      </c>
      <c r="S2000">
        <v>0</v>
      </c>
      <c r="T2000">
        <v>0</v>
      </c>
    </row>
    <row r="2001" spans="1:20" x14ac:dyDescent="0.25">
      <c r="A2001" t="s">
        <v>881</v>
      </c>
      <c r="B2001">
        <v>0</v>
      </c>
      <c r="C2001">
        <v>80000000</v>
      </c>
      <c r="D2001">
        <v>0</v>
      </c>
      <c r="E2001">
        <v>80000000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80000000</v>
      </c>
      <c r="R2001">
        <v>0</v>
      </c>
      <c r="S2001">
        <v>0</v>
      </c>
      <c r="T2001">
        <v>0</v>
      </c>
    </row>
    <row r="2002" spans="1:20" x14ac:dyDescent="0.25">
      <c r="A2002" t="s">
        <v>31</v>
      </c>
      <c r="B2002">
        <v>0</v>
      </c>
      <c r="C2002">
        <v>80000000</v>
      </c>
      <c r="D2002">
        <v>0</v>
      </c>
      <c r="E2002">
        <v>80000000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80000000</v>
      </c>
      <c r="R2002">
        <v>0</v>
      </c>
      <c r="S2002">
        <v>0</v>
      </c>
      <c r="T2002">
        <v>0</v>
      </c>
    </row>
    <row r="2003" spans="1:20" x14ac:dyDescent="0.25">
      <c r="A2003" t="s">
        <v>842</v>
      </c>
      <c r="B2003">
        <v>0</v>
      </c>
      <c r="C2003">
        <v>80000000</v>
      </c>
      <c r="D2003">
        <v>0</v>
      </c>
      <c r="E2003">
        <v>80000000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80000000</v>
      </c>
      <c r="R2003">
        <v>0</v>
      </c>
      <c r="S2003">
        <v>0</v>
      </c>
      <c r="T2003">
        <v>0</v>
      </c>
    </row>
    <row r="2004" spans="1:20" x14ac:dyDescent="0.25">
      <c r="A2004" t="s">
        <v>882</v>
      </c>
      <c r="B2004">
        <v>0</v>
      </c>
      <c r="C2004">
        <v>80000000</v>
      </c>
      <c r="D2004">
        <v>0</v>
      </c>
      <c r="E2004">
        <v>80000000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80000000</v>
      </c>
      <c r="R2004">
        <v>0</v>
      </c>
      <c r="S2004">
        <v>0</v>
      </c>
      <c r="T2004">
        <v>0</v>
      </c>
    </row>
    <row r="2005" spans="1:20" x14ac:dyDescent="0.25">
      <c r="A2005" t="s">
        <v>883</v>
      </c>
      <c r="B2005">
        <v>0</v>
      </c>
      <c r="C2005">
        <v>70000000</v>
      </c>
      <c r="D2005">
        <v>0</v>
      </c>
      <c r="E2005">
        <v>70000000</v>
      </c>
      <c r="F2005">
        <v>0</v>
      </c>
      <c r="G2005">
        <v>20000000</v>
      </c>
      <c r="H2005">
        <v>20000000</v>
      </c>
      <c r="I2005">
        <v>19998000</v>
      </c>
      <c r="J2005">
        <v>0</v>
      </c>
      <c r="K2005">
        <v>19998000</v>
      </c>
      <c r="L2005">
        <v>0</v>
      </c>
      <c r="M2005">
        <v>2000</v>
      </c>
      <c r="N2005">
        <v>19998000</v>
      </c>
      <c r="O2005">
        <v>0</v>
      </c>
      <c r="P2005">
        <v>19998000</v>
      </c>
      <c r="Q2005">
        <v>50000000</v>
      </c>
      <c r="R2005">
        <v>28.57</v>
      </c>
      <c r="S2005">
        <v>0</v>
      </c>
      <c r="T2005">
        <v>0</v>
      </c>
    </row>
    <row r="2006" spans="1:20" x14ac:dyDescent="0.25">
      <c r="A2006" t="s">
        <v>31</v>
      </c>
      <c r="B2006">
        <v>0</v>
      </c>
      <c r="C2006">
        <v>70000000</v>
      </c>
      <c r="D2006">
        <v>0</v>
      </c>
      <c r="E2006">
        <v>70000000</v>
      </c>
      <c r="F2006">
        <v>0</v>
      </c>
      <c r="G2006">
        <v>20000000</v>
      </c>
      <c r="H2006">
        <v>20000000</v>
      </c>
      <c r="I2006">
        <v>19998000</v>
      </c>
      <c r="J2006">
        <v>0</v>
      </c>
      <c r="K2006">
        <v>19998000</v>
      </c>
      <c r="L2006">
        <v>0</v>
      </c>
      <c r="M2006">
        <v>2000</v>
      </c>
      <c r="N2006">
        <v>19998000</v>
      </c>
      <c r="O2006">
        <v>0</v>
      </c>
      <c r="P2006">
        <v>19998000</v>
      </c>
      <c r="Q2006">
        <v>50000000</v>
      </c>
      <c r="R2006">
        <v>28.57</v>
      </c>
      <c r="S2006">
        <v>0</v>
      </c>
      <c r="T2006">
        <v>0</v>
      </c>
    </row>
    <row r="2007" spans="1:20" x14ac:dyDescent="0.25">
      <c r="A2007" t="s">
        <v>884</v>
      </c>
      <c r="B2007">
        <v>0</v>
      </c>
      <c r="C2007">
        <v>70000000</v>
      </c>
      <c r="D2007">
        <v>0</v>
      </c>
      <c r="E2007">
        <v>70000000</v>
      </c>
      <c r="F2007">
        <v>0</v>
      </c>
      <c r="G2007">
        <v>20000000</v>
      </c>
      <c r="H2007">
        <v>20000000</v>
      </c>
      <c r="I2007">
        <v>19998000</v>
      </c>
      <c r="J2007">
        <v>0</v>
      </c>
      <c r="K2007">
        <v>19998000</v>
      </c>
      <c r="L2007">
        <v>0</v>
      </c>
      <c r="M2007">
        <v>2000</v>
      </c>
      <c r="N2007">
        <v>19998000</v>
      </c>
      <c r="O2007">
        <v>0</v>
      </c>
      <c r="P2007">
        <v>19998000</v>
      </c>
      <c r="Q2007">
        <v>50000000</v>
      </c>
      <c r="R2007">
        <v>28.57</v>
      </c>
      <c r="S2007">
        <v>0</v>
      </c>
      <c r="T2007">
        <v>0</v>
      </c>
    </row>
    <row r="2008" spans="1:20" x14ac:dyDescent="0.25">
      <c r="A2008" t="s">
        <v>885</v>
      </c>
      <c r="B2008">
        <v>0</v>
      </c>
      <c r="C2008">
        <v>70000000</v>
      </c>
      <c r="D2008">
        <v>0</v>
      </c>
      <c r="E2008">
        <v>70000000</v>
      </c>
      <c r="F2008">
        <v>0</v>
      </c>
      <c r="G2008">
        <v>20000000</v>
      </c>
      <c r="H2008">
        <v>20000000</v>
      </c>
      <c r="I2008">
        <v>19998000</v>
      </c>
      <c r="J2008">
        <v>0</v>
      </c>
      <c r="K2008">
        <v>19998000</v>
      </c>
      <c r="L2008">
        <v>0</v>
      </c>
      <c r="M2008">
        <v>2000</v>
      </c>
      <c r="N2008">
        <v>19998000</v>
      </c>
      <c r="O2008">
        <v>0</v>
      </c>
      <c r="P2008">
        <v>19998000</v>
      </c>
      <c r="Q2008">
        <v>50000000</v>
      </c>
      <c r="R2008">
        <v>28.57</v>
      </c>
      <c r="S2008">
        <v>0</v>
      </c>
      <c r="T2008">
        <v>0</v>
      </c>
    </row>
    <row r="2009" spans="1:20" x14ac:dyDescent="0.25">
      <c r="A2009" t="s">
        <v>886</v>
      </c>
      <c r="B2009">
        <v>0</v>
      </c>
      <c r="C2009">
        <v>104900000</v>
      </c>
      <c r="D2009">
        <v>0</v>
      </c>
      <c r="E2009">
        <v>104900000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104900000</v>
      </c>
      <c r="R2009">
        <v>0</v>
      </c>
      <c r="S2009">
        <v>0</v>
      </c>
      <c r="T2009">
        <v>0</v>
      </c>
    </row>
    <row r="2010" spans="1:20" x14ac:dyDescent="0.25">
      <c r="A2010" t="s">
        <v>31</v>
      </c>
      <c r="B2010">
        <v>0</v>
      </c>
      <c r="C2010">
        <v>104900000</v>
      </c>
      <c r="D2010">
        <v>0</v>
      </c>
      <c r="E2010">
        <v>104900000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104900000</v>
      </c>
      <c r="R2010">
        <v>0</v>
      </c>
      <c r="S2010">
        <v>0</v>
      </c>
      <c r="T2010">
        <v>0</v>
      </c>
    </row>
    <row r="2011" spans="1:20" x14ac:dyDescent="0.25">
      <c r="A2011" t="s">
        <v>887</v>
      </c>
      <c r="B2011">
        <v>0</v>
      </c>
      <c r="C2011">
        <v>104900000</v>
      </c>
      <c r="D2011">
        <v>0</v>
      </c>
      <c r="E2011">
        <v>104900000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104900000</v>
      </c>
      <c r="R2011">
        <v>0</v>
      </c>
      <c r="S2011">
        <v>0</v>
      </c>
      <c r="T2011">
        <v>0</v>
      </c>
    </row>
    <row r="2012" spans="1:20" x14ac:dyDescent="0.25">
      <c r="A2012" t="s">
        <v>888</v>
      </c>
      <c r="B2012">
        <v>0</v>
      </c>
      <c r="C2012">
        <v>104900000</v>
      </c>
      <c r="D2012">
        <v>0</v>
      </c>
      <c r="E2012">
        <v>104900000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104900000</v>
      </c>
      <c r="R2012">
        <v>0</v>
      </c>
      <c r="S2012">
        <v>0</v>
      </c>
      <c r="T2012">
        <v>0</v>
      </c>
    </row>
    <row r="2013" spans="1:20" x14ac:dyDescent="0.25">
      <c r="A2013" t="s">
        <v>889</v>
      </c>
      <c r="B2013">
        <v>0</v>
      </c>
      <c r="C2013">
        <v>80000000</v>
      </c>
      <c r="D2013">
        <v>0</v>
      </c>
      <c r="E2013">
        <v>80000000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80000000</v>
      </c>
      <c r="R2013">
        <v>0</v>
      </c>
      <c r="S2013">
        <v>0</v>
      </c>
      <c r="T2013">
        <v>0</v>
      </c>
    </row>
    <row r="2014" spans="1:20" x14ac:dyDescent="0.25">
      <c r="A2014" t="s">
        <v>31</v>
      </c>
      <c r="B2014">
        <v>0</v>
      </c>
      <c r="C2014">
        <v>80000000</v>
      </c>
      <c r="D2014">
        <v>0</v>
      </c>
      <c r="E2014">
        <v>80000000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80000000</v>
      </c>
      <c r="R2014">
        <v>0</v>
      </c>
      <c r="S2014">
        <v>0</v>
      </c>
      <c r="T2014">
        <v>0</v>
      </c>
    </row>
    <row r="2015" spans="1:20" x14ac:dyDescent="0.25">
      <c r="A2015" t="s">
        <v>845</v>
      </c>
      <c r="B2015">
        <v>0</v>
      </c>
      <c r="C2015">
        <v>80000000</v>
      </c>
      <c r="D2015">
        <v>0</v>
      </c>
      <c r="E2015">
        <v>80000000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80000000</v>
      </c>
      <c r="R2015">
        <v>0</v>
      </c>
      <c r="S2015">
        <v>0</v>
      </c>
      <c r="T2015">
        <v>0</v>
      </c>
    </row>
    <row r="2016" spans="1:20" x14ac:dyDescent="0.25">
      <c r="A2016" t="s">
        <v>890</v>
      </c>
      <c r="B2016">
        <v>0</v>
      </c>
      <c r="C2016">
        <v>80000000</v>
      </c>
      <c r="D2016">
        <v>0</v>
      </c>
      <c r="E2016">
        <v>80000000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80000000</v>
      </c>
      <c r="R2016">
        <v>0</v>
      </c>
      <c r="S2016">
        <v>0</v>
      </c>
      <c r="T2016">
        <v>0</v>
      </c>
    </row>
    <row r="2017" spans="1:20" x14ac:dyDescent="0.25">
      <c r="A2017" t="s">
        <v>891</v>
      </c>
      <c r="B2017">
        <v>0</v>
      </c>
      <c r="C2017">
        <v>110383135</v>
      </c>
      <c r="D2017">
        <v>0</v>
      </c>
      <c r="E2017">
        <v>110383135</v>
      </c>
      <c r="F2017">
        <v>0</v>
      </c>
      <c r="G2017">
        <v>70000000</v>
      </c>
      <c r="H2017">
        <v>70000000</v>
      </c>
      <c r="I2017">
        <v>69690300</v>
      </c>
      <c r="J2017">
        <v>0</v>
      </c>
      <c r="K2017">
        <v>69690300</v>
      </c>
      <c r="L2017">
        <v>0</v>
      </c>
      <c r="M2017">
        <v>309700</v>
      </c>
      <c r="N2017">
        <v>69690300</v>
      </c>
      <c r="O2017">
        <v>0</v>
      </c>
      <c r="P2017">
        <v>69690300</v>
      </c>
      <c r="Q2017">
        <v>40383135</v>
      </c>
      <c r="R2017">
        <v>63.13</v>
      </c>
      <c r="S2017">
        <v>0</v>
      </c>
      <c r="T2017">
        <v>0</v>
      </c>
    </row>
    <row r="2018" spans="1:20" x14ac:dyDescent="0.25">
      <c r="A2018" t="s">
        <v>31</v>
      </c>
      <c r="B2018">
        <v>0</v>
      </c>
      <c r="C2018">
        <v>110383135</v>
      </c>
      <c r="D2018">
        <v>0</v>
      </c>
      <c r="E2018">
        <v>110383135</v>
      </c>
      <c r="F2018">
        <v>0</v>
      </c>
      <c r="G2018">
        <v>70000000</v>
      </c>
      <c r="H2018">
        <v>70000000</v>
      </c>
      <c r="I2018">
        <v>69690300</v>
      </c>
      <c r="J2018">
        <v>0</v>
      </c>
      <c r="K2018">
        <v>69690300</v>
      </c>
      <c r="L2018">
        <v>0</v>
      </c>
      <c r="M2018">
        <v>309700</v>
      </c>
      <c r="N2018">
        <v>69690300</v>
      </c>
      <c r="O2018">
        <v>0</v>
      </c>
      <c r="P2018">
        <v>69690300</v>
      </c>
      <c r="Q2018">
        <v>40383135</v>
      </c>
      <c r="R2018">
        <v>63.13</v>
      </c>
      <c r="S2018">
        <v>0</v>
      </c>
      <c r="T2018">
        <v>0</v>
      </c>
    </row>
    <row r="2019" spans="1:20" x14ac:dyDescent="0.25">
      <c r="A2019" t="s">
        <v>839</v>
      </c>
      <c r="B2019">
        <v>0</v>
      </c>
      <c r="C2019">
        <v>110383135</v>
      </c>
      <c r="D2019">
        <v>0</v>
      </c>
      <c r="E2019">
        <v>110383135</v>
      </c>
      <c r="F2019">
        <v>0</v>
      </c>
      <c r="G2019">
        <v>70000000</v>
      </c>
      <c r="H2019">
        <v>70000000</v>
      </c>
      <c r="I2019">
        <v>69690300</v>
      </c>
      <c r="J2019">
        <v>0</v>
      </c>
      <c r="K2019">
        <v>69690300</v>
      </c>
      <c r="L2019">
        <v>0</v>
      </c>
      <c r="M2019">
        <v>309700</v>
      </c>
      <c r="N2019">
        <v>69690300</v>
      </c>
      <c r="O2019">
        <v>0</v>
      </c>
      <c r="P2019">
        <v>69690300</v>
      </c>
      <c r="Q2019">
        <v>40383135</v>
      </c>
      <c r="R2019">
        <v>63.13</v>
      </c>
      <c r="S2019">
        <v>0</v>
      </c>
      <c r="T2019">
        <v>0</v>
      </c>
    </row>
    <row r="2020" spans="1:20" x14ac:dyDescent="0.25">
      <c r="A2020" t="s">
        <v>892</v>
      </c>
      <c r="B2020">
        <v>0</v>
      </c>
      <c r="C2020">
        <v>110383135</v>
      </c>
      <c r="D2020">
        <v>0</v>
      </c>
      <c r="E2020">
        <v>110383135</v>
      </c>
      <c r="F2020">
        <v>0</v>
      </c>
      <c r="G2020">
        <v>70000000</v>
      </c>
      <c r="H2020">
        <v>70000000</v>
      </c>
      <c r="I2020">
        <v>69690300</v>
      </c>
      <c r="J2020">
        <v>0</v>
      </c>
      <c r="K2020">
        <v>69690300</v>
      </c>
      <c r="L2020">
        <v>0</v>
      </c>
      <c r="M2020">
        <v>309700</v>
      </c>
      <c r="N2020">
        <v>69690300</v>
      </c>
      <c r="O2020">
        <v>0</v>
      </c>
      <c r="P2020">
        <v>69690300</v>
      </c>
      <c r="Q2020">
        <v>40383135</v>
      </c>
      <c r="R2020">
        <v>63.13</v>
      </c>
      <c r="S2020">
        <v>0</v>
      </c>
      <c r="T2020">
        <v>0</v>
      </c>
    </row>
    <row r="2021" spans="1:20" x14ac:dyDescent="0.25">
      <c r="A2021" t="s">
        <v>893</v>
      </c>
      <c r="B2021">
        <v>0</v>
      </c>
      <c r="C2021">
        <v>18330620</v>
      </c>
      <c r="D2021">
        <v>0</v>
      </c>
      <c r="E2021">
        <v>18330620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18330620</v>
      </c>
      <c r="R2021">
        <v>0</v>
      </c>
      <c r="S2021">
        <v>0</v>
      </c>
      <c r="T2021">
        <v>0</v>
      </c>
    </row>
    <row r="2022" spans="1:20" x14ac:dyDescent="0.25">
      <c r="A2022" t="s">
        <v>31</v>
      </c>
      <c r="B2022">
        <v>0</v>
      </c>
      <c r="C2022">
        <v>18330620</v>
      </c>
      <c r="D2022">
        <v>0</v>
      </c>
      <c r="E2022">
        <v>18330620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18330620</v>
      </c>
      <c r="R2022">
        <v>0</v>
      </c>
      <c r="S2022">
        <v>0</v>
      </c>
      <c r="T2022">
        <v>0</v>
      </c>
    </row>
    <row r="2023" spans="1:20" x14ac:dyDescent="0.25">
      <c r="A2023" t="s">
        <v>871</v>
      </c>
      <c r="B2023">
        <v>0</v>
      </c>
      <c r="C2023">
        <v>18330620</v>
      </c>
      <c r="D2023">
        <v>0</v>
      </c>
      <c r="E2023">
        <v>18330620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18330620</v>
      </c>
      <c r="R2023">
        <v>0</v>
      </c>
      <c r="S2023">
        <v>0</v>
      </c>
      <c r="T2023">
        <v>0</v>
      </c>
    </row>
    <row r="2024" spans="1:20" x14ac:dyDescent="0.25">
      <c r="A2024" t="s">
        <v>894</v>
      </c>
      <c r="B2024">
        <v>0</v>
      </c>
      <c r="C2024">
        <v>18330620</v>
      </c>
      <c r="D2024">
        <v>0</v>
      </c>
      <c r="E2024">
        <v>18330620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18330620</v>
      </c>
      <c r="R2024">
        <v>0</v>
      </c>
      <c r="S2024">
        <v>0</v>
      </c>
      <c r="T2024">
        <v>0</v>
      </c>
    </row>
    <row r="2025" spans="1:20" x14ac:dyDescent="0.25">
      <c r="A2025" t="s">
        <v>895</v>
      </c>
      <c r="B2025">
        <v>0</v>
      </c>
      <c r="C2025">
        <v>200000000</v>
      </c>
      <c r="D2025">
        <v>0</v>
      </c>
      <c r="E2025">
        <v>200000000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200000000</v>
      </c>
      <c r="R2025">
        <v>0</v>
      </c>
      <c r="S2025">
        <v>0</v>
      </c>
      <c r="T2025">
        <v>0</v>
      </c>
    </row>
    <row r="2026" spans="1:20" x14ac:dyDescent="0.25">
      <c r="A2026" t="s">
        <v>31</v>
      </c>
      <c r="B2026">
        <v>0</v>
      </c>
      <c r="C2026">
        <v>200000000</v>
      </c>
      <c r="D2026">
        <v>0</v>
      </c>
      <c r="E2026">
        <v>200000000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200000000</v>
      </c>
      <c r="R2026">
        <v>0</v>
      </c>
      <c r="S2026">
        <v>0</v>
      </c>
      <c r="T2026">
        <v>0</v>
      </c>
    </row>
    <row r="2027" spans="1:20" x14ac:dyDescent="0.25">
      <c r="A2027" t="s">
        <v>896</v>
      </c>
      <c r="B2027">
        <v>0</v>
      </c>
      <c r="C2027">
        <v>200000000</v>
      </c>
      <c r="D2027">
        <v>0</v>
      </c>
      <c r="E2027">
        <v>200000000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200000000</v>
      </c>
      <c r="R2027">
        <v>0</v>
      </c>
      <c r="S2027">
        <v>0</v>
      </c>
      <c r="T2027">
        <v>0</v>
      </c>
    </row>
    <row r="2028" spans="1:20" x14ac:dyDescent="0.25">
      <c r="A2028" t="s">
        <v>897</v>
      </c>
      <c r="B2028">
        <v>0</v>
      </c>
      <c r="C2028">
        <v>200000000</v>
      </c>
      <c r="D2028">
        <v>0</v>
      </c>
      <c r="E2028">
        <v>200000000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200000000</v>
      </c>
      <c r="R2028">
        <v>0</v>
      </c>
      <c r="S2028">
        <v>0</v>
      </c>
      <c r="T2028">
        <v>0</v>
      </c>
    </row>
    <row r="2029" spans="1:20" x14ac:dyDescent="0.25">
      <c r="A2029" t="s">
        <v>898</v>
      </c>
      <c r="B2029">
        <v>0</v>
      </c>
      <c r="C2029">
        <v>168000000</v>
      </c>
      <c r="D2029">
        <v>0</v>
      </c>
      <c r="E2029">
        <v>168000000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168000000</v>
      </c>
      <c r="R2029">
        <v>0</v>
      </c>
      <c r="S2029">
        <v>0</v>
      </c>
      <c r="T2029">
        <v>0</v>
      </c>
    </row>
    <row r="2030" spans="1:20" x14ac:dyDescent="0.25">
      <c r="A2030" t="s">
        <v>31</v>
      </c>
      <c r="B2030">
        <v>0</v>
      </c>
      <c r="C2030">
        <v>168000000</v>
      </c>
      <c r="D2030">
        <v>0</v>
      </c>
      <c r="E2030">
        <v>168000000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168000000</v>
      </c>
      <c r="R2030">
        <v>0</v>
      </c>
      <c r="S2030">
        <v>0</v>
      </c>
      <c r="T2030">
        <v>0</v>
      </c>
    </row>
    <row r="2031" spans="1:20" x14ac:dyDescent="0.25">
      <c r="A2031" t="s">
        <v>884</v>
      </c>
      <c r="B2031">
        <v>0</v>
      </c>
      <c r="C2031">
        <v>168000000</v>
      </c>
      <c r="D2031">
        <v>0</v>
      </c>
      <c r="E2031">
        <v>168000000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168000000</v>
      </c>
      <c r="R2031">
        <v>0</v>
      </c>
      <c r="S2031">
        <v>0</v>
      </c>
      <c r="T2031">
        <v>0</v>
      </c>
    </row>
    <row r="2032" spans="1:20" x14ac:dyDescent="0.25">
      <c r="A2032" t="s">
        <v>899</v>
      </c>
      <c r="B2032">
        <v>0</v>
      </c>
      <c r="C2032">
        <v>168000000</v>
      </c>
      <c r="D2032">
        <v>0</v>
      </c>
      <c r="E2032">
        <v>168000000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168000000</v>
      </c>
      <c r="R2032">
        <v>0</v>
      </c>
      <c r="S2032">
        <v>0</v>
      </c>
      <c r="T2032">
        <v>0</v>
      </c>
    </row>
    <row r="2033" spans="1:20" x14ac:dyDescent="0.25">
      <c r="A2033" t="s">
        <v>900</v>
      </c>
      <c r="B2033">
        <v>0</v>
      </c>
      <c r="C2033">
        <v>100000000</v>
      </c>
      <c r="D2033">
        <v>0</v>
      </c>
      <c r="E2033">
        <v>100000000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100000000</v>
      </c>
      <c r="R2033">
        <v>0</v>
      </c>
      <c r="S2033">
        <v>0</v>
      </c>
      <c r="T2033">
        <v>0</v>
      </c>
    </row>
    <row r="2034" spans="1:20" x14ac:dyDescent="0.25">
      <c r="A2034" t="s">
        <v>31</v>
      </c>
      <c r="B2034">
        <v>0</v>
      </c>
      <c r="C2034">
        <v>100000000</v>
      </c>
      <c r="D2034">
        <v>0</v>
      </c>
      <c r="E2034">
        <v>100000000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100000000</v>
      </c>
      <c r="R2034">
        <v>0</v>
      </c>
      <c r="S2034">
        <v>0</v>
      </c>
      <c r="T2034">
        <v>0</v>
      </c>
    </row>
    <row r="2035" spans="1:20" x14ac:dyDescent="0.25">
      <c r="A2035" t="s">
        <v>901</v>
      </c>
      <c r="B2035">
        <v>0</v>
      </c>
      <c r="C2035">
        <v>100000000</v>
      </c>
      <c r="D2035">
        <v>0</v>
      </c>
      <c r="E2035">
        <v>100000000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100000000</v>
      </c>
      <c r="R2035">
        <v>0</v>
      </c>
      <c r="S2035">
        <v>0</v>
      </c>
      <c r="T2035">
        <v>0</v>
      </c>
    </row>
    <row r="2036" spans="1:20" x14ac:dyDescent="0.25">
      <c r="A2036" t="s">
        <v>902</v>
      </c>
      <c r="B2036">
        <v>0</v>
      </c>
      <c r="C2036">
        <v>100000000</v>
      </c>
      <c r="D2036">
        <v>0</v>
      </c>
      <c r="E2036">
        <v>100000000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100000000</v>
      </c>
      <c r="R2036">
        <v>0</v>
      </c>
      <c r="S2036">
        <v>0</v>
      </c>
      <c r="T2036">
        <v>0</v>
      </c>
    </row>
    <row r="2037" spans="1:20" x14ac:dyDescent="0.25">
      <c r="A2037" t="s">
        <v>903</v>
      </c>
      <c r="B2037">
        <v>0</v>
      </c>
      <c r="C2037">
        <v>60000000</v>
      </c>
      <c r="D2037">
        <v>0</v>
      </c>
      <c r="E2037">
        <v>60000000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60000000</v>
      </c>
      <c r="R2037">
        <v>0</v>
      </c>
      <c r="S2037">
        <v>0</v>
      </c>
      <c r="T2037">
        <v>0</v>
      </c>
    </row>
    <row r="2038" spans="1:20" x14ac:dyDescent="0.25">
      <c r="A2038" t="s">
        <v>31</v>
      </c>
      <c r="B2038">
        <v>0</v>
      </c>
      <c r="C2038">
        <v>60000000</v>
      </c>
      <c r="D2038">
        <v>0</v>
      </c>
      <c r="E2038">
        <v>60000000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60000000</v>
      </c>
      <c r="R2038">
        <v>0</v>
      </c>
      <c r="S2038">
        <v>0</v>
      </c>
      <c r="T2038">
        <v>0</v>
      </c>
    </row>
    <row r="2039" spans="1:20" x14ac:dyDescent="0.25">
      <c r="A2039" t="s">
        <v>823</v>
      </c>
      <c r="B2039">
        <v>0</v>
      </c>
      <c r="C2039">
        <v>60000000</v>
      </c>
      <c r="D2039">
        <v>0</v>
      </c>
      <c r="E2039">
        <v>60000000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60000000</v>
      </c>
      <c r="R2039">
        <v>0</v>
      </c>
      <c r="S2039">
        <v>0</v>
      </c>
      <c r="T2039">
        <v>0</v>
      </c>
    </row>
    <row r="2040" spans="1:20" x14ac:dyDescent="0.25">
      <c r="A2040" t="s">
        <v>904</v>
      </c>
      <c r="B2040">
        <v>0</v>
      </c>
      <c r="C2040">
        <v>60000000</v>
      </c>
      <c r="D2040">
        <v>0</v>
      </c>
      <c r="E2040">
        <v>60000000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60000000</v>
      </c>
      <c r="R2040">
        <v>0</v>
      </c>
      <c r="S2040">
        <v>0</v>
      </c>
      <c r="T2040">
        <v>0</v>
      </c>
    </row>
    <row r="2041" spans="1:20" x14ac:dyDescent="0.25">
      <c r="A2041" t="s">
        <v>905</v>
      </c>
      <c r="B2041">
        <v>0</v>
      </c>
      <c r="C2041">
        <v>150461981</v>
      </c>
      <c r="D2041">
        <v>0</v>
      </c>
      <c r="E2041">
        <v>150461981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150461981</v>
      </c>
      <c r="R2041">
        <v>0</v>
      </c>
      <c r="S2041">
        <v>0</v>
      </c>
      <c r="T2041">
        <v>0</v>
      </c>
    </row>
    <row r="2042" spans="1:20" x14ac:dyDescent="0.25">
      <c r="A2042" t="s">
        <v>31</v>
      </c>
      <c r="B2042">
        <v>0</v>
      </c>
      <c r="C2042">
        <v>150461981</v>
      </c>
      <c r="D2042">
        <v>0</v>
      </c>
      <c r="E2042">
        <v>150461981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150461981</v>
      </c>
      <c r="R2042">
        <v>0</v>
      </c>
      <c r="S2042">
        <v>0</v>
      </c>
      <c r="T2042">
        <v>0</v>
      </c>
    </row>
    <row r="2043" spans="1:20" x14ac:dyDescent="0.25">
      <c r="A2043" t="s">
        <v>826</v>
      </c>
      <c r="B2043">
        <v>0</v>
      </c>
      <c r="C2043">
        <v>150461981</v>
      </c>
      <c r="D2043">
        <v>0</v>
      </c>
      <c r="E2043">
        <v>150461981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150461981</v>
      </c>
      <c r="R2043">
        <v>0</v>
      </c>
      <c r="S2043">
        <v>0</v>
      </c>
      <c r="T2043">
        <v>0</v>
      </c>
    </row>
    <row r="2044" spans="1:20" x14ac:dyDescent="0.25">
      <c r="A2044" t="s">
        <v>906</v>
      </c>
      <c r="B2044">
        <v>0</v>
      </c>
      <c r="C2044">
        <v>150461981</v>
      </c>
      <c r="D2044">
        <v>0</v>
      </c>
      <c r="E2044">
        <v>150461981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150461981</v>
      </c>
      <c r="R2044">
        <v>0</v>
      </c>
      <c r="S2044">
        <v>0</v>
      </c>
      <c r="T2044">
        <v>0</v>
      </c>
    </row>
    <row r="2045" spans="1:20" x14ac:dyDescent="0.25">
      <c r="A2045" t="s">
        <v>907</v>
      </c>
      <c r="B2045">
        <v>0</v>
      </c>
      <c r="C2045">
        <v>144000000</v>
      </c>
      <c r="D2045">
        <v>0</v>
      </c>
      <c r="E2045">
        <v>144000000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144000000</v>
      </c>
      <c r="R2045">
        <v>0</v>
      </c>
      <c r="S2045">
        <v>0</v>
      </c>
      <c r="T2045">
        <v>0</v>
      </c>
    </row>
    <row r="2046" spans="1:20" x14ac:dyDescent="0.25">
      <c r="A2046" t="s">
        <v>31</v>
      </c>
      <c r="B2046">
        <v>0</v>
      </c>
      <c r="C2046">
        <v>144000000</v>
      </c>
      <c r="D2046">
        <v>0</v>
      </c>
      <c r="E2046">
        <v>144000000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144000000</v>
      </c>
      <c r="R2046">
        <v>0</v>
      </c>
      <c r="S2046">
        <v>0</v>
      </c>
      <c r="T2046">
        <v>0</v>
      </c>
    </row>
    <row r="2047" spans="1:20" x14ac:dyDescent="0.25">
      <c r="A2047" t="s">
        <v>833</v>
      </c>
      <c r="B2047">
        <v>0</v>
      </c>
      <c r="C2047">
        <v>144000000</v>
      </c>
      <c r="D2047">
        <v>0</v>
      </c>
      <c r="E2047">
        <v>144000000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144000000</v>
      </c>
      <c r="R2047">
        <v>0</v>
      </c>
      <c r="S2047">
        <v>0</v>
      </c>
      <c r="T2047">
        <v>0</v>
      </c>
    </row>
    <row r="2048" spans="1:20" x14ac:dyDescent="0.25">
      <c r="A2048" t="s">
        <v>908</v>
      </c>
      <c r="B2048">
        <v>0</v>
      </c>
      <c r="C2048">
        <v>144000000</v>
      </c>
      <c r="D2048">
        <v>0</v>
      </c>
      <c r="E2048">
        <v>144000000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144000000</v>
      </c>
      <c r="R2048">
        <v>0</v>
      </c>
      <c r="S2048">
        <v>0</v>
      </c>
      <c r="T2048">
        <v>0</v>
      </c>
    </row>
    <row r="2049" spans="1:20" x14ac:dyDescent="0.25">
      <c r="A2049" t="s">
        <v>909</v>
      </c>
      <c r="B2049">
        <v>50290925480</v>
      </c>
      <c r="C2049">
        <v>10653364000</v>
      </c>
      <c r="D2049">
        <v>0</v>
      </c>
      <c r="E2049">
        <v>60944289480</v>
      </c>
      <c r="F2049">
        <v>0</v>
      </c>
      <c r="G2049">
        <v>41208842215</v>
      </c>
      <c r="H2049">
        <v>41208842215</v>
      </c>
      <c r="I2049">
        <v>18034260721</v>
      </c>
      <c r="J2049">
        <v>0</v>
      </c>
      <c r="K2049">
        <v>18034260721</v>
      </c>
      <c r="L2049">
        <v>11215089812</v>
      </c>
      <c r="M2049">
        <v>23174581494</v>
      </c>
      <c r="N2049">
        <v>6819170909</v>
      </c>
      <c r="O2049">
        <v>6797770909</v>
      </c>
      <c r="P2049">
        <v>21400000</v>
      </c>
      <c r="Q2049">
        <v>19735447265</v>
      </c>
      <c r="R2049">
        <v>29.59</v>
      </c>
      <c r="S2049">
        <v>0</v>
      </c>
      <c r="T2049">
        <v>0</v>
      </c>
    </row>
    <row r="2050" spans="1:20" x14ac:dyDescent="0.25">
      <c r="A2050" t="s">
        <v>49</v>
      </c>
      <c r="B2050">
        <v>79851708</v>
      </c>
      <c r="C2050">
        <v>0</v>
      </c>
      <c r="D2050">
        <v>0</v>
      </c>
      <c r="E2050">
        <v>79851708</v>
      </c>
      <c r="F2050">
        <v>0</v>
      </c>
      <c r="G2050">
        <v>79185995</v>
      </c>
      <c r="H2050">
        <v>79185995</v>
      </c>
      <c r="I2050">
        <v>79185995</v>
      </c>
      <c r="J2050">
        <v>0</v>
      </c>
      <c r="K2050">
        <v>79185995</v>
      </c>
      <c r="L2050">
        <v>32895995</v>
      </c>
      <c r="M2050">
        <v>0</v>
      </c>
      <c r="N2050">
        <v>46290000</v>
      </c>
      <c r="O2050">
        <v>46290000</v>
      </c>
      <c r="P2050">
        <v>0</v>
      </c>
      <c r="Q2050">
        <v>665713</v>
      </c>
      <c r="R2050">
        <v>99.17</v>
      </c>
      <c r="S2050">
        <v>0</v>
      </c>
      <c r="T2050">
        <v>0</v>
      </c>
    </row>
    <row r="2051" spans="1:20" x14ac:dyDescent="0.25">
      <c r="A2051" t="s">
        <v>31</v>
      </c>
      <c r="B2051">
        <v>79851708</v>
      </c>
      <c r="C2051">
        <v>0</v>
      </c>
      <c r="D2051">
        <v>0</v>
      </c>
      <c r="E2051">
        <v>79851708</v>
      </c>
      <c r="F2051">
        <v>0</v>
      </c>
      <c r="G2051">
        <v>79185995</v>
      </c>
      <c r="H2051">
        <v>79185995</v>
      </c>
      <c r="I2051">
        <v>79185995</v>
      </c>
      <c r="J2051">
        <v>0</v>
      </c>
      <c r="K2051">
        <v>79185995</v>
      </c>
      <c r="L2051">
        <v>32895995</v>
      </c>
      <c r="M2051">
        <v>0</v>
      </c>
      <c r="N2051">
        <v>46290000</v>
      </c>
      <c r="O2051">
        <v>46290000</v>
      </c>
      <c r="P2051">
        <v>0</v>
      </c>
      <c r="Q2051">
        <v>665713</v>
      </c>
      <c r="R2051">
        <v>99.17</v>
      </c>
      <c r="S2051">
        <v>0</v>
      </c>
      <c r="T2051">
        <v>0</v>
      </c>
    </row>
    <row r="2052" spans="1:20" x14ac:dyDescent="0.25">
      <c r="A2052" t="s">
        <v>46</v>
      </c>
      <c r="B2052">
        <v>79851708</v>
      </c>
      <c r="C2052">
        <v>0</v>
      </c>
      <c r="D2052">
        <v>0</v>
      </c>
      <c r="E2052">
        <v>79851708</v>
      </c>
      <c r="F2052">
        <v>0</v>
      </c>
      <c r="G2052">
        <v>79185995</v>
      </c>
      <c r="H2052">
        <v>79185995</v>
      </c>
      <c r="I2052">
        <v>79185995</v>
      </c>
      <c r="J2052">
        <v>0</v>
      </c>
      <c r="K2052">
        <v>79185995</v>
      </c>
      <c r="L2052">
        <v>32895995</v>
      </c>
      <c r="M2052">
        <v>0</v>
      </c>
      <c r="N2052">
        <v>46290000</v>
      </c>
      <c r="O2052">
        <v>46290000</v>
      </c>
      <c r="P2052">
        <v>0</v>
      </c>
      <c r="Q2052">
        <v>665713</v>
      </c>
      <c r="R2052">
        <v>99.17</v>
      </c>
      <c r="S2052">
        <v>0</v>
      </c>
      <c r="T2052">
        <v>0</v>
      </c>
    </row>
    <row r="2053" spans="1:20" x14ac:dyDescent="0.25">
      <c r="A2053" t="s">
        <v>33</v>
      </c>
      <c r="B2053">
        <v>79851708</v>
      </c>
      <c r="C2053">
        <v>0</v>
      </c>
      <c r="D2053">
        <v>0</v>
      </c>
      <c r="E2053">
        <v>79851708</v>
      </c>
      <c r="F2053">
        <v>0</v>
      </c>
      <c r="G2053">
        <v>79185995</v>
      </c>
      <c r="H2053">
        <v>79185995</v>
      </c>
      <c r="I2053">
        <v>79185995</v>
      </c>
      <c r="J2053">
        <v>0</v>
      </c>
      <c r="K2053">
        <v>79185995</v>
      </c>
      <c r="L2053">
        <v>32895995</v>
      </c>
      <c r="M2053">
        <v>0</v>
      </c>
      <c r="N2053">
        <v>46290000</v>
      </c>
      <c r="O2053">
        <v>46290000</v>
      </c>
      <c r="P2053">
        <v>0</v>
      </c>
      <c r="Q2053">
        <v>665713</v>
      </c>
      <c r="R2053">
        <v>99.17</v>
      </c>
      <c r="S2053">
        <v>0</v>
      </c>
      <c r="T2053">
        <v>0</v>
      </c>
    </row>
    <row r="2054" spans="1:20" x14ac:dyDescent="0.25">
      <c r="A2054" t="s">
        <v>910</v>
      </c>
      <c r="B2054">
        <v>618793980</v>
      </c>
      <c r="C2054">
        <v>0</v>
      </c>
      <c r="D2054">
        <v>0</v>
      </c>
      <c r="E2054">
        <v>618793980</v>
      </c>
      <c r="F2054">
        <v>0</v>
      </c>
      <c r="G2054">
        <v>604943962</v>
      </c>
      <c r="H2054">
        <v>604943962</v>
      </c>
      <c r="I2054">
        <v>603737288</v>
      </c>
      <c r="J2054">
        <v>0</v>
      </c>
      <c r="K2054">
        <v>603737288</v>
      </c>
      <c r="L2054">
        <v>272939331</v>
      </c>
      <c r="M2054">
        <v>1206674</v>
      </c>
      <c r="N2054">
        <v>330797957</v>
      </c>
      <c r="O2054">
        <v>330797957</v>
      </c>
      <c r="P2054">
        <v>0</v>
      </c>
      <c r="Q2054">
        <v>13850018</v>
      </c>
      <c r="R2054">
        <v>97.57</v>
      </c>
      <c r="S2054">
        <v>0</v>
      </c>
      <c r="T2054">
        <v>0</v>
      </c>
    </row>
    <row r="2055" spans="1:20" x14ac:dyDescent="0.25">
      <c r="A2055" t="s">
        <v>31</v>
      </c>
      <c r="B2055">
        <v>618793980</v>
      </c>
      <c r="C2055">
        <v>-50000000</v>
      </c>
      <c r="D2055">
        <v>0</v>
      </c>
      <c r="E2055">
        <v>568793980</v>
      </c>
      <c r="F2055">
        <v>0</v>
      </c>
      <c r="G2055">
        <v>555501549</v>
      </c>
      <c r="H2055">
        <v>555501549</v>
      </c>
      <c r="I2055">
        <v>554314875</v>
      </c>
      <c r="J2055">
        <v>0</v>
      </c>
      <c r="K2055">
        <v>554314875</v>
      </c>
      <c r="L2055">
        <v>272939331</v>
      </c>
      <c r="M2055">
        <v>1186674</v>
      </c>
      <c r="N2055">
        <v>281375544</v>
      </c>
      <c r="O2055">
        <v>281375544</v>
      </c>
      <c r="P2055">
        <v>0</v>
      </c>
      <c r="Q2055">
        <v>13292431</v>
      </c>
      <c r="R2055">
        <v>97.45</v>
      </c>
      <c r="S2055">
        <v>0</v>
      </c>
      <c r="T2055">
        <v>0</v>
      </c>
    </row>
    <row r="2056" spans="1:20" x14ac:dyDescent="0.25">
      <c r="A2056" t="s">
        <v>81</v>
      </c>
      <c r="B2056">
        <v>618793980</v>
      </c>
      <c r="C2056">
        <v>-50000000</v>
      </c>
      <c r="D2056">
        <v>0</v>
      </c>
      <c r="E2056">
        <v>568793980</v>
      </c>
      <c r="F2056">
        <v>0</v>
      </c>
      <c r="G2056">
        <v>555501549</v>
      </c>
      <c r="H2056">
        <v>555501549</v>
      </c>
      <c r="I2056">
        <v>554314875</v>
      </c>
      <c r="J2056">
        <v>0</v>
      </c>
      <c r="K2056">
        <v>554314875</v>
      </c>
      <c r="L2056">
        <v>272939331</v>
      </c>
      <c r="M2056">
        <v>1186674</v>
      </c>
      <c r="N2056">
        <v>281375544</v>
      </c>
      <c r="O2056">
        <v>281375544</v>
      </c>
      <c r="P2056">
        <v>0</v>
      </c>
      <c r="Q2056">
        <v>13292431</v>
      </c>
      <c r="R2056">
        <v>97.45</v>
      </c>
      <c r="S2056">
        <v>0</v>
      </c>
      <c r="T2056">
        <v>0</v>
      </c>
    </row>
    <row r="2057" spans="1:20" x14ac:dyDescent="0.25">
      <c r="A2057" t="s">
        <v>33</v>
      </c>
      <c r="B2057">
        <v>618793980</v>
      </c>
      <c r="C2057">
        <v>-50000000</v>
      </c>
      <c r="D2057">
        <v>0</v>
      </c>
      <c r="E2057">
        <v>568793980</v>
      </c>
      <c r="F2057">
        <v>0</v>
      </c>
      <c r="G2057">
        <v>555501549</v>
      </c>
      <c r="H2057">
        <v>555501549</v>
      </c>
      <c r="I2057">
        <v>554314875</v>
      </c>
      <c r="J2057">
        <v>0</v>
      </c>
      <c r="K2057">
        <v>554314875</v>
      </c>
      <c r="L2057">
        <v>272939331</v>
      </c>
      <c r="M2057">
        <v>1186674</v>
      </c>
      <c r="N2057">
        <v>281375544</v>
      </c>
      <c r="O2057">
        <v>281375544</v>
      </c>
      <c r="P2057">
        <v>0</v>
      </c>
      <c r="Q2057">
        <v>13292431</v>
      </c>
      <c r="R2057">
        <v>97.45</v>
      </c>
      <c r="S2057">
        <v>0</v>
      </c>
      <c r="T2057">
        <v>0</v>
      </c>
    </row>
    <row r="2058" spans="1:20" x14ac:dyDescent="0.25">
      <c r="A2058" t="s">
        <v>97</v>
      </c>
      <c r="B2058">
        <v>0</v>
      </c>
      <c r="C2058">
        <v>50000000</v>
      </c>
      <c r="D2058">
        <v>0</v>
      </c>
      <c r="E2058">
        <v>50000000</v>
      </c>
      <c r="F2058">
        <v>0</v>
      </c>
      <c r="G2058">
        <v>49442413</v>
      </c>
      <c r="H2058">
        <v>49442413</v>
      </c>
      <c r="I2058">
        <v>49422413</v>
      </c>
      <c r="J2058">
        <v>0</v>
      </c>
      <c r="K2058">
        <v>49422413</v>
      </c>
      <c r="L2058">
        <v>0</v>
      </c>
      <c r="M2058">
        <v>20000</v>
      </c>
      <c r="N2058">
        <v>49422413</v>
      </c>
      <c r="O2058">
        <v>49422413</v>
      </c>
      <c r="P2058">
        <v>0</v>
      </c>
      <c r="Q2058">
        <v>557587</v>
      </c>
      <c r="R2058">
        <v>98.84</v>
      </c>
      <c r="S2058">
        <v>0</v>
      </c>
      <c r="T2058">
        <v>0</v>
      </c>
    </row>
    <row r="2059" spans="1:20" x14ac:dyDescent="0.25">
      <c r="A2059" t="s">
        <v>81</v>
      </c>
      <c r="B2059">
        <v>0</v>
      </c>
      <c r="C2059">
        <v>50000000</v>
      </c>
      <c r="D2059">
        <v>0</v>
      </c>
      <c r="E2059">
        <v>50000000</v>
      </c>
      <c r="F2059">
        <v>0</v>
      </c>
      <c r="G2059">
        <v>49442413</v>
      </c>
      <c r="H2059">
        <v>49442413</v>
      </c>
      <c r="I2059">
        <v>49422413</v>
      </c>
      <c r="J2059">
        <v>0</v>
      </c>
      <c r="K2059">
        <v>49422413</v>
      </c>
      <c r="L2059">
        <v>0</v>
      </c>
      <c r="M2059">
        <v>20000</v>
      </c>
      <c r="N2059">
        <v>49422413</v>
      </c>
      <c r="O2059">
        <v>49422413</v>
      </c>
      <c r="P2059">
        <v>0</v>
      </c>
      <c r="Q2059">
        <v>557587</v>
      </c>
      <c r="R2059">
        <v>98.84</v>
      </c>
      <c r="S2059">
        <v>0</v>
      </c>
      <c r="T2059">
        <v>0</v>
      </c>
    </row>
    <row r="2060" spans="1:20" x14ac:dyDescent="0.25">
      <c r="A2060" t="s">
        <v>33</v>
      </c>
      <c r="B2060">
        <v>0</v>
      </c>
      <c r="C2060">
        <v>50000000</v>
      </c>
      <c r="D2060">
        <v>0</v>
      </c>
      <c r="E2060">
        <v>50000000</v>
      </c>
      <c r="F2060">
        <v>0</v>
      </c>
      <c r="G2060">
        <v>49442413</v>
      </c>
      <c r="H2060">
        <v>49442413</v>
      </c>
      <c r="I2060">
        <v>49422413</v>
      </c>
      <c r="J2060">
        <v>0</v>
      </c>
      <c r="K2060">
        <v>49422413</v>
      </c>
      <c r="L2060">
        <v>0</v>
      </c>
      <c r="M2060">
        <v>20000</v>
      </c>
      <c r="N2060">
        <v>49422413</v>
      </c>
      <c r="O2060">
        <v>49422413</v>
      </c>
      <c r="P2060">
        <v>0</v>
      </c>
      <c r="Q2060">
        <v>557587</v>
      </c>
      <c r="R2060">
        <v>98.84</v>
      </c>
      <c r="S2060">
        <v>0</v>
      </c>
      <c r="T2060">
        <v>0</v>
      </c>
    </row>
    <row r="2061" spans="1:20" x14ac:dyDescent="0.25">
      <c r="A2061" t="s">
        <v>87</v>
      </c>
      <c r="B2061">
        <v>18995696</v>
      </c>
      <c r="C2061">
        <v>0</v>
      </c>
      <c r="D2061">
        <v>0</v>
      </c>
      <c r="E2061">
        <v>18995696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18995696</v>
      </c>
      <c r="R2061">
        <v>0</v>
      </c>
      <c r="S2061">
        <v>0</v>
      </c>
      <c r="T2061">
        <v>0</v>
      </c>
    </row>
    <row r="2062" spans="1:20" x14ac:dyDescent="0.25">
      <c r="A2062" t="s">
        <v>31</v>
      </c>
      <c r="B2062">
        <v>18995696</v>
      </c>
      <c r="C2062">
        <v>0</v>
      </c>
      <c r="D2062">
        <v>0</v>
      </c>
      <c r="E2062">
        <v>18995696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18995696</v>
      </c>
      <c r="R2062">
        <v>0</v>
      </c>
      <c r="S2062">
        <v>0</v>
      </c>
      <c r="T2062">
        <v>0</v>
      </c>
    </row>
    <row r="2063" spans="1:20" x14ac:dyDescent="0.25">
      <c r="A2063" t="s">
        <v>88</v>
      </c>
      <c r="B2063">
        <v>18995696</v>
      </c>
      <c r="C2063">
        <v>0</v>
      </c>
      <c r="D2063">
        <v>0</v>
      </c>
      <c r="E2063">
        <v>18995696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18995696</v>
      </c>
      <c r="R2063">
        <v>0</v>
      </c>
      <c r="S2063">
        <v>0</v>
      </c>
      <c r="T2063">
        <v>0</v>
      </c>
    </row>
    <row r="2064" spans="1:20" x14ac:dyDescent="0.25">
      <c r="A2064" t="s">
        <v>33</v>
      </c>
      <c r="B2064">
        <v>18995696</v>
      </c>
      <c r="C2064">
        <v>0</v>
      </c>
      <c r="D2064">
        <v>0</v>
      </c>
      <c r="E2064">
        <v>18995696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18995696</v>
      </c>
      <c r="R2064">
        <v>0</v>
      </c>
      <c r="S2064">
        <v>0</v>
      </c>
      <c r="T2064">
        <v>0</v>
      </c>
    </row>
    <row r="2065" spans="1:20" x14ac:dyDescent="0.25">
      <c r="A2065" t="s">
        <v>911</v>
      </c>
      <c r="B2065">
        <v>19387000000</v>
      </c>
      <c r="C2065">
        <v>-13487000000</v>
      </c>
      <c r="D2065">
        <v>0</v>
      </c>
      <c r="E2065">
        <v>5900000000</v>
      </c>
      <c r="F2065">
        <v>0</v>
      </c>
      <c r="G2065">
        <v>5900000000</v>
      </c>
      <c r="H2065">
        <v>5900000000</v>
      </c>
      <c r="I2065">
        <v>5900000000</v>
      </c>
      <c r="J2065">
        <v>0</v>
      </c>
      <c r="K2065">
        <v>5900000000</v>
      </c>
      <c r="L2065">
        <v>3371428571</v>
      </c>
      <c r="M2065">
        <v>0</v>
      </c>
      <c r="N2065">
        <v>2528571429</v>
      </c>
      <c r="O2065">
        <v>2528571429</v>
      </c>
      <c r="P2065">
        <v>0</v>
      </c>
      <c r="Q2065">
        <v>0</v>
      </c>
      <c r="R2065">
        <v>100</v>
      </c>
      <c r="S2065">
        <v>0</v>
      </c>
      <c r="T2065">
        <v>0</v>
      </c>
    </row>
    <row r="2066" spans="1:20" x14ac:dyDescent="0.25">
      <c r="A2066" t="s">
        <v>31</v>
      </c>
      <c r="B2066">
        <v>19387000000</v>
      </c>
      <c r="C2066">
        <v>-19387000000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</row>
    <row r="2067" spans="1:20" x14ac:dyDescent="0.25">
      <c r="A2067" t="s">
        <v>912</v>
      </c>
      <c r="B2067">
        <v>200000000</v>
      </c>
      <c r="C2067">
        <v>-200000000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</row>
    <row r="2068" spans="1:20" x14ac:dyDescent="0.25">
      <c r="A2068" t="s">
        <v>913</v>
      </c>
      <c r="B2068">
        <v>200000000</v>
      </c>
      <c r="C2068">
        <v>-200000000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</row>
    <row r="2069" spans="1:20" x14ac:dyDescent="0.25">
      <c r="A2069" t="s">
        <v>914</v>
      </c>
      <c r="B2069">
        <v>19187000000</v>
      </c>
      <c r="C2069">
        <v>-19187000000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</row>
    <row r="2070" spans="1:20" x14ac:dyDescent="0.25">
      <c r="A2070" t="s">
        <v>915</v>
      </c>
      <c r="B2070">
        <v>19187000000</v>
      </c>
      <c r="C2070">
        <v>-19187000000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</row>
    <row r="2071" spans="1:20" x14ac:dyDescent="0.25">
      <c r="A2071" t="s">
        <v>287</v>
      </c>
      <c r="B2071">
        <v>0</v>
      </c>
      <c r="C2071">
        <v>5900000000</v>
      </c>
      <c r="D2071">
        <v>0</v>
      </c>
      <c r="E2071">
        <v>5900000000</v>
      </c>
      <c r="F2071">
        <v>0</v>
      </c>
      <c r="G2071">
        <v>5900000000</v>
      </c>
      <c r="H2071">
        <v>5900000000</v>
      </c>
      <c r="I2071">
        <v>5900000000</v>
      </c>
      <c r="J2071">
        <v>0</v>
      </c>
      <c r="K2071">
        <v>5900000000</v>
      </c>
      <c r="L2071">
        <v>3371428571</v>
      </c>
      <c r="M2071">
        <v>0</v>
      </c>
      <c r="N2071">
        <v>2528571429</v>
      </c>
      <c r="O2071">
        <v>2528571429</v>
      </c>
      <c r="P2071">
        <v>0</v>
      </c>
      <c r="Q2071">
        <v>0</v>
      </c>
      <c r="R2071">
        <v>100</v>
      </c>
      <c r="S2071">
        <v>0</v>
      </c>
      <c r="T2071">
        <v>0</v>
      </c>
    </row>
    <row r="2072" spans="1:20" x14ac:dyDescent="0.25">
      <c r="A2072" t="s">
        <v>912</v>
      </c>
      <c r="B2072">
        <v>0</v>
      </c>
      <c r="C2072">
        <v>5900000000</v>
      </c>
      <c r="D2072">
        <v>0</v>
      </c>
      <c r="E2072">
        <v>5900000000</v>
      </c>
      <c r="F2072">
        <v>0</v>
      </c>
      <c r="G2072">
        <v>5900000000</v>
      </c>
      <c r="H2072">
        <v>5900000000</v>
      </c>
      <c r="I2072">
        <v>5900000000</v>
      </c>
      <c r="J2072">
        <v>0</v>
      </c>
      <c r="K2072">
        <v>5900000000</v>
      </c>
      <c r="L2072">
        <v>3371428571</v>
      </c>
      <c r="M2072">
        <v>0</v>
      </c>
      <c r="N2072">
        <v>2528571429</v>
      </c>
      <c r="O2072">
        <v>2528571429</v>
      </c>
      <c r="P2072">
        <v>0</v>
      </c>
      <c r="Q2072">
        <v>0</v>
      </c>
      <c r="R2072">
        <v>100</v>
      </c>
      <c r="S2072">
        <v>0</v>
      </c>
      <c r="T2072">
        <v>0</v>
      </c>
    </row>
    <row r="2073" spans="1:20" x14ac:dyDescent="0.25">
      <c r="A2073" t="s">
        <v>915</v>
      </c>
      <c r="B2073">
        <v>0</v>
      </c>
      <c r="C2073">
        <v>5900000000</v>
      </c>
      <c r="D2073">
        <v>0</v>
      </c>
      <c r="E2073">
        <v>5900000000</v>
      </c>
      <c r="F2073">
        <v>0</v>
      </c>
      <c r="G2073">
        <v>5900000000</v>
      </c>
      <c r="H2073">
        <v>5900000000</v>
      </c>
      <c r="I2073">
        <v>5900000000</v>
      </c>
      <c r="J2073">
        <v>0</v>
      </c>
      <c r="K2073">
        <v>5900000000</v>
      </c>
      <c r="L2073">
        <v>3371428571</v>
      </c>
      <c r="M2073">
        <v>0</v>
      </c>
      <c r="N2073">
        <v>2528571429</v>
      </c>
      <c r="O2073">
        <v>2528571429</v>
      </c>
      <c r="P2073">
        <v>0</v>
      </c>
      <c r="Q2073">
        <v>0</v>
      </c>
      <c r="R2073">
        <v>100</v>
      </c>
      <c r="S2073">
        <v>0</v>
      </c>
      <c r="T2073">
        <v>0</v>
      </c>
    </row>
    <row r="2074" spans="1:20" x14ac:dyDescent="0.25">
      <c r="A2074" t="s">
        <v>916</v>
      </c>
      <c r="B2074">
        <v>19961575096</v>
      </c>
      <c r="C2074">
        <v>-15961575096</v>
      </c>
      <c r="D2074">
        <v>0</v>
      </c>
      <c r="E2074">
        <v>4000000000</v>
      </c>
      <c r="F2074">
        <v>0</v>
      </c>
      <c r="G2074">
        <v>4000000000</v>
      </c>
      <c r="H2074">
        <v>4000000000</v>
      </c>
      <c r="I2074">
        <v>4000000000</v>
      </c>
      <c r="J2074">
        <v>0</v>
      </c>
      <c r="K2074">
        <v>4000000000</v>
      </c>
      <c r="L2074">
        <v>2285714287</v>
      </c>
      <c r="M2074">
        <v>0</v>
      </c>
      <c r="N2074">
        <v>1714285713</v>
      </c>
      <c r="O2074">
        <v>1714285713</v>
      </c>
      <c r="P2074">
        <v>0</v>
      </c>
      <c r="Q2074">
        <v>0</v>
      </c>
      <c r="R2074">
        <v>100</v>
      </c>
      <c r="S2074">
        <v>0</v>
      </c>
      <c r="T2074">
        <v>0</v>
      </c>
    </row>
    <row r="2075" spans="1:20" x14ac:dyDescent="0.25">
      <c r="A2075" t="s">
        <v>31</v>
      </c>
      <c r="B2075">
        <v>19961575096</v>
      </c>
      <c r="C2075">
        <v>-19961575096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</row>
    <row r="2076" spans="1:20" x14ac:dyDescent="0.25">
      <c r="A2076" t="s">
        <v>914</v>
      </c>
      <c r="B2076">
        <v>19961575096</v>
      </c>
      <c r="C2076">
        <v>-19961575096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</row>
    <row r="2077" spans="1:20" x14ac:dyDescent="0.25">
      <c r="A2077" t="s">
        <v>917</v>
      </c>
      <c r="B2077">
        <v>19961575096</v>
      </c>
      <c r="C2077">
        <v>-19961575096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</row>
    <row r="2078" spans="1:20" x14ac:dyDescent="0.25">
      <c r="A2078" t="s">
        <v>287</v>
      </c>
      <c r="B2078">
        <v>0</v>
      </c>
      <c r="C2078">
        <v>4000000000</v>
      </c>
      <c r="D2078">
        <v>0</v>
      </c>
      <c r="E2078">
        <v>4000000000</v>
      </c>
      <c r="F2078">
        <v>0</v>
      </c>
      <c r="G2078">
        <v>4000000000</v>
      </c>
      <c r="H2078">
        <v>4000000000</v>
      </c>
      <c r="I2078">
        <v>4000000000</v>
      </c>
      <c r="J2078">
        <v>0</v>
      </c>
      <c r="K2078">
        <v>4000000000</v>
      </c>
      <c r="L2078">
        <v>2285714287</v>
      </c>
      <c r="M2078">
        <v>0</v>
      </c>
      <c r="N2078">
        <v>1714285713</v>
      </c>
      <c r="O2078">
        <v>1714285713</v>
      </c>
      <c r="P2078">
        <v>0</v>
      </c>
      <c r="Q2078">
        <v>0</v>
      </c>
      <c r="R2078">
        <v>100</v>
      </c>
      <c r="S2078">
        <v>0</v>
      </c>
      <c r="T2078">
        <v>0</v>
      </c>
    </row>
    <row r="2079" spans="1:20" x14ac:dyDescent="0.25">
      <c r="A2079" t="s">
        <v>912</v>
      </c>
      <c r="B2079">
        <v>0</v>
      </c>
      <c r="C2079">
        <v>4000000000</v>
      </c>
      <c r="D2079">
        <v>0</v>
      </c>
      <c r="E2079">
        <v>4000000000</v>
      </c>
      <c r="F2079">
        <v>0</v>
      </c>
      <c r="G2079">
        <v>4000000000</v>
      </c>
      <c r="H2079">
        <v>4000000000</v>
      </c>
      <c r="I2079">
        <v>4000000000</v>
      </c>
      <c r="J2079">
        <v>0</v>
      </c>
      <c r="K2079">
        <v>4000000000</v>
      </c>
      <c r="L2079">
        <v>2285714287</v>
      </c>
      <c r="M2079">
        <v>0</v>
      </c>
      <c r="N2079">
        <v>1714285713</v>
      </c>
      <c r="O2079">
        <v>1714285713</v>
      </c>
      <c r="P2079">
        <v>0</v>
      </c>
      <c r="Q2079">
        <v>0</v>
      </c>
      <c r="R2079">
        <v>100</v>
      </c>
      <c r="S2079">
        <v>0</v>
      </c>
      <c r="T2079">
        <v>0</v>
      </c>
    </row>
    <row r="2080" spans="1:20" x14ac:dyDescent="0.25">
      <c r="A2080" t="s">
        <v>917</v>
      </c>
      <c r="B2080">
        <v>0</v>
      </c>
      <c r="C2080">
        <v>4000000000</v>
      </c>
      <c r="D2080">
        <v>0</v>
      </c>
      <c r="E2080">
        <v>4000000000</v>
      </c>
      <c r="F2080">
        <v>0</v>
      </c>
      <c r="G2080">
        <v>4000000000</v>
      </c>
      <c r="H2080">
        <v>4000000000</v>
      </c>
      <c r="I2080">
        <v>4000000000</v>
      </c>
      <c r="J2080">
        <v>0</v>
      </c>
      <c r="K2080">
        <v>4000000000</v>
      </c>
      <c r="L2080">
        <v>2285714287</v>
      </c>
      <c r="M2080">
        <v>0</v>
      </c>
      <c r="N2080">
        <v>1714285713</v>
      </c>
      <c r="O2080">
        <v>1714285713</v>
      </c>
      <c r="P2080">
        <v>0</v>
      </c>
      <c r="Q2080">
        <v>0</v>
      </c>
      <c r="R2080">
        <v>100</v>
      </c>
      <c r="S2080">
        <v>0</v>
      </c>
      <c r="T2080">
        <v>0</v>
      </c>
    </row>
    <row r="2081" spans="1:20" x14ac:dyDescent="0.25">
      <c r="A2081" t="s">
        <v>918</v>
      </c>
      <c r="B2081">
        <v>100000000</v>
      </c>
      <c r="C2081">
        <v>-20000000</v>
      </c>
      <c r="D2081">
        <v>0</v>
      </c>
      <c r="E2081">
        <v>80000000</v>
      </c>
      <c r="F2081">
        <v>0</v>
      </c>
      <c r="G2081">
        <v>80000000</v>
      </c>
      <c r="H2081">
        <v>80000000</v>
      </c>
      <c r="I2081">
        <v>80000000</v>
      </c>
      <c r="J2081">
        <v>0</v>
      </c>
      <c r="K2081">
        <v>80000000</v>
      </c>
      <c r="L2081">
        <v>5000000</v>
      </c>
      <c r="M2081">
        <v>0</v>
      </c>
      <c r="N2081">
        <v>75000000</v>
      </c>
      <c r="O2081">
        <v>75000000</v>
      </c>
      <c r="P2081">
        <v>0</v>
      </c>
      <c r="Q2081">
        <v>0</v>
      </c>
      <c r="R2081">
        <v>100</v>
      </c>
      <c r="S2081">
        <v>0</v>
      </c>
      <c r="T2081">
        <v>0</v>
      </c>
    </row>
    <row r="2082" spans="1:20" x14ac:dyDescent="0.25">
      <c r="A2082" t="s">
        <v>31</v>
      </c>
      <c r="B2082">
        <v>100000000</v>
      </c>
      <c r="C2082">
        <v>-20000000</v>
      </c>
      <c r="D2082">
        <v>0</v>
      </c>
      <c r="E2082">
        <v>80000000</v>
      </c>
      <c r="F2082">
        <v>0</v>
      </c>
      <c r="G2082">
        <v>80000000</v>
      </c>
      <c r="H2082">
        <v>80000000</v>
      </c>
      <c r="I2082">
        <v>80000000</v>
      </c>
      <c r="J2082">
        <v>0</v>
      </c>
      <c r="K2082">
        <v>80000000</v>
      </c>
      <c r="L2082">
        <v>5000000</v>
      </c>
      <c r="M2082">
        <v>0</v>
      </c>
      <c r="N2082">
        <v>75000000</v>
      </c>
      <c r="O2082">
        <v>75000000</v>
      </c>
      <c r="P2082">
        <v>0</v>
      </c>
      <c r="Q2082">
        <v>0</v>
      </c>
      <c r="R2082">
        <v>100</v>
      </c>
      <c r="S2082">
        <v>0</v>
      </c>
      <c r="T2082">
        <v>0</v>
      </c>
    </row>
    <row r="2083" spans="1:20" x14ac:dyDescent="0.25">
      <c r="A2083" t="s">
        <v>912</v>
      </c>
      <c r="B2083">
        <v>100000000</v>
      </c>
      <c r="C2083">
        <v>-20000000</v>
      </c>
      <c r="D2083">
        <v>0</v>
      </c>
      <c r="E2083">
        <v>80000000</v>
      </c>
      <c r="F2083">
        <v>0</v>
      </c>
      <c r="G2083">
        <v>80000000</v>
      </c>
      <c r="H2083">
        <v>80000000</v>
      </c>
      <c r="I2083">
        <v>80000000</v>
      </c>
      <c r="J2083">
        <v>0</v>
      </c>
      <c r="K2083">
        <v>80000000</v>
      </c>
      <c r="L2083">
        <v>5000000</v>
      </c>
      <c r="M2083">
        <v>0</v>
      </c>
      <c r="N2083">
        <v>75000000</v>
      </c>
      <c r="O2083">
        <v>75000000</v>
      </c>
      <c r="P2083">
        <v>0</v>
      </c>
      <c r="Q2083">
        <v>0</v>
      </c>
      <c r="R2083">
        <v>100</v>
      </c>
      <c r="S2083">
        <v>0</v>
      </c>
      <c r="T2083">
        <v>0</v>
      </c>
    </row>
    <row r="2084" spans="1:20" x14ac:dyDescent="0.25">
      <c r="A2084" t="s">
        <v>919</v>
      </c>
      <c r="B2084">
        <v>100000000</v>
      </c>
      <c r="C2084">
        <v>-20000000</v>
      </c>
      <c r="D2084">
        <v>0</v>
      </c>
      <c r="E2084">
        <v>80000000</v>
      </c>
      <c r="F2084">
        <v>0</v>
      </c>
      <c r="G2084">
        <v>80000000</v>
      </c>
      <c r="H2084">
        <v>80000000</v>
      </c>
      <c r="I2084">
        <v>80000000</v>
      </c>
      <c r="J2084">
        <v>0</v>
      </c>
      <c r="K2084">
        <v>80000000</v>
      </c>
      <c r="L2084">
        <v>5000000</v>
      </c>
      <c r="M2084">
        <v>0</v>
      </c>
      <c r="N2084">
        <v>75000000</v>
      </c>
      <c r="O2084">
        <v>75000000</v>
      </c>
      <c r="P2084">
        <v>0</v>
      </c>
      <c r="Q2084">
        <v>0</v>
      </c>
      <c r="R2084">
        <v>100</v>
      </c>
      <c r="S2084">
        <v>0</v>
      </c>
      <c r="T2084">
        <v>0</v>
      </c>
    </row>
    <row r="2085" spans="1:20" x14ac:dyDescent="0.25">
      <c r="A2085" t="s">
        <v>920</v>
      </c>
      <c r="B2085">
        <v>100000000</v>
      </c>
      <c r="C2085">
        <v>-100000000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</row>
    <row r="2086" spans="1:20" x14ac:dyDescent="0.25">
      <c r="A2086" t="s">
        <v>31</v>
      </c>
      <c r="B2086">
        <v>100000000</v>
      </c>
      <c r="C2086">
        <v>-100000000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</row>
    <row r="2087" spans="1:20" x14ac:dyDescent="0.25">
      <c r="A2087" t="s">
        <v>921</v>
      </c>
      <c r="B2087">
        <v>100000000</v>
      </c>
      <c r="C2087">
        <v>-100000000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</row>
    <row r="2088" spans="1:20" x14ac:dyDescent="0.25">
      <c r="A2088" t="s">
        <v>922</v>
      </c>
      <c r="B2088">
        <v>100000000</v>
      </c>
      <c r="C2088">
        <v>-100000000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</row>
    <row r="2089" spans="1:20" x14ac:dyDescent="0.25">
      <c r="A2089" t="s">
        <v>923</v>
      </c>
      <c r="B2089">
        <v>162000000</v>
      </c>
      <c r="C2089">
        <v>-162000000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</row>
    <row r="2090" spans="1:20" x14ac:dyDescent="0.25">
      <c r="A2090" t="s">
        <v>31</v>
      </c>
      <c r="B2090">
        <v>162000000</v>
      </c>
      <c r="C2090">
        <v>-162000000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</row>
    <row r="2091" spans="1:20" x14ac:dyDescent="0.25">
      <c r="A2091" t="s">
        <v>912</v>
      </c>
      <c r="B2091">
        <v>162000000</v>
      </c>
      <c r="C2091">
        <v>-162000000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</row>
    <row r="2092" spans="1:20" x14ac:dyDescent="0.25">
      <c r="A2092" t="s">
        <v>924</v>
      </c>
      <c r="B2092">
        <v>100000000</v>
      </c>
      <c r="C2092">
        <v>-100000000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</row>
    <row r="2093" spans="1:20" x14ac:dyDescent="0.25">
      <c r="A2093" t="s">
        <v>925</v>
      </c>
      <c r="B2093">
        <v>62000000</v>
      </c>
      <c r="C2093">
        <v>-62000000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</row>
    <row r="2094" spans="1:20" x14ac:dyDescent="0.25">
      <c r="A2094" t="s">
        <v>926</v>
      </c>
      <c r="B2094">
        <v>9762709000</v>
      </c>
      <c r="C2094">
        <v>-141833501</v>
      </c>
      <c r="D2094">
        <v>0</v>
      </c>
      <c r="E2094">
        <v>9620875499</v>
      </c>
      <c r="F2094">
        <v>0</v>
      </c>
      <c r="G2094">
        <v>9620875499</v>
      </c>
      <c r="H2094">
        <v>9620875499</v>
      </c>
      <c r="I2094">
        <v>6571408269</v>
      </c>
      <c r="J2094">
        <v>0</v>
      </c>
      <c r="K2094">
        <v>6571408269</v>
      </c>
      <c r="L2094">
        <v>4583666259</v>
      </c>
      <c r="M2094">
        <v>3049467230</v>
      </c>
      <c r="N2094">
        <v>1987742010</v>
      </c>
      <c r="O2094">
        <v>1979342010</v>
      </c>
      <c r="P2094">
        <v>8400000</v>
      </c>
      <c r="Q2094">
        <v>0</v>
      </c>
      <c r="R2094">
        <v>68.3</v>
      </c>
      <c r="S2094">
        <v>0</v>
      </c>
      <c r="T2094">
        <v>0</v>
      </c>
    </row>
    <row r="2095" spans="1:20" x14ac:dyDescent="0.25">
      <c r="A2095" t="s">
        <v>287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</row>
    <row r="2096" spans="1:20" x14ac:dyDescent="0.25">
      <c r="A2096" t="s">
        <v>927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</row>
    <row r="2097" spans="1:20" x14ac:dyDescent="0.25">
      <c r="A2097" t="s">
        <v>928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</row>
    <row r="2098" spans="1:20" x14ac:dyDescent="0.25">
      <c r="A2098" t="s">
        <v>929</v>
      </c>
      <c r="B2098">
        <v>9761100000</v>
      </c>
      <c r="C2098">
        <v>-140224501</v>
      </c>
      <c r="D2098">
        <v>0</v>
      </c>
      <c r="E2098">
        <v>9620875499</v>
      </c>
      <c r="F2098">
        <v>0</v>
      </c>
      <c r="G2098">
        <v>9620875499</v>
      </c>
      <c r="H2098">
        <v>9620875499</v>
      </c>
      <c r="I2098">
        <v>6571408269</v>
      </c>
      <c r="J2098">
        <v>0</v>
      </c>
      <c r="K2098">
        <v>6571408269</v>
      </c>
      <c r="L2098">
        <v>4583666259</v>
      </c>
      <c r="M2098">
        <v>3049467230</v>
      </c>
      <c r="N2098">
        <v>1987742010</v>
      </c>
      <c r="O2098">
        <v>1979342010</v>
      </c>
      <c r="P2098">
        <v>8400000</v>
      </c>
      <c r="Q2098">
        <v>0</v>
      </c>
      <c r="R2098">
        <v>68.3</v>
      </c>
      <c r="S2098">
        <v>0</v>
      </c>
      <c r="T2098">
        <v>0</v>
      </c>
    </row>
    <row r="2099" spans="1:20" x14ac:dyDescent="0.25">
      <c r="A2099" t="s">
        <v>927</v>
      </c>
      <c r="B2099">
        <v>9761100000</v>
      </c>
      <c r="C2099">
        <v>-140224501</v>
      </c>
      <c r="D2099">
        <v>0</v>
      </c>
      <c r="E2099">
        <v>9620875499</v>
      </c>
      <c r="F2099">
        <v>0</v>
      </c>
      <c r="G2099">
        <v>9620875499</v>
      </c>
      <c r="H2099">
        <v>9620875499</v>
      </c>
      <c r="I2099">
        <v>6571408269</v>
      </c>
      <c r="J2099">
        <v>0</v>
      </c>
      <c r="K2099">
        <v>6571408269</v>
      </c>
      <c r="L2099">
        <v>4583666259</v>
      </c>
      <c r="M2099">
        <v>3049467230</v>
      </c>
      <c r="N2099">
        <v>1987742010</v>
      </c>
      <c r="O2099">
        <v>1979342010</v>
      </c>
      <c r="P2099">
        <v>8400000</v>
      </c>
      <c r="Q2099">
        <v>0</v>
      </c>
      <c r="R2099">
        <v>68.3</v>
      </c>
      <c r="S2099">
        <v>0</v>
      </c>
      <c r="T2099">
        <v>0</v>
      </c>
    </row>
    <row r="2100" spans="1:20" x14ac:dyDescent="0.25">
      <c r="A2100" t="s">
        <v>928</v>
      </c>
      <c r="B2100">
        <v>2761100000</v>
      </c>
      <c r="C2100">
        <v>-109280007</v>
      </c>
      <c r="D2100">
        <v>0</v>
      </c>
      <c r="E2100">
        <v>2651819993</v>
      </c>
      <c r="F2100">
        <v>0</v>
      </c>
      <c r="G2100">
        <v>2651819993</v>
      </c>
      <c r="H2100">
        <v>2651819993</v>
      </c>
      <c r="I2100">
        <v>2391307515</v>
      </c>
      <c r="J2100">
        <v>0</v>
      </c>
      <c r="K2100">
        <v>2391307515</v>
      </c>
      <c r="L2100">
        <v>1382553115</v>
      </c>
      <c r="M2100">
        <v>260512478</v>
      </c>
      <c r="N2100">
        <v>1008754400</v>
      </c>
      <c r="O2100">
        <v>1000354400</v>
      </c>
      <c r="P2100">
        <v>8400000</v>
      </c>
      <c r="Q2100">
        <v>0</v>
      </c>
      <c r="R2100">
        <v>90.18</v>
      </c>
      <c r="S2100">
        <v>0</v>
      </c>
      <c r="T2100">
        <v>0</v>
      </c>
    </row>
    <row r="2101" spans="1:20" x14ac:dyDescent="0.25">
      <c r="A2101" t="s">
        <v>930</v>
      </c>
      <c r="B2101">
        <v>1000000000</v>
      </c>
      <c r="C2101">
        <v>-17193054</v>
      </c>
      <c r="D2101">
        <v>0</v>
      </c>
      <c r="E2101">
        <v>982806946</v>
      </c>
      <c r="F2101">
        <v>0</v>
      </c>
      <c r="G2101">
        <v>982806946</v>
      </c>
      <c r="H2101">
        <v>982806946</v>
      </c>
      <c r="I2101">
        <v>974526000</v>
      </c>
      <c r="J2101">
        <v>0</v>
      </c>
      <c r="K2101">
        <v>974526000</v>
      </c>
      <c r="L2101">
        <v>508490000</v>
      </c>
      <c r="M2101">
        <v>8280946</v>
      </c>
      <c r="N2101">
        <v>466036000</v>
      </c>
      <c r="O2101">
        <v>466036000</v>
      </c>
      <c r="P2101">
        <v>0</v>
      </c>
      <c r="Q2101">
        <v>0</v>
      </c>
      <c r="R2101">
        <v>99.16</v>
      </c>
      <c r="S2101">
        <v>0</v>
      </c>
      <c r="T2101">
        <v>0</v>
      </c>
    </row>
    <row r="2102" spans="1:20" x14ac:dyDescent="0.25">
      <c r="A2102" t="s">
        <v>931</v>
      </c>
      <c r="B2102">
        <v>3500000000</v>
      </c>
      <c r="C2102">
        <v>0</v>
      </c>
      <c r="D2102">
        <v>0</v>
      </c>
      <c r="E2102">
        <v>3500000000</v>
      </c>
      <c r="F2102">
        <v>0</v>
      </c>
      <c r="G2102">
        <v>3500000000</v>
      </c>
      <c r="H2102">
        <v>3500000000</v>
      </c>
      <c r="I2102">
        <v>1668940000</v>
      </c>
      <c r="J2102">
        <v>0</v>
      </c>
      <c r="K2102">
        <v>1668940000</v>
      </c>
      <c r="L2102">
        <v>1668940000</v>
      </c>
      <c r="M2102">
        <v>1831060000</v>
      </c>
      <c r="N2102">
        <v>0</v>
      </c>
      <c r="O2102">
        <v>0</v>
      </c>
      <c r="P2102">
        <v>0</v>
      </c>
      <c r="Q2102">
        <v>0</v>
      </c>
      <c r="R2102">
        <v>47.68</v>
      </c>
      <c r="S2102">
        <v>0</v>
      </c>
      <c r="T2102">
        <v>0</v>
      </c>
    </row>
    <row r="2103" spans="1:20" x14ac:dyDescent="0.25">
      <c r="A2103" t="s">
        <v>932</v>
      </c>
      <c r="B2103">
        <v>2500000000</v>
      </c>
      <c r="C2103">
        <v>-13751440</v>
      </c>
      <c r="D2103">
        <v>0</v>
      </c>
      <c r="E2103">
        <v>2486248560</v>
      </c>
      <c r="F2103">
        <v>0</v>
      </c>
      <c r="G2103">
        <v>2486248560</v>
      </c>
      <c r="H2103">
        <v>2486248560</v>
      </c>
      <c r="I2103">
        <v>1536634754</v>
      </c>
      <c r="J2103">
        <v>0</v>
      </c>
      <c r="K2103">
        <v>1536634754</v>
      </c>
      <c r="L2103">
        <v>1023683144</v>
      </c>
      <c r="M2103">
        <v>949613806</v>
      </c>
      <c r="N2103">
        <v>512951610</v>
      </c>
      <c r="O2103">
        <v>512951610</v>
      </c>
      <c r="P2103">
        <v>0</v>
      </c>
      <c r="Q2103">
        <v>0</v>
      </c>
      <c r="R2103">
        <v>61.81</v>
      </c>
      <c r="S2103">
        <v>0</v>
      </c>
      <c r="T2103">
        <v>0</v>
      </c>
    </row>
    <row r="2104" spans="1:20" x14ac:dyDescent="0.25">
      <c r="A2104" t="s">
        <v>933</v>
      </c>
      <c r="B2104">
        <v>1609000</v>
      </c>
      <c r="C2104">
        <v>-1609000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</row>
    <row r="2105" spans="1:20" x14ac:dyDescent="0.25">
      <c r="A2105" t="s">
        <v>927</v>
      </c>
      <c r="B2105">
        <v>1609000</v>
      </c>
      <c r="C2105">
        <v>-1609000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</row>
    <row r="2106" spans="1:20" x14ac:dyDescent="0.25">
      <c r="A2106" t="s">
        <v>932</v>
      </c>
      <c r="B2106">
        <v>1609000</v>
      </c>
      <c r="C2106">
        <v>-1609000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</row>
    <row r="2107" spans="1:20" x14ac:dyDescent="0.25">
      <c r="A2107" t="s">
        <v>934</v>
      </c>
      <c r="B2107">
        <v>100000000</v>
      </c>
      <c r="C2107">
        <v>618995003</v>
      </c>
      <c r="D2107">
        <v>0</v>
      </c>
      <c r="E2107">
        <v>718995003</v>
      </c>
      <c r="F2107">
        <v>0</v>
      </c>
      <c r="G2107">
        <v>703995003</v>
      </c>
      <c r="H2107">
        <v>703995003</v>
      </c>
      <c r="I2107">
        <v>703995003</v>
      </c>
      <c r="J2107">
        <v>0</v>
      </c>
      <c r="K2107">
        <v>703995003</v>
      </c>
      <c r="L2107">
        <v>567511203</v>
      </c>
      <c r="M2107">
        <v>0</v>
      </c>
      <c r="N2107">
        <v>136483800</v>
      </c>
      <c r="O2107">
        <v>123483800</v>
      </c>
      <c r="P2107">
        <v>13000000</v>
      </c>
      <c r="Q2107">
        <v>15000000</v>
      </c>
      <c r="R2107">
        <v>97.91</v>
      </c>
      <c r="S2107">
        <v>0</v>
      </c>
      <c r="T2107">
        <v>0</v>
      </c>
    </row>
    <row r="2108" spans="1:20" x14ac:dyDescent="0.25">
      <c r="A2108" t="s">
        <v>31</v>
      </c>
      <c r="B2108">
        <v>100000000</v>
      </c>
      <c r="C2108">
        <v>618995003</v>
      </c>
      <c r="D2108">
        <v>0</v>
      </c>
      <c r="E2108">
        <v>718995003</v>
      </c>
      <c r="F2108">
        <v>0</v>
      </c>
      <c r="G2108">
        <v>703995003</v>
      </c>
      <c r="H2108">
        <v>703995003</v>
      </c>
      <c r="I2108">
        <v>703995003</v>
      </c>
      <c r="J2108">
        <v>0</v>
      </c>
      <c r="K2108">
        <v>703995003</v>
      </c>
      <c r="L2108">
        <v>567511203</v>
      </c>
      <c r="M2108">
        <v>0</v>
      </c>
      <c r="N2108">
        <v>136483800</v>
      </c>
      <c r="O2108">
        <v>123483800</v>
      </c>
      <c r="P2108">
        <v>13000000</v>
      </c>
      <c r="Q2108">
        <v>15000000</v>
      </c>
      <c r="R2108">
        <v>97.91</v>
      </c>
      <c r="S2108">
        <v>0</v>
      </c>
      <c r="T2108">
        <v>0</v>
      </c>
    </row>
    <row r="2109" spans="1:20" x14ac:dyDescent="0.25">
      <c r="A2109" t="s">
        <v>92</v>
      </c>
      <c r="B2109">
        <v>100000000</v>
      </c>
      <c r="C2109">
        <v>618995003</v>
      </c>
      <c r="D2109">
        <v>0</v>
      </c>
      <c r="E2109">
        <v>718995003</v>
      </c>
      <c r="F2109">
        <v>0</v>
      </c>
      <c r="G2109">
        <v>703995003</v>
      </c>
      <c r="H2109">
        <v>703995003</v>
      </c>
      <c r="I2109">
        <v>703995003</v>
      </c>
      <c r="J2109">
        <v>0</v>
      </c>
      <c r="K2109">
        <v>703995003</v>
      </c>
      <c r="L2109">
        <v>567511203</v>
      </c>
      <c r="M2109">
        <v>0</v>
      </c>
      <c r="N2109">
        <v>136483800</v>
      </c>
      <c r="O2109">
        <v>123483800</v>
      </c>
      <c r="P2109">
        <v>13000000</v>
      </c>
      <c r="Q2109">
        <v>15000000</v>
      </c>
      <c r="R2109">
        <v>97.91</v>
      </c>
      <c r="S2109">
        <v>0</v>
      </c>
      <c r="T2109">
        <v>0</v>
      </c>
    </row>
    <row r="2110" spans="1:20" x14ac:dyDescent="0.25">
      <c r="A2110" t="s">
        <v>935</v>
      </c>
      <c r="B2110">
        <v>100000000</v>
      </c>
      <c r="C2110">
        <v>618995003</v>
      </c>
      <c r="D2110">
        <v>0</v>
      </c>
      <c r="E2110">
        <v>718995003</v>
      </c>
      <c r="F2110">
        <v>0</v>
      </c>
      <c r="G2110">
        <v>703995003</v>
      </c>
      <c r="H2110">
        <v>703995003</v>
      </c>
      <c r="I2110">
        <v>703995003</v>
      </c>
      <c r="J2110">
        <v>0</v>
      </c>
      <c r="K2110">
        <v>703995003</v>
      </c>
      <c r="L2110">
        <v>567511203</v>
      </c>
      <c r="M2110">
        <v>0</v>
      </c>
      <c r="N2110">
        <v>136483800</v>
      </c>
      <c r="O2110">
        <v>123483800</v>
      </c>
      <c r="P2110">
        <v>13000000</v>
      </c>
      <c r="Q2110">
        <v>15000000</v>
      </c>
      <c r="R2110">
        <v>97.91</v>
      </c>
      <c r="S2110">
        <v>0</v>
      </c>
      <c r="T2110">
        <v>0</v>
      </c>
    </row>
    <row r="2111" spans="1:20" x14ac:dyDescent="0.25">
      <c r="A2111" t="s">
        <v>936</v>
      </c>
      <c r="B2111">
        <v>0</v>
      </c>
      <c r="C2111">
        <v>126368997</v>
      </c>
      <c r="D2111">
        <v>0</v>
      </c>
      <c r="E2111">
        <v>126368997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126368997</v>
      </c>
      <c r="R2111">
        <v>0</v>
      </c>
      <c r="S2111">
        <v>0</v>
      </c>
      <c r="T2111">
        <v>0</v>
      </c>
    </row>
    <row r="2112" spans="1:20" x14ac:dyDescent="0.25">
      <c r="A2112" t="s">
        <v>31</v>
      </c>
      <c r="B2112">
        <v>0</v>
      </c>
      <c r="C2112">
        <v>126368997</v>
      </c>
      <c r="D2112">
        <v>0</v>
      </c>
      <c r="E2112">
        <v>126368997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126368997</v>
      </c>
      <c r="R2112">
        <v>0</v>
      </c>
      <c r="S2112">
        <v>0</v>
      </c>
      <c r="T2112">
        <v>0</v>
      </c>
    </row>
    <row r="2113" spans="1:20" x14ac:dyDescent="0.25">
      <c r="A2113" t="s">
        <v>927</v>
      </c>
      <c r="B2113">
        <v>0</v>
      </c>
      <c r="C2113">
        <v>126368997</v>
      </c>
      <c r="D2113">
        <v>0</v>
      </c>
      <c r="E2113">
        <v>126368997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126368997</v>
      </c>
      <c r="R2113">
        <v>0</v>
      </c>
      <c r="S2113">
        <v>0</v>
      </c>
      <c r="T2113">
        <v>0</v>
      </c>
    </row>
    <row r="2114" spans="1:20" x14ac:dyDescent="0.25">
      <c r="A2114" t="s">
        <v>937</v>
      </c>
      <c r="B2114">
        <v>0</v>
      </c>
      <c r="C2114">
        <v>126368997</v>
      </c>
      <c r="D2114">
        <v>0</v>
      </c>
      <c r="E2114">
        <v>126368997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126368997</v>
      </c>
      <c r="R2114">
        <v>0</v>
      </c>
      <c r="S2114">
        <v>0</v>
      </c>
      <c r="T2114">
        <v>0</v>
      </c>
    </row>
    <row r="2115" spans="1:20" x14ac:dyDescent="0.25">
      <c r="A2115" t="s">
        <v>938</v>
      </c>
      <c r="B2115">
        <v>0</v>
      </c>
      <c r="C2115">
        <v>341833501</v>
      </c>
      <c r="D2115">
        <v>0</v>
      </c>
      <c r="E2115">
        <v>341833501</v>
      </c>
      <c r="F2115">
        <v>0</v>
      </c>
      <c r="G2115">
        <v>258266660</v>
      </c>
      <c r="H2115">
        <v>258266660</v>
      </c>
      <c r="I2115">
        <v>95934165</v>
      </c>
      <c r="J2115">
        <v>0</v>
      </c>
      <c r="K2115">
        <v>95934165</v>
      </c>
      <c r="L2115">
        <v>95934165</v>
      </c>
      <c r="M2115">
        <v>162332495</v>
      </c>
      <c r="N2115">
        <v>0</v>
      </c>
      <c r="O2115">
        <v>0</v>
      </c>
      <c r="P2115">
        <v>0</v>
      </c>
      <c r="Q2115">
        <v>83566841</v>
      </c>
      <c r="R2115">
        <v>28.06</v>
      </c>
      <c r="S2115">
        <v>0</v>
      </c>
      <c r="T2115">
        <v>0</v>
      </c>
    </row>
    <row r="2116" spans="1:20" x14ac:dyDescent="0.25">
      <c r="A2116" t="s">
        <v>287</v>
      </c>
      <c r="B2116">
        <v>0</v>
      </c>
      <c r="C2116">
        <v>200000000</v>
      </c>
      <c r="D2116">
        <v>0</v>
      </c>
      <c r="E2116">
        <v>200000000</v>
      </c>
      <c r="F2116">
        <v>0</v>
      </c>
      <c r="G2116">
        <v>195733330</v>
      </c>
      <c r="H2116">
        <v>195733330</v>
      </c>
      <c r="I2116">
        <v>60316665</v>
      </c>
      <c r="J2116">
        <v>0</v>
      </c>
      <c r="K2116">
        <v>60316665</v>
      </c>
      <c r="L2116">
        <v>60316665</v>
      </c>
      <c r="M2116">
        <v>135416665</v>
      </c>
      <c r="N2116">
        <v>0</v>
      </c>
      <c r="O2116">
        <v>0</v>
      </c>
      <c r="P2116">
        <v>0</v>
      </c>
      <c r="Q2116">
        <v>4266670</v>
      </c>
      <c r="R2116">
        <v>30.16</v>
      </c>
      <c r="S2116">
        <v>0</v>
      </c>
      <c r="T2116">
        <v>0</v>
      </c>
    </row>
    <row r="2117" spans="1:20" x14ac:dyDescent="0.25">
      <c r="A2117" t="s">
        <v>927</v>
      </c>
      <c r="B2117">
        <v>0</v>
      </c>
      <c r="C2117">
        <v>200000000</v>
      </c>
      <c r="D2117">
        <v>0</v>
      </c>
      <c r="E2117">
        <v>200000000</v>
      </c>
      <c r="F2117">
        <v>0</v>
      </c>
      <c r="G2117">
        <v>195733330</v>
      </c>
      <c r="H2117">
        <v>195733330</v>
      </c>
      <c r="I2117">
        <v>60316665</v>
      </c>
      <c r="J2117">
        <v>0</v>
      </c>
      <c r="K2117">
        <v>60316665</v>
      </c>
      <c r="L2117">
        <v>60316665</v>
      </c>
      <c r="M2117">
        <v>135416665</v>
      </c>
      <c r="N2117">
        <v>0</v>
      </c>
      <c r="O2117">
        <v>0</v>
      </c>
      <c r="P2117">
        <v>0</v>
      </c>
      <c r="Q2117">
        <v>4266670</v>
      </c>
      <c r="R2117">
        <v>30.16</v>
      </c>
      <c r="S2117">
        <v>0</v>
      </c>
      <c r="T2117">
        <v>0</v>
      </c>
    </row>
    <row r="2118" spans="1:20" x14ac:dyDescent="0.25">
      <c r="A2118" t="s">
        <v>939</v>
      </c>
      <c r="B2118">
        <v>0</v>
      </c>
      <c r="C2118">
        <v>200000000</v>
      </c>
      <c r="D2118">
        <v>0</v>
      </c>
      <c r="E2118">
        <v>200000000</v>
      </c>
      <c r="F2118">
        <v>0</v>
      </c>
      <c r="G2118">
        <v>195733330</v>
      </c>
      <c r="H2118">
        <v>195733330</v>
      </c>
      <c r="I2118">
        <v>60316665</v>
      </c>
      <c r="J2118">
        <v>0</v>
      </c>
      <c r="K2118">
        <v>60316665</v>
      </c>
      <c r="L2118">
        <v>60316665</v>
      </c>
      <c r="M2118">
        <v>135416665</v>
      </c>
      <c r="N2118">
        <v>0</v>
      </c>
      <c r="O2118">
        <v>0</v>
      </c>
      <c r="P2118">
        <v>0</v>
      </c>
      <c r="Q2118">
        <v>4266670</v>
      </c>
      <c r="R2118">
        <v>30.16</v>
      </c>
      <c r="S2118">
        <v>0</v>
      </c>
      <c r="T2118">
        <v>0</v>
      </c>
    </row>
    <row r="2119" spans="1:20" x14ac:dyDescent="0.25">
      <c r="A2119" t="s">
        <v>929</v>
      </c>
      <c r="B2119">
        <v>0</v>
      </c>
      <c r="C2119">
        <v>140224501</v>
      </c>
      <c r="D2119">
        <v>0</v>
      </c>
      <c r="E2119">
        <v>140224501</v>
      </c>
      <c r="F2119">
        <v>0</v>
      </c>
      <c r="G2119">
        <v>62533330</v>
      </c>
      <c r="H2119">
        <v>62533330</v>
      </c>
      <c r="I2119">
        <v>35617500</v>
      </c>
      <c r="J2119">
        <v>0</v>
      </c>
      <c r="K2119">
        <v>35617500</v>
      </c>
      <c r="L2119">
        <v>35617500</v>
      </c>
      <c r="M2119">
        <v>26915830</v>
      </c>
      <c r="N2119">
        <v>0</v>
      </c>
      <c r="O2119">
        <v>0</v>
      </c>
      <c r="P2119">
        <v>0</v>
      </c>
      <c r="Q2119">
        <v>77691171</v>
      </c>
      <c r="R2119">
        <v>25.4</v>
      </c>
      <c r="S2119">
        <v>0</v>
      </c>
      <c r="T2119">
        <v>0</v>
      </c>
    </row>
    <row r="2120" spans="1:20" x14ac:dyDescent="0.25">
      <c r="A2120" t="s">
        <v>927</v>
      </c>
      <c r="B2120">
        <v>0</v>
      </c>
      <c r="C2120">
        <v>140224501</v>
      </c>
      <c r="D2120">
        <v>0</v>
      </c>
      <c r="E2120">
        <v>140224501</v>
      </c>
      <c r="F2120">
        <v>0</v>
      </c>
      <c r="G2120">
        <v>62533330</v>
      </c>
      <c r="H2120">
        <v>62533330</v>
      </c>
      <c r="I2120">
        <v>35617500</v>
      </c>
      <c r="J2120">
        <v>0</v>
      </c>
      <c r="K2120">
        <v>35617500</v>
      </c>
      <c r="L2120">
        <v>35617500</v>
      </c>
      <c r="M2120">
        <v>26915830</v>
      </c>
      <c r="N2120">
        <v>0</v>
      </c>
      <c r="O2120">
        <v>0</v>
      </c>
      <c r="P2120">
        <v>0</v>
      </c>
      <c r="Q2120">
        <v>77691171</v>
      </c>
      <c r="R2120">
        <v>25.4</v>
      </c>
      <c r="S2120">
        <v>0</v>
      </c>
      <c r="T2120">
        <v>0</v>
      </c>
    </row>
    <row r="2121" spans="1:20" x14ac:dyDescent="0.25">
      <c r="A2121" t="s">
        <v>939</v>
      </c>
      <c r="B2121">
        <v>0</v>
      </c>
      <c r="C2121">
        <v>100224501</v>
      </c>
      <c r="D2121">
        <v>0</v>
      </c>
      <c r="E2121">
        <v>100224501</v>
      </c>
      <c r="F2121">
        <v>0</v>
      </c>
      <c r="G2121">
        <v>23550000</v>
      </c>
      <c r="H2121">
        <v>23550000</v>
      </c>
      <c r="I2121">
        <v>9000000</v>
      </c>
      <c r="J2121">
        <v>0</v>
      </c>
      <c r="K2121">
        <v>9000000</v>
      </c>
      <c r="L2121">
        <v>9000000</v>
      </c>
      <c r="M2121">
        <v>14550000</v>
      </c>
      <c r="N2121">
        <v>0</v>
      </c>
      <c r="O2121">
        <v>0</v>
      </c>
      <c r="P2121">
        <v>0</v>
      </c>
      <c r="Q2121">
        <v>76674501</v>
      </c>
      <c r="R2121">
        <v>8.98</v>
      </c>
      <c r="S2121">
        <v>0</v>
      </c>
      <c r="T2121">
        <v>0</v>
      </c>
    </row>
    <row r="2122" spans="1:20" x14ac:dyDescent="0.25">
      <c r="A2122" t="s">
        <v>940</v>
      </c>
      <c r="B2122">
        <v>0</v>
      </c>
      <c r="C2122">
        <v>40000000</v>
      </c>
      <c r="D2122">
        <v>0</v>
      </c>
      <c r="E2122">
        <v>40000000</v>
      </c>
      <c r="F2122">
        <v>0</v>
      </c>
      <c r="G2122">
        <v>38983330</v>
      </c>
      <c r="H2122">
        <v>38983330</v>
      </c>
      <c r="I2122">
        <v>26617500</v>
      </c>
      <c r="J2122">
        <v>0</v>
      </c>
      <c r="K2122">
        <v>26617500</v>
      </c>
      <c r="L2122">
        <v>26617500</v>
      </c>
      <c r="M2122">
        <v>12365830</v>
      </c>
      <c r="N2122">
        <v>0</v>
      </c>
      <c r="O2122">
        <v>0</v>
      </c>
      <c r="P2122">
        <v>0</v>
      </c>
      <c r="Q2122">
        <v>1016670</v>
      </c>
      <c r="R2122">
        <v>66.540000000000006</v>
      </c>
      <c r="S2122">
        <v>0</v>
      </c>
      <c r="T2122">
        <v>0</v>
      </c>
    </row>
    <row r="2123" spans="1:20" x14ac:dyDescent="0.25">
      <c r="A2123" t="s">
        <v>933</v>
      </c>
      <c r="B2123">
        <v>0</v>
      </c>
      <c r="C2123">
        <v>1609000</v>
      </c>
      <c r="D2123">
        <v>0</v>
      </c>
      <c r="E2123">
        <v>1609000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1609000</v>
      </c>
      <c r="R2123">
        <v>0</v>
      </c>
      <c r="S2123">
        <v>0</v>
      </c>
      <c r="T2123">
        <v>0</v>
      </c>
    </row>
    <row r="2124" spans="1:20" x14ac:dyDescent="0.25">
      <c r="A2124" t="s">
        <v>927</v>
      </c>
      <c r="B2124">
        <v>0</v>
      </c>
      <c r="C2124">
        <v>1609000</v>
      </c>
      <c r="D2124">
        <v>0</v>
      </c>
      <c r="E2124">
        <v>1609000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1609000</v>
      </c>
      <c r="R2124">
        <v>0</v>
      </c>
      <c r="S2124">
        <v>0</v>
      </c>
      <c r="T2124">
        <v>0</v>
      </c>
    </row>
    <row r="2125" spans="1:20" x14ac:dyDescent="0.25">
      <c r="A2125" t="s">
        <v>939</v>
      </c>
      <c r="B2125">
        <v>0</v>
      </c>
      <c r="C2125">
        <v>1609000</v>
      </c>
      <c r="D2125">
        <v>0</v>
      </c>
      <c r="E2125">
        <v>1609000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1609000</v>
      </c>
      <c r="R2125">
        <v>0</v>
      </c>
      <c r="S2125">
        <v>0</v>
      </c>
      <c r="T2125">
        <v>0</v>
      </c>
    </row>
    <row r="2126" spans="1:20" x14ac:dyDescent="0.25">
      <c r="A2126" t="s">
        <v>941</v>
      </c>
      <c r="B2126">
        <v>0</v>
      </c>
      <c r="C2126">
        <v>19187000000</v>
      </c>
      <c r="D2126">
        <v>0</v>
      </c>
      <c r="E2126">
        <v>19187000000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19187000000</v>
      </c>
      <c r="R2126">
        <v>0</v>
      </c>
      <c r="S2126">
        <v>0</v>
      </c>
      <c r="T2126">
        <v>0</v>
      </c>
    </row>
    <row r="2127" spans="1:20" x14ac:dyDescent="0.25">
      <c r="A2127" t="s">
        <v>31</v>
      </c>
      <c r="B2127">
        <v>0</v>
      </c>
      <c r="C2127">
        <v>19187000000</v>
      </c>
      <c r="D2127">
        <v>0</v>
      </c>
      <c r="E2127">
        <v>19187000000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19187000000</v>
      </c>
      <c r="R2127">
        <v>0</v>
      </c>
      <c r="S2127">
        <v>0</v>
      </c>
      <c r="T2127">
        <v>0</v>
      </c>
    </row>
    <row r="2128" spans="1:20" x14ac:dyDescent="0.25">
      <c r="A2128" t="s">
        <v>914</v>
      </c>
      <c r="B2128">
        <v>0</v>
      </c>
      <c r="C2128">
        <v>19187000000</v>
      </c>
      <c r="D2128">
        <v>0</v>
      </c>
      <c r="E2128">
        <v>19187000000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19187000000</v>
      </c>
      <c r="R2128">
        <v>0</v>
      </c>
      <c r="S2128">
        <v>0</v>
      </c>
      <c r="T2128">
        <v>0</v>
      </c>
    </row>
    <row r="2129" spans="1:20" x14ac:dyDescent="0.25">
      <c r="A2129" t="s">
        <v>942</v>
      </c>
      <c r="B2129">
        <v>0</v>
      </c>
      <c r="C2129">
        <v>19187000000</v>
      </c>
      <c r="D2129">
        <v>0</v>
      </c>
      <c r="E2129">
        <v>19187000000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19187000000</v>
      </c>
      <c r="R2129">
        <v>0</v>
      </c>
      <c r="S2129">
        <v>0</v>
      </c>
      <c r="T2129">
        <v>0</v>
      </c>
    </row>
    <row r="2130" spans="1:20" x14ac:dyDescent="0.25">
      <c r="A2130" t="s">
        <v>943</v>
      </c>
      <c r="B2130">
        <v>0</v>
      </c>
      <c r="C2130">
        <v>19961575096</v>
      </c>
      <c r="D2130">
        <v>0</v>
      </c>
      <c r="E2130">
        <v>19961575096</v>
      </c>
      <c r="F2130">
        <v>0</v>
      </c>
      <c r="G2130">
        <v>19961575096</v>
      </c>
      <c r="H2130">
        <v>19961575096</v>
      </c>
      <c r="I2130">
        <v>1</v>
      </c>
      <c r="J2130">
        <v>0</v>
      </c>
      <c r="K2130">
        <v>1</v>
      </c>
      <c r="L2130">
        <v>1</v>
      </c>
      <c r="M2130">
        <v>19961575095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</row>
    <row r="2131" spans="1:20" x14ac:dyDescent="0.25">
      <c r="A2131" t="s">
        <v>31</v>
      </c>
      <c r="B2131">
        <v>0</v>
      </c>
      <c r="C2131">
        <v>19961575096</v>
      </c>
      <c r="D2131">
        <v>0</v>
      </c>
      <c r="E2131">
        <v>19961575096</v>
      </c>
      <c r="F2131">
        <v>0</v>
      </c>
      <c r="G2131">
        <v>19961575096</v>
      </c>
      <c r="H2131">
        <v>19961575096</v>
      </c>
      <c r="I2131">
        <v>1</v>
      </c>
      <c r="J2131">
        <v>0</v>
      </c>
      <c r="K2131">
        <v>1</v>
      </c>
      <c r="L2131">
        <v>1</v>
      </c>
      <c r="M2131">
        <v>19961575095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</row>
    <row r="2132" spans="1:20" x14ac:dyDescent="0.25">
      <c r="A2132" t="s">
        <v>914</v>
      </c>
      <c r="B2132">
        <v>0</v>
      </c>
      <c r="C2132">
        <v>19961575096</v>
      </c>
      <c r="D2132">
        <v>0</v>
      </c>
      <c r="E2132">
        <v>19961575096</v>
      </c>
      <c r="F2132">
        <v>0</v>
      </c>
      <c r="G2132">
        <v>19961575096</v>
      </c>
      <c r="H2132">
        <v>19961575096</v>
      </c>
      <c r="I2132">
        <v>1</v>
      </c>
      <c r="J2132">
        <v>0</v>
      </c>
      <c r="K2132">
        <v>1</v>
      </c>
      <c r="L2132">
        <v>1</v>
      </c>
      <c r="M2132">
        <v>19961575095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</row>
    <row r="2133" spans="1:20" x14ac:dyDescent="0.25">
      <c r="A2133" t="s">
        <v>944</v>
      </c>
      <c r="B2133">
        <v>0</v>
      </c>
      <c r="C2133">
        <v>19961575096</v>
      </c>
      <c r="D2133">
        <v>0</v>
      </c>
      <c r="E2133">
        <v>19961575096</v>
      </c>
      <c r="F2133">
        <v>0</v>
      </c>
      <c r="G2133">
        <v>19961575096</v>
      </c>
      <c r="H2133">
        <v>19961575096</v>
      </c>
      <c r="I2133">
        <v>1</v>
      </c>
      <c r="J2133">
        <v>0</v>
      </c>
      <c r="K2133">
        <v>1</v>
      </c>
      <c r="L2133">
        <v>1</v>
      </c>
      <c r="M2133">
        <v>19961575095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</row>
    <row r="2134" spans="1:20" x14ac:dyDescent="0.25">
      <c r="A2134" t="s">
        <v>945</v>
      </c>
      <c r="B2134">
        <v>0</v>
      </c>
      <c r="C2134">
        <v>290000000</v>
      </c>
      <c r="D2134">
        <v>0</v>
      </c>
      <c r="E2134">
        <v>290000000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290000000</v>
      </c>
      <c r="R2134">
        <v>0</v>
      </c>
      <c r="S2134">
        <v>0</v>
      </c>
      <c r="T2134">
        <v>0</v>
      </c>
    </row>
    <row r="2135" spans="1:20" x14ac:dyDescent="0.25">
      <c r="A2135" t="s">
        <v>31</v>
      </c>
      <c r="B2135">
        <v>0</v>
      </c>
      <c r="C2135">
        <v>290000000</v>
      </c>
      <c r="D2135">
        <v>0</v>
      </c>
      <c r="E2135">
        <v>290000000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290000000</v>
      </c>
      <c r="R2135">
        <v>0</v>
      </c>
      <c r="S2135">
        <v>0</v>
      </c>
      <c r="T2135">
        <v>0</v>
      </c>
    </row>
    <row r="2136" spans="1:20" x14ac:dyDescent="0.25">
      <c r="A2136" t="s">
        <v>946</v>
      </c>
      <c r="B2136">
        <v>0</v>
      </c>
      <c r="C2136">
        <v>290000000</v>
      </c>
      <c r="D2136">
        <v>0</v>
      </c>
      <c r="E2136">
        <v>290000000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290000000</v>
      </c>
      <c r="R2136">
        <v>0</v>
      </c>
      <c r="S2136">
        <v>0</v>
      </c>
      <c r="T2136">
        <v>0</v>
      </c>
    </row>
    <row r="2137" spans="1:20" x14ac:dyDescent="0.25">
      <c r="A2137" t="s">
        <v>947</v>
      </c>
      <c r="B2137">
        <v>0</v>
      </c>
      <c r="C2137">
        <v>290000000</v>
      </c>
      <c r="D2137">
        <v>0</v>
      </c>
      <c r="E2137">
        <v>290000000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290000000</v>
      </c>
      <c r="R2137">
        <v>0</v>
      </c>
      <c r="S2137">
        <v>0</v>
      </c>
      <c r="T2137">
        <v>0</v>
      </c>
    </row>
    <row r="2138" spans="1:20" x14ac:dyDescent="0.25">
      <c r="A2138" t="s">
        <v>948</v>
      </c>
      <c r="B2138">
        <v>11669087000</v>
      </c>
      <c r="C2138">
        <v>3330318802</v>
      </c>
      <c r="D2138">
        <v>0</v>
      </c>
      <c r="E2138">
        <v>14999405802</v>
      </c>
      <c r="F2138">
        <v>0</v>
      </c>
      <c r="G2138">
        <v>14092971000</v>
      </c>
      <c r="H2138">
        <v>14092971000</v>
      </c>
      <c r="I2138">
        <v>8615050000</v>
      </c>
      <c r="J2138">
        <v>0</v>
      </c>
      <c r="K2138">
        <v>8615050000</v>
      </c>
      <c r="L2138">
        <v>6379050258</v>
      </c>
      <c r="M2138">
        <v>5477921000</v>
      </c>
      <c r="N2138">
        <v>2235999742</v>
      </c>
      <c r="O2138">
        <v>2235999742</v>
      </c>
      <c r="P2138">
        <v>0</v>
      </c>
      <c r="Q2138">
        <v>906434802</v>
      </c>
      <c r="R2138">
        <v>57.44</v>
      </c>
      <c r="S2138">
        <v>0</v>
      </c>
      <c r="T2138">
        <v>0</v>
      </c>
    </row>
    <row r="2139" spans="1:20" x14ac:dyDescent="0.25">
      <c r="A2139" t="s">
        <v>949</v>
      </c>
      <c r="B2139">
        <v>150000000</v>
      </c>
      <c r="C2139">
        <v>-150000000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</row>
    <row r="2140" spans="1:20" x14ac:dyDescent="0.25">
      <c r="A2140" t="s">
        <v>789</v>
      </c>
      <c r="B2140">
        <v>150000000</v>
      </c>
      <c r="C2140">
        <v>-150000000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</row>
    <row r="2141" spans="1:20" x14ac:dyDescent="0.25">
      <c r="A2141" t="s">
        <v>149</v>
      </c>
      <c r="B2141">
        <v>150000000</v>
      </c>
      <c r="C2141">
        <v>-150000000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</row>
    <row r="2142" spans="1:20" x14ac:dyDescent="0.25">
      <c r="A2142" t="s">
        <v>950</v>
      </c>
      <c r="B2142">
        <v>150000000</v>
      </c>
      <c r="C2142">
        <v>-150000000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</row>
    <row r="2143" spans="1:20" x14ac:dyDescent="0.25">
      <c r="A2143" t="s">
        <v>951</v>
      </c>
      <c r="B2143">
        <v>50000000</v>
      </c>
      <c r="C2143">
        <v>-50000000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</row>
    <row r="2144" spans="1:20" x14ac:dyDescent="0.25">
      <c r="A2144" t="s">
        <v>789</v>
      </c>
      <c r="B2144">
        <v>50000000</v>
      </c>
      <c r="C2144">
        <v>-50000000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</row>
    <row r="2145" spans="1:20" x14ac:dyDescent="0.25">
      <c r="A2145" t="s">
        <v>149</v>
      </c>
      <c r="B2145">
        <v>50000000</v>
      </c>
      <c r="C2145">
        <v>-50000000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</row>
    <row r="2146" spans="1:20" x14ac:dyDescent="0.25">
      <c r="A2146" t="s">
        <v>950</v>
      </c>
      <c r="B2146">
        <v>50000000</v>
      </c>
      <c r="C2146">
        <v>-50000000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</row>
    <row r="2147" spans="1:20" x14ac:dyDescent="0.25">
      <c r="A2147" t="s">
        <v>952</v>
      </c>
      <c r="B2147">
        <v>600000000</v>
      </c>
      <c r="C2147">
        <v>-600000000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</row>
    <row r="2148" spans="1:20" x14ac:dyDescent="0.25">
      <c r="A2148" t="s">
        <v>789</v>
      </c>
      <c r="B2148">
        <v>600000000</v>
      </c>
      <c r="C2148">
        <v>-600000000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</row>
    <row r="2149" spans="1:20" x14ac:dyDescent="0.25">
      <c r="A2149" t="s">
        <v>953</v>
      </c>
      <c r="B2149">
        <v>600000000</v>
      </c>
      <c r="C2149">
        <v>-600000000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</row>
    <row r="2150" spans="1:20" x14ac:dyDescent="0.25">
      <c r="A2150" t="s">
        <v>954</v>
      </c>
      <c r="B2150">
        <v>400000000</v>
      </c>
      <c r="C2150">
        <v>-400000000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</row>
    <row r="2151" spans="1:20" x14ac:dyDescent="0.25">
      <c r="A2151" t="s">
        <v>955</v>
      </c>
      <c r="B2151">
        <v>200000000</v>
      </c>
      <c r="C2151">
        <v>-200000000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</row>
    <row r="2152" spans="1:20" x14ac:dyDescent="0.25">
      <c r="A2152" t="s">
        <v>956</v>
      </c>
      <c r="B2152">
        <v>300000000</v>
      </c>
      <c r="C2152">
        <v>-300000000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</row>
    <row r="2153" spans="1:20" x14ac:dyDescent="0.25">
      <c r="A2153" t="s">
        <v>789</v>
      </c>
      <c r="B2153">
        <v>300000000</v>
      </c>
      <c r="C2153">
        <v>-300000000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</row>
    <row r="2154" spans="1:20" x14ac:dyDescent="0.25">
      <c r="A2154" t="s">
        <v>92</v>
      </c>
      <c r="B2154">
        <v>300000000</v>
      </c>
      <c r="C2154">
        <v>-300000000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</row>
    <row r="2155" spans="1:20" x14ac:dyDescent="0.25">
      <c r="A2155" t="s">
        <v>957</v>
      </c>
      <c r="B2155">
        <v>300000000</v>
      </c>
      <c r="C2155">
        <v>-300000000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</row>
    <row r="2156" spans="1:20" x14ac:dyDescent="0.25">
      <c r="A2156" t="s">
        <v>958</v>
      </c>
      <c r="B2156">
        <v>300000000</v>
      </c>
      <c r="C2156">
        <v>-300000000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</row>
    <row r="2157" spans="1:20" x14ac:dyDescent="0.25">
      <c r="A2157" t="s">
        <v>789</v>
      </c>
      <c r="B2157">
        <v>300000000</v>
      </c>
      <c r="C2157">
        <v>-300000000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</row>
    <row r="2158" spans="1:20" x14ac:dyDescent="0.25">
      <c r="A2158" t="s">
        <v>959</v>
      </c>
      <c r="B2158">
        <v>300000000</v>
      </c>
      <c r="C2158">
        <v>-300000000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</row>
    <row r="2159" spans="1:20" x14ac:dyDescent="0.25">
      <c r="A2159" t="s">
        <v>960</v>
      </c>
      <c r="B2159">
        <v>300000000</v>
      </c>
      <c r="C2159">
        <v>-300000000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</row>
    <row r="2160" spans="1:20" x14ac:dyDescent="0.25">
      <c r="A2160" t="s">
        <v>961</v>
      </c>
      <c r="B2160">
        <v>40000000</v>
      </c>
      <c r="C2160">
        <v>-40000000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</row>
    <row r="2161" spans="1:20" x14ac:dyDescent="0.25">
      <c r="A2161" t="s">
        <v>789</v>
      </c>
      <c r="B2161">
        <v>40000000</v>
      </c>
      <c r="C2161">
        <v>-40000000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</row>
    <row r="2162" spans="1:20" x14ac:dyDescent="0.25">
      <c r="A2162" t="s">
        <v>959</v>
      </c>
      <c r="B2162">
        <v>40000000</v>
      </c>
      <c r="C2162">
        <v>-40000000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</row>
    <row r="2163" spans="1:20" x14ac:dyDescent="0.25">
      <c r="A2163" t="s">
        <v>962</v>
      </c>
      <c r="B2163">
        <v>40000000</v>
      </c>
      <c r="C2163">
        <v>-40000000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</row>
    <row r="2164" spans="1:20" x14ac:dyDescent="0.25">
      <c r="A2164" t="s">
        <v>963</v>
      </c>
      <c r="B2164">
        <v>300000000</v>
      </c>
      <c r="C2164">
        <v>1756000000</v>
      </c>
      <c r="D2164">
        <v>0</v>
      </c>
      <c r="E2164">
        <v>2056000000</v>
      </c>
      <c r="F2164">
        <v>0</v>
      </c>
      <c r="G2164">
        <v>2056000000</v>
      </c>
      <c r="H2164">
        <v>2056000000</v>
      </c>
      <c r="I2164">
        <v>2056000000</v>
      </c>
      <c r="J2164">
        <v>0</v>
      </c>
      <c r="K2164">
        <v>2056000000</v>
      </c>
      <c r="L2164">
        <v>1027648732</v>
      </c>
      <c r="M2164">
        <v>0</v>
      </c>
      <c r="N2164">
        <v>1028351268</v>
      </c>
      <c r="O2164">
        <v>1028351268</v>
      </c>
      <c r="P2164">
        <v>0</v>
      </c>
      <c r="Q2164">
        <v>0</v>
      </c>
      <c r="R2164">
        <v>100</v>
      </c>
      <c r="S2164">
        <v>0</v>
      </c>
      <c r="T2164">
        <v>0</v>
      </c>
    </row>
    <row r="2165" spans="1:20" x14ac:dyDescent="0.25">
      <c r="A2165" t="s">
        <v>789</v>
      </c>
      <c r="B2165">
        <v>300000000</v>
      </c>
      <c r="C2165">
        <v>1756000000</v>
      </c>
      <c r="D2165">
        <v>0</v>
      </c>
      <c r="E2165">
        <v>2056000000</v>
      </c>
      <c r="F2165">
        <v>0</v>
      </c>
      <c r="G2165">
        <v>2056000000</v>
      </c>
      <c r="H2165">
        <v>2056000000</v>
      </c>
      <c r="I2165">
        <v>2056000000</v>
      </c>
      <c r="J2165">
        <v>0</v>
      </c>
      <c r="K2165">
        <v>2056000000</v>
      </c>
      <c r="L2165">
        <v>1027648732</v>
      </c>
      <c r="M2165">
        <v>0</v>
      </c>
      <c r="N2165">
        <v>1028351268</v>
      </c>
      <c r="O2165">
        <v>1028351268</v>
      </c>
      <c r="P2165">
        <v>0</v>
      </c>
      <c r="Q2165">
        <v>0</v>
      </c>
      <c r="R2165">
        <v>100</v>
      </c>
      <c r="S2165">
        <v>0</v>
      </c>
      <c r="T2165">
        <v>0</v>
      </c>
    </row>
    <row r="2166" spans="1:20" x14ac:dyDescent="0.25">
      <c r="A2166" t="s">
        <v>953</v>
      </c>
      <c r="B2166">
        <v>300000000</v>
      </c>
      <c r="C2166">
        <v>1756000000</v>
      </c>
      <c r="D2166">
        <v>0</v>
      </c>
      <c r="E2166">
        <v>2056000000</v>
      </c>
      <c r="F2166">
        <v>0</v>
      </c>
      <c r="G2166">
        <v>2056000000</v>
      </c>
      <c r="H2166">
        <v>2056000000</v>
      </c>
      <c r="I2166">
        <v>2056000000</v>
      </c>
      <c r="J2166">
        <v>0</v>
      </c>
      <c r="K2166">
        <v>2056000000</v>
      </c>
      <c r="L2166">
        <v>1027648732</v>
      </c>
      <c r="M2166">
        <v>0</v>
      </c>
      <c r="N2166">
        <v>1028351268</v>
      </c>
      <c r="O2166">
        <v>1028351268</v>
      </c>
      <c r="P2166">
        <v>0</v>
      </c>
      <c r="Q2166">
        <v>0</v>
      </c>
      <c r="R2166">
        <v>100</v>
      </c>
      <c r="S2166">
        <v>0</v>
      </c>
      <c r="T2166">
        <v>0</v>
      </c>
    </row>
    <row r="2167" spans="1:20" x14ac:dyDescent="0.25">
      <c r="A2167" t="s">
        <v>964</v>
      </c>
      <c r="B2167">
        <v>300000000</v>
      </c>
      <c r="C2167">
        <v>1756000000</v>
      </c>
      <c r="D2167">
        <v>0</v>
      </c>
      <c r="E2167">
        <v>2056000000</v>
      </c>
      <c r="F2167">
        <v>0</v>
      </c>
      <c r="G2167">
        <v>2056000000</v>
      </c>
      <c r="H2167">
        <v>2056000000</v>
      </c>
      <c r="I2167">
        <v>2056000000</v>
      </c>
      <c r="J2167">
        <v>0</v>
      </c>
      <c r="K2167">
        <v>2056000000</v>
      </c>
      <c r="L2167">
        <v>1027648732</v>
      </c>
      <c r="M2167">
        <v>0</v>
      </c>
      <c r="N2167">
        <v>1028351268</v>
      </c>
      <c r="O2167">
        <v>1028351268</v>
      </c>
      <c r="P2167">
        <v>0</v>
      </c>
      <c r="Q2167">
        <v>0</v>
      </c>
      <c r="R2167">
        <v>100</v>
      </c>
      <c r="S2167">
        <v>0</v>
      </c>
      <c r="T2167">
        <v>0</v>
      </c>
    </row>
    <row r="2168" spans="1:20" x14ac:dyDescent="0.25">
      <c r="A2168" t="s">
        <v>965</v>
      </c>
      <c r="B2168">
        <v>200000000</v>
      </c>
      <c r="C2168">
        <v>-200000000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</row>
    <row r="2169" spans="1:20" x14ac:dyDescent="0.25">
      <c r="A2169" t="s">
        <v>789</v>
      </c>
      <c r="B2169">
        <v>200000000</v>
      </c>
      <c r="C2169">
        <v>-200000000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</row>
    <row r="2170" spans="1:20" x14ac:dyDescent="0.25">
      <c r="A2170" t="s">
        <v>953</v>
      </c>
      <c r="B2170">
        <v>200000000</v>
      </c>
      <c r="C2170">
        <v>-200000000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</row>
    <row r="2171" spans="1:20" x14ac:dyDescent="0.25">
      <c r="A2171" t="s">
        <v>966</v>
      </c>
      <c r="B2171">
        <v>200000000</v>
      </c>
      <c r="C2171">
        <v>-200000000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</row>
    <row r="2172" spans="1:20" x14ac:dyDescent="0.25">
      <c r="A2172" t="s">
        <v>967</v>
      </c>
      <c r="B2172">
        <v>600000000</v>
      </c>
      <c r="C2172">
        <v>0</v>
      </c>
      <c r="D2172">
        <v>0</v>
      </c>
      <c r="E2172">
        <v>600000000</v>
      </c>
      <c r="F2172">
        <v>0</v>
      </c>
      <c r="G2172">
        <v>600000000</v>
      </c>
      <c r="H2172">
        <v>600000000</v>
      </c>
      <c r="I2172">
        <v>600000000</v>
      </c>
      <c r="J2172">
        <v>0</v>
      </c>
      <c r="K2172">
        <v>600000000</v>
      </c>
      <c r="L2172">
        <v>0</v>
      </c>
      <c r="M2172">
        <v>0</v>
      </c>
      <c r="N2172">
        <v>600000000</v>
      </c>
      <c r="O2172">
        <v>600000000</v>
      </c>
      <c r="P2172">
        <v>0</v>
      </c>
      <c r="Q2172">
        <v>0</v>
      </c>
      <c r="R2172">
        <v>100</v>
      </c>
      <c r="S2172">
        <v>0</v>
      </c>
      <c r="T2172">
        <v>0</v>
      </c>
    </row>
    <row r="2173" spans="1:20" x14ac:dyDescent="0.25">
      <c r="A2173" t="s">
        <v>97</v>
      </c>
      <c r="B2173">
        <v>0</v>
      </c>
      <c r="C2173">
        <v>600000000</v>
      </c>
      <c r="D2173">
        <v>0</v>
      </c>
      <c r="E2173">
        <v>600000000</v>
      </c>
      <c r="F2173">
        <v>0</v>
      </c>
      <c r="G2173">
        <v>600000000</v>
      </c>
      <c r="H2173">
        <v>600000000</v>
      </c>
      <c r="I2173">
        <v>600000000</v>
      </c>
      <c r="J2173">
        <v>0</v>
      </c>
      <c r="K2173">
        <v>600000000</v>
      </c>
      <c r="L2173">
        <v>0</v>
      </c>
      <c r="M2173">
        <v>0</v>
      </c>
      <c r="N2173">
        <v>600000000</v>
      </c>
      <c r="O2173">
        <v>600000000</v>
      </c>
      <c r="P2173">
        <v>0</v>
      </c>
      <c r="Q2173">
        <v>0</v>
      </c>
      <c r="R2173">
        <v>100</v>
      </c>
      <c r="S2173">
        <v>0</v>
      </c>
      <c r="T2173">
        <v>0</v>
      </c>
    </row>
    <row r="2174" spans="1:20" x14ac:dyDescent="0.25">
      <c r="A2174" t="s">
        <v>953</v>
      </c>
      <c r="B2174">
        <v>0</v>
      </c>
      <c r="C2174">
        <v>600000000</v>
      </c>
      <c r="D2174">
        <v>0</v>
      </c>
      <c r="E2174">
        <v>600000000</v>
      </c>
      <c r="F2174">
        <v>0</v>
      </c>
      <c r="G2174">
        <v>600000000</v>
      </c>
      <c r="H2174">
        <v>600000000</v>
      </c>
      <c r="I2174">
        <v>600000000</v>
      </c>
      <c r="J2174">
        <v>0</v>
      </c>
      <c r="K2174">
        <v>600000000</v>
      </c>
      <c r="L2174">
        <v>0</v>
      </c>
      <c r="M2174">
        <v>0</v>
      </c>
      <c r="N2174">
        <v>600000000</v>
      </c>
      <c r="O2174">
        <v>600000000</v>
      </c>
      <c r="P2174">
        <v>0</v>
      </c>
      <c r="Q2174">
        <v>0</v>
      </c>
      <c r="R2174">
        <v>100</v>
      </c>
      <c r="S2174">
        <v>0</v>
      </c>
      <c r="T2174">
        <v>0</v>
      </c>
    </row>
    <row r="2175" spans="1:20" x14ac:dyDescent="0.25">
      <c r="A2175" t="s">
        <v>968</v>
      </c>
      <c r="B2175">
        <v>0</v>
      </c>
      <c r="C2175">
        <v>600000000</v>
      </c>
      <c r="D2175">
        <v>0</v>
      </c>
      <c r="E2175">
        <v>600000000</v>
      </c>
      <c r="F2175">
        <v>0</v>
      </c>
      <c r="G2175">
        <v>600000000</v>
      </c>
      <c r="H2175">
        <v>600000000</v>
      </c>
      <c r="I2175">
        <v>600000000</v>
      </c>
      <c r="J2175">
        <v>0</v>
      </c>
      <c r="K2175">
        <v>600000000</v>
      </c>
      <c r="L2175">
        <v>0</v>
      </c>
      <c r="M2175">
        <v>0</v>
      </c>
      <c r="N2175">
        <v>600000000</v>
      </c>
      <c r="O2175">
        <v>600000000</v>
      </c>
      <c r="P2175">
        <v>0</v>
      </c>
      <c r="Q2175">
        <v>0</v>
      </c>
      <c r="R2175">
        <v>100</v>
      </c>
      <c r="S2175">
        <v>0</v>
      </c>
      <c r="T2175">
        <v>0</v>
      </c>
    </row>
    <row r="2176" spans="1:20" x14ac:dyDescent="0.25">
      <c r="A2176" t="s">
        <v>789</v>
      </c>
      <c r="B2176">
        <v>600000000</v>
      </c>
      <c r="C2176">
        <v>-600000000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</row>
    <row r="2177" spans="1:20" x14ac:dyDescent="0.25">
      <c r="A2177" t="s">
        <v>953</v>
      </c>
      <c r="B2177">
        <v>600000000</v>
      </c>
      <c r="C2177">
        <v>-600000000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</row>
    <row r="2178" spans="1:20" x14ac:dyDescent="0.25">
      <c r="A2178" t="s">
        <v>968</v>
      </c>
      <c r="B2178">
        <v>600000000</v>
      </c>
      <c r="C2178">
        <v>-600000000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</row>
    <row r="2179" spans="1:20" x14ac:dyDescent="0.25">
      <c r="A2179" t="s">
        <v>969</v>
      </c>
      <c r="B2179">
        <v>200000000</v>
      </c>
      <c r="C2179">
        <v>-200000000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</row>
    <row r="2180" spans="1:20" x14ac:dyDescent="0.25">
      <c r="A2180" t="s">
        <v>789</v>
      </c>
      <c r="B2180">
        <v>200000000</v>
      </c>
      <c r="C2180">
        <v>-200000000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</row>
    <row r="2181" spans="1:20" x14ac:dyDescent="0.25">
      <c r="A2181" t="s">
        <v>953</v>
      </c>
      <c r="B2181">
        <v>200000000</v>
      </c>
      <c r="C2181">
        <v>-200000000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</row>
    <row r="2182" spans="1:20" x14ac:dyDescent="0.25">
      <c r="A2182" t="s">
        <v>970</v>
      </c>
      <c r="B2182">
        <v>200000000</v>
      </c>
      <c r="C2182">
        <v>-200000000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</row>
    <row r="2183" spans="1:20" x14ac:dyDescent="0.25">
      <c r="A2183" t="s">
        <v>971</v>
      </c>
      <c r="B2183">
        <v>600000000</v>
      </c>
      <c r="C2183">
        <v>-600000000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</row>
    <row r="2184" spans="1:20" x14ac:dyDescent="0.25">
      <c r="A2184" t="s">
        <v>789</v>
      </c>
      <c r="B2184">
        <v>600000000</v>
      </c>
      <c r="C2184">
        <v>-600000000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</row>
    <row r="2185" spans="1:20" x14ac:dyDescent="0.25">
      <c r="A2185" t="s">
        <v>953</v>
      </c>
      <c r="B2185">
        <v>600000000</v>
      </c>
      <c r="C2185">
        <v>-600000000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</row>
    <row r="2186" spans="1:20" x14ac:dyDescent="0.25">
      <c r="A2186" t="s">
        <v>970</v>
      </c>
      <c r="B2186">
        <v>600000000</v>
      </c>
      <c r="C2186">
        <v>-600000000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</row>
    <row r="2187" spans="1:20" x14ac:dyDescent="0.25">
      <c r="A2187" t="s">
        <v>972</v>
      </c>
      <c r="B2187">
        <v>300000000</v>
      </c>
      <c r="C2187">
        <v>-300000000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</row>
    <row r="2188" spans="1:20" x14ac:dyDescent="0.25">
      <c r="A2188" t="s">
        <v>789</v>
      </c>
      <c r="B2188">
        <v>300000000</v>
      </c>
      <c r="C2188">
        <v>-300000000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</row>
    <row r="2189" spans="1:20" x14ac:dyDescent="0.25">
      <c r="A2189" t="s">
        <v>953</v>
      </c>
      <c r="B2189">
        <v>300000000</v>
      </c>
      <c r="C2189">
        <v>-300000000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</row>
    <row r="2190" spans="1:20" x14ac:dyDescent="0.25">
      <c r="A2190" t="s">
        <v>966</v>
      </c>
      <c r="B2190">
        <v>300000000</v>
      </c>
      <c r="C2190">
        <v>-300000000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</row>
    <row r="2191" spans="1:20" x14ac:dyDescent="0.25">
      <c r="A2191" t="s">
        <v>973</v>
      </c>
      <c r="B2191">
        <v>1500000000</v>
      </c>
      <c r="C2191">
        <v>-1500000000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</row>
    <row r="2192" spans="1:20" x14ac:dyDescent="0.25">
      <c r="A2192" t="s">
        <v>789</v>
      </c>
      <c r="B2192">
        <v>1500000000</v>
      </c>
      <c r="C2192">
        <v>-1500000000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</row>
    <row r="2193" spans="1:20" x14ac:dyDescent="0.25">
      <c r="A2193" t="s">
        <v>953</v>
      </c>
      <c r="B2193">
        <v>1500000000</v>
      </c>
      <c r="C2193">
        <v>-1500000000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</row>
    <row r="2194" spans="1:20" x14ac:dyDescent="0.25">
      <c r="A2194" t="s">
        <v>974</v>
      </c>
      <c r="B2194">
        <v>1500000000</v>
      </c>
      <c r="C2194">
        <v>-1500000000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</row>
    <row r="2195" spans="1:20" x14ac:dyDescent="0.25">
      <c r="A2195" t="s">
        <v>975</v>
      </c>
      <c r="B2195">
        <v>1200000000</v>
      </c>
      <c r="C2195">
        <v>-1200000000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</row>
    <row r="2196" spans="1:20" x14ac:dyDescent="0.25">
      <c r="A2196" t="s">
        <v>789</v>
      </c>
      <c r="B2196">
        <v>1200000000</v>
      </c>
      <c r="C2196">
        <v>-1200000000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</row>
    <row r="2197" spans="1:20" x14ac:dyDescent="0.25">
      <c r="A2197" t="s">
        <v>976</v>
      </c>
      <c r="B2197">
        <v>1200000000</v>
      </c>
      <c r="C2197">
        <v>-1200000000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</row>
    <row r="2198" spans="1:20" x14ac:dyDescent="0.25">
      <c r="A2198" t="s">
        <v>977</v>
      </c>
      <c r="B2198">
        <v>1200000000</v>
      </c>
      <c r="C2198">
        <v>-1200000000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</row>
    <row r="2199" spans="1:20" x14ac:dyDescent="0.25">
      <c r="A2199" t="s">
        <v>978</v>
      </c>
      <c r="B2199">
        <v>1959087000</v>
      </c>
      <c r="C2199">
        <v>-1059087000</v>
      </c>
      <c r="D2199">
        <v>0</v>
      </c>
      <c r="E2199">
        <v>900000000</v>
      </c>
      <c r="F2199">
        <v>0</v>
      </c>
      <c r="G2199">
        <v>900000000</v>
      </c>
      <c r="H2199">
        <v>900000000</v>
      </c>
      <c r="I2199">
        <v>900000000</v>
      </c>
      <c r="J2199">
        <v>0</v>
      </c>
      <c r="K2199">
        <v>900000000</v>
      </c>
      <c r="L2199">
        <v>450351526</v>
      </c>
      <c r="M2199">
        <v>0</v>
      </c>
      <c r="N2199">
        <v>449648474</v>
      </c>
      <c r="O2199">
        <v>449648474</v>
      </c>
      <c r="P2199">
        <v>0</v>
      </c>
      <c r="Q2199">
        <v>0</v>
      </c>
      <c r="R2199">
        <v>100</v>
      </c>
      <c r="S2199">
        <v>0</v>
      </c>
      <c r="T2199">
        <v>0</v>
      </c>
    </row>
    <row r="2200" spans="1:20" x14ac:dyDescent="0.25">
      <c r="A2200" t="s">
        <v>789</v>
      </c>
      <c r="B2200">
        <v>1959087000</v>
      </c>
      <c r="C2200">
        <v>-1059087000</v>
      </c>
      <c r="D2200">
        <v>0</v>
      </c>
      <c r="E2200">
        <v>900000000</v>
      </c>
      <c r="F2200">
        <v>0</v>
      </c>
      <c r="G2200">
        <v>900000000</v>
      </c>
      <c r="H2200">
        <v>900000000</v>
      </c>
      <c r="I2200">
        <v>900000000</v>
      </c>
      <c r="J2200">
        <v>0</v>
      </c>
      <c r="K2200">
        <v>900000000</v>
      </c>
      <c r="L2200">
        <v>450351526</v>
      </c>
      <c r="M2200">
        <v>0</v>
      </c>
      <c r="N2200">
        <v>449648474</v>
      </c>
      <c r="O2200">
        <v>449648474</v>
      </c>
      <c r="P2200">
        <v>0</v>
      </c>
      <c r="Q2200">
        <v>0</v>
      </c>
      <c r="R2200">
        <v>100</v>
      </c>
      <c r="S2200">
        <v>0</v>
      </c>
      <c r="T2200">
        <v>0</v>
      </c>
    </row>
    <row r="2201" spans="1:20" x14ac:dyDescent="0.25">
      <c r="A2201" t="s">
        <v>953</v>
      </c>
      <c r="B2201">
        <v>1959087000</v>
      </c>
      <c r="C2201">
        <v>-1059087000</v>
      </c>
      <c r="D2201">
        <v>0</v>
      </c>
      <c r="E2201">
        <v>900000000</v>
      </c>
      <c r="F2201">
        <v>0</v>
      </c>
      <c r="G2201">
        <v>900000000</v>
      </c>
      <c r="H2201">
        <v>900000000</v>
      </c>
      <c r="I2201">
        <v>900000000</v>
      </c>
      <c r="J2201">
        <v>0</v>
      </c>
      <c r="K2201">
        <v>900000000</v>
      </c>
      <c r="L2201">
        <v>450351526</v>
      </c>
      <c r="M2201">
        <v>0</v>
      </c>
      <c r="N2201">
        <v>449648474</v>
      </c>
      <c r="O2201">
        <v>449648474</v>
      </c>
      <c r="P2201">
        <v>0</v>
      </c>
      <c r="Q2201">
        <v>0</v>
      </c>
      <c r="R2201">
        <v>100</v>
      </c>
      <c r="S2201">
        <v>0</v>
      </c>
      <c r="T2201">
        <v>0</v>
      </c>
    </row>
    <row r="2202" spans="1:20" x14ac:dyDescent="0.25">
      <c r="A2202" t="s">
        <v>979</v>
      </c>
      <c r="B2202">
        <v>1959087000</v>
      </c>
      <c r="C2202">
        <v>-1059087000</v>
      </c>
      <c r="D2202">
        <v>0</v>
      </c>
      <c r="E2202">
        <v>900000000</v>
      </c>
      <c r="F2202">
        <v>0</v>
      </c>
      <c r="G2202">
        <v>900000000</v>
      </c>
      <c r="H2202">
        <v>900000000</v>
      </c>
      <c r="I2202">
        <v>900000000</v>
      </c>
      <c r="J2202">
        <v>0</v>
      </c>
      <c r="K2202">
        <v>900000000</v>
      </c>
      <c r="L2202">
        <v>450351526</v>
      </c>
      <c r="M2202">
        <v>0</v>
      </c>
      <c r="N2202">
        <v>449648474</v>
      </c>
      <c r="O2202">
        <v>449648474</v>
      </c>
      <c r="P2202">
        <v>0</v>
      </c>
      <c r="Q2202">
        <v>0</v>
      </c>
      <c r="R2202">
        <v>100</v>
      </c>
      <c r="S2202">
        <v>0</v>
      </c>
      <c r="T2202">
        <v>0</v>
      </c>
    </row>
    <row r="2203" spans="1:20" x14ac:dyDescent="0.25">
      <c r="A2203" t="s">
        <v>980</v>
      </c>
      <c r="B2203">
        <v>500000000</v>
      </c>
      <c r="C2203">
        <v>-500000000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</row>
    <row r="2204" spans="1:20" x14ac:dyDescent="0.25">
      <c r="A2204" t="s">
        <v>789</v>
      </c>
      <c r="B2204">
        <v>500000000</v>
      </c>
      <c r="C2204">
        <v>-500000000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</row>
    <row r="2205" spans="1:20" x14ac:dyDescent="0.25">
      <c r="A2205" t="s">
        <v>953</v>
      </c>
      <c r="B2205">
        <v>500000000</v>
      </c>
      <c r="C2205">
        <v>-500000000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</row>
    <row r="2206" spans="1:20" x14ac:dyDescent="0.25">
      <c r="A2206" t="s">
        <v>979</v>
      </c>
      <c r="B2206">
        <v>500000000</v>
      </c>
      <c r="C2206">
        <v>-500000000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</row>
    <row r="2207" spans="1:20" x14ac:dyDescent="0.25">
      <c r="A2207" t="s">
        <v>981</v>
      </c>
      <c r="B2207">
        <v>300000000</v>
      </c>
      <c r="C2207">
        <v>-950000</v>
      </c>
      <c r="D2207">
        <v>0</v>
      </c>
      <c r="E2207">
        <v>299050000</v>
      </c>
      <c r="F2207">
        <v>0</v>
      </c>
      <c r="G2207">
        <v>299050000</v>
      </c>
      <c r="H2207">
        <v>299050000</v>
      </c>
      <c r="I2207">
        <v>299050000</v>
      </c>
      <c r="J2207">
        <v>0</v>
      </c>
      <c r="K2207">
        <v>299050000</v>
      </c>
      <c r="L2207">
        <v>141050000</v>
      </c>
      <c r="M2207">
        <v>0</v>
      </c>
      <c r="N2207">
        <v>158000000</v>
      </c>
      <c r="O2207">
        <v>158000000</v>
      </c>
      <c r="P2207">
        <v>0</v>
      </c>
      <c r="Q2207">
        <v>0</v>
      </c>
      <c r="R2207">
        <v>100</v>
      </c>
      <c r="S2207">
        <v>0</v>
      </c>
      <c r="T2207">
        <v>0</v>
      </c>
    </row>
    <row r="2208" spans="1:20" x14ac:dyDescent="0.25">
      <c r="A2208" t="s">
        <v>789</v>
      </c>
      <c r="B2208">
        <v>300000000</v>
      </c>
      <c r="C2208">
        <v>-950000</v>
      </c>
      <c r="D2208">
        <v>0</v>
      </c>
      <c r="E2208">
        <v>299050000</v>
      </c>
      <c r="F2208">
        <v>0</v>
      </c>
      <c r="G2208">
        <v>299050000</v>
      </c>
      <c r="H2208">
        <v>299050000</v>
      </c>
      <c r="I2208">
        <v>299050000</v>
      </c>
      <c r="J2208">
        <v>0</v>
      </c>
      <c r="K2208">
        <v>299050000</v>
      </c>
      <c r="L2208">
        <v>141050000</v>
      </c>
      <c r="M2208">
        <v>0</v>
      </c>
      <c r="N2208">
        <v>158000000</v>
      </c>
      <c r="O2208">
        <v>158000000</v>
      </c>
      <c r="P2208">
        <v>0</v>
      </c>
      <c r="Q2208">
        <v>0</v>
      </c>
      <c r="R2208">
        <v>100</v>
      </c>
      <c r="S2208">
        <v>0</v>
      </c>
      <c r="T2208">
        <v>0</v>
      </c>
    </row>
    <row r="2209" spans="1:20" x14ac:dyDescent="0.25">
      <c r="A2209" t="s">
        <v>976</v>
      </c>
      <c r="B2209">
        <v>300000000</v>
      </c>
      <c r="C2209">
        <v>-950000</v>
      </c>
      <c r="D2209">
        <v>0</v>
      </c>
      <c r="E2209">
        <v>299050000</v>
      </c>
      <c r="F2209">
        <v>0</v>
      </c>
      <c r="G2209">
        <v>299050000</v>
      </c>
      <c r="H2209">
        <v>299050000</v>
      </c>
      <c r="I2209">
        <v>299050000</v>
      </c>
      <c r="J2209">
        <v>0</v>
      </c>
      <c r="K2209">
        <v>299050000</v>
      </c>
      <c r="L2209">
        <v>141050000</v>
      </c>
      <c r="M2209">
        <v>0</v>
      </c>
      <c r="N2209">
        <v>158000000</v>
      </c>
      <c r="O2209">
        <v>158000000</v>
      </c>
      <c r="P2209">
        <v>0</v>
      </c>
      <c r="Q2209">
        <v>0</v>
      </c>
      <c r="R2209">
        <v>100</v>
      </c>
      <c r="S2209">
        <v>0</v>
      </c>
      <c r="T2209">
        <v>0</v>
      </c>
    </row>
    <row r="2210" spans="1:20" x14ac:dyDescent="0.25">
      <c r="A2210" t="s">
        <v>982</v>
      </c>
      <c r="B2210">
        <v>300000000</v>
      </c>
      <c r="C2210">
        <v>-950000</v>
      </c>
      <c r="D2210">
        <v>0</v>
      </c>
      <c r="E2210">
        <v>299050000</v>
      </c>
      <c r="F2210">
        <v>0</v>
      </c>
      <c r="G2210">
        <v>299050000</v>
      </c>
      <c r="H2210">
        <v>299050000</v>
      </c>
      <c r="I2210">
        <v>299050000</v>
      </c>
      <c r="J2210">
        <v>0</v>
      </c>
      <c r="K2210">
        <v>299050000</v>
      </c>
      <c r="L2210">
        <v>141050000</v>
      </c>
      <c r="M2210">
        <v>0</v>
      </c>
      <c r="N2210">
        <v>158000000</v>
      </c>
      <c r="O2210">
        <v>158000000</v>
      </c>
      <c r="P2210">
        <v>0</v>
      </c>
      <c r="Q2210">
        <v>0</v>
      </c>
      <c r="R2210">
        <v>100</v>
      </c>
      <c r="S2210">
        <v>0</v>
      </c>
      <c r="T2210">
        <v>0</v>
      </c>
    </row>
    <row r="2211" spans="1:20" x14ac:dyDescent="0.25">
      <c r="A2211" t="s">
        <v>983</v>
      </c>
      <c r="B2211">
        <v>1500000000</v>
      </c>
      <c r="C2211">
        <v>-430079000</v>
      </c>
      <c r="D2211">
        <v>0</v>
      </c>
      <c r="E2211">
        <v>1069921000</v>
      </c>
      <c r="F2211">
        <v>0</v>
      </c>
      <c r="G2211">
        <v>1069921000</v>
      </c>
      <c r="H2211">
        <v>1069921000</v>
      </c>
      <c r="I2211">
        <v>0</v>
      </c>
      <c r="J2211">
        <v>0</v>
      </c>
      <c r="K2211">
        <v>0</v>
      </c>
      <c r="L2211">
        <v>0</v>
      </c>
      <c r="M2211">
        <v>1069921000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</row>
    <row r="2212" spans="1:20" x14ac:dyDescent="0.25">
      <c r="A2212" t="s">
        <v>789</v>
      </c>
      <c r="B2212">
        <v>1500000000</v>
      </c>
      <c r="C2212">
        <v>-430079000</v>
      </c>
      <c r="D2212">
        <v>0</v>
      </c>
      <c r="E2212">
        <v>1069921000</v>
      </c>
      <c r="F2212">
        <v>0</v>
      </c>
      <c r="G2212">
        <v>1069921000</v>
      </c>
      <c r="H2212">
        <v>1069921000</v>
      </c>
      <c r="I2212">
        <v>0</v>
      </c>
      <c r="J2212">
        <v>0</v>
      </c>
      <c r="K2212">
        <v>0</v>
      </c>
      <c r="L2212">
        <v>0</v>
      </c>
      <c r="M2212">
        <v>1069921000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</row>
    <row r="2213" spans="1:20" x14ac:dyDescent="0.25">
      <c r="A2213" t="s">
        <v>953</v>
      </c>
      <c r="B2213">
        <v>1500000000</v>
      </c>
      <c r="C2213">
        <v>-430079000</v>
      </c>
      <c r="D2213">
        <v>0</v>
      </c>
      <c r="E2213">
        <v>1069921000</v>
      </c>
      <c r="F2213">
        <v>0</v>
      </c>
      <c r="G2213">
        <v>1069921000</v>
      </c>
      <c r="H2213">
        <v>1069921000</v>
      </c>
      <c r="I2213">
        <v>0</v>
      </c>
      <c r="J2213">
        <v>0</v>
      </c>
      <c r="K2213">
        <v>0</v>
      </c>
      <c r="L2213">
        <v>0</v>
      </c>
      <c r="M2213">
        <v>1069921000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</row>
    <row r="2214" spans="1:20" x14ac:dyDescent="0.25">
      <c r="A2214" t="s">
        <v>984</v>
      </c>
      <c r="B2214">
        <v>150000000</v>
      </c>
      <c r="C2214">
        <v>-150000000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</row>
    <row r="2215" spans="1:20" x14ac:dyDescent="0.25">
      <c r="A2215" t="s">
        <v>985</v>
      </c>
      <c r="B2215">
        <v>150000000</v>
      </c>
      <c r="C2215">
        <v>-150000000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</row>
    <row r="2216" spans="1:20" x14ac:dyDescent="0.25">
      <c r="A2216" t="s">
        <v>986</v>
      </c>
      <c r="B2216">
        <v>200000000</v>
      </c>
      <c r="C2216">
        <v>-130079000</v>
      </c>
      <c r="D2216">
        <v>0</v>
      </c>
      <c r="E2216">
        <v>69921000</v>
      </c>
      <c r="F2216">
        <v>0</v>
      </c>
      <c r="G2216">
        <v>69921000</v>
      </c>
      <c r="H2216">
        <v>69921000</v>
      </c>
      <c r="I2216">
        <v>0</v>
      </c>
      <c r="J2216">
        <v>0</v>
      </c>
      <c r="K2216">
        <v>0</v>
      </c>
      <c r="L2216">
        <v>0</v>
      </c>
      <c r="M2216">
        <v>69921000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</row>
    <row r="2217" spans="1:20" x14ac:dyDescent="0.25">
      <c r="A2217" t="s">
        <v>987</v>
      </c>
      <c r="B2217">
        <v>500000000</v>
      </c>
      <c r="C2217">
        <v>0</v>
      </c>
      <c r="D2217">
        <v>0</v>
      </c>
      <c r="E2217">
        <v>500000000</v>
      </c>
      <c r="F2217">
        <v>0</v>
      </c>
      <c r="G2217">
        <v>500000000</v>
      </c>
      <c r="H2217">
        <v>500000000</v>
      </c>
      <c r="I2217">
        <v>0</v>
      </c>
      <c r="J2217">
        <v>0</v>
      </c>
      <c r="K2217">
        <v>0</v>
      </c>
      <c r="L2217">
        <v>0</v>
      </c>
      <c r="M2217">
        <v>500000000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</row>
    <row r="2218" spans="1:20" x14ac:dyDescent="0.25">
      <c r="A2218" t="s">
        <v>988</v>
      </c>
      <c r="B2218">
        <v>500000000</v>
      </c>
      <c r="C2218">
        <v>0</v>
      </c>
      <c r="D2218">
        <v>0</v>
      </c>
      <c r="E2218">
        <v>500000000</v>
      </c>
      <c r="F2218">
        <v>0</v>
      </c>
      <c r="G2218">
        <v>500000000</v>
      </c>
      <c r="H2218">
        <v>500000000</v>
      </c>
      <c r="I2218">
        <v>0</v>
      </c>
      <c r="J2218">
        <v>0</v>
      </c>
      <c r="K2218">
        <v>0</v>
      </c>
      <c r="L2218">
        <v>0</v>
      </c>
      <c r="M2218">
        <v>500000000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</row>
    <row r="2219" spans="1:20" x14ac:dyDescent="0.25">
      <c r="A2219" t="s">
        <v>989</v>
      </c>
      <c r="B2219">
        <v>300000000</v>
      </c>
      <c r="C2219">
        <v>-300000000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</row>
    <row r="2220" spans="1:20" x14ac:dyDescent="0.25">
      <c r="A2220" t="s">
        <v>789</v>
      </c>
      <c r="B2220">
        <v>300000000</v>
      </c>
      <c r="C2220">
        <v>-300000000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</row>
    <row r="2221" spans="1:20" x14ac:dyDescent="0.25">
      <c r="A2221" t="s">
        <v>990</v>
      </c>
      <c r="B2221">
        <v>300000000</v>
      </c>
      <c r="C2221">
        <v>-300000000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</row>
    <row r="2222" spans="1:20" x14ac:dyDescent="0.25">
      <c r="A2222" t="s">
        <v>991</v>
      </c>
      <c r="B2222">
        <v>300000000</v>
      </c>
      <c r="C2222">
        <v>-300000000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</row>
    <row r="2223" spans="1:20" x14ac:dyDescent="0.25">
      <c r="A2223" t="s">
        <v>992</v>
      </c>
      <c r="B2223">
        <v>300000000</v>
      </c>
      <c r="C2223">
        <v>-300000000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</row>
    <row r="2224" spans="1:20" x14ac:dyDescent="0.25">
      <c r="A2224" t="s">
        <v>789</v>
      </c>
      <c r="B2224">
        <v>300000000</v>
      </c>
      <c r="C2224">
        <v>-300000000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</row>
    <row r="2225" spans="1:20" x14ac:dyDescent="0.25">
      <c r="A2225" t="s">
        <v>993</v>
      </c>
      <c r="B2225">
        <v>300000000</v>
      </c>
      <c r="C2225">
        <v>-300000000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</row>
    <row r="2226" spans="1:20" x14ac:dyDescent="0.25">
      <c r="A2226" t="s">
        <v>994</v>
      </c>
      <c r="B2226">
        <v>300000000</v>
      </c>
      <c r="C2226">
        <v>-300000000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</row>
    <row r="2227" spans="1:20" x14ac:dyDescent="0.25">
      <c r="A2227" t="s">
        <v>995</v>
      </c>
      <c r="B2227">
        <v>300000000</v>
      </c>
      <c r="C2227">
        <v>-300000000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</row>
    <row r="2228" spans="1:20" x14ac:dyDescent="0.25">
      <c r="A2228" t="s">
        <v>789</v>
      </c>
      <c r="B2228">
        <v>300000000</v>
      </c>
      <c r="C2228">
        <v>-300000000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</row>
    <row r="2229" spans="1:20" x14ac:dyDescent="0.25">
      <c r="A2229" t="s">
        <v>993</v>
      </c>
      <c r="B2229">
        <v>300000000</v>
      </c>
      <c r="C2229">
        <v>-300000000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</row>
    <row r="2230" spans="1:20" x14ac:dyDescent="0.25">
      <c r="A2230" t="s">
        <v>996</v>
      </c>
      <c r="B2230">
        <v>300000000</v>
      </c>
      <c r="C2230">
        <v>-300000000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</row>
    <row r="2231" spans="1:20" x14ac:dyDescent="0.25">
      <c r="A2231" t="s">
        <v>997</v>
      </c>
      <c r="B2231">
        <v>70000000</v>
      </c>
      <c r="C2231">
        <v>-70000000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</row>
    <row r="2232" spans="1:20" x14ac:dyDescent="0.25">
      <c r="A2232" t="s">
        <v>789</v>
      </c>
      <c r="B2232">
        <v>70000000</v>
      </c>
      <c r="C2232">
        <v>-70000000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</row>
    <row r="2233" spans="1:20" x14ac:dyDescent="0.25">
      <c r="A2233" t="s">
        <v>92</v>
      </c>
      <c r="B2233">
        <v>70000000</v>
      </c>
      <c r="C2233">
        <v>-70000000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</row>
    <row r="2234" spans="1:20" x14ac:dyDescent="0.25">
      <c r="A2234" t="s">
        <v>998</v>
      </c>
      <c r="B2234">
        <v>70000000</v>
      </c>
      <c r="C2234">
        <v>-70000000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</row>
    <row r="2235" spans="1:20" x14ac:dyDescent="0.25">
      <c r="A2235" t="s">
        <v>999</v>
      </c>
      <c r="B2235">
        <v>100000000</v>
      </c>
      <c r="C2235">
        <v>-100000000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</row>
    <row r="2236" spans="1:20" x14ac:dyDescent="0.25">
      <c r="A2236" t="s">
        <v>789</v>
      </c>
      <c r="B2236">
        <v>100000000</v>
      </c>
      <c r="C2236">
        <v>-100000000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</row>
    <row r="2237" spans="1:20" x14ac:dyDescent="0.25">
      <c r="A2237" t="s">
        <v>92</v>
      </c>
      <c r="B2237">
        <v>100000000</v>
      </c>
      <c r="C2237">
        <v>-100000000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</row>
    <row r="2238" spans="1:20" x14ac:dyDescent="0.25">
      <c r="A2238" t="s">
        <v>1000</v>
      </c>
      <c r="B2238">
        <v>100000000</v>
      </c>
      <c r="C2238">
        <v>-100000000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</row>
    <row r="2239" spans="1:20" x14ac:dyDescent="0.25">
      <c r="A2239" t="s">
        <v>1001</v>
      </c>
      <c r="B2239">
        <v>0</v>
      </c>
      <c r="C2239">
        <v>270000000</v>
      </c>
      <c r="D2239">
        <v>0</v>
      </c>
      <c r="E2239">
        <v>270000000</v>
      </c>
      <c r="F2239">
        <v>0</v>
      </c>
      <c r="G2239">
        <v>270000000</v>
      </c>
      <c r="H2239">
        <v>270000000</v>
      </c>
      <c r="I2239">
        <v>0</v>
      </c>
      <c r="J2239">
        <v>0</v>
      </c>
      <c r="K2239">
        <v>0</v>
      </c>
      <c r="L2239">
        <v>0</v>
      </c>
      <c r="M2239">
        <v>270000000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</row>
    <row r="2240" spans="1:20" x14ac:dyDescent="0.25">
      <c r="A2240" t="s">
        <v>789</v>
      </c>
      <c r="B2240">
        <v>0</v>
      </c>
      <c r="C2240">
        <v>270000000</v>
      </c>
      <c r="D2240">
        <v>0</v>
      </c>
      <c r="E2240">
        <v>270000000</v>
      </c>
      <c r="F2240">
        <v>0</v>
      </c>
      <c r="G2240">
        <v>270000000</v>
      </c>
      <c r="H2240">
        <v>270000000</v>
      </c>
      <c r="I2240">
        <v>0</v>
      </c>
      <c r="J2240">
        <v>0</v>
      </c>
      <c r="K2240">
        <v>0</v>
      </c>
      <c r="L2240">
        <v>0</v>
      </c>
      <c r="M2240">
        <v>270000000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</row>
    <row r="2241" spans="1:20" x14ac:dyDescent="0.25">
      <c r="A2241" t="s">
        <v>149</v>
      </c>
      <c r="B2241">
        <v>0</v>
      </c>
      <c r="C2241">
        <v>270000000</v>
      </c>
      <c r="D2241">
        <v>0</v>
      </c>
      <c r="E2241">
        <v>270000000</v>
      </c>
      <c r="F2241">
        <v>0</v>
      </c>
      <c r="G2241">
        <v>270000000</v>
      </c>
      <c r="H2241">
        <v>270000000</v>
      </c>
      <c r="I2241">
        <v>0</v>
      </c>
      <c r="J2241">
        <v>0</v>
      </c>
      <c r="K2241">
        <v>0</v>
      </c>
      <c r="L2241">
        <v>0</v>
      </c>
      <c r="M2241">
        <v>270000000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</row>
    <row r="2242" spans="1:20" x14ac:dyDescent="0.25">
      <c r="A2242" t="s">
        <v>1002</v>
      </c>
      <c r="B2242">
        <v>0</v>
      </c>
      <c r="C2242">
        <v>270000000</v>
      </c>
      <c r="D2242">
        <v>0</v>
      </c>
      <c r="E2242">
        <v>270000000</v>
      </c>
      <c r="F2242">
        <v>0</v>
      </c>
      <c r="G2242">
        <v>270000000</v>
      </c>
      <c r="H2242">
        <v>270000000</v>
      </c>
      <c r="I2242">
        <v>0</v>
      </c>
      <c r="J2242">
        <v>0</v>
      </c>
      <c r="K2242">
        <v>0</v>
      </c>
      <c r="L2242">
        <v>0</v>
      </c>
      <c r="M2242">
        <v>270000000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</row>
    <row r="2243" spans="1:20" x14ac:dyDescent="0.25">
      <c r="A2243" t="s">
        <v>1003</v>
      </c>
      <c r="B2243">
        <v>0</v>
      </c>
      <c r="C2243">
        <v>2000000000</v>
      </c>
      <c r="D2243">
        <v>0</v>
      </c>
      <c r="E2243">
        <v>2000000000</v>
      </c>
      <c r="F2243">
        <v>0</v>
      </c>
      <c r="G2243">
        <v>2000000000</v>
      </c>
      <c r="H2243">
        <v>2000000000</v>
      </c>
      <c r="I2243">
        <v>0</v>
      </c>
      <c r="J2243">
        <v>0</v>
      </c>
      <c r="K2243">
        <v>0</v>
      </c>
      <c r="L2243">
        <v>0</v>
      </c>
      <c r="M2243">
        <v>2000000000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</row>
    <row r="2244" spans="1:20" x14ac:dyDescent="0.25">
      <c r="A2244" t="s">
        <v>789</v>
      </c>
      <c r="B2244">
        <v>0</v>
      </c>
      <c r="C2244">
        <v>2000000000</v>
      </c>
      <c r="D2244">
        <v>0</v>
      </c>
      <c r="E2244">
        <v>2000000000</v>
      </c>
      <c r="F2244">
        <v>0</v>
      </c>
      <c r="G2244">
        <v>2000000000</v>
      </c>
      <c r="H2244">
        <v>2000000000</v>
      </c>
      <c r="I2244">
        <v>0</v>
      </c>
      <c r="J2244">
        <v>0</v>
      </c>
      <c r="K2244">
        <v>0</v>
      </c>
      <c r="L2244">
        <v>0</v>
      </c>
      <c r="M2244">
        <v>2000000000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</row>
    <row r="2245" spans="1:20" x14ac:dyDescent="0.25">
      <c r="A2245" t="s">
        <v>953</v>
      </c>
      <c r="B2245">
        <v>0</v>
      </c>
      <c r="C2245">
        <v>2000000000</v>
      </c>
      <c r="D2245">
        <v>0</v>
      </c>
      <c r="E2245">
        <v>2000000000</v>
      </c>
      <c r="F2245">
        <v>0</v>
      </c>
      <c r="G2245">
        <v>2000000000</v>
      </c>
      <c r="H2245">
        <v>2000000000</v>
      </c>
      <c r="I2245">
        <v>0</v>
      </c>
      <c r="J2245">
        <v>0</v>
      </c>
      <c r="K2245">
        <v>0</v>
      </c>
      <c r="L2245">
        <v>0</v>
      </c>
      <c r="M2245">
        <v>2000000000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</row>
    <row r="2246" spans="1:20" x14ac:dyDescent="0.25">
      <c r="A2246" t="s">
        <v>1004</v>
      </c>
      <c r="B2246">
        <v>0</v>
      </c>
      <c r="C2246">
        <v>2000000000</v>
      </c>
      <c r="D2246">
        <v>0</v>
      </c>
      <c r="E2246">
        <v>2000000000</v>
      </c>
      <c r="F2246">
        <v>0</v>
      </c>
      <c r="G2246">
        <v>2000000000</v>
      </c>
      <c r="H2246">
        <v>2000000000</v>
      </c>
      <c r="I2246">
        <v>0</v>
      </c>
      <c r="J2246">
        <v>0</v>
      </c>
      <c r="K2246">
        <v>0</v>
      </c>
      <c r="L2246">
        <v>0</v>
      </c>
      <c r="M2246">
        <v>2000000000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</row>
    <row r="2247" spans="1:20" x14ac:dyDescent="0.25">
      <c r="A2247" t="s">
        <v>1005</v>
      </c>
      <c r="B2247">
        <v>0</v>
      </c>
      <c r="C2247">
        <v>4700000000</v>
      </c>
      <c r="D2247">
        <v>0</v>
      </c>
      <c r="E2247">
        <v>4700000000</v>
      </c>
      <c r="F2247">
        <v>0</v>
      </c>
      <c r="G2247">
        <v>4700000000</v>
      </c>
      <c r="H2247">
        <v>4700000000</v>
      </c>
      <c r="I2247">
        <v>4700000000</v>
      </c>
      <c r="J2247">
        <v>0</v>
      </c>
      <c r="K2247">
        <v>4700000000</v>
      </c>
      <c r="L2247">
        <v>4700000000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100</v>
      </c>
      <c r="S2247">
        <v>0</v>
      </c>
      <c r="T2247">
        <v>0</v>
      </c>
    </row>
    <row r="2248" spans="1:20" x14ac:dyDescent="0.25">
      <c r="A2248" t="s">
        <v>97</v>
      </c>
      <c r="B2248">
        <v>0</v>
      </c>
      <c r="C2248">
        <v>4000000000</v>
      </c>
      <c r="D2248">
        <v>0</v>
      </c>
      <c r="E2248">
        <v>4000000000</v>
      </c>
      <c r="F2248">
        <v>0</v>
      </c>
      <c r="G2248">
        <v>4000000000</v>
      </c>
      <c r="H2248">
        <v>4000000000</v>
      </c>
      <c r="I2248">
        <v>4000000000</v>
      </c>
      <c r="J2248">
        <v>0</v>
      </c>
      <c r="K2248">
        <v>4000000000</v>
      </c>
      <c r="L2248">
        <v>4000000000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100</v>
      </c>
      <c r="S2248">
        <v>0</v>
      </c>
      <c r="T2248">
        <v>0</v>
      </c>
    </row>
    <row r="2249" spans="1:20" x14ac:dyDescent="0.25">
      <c r="A2249" t="s">
        <v>953</v>
      </c>
      <c r="B2249">
        <v>0</v>
      </c>
      <c r="C2249">
        <v>4000000000</v>
      </c>
      <c r="D2249">
        <v>0</v>
      </c>
      <c r="E2249">
        <v>4000000000</v>
      </c>
      <c r="F2249">
        <v>0</v>
      </c>
      <c r="G2249">
        <v>4000000000</v>
      </c>
      <c r="H2249">
        <v>4000000000</v>
      </c>
      <c r="I2249">
        <v>4000000000</v>
      </c>
      <c r="J2249">
        <v>0</v>
      </c>
      <c r="K2249">
        <v>4000000000</v>
      </c>
      <c r="L2249">
        <v>4000000000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100</v>
      </c>
      <c r="S2249">
        <v>0</v>
      </c>
      <c r="T2249">
        <v>0</v>
      </c>
    </row>
    <row r="2250" spans="1:20" x14ac:dyDescent="0.25">
      <c r="A2250" t="s">
        <v>1006</v>
      </c>
      <c r="B2250">
        <v>0</v>
      </c>
      <c r="C2250">
        <v>4000000000</v>
      </c>
      <c r="D2250">
        <v>0</v>
      </c>
      <c r="E2250">
        <v>4000000000</v>
      </c>
      <c r="F2250">
        <v>0</v>
      </c>
      <c r="G2250">
        <v>4000000000</v>
      </c>
      <c r="H2250">
        <v>4000000000</v>
      </c>
      <c r="I2250">
        <v>4000000000</v>
      </c>
      <c r="J2250">
        <v>0</v>
      </c>
      <c r="K2250">
        <v>4000000000</v>
      </c>
      <c r="L2250">
        <v>4000000000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100</v>
      </c>
      <c r="S2250">
        <v>0</v>
      </c>
      <c r="T2250">
        <v>0</v>
      </c>
    </row>
    <row r="2251" spans="1:20" x14ac:dyDescent="0.25">
      <c r="A2251" t="s">
        <v>789</v>
      </c>
      <c r="B2251">
        <v>0</v>
      </c>
      <c r="C2251">
        <v>700000000</v>
      </c>
      <c r="D2251">
        <v>0</v>
      </c>
      <c r="E2251">
        <v>700000000</v>
      </c>
      <c r="F2251">
        <v>0</v>
      </c>
      <c r="G2251">
        <v>700000000</v>
      </c>
      <c r="H2251">
        <v>700000000</v>
      </c>
      <c r="I2251">
        <v>700000000</v>
      </c>
      <c r="J2251">
        <v>0</v>
      </c>
      <c r="K2251">
        <v>700000000</v>
      </c>
      <c r="L2251">
        <v>700000000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100</v>
      </c>
      <c r="S2251">
        <v>0</v>
      </c>
      <c r="T2251">
        <v>0</v>
      </c>
    </row>
    <row r="2252" spans="1:20" x14ac:dyDescent="0.25">
      <c r="A2252" t="s">
        <v>953</v>
      </c>
      <c r="B2252">
        <v>0</v>
      </c>
      <c r="C2252">
        <v>700000000</v>
      </c>
      <c r="D2252">
        <v>0</v>
      </c>
      <c r="E2252">
        <v>700000000</v>
      </c>
      <c r="F2252">
        <v>0</v>
      </c>
      <c r="G2252">
        <v>700000000</v>
      </c>
      <c r="H2252">
        <v>700000000</v>
      </c>
      <c r="I2252">
        <v>700000000</v>
      </c>
      <c r="J2252">
        <v>0</v>
      </c>
      <c r="K2252">
        <v>700000000</v>
      </c>
      <c r="L2252">
        <v>700000000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100</v>
      </c>
      <c r="S2252">
        <v>0</v>
      </c>
      <c r="T2252">
        <v>0</v>
      </c>
    </row>
    <row r="2253" spans="1:20" x14ac:dyDescent="0.25">
      <c r="A2253" t="s">
        <v>1006</v>
      </c>
      <c r="B2253">
        <v>0</v>
      </c>
      <c r="C2253">
        <v>700000000</v>
      </c>
      <c r="D2253">
        <v>0</v>
      </c>
      <c r="E2253">
        <v>700000000</v>
      </c>
      <c r="F2253">
        <v>0</v>
      </c>
      <c r="G2253">
        <v>700000000</v>
      </c>
      <c r="H2253">
        <v>700000000</v>
      </c>
      <c r="I2253">
        <v>700000000</v>
      </c>
      <c r="J2253">
        <v>0</v>
      </c>
      <c r="K2253">
        <v>700000000</v>
      </c>
      <c r="L2253">
        <v>700000000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100</v>
      </c>
      <c r="S2253">
        <v>0</v>
      </c>
      <c r="T2253">
        <v>0</v>
      </c>
    </row>
    <row r="2254" spans="1:20" x14ac:dyDescent="0.25">
      <c r="A2254" t="s">
        <v>1007</v>
      </c>
      <c r="B2254">
        <v>0</v>
      </c>
      <c r="C2254">
        <v>250000000</v>
      </c>
      <c r="D2254">
        <v>0</v>
      </c>
      <c r="E2254">
        <v>250000000</v>
      </c>
      <c r="F2254">
        <v>0</v>
      </c>
      <c r="G2254">
        <v>250000000</v>
      </c>
      <c r="H2254">
        <v>250000000</v>
      </c>
      <c r="I2254">
        <v>0</v>
      </c>
      <c r="J2254">
        <v>0</v>
      </c>
      <c r="K2254">
        <v>0</v>
      </c>
      <c r="L2254">
        <v>0</v>
      </c>
      <c r="M2254">
        <v>250000000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</row>
    <row r="2255" spans="1:20" x14ac:dyDescent="0.25">
      <c r="A2255" t="s">
        <v>789</v>
      </c>
      <c r="B2255">
        <v>0</v>
      </c>
      <c r="C2255">
        <v>250000000</v>
      </c>
      <c r="D2255">
        <v>0</v>
      </c>
      <c r="E2255">
        <v>250000000</v>
      </c>
      <c r="F2255">
        <v>0</v>
      </c>
      <c r="G2255">
        <v>250000000</v>
      </c>
      <c r="H2255">
        <v>250000000</v>
      </c>
      <c r="I2255">
        <v>0</v>
      </c>
      <c r="J2255">
        <v>0</v>
      </c>
      <c r="K2255">
        <v>0</v>
      </c>
      <c r="L2255">
        <v>0</v>
      </c>
      <c r="M2255">
        <v>250000000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</row>
    <row r="2256" spans="1:20" x14ac:dyDescent="0.25">
      <c r="A2256" t="s">
        <v>976</v>
      </c>
      <c r="B2256">
        <v>0</v>
      </c>
      <c r="C2256">
        <v>250000000</v>
      </c>
      <c r="D2256">
        <v>0</v>
      </c>
      <c r="E2256">
        <v>250000000</v>
      </c>
      <c r="F2256">
        <v>0</v>
      </c>
      <c r="G2256">
        <v>250000000</v>
      </c>
      <c r="H2256">
        <v>250000000</v>
      </c>
      <c r="I2256">
        <v>0</v>
      </c>
      <c r="J2256">
        <v>0</v>
      </c>
      <c r="K2256">
        <v>0</v>
      </c>
      <c r="L2256">
        <v>0</v>
      </c>
      <c r="M2256">
        <v>250000000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</row>
    <row r="2257" spans="1:20" x14ac:dyDescent="0.25">
      <c r="A2257" t="s">
        <v>1008</v>
      </c>
      <c r="B2257">
        <v>0</v>
      </c>
      <c r="C2257">
        <v>250000000</v>
      </c>
      <c r="D2257">
        <v>0</v>
      </c>
      <c r="E2257">
        <v>250000000</v>
      </c>
      <c r="F2257">
        <v>0</v>
      </c>
      <c r="G2257">
        <v>250000000</v>
      </c>
      <c r="H2257">
        <v>250000000</v>
      </c>
      <c r="I2257">
        <v>0</v>
      </c>
      <c r="J2257">
        <v>0</v>
      </c>
      <c r="K2257">
        <v>0</v>
      </c>
      <c r="L2257">
        <v>0</v>
      </c>
      <c r="M2257">
        <v>250000000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</row>
    <row r="2258" spans="1:20" x14ac:dyDescent="0.25">
      <c r="A2258" t="s">
        <v>1009</v>
      </c>
      <c r="B2258">
        <v>0</v>
      </c>
      <c r="C2258">
        <v>120000000</v>
      </c>
      <c r="D2258">
        <v>0</v>
      </c>
      <c r="E2258">
        <v>120000000</v>
      </c>
      <c r="F2258">
        <v>0</v>
      </c>
      <c r="G2258">
        <v>120000000</v>
      </c>
      <c r="H2258">
        <v>120000000</v>
      </c>
      <c r="I2258">
        <v>0</v>
      </c>
      <c r="J2258">
        <v>0</v>
      </c>
      <c r="K2258">
        <v>0</v>
      </c>
      <c r="L2258">
        <v>0</v>
      </c>
      <c r="M2258">
        <v>120000000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</row>
    <row r="2259" spans="1:20" x14ac:dyDescent="0.25">
      <c r="A2259" t="s">
        <v>789</v>
      </c>
      <c r="B2259">
        <v>0</v>
      </c>
      <c r="C2259">
        <v>120000000</v>
      </c>
      <c r="D2259">
        <v>0</v>
      </c>
      <c r="E2259">
        <v>120000000</v>
      </c>
      <c r="F2259">
        <v>0</v>
      </c>
      <c r="G2259">
        <v>120000000</v>
      </c>
      <c r="H2259">
        <v>120000000</v>
      </c>
      <c r="I2259">
        <v>0</v>
      </c>
      <c r="J2259">
        <v>0</v>
      </c>
      <c r="K2259">
        <v>0</v>
      </c>
      <c r="L2259">
        <v>0</v>
      </c>
      <c r="M2259">
        <v>120000000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</row>
    <row r="2260" spans="1:20" x14ac:dyDescent="0.25">
      <c r="A2260" t="s">
        <v>92</v>
      </c>
      <c r="B2260">
        <v>0</v>
      </c>
      <c r="C2260">
        <v>120000000</v>
      </c>
      <c r="D2260">
        <v>0</v>
      </c>
      <c r="E2260">
        <v>120000000</v>
      </c>
      <c r="F2260">
        <v>0</v>
      </c>
      <c r="G2260">
        <v>120000000</v>
      </c>
      <c r="H2260">
        <v>120000000</v>
      </c>
      <c r="I2260">
        <v>0</v>
      </c>
      <c r="J2260">
        <v>0</v>
      </c>
      <c r="K2260">
        <v>0</v>
      </c>
      <c r="L2260">
        <v>0</v>
      </c>
      <c r="M2260">
        <v>120000000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</row>
    <row r="2261" spans="1:20" x14ac:dyDescent="0.25">
      <c r="A2261" t="s">
        <v>1010</v>
      </c>
      <c r="B2261">
        <v>0</v>
      </c>
      <c r="C2261">
        <v>120000000</v>
      </c>
      <c r="D2261">
        <v>0</v>
      </c>
      <c r="E2261">
        <v>120000000</v>
      </c>
      <c r="F2261">
        <v>0</v>
      </c>
      <c r="G2261">
        <v>120000000</v>
      </c>
      <c r="H2261">
        <v>120000000</v>
      </c>
      <c r="I2261">
        <v>0</v>
      </c>
      <c r="J2261">
        <v>0</v>
      </c>
      <c r="K2261">
        <v>0</v>
      </c>
      <c r="L2261">
        <v>0</v>
      </c>
      <c r="M2261">
        <v>120000000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</row>
    <row r="2262" spans="1:20" x14ac:dyDescent="0.25">
      <c r="A2262" t="s">
        <v>1011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</row>
    <row r="2263" spans="1:20" x14ac:dyDescent="0.25">
      <c r="A2263" t="s">
        <v>1012</v>
      </c>
      <c r="B2263">
        <v>0</v>
      </c>
      <c r="C2263">
        <v>250000000</v>
      </c>
      <c r="D2263">
        <v>0</v>
      </c>
      <c r="E2263">
        <v>250000000</v>
      </c>
      <c r="F2263">
        <v>0</v>
      </c>
      <c r="G2263">
        <v>250000000</v>
      </c>
      <c r="H2263">
        <v>250000000</v>
      </c>
      <c r="I2263">
        <v>0</v>
      </c>
      <c r="J2263">
        <v>0</v>
      </c>
      <c r="K2263">
        <v>0</v>
      </c>
      <c r="L2263">
        <v>0</v>
      </c>
      <c r="M2263">
        <v>250000000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</row>
    <row r="2264" spans="1:20" x14ac:dyDescent="0.25">
      <c r="A2264" t="s">
        <v>789</v>
      </c>
      <c r="B2264">
        <v>0</v>
      </c>
      <c r="C2264">
        <v>250000000</v>
      </c>
      <c r="D2264">
        <v>0</v>
      </c>
      <c r="E2264">
        <v>250000000</v>
      </c>
      <c r="F2264">
        <v>0</v>
      </c>
      <c r="G2264">
        <v>250000000</v>
      </c>
      <c r="H2264">
        <v>250000000</v>
      </c>
      <c r="I2264">
        <v>0</v>
      </c>
      <c r="J2264">
        <v>0</v>
      </c>
      <c r="K2264">
        <v>0</v>
      </c>
      <c r="L2264">
        <v>0</v>
      </c>
      <c r="M2264">
        <v>250000000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</row>
    <row r="2265" spans="1:20" x14ac:dyDescent="0.25">
      <c r="A2265" t="s">
        <v>1013</v>
      </c>
      <c r="B2265">
        <v>0</v>
      </c>
      <c r="C2265">
        <v>250000000</v>
      </c>
      <c r="D2265">
        <v>0</v>
      </c>
      <c r="E2265">
        <v>250000000</v>
      </c>
      <c r="F2265">
        <v>0</v>
      </c>
      <c r="G2265">
        <v>250000000</v>
      </c>
      <c r="H2265">
        <v>250000000</v>
      </c>
      <c r="I2265">
        <v>0</v>
      </c>
      <c r="J2265">
        <v>0</v>
      </c>
      <c r="K2265">
        <v>0</v>
      </c>
      <c r="L2265">
        <v>0</v>
      </c>
      <c r="M2265">
        <v>250000000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</row>
    <row r="2266" spans="1:20" x14ac:dyDescent="0.25">
      <c r="A2266" t="s">
        <v>1014</v>
      </c>
      <c r="B2266">
        <v>0</v>
      </c>
      <c r="C2266">
        <v>250000000</v>
      </c>
      <c r="D2266">
        <v>0</v>
      </c>
      <c r="E2266">
        <v>250000000</v>
      </c>
      <c r="F2266">
        <v>0</v>
      </c>
      <c r="G2266">
        <v>250000000</v>
      </c>
      <c r="H2266">
        <v>250000000</v>
      </c>
      <c r="I2266">
        <v>0</v>
      </c>
      <c r="J2266">
        <v>0</v>
      </c>
      <c r="K2266">
        <v>0</v>
      </c>
      <c r="L2266">
        <v>0</v>
      </c>
      <c r="M2266">
        <v>250000000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</row>
    <row r="2267" spans="1:20" x14ac:dyDescent="0.25">
      <c r="A2267" t="s">
        <v>1015</v>
      </c>
      <c r="B2267">
        <v>0</v>
      </c>
      <c r="C2267">
        <v>1984434802</v>
      </c>
      <c r="D2267">
        <v>0</v>
      </c>
      <c r="E2267">
        <v>1984434802</v>
      </c>
      <c r="F2267">
        <v>0</v>
      </c>
      <c r="G2267">
        <v>1538000000</v>
      </c>
      <c r="H2267">
        <v>1538000000</v>
      </c>
      <c r="I2267">
        <v>60000000</v>
      </c>
      <c r="J2267">
        <v>0</v>
      </c>
      <c r="K2267">
        <v>60000000</v>
      </c>
      <c r="L2267">
        <v>60000000</v>
      </c>
      <c r="M2267">
        <v>1478000000</v>
      </c>
      <c r="N2267">
        <v>0</v>
      </c>
      <c r="O2267">
        <v>0</v>
      </c>
      <c r="P2267">
        <v>0</v>
      </c>
      <c r="Q2267">
        <v>446434802</v>
      </c>
      <c r="R2267">
        <v>3.02</v>
      </c>
      <c r="S2267">
        <v>0</v>
      </c>
      <c r="T2267">
        <v>0</v>
      </c>
    </row>
    <row r="2268" spans="1:20" x14ac:dyDescent="0.25">
      <c r="A2268" t="s">
        <v>789</v>
      </c>
      <c r="B2268">
        <v>0</v>
      </c>
      <c r="C2268">
        <v>1984434802</v>
      </c>
      <c r="D2268">
        <v>0</v>
      </c>
      <c r="E2268">
        <v>1984434802</v>
      </c>
      <c r="F2268">
        <v>0</v>
      </c>
      <c r="G2268">
        <v>1538000000</v>
      </c>
      <c r="H2268">
        <v>1538000000</v>
      </c>
      <c r="I2268">
        <v>60000000</v>
      </c>
      <c r="J2268">
        <v>0</v>
      </c>
      <c r="K2268">
        <v>60000000</v>
      </c>
      <c r="L2268">
        <v>60000000</v>
      </c>
      <c r="M2268">
        <v>1478000000</v>
      </c>
      <c r="N2268">
        <v>0</v>
      </c>
      <c r="O2268">
        <v>0</v>
      </c>
      <c r="P2268">
        <v>0</v>
      </c>
      <c r="Q2268">
        <v>446434802</v>
      </c>
      <c r="R2268">
        <v>3.02</v>
      </c>
      <c r="S2268">
        <v>0</v>
      </c>
      <c r="T2268">
        <v>0</v>
      </c>
    </row>
    <row r="2269" spans="1:20" x14ac:dyDescent="0.25">
      <c r="A2269" t="s">
        <v>953</v>
      </c>
      <c r="B2269">
        <v>0</v>
      </c>
      <c r="C2269">
        <v>1984434802</v>
      </c>
      <c r="D2269">
        <v>0</v>
      </c>
      <c r="E2269">
        <v>1984434802</v>
      </c>
      <c r="F2269">
        <v>0</v>
      </c>
      <c r="G2269">
        <v>1538000000</v>
      </c>
      <c r="H2269">
        <v>1538000000</v>
      </c>
      <c r="I2269">
        <v>60000000</v>
      </c>
      <c r="J2269">
        <v>0</v>
      </c>
      <c r="K2269">
        <v>60000000</v>
      </c>
      <c r="L2269">
        <v>60000000</v>
      </c>
      <c r="M2269">
        <v>1478000000</v>
      </c>
      <c r="N2269">
        <v>0</v>
      </c>
      <c r="O2269">
        <v>0</v>
      </c>
      <c r="P2269">
        <v>0</v>
      </c>
      <c r="Q2269">
        <v>446434802</v>
      </c>
      <c r="R2269">
        <v>3.02</v>
      </c>
      <c r="S2269">
        <v>0</v>
      </c>
      <c r="T2269">
        <v>0</v>
      </c>
    </row>
    <row r="2270" spans="1:20" x14ac:dyDescent="0.25">
      <c r="A2270" t="s">
        <v>1016</v>
      </c>
      <c r="B2270">
        <v>0</v>
      </c>
      <c r="C2270">
        <v>60000000</v>
      </c>
      <c r="D2270">
        <v>0</v>
      </c>
      <c r="E2270">
        <v>60000000</v>
      </c>
      <c r="F2270">
        <v>0</v>
      </c>
      <c r="G2270">
        <v>60000000</v>
      </c>
      <c r="H2270">
        <v>60000000</v>
      </c>
      <c r="I2270">
        <v>60000000</v>
      </c>
      <c r="J2270">
        <v>0</v>
      </c>
      <c r="K2270">
        <v>60000000</v>
      </c>
      <c r="L2270">
        <v>60000000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100</v>
      </c>
      <c r="S2270">
        <v>0</v>
      </c>
      <c r="T2270">
        <v>0</v>
      </c>
    </row>
    <row r="2271" spans="1:20" x14ac:dyDescent="0.25">
      <c r="A2271" t="s">
        <v>1017</v>
      </c>
      <c r="B2271">
        <v>0</v>
      </c>
      <c r="C2271">
        <v>1924434802</v>
      </c>
      <c r="D2271">
        <v>0</v>
      </c>
      <c r="E2271">
        <v>1924434802</v>
      </c>
      <c r="F2271">
        <v>0</v>
      </c>
      <c r="G2271">
        <v>1478000000</v>
      </c>
      <c r="H2271">
        <v>1478000000</v>
      </c>
      <c r="I2271">
        <v>0</v>
      </c>
      <c r="J2271">
        <v>0</v>
      </c>
      <c r="K2271">
        <v>0</v>
      </c>
      <c r="L2271">
        <v>0</v>
      </c>
      <c r="M2271">
        <v>1478000000</v>
      </c>
      <c r="N2271">
        <v>0</v>
      </c>
      <c r="O2271">
        <v>0</v>
      </c>
      <c r="P2271">
        <v>0</v>
      </c>
      <c r="Q2271">
        <v>446434802</v>
      </c>
      <c r="R2271">
        <v>0</v>
      </c>
      <c r="S2271">
        <v>0</v>
      </c>
      <c r="T2271">
        <v>0</v>
      </c>
    </row>
    <row r="2272" spans="1:20" x14ac:dyDescent="0.25">
      <c r="A2272" t="s">
        <v>1018</v>
      </c>
      <c r="B2272">
        <v>0</v>
      </c>
      <c r="C2272">
        <v>500000000</v>
      </c>
      <c r="D2272">
        <v>0</v>
      </c>
      <c r="E2272">
        <v>500000000</v>
      </c>
      <c r="F2272">
        <v>0</v>
      </c>
      <c r="G2272">
        <v>40000000</v>
      </c>
      <c r="H2272">
        <v>40000000</v>
      </c>
      <c r="I2272">
        <v>0</v>
      </c>
      <c r="J2272">
        <v>0</v>
      </c>
      <c r="K2272">
        <v>0</v>
      </c>
      <c r="L2272">
        <v>0</v>
      </c>
      <c r="M2272">
        <v>40000000</v>
      </c>
      <c r="N2272">
        <v>0</v>
      </c>
      <c r="O2272">
        <v>0</v>
      </c>
      <c r="P2272">
        <v>0</v>
      </c>
      <c r="Q2272">
        <v>460000000</v>
      </c>
      <c r="R2272">
        <v>0</v>
      </c>
      <c r="S2272">
        <v>0</v>
      </c>
      <c r="T2272">
        <v>0</v>
      </c>
    </row>
    <row r="2273" spans="1:20" x14ac:dyDescent="0.25">
      <c r="A2273" t="s">
        <v>789</v>
      </c>
      <c r="B2273">
        <v>0</v>
      </c>
      <c r="C2273">
        <v>500000000</v>
      </c>
      <c r="D2273">
        <v>0</v>
      </c>
      <c r="E2273">
        <v>500000000</v>
      </c>
      <c r="F2273">
        <v>0</v>
      </c>
      <c r="G2273">
        <v>40000000</v>
      </c>
      <c r="H2273">
        <v>40000000</v>
      </c>
      <c r="I2273">
        <v>0</v>
      </c>
      <c r="J2273">
        <v>0</v>
      </c>
      <c r="K2273">
        <v>0</v>
      </c>
      <c r="L2273">
        <v>0</v>
      </c>
      <c r="M2273">
        <v>40000000</v>
      </c>
      <c r="N2273">
        <v>0</v>
      </c>
      <c r="O2273">
        <v>0</v>
      </c>
      <c r="P2273">
        <v>0</v>
      </c>
      <c r="Q2273">
        <v>460000000</v>
      </c>
      <c r="R2273">
        <v>0</v>
      </c>
      <c r="S2273">
        <v>0</v>
      </c>
      <c r="T2273">
        <v>0</v>
      </c>
    </row>
    <row r="2274" spans="1:20" x14ac:dyDescent="0.25">
      <c r="A2274" t="s">
        <v>953</v>
      </c>
      <c r="B2274">
        <v>0</v>
      </c>
      <c r="C2274">
        <v>500000000</v>
      </c>
      <c r="D2274">
        <v>0</v>
      </c>
      <c r="E2274">
        <v>500000000</v>
      </c>
      <c r="F2274">
        <v>0</v>
      </c>
      <c r="G2274">
        <v>40000000</v>
      </c>
      <c r="H2274">
        <v>40000000</v>
      </c>
      <c r="I2274">
        <v>0</v>
      </c>
      <c r="J2274">
        <v>0</v>
      </c>
      <c r="K2274">
        <v>0</v>
      </c>
      <c r="L2274">
        <v>0</v>
      </c>
      <c r="M2274">
        <v>40000000</v>
      </c>
      <c r="N2274">
        <v>0</v>
      </c>
      <c r="O2274">
        <v>0</v>
      </c>
      <c r="P2274">
        <v>0</v>
      </c>
      <c r="Q2274">
        <v>460000000</v>
      </c>
      <c r="R2274">
        <v>0</v>
      </c>
      <c r="S2274">
        <v>0</v>
      </c>
      <c r="T2274">
        <v>0</v>
      </c>
    </row>
    <row r="2275" spans="1:20" x14ac:dyDescent="0.25">
      <c r="A2275" t="s">
        <v>1019</v>
      </c>
      <c r="B2275">
        <v>0</v>
      </c>
      <c r="C2275">
        <v>500000000</v>
      </c>
      <c r="D2275">
        <v>0</v>
      </c>
      <c r="E2275">
        <v>500000000</v>
      </c>
      <c r="F2275">
        <v>0</v>
      </c>
      <c r="G2275">
        <v>40000000</v>
      </c>
      <c r="H2275">
        <v>40000000</v>
      </c>
      <c r="I2275">
        <v>0</v>
      </c>
      <c r="J2275">
        <v>0</v>
      </c>
      <c r="K2275">
        <v>0</v>
      </c>
      <c r="L2275">
        <v>0</v>
      </c>
      <c r="M2275">
        <v>40000000</v>
      </c>
      <c r="N2275">
        <v>0</v>
      </c>
      <c r="O2275">
        <v>0</v>
      </c>
      <c r="P2275">
        <v>0</v>
      </c>
      <c r="Q2275">
        <v>460000000</v>
      </c>
      <c r="R2275">
        <v>0</v>
      </c>
      <c r="S2275">
        <v>0</v>
      </c>
      <c r="T2275">
        <v>0</v>
      </c>
    </row>
    <row r="2276" spans="1:20" x14ac:dyDescent="0.25">
      <c r="A2276" t="s">
        <v>1020</v>
      </c>
      <c r="B2276">
        <v>1100000000</v>
      </c>
      <c r="C2276">
        <v>0</v>
      </c>
      <c r="D2276">
        <v>0</v>
      </c>
      <c r="E2276">
        <v>1100000000</v>
      </c>
      <c r="F2276">
        <v>0</v>
      </c>
      <c r="G2276">
        <v>896779400</v>
      </c>
      <c r="H2276">
        <v>896779400</v>
      </c>
      <c r="I2276">
        <v>708176068</v>
      </c>
      <c r="J2276">
        <v>0</v>
      </c>
      <c r="K2276">
        <v>708176068</v>
      </c>
      <c r="L2276">
        <v>403370140</v>
      </c>
      <c r="M2276">
        <v>188603332</v>
      </c>
      <c r="N2276">
        <v>304805928</v>
      </c>
      <c r="O2276">
        <v>301305928</v>
      </c>
      <c r="P2276">
        <v>3500000</v>
      </c>
      <c r="Q2276">
        <v>203220600</v>
      </c>
      <c r="R2276">
        <v>64.38</v>
      </c>
      <c r="S2276">
        <v>0</v>
      </c>
      <c r="T2276">
        <v>0</v>
      </c>
    </row>
    <row r="2277" spans="1:20" x14ac:dyDescent="0.25">
      <c r="A2277" t="s">
        <v>1021</v>
      </c>
      <c r="B2277">
        <v>200000000</v>
      </c>
      <c r="C2277">
        <v>-45574601</v>
      </c>
      <c r="D2277">
        <v>0</v>
      </c>
      <c r="E2277">
        <v>154425399</v>
      </c>
      <c r="F2277">
        <v>0</v>
      </c>
      <c r="G2277">
        <v>154425399</v>
      </c>
      <c r="H2277">
        <v>154425399</v>
      </c>
      <c r="I2277">
        <v>54425399</v>
      </c>
      <c r="J2277">
        <v>0</v>
      </c>
      <c r="K2277">
        <v>54425399</v>
      </c>
      <c r="L2277">
        <v>33975399</v>
      </c>
      <c r="M2277">
        <v>100000000</v>
      </c>
      <c r="N2277">
        <v>20450000</v>
      </c>
      <c r="O2277">
        <v>20450000</v>
      </c>
      <c r="P2277">
        <v>0</v>
      </c>
      <c r="Q2277">
        <v>0</v>
      </c>
      <c r="R2277">
        <v>35.24</v>
      </c>
      <c r="S2277">
        <v>0</v>
      </c>
      <c r="T2277">
        <v>0</v>
      </c>
    </row>
    <row r="2278" spans="1:20" x14ac:dyDescent="0.25">
      <c r="A2278" t="s">
        <v>31</v>
      </c>
      <c r="B2278">
        <v>200000000</v>
      </c>
      <c r="C2278">
        <v>-45574601</v>
      </c>
      <c r="D2278">
        <v>0</v>
      </c>
      <c r="E2278">
        <v>154425399</v>
      </c>
      <c r="F2278">
        <v>0</v>
      </c>
      <c r="G2278">
        <v>154425399</v>
      </c>
      <c r="H2278">
        <v>154425399</v>
      </c>
      <c r="I2278">
        <v>54425399</v>
      </c>
      <c r="J2278">
        <v>0</v>
      </c>
      <c r="K2278">
        <v>54425399</v>
      </c>
      <c r="L2278">
        <v>33975399</v>
      </c>
      <c r="M2278">
        <v>100000000</v>
      </c>
      <c r="N2278">
        <v>20450000</v>
      </c>
      <c r="O2278">
        <v>20450000</v>
      </c>
      <c r="P2278">
        <v>0</v>
      </c>
      <c r="Q2278">
        <v>0</v>
      </c>
      <c r="R2278">
        <v>35.24</v>
      </c>
      <c r="S2278">
        <v>0</v>
      </c>
      <c r="T2278">
        <v>0</v>
      </c>
    </row>
    <row r="2279" spans="1:20" x14ac:dyDescent="0.25">
      <c r="A2279" t="s">
        <v>304</v>
      </c>
      <c r="B2279">
        <v>200000000</v>
      </c>
      <c r="C2279">
        <v>-45574601</v>
      </c>
      <c r="D2279">
        <v>0</v>
      </c>
      <c r="E2279">
        <v>154425399</v>
      </c>
      <c r="F2279">
        <v>0</v>
      </c>
      <c r="G2279">
        <v>154425399</v>
      </c>
      <c r="H2279">
        <v>154425399</v>
      </c>
      <c r="I2279">
        <v>54425399</v>
      </c>
      <c r="J2279">
        <v>0</v>
      </c>
      <c r="K2279">
        <v>54425399</v>
      </c>
      <c r="L2279">
        <v>33975399</v>
      </c>
      <c r="M2279">
        <v>100000000</v>
      </c>
      <c r="N2279">
        <v>20450000</v>
      </c>
      <c r="O2279">
        <v>20450000</v>
      </c>
      <c r="P2279">
        <v>0</v>
      </c>
      <c r="Q2279">
        <v>0</v>
      </c>
      <c r="R2279">
        <v>35.24</v>
      </c>
      <c r="S2279">
        <v>0</v>
      </c>
      <c r="T2279">
        <v>0</v>
      </c>
    </row>
    <row r="2280" spans="1:20" x14ac:dyDescent="0.25">
      <c r="A2280" t="s">
        <v>1022</v>
      </c>
      <c r="B2280">
        <v>100000000</v>
      </c>
      <c r="C2280">
        <v>0</v>
      </c>
      <c r="D2280">
        <v>0</v>
      </c>
      <c r="E2280">
        <v>100000000</v>
      </c>
      <c r="F2280">
        <v>0</v>
      </c>
      <c r="G2280">
        <v>100000000</v>
      </c>
      <c r="H2280">
        <v>100000000</v>
      </c>
      <c r="I2280">
        <v>0</v>
      </c>
      <c r="J2280">
        <v>0</v>
      </c>
      <c r="K2280">
        <v>0</v>
      </c>
      <c r="L2280">
        <v>0</v>
      </c>
      <c r="M2280">
        <v>100000000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</row>
    <row r="2281" spans="1:20" x14ac:dyDescent="0.25">
      <c r="A2281" t="s">
        <v>1023</v>
      </c>
      <c r="B2281">
        <v>100000000</v>
      </c>
      <c r="C2281">
        <v>-45574601</v>
      </c>
      <c r="D2281">
        <v>0</v>
      </c>
      <c r="E2281">
        <v>54425399</v>
      </c>
      <c r="F2281">
        <v>0</v>
      </c>
      <c r="G2281">
        <v>54425399</v>
      </c>
      <c r="H2281">
        <v>54425399</v>
      </c>
      <c r="I2281">
        <v>54425399</v>
      </c>
      <c r="J2281">
        <v>0</v>
      </c>
      <c r="K2281">
        <v>54425399</v>
      </c>
      <c r="L2281">
        <v>33975399</v>
      </c>
      <c r="M2281">
        <v>0</v>
      </c>
      <c r="N2281">
        <v>20450000</v>
      </c>
      <c r="O2281">
        <v>20450000</v>
      </c>
      <c r="P2281">
        <v>0</v>
      </c>
      <c r="Q2281">
        <v>0</v>
      </c>
      <c r="R2281">
        <v>100</v>
      </c>
      <c r="S2281">
        <v>0</v>
      </c>
      <c r="T2281">
        <v>0</v>
      </c>
    </row>
    <row r="2282" spans="1:20" x14ac:dyDescent="0.25">
      <c r="A2282" t="s">
        <v>1024</v>
      </c>
      <c r="B2282">
        <v>900000000</v>
      </c>
      <c r="C2282">
        <v>-257649331</v>
      </c>
      <c r="D2282">
        <v>0</v>
      </c>
      <c r="E2282">
        <v>642350669</v>
      </c>
      <c r="F2282">
        <v>0</v>
      </c>
      <c r="G2282">
        <v>642350669</v>
      </c>
      <c r="H2282">
        <v>642350669</v>
      </c>
      <c r="I2282">
        <v>642350669</v>
      </c>
      <c r="J2282">
        <v>0</v>
      </c>
      <c r="K2282">
        <v>642350669</v>
      </c>
      <c r="L2282">
        <v>357994741</v>
      </c>
      <c r="M2282">
        <v>0</v>
      </c>
      <c r="N2282">
        <v>284355928</v>
      </c>
      <c r="O2282">
        <v>280855928</v>
      </c>
      <c r="P2282">
        <v>3500000</v>
      </c>
      <c r="Q2282">
        <v>0</v>
      </c>
      <c r="R2282">
        <v>100</v>
      </c>
      <c r="S2282">
        <v>0</v>
      </c>
      <c r="T2282">
        <v>0</v>
      </c>
    </row>
    <row r="2283" spans="1:20" x14ac:dyDescent="0.25">
      <c r="A2283" t="s">
        <v>31</v>
      </c>
      <c r="B2283">
        <v>900000000</v>
      </c>
      <c r="C2283">
        <v>-257649331</v>
      </c>
      <c r="D2283">
        <v>0</v>
      </c>
      <c r="E2283">
        <v>642350669</v>
      </c>
      <c r="F2283">
        <v>0</v>
      </c>
      <c r="G2283">
        <v>642350669</v>
      </c>
      <c r="H2283">
        <v>642350669</v>
      </c>
      <c r="I2283">
        <v>642350669</v>
      </c>
      <c r="J2283">
        <v>0</v>
      </c>
      <c r="K2283">
        <v>642350669</v>
      </c>
      <c r="L2283">
        <v>357994741</v>
      </c>
      <c r="M2283">
        <v>0</v>
      </c>
      <c r="N2283">
        <v>284355928</v>
      </c>
      <c r="O2283">
        <v>280855928</v>
      </c>
      <c r="P2283">
        <v>3500000</v>
      </c>
      <c r="Q2283">
        <v>0</v>
      </c>
      <c r="R2283">
        <v>100</v>
      </c>
      <c r="S2283">
        <v>0</v>
      </c>
      <c r="T2283">
        <v>0</v>
      </c>
    </row>
    <row r="2284" spans="1:20" x14ac:dyDescent="0.25">
      <c r="A2284" t="s">
        <v>304</v>
      </c>
      <c r="B2284">
        <v>900000000</v>
      </c>
      <c r="C2284">
        <v>-257649331</v>
      </c>
      <c r="D2284">
        <v>0</v>
      </c>
      <c r="E2284">
        <v>642350669</v>
      </c>
      <c r="F2284">
        <v>0</v>
      </c>
      <c r="G2284">
        <v>642350669</v>
      </c>
      <c r="H2284">
        <v>642350669</v>
      </c>
      <c r="I2284">
        <v>642350669</v>
      </c>
      <c r="J2284">
        <v>0</v>
      </c>
      <c r="K2284">
        <v>642350669</v>
      </c>
      <c r="L2284">
        <v>357994741</v>
      </c>
      <c r="M2284">
        <v>0</v>
      </c>
      <c r="N2284">
        <v>284355928</v>
      </c>
      <c r="O2284">
        <v>280855928</v>
      </c>
      <c r="P2284">
        <v>3500000</v>
      </c>
      <c r="Q2284">
        <v>0</v>
      </c>
      <c r="R2284">
        <v>100</v>
      </c>
      <c r="S2284">
        <v>0</v>
      </c>
      <c r="T2284">
        <v>0</v>
      </c>
    </row>
    <row r="2285" spans="1:20" x14ac:dyDescent="0.25">
      <c r="A2285" t="s">
        <v>1023</v>
      </c>
      <c r="B2285">
        <v>900000000</v>
      </c>
      <c r="C2285">
        <v>-257649331</v>
      </c>
      <c r="D2285">
        <v>0</v>
      </c>
      <c r="E2285">
        <v>642350669</v>
      </c>
      <c r="F2285">
        <v>0</v>
      </c>
      <c r="G2285">
        <v>642350669</v>
      </c>
      <c r="H2285">
        <v>642350669</v>
      </c>
      <c r="I2285">
        <v>642350669</v>
      </c>
      <c r="J2285">
        <v>0</v>
      </c>
      <c r="K2285">
        <v>642350669</v>
      </c>
      <c r="L2285">
        <v>357994741</v>
      </c>
      <c r="M2285">
        <v>0</v>
      </c>
      <c r="N2285">
        <v>284355928</v>
      </c>
      <c r="O2285">
        <v>280855928</v>
      </c>
      <c r="P2285">
        <v>3500000</v>
      </c>
      <c r="Q2285">
        <v>0</v>
      </c>
      <c r="R2285">
        <v>100</v>
      </c>
      <c r="S2285">
        <v>0</v>
      </c>
      <c r="T2285">
        <v>0</v>
      </c>
    </row>
    <row r="2286" spans="1:20" x14ac:dyDescent="0.25">
      <c r="A2286" t="s">
        <v>1025</v>
      </c>
      <c r="B2286">
        <v>0</v>
      </c>
      <c r="C2286">
        <v>257649331</v>
      </c>
      <c r="D2286">
        <v>0</v>
      </c>
      <c r="E2286">
        <v>257649331</v>
      </c>
      <c r="F2286">
        <v>0</v>
      </c>
      <c r="G2286">
        <v>100003332</v>
      </c>
      <c r="H2286">
        <v>100003332</v>
      </c>
      <c r="I2286">
        <v>11400000</v>
      </c>
      <c r="J2286">
        <v>0</v>
      </c>
      <c r="K2286">
        <v>11400000</v>
      </c>
      <c r="L2286">
        <v>11400000</v>
      </c>
      <c r="M2286">
        <v>88603332</v>
      </c>
      <c r="N2286">
        <v>0</v>
      </c>
      <c r="O2286">
        <v>0</v>
      </c>
      <c r="P2286">
        <v>0</v>
      </c>
      <c r="Q2286">
        <v>157645999</v>
      </c>
      <c r="R2286">
        <v>4.42</v>
      </c>
      <c r="S2286">
        <v>0</v>
      </c>
      <c r="T2286">
        <v>0</v>
      </c>
    </row>
    <row r="2287" spans="1:20" x14ac:dyDescent="0.25">
      <c r="A2287" t="s">
        <v>31</v>
      </c>
      <c r="B2287">
        <v>0</v>
      </c>
      <c r="C2287">
        <v>257649331</v>
      </c>
      <c r="D2287">
        <v>0</v>
      </c>
      <c r="E2287">
        <v>257649331</v>
      </c>
      <c r="F2287">
        <v>0</v>
      </c>
      <c r="G2287">
        <v>100003332</v>
      </c>
      <c r="H2287">
        <v>100003332</v>
      </c>
      <c r="I2287">
        <v>11400000</v>
      </c>
      <c r="J2287">
        <v>0</v>
      </c>
      <c r="K2287">
        <v>11400000</v>
      </c>
      <c r="L2287">
        <v>11400000</v>
      </c>
      <c r="M2287">
        <v>88603332</v>
      </c>
      <c r="N2287">
        <v>0</v>
      </c>
      <c r="O2287">
        <v>0</v>
      </c>
      <c r="P2287">
        <v>0</v>
      </c>
      <c r="Q2287">
        <v>157645999</v>
      </c>
      <c r="R2287">
        <v>4.42</v>
      </c>
      <c r="S2287">
        <v>0</v>
      </c>
      <c r="T2287">
        <v>0</v>
      </c>
    </row>
    <row r="2288" spans="1:20" x14ac:dyDescent="0.25">
      <c r="A2288" t="s">
        <v>304</v>
      </c>
      <c r="B2288">
        <v>0</v>
      </c>
      <c r="C2288">
        <v>257649331</v>
      </c>
      <c r="D2288">
        <v>0</v>
      </c>
      <c r="E2288">
        <v>257649331</v>
      </c>
      <c r="F2288">
        <v>0</v>
      </c>
      <c r="G2288">
        <v>100003332</v>
      </c>
      <c r="H2288">
        <v>100003332</v>
      </c>
      <c r="I2288">
        <v>11400000</v>
      </c>
      <c r="J2288">
        <v>0</v>
      </c>
      <c r="K2288">
        <v>11400000</v>
      </c>
      <c r="L2288">
        <v>11400000</v>
      </c>
      <c r="M2288">
        <v>88603332</v>
      </c>
      <c r="N2288">
        <v>0</v>
      </c>
      <c r="O2288">
        <v>0</v>
      </c>
      <c r="P2288">
        <v>0</v>
      </c>
      <c r="Q2288">
        <v>157645999</v>
      </c>
      <c r="R2288">
        <v>4.42</v>
      </c>
      <c r="S2288">
        <v>0</v>
      </c>
      <c r="T2288">
        <v>0</v>
      </c>
    </row>
    <row r="2289" spans="1:20" x14ac:dyDescent="0.25">
      <c r="A2289" t="s">
        <v>1026</v>
      </c>
      <c r="B2289">
        <v>0</v>
      </c>
      <c r="C2289">
        <v>257649331</v>
      </c>
      <c r="D2289">
        <v>0</v>
      </c>
      <c r="E2289">
        <v>257649331</v>
      </c>
      <c r="F2289">
        <v>0</v>
      </c>
      <c r="G2289">
        <v>100003332</v>
      </c>
      <c r="H2289">
        <v>100003332</v>
      </c>
      <c r="I2289">
        <v>11400000</v>
      </c>
      <c r="J2289">
        <v>0</v>
      </c>
      <c r="K2289">
        <v>11400000</v>
      </c>
      <c r="L2289">
        <v>11400000</v>
      </c>
      <c r="M2289">
        <v>88603332</v>
      </c>
      <c r="N2289">
        <v>0</v>
      </c>
      <c r="O2289">
        <v>0</v>
      </c>
      <c r="P2289">
        <v>0</v>
      </c>
      <c r="Q2289">
        <v>157645999</v>
      </c>
      <c r="R2289">
        <v>4.42</v>
      </c>
      <c r="S2289">
        <v>0</v>
      </c>
      <c r="T2289">
        <v>0</v>
      </c>
    </row>
    <row r="2290" spans="1:20" x14ac:dyDescent="0.25">
      <c r="A2290" t="s">
        <v>1027</v>
      </c>
      <c r="B2290">
        <v>0</v>
      </c>
      <c r="C2290">
        <v>45574601</v>
      </c>
      <c r="D2290">
        <v>0</v>
      </c>
      <c r="E2290">
        <v>45574601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45574601</v>
      </c>
      <c r="R2290">
        <v>0</v>
      </c>
      <c r="S2290">
        <v>0</v>
      </c>
      <c r="T2290">
        <v>0</v>
      </c>
    </row>
    <row r="2291" spans="1:20" x14ac:dyDescent="0.25">
      <c r="A2291" t="s">
        <v>31</v>
      </c>
      <c r="B2291">
        <v>0</v>
      </c>
      <c r="C2291">
        <v>45574601</v>
      </c>
      <c r="D2291">
        <v>0</v>
      </c>
      <c r="E2291">
        <v>45574601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45574601</v>
      </c>
      <c r="R2291">
        <v>0</v>
      </c>
      <c r="S2291">
        <v>0</v>
      </c>
      <c r="T2291">
        <v>0</v>
      </c>
    </row>
    <row r="2292" spans="1:20" x14ac:dyDescent="0.25">
      <c r="A2292" t="s">
        <v>304</v>
      </c>
      <c r="B2292">
        <v>0</v>
      </c>
      <c r="C2292">
        <v>45574601</v>
      </c>
      <c r="D2292">
        <v>0</v>
      </c>
      <c r="E2292">
        <v>45574601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45574601</v>
      </c>
      <c r="R2292">
        <v>0</v>
      </c>
      <c r="S2292">
        <v>0</v>
      </c>
      <c r="T2292">
        <v>0</v>
      </c>
    </row>
    <row r="2293" spans="1:20" x14ac:dyDescent="0.25">
      <c r="A2293" t="s">
        <v>1028</v>
      </c>
      <c r="B2293">
        <v>0</v>
      </c>
      <c r="C2293">
        <v>45574601</v>
      </c>
      <c r="D2293">
        <v>0</v>
      </c>
      <c r="E2293">
        <v>45574601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45574601</v>
      </c>
      <c r="R2293">
        <v>0</v>
      </c>
      <c r="S2293">
        <v>0</v>
      </c>
      <c r="T2293">
        <v>0</v>
      </c>
    </row>
    <row r="2294" spans="1:20" x14ac:dyDescent="0.25">
      <c r="A2294" t="s">
        <v>1029</v>
      </c>
      <c r="B2294">
        <v>9952674500</v>
      </c>
      <c r="C2294">
        <v>2149191668</v>
      </c>
      <c r="D2294">
        <v>0</v>
      </c>
      <c r="E2294">
        <v>12101866168</v>
      </c>
      <c r="F2294">
        <v>0</v>
      </c>
      <c r="G2294">
        <v>8672211047</v>
      </c>
      <c r="H2294">
        <v>8672211047</v>
      </c>
      <c r="I2294">
        <v>3913263047</v>
      </c>
      <c r="J2294">
        <v>0</v>
      </c>
      <c r="K2294">
        <v>3913263047</v>
      </c>
      <c r="L2294">
        <v>1102382877</v>
      </c>
      <c r="M2294">
        <v>4758948000</v>
      </c>
      <c r="N2294">
        <v>2810880170</v>
      </c>
      <c r="O2294">
        <v>2770709299</v>
      </c>
      <c r="P2294">
        <v>40170871</v>
      </c>
      <c r="Q2294">
        <v>3429655121</v>
      </c>
      <c r="R2294">
        <v>32.340000000000003</v>
      </c>
      <c r="S2294">
        <v>0</v>
      </c>
      <c r="T2294">
        <v>0</v>
      </c>
    </row>
    <row r="2295" spans="1:20" x14ac:dyDescent="0.25">
      <c r="A2295" t="s">
        <v>1030</v>
      </c>
      <c r="B2295">
        <v>100000000</v>
      </c>
      <c r="C2295">
        <v>-54400000</v>
      </c>
      <c r="D2295">
        <v>0</v>
      </c>
      <c r="E2295">
        <v>45600000</v>
      </c>
      <c r="F2295">
        <v>0</v>
      </c>
      <c r="G2295">
        <v>45600000</v>
      </c>
      <c r="H2295">
        <v>45600000</v>
      </c>
      <c r="I2295">
        <v>45600000</v>
      </c>
      <c r="J2295">
        <v>0</v>
      </c>
      <c r="K2295">
        <v>45600000</v>
      </c>
      <c r="L2295">
        <v>27100000</v>
      </c>
      <c r="M2295">
        <v>0</v>
      </c>
      <c r="N2295">
        <v>18500000</v>
      </c>
      <c r="O2295">
        <v>18500000</v>
      </c>
      <c r="P2295">
        <v>0</v>
      </c>
      <c r="Q2295">
        <v>0</v>
      </c>
      <c r="R2295">
        <v>100</v>
      </c>
      <c r="S2295">
        <v>0</v>
      </c>
      <c r="T2295">
        <v>0</v>
      </c>
    </row>
    <row r="2296" spans="1:20" x14ac:dyDescent="0.25">
      <c r="A2296" t="s">
        <v>31</v>
      </c>
      <c r="B2296">
        <v>100000000</v>
      </c>
      <c r="C2296">
        <v>-54400000</v>
      </c>
      <c r="D2296">
        <v>0</v>
      </c>
      <c r="E2296">
        <v>45600000</v>
      </c>
      <c r="F2296">
        <v>0</v>
      </c>
      <c r="G2296">
        <v>45600000</v>
      </c>
      <c r="H2296">
        <v>45600000</v>
      </c>
      <c r="I2296">
        <v>45600000</v>
      </c>
      <c r="J2296">
        <v>0</v>
      </c>
      <c r="K2296">
        <v>45600000</v>
      </c>
      <c r="L2296">
        <v>27100000</v>
      </c>
      <c r="M2296">
        <v>0</v>
      </c>
      <c r="N2296">
        <v>18500000</v>
      </c>
      <c r="O2296">
        <v>18500000</v>
      </c>
      <c r="P2296">
        <v>0</v>
      </c>
      <c r="Q2296">
        <v>0</v>
      </c>
      <c r="R2296">
        <v>100</v>
      </c>
      <c r="S2296">
        <v>0</v>
      </c>
      <c r="T2296">
        <v>0</v>
      </c>
    </row>
    <row r="2297" spans="1:20" x14ac:dyDescent="0.25">
      <c r="A2297" t="s">
        <v>133</v>
      </c>
      <c r="B2297">
        <v>100000000</v>
      </c>
      <c r="C2297">
        <v>-54400000</v>
      </c>
      <c r="D2297">
        <v>0</v>
      </c>
      <c r="E2297">
        <v>45600000</v>
      </c>
      <c r="F2297">
        <v>0</v>
      </c>
      <c r="G2297">
        <v>45600000</v>
      </c>
      <c r="H2297">
        <v>45600000</v>
      </c>
      <c r="I2297">
        <v>45600000</v>
      </c>
      <c r="J2297">
        <v>0</v>
      </c>
      <c r="K2297">
        <v>45600000</v>
      </c>
      <c r="L2297">
        <v>27100000</v>
      </c>
      <c r="M2297">
        <v>0</v>
      </c>
      <c r="N2297">
        <v>18500000</v>
      </c>
      <c r="O2297">
        <v>18500000</v>
      </c>
      <c r="P2297">
        <v>0</v>
      </c>
      <c r="Q2297">
        <v>0</v>
      </c>
      <c r="R2297">
        <v>100</v>
      </c>
      <c r="S2297">
        <v>0</v>
      </c>
      <c r="T2297">
        <v>0</v>
      </c>
    </row>
    <row r="2298" spans="1:20" x14ac:dyDescent="0.25">
      <c r="A2298" t="s">
        <v>1031</v>
      </c>
      <c r="B2298">
        <v>100000000</v>
      </c>
      <c r="C2298">
        <v>-54400000</v>
      </c>
      <c r="D2298">
        <v>0</v>
      </c>
      <c r="E2298">
        <v>45600000</v>
      </c>
      <c r="F2298">
        <v>0</v>
      </c>
      <c r="G2298">
        <v>45600000</v>
      </c>
      <c r="H2298">
        <v>45600000</v>
      </c>
      <c r="I2298">
        <v>45600000</v>
      </c>
      <c r="J2298">
        <v>0</v>
      </c>
      <c r="K2298">
        <v>45600000</v>
      </c>
      <c r="L2298">
        <v>27100000</v>
      </c>
      <c r="M2298">
        <v>0</v>
      </c>
      <c r="N2298">
        <v>18500000</v>
      </c>
      <c r="O2298">
        <v>18500000</v>
      </c>
      <c r="P2298">
        <v>0</v>
      </c>
      <c r="Q2298">
        <v>0</v>
      </c>
      <c r="R2298">
        <v>100</v>
      </c>
      <c r="S2298">
        <v>0</v>
      </c>
      <c r="T2298">
        <v>0</v>
      </c>
    </row>
    <row r="2299" spans="1:20" x14ac:dyDescent="0.25">
      <c r="A2299" t="s">
        <v>1032</v>
      </c>
      <c r="B2299">
        <v>80000000</v>
      </c>
      <c r="C2299">
        <v>-35476160</v>
      </c>
      <c r="D2299">
        <v>0</v>
      </c>
      <c r="E2299">
        <v>44523840</v>
      </c>
      <c r="F2299">
        <v>0</v>
      </c>
      <c r="G2299">
        <v>44523840</v>
      </c>
      <c r="H2299">
        <v>44523840</v>
      </c>
      <c r="I2299">
        <v>44523840</v>
      </c>
      <c r="J2299">
        <v>0</v>
      </c>
      <c r="K2299">
        <v>44523840</v>
      </c>
      <c r="L2299">
        <v>4255960</v>
      </c>
      <c r="M2299">
        <v>0</v>
      </c>
      <c r="N2299">
        <v>40267880</v>
      </c>
      <c r="O2299">
        <v>40267880</v>
      </c>
      <c r="P2299">
        <v>0</v>
      </c>
      <c r="Q2299">
        <v>0</v>
      </c>
      <c r="R2299">
        <v>100</v>
      </c>
      <c r="S2299">
        <v>0</v>
      </c>
      <c r="T2299">
        <v>0</v>
      </c>
    </row>
    <row r="2300" spans="1:20" x14ac:dyDescent="0.25">
      <c r="A2300" t="s">
        <v>31</v>
      </c>
      <c r="B2300">
        <v>80000000</v>
      </c>
      <c r="C2300">
        <v>-35476160</v>
      </c>
      <c r="D2300">
        <v>0</v>
      </c>
      <c r="E2300">
        <v>44523840</v>
      </c>
      <c r="F2300">
        <v>0</v>
      </c>
      <c r="G2300">
        <v>44523840</v>
      </c>
      <c r="H2300">
        <v>44523840</v>
      </c>
      <c r="I2300">
        <v>44523840</v>
      </c>
      <c r="J2300">
        <v>0</v>
      </c>
      <c r="K2300">
        <v>44523840</v>
      </c>
      <c r="L2300">
        <v>4255960</v>
      </c>
      <c r="M2300">
        <v>0</v>
      </c>
      <c r="N2300">
        <v>40267880</v>
      </c>
      <c r="O2300">
        <v>40267880</v>
      </c>
      <c r="P2300">
        <v>0</v>
      </c>
      <c r="Q2300">
        <v>0</v>
      </c>
      <c r="R2300">
        <v>100</v>
      </c>
      <c r="S2300">
        <v>0</v>
      </c>
      <c r="T2300">
        <v>0</v>
      </c>
    </row>
    <row r="2301" spans="1:20" x14ac:dyDescent="0.25">
      <c r="A2301" t="s">
        <v>133</v>
      </c>
      <c r="B2301">
        <v>80000000</v>
      </c>
      <c r="C2301">
        <v>-35476160</v>
      </c>
      <c r="D2301">
        <v>0</v>
      </c>
      <c r="E2301">
        <v>44523840</v>
      </c>
      <c r="F2301">
        <v>0</v>
      </c>
      <c r="G2301">
        <v>44523840</v>
      </c>
      <c r="H2301">
        <v>44523840</v>
      </c>
      <c r="I2301">
        <v>44523840</v>
      </c>
      <c r="J2301">
        <v>0</v>
      </c>
      <c r="K2301">
        <v>44523840</v>
      </c>
      <c r="L2301">
        <v>4255960</v>
      </c>
      <c r="M2301">
        <v>0</v>
      </c>
      <c r="N2301">
        <v>40267880</v>
      </c>
      <c r="O2301">
        <v>40267880</v>
      </c>
      <c r="P2301">
        <v>0</v>
      </c>
      <c r="Q2301">
        <v>0</v>
      </c>
      <c r="R2301">
        <v>100</v>
      </c>
      <c r="S2301">
        <v>0</v>
      </c>
      <c r="T2301">
        <v>0</v>
      </c>
    </row>
    <row r="2302" spans="1:20" x14ac:dyDescent="0.25">
      <c r="A2302" t="s">
        <v>1033</v>
      </c>
      <c r="B2302">
        <v>80000000</v>
      </c>
      <c r="C2302">
        <v>-35476160</v>
      </c>
      <c r="D2302">
        <v>0</v>
      </c>
      <c r="E2302">
        <v>44523840</v>
      </c>
      <c r="F2302">
        <v>0</v>
      </c>
      <c r="G2302">
        <v>44523840</v>
      </c>
      <c r="H2302">
        <v>44523840</v>
      </c>
      <c r="I2302">
        <v>44523840</v>
      </c>
      <c r="J2302">
        <v>0</v>
      </c>
      <c r="K2302">
        <v>44523840</v>
      </c>
      <c r="L2302">
        <v>4255960</v>
      </c>
      <c r="M2302">
        <v>0</v>
      </c>
      <c r="N2302">
        <v>40267880</v>
      </c>
      <c r="O2302">
        <v>40267880</v>
      </c>
      <c r="P2302">
        <v>0</v>
      </c>
      <c r="Q2302">
        <v>0</v>
      </c>
      <c r="R2302">
        <v>100</v>
      </c>
      <c r="S2302">
        <v>0</v>
      </c>
      <c r="T2302">
        <v>0</v>
      </c>
    </row>
    <row r="2303" spans="1:20" x14ac:dyDescent="0.25">
      <c r="A2303" t="s">
        <v>1034</v>
      </c>
      <c r="B2303">
        <v>80000000</v>
      </c>
      <c r="C2303">
        <v>-51308000</v>
      </c>
      <c r="D2303">
        <v>0</v>
      </c>
      <c r="E2303">
        <v>28692000</v>
      </c>
      <c r="F2303">
        <v>0</v>
      </c>
      <c r="G2303">
        <v>28692000</v>
      </c>
      <c r="H2303">
        <v>28692000</v>
      </c>
      <c r="I2303">
        <v>28692000</v>
      </c>
      <c r="J2303">
        <v>0</v>
      </c>
      <c r="K2303">
        <v>28692000</v>
      </c>
      <c r="L2303">
        <v>28692000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100</v>
      </c>
      <c r="S2303">
        <v>0</v>
      </c>
      <c r="T2303">
        <v>0</v>
      </c>
    </row>
    <row r="2304" spans="1:20" x14ac:dyDescent="0.25">
      <c r="A2304" t="s">
        <v>31</v>
      </c>
      <c r="B2304">
        <v>80000000</v>
      </c>
      <c r="C2304">
        <v>-51308000</v>
      </c>
      <c r="D2304">
        <v>0</v>
      </c>
      <c r="E2304">
        <v>28692000</v>
      </c>
      <c r="F2304">
        <v>0</v>
      </c>
      <c r="G2304">
        <v>28692000</v>
      </c>
      <c r="H2304">
        <v>28692000</v>
      </c>
      <c r="I2304">
        <v>28692000</v>
      </c>
      <c r="J2304">
        <v>0</v>
      </c>
      <c r="K2304">
        <v>28692000</v>
      </c>
      <c r="L2304">
        <v>28692000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100</v>
      </c>
      <c r="S2304">
        <v>0</v>
      </c>
      <c r="T2304">
        <v>0</v>
      </c>
    </row>
    <row r="2305" spans="1:20" x14ac:dyDescent="0.25">
      <c r="A2305" t="s">
        <v>133</v>
      </c>
      <c r="B2305">
        <v>80000000</v>
      </c>
      <c r="C2305">
        <v>-51308000</v>
      </c>
      <c r="D2305">
        <v>0</v>
      </c>
      <c r="E2305">
        <v>28692000</v>
      </c>
      <c r="F2305">
        <v>0</v>
      </c>
      <c r="G2305">
        <v>28692000</v>
      </c>
      <c r="H2305">
        <v>28692000</v>
      </c>
      <c r="I2305">
        <v>28692000</v>
      </c>
      <c r="J2305">
        <v>0</v>
      </c>
      <c r="K2305">
        <v>28692000</v>
      </c>
      <c r="L2305">
        <v>28692000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100</v>
      </c>
      <c r="S2305">
        <v>0</v>
      </c>
      <c r="T2305">
        <v>0</v>
      </c>
    </row>
    <row r="2306" spans="1:20" x14ac:dyDescent="0.25">
      <c r="A2306" t="s">
        <v>1035</v>
      </c>
      <c r="B2306">
        <v>80000000</v>
      </c>
      <c r="C2306">
        <v>-51308000</v>
      </c>
      <c r="D2306">
        <v>0</v>
      </c>
      <c r="E2306">
        <v>28692000</v>
      </c>
      <c r="F2306">
        <v>0</v>
      </c>
      <c r="G2306">
        <v>28692000</v>
      </c>
      <c r="H2306">
        <v>28692000</v>
      </c>
      <c r="I2306">
        <v>28692000</v>
      </c>
      <c r="J2306">
        <v>0</v>
      </c>
      <c r="K2306">
        <v>28692000</v>
      </c>
      <c r="L2306">
        <v>28692000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100</v>
      </c>
      <c r="S2306">
        <v>0</v>
      </c>
      <c r="T2306">
        <v>0</v>
      </c>
    </row>
    <row r="2307" spans="1:20" x14ac:dyDescent="0.25">
      <c r="A2307" t="s">
        <v>1036</v>
      </c>
      <c r="B2307">
        <v>40000000</v>
      </c>
      <c r="C2307">
        <v>-40000000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</row>
    <row r="2308" spans="1:20" x14ac:dyDescent="0.25">
      <c r="A2308" t="s">
        <v>31</v>
      </c>
      <c r="B2308">
        <v>40000000</v>
      </c>
      <c r="C2308">
        <v>-40000000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</row>
    <row r="2309" spans="1:20" x14ac:dyDescent="0.25">
      <c r="A2309" t="s">
        <v>133</v>
      </c>
      <c r="B2309">
        <v>40000000</v>
      </c>
      <c r="C2309">
        <v>-40000000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</row>
    <row r="2310" spans="1:20" x14ac:dyDescent="0.25">
      <c r="A2310" t="s">
        <v>1037</v>
      </c>
      <c r="B2310">
        <v>40000000</v>
      </c>
      <c r="C2310">
        <v>-40000000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</row>
    <row r="2311" spans="1:20" x14ac:dyDescent="0.25">
      <c r="A2311" t="s">
        <v>1038</v>
      </c>
      <c r="B2311">
        <v>80000000</v>
      </c>
      <c r="C2311">
        <v>-53000000</v>
      </c>
      <c r="D2311">
        <v>0</v>
      </c>
      <c r="E2311">
        <v>27000000</v>
      </c>
      <c r="F2311">
        <v>0</v>
      </c>
      <c r="G2311">
        <v>27000000</v>
      </c>
      <c r="H2311">
        <v>27000000</v>
      </c>
      <c r="I2311">
        <v>27000000</v>
      </c>
      <c r="J2311">
        <v>0</v>
      </c>
      <c r="K2311">
        <v>27000000</v>
      </c>
      <c r="L2311">
        <v>22500000</v>
      </c>
      <c r="M2311">
        <v>0</v>
      </c>
      <c r="N2311">
        <v>4500000</v>
      </c>
      <c r="O2311">
        <v>4500000</v>
      </c>
      <c r="P2311">
        <v>0</v>
      </c>
      <c r="Q2311">
        <v>0</v>
      </c>
      <c r="R2311">
        <v>100</v>
      </c>
      <c r="S2311">
        <v>0</v>
      </c>
      <c r="T2311">
        <v>0</v>
      </c>
    </row>
    <row r="2312" spans="1:20" x14ac:dyDescent="0.25">
      <c r="A2312" t="s">
        <v>31</v>
      </c>
      <c r="B2312">
        <v>80000000</v>
      </c>
      <c r="C2312">
        <v>-53000000</v>
      </c>
      <c r="D2312">
        <v>0</v>
      </c>
      <c r="E2312">
        <v>27000000</v>
      </c>
      <c r="F2312">
        <v>0</v>
      </c>
      <c r="G2312">
        <v>27000000</v>
      </c>
      <c r="H2312">
        <v>27000000</v>
      </c>
      <c r="I2312">
        <v>27000000</v>
      </c>
      <c r="J2312">
        <v>0</v>
      </c>
      <c r="K2312">
        <v>27000000</v>
      </c>
      <c r="L2312">
        <v>22500000</v>
      </c>
      <c r="M2312">
        <v>0</v>
      </c>
      <c r="N2312">
        <v>4500000</v>
      </c>
      <c r="O2312">
        <v>4500000</v>
      </c>
      <c r="P2312">
        <v>0</v>
      </c>
      <c r="Q2312">
        <v>0</v>
      </c>
      <c r="R2312">
        <v>100</v>
      </c>
      <c r="S2312">
        <v>0</v>
      </c>
      <c r="T2312">
        <v>0</v>
      </c>
    </row>
    <row r="2313" spans="1:20" x14ac:dyDescent="0.25">
      <c r="A2313" t="s">
        <v>162</v>
      </c>
      <c r="B2313">
        <v>80000000</v>
      </c>
      <c r="C2313">
        <v>-53000000</v>
      </c>
      <c r="D2313">
        <v>0</v>
      </c>
      <c r="E2313">
        <v>27000000</v>
      </c>
      <c r="F2313">
        <v>0</v>
      </c>
      <c r="G2313">
        <v>27000000</v>
      </c>
      <c r="H2313">
        <v>27000000</v>
      </c>
      <c r="I2313">
        <v>27000000</v>
      </c>
      <c r="J2313">
        <v>0</v>
      </c>
      <c r="K2313">
        <v>27000000</v>
      </c>
      <c r="L2313">
        <v>22500000</v>
      </c>
      <c r="M2313">
        <v>0</v>
      </c>
      <c r="N2313">
        <v>4500000</v>
      </c>
      <c r="O2313">
        <v>4500000</v>
      </c>
      <c r="P2313">
        <v>0</v>
      </c>
      <c r="Q2313">
        <v>0</v>
      </c>
      <c r="R2313">
        <v>100</v>
      </c>
      <c r="S2313">
        <v>0</v>
      </c>
      <c r="T2313">
        <v>0</v>
      </c>
    </row>
    <row r="2314" spans="1:20" x14ac:dyDescent="0.25">
      <c r="A2314" t="s">
        <v>1033</v>
      </c>
      <c r="B2314">
        <v>80000000</v>
      </c>
      <c r="C2314">
        <v>-53000000</v>
      </c>
      <c r="D2314">
        <v>0</v>
      </c>
      <c r="E2314">
        <v>27000000</v>
      </c>
      <c r="F2314">
        <v>0</v>
      </c>
      <c r="G2314">
        <v>27000000</v>
      </c>
      <c r="H2314">
        <v>27000000</v>
      </c>
      <c r="I2314">
        <v>27000000</v>
      </c>
      <c r="J2314">
        <v>0</v>
      </c>
      <c r="K2314">
        <v>27000000</v>
      </c>
      <c r="L2314">
        <v>22500000</v>
      </c>
      <c r="M2314">
        <v>0</v>
      </c>
      <c r="N2314">
        <v>4500000</v>
      </c>
      <c r="O2314">
        <v>4500000</v>
      </c>
      <c r="P2314">
        <v>0</v>
      </c>
      <c r="Q2314">
        <v>0</v>
      </c>
      <c r="R2314">
        <v>100</v>
      </c>
      <c r="S2314">
        <v>0</v>
      </c>
      <c r="T2314">
        <v>0</v>
      </c>
    </row>
    <row r="2315" spans="1:20" x14ac:dyDescent="0.25">
      <c r="A2315" t="s">
        <v>1039</v>
      </c>
      <c r="B2315">
        <v>80000000</v>
      </c>
      <c r="C2315">
        <v>-15630000</v>
      </c>
      <c r="D2315">
        <v>0</v>
      </c>
      <c r="E2315">
        <v>64370000</v>
      </c>
      <c r="F2315">
        <v>0</v>
      </c>
      <c r="G2315">
        <v>64370000</v>
      </c>
      <c r="H2315">
        <v>64370000</v>
      </c>
      <c r="I2315">
        <v>64370000</v>
      </c>
      <c r="J2315">
        <v>0</v>
      </c>
      <c r="K2315">
        <v>64370000</v>
      </c>
      <c r="L2315">
        <v>36965000</v>
      </c>
      <c r="M2315">
        <v>0</v>
      </c>
      <c r="N2315">
        <v>27405000</v>
      </c>
      <c r="O2315">
        <v>22890000</v>
      </c>
      <c r="P2315">
        <v>4515000</v>
      </c>
      <c r="Q2315">
        <v>0</v>
      </c>
      <c r="R2315">
        <v>100</v>
      </c>
      <c r="S2315">
        <v>0</v>
      </c>
      <c r="T2315">
        <v>0</v>
      </c>
    </row>
    <row r="2316" spans="1:20" x14ac:dyDescent="0.25">
      <c r="A2316" t="s">
        <v>31</v>
      </c>
      <c r="B2316">
        <v>80000000</v>
      </c>
      <c r="C2316">
        <v>-15630000</v>
      </c>
      <c r="D2316">
        <v>0</v>
      </c>
      <c r="E2316">
        <v>64370000</v>
      </c>
      <c r="F2316">
        <v>0</v>
      </c>
      <c r="G2316">
        <v>64370000</v>
      </c>
      <c r="H2316">
        <v>64370000</v>
      </c>
      <c r="I2316">
        <v>64370000</v>
      </c>
      <c r="J2316">
        <v>0</v>
      </c>
      <c r="K2316">
        <v>64370000</v>
      </c>
      <c r="L2316">
        <v>36965000</v>
      </c>
      <c r="M2316">
        <v>0</v>
      </c>
      <c r="N2316">
        <v>27405000</v>
      </c>
      <c r="O2316">
        <v>22890000</v>
      </c>
      <c r="P2316">
        <v>4515000</v>
      </c>
      <c r="Q2316">
        <v>0</v>
      </c>
      <c r="R2316">
        <v>100</v>
      </c>
      <c r="S2316">
        <v>0</v>
      </c>
      <c r="T2316">
        <v>0</v>
      </c>
    </row>
    <row r="2317" spans="1:20" x14ac:dyDescent="0.25">
      <c r="A2317" t="s">
        <v>1040</v>
      </c>
      <c r="B2317">
        <v>80000000</v>
      </c>
      <c r="C2317">
        <v>-15630000</v>
      </c>
      <c r="D2317">
        <v>0</v>
      </c>
      <c r="E2317">
        <v>64370000</v>
      </c>
      <c r="F2317">
        <v>0</v>
      </c>
      <c r="G2317">
        <v>64370000</v>
      </c>
      <c r="H2317">
        <v>64370000</v>
      </c>
      <c r="I2317">
        <v>64370000</v>
      </c>
      <c r="J2317">
        <v>0</v>
      </c>
      <c r="K2317">
        <v>64370000</v>
      </c>
      <c r="L2317">
        <v>36965000</v>
      </c>
      <c r="M2317">
        <v>0</v>
      </c>
      <c r="N2317">
        <v>27405000</v>
      </c>
      <c r="O2317">
        <v>22890000</v>
      </c>
      <c r="P2317">
        <v>4515000</v>
      </c>
      <c r="Q2317">
        <v>0</v>
      </c>
      <c r="R2317">
        <v>100</v>
      </c>
      <c r="S2317">
        <v>0</v>
      </c>
      <c r="T2317">
        <v>0</v>
      </c>
    </row>
    <row r="2318" spans="1:20" x14ac:dyDescent="0.25">
      <c r="A2318" t="s">
        <v>1041</v>
      </c>
      <c r="B2318">
        <v>80000000</v>
      </c>
      <c r="C2318">
        <v>-15630000</v>
      </c>
      <c r="D2318">
        <v>0</v>
      </c>
      <c r="E2318">
        <v>64370000</v>
      </c>
      <c r="F2318">
        <v>0</v>
      </c>
      <c r="G2318">
        <v>64370000</v>
      </c>
      <c r="H2318">
        <v>64370000</v>
      </c>
      <c r="I2318">
        <v>64370000</v>
      </c>
      <c r="J2318">
        <v>0</v>
      </c>
      <c r="K2318">
        <v>64370000</v>
      </c>
      <c r="L2318">
        <v>36965000</v>
      </c>
      <c r="M2318">
        <v>0</v>
      </c>
      <c r="N2318">
        <v>27405000</v>
      </c>
      <c r="O2318">
        <v>22890000</v>
      </c>
      <c r="P2318">
        <v>4515000</v>
      </c>
      <c r="Q2318">
        <v>0</v>
      </c>
      <c r="R2318">
        <v>100</v>
      </c>
      <c r="S2318">
        <v>0</v>
      </c>
      <c r="T2318">
        <v>0</v>
      </c>
    </row>
    <row r="2319" spans="1:20" x14ac:dyDescent="0.25">
      <c r="A2319" t="s">
        <v>1042</v>
      </c>
      <c r="B2319">
        <v>200000000</v>
      </c>
      <c r="C2319">
        <v>-66104000</v>
      </c>
      <c r="D2319">
        <v>0</v>
      </c>
      <c r="E2319">
        <v>133896000</v>
      </c>
      <c r="F2319">
        <v>0</v>
      </c>
      <c r="G2319">
        <v>133896000</v>
      </c>
      <c r="H2319">
        <v>133896000</v>
      </c>
      <c r="I2319">
        <v>133896000</v>
      </c>
      <c r="J2319">
        <v>0</v>
      </c>
      <c r="K2319">
        <v>133896000</v>
      </c>
      <c r="L2319">
        <v>89264000</v>
      </c>
      <c r="M2319">
        <v>0</v>
      </c>
      <c r="N2319">
        <v>44632000</v>
      </c>
      <c r="O2319">
        <v>40332000</v>
      </c>
      <c r="P2319">
        <v>4300000</v>
      </c>
      <c r="Q2319">
        <v>0</v>
      </c>
      <c r="R2319">
        <v>100</v>
      </c>
      <c r="S2319">
        <v>0</v>
      </c>
      <c r="T2319">
        <v>0</v>
      </c>
    </row>
    <row r="2320" spans="1:20" x14ac:dyDescent="0.25">
      <c r="A2320" t="s">
        <v>31</v>
      </c>
      <c r="B2320">
        <v>200000000</v>
      </c>
      <c r="C2320">
        <v>-66104000</v>
      </c>
      <c r="D2320">
        <v>0</v>
      </c>
      <c r="E2320">
        <v>133896000</v>
      </c>
      <c r="F2320">
        <v>0</v>
      </c>
      <c r="G2320">
        <v>133896000</v>
      </c>
      <c r="H2320">
        <v>133896000</v>
      </c>
      <c r="I2320">
        <v>133896000</v>
      </c>
      <c r="J2320">
        <v>0</v>
      </c>
      <c r="K2320">
        <v>133896000</v>
      </c>
      <c r="L2320">
        <v>89264000</v>
      </c>
      <c r="M2320">
        <v>0</v>
      </c>
      <c r="N2320">
        <v>44632000</v>
      </c>
      <c r="O2320">
        <v>40332000</v>
      </c>
      <c r="P2320">
        <v>4300000</v>
      </c>
      <c r="Q2320">
        <v>0</v>
      </c>
      <c r="R2320">
        <v>100</v>
      </c>
      <c r="S2320">
        <v>0</v>
      </c>
      <c r="T2320">
        <v>0</v>
      </c>
    </row>
    <row r="2321" spans="1:20" x14ac:dyDescent="0.25">
      <c r="A2321" t="s">
        <v>1043</v>
      </c>
      <c r="B2321">
        <v>200000000</v>
      </c>
      <c r="C2321">
        <v>-66104000</v>
      </c>
      <c r="D2321">
        <v>0</v>
      </c>
      <c r="E2321">
        <v>133896000</v>
      </c>
      <c r="F2321">
        <v>0</v>
      </c>
      <c r="G2321">
        <v>133896000</v>
      </c>
      <c r="H2321">
        <v>133896000</v>
      </c>
      <c r="I2321">
        <v>133896000</v>
      </c>
      <c r="J2321">
        <v>0</v>
      </c>
      <c r="K2321">
        <v>133896000</v>
      </c>
      <c r="L2321">
        <v>89264000</v>
      </c>
      <c r="M2321">
        <v>0</v>
      </c>
      <c r="N2321">
        <v>44632000</v>
      </c>
      <c r="O2321">
        <v>40332000</v>
      </c>
      <c r="P2321">
        <v>4300000</v>
      </c>
      <c r="Q2321">
        <v>0</v>
      </c>
      <c r="R2321">
        <v>100</v>
      </c>
      <c r="S2321">
        <v>0</v>
      </c>
      <c r="T2321">
        <v>0</v>
      </c>
    </row>
    <row r="2322" spans="1:20" x14ac:dyDescent="0.25">
      <c r="A2322" t="s">
        <v>1044</v>
      </c>
      <c r="B2322">
        <v>200000000</v>
      </c>
      <c r="C2322">
        <v>-66104000</v>
      </c>
      <c r="D2322">
        <v>0</v>
      </c>
      <c r="E2322">
        <v>133896000</v>
      </c>
      <c r="F2322">
        <v>0</v>
      </c>
      <c r="G2322">
        <v>133896000</v>
      </c>
      <c r="H2322">
        <v>133896000</v>
      </c>
      <c r="I2322">
        <v>133896000</v>
      </c>
      <c r="J2322">
        <v>0</v>
      </c>
      <c r="K2322">
        <v>133896000</v>
      </c>
      <c r="L2322">
        <v>89264000</v>
      </c>
      <c r="M2322">
        <v>0</v>
      </c>
      <c r="N2322">
        <v>44632000</v>
      </c>
      <c r="O2322">
        <v>40332000</v>
      </c>
      <c r="P2322">
        <v>4300000</v>
      </c>
      <c r="Q2322">
        <v>0</v>
      </c>
      <c r="R2322">
        <v>100</v>
      </c>
      <c r="S2322">
        <v>0</v>
      </c>
      <c r="T2322">
        <v>0</v>
      </c>
    </row>
    <row r="2323" spans="1:20" x14ac:dyDescent="0.25">
      <c r="A2323" t="s">
        <v>1045</v>
      </c>
      <c r="B2323">
        <v>250000000</v>
      </c>
      <c r="C2323">
        <v>-172420000</v>
      </c>
      <c r="D2323">
        <v>0</v>
      </c>
      <c r="E2323">
        <v>77580000</v>
      </c>
      <c r="F2323">
        <v>0</v>
      </c>
      <c r="G2323">
        <v>77580000</v>
      </c>
      <c r="H2323">
        <v>77580000</v>
      </c>
      <c r="I2323">
        <v>77580000</v>
      </c>
      <c r="J2323">
        <v>0</v>
      </c>
      <c r="K2323">
        <v>77580000</v>
      </c>
      <c r="L2323">
        <v>38790000</v>
      </c>
      <c r="M2323">
        <v>0</v>
      </c>
      <c r="N2323">
        <v>38790000</v>
      </c>
      <c r="O2323">
        <v>38790000</v>
      </c>
      <c r="P2323">
        <v>0</v>
      </c>
      <c r="Q2323">
        <v>0</v>
      </c>
      <c r="R2323">
        <v>100</v>
      </c>
      <c r="S2323">
        <v>0</v>
      </c>
      <c r="T2323">
        <v>0</v>
      </c>
    </row>
    <row r="2324" spans="1:20" x14ac:dyDescent="0.25">
      <c r="A2324" t="s">
        <v>31</v>
      </c>
      <c r="B2324">
        <v>250000000</v>
      </c>
      <c r="C2324">
        <v>-172420000</v>
      </c>
      <c r="D2324">
        <v>0</v>
      </c>
      <c r="E2324">
        <v>77580000</v>
      </c>
      <c r="F2324">
        <v>0</v>
      </c>
      <c r="G2324">
        <v>77580000</v>
      </c>
      <c r="H2324">
        <v>77580000</v>
      </c>
      <c r="I2324">
        <v>77580000</v>
      </c>
      <c r="J2324">
        <v>0</v>
      </c>
      <c r="K2324">
        <v>77580000</v>
      </c>
      <c r="L2324">
        <v>38790000</v>
      </c>
      <c r="M2324">
        <v>0</v>
      </c>
      <c r="N2324">
        <v>38790000</v>
      </c>
      <c r="O2324">
        <v>38790000</v>
      </c>
      <c r="P2324">
        <v>0</v>
      </c>
      <c r="Q2324">
        <v>0</v>
      </c>
      <c r="R2324">
        <v>100</v>
      </c>
      <c r="S2324">
        <v>0</v>
      </c>
      <c r="T2324">
        <v>0</v>
      </c>
    </row>
    <row r="2325" spans="1:20" x14ac:dyDescent="0.25">
      <c r="A2325" t="s">
        <v>1046</v>
      </c>
      <c r="B2325">
        <v>250000000</v>
      </c>
      <c r="C2325">
        <v>-172420000</v>
      </c>
      <c r="D2325">
        <v>0</v>
      </c>
      <c r="E2325">
        <v>77580000</v>
      </c>
      <c r="F2325">
        <v>0</v>
      </c>
      <c r="G2325">
        <v>77580000</v>
      </c>
      <c r="H2325">
        <v>77580000</v>
      </c>
      <c r="I2325">
        <v>77580000</v>
      </c>
      <c r="J2325">
        <v>0</v>
      </c>
      <c r="K2325">
        <v>77580000</v>
      </c>
      <c r="L2325">
        <v>38790000</v>
      </c>
      <c r="M2325">
        <v>0</v>
      </c>
      <c r="N2325">
        <v>38790000</v>
      </c>
      <c r="O2325">
        <v>38790000</v>
      </c>
      <c r="P2325">
        <v>0</v>
      </c>
      <c r="Q2325">
        <v>0</v>
      </c>
      <c r="R2325">
        <v>100</v>
      </c>
      <c r="S2325">
        <v>0</v>
      </c>
      <c r="T2325">
        <v>0</v>
      </c>
    </row>
    <row r="2326" spans="1:20" x14ac:dyDescent="0.25">
      <c r="A2326" t="s">
        <v>1047</v>
      </c>
      <c r="B2326">
        <v>250000000</v>
      </c>
      <c r="C2326">
        <v>-172420000</v>
      </c>
      <c r="D2326">
        <v>0</v>
      </c>
      <c r="E2326">
        <v>77580000</v>
      </c>
      <c r="F2326">
        <v>0</v>
      </c>
      <c r="G2326">
        <v>77580000</v>
      </c>
      <c r="H2326">
        <v>77580000</v>
      </c>
      <c r="I2326">
        <v>77580000</v>
      </c>
      <c r="J2326">
        <v>0</v>
      </c>
      <c r="K2326">
        <v>77580000</v>
      </c>
      <c r="L2326">
        <v>38790000</v>
      </c>
      <c r="M2326">
        <v>0</v>
      </c>
      <c r="N2326">
        <v>38790000</v>
      </c>
      <c r="O2326">
        <v>38790000</v>
      </c>
      <c r="P2326">
        <v>0</v>
      </c>
      <c r="Q2326">
        <v>0</v>
      </c>
      <c r="R2326">
        <v>100</v>
      </c>
      <c r="S2326">
        <v>0</v>
      </c>
      <c r="T2326">
        <v>0</v>
      </c>
    </row>
    <row r="2327" spans="1:20" x14ac:dyDescent="0.25">
      <c r="A2327" t="s">
        <v>1048</v>
      </c>
      <c r="B2327">
        <v>80000000</v>
      </c>
      <c r="C2327">
        <v>-21116000</v>
      </c>
      <c r="D2327">
        <v>0</v>
      </c>
      <c r="E2327">
        <v>58884000</v>
      </c>
      <c r="F2327">
        <v>0</v>
      </c>
      <c r="G2327">
        <v>58884000</v>
      </c>
      <c r="H2327">
        <v>58884000</v>
      </c>
      <c r="I2327">
        <v>58884000</v>
      </c>
      <c r="J2327">
        <v>0</v>
      </c>
      <c r="K2327">
        <v>58884000</v>
      </c>
      <c r="L2327">
        <v>32556000</v>
      </c>
      <c r="M2327">
        <v>0</v>
      </c>
      <c r="N2327">
        <v>26328000</v>
      </c>
      <c r="O2327">
        <v>19628000</v>
      </c>
      <c r="P2327">
        <v>6700000</v>
      </c>
      <c r="Q2327">
        <v>0</v>
      </c>
      <c r="R2327">
        <v>100</v>
      </c>
      <c r="S2327">
        <v>0</v>
      </c>
      <c r="T2327">
        <v>0</v>
      </c>
    </row>
    <row r="2328" spans="1:20" x14ac:dyDescent="0.25">
      <c r="A2328" t="s">
        <v>31</v>
      </c>
      <c r="B2328">
        <v>80000000</v>
      </c>
      <c r="C2328">
        <v>-21116000</v>
      </c>
      <c r="D2328">
        <v>0</v>
      </c>
      <c r="E2328">
        <v>58884000</v>
      </c>
      <c r="F2328">
        <v>0</v>
      </c>
      <c r="G2328">
        <v>58884000</v>
      </c>
      <c r="H2328">
        <v>58884000</v>
      </c>
      <c r="I2328">
        <v>58884000</v>
      </c>
      <c r="J2328">
        <v>0</v>
      </c>
      <c r="K2328">
        <v>58884000</v>
      </c>
      <c r="L2328">
        <v>32556000</v>
      </c>
      <c r="M2328">
        <v>0</v>
      </c>
      <c r="N2328">
        <v>26328000</v>
      </c>
      <c r="O2328">
        <v>19628000</v>
      </c>
      <c r="P2328">
        <v>6700000</v>
      </c>
      <c r="Q2328">
        <v>0</v>
      </c>
      <c r="R2328">
        <v>100</v>
      </c>
      <c r="S2328">
        <v>0</v>
      </c>
      <c r="T2328">
        <v>0</v>
      </c>
    </row>
    <row r="2329" spans="1:20" x14ac:dyDescent="0.25">
      <c r="A2329" t="s">
        <v>1046</v>
      </c>
      <c r="B2329">
        <v>80000000</v>
      </c>
      <c r="C2329">
        <v>-21116000</v>
      </c>
      <c r="D2329">
        <v>0</v>
      </c>
      <c r="E2329">
        <v>58884000</v>
      </c>
      <c r="F2329">
        <v>0</v>
      </c>
      <c r="G2329">
        <v>58884000</v>
      </c>
      <c r="H2329">
        <v>58884000</v>
      </c>
      <c r="I2329">
        <v>58884000</v>
      </c>
      <c r="J2329">
        <v>0</v>
      </c>
      <c r="K2329">
        <v>58884000</v>
      </c>
      <c r="L2329">
        <v>32556000</v>
      </c>
      <c r="M2329">
        <v>0</v>
      </c>
      <c r="N2329">
        <v>26328000</v>
      </c>
      <c r="O2329">
        <v>19628000</v>
      </c>
      <c r="P2329">
        <v>6700000</v>
      </c>
      <c r="Q2329">
        <v>0</v>
      </c>
      <c r="R2329">
        <v>100</v>
      </c>
      <c r="S2329">
        <v>0</v>
      </c>
      <c r="T2329">
        <v>0</v>
      </c>
    </row>
    <row r="2330" spans="1:20" x14ac:dyDescent="0.25">
      <c r="A2330" t="s">
        <v>1049</v>
      </c>
      <c r="B2330">
        <v>80000000</v>
      </c>
      <c r="C2330">
        <v>-21116000</v>
      </c>
      <c r="D2330">
        <v>0</v>
      </c>
      <c r="E2330">
        <v>58884000</v>
      </c>
      <c r="F2330">
        <v>0</v>
      </c>
      <c r="G2330">
        <v>58884000</v>
      </c>
      <c r="H2330">
        <v>58884000</v>
      </c>
      <c r="I2330">
        <v>58884000</v>
      </c>
      <c r="J2330">
        <v>0</v>
      </c>
      <c r="K2330">
        <v>58884000</v>
      </c>
      <c r="L2330">
        <v>32556000</v>
      </c>
      <c r="M2330">
        <v>0</v>
      </c>
      <c r="N2330">
        <v>26328000</v>
      </c>
      <c r="O2330">
        <v>19628000</v>
      </c>
      <c r="P2330">
        <v>6700000</v>
      </c>
      <c r="Q2330">
        <v>0</v>
      </c>
      <c r="R2330">
        <v>100</v>
      </c>
      <c r="S2330">
        <v>0</v>
      </c>
      <c r="T2330">
        <v>0</v>
      </c>
    </row>
    <row r="2331" spans="1:20" x14ac:dyDescent="0.25">
      <c r="A2331" t="s">
        <v>1050</v>
      </c>
      <c r="B2331">
        <v>80000000</v>
      </c>
      <c r="C2331">
        <v>-11060000</v>
      </c>
      <c r="D2331">
        <v>0</v>
      </c>
      <c r="E2331">
        <v>68940000</v>
      </c>
      <c r="F2331">
        <v>0</v>
      </c>
      <c r="G2331">
        <v>68940000</v>
      </c>
      <c r="H2331">
        <v>68940000</v>
      </c>
      <c r="I2331">
        <v>68940000</v>
      </c>
      <c r="J2331">
        <v>0</v>
      </c>
      <c r="K2331">
        <v>68940000</v>
      </c>
      <c r="L2331">
        <v>42460000</v>
      </c>
      <c r="M2331">
        <v>0</v>
      </c>
      <c r="N2331">
        <v>26480000</v>
      </c>
      <c r="O2331">
        <v>26480000</v>
      </c>
      <c r="P2331">
        <v>0</v>
      </c>
      <c r="Q2331">
        <v>0</v>
      </c>
      <c r="R2331">
        <v>100</v>
      </c>
      <c r="S2331">
        <v>0</v>
      </c>
      <c r="T2331">
        <v>0</v>
      </c>
    </row>
    <row r="2332" spans="1:20" x14ac:dyDescent="0.25">
      <c r="A2332" t="s">
        <v>31</v>
      </c>
      <c r="B2332">
        <v>80000000</v>
      </c>
      <c r="C2332">
        <v>-11060000</v>
      </c>
      <c r="D2332">
        <v>0</v>
      </c>
      <c r="E2332">
        <v>68940000</v>
      </c>
      <c r="F2332">
        <v>0</v>
      </c>
      <c r="G2332">
        <v>68940000</v>
      </c>
      <c r="H2332">
        <v>68940000</v>
      </c>
      <c r="I2332">
        <v>68940000</v>
      </c>
      <c r="J2332">
        <v>0</v>
      </c>
      <c r="K2332">
        <v>68940000</v>
      </c>
      <c r="L2332">
        <v>42460000</v>
      </c>
      <c r="M2332">
        <v>0</v>
      </c>
      <c r="N2332">
        <v>26480000</v>
      </c>
      <c r="O2332">
        <v>26480000</v>
      </c>
      <c r="P2332">
        <v>0</v>
      </c>
      <c r="Q2332">
        <v>0</v>
      </c>
      <c r="R2332">
        <v>100</v>
      </c>
      <c r="S2332">
        <v>0</v>
      </c>
      <c r="T2332">
        <v>0</v>
      </c>
    </row>
    <row r="2333" spans="1:20" x14ac:dyDescent="0.25">
      <c r="A2333" t="s">
        <v>1046</v>
      </c>
      <c r="B2333">
        <v>80000000</v>
      </c>
      <c r="C2333">
        <v>-11060000</v>
      </c>
      <c r="D2333">
        <v>0</v>
      </c>
      <c r="E2333">
        <v>68940000</v>
      </c>
      <c r="F2333">
        <v>0</v>
      </c>
      <c r="G2333">
        <v>68940000</v>
      </c>
      <c r="H2333">
        <v>68940000</v>
      </c>
      <c r="I2333">
        <v>68940000</v>
      </c>
      <c r="J2333">
        <v>0</v>
      </c>
      <c r="K2333">
        <v>68940000</v>
      </c>
      <c r="L2333">
        <v>42460000</v>
      </c>
      <c r="M2333">
        <v>0</v>
      </c>
      <c r="N2333">
        <v>26480000</v>
      </c>
      <c r="O2333">
        <v>26480000</v>
      </c>
      <c r="P2333">
        <v>0</v>
      </c>
      <c r="Q2333">
        <v>0</v>
      </c>
      <c r="R2333">
        <v>100</v>
      </c>
      <c r="S2333">
        <v>0</v>
      </c>
      <c r="T2333">
        <v>0</v>
      </c>
    </row>
    <row r="2334" spans="1:20" x14ac:dyDescent="0.25">
      <c r="A2334" t="s">
        <v>1051</v>
      </c>
      <c r="B2334">
        <v>80000000</v>
      </c>
      <c r="C2334">
        <v>-11060000</v>
      </c>
      <c r="D2334">
        <v>0</v>
      </c>
      <c r="E2334">
        <v>68940000</v>
      </c>
      <c r="F2334">
        <v>0</v>
      </c>
      <c r="G2334">
        <v>68940000</v>
      </c>
      <c r="H2334">
        <v>68940000</v>
      </c>
      <c r="I2334">
        <v>68940000</v>
      </c>
      <c r="J2334">
        <v>0</v>
      </c>
      <c r="K2334">
        <v>68940000</v>
      </c>
      <c r="L2334">
        <v>42460000</v>
      </c>
      <c r="M2334">
        <v>0</v>
      </c>
      <c r="N2334">
        <v>26480000</v>
      </c>
      <c r="O2334">
        <v>26480000</v>
      </c>
      <c r="P2334">
        <v>0</v>
      </c>
      <c r="Q2334">
        <v>0</v>
      </c>
      <c r="R2334">
        <v>100</v>
      </c>
      <c r="S2334">
        <v>0</v>
      </c>
      <c r="T2334">
        <v>0</v>
      </c>
    </row>
    <row r="2335" spans="1:20" x14ac:dyDescent="0.25">
      <c r="A2335" t="s">
        <v>1052</v>
      </c>
      <c r="B2335">
        <v>80000000</v>
      </c>
      <c r="C2335">
        <v>-48332000</v>
      </c>
      <c r="D2335">
        <v>0</v>
      </c>
      <c r="E2335">
        <v>31668000</v>
      </c>
      <c r="F2335">
        <v>0</v>
      </c>
      <c r="G2335">
        <v>31668000</v>
      </c>
      <c r="H2335">
        <v>31668000</v>
      </c>
      <c r="I2335">
        <v>31668000</v>
      </c>
      <c r="J2335">
        <v>0</v>
      </c>
      <c r="K2335">
        <v>31668000</v>
      </c>
      <c r="L2335">
        <v>10556000</v>
      </c>
      <c r="M2335">
        <v>0</v>
      </c>
      <c r="N2335">
        <v>21112000</v>
      </c>
      <c r="O2335">
        <v>21112000</v>
      </c>
      <c r="P2335">
        <v>0</v>
      </c>
      <c r="Q2335">
        <v>0</v>
      </c>
      <c r="R2335">
        <v>100</v>
      </c>
      <c r="S2335">
        <v>0</v>
      </c>
      <c r="T2335">
        <v>0</v>
      </c>
    </row>
    <row r="2336" spans="1:20" x14ac:dyDescent="0.25">
      <c r="A2336" t="s">
        <v>31</v>
      </c>
      <c r="B2336">
        <v>80000000</v>
      </c>
      <c r="C2336">
        <v>-48332000</v>
      </c>
      <c r="D2336">
        <v>0</v>
      </c>
      <c r="E2336">
        <v>31668000</v>
      </c>
      <c r="F2336">
        <v>0</v>
      </c>
      <c r="G2336">
        <v>31668000</v>
      </c>
      <c r="H2336">
        <v>31668000</v>
      </c>
      <c r="I2336">
        <v>31668000</v>
      </c>
      <c r="J2336">
        <v>0</v>
      </c>
      <c r="K2336">
        <v>31668000</v>
      </c>
      <c r="L2336">
        <v>10556000</v>
      </c>
      <c r="M2336">
        <v>0</v>
      </c>
      <c r="N2336">
        <v>21112000</v>
      </c>
      <c r="O2336">
        <v>21112000</v>
      </c>
      <c r="P2336">
        <v>0</v>
      </c>
      <c r="Q2336">
        <v>0</v>
      </c>
      <c r="R2336">
        <v>100</v>
      </c>
      <c r="S2336">
        <v>0</v>
      </c>
      <c r="T2336">
        <v>0</v>
      </c>
    </row>
    <row r="2337" spans="1:20" x14ac:dyDescent="0.25">
      <c r="A2337" t="s">
        <v>1046</v>
      </c>
      <c r="B2337">
        <v>80000000</v>
      </c>
      <c r="C2337">
        <v>-48332000</v>
      </c>
      <c r="D2337">
        <v>0</v>
      </c>
      <c r="E2337">
        <v>31668000</v>
      </c>
      <c r="F2337">
        <v>0</v>
      </c>
      <c r="G2337">
        <v>31668000</v>
      </c>
      <c r="H2337">
        <v>31668000</v>
      </c>
      <c r="I2337">
        <v>31668000</v>
      </c>
      <c r="J2337">
        <v>0</v>
      </c>
      <c r="K2337">
        <v>31668000</v>
      </c>
      <c r="L2337">
        <v>10556000</v>
      </c>
      <c r="M2337">
        <v>0</v>
      </c>
      <c r="N2337">
        <v>21112000</v>
      </c>
      <c r="O2337">
        <v>21112000</v>
      </c>
      <c r="P2337">
        <v>0</v>
      </c>
      <c r="Q2337">
        <v>0</v>
      </c>
      <c r="R2337">
        <v>100</v>
      </c>
      <c r="S2337">
        <v>0</v>
      </c>
      <c r="T2337">
        <v>0</v>
      </c>
    </row>
    <row r="2338" spans="1:20" x14ac:dyDescent="0.25">
      <c r="A2338" t="s">
        <v>1053</v>
      </c>
      <c r="B2338">
        <v>80000000</v>
      </c>
      <c r="C2338">
        <v>-48332000</v>
      </c>
      <c r="D2338">
        <v>0</v>
      </c>
      <c r="E2338">
        <v>31668000</v>
      </c>
      <c r="F2338">
        <v>0</v>
      </c>
      <c r="G2338">
        <v>31668000</v>
      </c>
      <c r="H2338">
        <v>31668000</v>
      </c>
      <c r="I2338">
        <v>31668000</v>
      </c>
      <c r="J2338">
        <v>0</v>
      </c>
      <c r="K2338">
        <v>31668000</v>
      </c>
      <c r="L2338">
        <v>10556000</v>
      </c>
      <c r="M2338">
        <v>0</v>
      </c>
      <c r="N2338">
        <v>21112000</v>
      </c>
      <c r="O2338">
        <v>21112000</v>
      </c>
      <c r="P2338">
        <v>0</v>
      </c>
      <c r="Q2338">
        <v>0</v>
      </c>
      <c r="R2338">
        <v>100</v>
      </c>
      <c r="S2338">
        <v>0</v>
      </c>
      <c r="T2338">
        <v>0</v>
      </c>
    </row>
    <row r="2339" spans="1:20" x14ac:dyDescent="0.25">
      <c r="A2339" t="s">
        <v>1054</v>
      </c>
      <c r="B2339">
        <v>80000000</v>
      </c>
      <c r="C2339">
        <v>-45782000</v>
      </c>
      <c r="D2339">
        <v>0</v>
      </c>
      <c r="E2339">
        <v>34218000</v>
      </c>
      <c r="F2339">
        <v>0</v>
      </c>
      <c r="G2339">
        <v>34218000</v>
      </c>
      <c r="H2339">
        <v>34218000</v>
      </c>
      <c r="I2339">
        <v>34218000</v>
      </c>
      <c r="J2339">
        <v>0</v>
      </c>
      <c r="K2339">
        <v>34218000</v>
      </c>
      <c r="L2339">
        <v>19399000</v>
      </c>
      <c r="M2339">
        <v>0</v>
      </c>
      <c r="N2339">
        <v>14819000</v>
      </c>
      <c r="O2339">
        <v>14819000</v>
      </c>
      <c r="P2339">
        <v>0</v>
      </c>
      <c r="Q2339">
        <v>0</v>
      </c>
      <c r="R2339">
        <v>100</v>
      </c>
      <c r="S2339">
        <v>0</v>
      </c>
      <c r="T2339">
        <v>0</v>
      </c>
    </row>
    <row r="2340" spans="1:20" x14ac:dyDescent="0.25">
      <c r="A2340" t="s">
        <v>31</v>
      </c>
      <c r="B2340">
        <v>80000000</v>
      </c>
      <c r="C2340">
        <v>-45782000</v>
      </c>
      <c r="D2340">
        <v>0</v>
      </c>
      <c r="E2340">
        <v>34218000</v>
      </c>
      <c r="F2340">
        <v>0</v>
      </c>
      <c r="G2340">
        <v>34218000</v>
      </c>
      <c r="H2340">
        <v>34218000</v>
      </c>
      <c r="I2340">
        <v>34218000</v>
      </c>
      <c r="J2340">
        <v>0</v>
      </c>
      <c r="K2340">
        <v>34218000</v>
      </c>
      <c r="L2340">
        <v>19399000</v>
      </c>
      <c r="M2340">
        <v>0</v>
      </c>
      <c r="N2340">
        <v>14819000</v>
      </c>
      <c r="O2340">
        <v>14819000</v>
      </c>
      <c r="P2340">
        <v>0</v>
      </c>
      <c r="Q2340">
        <v>0</v>
      </c>
      <c r="R2340">
        <v>100</v>
      </c>
      <c r="S2340">
        <v>0</v>
      </c>
      <c r="T2340">
        <v>0</v>
      </c>
    </row>
    <row r="2341" spans="1:20" x14ac:dyDescent="0.25">
      <c r="A2341" t="s">
        <v>1046</v>
      </c>
      <c r="B2341">
        <v>80000000</v>
      </c>
      <c r="C2341">
        <v>-45782000</v>
      </c>
      <c r="D2341">
        <v>0</v>
      </c>
      <c r="E2341">
        <v>34218000</v>
      </c>
      <c r="F2341">
        <v>0</v>
      </c>
      <c r="G2341">
        <v>34218000</v>
      </c>
      <c r="H2341">
        <v>34218000</v>
      </c>
      <c r="I2341">
        <v>34218000</v>
      </c>
      <c r="J2341">
        <v>0</v>
      </c>
      <c r="K2341">
        <v>34218000</v>
      </c>
      <c r="L2341">
        <v>19399000</v>
      </c>
      <c r="M2341">
        <v>0</v>
      </c>
      <c r="N2341">
        <v>14819000</v>
      </c>
      <c r="O2341">
        <v>14819000</v>
      </c>
      <c r="P2341">
        <v>0</v>
      </c>
      <c r="Q2341">
        <v>0</v>
      </c>
      <c r="R2341">
        <v>100</v>
      </c>
      <c r="S2341">
        <v>0</v>
      </c>
      <c r="T2341">
        <v>0</v>
      </c>
    </row>
    <row r="2342" spans="1:20" x14ac:dyDescent="0.25">
      <c r="A2342" t="s">
        <v>1049</v>
      </c>
      <c r="B2342">
        <v>80000000</v>
      </c>
      <c r="C2342">
        <v>-45782000</v>
      </c>
      <c r="D2342">
        <v>0</v>
      </c>
      <c r="E2342">
        <v>34218000</v>
      </c>
      <c r="F2342">
        <v>0</v>
      </c>
      <c r="G2342">
        <v>34218000</v>
      </c>
      <c r="H2342">
        <v>34218000</v>
      </c>
      <c r="I2342">
        <v>34218000</v>
      </c>
      <c r="J2342">
        <v>0</v>
      </c>
      <c r="K2342">
        <v>34218000</v>
      </c>
      <c r="L2342">
        <v>19399000</v>
      </c>
      <c r="M2342">
        <v>0</v>
      </c>
      <c r="N2342">
        <v>14819000</v>
      </c>
      <c r="O2342">
        <v>14819000</v>
      </c>
      <c r="P2342">
        <v>0</v>
      </c>
      <c r="Q2342">
        <v>0</v>
      </c>
      <c r="R2342">
        <v>100</v>
      </c>
      <c r="S2342">
        <v>0</v>
      </c>
      <c r="T2342">
        <v>0</v>
      </c>
    </row>
    <row r="2343" spans="1:20" x14ac:dyDescent="0.25">
      <c r="A2343" t="s">
        <v>1055</v>
      </c>
      <c r="B2343">
        <v>100000000</v>
      </c>
      <c r="C2343">
        <v>-17392000</v>
      </c>
      <c r="D2343">
        <v>0</v>
      </c>
      <c r="E2343">
        <v>82608000</v>
      </c>
      <c r="F2343">
        <v>0</v>
      </c>
      <c r="G2343">
        <v>82608000</v>
      </c>
      <c r="H2343">
        <v>82608000</v>
      </c>
      <c r="I2343">
        <v>82608000</v>
      </c>
      <c r="J2343">
        <v>0</v>
      </c>
      <c r="K2343">
        <v>82608000</v>
      </c>
      <c r="L2343">
        <v>27536000</v>
      </c>
      <c r="M2343">
        <v>0</v>
      </c>
      <c r="N2343">
        <v>55072000</v>
      </c>
      <c r="O2343">
        <v>55072000</v>
      </c>
      <c r="P2343">
        <v>0</v>
      </c>
      <c r="Q2343">
        <v>0</v>
      </c>
      <c r="R2343">
        <v>100</v>
      </c>
      <c r="S2343">
        <v>0</v>
      </c>
      <c r="T2343">
        <v>0</v>
      </c>
    </row>
    <row r="2344" spans="1:20" x14ac:dyDescent="0.25">
      <c r="A2344" t="s">
        <v>31</v>
      </c>
      <c r="B2344">
        <v>100000000</v>
      </c>
      <c r="C2344">
        <v>-17392000</v>
      </c>
      <c r="D2344">
        <v>0</v>
      </c>
      <c r="E2344">
        <v>82608000</v>
      </c>
      <c r="F2344">
        <v>0</v>
      </c>
      <c r="G2344">
        <v>82608000</v>
      </c>
      <c r="H2344">
        <v>82608000</v>
      </c>
      <c r="I2344">
        <v>82608000</v>
      </c>
      <c r="J2344">
        <v>0</v>
      </c>
      <c r="K2344">
        <v>82608000</v>
      </c>
      <c r="L2344">
        <v>27536000</v>
      </c>
      <c r="M2344">
        <v>0</v>
      </c>
      <c r="N2344">
        <v>55072000</v>
      </c>
      <c r="O2344">
        <v>55072000</v>
      </c>
      <c r="P2344">
        <v>0</v>
      </c>
      <c r="Q2344">
        <v>0</v>
      </c>
      <c r="R2344">
        <v>100</v>
      </c>
      <c r="S2344">
        <v>0</v>
      </c>
      <c r="T2344">
        <v>0</v>
      </c>
    </row>
    <row r="2345" spans="1:20" x14ac:dyDescent="0.25">
      <c r="A2345" t="s">
        <v>1046</v>
      </c>
      <c r="B2345">
        <v>100000000</v>
      </c>
      <c r="C2345">
        <v>-17392000</v>
      </c>
      <c r="D2345">
        <v>0</v>
      </c>
      <c r="E2345">
        <v>82608000</v>
      </c>
      <c r="F2345">
        <v>0</v>
      </c>
      <c r="G2345">
        <v>82608000</v>
      </c>
      <c r="H2345">
        <v>82608000</v>
      </c>
      <c r="I2345">
        <v>82608000</v>
      </c>
      <c r="J2345">
        <v>0</v>
      </c>
      <c r="K2345">
        <v>82608000</v>
      </c>
      <c r="L2345">
        <v>27536000</v>
      </c>
      <c r="M2345">
        <v>0</v>
      </c>
      <c r="N2345">
        <v>55072000</v>
      </c>
      <c r="O2345">
        <v>55072000</v>
      </c>
      <c r="P2345">
        <v>0</v>
      </c>
      <c r="Q2345">
        <v>0</v>
      </c>
      <c r="R2345">
        <v>100</v>
      </c>
      <c r="S2345">
        <v>0</v>
      </c>
      <c r="T2345">
        <v>0</v>
      </c>
    </row>
    <row r="2346" spans="1:20" x14ac:dyDescent="0.25">
      <c r="A2346" t="s">
        <v>1056</v>
      </c>
      <c r="B2346">
        <v>100000000</v>
      </c>
      <c r="C2346">
        <v>-17392000</v>
      </c>
      <c r="D2346">
        <v>0</v>
      </c>
      <c r="E2346">
        <v>82608000</v>
      </c>
      <c r="F2346">
        <v>0</v>
      </c>
      <c r="G2346">
        <v>82608000</v>
      </c>
      <c r="H2346">
        <v>82608000</v>
      </c>
      <c r="I2346">
        <v>82608000</v>
      </c>
      <c r="J2346">
        <v>0</v>
      </c>
      <c r="K2346">
        <v>82608000</v>
      </c>
      <c r="L2346">
        <v>27536000</v>
      </c>
      <c r="M2346">
        <v>0</v>
      </c>
      <c r="N2346">
        <v>55072000</v>
      </c>
      <c r="O2346">
        <v>55072000</v>
      </c>
      <c r="P2346">
        <v>0</v>
      </c>
      <c r="Q2346">
        <v>0</v>
      </c>
      <c r="R2346">
        <v>100</v>
      </c>
      <c r="S2346">
        <v>0</v>
      </c>
      <c r="T2346">
        <v>0</v>
      </c>
    </row>
    <row r="2347" spans="1:20" x14ac:dyDescent="0.25">
      <c r="A2347" t="s">
        <v>1057</v>
      </c>
      <c r="B2347">
        <v>150000000</v>
      </c>
      <c r="C2347">
        <v>-97110000</v>
      </c>
      <c r="D2347">
        <v>0</v>
      </c>
      <c r="E2347">
        <v>52890000</v>
      </c>
      <c r="F2347">
        <v>0</v>
      </c>
      <c r="G2347">
        <v>52890000</v>
      </c>
      <c r="H2347">
        <v>52890000</v>
      </c>
      <c r="I2347">
        <v>52890000</v>
      </c>
      <c r="J2347">
        <v>0</v>
      </c>
      <c r="K2347">
        <v>52890000</v>
      </c>
      <c r="L2347">
        <v>30530000</v>
      </c>
      <c r="M2347">
        <v>0</v>
      </c>
      <c r="N2347">
        <v>22360000</v>
      </c>
      <c r="O2347">
        <v>22360000</v>
      </c>
      <c r="P2347">
        <v>0</v>
      </c>
      <c r="Q2347">
        <v>0</v>
      </c>
      <c r="R2347">
        <v>100</v>
      </c>
      <c r="S2347">
        <v>0</v>
      </c>
      <c r="T2347">
        <v>0</v>
      </c>
    </row>
    <row r="2348" spans="1:20" x14ac:dyDescent="0.25">
      <c r="A2348" t="s">
        <v>31</v>
      </c>
      <c r="B2348">
        <v>150000000</v>
      </c>
      <c r="C2348">
        <v>-97110000</v>
      </c>
      <c r="D2348">
        <v>0</v>
      </c>
      <c r="E2348">
        <v>52890000</v>
      </c>
      <c r="F2348">
        <v>0</v>
      </c>
      <c r="G2348">
        <v>52890000</v>
      </c>
      <c r="H2348">
        <v>52890000</v>
      </c>
      <c r="I2348">
        <v>52890000</v>
      </c>
      <c r="J2348">
        <v>0</v>
      </c>
      <c r="K2348">
        <v>52890000</v>
      </c>
      <c r="L2348">
        <v>30530000</v>
      </c>
      <c r="M2348">
        <v>0</v>
      </c>
      <c r="N2348">
        <v>22360000</v>
      </c>
      <c r="O2348">
        <v>22360000</v>
      </c>
      <c r="P2348">
        <v>0</v>
      </c>
      <c r="Q2348">
        <v>0</v>
      </c>
      <c r="R2348">
        <v>100</v>
      </c>
      <c r="S2348">
        <v>0</v>
      </c>
      <c r="T2348">
        <v>0</v>
      </c>
    </row>
    <row r="2349" spans="1:20" x14ac:dyDescent="0.25">
      <c r="A2349" t="s">
        <v>1046</v>
      </c>
      <c r="B2349">
        <v>150000000</v>
      </c>
      <c r="C2349">
        <v>-97110000</v>
      </c>
      <c r="D2349">
        <v>0</v>
      </c>
      <c r="E2349">
        <v>52890000</v>
      </c>
      <c r="F2349">
        <v>0</v>
      </c>
      <c r="G2349">
        <v>52890000</v>
      </c>
      <c r="H2349">
        <v>52890000</v>
      </c>
      <c r="I2349">
        <v>52890000</v>
      </c>
      <c r="J2349">
        <v>0</v>
      </c>
      <c r="K2349">
        <v>52890000</v>
      </c>
      <c r="L2349">
        <v>30530000</v>
      </c>
      <c r="M2349">
        <v>0</v>
      </c>
      <c r="N2349">
        <v>22360000</v>
      </c>
      <c r="O2349">
        <v>22360000</v>
      </c>
      <c r="P2349">
        <v>0</v>
      </c>
      <c r="Q2349">
        <v>0</v>
      </c>
      <c r="R2349">
        <v>100</v>
      </c>
      <c r="S2349">
        <v>0</v>
      </c>
      <c r="T2349">
        <v>0</v>
      </c>
    </row>
    <row r="2350" spans="1:20" x14ac:dyDescent="0.25">
      <c r="A2350" t="s">
        <v>1051</v>
      </c>
      <c r="B2350">
        <v>150000000</v>
      </c>
      <c r="C2350">
        <v>-97110000</v>
      </c>
      <c r="D2350">
        <v>0</v>
      </c>
      <c r="E2350">
        <v>52890000</v>
      </c>
      <c r="F2350">
        <v>0</v>
      </c>
      <c r="G2350">
        <v>52890000</v>
      </c>
      <c r="H2350">
        <v>52890000</v>
      </c>
      <c r="I2350">
        <v>52890000</v>
      </c>
      <c r="J2350">
        <v>0</v>
      </c>
      <c r="K2350">
        <v>52890000</v>
      </c>
      <c r="L2350">
        <v>30530000</v>
      </c>
      <c r="M2350">
        <v>0</v>
      </c>
      <c r="N2350">
        <v>22360000</v>
      </c>
      <c r="O2350">
        <v>22360000</v>
      </c>
      <c r="P2350">
        <v>0</v>
      </c>
      <c r="Q2350">
        <v>0</v>
      </c>
      <c r="R2350">
        <v>100</v>
      </c>
      <c r="S2350">
        <v>0</v>
      </c>
      <c r="T2350">
        <v>0</v>
      </c>
    </row>
    <row r="2351" spans="1:20" x14ac:dyDescent="0.25">
      <c r="A2351" t="s">
        <v>1058</v>
      </c>
      <c r="B2351">
        <v>550000000</v>
      </c>
      <c r="C2351">
        <v>93188256</v>
      </c>
      <c r="D2351">
        <v>0</v>
      </c>
      <c r="E2351">
        <v>643188256</v>
      </c>
      <c r="F2351">
        <v>0</v>
      </c>
      <c r="G2351">
        <v>643188256</v>
      </c>
      <c r="H2351">
        <v>643188256</v>
      </c>
      <c r="I2351">
        <v>643188256</v>
      </c>
      <c r="J2351">
        <v>0</v>
      </c>
      <c r="K2351">
        <v>643188256</v>
      </c>
      <c r="L2351">
        <v>33000000</v>
      </c>
      <c r="M2351">
        <v>0</v>
      </c>
      <c r="N2351">
        <v>610188256</v>
      </c>
      <c r="O2351">
        <v>604688256</v>
      </c>
      <c r="P2351">
        <v>5500000</v>
      </c>
      <c r="Q2351">
        <v>0</v>
      </c>
      <c r="R2351">
        <v>100</v>
      </c>
      <c r="S2351">
        <v>0</v>
      </c>
      <c r="T2351">
        <v>0</v>
      </c>
    </row>
    <row r="2352" spans="1:20" x14ac:dyDescent="0.25">
      <c r="A2352" t="s">
        <v>31</v>
      </c>
      <c r="B2352">
        <v>550000000</v>
      </c>
      <c r="C2352">
        <v>93188256</v>
      </c>
      <c r="D2352">
        <v>0</v>
      </c>
      <c r="E2352">
        <v>643188256</v>
      </c>
      <c r="F2352">
        <v>0</v>
      </c>
      <c r="G2352">
        <v>643188256</v>
      </c>
      <c r="H2352">
        <v>643188256</v>
      </c>
      <c r="I2352">
        <v>643188256</v>
      </c>
      <c r="J2352">
        <v>0</v>
      </c>
      <c r="K2352">
        <v>643188256</v>
      </c>
      <c r="L2352">
        <v>33000000</v>
      </c>
      <c r="M2352">
        <v>0</v>
      </c>
      <c r="N2352">
        <v>610188256</v>
      </c>
      <c r="O2352">
        <v>604688256</v>
      </c>
      <c r="P2352">
        <v>5500000</v>
      </c>
      <c r="Q2352">
        <v>0</v>
      </c>
      <c r="R2352">
        <v>100</v>
      </c>
      <c r="S2352">
        <v>0</v>
      </c>
      <c r="T2352">
        <v>0</v>
      </c>
    </row>
    <row r="2353" spans="1:20" x14ac:dyDescent="0.25">
      <c r="A2353" t="s">
        <v>1059</v>
      </c>
      <c r="B2353">
        <v>550000000</v>
      </c>
      <c r="C2353">
        <v>93188256</v>
      </c>
      <c r="D2353">
        <v>0</v>
      </c>
      <c r="E2353">
        <v>643188256</v>
      </c>
      <c r="F2353">
        <v>0</v>
      </c>
      <c r="G2353">
        <v>643188256</v>
      </c>
      <c r="H2353">
        <v>643188256</v>
      </c>
      <c r="I2353">
        <v>643188256</v>
      </c>
      <c r="J2353">
        <v>0</v>
      </c>
      <c r="K2353">
        <v>643188256</v>
      </c>
      <c r="L2353">
        <v>33000000</v>
      </c>
      <c r="M2353">
        <v>0</v>
      </c>
      <c r="N2353">
        <v>610188256</v>
      </c>
      <c r="O2353">
        <v>604688256</v>
      </c>
      <c r="P2353">
        <v>5500000</v>
      </c>
      <c r="Q2353">
        <v>0</v>
      </c>
      <c r="R2353">
        <v>100</v>
      </c>
      <c r="S2353">
        <v>0</v>
      </c>
      <c r="T2353">
        <v>0</v>
      </c>
    </row>
    <row r="2354" spans="1:20" x14ac:dyDescent="0.25">
      <c r="A2354" t="s">
        <v>1060</v>
      </c>
      <c r="B2354">
        <v>550000000</v>
      </c>
      <c r="C2354">
        <v>93188256</v>
      </c>
      <c r="D2354">
        <v>0</v>
      </c>
      <c r="E2354">
        <v>643188256</v>
      </c>
      <c r="F2354">
        <v>0</v>
      </c>
      <c r="G2354">
        <v>643188256</v>
      </c>
      <c r="H2354">
        <v>643188256</v>
      </c>
      <c r="I2354">
        <v>643188256</v>
      </c>
      <c r="J2354">
        <v>0</v>
      </c>
      <c r="K2354">
        <v>643188256</v>
      </c>
      <c r="L2354">
        <v>33000000</v>
      </c>
      <c r="M2354">
        <v>0</v>
      </c>
      <c r="N2354">
        <v>610188256</v>
      </c>
      <c r="O2354">
        <v>604688256</v>
      </c>
      <c r="P2354">
        <v>5500000</v>
      </c>
      <c r="Q2354">
        <v>0</v>
      </c>
      <c r="R2354">
        <v>100</v>
      </c>
      <c r="S2354">
        <v>0</v>
      </c>
      <c r="T2354">
        <v>0</v>
      </c>
    </row>
    <row r="2355" spans="1:20" x14ac:dyDescent="0.25">
      <c r="A2355" t="s">
        <v>1061</v>
      </c>
      <c r="B2355">
        <v>150000000</v>
      </c>
      <c r="C2355">
        <v>-34884000</v>
      </c>
      <c r="D2355">
        <v>0</v>
      </c>
      <c r="E2355">
        <v>115116000</v>
      </c>
      <c r="F2355">
        <v>0</v>
      </c>
      <c r="G2355">
        <v>115116000</v>
      </c>
      <c r="H2355">
        <v>115116000</v>
      </c>
      <c r="I2355">
        <v>115116000</v>
      </c>
      <c r="J2355">
        <v>0</v>
      </c>
      <c r="K2355">
        <v>115116000</v>
      </c>
      <c r="L2355">
        <v>76058000</v>
      </c>
      <c r="M2355">
        <v>0</v>
      </c>
      <c r="N2355">
        <v>39058000</v>
      </c>
      <c r="O2355">
        <v>34372000</v>
      </c>
      <c r="P2355">
        <v>4686000</v>
      </c>
      <c r="Q2355">
        <v>0</v>
      </c>
      <c r="R2355">
        <v>100</v>
      </c>
      <c r="S2355">
        <v>0</v>
      </c>
      <c r="T2355">
        <v>0</v>
      </c>
    </row>
    <row r="2356" spans="1:20" x14ac:dyDescent="0.25">
      <c r="A2356" t="s">
        <v>31</v>
      </c>
      <c r="B2356">
        <v>150000000</v>
      </c>
      <c r="C2356">
        <v>-34884000</v>
      </c>
      <c r="D2356">
        <v>0</v>
      </c>
      <c r="E2356">
        <v>115116000</v>
      </c>
      <c r="F2356">
        <v>0</v>
      </c>
      <c r="G2356">
        <v>115116000</v>
      </c>
      <c r="H2356">
        <v>115116000</v>
      </c>
      <c r="I2356">
        <v>115116000</v>
      </c>
      <c r="J2356">
        <v>0</v>
      </c>
      <c r="K2356">
        <v>115116000</v>
      </c>
      <c r="L2356">
        <v>76058000</v>
      </c>
      <c r="M2356">
        <v>0</v>
      </c>
      <c r="N2356">
        <v>39058000</v>
      </c>
      <c r="O2356">
        <v>34372000</v>
      </c>
      <c r="P2356">
        <v>4686000</v>
      </c>
      <c r="Q2356">
        <v>0</v>
      </c>
      <c r="R2356">
        <v>100</v>
      </c>
      <c r="S2356">
        <v>0</v>
      </c>
      <c r="T2356">
        <v>0</v>
      </c>
    </row>
    <row r="2357" spans="1:20" x14ac:dyDescent="0.25">
      <c r="A2357" t="s">
        <v>1059</v>
      </c>
      <c r="B2357">
        <v>150000000</v>
      </c>
      <c r="C2357">
        <v>-34884000</v>
      </c>
      <c r="D2357">
        <v>0</v>
      </c>
      <c r="E2357">
        <v>115116000</v>
      </c>
      <c r="F2357">
        <v>0</v>
      </c>
      <c r="G2357">
        <v>115116000</v>
      </c>
      <c r="H2357">
        <v>115116000</v>
      </c>
      <c r="I2357">
        <v>115116000</v>
      </c>
      <c r="J2357">
        <v>0</v>
      </c>
      <c r="K2357">
        <v>115116000</v>
      </c>
      <c r="L2357">
        <v>76058000</v>
      </c>
      <c r="M2357">
        <v>0</v>
      </c>
      <c r="N2357">
        <v>39058000</v>
      </c>
      <c r="O2357">
        <v>34372000</v>
      </c>
      <c r="P2357">
        <v>4686000</v>
      </c>
      <c r="Q2357">
        <v>0</v>
      </c>
      <c r="R2357">
        <v>100</v>
      </c>
      <c r="S2357">
        <v>0</v>
      </c>
      <c r="T2357">
        <v>0</v>
      </c>
    </row>
    <row r="2358" spans="1:20" x14ac:dyDescent="0.25">
      <c r="A2358" t="s">
        <v>1060</v>
      </c>
      <c r="B2358">
        <v>150000000</v>
      </c>
      <c r="C2358">
        <v>-34884000</v>
      </c>
      <c r="D2358">
        <v>0</v>
      </c>
      <c r="E2358">
        <v>115116000</v>
      </c>
      <c r="F2358">
        <v>0</v>
      </c>
      <c r="G2358">
        <v>115116000</v>
      </c>
      <c r="H2358">
        <v>115116000</v>
      </c>
      <c r="I2358">
        <v>115116000</v>
      </c>
      <c r="J2358">
        <v>0</v>
      </c>
      <c r="K2358">
        <v>115116000</v>
      </c>
      <c r="L2358">
        <v>76058000</v>
      </c>
      <c r="M2358">
        <v>0</v>
      </c>
      <c r="N2358">
        <v>39058000</v>
      </c>
      <c r="O2358">
        <v>34372000</v>
      </c>
      <c r="P2358">
        <v>4686000</v>
      </c>
      <c r="Q2358">
        <v>0</v>
      </c>
      <c r="R2358">
        <v>100</v>
      </c>
      <c r="S2358">
        <v>0</v>
      </c>
      <c r="T2358">
        <v>0</v>
      </c>
    </row>
    <row r="2359" spans="1:20" x14ac:dyDescent="0.25">
      <c r="A2359" t="s">
        <v>1062</v>
      </c>
      <c r="B2359">
        <v>5929918000</v>
      </c>
      <c r="C2359">
        <v>-5502819910</v>
      </c>
      <c r="D2359">
        <v>0</v>
      </c>
      <c r="E2359">
        <v>427098090</v>
      </c>
      <c r="F2359">
        <v>0</v>
      </c>
      <c r="G2359">
        <v>427098090</v>
      </c>
      <c r="H2359">
        <v>427098090</v>
      </c>
      <c r="I2359">
        <v>278850090</v>
      </c>
      <c r="J2359">
        <v>0</v>
      </c>
      <c r="K2359">
        <v>278850090</v>
      </c>
      <c r="L2359">
        <v>81690346</v>
      </c>
      <c r="M2359">
        <v>148248000</v>
      </c>
      <c r="N2359">
        <v>197159744</v>
      </c>
      <c r="O2359">
        <v>192870744</v>
      </c>
      <c r="P2359">
        <v>4289000</v>
      </c>
      <c r="Q2359">
        <v>0</v>
      </c>
      <c r="R2359">
        <v>65.290000000000006</v>
      </c>
      <c r="S2359">
        <v>0</v>
      </c>
      <c r="T2359">
        <v>0</v>
      </c>
    </row>
    <row r="2360" spans="1:20" x14ac:dyDescent="0.25">
      <c r="A2360" t="s">
        <v>1063</v>
      </c>
      <c r="B2360">
        <v>5929918000</v>
      </c>
      <c r="C2360">
        <v>-5502819910</v>
      </c>
      <c r="D2360">
        <v>0</v>
      </c>
      <c r="E2360">
        <v>427098090</v>
      </c>
      <c r="F2360">
        <v>0</v>
      </c>
      <c r="G2360">
        <v>427098090</v>
      </c>
      <c r="H2360">
        <v>427098090</v>
      </c>
      <c r="I2360">
        <v>278850090</v>
      </c>
      <c r="J2360">
        <v>0</v>
      </c>
      <c r="K2360">
        <v>278850090</v>
      </c>
      <c r="L2360">
        <v>81690346</v>
      </c>
      <c r="M2360">
        <v>148248000</v>
      </c>
      <c r="N2360">
        <v>197159744</v>
      </c>
      <c r="O2360">
        <v>192870744</v>
      </c>
      <c r="P2360">
        <v>4289000</v>
      </c>
      <c r="Q2360">
        <v>0</v>
      </c>
      <c r="R2360">
        <v>65.290000000000006</v>
      </c>
      <c r="S2360">
        <v>0</v>
      </c>
      <c r="T2360">
        <v>0</v>
      </c>
    </row>
    <row r="2361" spans="1:20" x14ac:dyDescent="0.25">
      <c r="A2361" t="s">
        <v>1059</v>
      </c>
      <c r="B2361">
        <v>5929918000</v>
      </c>
      <c r="C2361">
        <v>-5502819910</v>
      </c>
      <c r="D2361">
        <v>0</v>
      </c>
      <c r="E2361">
        <v>427098090</v>
      </c>
      <c r="F2361">
        <v>0</v>
      </c>
      <c r="G2361">
        <v>427098090</v>
      </c>
      <c r="H2361">
        <v>427098090</v>
      </c>
      <c r="I2361">
        <v>278850090</v>
      </c>
      <c r="J2361">
        <v>0</v>
      </c>
      <c r="K2361">
        <v>278850090</v>
      </c>
      <c r="L2361">
        <v>81690346</v>
      </c>
      <c r="M2361">
        <v>148248000</v>
      </c>
      <c r="N2361">
        <v>197159744</v>
      </c>
      <c r="O2361">
        <v>192870744</v>
      </c>
      <c r="P2361">
        <v>4289000</v>
      </c>
      <c r="Q2361">
        <v>0</v>
      </c>
      <c r="R2361">
        <v>65.290000000000006</v>
      </c>
      <c r="S2361">
        <v>0</v>
      </c>
      <c r="T2361">
        <v>0</v>
      </c>
    </row>
    <row r="2362" spans="1:20" x14ac:dyDescent="0.25">
      <c r="A2362" t="s">
        <v>1064</v>
      </c>
      <c r="B2362">
        <v>5929918000</v>
      </c>
      <c r="C2362">
        <v>-5502819910</v>
      </c>
      <c r="D2362">
        <v>0</v>
      </c>
      <c r="E2362">
        <v>427098090</v>
      </c>
      <c r="F2362">
        <v>0</v>
      </c>
      <c r="G2362">
        <v>427098090</v>
      </c>
      <c r="H2362">
        <v>427098090</v>
      </c>
      <c r="I2362">
        <v>278850090</v>
      </c>
      <c r="J2362">
        <v>0</v>
      </c>
      <c r="K2362">
        <v>278850090</v>
      </c>
      <c r="L2362">
        <v>81690346</v>
      </c>
      <c r="M2362">
        <v>148248000</v>
      </c>
      <c r="N2362">
        <v>197159744</v>
      </c>
      <c r="O2362">
        <v>192870744</v>
      </c>
      <c r="P2362">
        <v>4289000</v>
      </c>
      <c r="Q2362">
        <v>0</v>
      </c>
      <c r="R2362">
        <v>65.290000000000006</v>
      </c>
      <c r="S2362">
        <v>0</v>
      </c>
      <c r="T2362">
        <v>0</v>
      </c>
    </row>
    <row r="2363" spans="1:20" x14ac:dyDescent="0.25">
      <c r="A2363" t="s">
        <v>1065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</row>
    <row r="2364" spans="1:20" x14ac:dyDescent="0.25">
      <c r="A2364" t="s">
        <v>1059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</row>
    <row r="2365" spans="1:20" x14ac:dyDescent="0.25">
      <c r="A2365" t="s">
        <v>1064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</row>
    <row r="2366" spans="1:20" x14ac:dyDescent="0.25">
      <c r="A2366" t="s">
        <v>1066</v>
      </c>
      <c r="B2366">
        <v>50000000</v>
      </c>
      <c r="C2366">
        <v>-4150000</v>
      </c>
      <c r="D2366">
        <v>0</v>
      </c>
      <c r="E2366">
        <v>45850000</v>
      </c>
      <c r="F2366">
        <v>0</v>
      </c>
      <c r="G2366">
        <v>45850000</v>
      </c>
      <c r="H2366">
        <v>45850000</v>
      </c>
      <c r="I2366">
        <v>45850000</v>
      </c>
      <c r="J2366">
        <v>0</v>
      </c>
      <c r="K2366">
        <v>45850000</v>
      </c>
      <c r="L2366">
        <v>13100000</v>
      </c>
      <c r="M2366">
        <v>0</v>
      </c>
      <c r="N2366">
        <v>32750000</v>
      </c>
      <c r="O2366">
        <v>32750000</v>
      </c>
      <c r="P2366">
        <v>0</v>
      </c>
      <c r="Q2366">
        <v>0</v>
      </c>
      <c r="R2366">
        <v>100</v>
      </c>
      <c r="S2366">
        <v>0</v>
      </c>
      <c r="T2366">
        <v>0</v>
      </c>
    </row>
    <row r="2367" spans="1:20" x14ac:dyDescent="0.25">
      <c r="A2367" t="s">
        <v>31</v>
      </c>
      <c r="B2367">
        <v>50000000</v>
      </c>
      <c r="C2367">
        <v>-4150000</v>
      </c>
      <c r="D2367">
        <v>0</v>
      </c>
      <c r="E2367">
        <v>45850000</v>
      </c>
      <c r="F2367">
        <v>0</v>
      </c>
      <c r="G2367">
        <v>45850000</v>
      </c>
      <c r="H2367">
        <v>45850000</v>
      </c>
      <c r="I2367">
        <v>45850000</v>
      </c>
      <c r="J2367">
        <v>0</v>
      </c>
      <c r="K2367">
        <v>45850000</v>
      </c>
      <c r="L2367">
        <v>13100000</v>
      </c>
      <c r="M2367">
        <v>0</v>
      </c>
      <c r="N2367">
        <v>32750000</v>
      </c>
      <c r="O2367">
        <v>32750000</v>
      </c>
      <c r="P2367">
        <v>0</v>
      </c>
      <c r="Q2367">
        <v>0</v>
      </c>
      <c r="R2367">
        <v>100</v>
      </c>
      <c r="S2367">
        <v>0</v>
      </c>
      <c r="T2367">
        <v>0</v>
      </c>
    </row>
    <row r="2368" spans="1:20" x14ac:dyDescent="0.25">
      <c r="A2368" t="s">
        <v>1059</v>
      </c>
      <c r="B2368">
        <v>50000000</v>
      </c>
      <c r="C2368">
        <v>-4150000</v>
      </c>
      <c r="D2368">
        <v>0</v>
      </c>
      <c r="E2368">
        <v>45850000</v>
      </c>
      <c r="F2368">
        <v>0</v>
      </c>
      <c r="G2368">
        <v>45850000</v>
      </c>
      <c r="H2368">
        <v>45850000</v>
      </c>
      <c r="I2368">
        <v>45850000</v>
      </c>
      <c r="J2368">
        <v>0</v>
      </c>
      <c r="K2368">
        <v>45850000</v>
      </c>
      <c r="L2368">
        <v>13100000</v>
      </c>
      <c r="M2368">
        <v>0</v>
      </c>
      <c r="N2368">
        <v>32750000</v>
      </c>
      <c r="O2368">
        <v>32750000</v>
      </c>
      <c r="P2368">
        <v>0</v>
      </c>
      <c r="Q2368">
        <v>0</v>
      </c>
      <c r="R2368">
        <v>100</v>
      </c>
      <c r="S2368">
        <v>0</v>
      </c>
      <c r="T2368">
        <v>0</v>
      </c>
    </row>
    <row r="2369" spans="1:20" x14ac:dyDescent="0.25">
      <c r="A2369" t="s">
        <v>1060</v>
      </c>
      <c r="B2369">
        <v>50000000</v>
      </c>
      <c r="C2369">
        <v>-4150000</v>
      </c>
      <c r="D2369">
        <v>0</v>
      </c>
      <c r="E2369">
        <v>45850000</v>
      </c>
      <c r="F2369">
        <v>0</v>
      </c>
      <c r="G2369">
        <v>45850000</v>
      </c>
      <c r="H2369">
        <v>45850000</v>
      </c>
      <c r="I2369">
        <v>45850000</v>
      </c>
      <c r="J2369">
        <v>0</v>
      </c>
      <c r="K2369">
        <v>45850000</v>
      </c>
      <c r="L2369">
        <v>13100000</v>
      </c>
      <c r="M2369">
        <v>0</v>
      </c>
      <c r="N2369">
        <v>32750000</v>
      </c>
      <c r="O2369">
        <v>32750000</v>
      </c>
      <c r="P2369">
        <v>0</v>
      </c>
      <c r="Q2369">
        <v>0</v>
      </c>
      <c r="R2369">
        <v>100</v>
      </c>
      <c r="S2369">
        <v>0</v>
      </c>
      <c r="T2369">
        <v>0</v>
      </c>
    </row>
    <row r="2370" spans="1:20" x14ac:dyDescent="0.25">
      <c r="A2370" t="s">
        <v>1067</v>
      </c>
      <c r="B2370">
        <v>100000000</v>
      </c>
      <c r="C2370">
        <v>-43060000</v>
      </c>
      <c r="D2370">
        <v>0</v>
      </c>
      <c r="E2370">
        <v>56940000</v>
      </c>
      <c r="F2370">
        <v>0</v>
      </c>
      <c r="G2370">
        <v>56940000</v>
      </c>
      <c r="H2370">
        <v>56940000</v>
      </c>
      <c r="I2370">
        <v>56940000</v>
      </c>
      <c r="J2370">
        <v>0</v>
      </c>
      <c r="K2370">
        <v>56940000</v>
      </c>
      <c r="L2370">
        <v>37960000</v>
      </c>
      <c r="M2370">
        <v>0</v>
      </c>
      <c r="N2370">
        <v>18980000</v>
      </c>
      <c r="O2370">
        <v>18980000</v>
      </c>
      <c r="P2370">
        <v>0</v>
      </c>
      <c r="Q2370">
        <v>0</v>
      </c>
      <c r="R2370">
        <v>100</v>
      </c>
      <c r="S2370">
        <v>0</v>
      </c>
      <c r="T2370">
        <v>0</v>
      </c>
    </row>
    <row r="2371" spans="1:20" x14ac:dyDescent="0.25">
      <c r="A2371" t="s">
        <v>31</v>
      </c>
      <c r="B2371">
        <v>100000000</v>
      </c>
      <c r="C2371">
        <v>-43060000</v>
      </c>
      <c r="D2371">
        <v>0</v>
      </c>
      <c r="E2371">
        <v>56940000</v>
      </c>
      <c r="F2371">
        <v>0</v>
      </c>
      <c r="G2371">
        <v>56940000</v>
      </c>
      <c r="H2371">
        <v>56940000</v>
      </c>
      <c r="I2371">
        <v>56940000</v>
      </c>
      <c r="J2371">
        <v>0</v>
      </c>
      <c r="K2371">
        <v>56940000</v>
      </c>
      <c r="L2371">
        <v>37960000</v>
      </c>
      <c r="M2371">
        <v>0</v>
      </c>
      <c r="N2371">
        <v>18980000</v>
      </c>
      <c r="O2371">
        <v>18980000</v>
      </c>
      <c r="P2371">
        <v>0</v>
      </c>
      <c r="Q2371">
        <v>0</v>
      </c>
      <c r="R2371">
        <v>100</v>
      </c>
      <c r="S2371">
        <v>0</v>
      </c>
      <c r="T2371">
        <v>0</v>
      </c>
    </row>
    <row r="2372" spans="1:20" x14ac:dyDescent="0.25">
      <c r="A2372" t="s">
        <v>1059</v>
      </c>
      <c r="B2372">
        <v>100000000</v>
      </c>
      <c r="C2372">
        <v>-43060000</v>
      </c>
      <c r="D2372">
        <v>0</v>
      </c>
      <c r="E2372">
        <v>56940000</v>
      </c>
      <c r="F2372">
        <v>0</v>
      </c>
      <c r="G2372">
        <v>56940000</v>
      </c>
      <c r="H2372">
        <v>56940000</v>
      </c>
      <c r="I2372">
        <v>56940000</v>
      </c>
      <c r="J2372">
        <v>0</v>
      </c>
      <c r="K2372">
        <v>56940000</v>
      </c>
      <c r="L2372">
        <v>37960000</v>
      </c>
      <c r="M2372">
        <v>0</v>
      </c>
      <c r="N2372">
        <v>18980000</v>
      </c>
      <c r="O2372">
        <v>18980000</v>
      </c>
      <c r="P2372">
        <v>0</v>
      </c>
      <c r="Q2372">
        <v>0</v>
      </c>
      <c r="R2372">
        <v>100</v>
      </c>
      <c r="S2372">
        <v>0</v>
      </c>
      <c r="T2372">
        <v>0</v>
      </c>
    </row>
    <row r="2373" spans="1:20" x14ac:dyDescent="0.25">
      <c r="A2373" t="s">
        <v>1060</v>
      </c>
      <c r="B2373">
        <v>100000000</v>
      </c>
      <c r="C2373">
        <v>-43060000</v>
      </c>
      <c r="D2373">
        <v>0</v>
      </c>
      <c r="E2373">
        <v>56940000</v>
      </c>
      <c r="F2373">
        <v>0</v>
      </c>
      <c r="G2373">
        <v>56940000</v>
      </c>
      <c r="H2373">
        <v>56940000</v>
      </c>
      <c r="I2373">
        <v>56940000</v>
      </c>
      <c r="J2373">
        <v>0</v>
      </c>
      <c r="K2373">
        <v>56940000</v>
      </c>
      <c r="L2373">
        <v>37960000</v>
      </c>
      <c r="M2373">
        <v>0</v>
      </c>
      <c r="N2373">
        <v>18980000</v>
      </c>
      <c r="O2373">
        <v>18980000</v>
      </c>
      <c r="P2373">
        <v>0</v>
      </c>
      <c r="Q2373">
        <v>0</v>
      </c>
      <c r="R2373">
        <v>100</v>
      </c>
      <c r="S2373">
        <v>0</v>
      </c>
      <c r="T2373">
        <v>0</v>
      </c>
    </row>
    <row r="2374" spans="1:20" x14ac:dyDescent="0.25">
      <c r="A2374" t="s">
        <v>1068</v>
      </c>
      <c r="B2374">
        <v>80000000</v>
      </c>
      <c r="C2374">
        <v>-27350000</v>
      </c>
      <c r="D2374">
        <v>0</v>
      </c>
      <c r="E2374">
        <v>52650000</v>
      </c>
      <c r="F2374">
        <v>0</v>
      </c>
      <c r="G2374">
        <v>52650000</v>
      </c>
      <c r="H2374">
        <v>52650000</v>
      </c>
      <c r="I2374">
        <v>52650000</v>
      </c>
      <c r="J2374">
        <v>0</v>
      </c>
      <c r="K2374">
        <v>52650000</v>
      </c>
      <c r="L2374">
        <v>35100000</v>
      </c>
      <c r="M2374">
        <v>0</v>
      </c>
      <c r="N2374">
        <v>17550000</v>
      </c>
      <c r="O2374">
        <v>17550000</v>
      </c>
      <c r="P2374">
        <v>0</v>
      </c>
      <c r="Q2374">
        <v>0</v>
      </c>
      <c r="R2374">
        <v>100</v>
      </c>
      <c r="S2374">
        <v>0</v>
      </c>
      <c r="T2374">
        <v>0</v>
      </c>
    </row>
    <row r="2375" spans="1:20" x14ac:dyDescent="0.25">
      <c r="A2375" t="s">
        <v>31</v>
      </c>
      <c r="B2375">
        <v>80000000</v>
      </c>
      <c r="C2375">
        <v>-27350000</v>
      </c>
      <c r="D2375">
        <v>0</v>
      </c>
      <c r="E2375">
        <v>52650000</v>
      </c>
      <c r="F2375">
        <v>0</v>
      </c>
      <c r="G2375">
        <v>52650000</v>
      </c>
      <c r="H2375">
        <v>52650000</v>
      </c>
      <c r="I2375">
        <v>52650000</v>
      </c>
      <c r="J2375">
        <v>0</v>
      </c>
      <c r="K2375">
        <v>52650000</v>
      </c>
      <c r="L2375">
        <v>35100000</v>
      </c>
      <c r="M2375">
        <v>0</v>
      </c>
      <c r="N2375">
        <v>17550000</v>
      </c>
      <c r="O2375">
        <v>17550000</v>
      </c>
      <c r="P2375">
        <v>0</v>
      </c>
      <c r="Q2375">
        <v>0</v>
      </c>
      <c r="R2375">
        <v>100</v>
      </c>
      <c r="S2375">
        <v>0</v>
      </c>
      <c r="T2375">
        <v>0</v>
      </c>
    </row>
    <row r="2376" spans="1:20" x14ac:dyDescent="0.25">
      <c r="A2376" t="s">
        <v>1069</v>
      </c>
      <c r="B2376">
        <v>80000000</v>
      </c>
      <c r="C2376">
        <v>-27350000</v>
      </c>
      <c r="D2376">
        <v>0</v>
      </c>
      <c r="E2376">
        <v>52650000</v>
      </c>
      <c r="F2376">
        <v>0</v>
      </c>
      <c r="G2376">
        <v>52650000</v>
      </c>
      <c r="H2376">
        <v>52650000</v>
      </c>
      <c r="I2376">
        <v>52650000</v>
      </c>
      <c r="J2376">
        <v>0</v>
      </c>
      <c r="K2376">
        <v>52650000</v>
      </c>
      <c r="L2376">
        <v>35100000</v>
      </c>
      <c r="M2376">
        <v>0</v>
      </c>
      <c r="N2376">
        <v>17550000</v>
      </c>
      <c r="O2376">
        <v>17550000</v>
      </c>
      <c r="P2376">
        <v>0</v>
      </c>
      <c r="Q2376">
        <v>0</v>
      </c>
      <c r="R2376">
        <v>100</v>
      </c>
      <c r="S2376">
        <v>0</v>
      </c>
      <c r="T2376">
        <v>0</v>
      </c>
    </row>
    <row r="2377" spans="1:20" x14ac:dyDescent="0.25">
      <c r="A2377" t="s">
        <v>1070</v>
      </c>
      <c r="B2377">
        <v>80000000</v>
      </c>
      <c r="C2377">
        <v>-27350000</v>
      </c>
      <c r="D2377">
        <v>0</v>
      </c>
      <c r="E2377">
        <v>52650000</v>
      </c>
      <c r="F2377">
        <v>0</v>
      </c>
      <c r="G2377">
        <v>52650000</v>
      </c>
      <c r="H2377">
        <v>52650000</v>
      </c>
      <c r="I2377">
        <v>52650000</v>
      </c>
      <c r="J2377">
        <v>0</v>
      </c>
      <c r="K2377">
        <v>52650000</v>
      </c>
      <c r="L2377">
        <v>35100000</v>
      </c>
      <c r="M2377">
        <v>0</v>
      </c>
      <c r="N2377">
        <v>17550000</v>
      </c>
      <c r="O2377">
        <v>17550000</v>
      </c>
      <c r="P2377">
        <v>0</v>
      </c>
      <c r="Q2377">
        <v>0</v>
      </c>
      <c r="R2377">
        <v>100</v>
      </c>
      <c r="S2377">
        <v>0</v>
      </c>
      <c r="T2377">
        <v>0</v>
      </c>
    </row>
    <row r="2378" spans="1:20" x14ac:dyDescent="0.25">
      <c r="A2378" t="s">
        <v>1071</v>
      </c>
      <c r="B2378">
        <v>550000000</v>
      </c>
      <c r="C2378">
        <v>169360970</v>
      </c>
      <c r="D2378">
        <v>0</v>
      </c>
      <c r="E2378">
        <v>719360970</v>
      </c>
      <c r="F2378">
        <v>0</v>
      </c>
      <c r="G2378">
        <v>719360970</v>
      </c>
      <c r="H2378">
        <v>719360970</v>
      </c>
      <c r="I2378">
        <v>719360970</v>
      </c>
      <c r="J2378">
        <v>0</v>
      </c>
      <c r="K2378">
        <v>719360970</v>
      </c>
      <c r="L2378">
        <v>8800000</v>
      </c>
      <c r="M2378">
        <v>0</v>
      </c>
      <c r="N2378">
        <v>710560970</v>
      </c>
      <c r="O2378">
        <v>710560970</v>
      </c>
      <c r="P2378">
        <v>0</v>
      </c>
      <c r="Q2378">
        <v>0</v>
      </c>
      <c r="R2378">
        <v>100</v>
      </c>
      <c r="S2378">
        <v>0</v>
      </c>
      <c r="T2378">
        <v>0</v>
      </c>
    </row>
    <row r="2379" spans="1:20" x14ac:dyDescent="0.25">
      <c r="A2379" t="s">
        <v>31</v>
      </c>
      <c r="B2379">
        <v>550000000</v>
      </c>
      <c r="C2379">
        <v>169360970</v>
      </c>
      <c r="D2379">
        <v>0</v>
      </c>
      <c r="E2379">
        <v>719360970</v>
      </c>
      <c r="F2379">
        <v>0</v>
      </c>
      <c r="G2379">
        <v>719360970</v>
      </c>
      <c r="H2379">
        <v>719360970</v>
      </c>
      <c r="I2379">
        <v>719360970</v>
      </c>
      <c r="J2379">
        <v>0</v>
      </c>
      <c r="K2379">
        <v>719360970</v>
      </c>
      <c r="L2379">
        <v>8800000</v>
      </c>
      <c r="M2379">
        <v>0</v>
      </c>
      <c r="N2379">
        <v>710560970</v>
      </c>
      <c r="O2379">
        <v>710560970</v>
      </c>
      <c r="P2379">
        <v>0</v>
      </c>
      <c r="Q2379">
        <v>0</v>
      </c>
      <c r="R2379">
        <v>100</v>
      </c>
      <c r="S2379">
        <v>0</v>
      </c>
      <c r="T2379">
        <v>0</v>
      </c>
    </row>
    <row r="2380" spans="1:20" x14ac:dyDescent="0.25">
      <c r="A2380" t="s">
        <v>1072</v>
      </c>
      <c r="B2380">
        <v>550000000</v>
      </c>
      <c r="C2380">
        <v>169360970</v>
      </c>
      <c r="D2380">
        <v>0</v>
      </c>
      <c r="E2380">
        <v>719360970</v>
      </c>
      <c r="F2380">
        <v>0</v>
      </c>
      <c r="G2380">
        <v>719360970</v>
      </c>
      <c r="H2380">
        <v>719360970</v>
      </c>
      <c r="I2380">
        <v>719360970</v>
      </c>
      <c r="J2380">
        <v>0</v>
      </c>
      <c r="K2380">
        <v>719360970</v>
      </c>
      <c r="L2380">
        <v>8800000</v>
      </c>
      <c r="M2380">
        <v>0</v>
      </c>
      <c r="N2380">
        <v>710560970</v>
      </c>
      <c r="O2380">
        <v>710560970</v>
      </c>
      <c r="P2380">
        <v>0</v>
      </c>
      <c r="Q2380">
        <v>0</v>
      </c>
      <c r="R2380">
        <v>100</v>
      </c>
      <c r="S2380">
        <v>0</v>
      </c>
      <c r="T2380">
        <v>0</v>
      </c>
    </row>
    <row r="2381" spans="1:20" x14ac:dyDescent="0.25">
      <c r="A2381" t="s">
        <v>1070</v>
      </c>
      <c r="B2381">
        <v>550000000</v>
      </c>
      <c r="C2381">
        <v>169360970</v>
      </c>
      <c r="D2381">
        <v>0</v>
      </c>
      <c r="E2381">
        <v>719360970</v>
      </c>
      <c r="F2381">
        <v>0</v>
      </c>
      <c r="G2381">
        <v>719360970</v>
      </c>
      <c r="H2381">
        <v>719360970</v>
      </c>
      <c r="I2381">
        <v>719360970</v>
      </c>
      <c r="J2381">
        <v>0</v>
      </c>
      <c r="K2381">
        <v>719360970</v>
      </c>
      <c r="L2381">
        <v>8800000</v>
      </c>
      <c r="M2381">
        <v>0</v>
      </c>
      <c r="N2381">
        <v>710560970</v>
      </c>
      <c r="O2381">
        <v>710560970</v>
      </c>
      <c r="P2381">
        <v>0</v>
      </c>
      <c r="Q2381">
        <v>0</v>
      </c>
      <c r="R2381">
        <v>100</v>
      </c>
      <c r="S2381">
        <v>0</v>
      </c>
      <c r="T2381">
        <v>0</v>
      </c>
    </row>
    <row r="2382" spans="1:20" x14ac:dyDescent="0.25">
      <c r="A2382" t="s">
        <v>1073</v>
      </c>
      <c r="B2382">
        <v>80000000</v>
      </c>
      <c r="C2382">
        <v>-23768000</v>
      </c>
      <c r="D2382">
        <v>0</v>
      </c>
      <c r="E2382">
        <v>56232000</v>
      </c>
      <c r="F2382">
        <v>0</v>
      </c>
      <c r="G2382">
        <v>56232000</v>
      </c>
      <c r="H2382">
        <v>56232000</v>
      </c>
      <c r="I2382">
        <v>56232000</v>
      </c>
      <c r="J2382">
        <v>0</v>
      </c>
      <c r="K2382">
        <v>56232000</v>
      </c>
      <c r="L2382">
        <v>37488000</v>
      </c>
      <c r="M2382">
        <v>0</v>
      </c>
      <c r="N2382">
        <v>18744000</v>
      </c>
      <c r="O2382">
        <v>18744000</v>
      </c>
      <c r="P2382">
        <v>0</v>
      </c>
      <c r="Q2382">
        <v>0</v>
      </c>
      <c r="R2382">
        <v>100</v>
      </c>
      <c r="S2382">
        <v>0</v>
      </c>
      <c r="T2382">
        <v>0</v>
      </c>
    </row>
    <row r="2383" spans="1:20" x14ac:dyDescent="0.25">
      <c r="A2383" t="s">
        <v>31</v>
      </c>
      <c r="B2383">
        <v>80000000</v>
      </c>
      <c r="C2383">
        <v>-23768000</v>
      </c>
      <c r="D2383">
        <v>0</v>
      </c>
      <c r="E2383">
        <v>56232000</v>
      </c>
      <c r="F2383">
        <v>0</v>
      </c>
      <c r="G2383">
        <v>56232000</v>
      </c>
      <c r="H2383">
        <v>56232000</v>
      </c>
      <c r="I2383">
        <v>56232000</v>
      </c>
      <c r="J2383">
        <v>0</v>
      </c>
      <c r="K2383">
        <v>56232000</v>
      </c>
      <c r="L2383">
        <v>37488000</v>
      </c>
      <c r="M2383">
        <v>0</v>
      </c>
      <c r="N2383">
        <v>18744000</v>
      </c>
      <c r="O2383">
        <v>18744000</v>
      </c>
      <c r="P2383">
        <v>0</v>
      </c>
      <c r="Q2383">
        <v>0</v>
      </c>
      <c r="R2383">
        <v>100</v>
      </c>
      <c r="S2383">
        <v>0</v>
      </c>
      <c r="T2383">
        <v>0</v>
      </c>
    </row>
    <row r="2384" spans="1:20" x14ac:dyDescent="0.25">
      <c r="A2384" t="s">
        <v>1072</v>
      </c>
      <c r="B2384">
        <v>80000000</v>
      </c>
      <c r="C2384">
        <v>-23768000</v>
      </c>
      <c r="D2384">
        <v>0</v>
      </c>
      <c r="E2384">
        <v>56232000</v>
      </c>
      <c r="F2384">
        <v>0</v>
      </c>
      <c r="G2384">
        <v>56232000</v>
      </c>
      <c r="H2384">
        <v>56232000</v>
      </c>
      <c r="I2384">
        <v>56232000</v>
      </c>
      <c r="J2384">
        <v>0</v>
      </c>
      <c r="K2384">
        <v>56232000</v>
      </c>
      <c r="L2384">
        <v>37488000</v>
      </c>
      <c r="M2384">
        <v>0</v>
      </c>
      <c r="N2384">
        <v>18744000</v>
      </c>
      <c r="O2384">
        <v>18744000</v>
      </c>
      <c r="P2384">
        <v>0</v>
      </c>
      <c r="Q2384">
        <v>0</v>
      </c>
      <c r="R2384">
        <v>100</v>
      </c>
      <c r="S2384">
        <v>0</v>
      </c>
      <c r="T2384">
        <v>0</v>
      </c>
    </row>
    <row r="2385" spans="1:20" x14ac:dyDescent="0.25">
      <c r="A2385" t="s">
        <v>1070</v>
      </c>
      <c r="B2385">
        <v>80000000</v>
      </c>
      <c r="C2385">
        <v>-23768000</v>
      </c>
      <c r="D2385">
        <v>0</v>
      </c>
      <c r="E2385">
        <v>56232000</v>
      </c>
      <c r="F2385">
        <v>0</v>
      </c>
      <c r="G2385">
        <v>56232000</v>
      </c>
      <c r="H2385">
        <v>56232000</v>
      </c>
      <c r="I2385">
        <v>56232000</v>
      </c>
      <c r="J2385">
        <v>0</v>
      </c>
      <c r="K2385">
        <v>56232000</v>
      </c>
      <c r="L2385">
        <v>37488000</v>
      </c>
      <c r="M2385">
        <v>0</v>
      </c>
      <c r="N2385">
        <v>18744000</v>
      </c>
      <c r="O2385">
        <v>18744000</v>
      </c>
      <c r="P2385">
        <v>0</v>
      </c>
      <c r="Q2385">
        <v>0</v>
      </c>
      <c r="R2385">
        <v>100</v>
      </c>
      <c r="S2385">
        <v>0</v>
      </c>
      <c r="T2385">
        <v>0</v>
      </c>
    </row>
    <row r="2386" spans="1:20" x14ac:dyDescent="0.25">
      <c r="A2386" t="s">
        <v>1074</v>
      </c>
      <c r="B2386">
        <v>50000000</v>
      </c>
      <c r="C2386">
        <v>-21884000</v>
      </c>
      <c r="D2386">
        <v>0</v>
      </c>
      <c r="E2386">
        <v>28116000</v>
      </c>
      <c r="F2386">
        <v>0</v>
      </c>
      <c r="G2386">
        <v>28116000</v>
      </c>
      <c r="H2386">
        <v>28116000</v>
      </c>
      <c r="I2386">
        <v>28116000</v>
      </c>
      <c r="J2386">
        <v>0</v>
      </c>
      <c r="K2386">
        <v>28116000</v>
      </c>
      <c r="L2386">
        <v>18744000</v>
      </c>
      <c r="M2386">
        <v>0</v>
      </c>
      <c r="N2386">
        <v>9372000</v>
      </c>
      <c r="O2386">
        <v>9372000</v>
      </c>
      <c r="P2386">
        <v>0</v>
      </c>
      <c r="Q2386">
        <v>0</v>
      </c>
      <c r="R2386">
        <v>100</v>
      </c>
      <c r="S2386">
        <v>0</v>
      </c>
      <c r="T2386">
        <v>0</v>
      </c>
    </row>
    <row r="2387" spans="1:20" x14ac:dyDescent="0.25">
      <c r="A2387" t="s">
        <v>31</v>
      </c>
      <c r="B2387">
        <v>50000000</v>
      </c>
      <c r="C2387">
        <v>-21884000</v>
      </c>
      <c r="D2387">
        <v>0</v>
      </c>
      <c r="E2387">
        <v>28116000</v>
      </c>
      <c r="F2387">
        <v>0</v>
      </c>
      <c r="G2387">
        <v>28116000</v>
      </c>
      <c r="H2387">
        <v>28116000</v>
      </c>
      <c r="I2387">
        <v>28116000</v>
      </c>
      <c r="J2387">
        <v>0</v>
      </c>
      <c r="K2387">
        <v>28116000</v>
      </c>
      <c r="L2387">
        <v>18744000</v>
      </c>
      <c r="M2387">
        <v>0</v>
      </c>
      <c r="N2387">
        <v>9372000</v>
      </c>
      <c r="O2387">
        <v>9372000</v>
      </c>
      <c r="P2387">
        <v>0</v>
      </c>
      <c r="Q2387">
        <v>0</v>
      </c>
      <c r="R2387">
        <v>100</v>
      </c>
      <c r="S2387">
        <v>0</v>
      </c>
      <c r="T2387">
        <v>0</v>
      </c>
    </row>
    <row r="2388" spans="1:20" x14ac:dyDescent="0.25">
      <c r="A2388" t="s">
        <v>1072</v>
      </c>
      <c r="B2388">
        <v>50000000</v>
      </c>
      <c r="C2388">
        <v>-21884000</v>
      </c>
      <c r="D2388">
        <v>0</v>
      </c>
      <c r="E2388">
        <v>28116000</v>
      </c>
      <c r="F2388">
        <v>0</v>
      </c>
      <c r="G2388">
        <v>28116000</v>
      </c>
      <c r="H2388">
        <v>28116000</v>
      </c>
      <c r="I2388">
        <v>28116000</v>
      </c>
      <c r="J2388">
        <v>0</v>
      </c>
      <c r="K2388">
        <v>28116000</v>
      </c>
      <c r="L2388">
        <v>18744000</v>
      </c>
      <c r="M2388">
        <v>0</v>
      </c>
      <c r="N2388">
        <v>9372000</v>
      </c>
      <c r="O2388">
        <v>9372000</v>
      </c>
      <c r="P2388">
        <v>0</v>
      </c>
      <c r="Q2388">
        <v>0</v>
      </c>
      <c r="R2388">
        <v>100</v>
      </c>
      <c r="S2388">
        <v>0</v>
      </c>
      <c r="T2388">
        <v>0</v>
      </c>
    </row>
    <row r="2389" spans="1:20" x14ac:dyDescent="0.25">
      <c r="A2389" t="s">
        <v>1070</v>
      </c>
      <c r="B2389">
        <v>50000000</v>
      </c>
      <c r="C2389">
        <v>-21884000</v>
      </c>
      <c r="D2389">
        <v>0</v>
      </c>
      <c r="E2389">
        <v>28116000</v>
      </c>
      <c r="F2389">
        <v>0</v>
      </c>
      <c r="G2389">
        <v>28116000</v>
      </c>
      <c r="H2389">
        <v>28116000</v>
      </c>
      <c r="I2389">
        <v>28116000</v>
      </c>
      <c r="J2389">
        <v>0</v>
      </c>
      <c r="K2389">
        <v>28116000</v>
      </c>
      <c r="L2389">
        <v>18744000</v>
      </c>
      <c r="M2389">
        <v>0</v>
      </c>
      <c r="N2389">
        <v>9372000</v>
      </c>
      <c r="O2389">
        <v>9372000</v>
      </c>
      <c r="P2389">
        <v>0</v>
      </c>
      <c r="Q2389">
        <v>0</v>
      </c>
      <c r="R2389">
        <v>100</v>
      </c>
      <c r="S2389">
        <v>0</v>
      </c>
      <c r="T2389">
        <v>0</v>
      </c>
    </row>
    <row r="2390" spans="1:20" x14ac:dyDescent="0.25">
      <c r="A2390" t="s">
        <v>1075</v>
      </c>
      <c r="B2390">
        <v>280000000</v>
      </c>
      <c r="C2390">
        <v>-157342000</v>
      </c>
      <c r="D2390">
        <v>0</v>
      </c>
      <c r="E2390">
        <v>122658000</v>
      </c>
      <c r="F2390">
        <v>0</v>
      </c>
      <c r="G2390">
        <v>122658000</v>
      </c>
      <c r="H2390">
        <v>122658000</v>
      </c>
      <c r="I2390">
        <v>122658000</v>
      </c>
      <c r="J2390">
        <v>0</v>
      </c>
      <c r="K2390">
        <v>122658000</v>
      </c>
      <c r="L2390">
        <v>65194000</v>
      </c>
      <c r="M2390">
        <v>0</v>
      </c>
      <c r="N2390">
        <v>57464000</v>
      </c>
      <c r="O2390">
        <v>57464000</v>
      </c>
      <c r="P2390">
        <v>0</v>
      </c>
      <c r="Q2390">
        <v>0</v>
      </c>
      <c r="R2390">
        <v>100</v>
      </c>
      <c r="S2390">
        <v>0</v>
      </c>
      <c r="T2390">
        <v>0</v>
      </c>
    </row>
    <row r="2391" spans="1:20" x14ac:dyDescent="0.25">
      <c r="A2391" t="s">
        <v>31</v>
      </c>
      <c r="B2391">
        <v>280000000</v>
      </c>
      <c r="C2391">
        <v>-157342000</v>
      </c>
      <c r="D2391">
        <v>0</v>
      </c>
      <c r="E2391">
        <v>122658000</v>
      </c>
      <c r="F2391">
        <v>0</v>
      </c>
      <c r="G2391">
        <v>122658000</v>
      </c>
      <c r="H2391">
        <v>122658000</v>
      </c>
      <c r="I2391">
        <v>122658000</v>
      </c>
      <c r="J2391">
        <v>0</v>
      </c>
      <c r="K2391">
        <v>122658000</v>
      </c>
      <c r="L2391">
        <v>65194000</v>
      </c>
      <c r="M2391">
        <v>0</v>
      </c>
      <c r="N2391">
        <v>57464000</v>
      </c>
      <c r="O2391">
        <v>57464000</v>
      </c>
      <c r="P2391">
        <v>0</v>
      </c>
      <c r="Q2391">
        <v>0</v>
      </c>
      <c r="R2391">
        <v>100</v>
      </c>
      <c r="S2391">
        <v>0</v>
      </c>
      <c r="T2391">
        <v>0</v>
      </c>
    </row>
    <row r="2392" spans="1:20" x14ac:dyDescent="0.25">
      <c r="A2392" t="s">
        <v>1046</v>
      </c>
      <c r="B2392">
        <v>280000000</v>
      </c>
      <c r="C2392">
        <v>-157342000</v>
      </c>
      <c r="D2392">
        <v>0</v>
      </c>
      <c r="E2392">
        <v>122658000</v>
      </c>
      <c r="F2392">
        <v>0</v>
      </c>
      <c r="G2392">
        <v>122658000</v>
      </c>
      <c r="H2392">
        <v>122658000</v>
      </c>
      <c r="I2392">
        <v>122658000</v>
      </c>
      <c r="J2392">
        <v>0</v>
      </c>
      <c r="K2392">
        <v>122658000</v>
      </c>
      <c r="L2392">
        <v>65194000</v>
      </c>
      <c r="M2392">
        <v>0</v>
      </c>
      <c r="N2392">
        <v>57464000</v>
      </c>
      <c r="O2392">
        <v>57464000</v>
      </c>
      <c r="P2392">
        <v>0</v>
      </c>
      <c r="Q2392">
        <v>0</v>
      </c>
      <c r="R2392">
        <v>100</v>
      </c>
      <c r="S2392">
        <v>0</v>
      </c>
      <c r="T2392">
        <v>0</v>
      </c>
    </row>
    <row r="2393" spans="1:20" x14ac:dyDescent="0.25">
      <c r="A2393" t="s">
        <v>1076</v>
      </c>
      <c r="B2393">
        <v>280000000</v>
      </c>
      <c r="C2393">
        <v>-157342000</v>
      </c>
      <c r="D2393">
        <v>0</v>
      </c>
      <c r="E2393">
        <v>122658000</v>
      </c>
      <c r="F2393">
        <v>0</v>
      </c>
      <c r="G2393">
        <v>122658000</v>
      </c>
      <c r="H2393">
        <v>122658000</v>
      </c>
      <c r="I2393">
        <v>122658000</v>
      </c>
      <c r="J2393">
        <v>0</v>
      </c>
      <c r="K2393">
        <v>122658000</v>
      </c>
      <c r="L2393">
        <v>65194000</v>
      </c>
      <c r="M2393">
        <v>0</v>
      </c>
      <c r="N2393">
        <v>57464000</v>
      </c>
      <c r="O2393">
        <v>57464000</v>
      </c>
      <c r="P2393">
        <v>0</v>
      </c>
      <c r="Q2393">
        <v>0</v>
      </c>
      <c r="R2393">
        <v>100</v>
      </c>
      <c r="S2393">
        <v>0</v>
      </c>
      <c r="T2393">
        <v>0</v>
      </c>
    </row>
    <row r="2394" spans="1:20" x14ac:dyDescent="0.25">
      <c r="A2394" t="s">
        <v>1077</v>
      </c>
      <c r="B2394">
        <v>80000000</v>
      </c>
      <c r="C2394">
        <v>-1088000</v>
      </c>
      <c r="D2394">
        <v>0</v>
      </c>
      <c r="E2394">
        <v>78912000</v>
      </c>
      <c r="F2394">
        <v>0</v>
      </c>
      <c r="G2394">
        <v>78912000</v>
      </c>
      <c r="H2394">
        <v>78912000</v>
      </c>
      <c r="I2394">
        <v>78912000</v>
      </c>
      <c r="J2394">
        <v>0</v>
      </c>
      <c r="K2394">
        <v>78912000</v>
      </c>
      <c r="L2394">
        <v>30581000</v>
      </c>
      <c r="M2394">
        <v>0</v>
      </c>
      <c r="N2394">
        <v>48331000</v>
      </c>
      <c r="O2394">
        <v>44054000</v>
      </c>
      <c r="P2394">
        <v>4277000</v>
      </c>
      <c r="Q2394">
        <v>0</v>
      </c>
      <c r="R2394">
        <v>100</v>
      </c>
      <c r="S2394">
        <v>0</v>
      </c>
      <c r="T2394">
        <v>0</v>
      </c>
    </row>
    <row r="2395" spans="1:20" x14ac:dyDescent="0.25">
      <c r="A2395" t="s">
        <v>31</v>
      </c>
      <c r="B2395">
        <v>80000000</v>
      </c>
      <c r="C2395">
        <v>-1088000</v>
      </c>
      <c r="D2395">
        <v>0</v>
      </c>
      <c r="E2395">
        <v>78912000</v>
      </c>
      <c r="F2395">
        <v>0</v>
      </c>
      <c r="G2395">
        <v>78912000</v>
      </c>
      <c r="H2395">
        <v>78912000</v>
      </c>
      <c r="I2395">
        <v>78912000</v>
      </c>
      <c r="J2395">
        <v>0</v>
      </c>
      <c r="K2395">
        <v>78912000</v>
      </c>
      <c r="L2395">
        <v>30581000</v>
      </c>
      <c r="M2395">
        <v>0</v>
      </c>
      <c r="N2395">
        <v>48331000</v>
      </c>
      <c r="O2395">
        <v>44054000</v>
      </c>
      <c r="P2395">
        <v>4277000</v>
      </c>
      <c r="Q2395">
        <v>0</v>
      </c>
      <c r="R2395">
        <v>100</v>
      </c>
      <c r="S2395">
        <v>0</v>
      </c>
      <c r="T2395">
        <v>0</v>
      </c>
    </row>
    <row r="2396" spans="1:20" x14ac:dyDescent="0.25">
      <c r="A2396" t="s">
        <v>1046</v>
      </c>
      <c r="B2396">
        <v>80000000</v>
      </c>
      <c r="C2396">
        <v>-1088000</v>
      </c>
      <c r="D2396">
        <v>0</v>
      </c>
      <c r="E2396">
        <v>78912000</v>
      </c>
      <c r="F2396">
        <v>0</v>
      </c>
      <c r="G2396">
        <v>78912000</v>
      </c>
      <c r="H2396">
        <v>78912000</v>
      </c>
      <c r="I2396">
        <v>78912000</v>
      </c>
      <c r="J2396">
        <v>0</v>
      </c>
      <c r="K2396">
        <v>78912000</v>
      </c>
      <c r="L2396">
        <v>30581000</v>
      </c>
      <c r="M2396">
        <v>0</v>
      </c>
      <c r="N2396">
        <v>48331000</v>
      </c>
      <c r="O2396">
        <v>44054000</v>
      </c>
      <c r="P2396">
        <v>4277000</v>
      </c>
      <c r="Q2396">
        <v>0</v>
      </c>
      <c r="R2396">
        <v>100</v>
      </c>
      <c r="S2396">
        <v>0</v>
      </c>
      <c r="T2396">
        <v>0</v>
      </c>
    </row>
    <row r="2397" spans="1:20" x14ac:dyDescent="0.25">
      <c r="A2397" t="s">
        <v>1076</v>
      </c>
      <c r="B2397">
        <v>80000000</v>
      </c>
      <c r="C2397">
        <v>-1088000</v>
      </c>
      <c r="D2397">
        <v>0</v>
      </c>
      <c r="E2397">
        <v>78912000</v>
      </c>
      <c r="F2397">
        <v>0</v>
      </c>
      <c r="G2397">
        <v>78912000</v>
      </c>
      <c r="H2397">
        <v>78912000</v>
      </c>
      <c r="I2397">
        <v>78912000</v>
      </c>
      <c r="J2397">
        <v>0</v>
      </c>
      <c r="K2397">
        <v>78912000</v>
      </c>
      <c r="L2397">
        <v>30581000</v>
      </c>
      <c r="M2397">
        <v>0</v>
      </c>
      <c r="N2397">
        <v>48331000</v>
      </c>
      <c r="O2397">
        <v>44054000</v>
      </c>
      <c r="P2397">
        <v>4277000</v>
      </c>
      <c r="Q2397">
        <v>0</v>
      </c>
      <c r="R2397">
        <v>100</v>
      </c>
      <c r="S2397">
        <v>0</v>
      </c>
      <c r="T2397">
        <v>0</v>
      </c>
    </row>
    <row r="2398" spans="1:20" x14ac:dyDescent="0.25">
      <c r="A2398" t="s">
        <v>1078</v>
      </c>
      <c r="B2398">
        <v>20000000</v>
      </c>
      <c r="C2398">
        <v>0</v>
      </c>
      <c r="D2398">
        <v>0</v>
      </c>
      <c r="E2398">
        <v>20000000</v>
      </c>
      <c r="F2398">
        <v>0</v>
      </c>
      <c r="G2398">
        <v>20000000</v>
      </c>
      <c r="H2398">
        <v>20000000</v>
      </c>
      <c r="I2398">
        <v>20000000</v>
      </c>
      <c r="J2398">
        <v>0</v>
      </c>
      <c r="K2398">
        <v>20000000</v>
      </c>
      <c r="L2398">
        <v>9090908</v>
      </c>
      <c r="M2398">
        <v>0</v>
      </c>
      <c r="N2398">
        <v>10909092</v>
      </c>
      <c r="O2398">
        <v>7272728</v>
      </c>
      <c r="P2398">
        <v>3636364</v>
      </c>
      <c r="Q2398">
        <v>0</v>
      </c>
      <c r="R2398">
        <v>100</v>
      </c>
      <c r="S2398">
        <v>0</v>
      </c>
      <c r="T2398">
        <v>0</v>
      </c>
    </row>
    <row r="2399" spans="1:20" x14ac:dyDescent="0.25">
      <c r="A2399" t="s">
        <v>31</v>
      </c>
      <c r="B2399">
        <v>20000000</v>
      </c>
      <c r="C2399">
        <v>0</v>
      </c>
      <c r="D2399">
        <v>0</v>
      </c>
      <c r="E2399">
        <v>20000000</v>
      </c>
      <c r="F2399">
        <v>0</v>
      </c>
      <c r="G2399">
        <v>20000000</v>
      </c>
      <c r="H2399">
        <v>20000000</v>
      </c>
      <c r="I2399">
        <v>20000000</v>
      </c>
      <c r="J2399">
        <v>0</v>
      </c>
      <c r="K2399">
        <v>20000000</v>
      </c>
      <c r="L2399">
        <v>9090908</v>
      </c>
      <c r="M2399">
        <v>0</v>
      </c>
      <c r="N2399">
        <v>10909092</v>
      </c>
      <c r="O2399">
        <v>7272728</v>
      </c>
      <c r="P2399">
        <v>3636364</v>
      </c>
      <c r="Q2399">
        <v>0</v>
      </c>
      <c r="R2399">
        <v>100</v>
      </c>
      <c r="S2399">
        <v>0</v>
      </c>
      <c r="T2399">
        <v>0</v>
      </c>
    </row>
    <row r="2400" spans="1:20" x14ac:dyDescent="0.25">
      <c r="A2400" t="s">
        <v>1079</v>
      </c>
      <c r="B2400">
        <v>20000000</v>
      </c>
      <c r="C2400">
        <v>0</v>
      </c>
      <c r="D2400">
        <v>0</v>
      </c>
      <c r="E2400">
        <v>20000000</v>
      </c>
      <c r="F2400">
        <v>0</v>
      </c>
      <c r="G2400">
        <v>20000000</v>
      </c>
      <c r="H2400">
        <v>20000000</v>
      </c>
      <c r="I2400">
        <v>20000000</v>
      </c>
      <c r="J2400">
        <v>0</v>
      </c>
      <c r="K2400">
        <v>20000000</v>
      </c>
      <c r="L2400">
        <v>9090908</v>
      </c>
      <c r="M2400">
        <v>0</v>
      </c>
      <c r="N2400">
        <v>10909092</v>
      </c>
      <c r="O2400">
        <v>7272728</v>
      </c>
      <c r="P2400">
        <v>3636364</v>
      </c>
      <c r="Q2400">
        <v>0</v>
      </c>
      <c r="R2400">
        <v>100</v>
      </c>
      <c r="S2400">
        <v>0</v>
      </c>
      <c r="T2400">
        <v>0</v>
      </c>
    </row>
    <row r="2401" spans="1:20" x14ac:dyDescent="0.25">
      <c r="A2401" t="s">
        <v>1080</v>
      </c>
      <c r="B2401">
        <v>20000000</v>
      </c>
      <c r="C2401">
        <v>0</v>
      </c>
      <c r="D2401">
        <v>0</v>
      </c>
      <c r="E2401">
        <v>20000000</v>
      </c>
      <c r="F2401">
        <v>0</v>
      </c>
      <c r="G2401">
        <v>20000000</v>
      </c>
      <c r="H2401">
        <v>20000000</v>
      </c>
      <c r="I2401">
        <v>20000000</v>
      </c>
      <c r="J2401">
        <v>0</v>
      </c>
      <c r="K2401">
        <v>20000000</v>
      </c>
      <c r="L2401">
        <v>9090908</v>
      </c>
      <c r="M2401">
        <v>0</v>
      </c>
      <c r="N2401">
        <v>10909092</v>
      </c>
      <c r="O2401">
        <v>7272728</v>
      </c>
      <c r="P2401">
        <v>3636364</v>
      </c>
      <c r="Q2401">
        <v>0</v>
      </c>
      <c r="R2401">
        <v>100</v>
      </c>
      <c r="S2401">
        <v>0</v>
      </c>
      <c r="T2401">
        <v>0</v>
      </c>
    </row>
    <row r="2402" spans="1:20" x14ac:dyDescent="0.25">
      <c r="A2402" t="s">
        <v>1081</v>
      </c>
      <c r="B2402">
        <v>50000000</v>
      </c>
      <c r="C2402">
        <v>-50000000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</row>
    <row r="2403" spans="1:20" x14ac:dyDescent="0.25">
      <c r="A2403" t="s">
        <v>31</v>
      </c>
      <c r="B2403">
        <v>50000000</v>
      </c>
      <c r="C2403">
        <v>-50000000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</row>
    <row r="2404" spans="1:20" x14ac:dyDescent="0.25">
      <c r="A2404" t="s">
        <v>1079</v>
      </c>
      <c r="B2404">
        <v>50000000</v>
      </c>
      <c r="C2404">
        <v>-50000000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</row>
    <row r="2405" spans="1:20" x14ac:dyDescent="0.25">
      <c r="A2405" t="s">
        <v>1082</v>
      </c>
      <c r="B2405">
        <v>50000000</v>
      </c>
      <c r="C2405">
        <v>-50000000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</row>
    <row r="2406" spans="1:20" x14ac:dyDescent="0.25">
      <c r="A2406" t="s">
        <v>1083</v>
      </c>
      <c r="B2406">
        <v>30000000</v>
      </c>
      <c r="C2406">
        <v>-30000000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</row>
    <row r="2407" spans="1:20" x14ac:dyDescent="0.25">
      <c r="A2407" t="s">
        <v>31</v>
      </c>
      <c r="B2407">
        <v>30000000</v>
      </c>
      <c r="C2407">
        <v>-30000000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</row>
    <row r="2408" spans="1:20" x14ac:dyDescent="0.25">
      <c r="A2408" t="s">
        <v>1079</v>
      </c>
      <c r="B2408">
        <v>30000000</v>
      </c>
      <c r="C2408">
        <v>-30000000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</row>
    <row r="2409" spans="1:20" x14ac:dyDescent="0.25">
      <c r="A2409" t="s">
        <v>1084</v>
      </c>
      <c r="B2409">
        <v>30000000</v>
      </c>
      <c r="C2409">
        <v>-30000000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</row>
    <row r="2410" spans="1:20" x14ac:dyDescent="0.25">
      <c r="A2410" t="s">
        <v>1085</v>
      </c>
      <c r="B2410">
        <v>70000000</v>
      </c>
      <c r="C2410">
        <v>-49477000</v>
      </c>
      <c r="D2410">
        <v>0</v>
      </c>
      <c r="E2410">
        <v>20523000</v>
      </c>
      <c r="F2410">
        <v>0</v>
      </c>
      <c r="G2410">
        <v>20523000</v>
      </c>
      <c r="H2410">
        <v>20523000</v>
      </c>
      <c r="I2410">
        <v>20523000</v>
      </c>
      <c r="J2410">
        <v>0</v>
      </c>
      <c r="K2410">
        <v>20523000</v>
      </c>
      <c r="L2410">
        <v>13324092</v>
      </c>
      <c r="M2410">
        <v>0</v>
      </c>
      <c r="N2410">
        <v>7198908</v>
      </c>
      <c r="O2410">
        <v>5385272</v>
      </c>
      <c r="P2410">
        <v>1813636</v>
      </c>
      <c r="Q2410">
        <v>0</v>
      </c>
      <c r="R2410">
        <v>100</v>
      </c>
      <c r="S2410">
        <v>0</v>
      </c>
      <c r="T2410">
        <v>0</v>
      </c>
    </row>
    <row r="2411" spans="1:20" x14ac:dyDescent="0.25">
      <c r="A2411" t="s">
        <v>31</v>
      </c>
      <c r="B2411">
        <v>70000000</v>
      </c>
      <c r="C2411">
        <v>-49477000</v>
      </c>
      <c r="D2411">
        <v>0</v>
      </c>
      <c r="E2411">
        <v>20523000</v>
      </c>
      <c r="F2411">
        <v>0</v>
      </c>
      <c r="G2411">
        <v>20523000</v>
      </c>
      <c r="H2411">
        <v>20523000</v>
      </c>
      <c r="I2411">
        <v>20523000</v>
      </c>
      <c r="J2411">
        <v>0</v>
      </c>
      <c r="K2411">
        <v>20523000</v>
      </c>
      <c r="L2411">
        <v>13324092</v>
      </c>
      <c r="M2411">
        <v>0</v>
      </c>
      <c r="N2411">
        <v>7198908</v>
      </c>
      <c r="O2411">
        <v>5385272</v>
      </c>
      <c r="P2411">
        <v>1813636</v>
      </c>
      <c r="Q2411">
        <v>0</v>
      </c>
      <c r="R2411">
        <v>100</v>
      </c>
      <c r="S2411">
        <v>0</v>
      </c>
      <c r="T2411">
        <v>0</v>
      </c>
    </row>
    <row r="2412" spans="1:20" x14ac:dyDescent="0.25">
      <c r="A2412" t="s">
        <v>1086</v>
      </c>
      <c r="B2412">
        <v>70000000</v>
      </c>
      <c r="C2412">
        <v>-49477000</v>
      </c>
      <c r="D2412">
        <v>0</v>
      </c>
      <c r="E2412">
        <v>20523000</v>
      </c>
      <c r="F2412">
        <v>0</v>
      </c>
      <c r="G2412">
        <v>20523000</v>
      </c>
      <c r="H2412">
        <v>20523000</v>
      </c>
      <c r="I2412">
        <v>20523000</v>
      </c>
      <c r="J2412">
        <v>0</v>
      </c>
      <c r="K2412">
        <v>20523000</v>
      </c>
      <c r="L2412">
        <v>13324092</v>
      </c>
      <c r="M2412">
        <v>0</v>
      </c>
      <c r="N2412">
        <v>7198908</v>
      </c>
      <c r="O2412">
        <v>5385272</v>
      </c>
      <c r="P2412">
        <v>1813636</v>
      </c>
      <c r="Q2412">
        <v>0</v>
      </c>
      <c r="R2412">
        <v>100</v>
      </c>
      <c r="S2412">
        <v>0</v>
      </c>
      <c r="T2412">
        <v>0</v>
      </c>
    </row>
    <row r="2413" spans="1:20" x14ac:dyDescent="0.25">
      <c r="A2413" t="s">
        <v>1087</v>
      </c>
      <c r="B2413">
        <v>70000000</v>
      </c>
      <c r="C2413">
        <v>-49477000</v>
      </c>
      <c r="D2413">
        <v>0</v>
      </c>
      <c r="E2413">
        <v>20523000</v>
      </c>
      <c r="F2413">
        <v>0</v>
      </c>
      <c r="G2413">
        <v>20523000</v>
      </c>
      <c r="H2413">
        <v>20523000</v>
      </c>
      <c r="I2413">
        <v>20523000</v>
      </c>
      <c r="J2413">
        <v>0</v>
      </c>
      <c r="K2413">
        <v>20523000</v>
      </c>
      <c r="L2413">
        <v>13324092</v>
      </c>
      <c r="M2413">
        <v>0</v>
      </c>
      <c r="N2413">
        <v>7198908</v>
      </c>
      <c r="O2413">
        <v>5385272</v>
      </c>
      <c r="P2413">
        <v>1813636</v>
      </c>
      <c r="Q2413">
        <v>0</v>
      </c>
      <c r="R2413">
        <v>100</v>
      </c>
      <c r="S2413">
        <v>0</v>
      </c>
      <c r="T2413">
        <v>0</v>
      </c>
    </row>
    <row r="2414" spans="1:20" x14ac:dyDescent="0.25">
      <c r="A2414" t="s">
        <v>1088</v>
      </c>
      <c r="B2414">
        <v>50000000</v>
      </c>
      <c r="C2414">
        <v>-50000000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</row>
    <row r="2415" spans="1:20" x14ac:dyDescent="0.25">
      <c r="A2415" t="s">
        <v>31</v>
      </c>
      <c r="B2415">
        <v>50000000</v>
      </c>
      <c r="C2415">
        <v>-50000000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</row>
    <row r="2416" spans="1:20" x14ac:dyDescent="0.25">
      <c r="A2416" t="s">
        <v>1086</v>
      </c>
      <c r="B2416">
        <v>50000000</v>
      </c>
      <c r="C2416">
        <v>-50000000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</row>
    <row r="2417" spans="1:20" x14ac:dyDescent="0.25">
      <c r="A2417" t="s">
        <v>1082</v>
      </c>
      <c r="B2417">
        <v>50000000</v>
      </c>
      <c r="C2417">
        <v>-50000000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</row>
    <row r="2418" spans="1:20" x14ac:dyDescent="0.25">
      <c r="A2418" t="s">
        <v>1089</v>
      </c>
      <c r="B2418">
        <v>10000000</v>
      </c>
      <c r="C2418">
        <v>-10000000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</row>
    <row r="2419" spans="1:20" x14ac:dyDescent="0.25">
      <c r="A2419" t="s">
        <v>31</v>
      </c>
      <c r="B2419">
        <v>10000000</v>
      </c>
      <c r="C2419">
        <v>-10000000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</row>
    <row r="2420" spans="1:20" x14ac:dyDescent="0.25">
      <c r="A2420" t="s">
        <v>1090</v>
      </c>
      <c r="B2420">
        <v>10000000</v>
      </c>
      <c r="C2420">
        <v>-10000000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</row>
    <row r="2421" spans="1:20" x14ac:dyDescent="0.25">
      <c r="A2421" t="s">
        <v>1082</v>
      </c>
      <c r="B2421">
        <v>10000000</v>
      </c>
      <c r="C2421">
        <v>-10000000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</row>
    <row r="2422" spans="1:20" x14ac:dyDescent="0.25">
      <c r="A2422" t="s">
        <v>1091</v>
      </c>
      <c r="B2422">
        <v>30000000</v>
      </c>
      <c r="C2422">
        <v>-30000000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</row>
    <row r="2423" spans="1:20" x14ac:dyDescent="0.25">
      <c r="A2423" t="s">
        <v>31</v>
      </c>
      <c r="B2423">
        <v>30000000</v>
      </c>
      <c r="C2423">
        <v>-30000000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</row>
    <row r="2424" spans="1:20" x14ac:dyDescent="0.25">
      <c r="A2424" t="s">
        <v>1092</v>
      </c>
      <c r="B2424">
        <v>30000000</v>
      </c>
      <c r="C2424">
        <v>-30000000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</row>
    <row r="2425" spans="1:20" x14ac:dyDescent="0.25">
      <c r="A2425" t="s">
        <v>1093</v>
      </c>
      <c r="B2425">
        <v>30000000</v>
      </c>
      <c r="C2425">
        <v>-30000000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</row>
    <row r="2426" spans="1:20" x14ac:dyDescent="0.25">
      <c r="A2426" t="s">
        <v>1094</v>
      </c>
      <c r="B2426">
        <v>30000000</v>
      </c>
      <c r="C2426">
        <v>-30000000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</row>
    <row r="2427" spans="1:20" x14ac:dyDescent="0.25">
      <c r="A2427" t="s">
        <v>31</v>
      </c>
      <c r="B2427">
        <v>30000000</v>
      </c>
      <c r="C2427">
        <v>-30000000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</row>
    <row r="2428" spans="1:20" x14ac:dyDescent="0.25">
      <c r="A2428" t="s">
        <v>1092</v>
      </c>
      <c r="B2428">
        <v>30000000</v>
      </c>
      <c r="C2428">
        <v>-30000000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</row>
    <row r="2429" spans="1:20" x14ac:dyDescent="0.25">
      <c r="A2429" t="s">
        <v>1093</v>
      </c>
      <c r="B2429">
        <v>30000000</v>
      </c>
      <c r="C2429">
        <v>-30000000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</row>
    <row r="2430" spans="1:20" x14ac:dyDescent="0.25">
      <c r="A2430" t="s">
        <v>1095</v>
      </c>
      <c r="B2430">
        <v>70000000</v>
      </c>
      <c r="C2430">
        <v>-3500000</v>
      </c>
      <c r="D2430">
        <v>0</v>
      </c>
      <c r="E2430">
        <v>66500000</v>
      </c>
      <c r="F2430">
        <v>0</v>
      </c>
      <c r="G2430">
        <v>66500000</v>
      </c>
      <c r="H2430">
        <v>66500000</v>
      </c>
      <c r="I2430">
        <v>66500000</v>
      </c>
      <c r="J2430">
        <v>0</v>
      </c>
      <c r="K2430">
        <v>66500000</v>
      </c>
      <c r="L2430">
        <v>48800000</v>
      </c>
      <c r="M2430">
        <v>0</v>
      </c>
      <c r="N2430">
        <v>17700000</v>
      </c>
      <c r="O2430">
        <v>17700000</v>
      </c>
      <c r="P2430">
        <v>0</v>
      </c>
      <c r="Q2430">
        <v>0</v>
      </c>
      <c r="R2430">
        <v>100</v>
      </c>
      <c r="S2430">
        <v>0</v>
      </c>
      <c r="T2430">
        <v>0</v>
      </c>
    </row>
    <row r="2431" spans="1:20" x14ac:dyDescent="0.25">
      <c r="A2431" t="s">
        <v>31</v>
      </c>
      <c r="B2431">
        <v>70000000</v>
      </c>
      <c r="C2431">
        <v>-3500000</v>
      </c>
      <c r="D2431">
        <v>0</v>
      </c>
      <c r="E2431">
        <v>66500000</v>
      </c>
      <c r="F2431">
        <v>0</v>
      </c>
      <c r="G2431">
        <v>66500000</v>
      </c>
      <c r="H2431">
        <v>66500000</v>
      </c>
      <c r="I2431">
        <v>66500000</v>
      </c>
      <c r="J2431">
        <v>0</v>
      </c>
      <c r="K2431">
        <v>66500000</v>
      </c>
      <c r="L2431">
        <v>48800000</v>
      </c>
      <c r="M2431">
        <v>0</v>
      </c>
      <c r="N2431">
        <v>17700000</v>
      </c>
      <c r="O2431">
        <v>17700000</v>
      </c>
      <c r="P2431">
        <v>0</v>
      </c>
      <c r="Q2431">
        <v>0</v>
      </c>
      <c r="R2431">
        <v>100</v>
      </c>
      <c r="S2431">
        <v>0</v>
      </c>
      <c r="T2431">
        <v>0</v>
      </c>
    </row>
    <row r="2432" spans="1:20" x14ac:dyDescent="0.25">
      <c r="A2432" t="s">
        <v>159</v>
      </c>
      <c r="B2432">
        <v>70000000</v>
      </c>
      <c r="C2432">
        <v>-3500000</v>
      </c>
      <c r="D2432">
        <v>0</v>
      </c>
      <c r="E2432">
        <v>66500000</v>
      </c>
      <c r="F2432">
        <v>0</v>
      </c>
      <c r="G2432">
        <v>66500000</v>
      </c>
      <c r="H2432">
        <v>66500000</v>
      </c>
      <c r="I2432">
        <v>66500000</v>
      </c>
      <c r="J2432">
        <v>0</v>
      </c>
      <c r="K2432">
        <v>66500000</v>
      </c>
      <c r="L2432">
        <v>48800000</v>
      </c>
      <c r="M2432">
        <v>0</v>
      </c>
      <c r="N2432">
        <v>17700000</v>
      </c>
      <c r="O2432">
        <v>17700000</v>
      </c>
      <c r="P2432">
        <v>0</v>
      </c>
      <c r="Q2432">
        <v>0</v>
      </c>
      <c r="R2432">
        <v>100</v>
      </c>
      <c r="S2432">
        <v>0</v>
      </c>
      <c r="T2432">
        <v>0</v>
      </c>
    </row>
    <row r="2433" spans="1:20" x14ac:dyDescent="0.25">
      <c r="A2433" t="s">
        <v>1096</v>
      </c>
      <c r="B2433">
        <v>70000000</v>
      </c>
      <c r="C2433">
        <v>-3500000</v>
      </c>
      <c r="D2433">
        <v>0</v>
      </c>
      <c r="E2433">
        <v>66500000</v>
      </c>
      <c r="F2433">
        <v>0</v>
      </c>
      <c r="G2433">
        <v>66500000</v>
      </c>
      <c r="H2433">
        <v>66500000</v>
      </c>
      <c r="I2433">
        <v>66500000</v>
      </c>
      <c r="J2433">
        <v>0</v>
      </c>
      <c r="K2433">
        <v>66500000</v>
      </c>
      <c r="L2433">
        <v>48800000</v>
      </c>
      <c r="M2433">
        <v>0</v>
      </c>
      <c r="N2433">
        <v>17700000</v>
      </c>
      <c r="O2433">
        <v>17700000</v>
      </c>
      <c r="P2433">
        <v>0</v>
      </c>
      <c r="Q2433">
        <v>0</v>
      </c>
      <c r="R2433">
        <v>100</v>
      </c>
      <c r="S2433">
        <v>0</v>
      </c>
      <c r="T2433">
        <v>0</v>
      </c>
    </row>
    <row r="2434" spans="1:20" x14ac:dyDescent="0.25">
      <c r="A2434" t="s">
        <v>1097</v>
      </c>
      <c r="B2434">
        <v>212756500</v>
      </c>
      <c r="C2434">
        <v>-51314500</v>
      </c>
      <c r="D2434">
        <v>0</v>
      </c>
      <c r="E2434">
        <v>161442000</v>
      </c>
      <c r="F2434">
        <v>0</v>
      </c>
      <c r="G2434">
        <v>161442000</v>
      </c>
      <c r="H2434">
        <v>161442000</v>
      </c>
      <c r="I2434">
        <v>161442000</v>
      </c>
      <c r="J2434">
        <v>0</v>
      </c>
      <c r="K2434">
        <v>161442000</v>
      </c>
      <c r="L2434">
        <v>104861000</v>
      </c>
      <c r="M2434">
        <v>0</v>
      </c>
      <c r="N2434">
        <v>56581000</v>
      </c>
      <c r="O2434">
        <v>56127129</v>
      </c>
      <c r="P2434">
        <v>453871</v>
      </c>
      <c r="Q2434">
        <v>0</v>
      </c>
      <c r="R2434">
        <v>100</v>
      </c>
      <c r="S2434">
        <v>0</v>
      </c>
      <c r="T2434">
        <v>0</v>
      </c>
    </row>
    <row r="2435" spans="1:20" x14ac:dyDescent="0.25">
      <c r="A2435" t="s">
        <v>31</v>
      </c>
      <c r="B2435">
        <v>212756500</v>
      </c>
      <c r="C2435">
        <v>-51314500</v>
      </c>
      <c r="D2435">
        <v>0</v>
      </c>
      <c r="E2435">
        <v>161442000</v>
      </c>
      <c r="F2435">
        <v>0</v>
      </c>
      <c r="G2435">
        <v>161442000</v>
      </c>
      <c r="H2435">
        <v>161442000</v>
      </c>
      <c r="I2435">
        <v>161442000</v>
      </c>
      <c r="J2435">
        <v>0</v>
      </c>
      <c r="K2435">
        <v>161442000</v>
      </c>
      <c r="L2435">
        <v>104861000</v>
      </c>
      <c r="M2435">
        <v>0</v>
      </c>
      <c r="N2435">
        <v>56581000</v>
      </c>
      <c r="O2435">
        <v>56127129</v>
      </c>
      <c r="P2435">
        <v>453871</v>
      </c>
      <c r="Q2435">
        <v>0</v>
      </c>
      <c r="R2435">
        <v>100</v>
      </c>
      <c r="S2435">
        <v>0</v>
      </c>
      <c r="T2435">
        <v>0</v>
      </c>
    </row>
    <row r="2436" spans="1:20" x14ac:dyDescent="0.25">
      <c r="A2436" t="s">
        <v>729</v>
      </c>
      <c r="B2436">
        <v>212756500</v>
      </c>
      <c r="C2436">
        <v>-51314500</v>
      </c>
      <c r="D2436">
        <v>0</v>
      </c>
      <c r="E2436">
        <v>161442000</v>
      </c>
      <c r="F2436">
        <v>0</v>
      </c>
      <c r="G2436">
        <v>161442000</v>
      </c>
      <c r="H2436">
        <v>161442000</v>
      </c>
      <c r="I2436">
        <v>161442000</v>
      </c>
      <c r="J2436">
        <v>0</v>
      </c>
      <c r="K2436">
        <v>161442000</v>
      </c>
      <c r="L2436">
        <v>104861000</v>
      </c>
      <c r="M2436">
        <v>0</v>
      </c>
      <c r="N2436">
        <v>56581000</v>
      </c>
      <c r="O2436">
        <v>56127129</v>
      </c>
      <c r="P2436">
        <v>453871</v>
      </c>
      <c r="Q2436">
        <v>0</v>
      </c>
      <c r="R2436">
        <v>100</v>
      </c>
      <c r="S2436">
        <v>0</v>
      </c>
      <c r="T2436">
        <v>0</v>
      </c>
    </row>
    <row r="2437" spans="1:20" x14ac:dyDescent="0.25">
      <c r="A2437" t="s">
        <v>1098</v>
      </c>
      <c r="B2437">
        <v>212756500</v>
      </c>
      <c r="C2437">
        <v>-51314500</v>
      </c>
      <c r="D2437">
        <v>0</v>
      </c>
      <c r="E2437">
        <v>161442000</v>
      </c>
      <c r="F2437">
        <v>0</v>
      </c>
      <c r="G2437">
        <v>161442000</v>
      </c>
      <c r="H2437">
        <v>161442000</v>
      </c>
      <c r="I2437">
        <v>161442000</v>
      </c>
      <c r="J2437">
        <v>0</v>
      </c>
      <c r="K2437">
        <v>161442000</v>
      </c>
      <c r="L2437">
        <v>104861000</v>
      </c>
      <c r="M2437">
        <v>0</v>
      </c>
      <c r="N2437">
        <v>56581000</v>
      </c>
      <c r="O2437">
        <v>56127129</v>
      </c>
      <c r="P2437">
        <v>453871</v>
      </c>
      <c r="Q2437">
        <v>0</v>
      </c>
      <c r="R2437">
        <v>100</v>
      </c>
      <c r="S2437">
        <v>0</v>
      </c>
      <c r="T2437">
        <v>0</v>
      </c>
    </row>
    <row r="2438" spans="1:20" x14ac:dyDescent="0.25">
      <c r="A2438" t="s">
        <v>1099</v>
      </c>
      <c r="B2438">
        <v>0</v>
      </c>
      <c r="C2438">
        <v>24400000</v>
      </c>
      <c r="D2438">
        <v>0</v>
      </c>
      <c r="E2438">
        <v>24400000</v>
      </c>
      <c r="F2438">
        <v>0</v>
      </c>
      <c r="G2438">
        <v>20400000</v>
      </c>
      <c r="H2438">
        <v>20400000</v>
      </c>
      <c r="I2438">
        <v>0</v>
      </c>
      <c r="J2438">
        <v>0</v>
      </c>
      <c r="K2438">
        <v>0</v>
      </c>
      <c r="L2438">
        <v>0</v>
      </c>
      <c r="M2438">
        <v>20400000</v>
      </c>
      <c r="N2438">
        <v>0</v>
      </c>
      <c r="O2438">
        <v>0</v>
      </c>
      <c r="P2438">
        <v>0</v>
      </c>
      <c r="Q2438">
        <v>4000000</v>
      </c>
      <c r="R2438">
        <v>0</v>
      </c>
      <c r="S2438">
        <v>0</v>
      </c>
      <c r="T2438">
        <v>0</v>
      </c>
    </row>
    <row r="2439" spans="1:20" x14ac:dyDescent="0.25">
      <c r="A2439" t="s">
        <v>31</v>
      </c>
      <c r="B2439">
        <v>0</v>
      </c>
      <c r="C2439">
        <v>24400000</v>
      </c>
      <c r="D2439">
        <v>0</v>
      </c>
      <c r="E2439">
        <v>24400000</v>
      </c>
      <c r="F2439">
        <v>0</v>
      </c>
      <c r="G2439">
        <v>20400000</v>
      </c>
      <c r="H2439">
        <v>20400000</v>
      </c>
      <c r="I2439">
        <v>0</v>
      </c>
      <c r="J2439">
        <v>0</v>
      </c>
      <c r="K2439">
        <v>0</v>
      </c>
      <c r="L2439">
        <v>0</v>
      </c>
      <c r="M2439">
        <v>20400000</v>
      </c>
      <c r="N2439">
        <v>0</v>
      </c>
      <c r="O2439">
        <v>0</v>
      </c>
      <c r="P2439">
        <v>0</v>
      </c>
      <c r="Q2439">
        <v>4000000</v>
      </c>
      <c r="R2439">
        <v>0</v>
      </c>
      <c r="S2439">
        <v>0</v>
      </c>
      <c r="T2439">
        <v>0</v>
      </c>
    </row>
    <row r="2440" spans="1:20" x14ac:dyDescent="0.25">
      <c r="A2440" t="s">
        <v>133</v>
      </c>
      <c r="B2440">
        <v>0</v>
      </c>
      <c r="C2440">
        <v>24400000</v>
      </c>
      <c r="D2440">
        <v>0</v>
      </c>
      <c r="E2440">
        <v>24400000</v>
      </c>
      <c r="F2440">
        <v>0</v>
      </c>
      <c r="G2440">
        <v>20400000</v>
      </c>
      <c r="H2440">
        <v>20400000</v>
      </c>
      <c r="I2440">
        <v>0</v>
      </c>
      <c r="J2440">
        <v>0</v>
      </c>
      <c r="K2440">
        <v>0</v>
      </c>
      <c r="L2440">
        <v>0</v>
      </c>
      <c r="M2440">
        <v>20400000</v>
      </c>
      <c r="N2440">
        <v>0</v>
      </c>
      <c r="O2440">
        <v>0</v>
      </c>
      <c r="P2440">
        <v>0</v>
      </c>
      <c r="Q2440">
        <v>4000000</v>
      </c>
      <c r="R2440">
        <v>0</v>
      </c>
      <c r="S2440">
        <v>0</v>
      </c>
      <c r="T2440">
        <v>0</v>
      </c>
    </row>
    <row r="2441" spans="1:20" x14ac:dyDescent="0.25">
      <c r="A2441" t="s">
        <v>1100</v>
      </c>
      <c r="B2441">
        <v>0</v>
      </c>
      <c r="C2441">
        <v>24400000</v>
      </c>
      <c r="D2441">
        <v>0</v>
      </c>
      <c r="E2441">
        <v>24400000</v>
      </c>
      <c r="F2441">
        <v>0</v>
      </c>
      <c r="G2441">
        <v>20400000</v>
      </c>
      <c r="H2441">
        <v>20400000</v>
      </c>
      <c r="I2441">
        <v>0</v>
      </c>
      <c r="J2441">
        <v>0</v>
      </c>
      <c r="K2441">
        <v>0</v>
      </c>
      <c r="L2441">
        <v>0</v>
      </c>
      <c r="M2441">
        <v>20400000</v>
      </c>
      <c r="N2441">
        <v>0</v>
      </c>
      <c r="O2441">
        <v>0</v>
      </c>
      <c r="P2441">
        <v>0</v>
      </c>
      <c r="Q2441">
        <v>4000000</v>
      </c>
      <c r="R2441">
        <v>0</v>
      </c>
      <c r="S2441">
        <v>0</v>
      </c>
      <c r="T2441">
        <v>0</v>
      </c>
    </row>
    <row r="2442" spans="1:20" x14ac:dyDescent="0.25">
      <c r="A2442" t="s">
        <v>1101</v>
      </c>
      <c r="B2442">
        <v>0</v>
      </c>
      <c r="C2442">
        <v>16000000</v>
      </c>
      <c r="D2442">
        <v>0</v>
      </c>
      <c r="E2442">
        <v>16000000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16000000</v>
      </c>
      <c r="R2442">
        <v>0</v>
      </c>
      <c r="S2442">
        <v>0</v>
      </c>
      <c r="T2442">
        <v>0</v>
      </c>
    </row>
    <row r="2443" spans="1:20" x14ac:dyDescent="0.25">
      <c r="A2443" t="s">
        <v>31</v>
      </c>
      <c r="B2443">
        <v>0</v>
      </c>
      <c r="C2443">
        <v>16000000</v>
      </c>
      <c r="D2443">
        <v>0</v>
      </c>
      <c r="E2443">
        <v>16000000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16000000</v>
      </c>
      <c r="R2443">
        <v>0</v>
      </c>
      <c r="S2443">
        <v>0</v>
      </c>
      <c r="T2443">
        <v>0</v>
      </c>
    </row>
    <row r="2444" spans="1:20" x14ac:dyDescent="0.25">
      <c r="A2444" t="s">
        <v>1040</v>
      </c>
      <c r="B2444">
        <v>0</v>
      </c>
      <c r="C2444">
        <v>16000000</v>
      </c>
      <c r="D2444">
        <v>0</v>
      </c>
      <c r="E2444">
        <v>16000000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16000000</v>
      </c>
      <c r="R2444">
        <v>0</v>
      </c>
      <c r="S2444">
        <v>0</v>
      </c>
      <c r="T2444">
        <v>0</v>
      </c>
    </row>
    <row r="2445" spans="1:20" x14ac:dyDescent="0.25">
      <c r="A2445" t="s">
        <v>1102</v>
      </c>
      <c r="B2445">
        <v>0</v>
      </c>
      <c r="C2445">
        <v>16000000</v>
      </c>
      <c r="D2445">
        <v>0</v>
      </c>
      <c r="E2445">
        <v>16000000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16000000</v>
      </c>
      <c r="R2445">
        <v>0</v>
      </c>
      <c r="S2445">
        <v>0</v>
      </c>
      <c r="T2445">
        <v>0</v>
      </c>
    </row>
    <row r="2446" spans="1:20" x14ac:dyDescent="0.25">
      <c r="A2446" t="s">
        <v>1103</v>
      </c>
      <c r="B2446">
        <v>0</v>
      </c>
      <c r="C2446">
        <v>10000000</v>
      </c>
      <c r="D2446">
        <v>0</v>
      </c>
      <c r="E2446">
        <v>10000000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10000000</v>
      </c>
      <c r="R2446">
        <v>0</v>
      </c>
      <c r="S2446">
        <v>0</v>
      </c>
      <c r="T2446">
        <v>0</v>
      </c>
    </row>
    <row r="2447" spans="1:20" x14ac:dyDescent="0.25">
      <c r="A2447" t="s">
        <v>31</v>
      </c>
      <c r="B2447">
        <v>0</v>
      </c>
      <c r="C2447">
        <v>10000000</v>
      </c>
      <c r="D2447">
        <v>0</v>
      </c>
      <c r="E2447">
        <v>10000000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10000000</v>
      </c>
      <c r="R2447">
        <v>0</v>
      </c>
      <c r="S2447">
        <v>0</v>
      </c>
      <c r="T2447">
        <v>0</v>
      </c>
    </row>
    <row r="2448" spans="1:20" x14ac:dyDescent="0.25">
      <c r="A2448" t="s">
        <v>1040</v>
      </c>
      <c r="B2448">
        <v>0</v>
      </c>
      <c r="C2448">
        <v>10000000</v>
      </c>
      <c r="D2448">
        <v>0</v>
      </c>
      <c r="E2448">
        <v>10000000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10000000</v>
      </c>
      <c r="R2448">
        <v>0</v>
      </c>
      <c r="S2448">
        <v>0</v>
      </c>
      <c r="T2448">
        <v>0</v>
      </c>
    </row>
    <row r="2449" spans="1:20" x14ac:dyDescent="0.25">
      <c r="A2449" t="s">
        <v>1104</v>
      </c>
      <c r="B2449">
        <v>0</v>
      </c>
      <c r="C2449">
        <v>10000000</v>
      </c>
      <c r="D2449">
        <v>0</v>
      </c>
      <c r="E2449">
        <v>10000000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10000000</v>
      </c>
      <c r="R2449">
        <v>0</v>
      </c>
      <c r="S2449">
        <v>0</v>
      </c>
      <c r="T2449">
        <v>0</v>
      </c>
    </row>
    <row r="2450" spans="1:20" x14ac:dyDescent="0.25">
      <c r="A2450" t="s">
        <v>1105</v>
      </c>
      <c r="B2450">
        <v>0</v>
      </c>
      <c r="C2450">
        <v>5630000</v>
      </c>
      <c r="D2450">
        <v>0</v>
      </c>
      <c r="E2450">
        <v>5630000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5630000</v>
      </c>
      <c r="R2450">
        <v>0</v>
      </c>
      <c r="S2450">
        <v>0</v>
      </c>
      <c r="T2450">
        <v>0</v>
      </c>
    </row>
    <row r="2451" spans="1:20" x14ac:dyDescent="0.25">
      <c r="A2451" t="s">
        <v>31</v>
      </c>
      <c r="B2451">
        <v>0</v>
      </c>
      <c r="C2451">
        <v>5630000</v>
      </c>
      <c r="D2451">
        <v>0</v>
      </c>
      <c r="E2451">
        <v>5630000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5630000</v>
      </c>
      <c r="R2451">
        <v>0</v>
      </c>
      <c r="S2451">
        <v>0</v>
      </c>
      <c r="T2451">
        <v>0</v>
      </c>
    </row>
    <row r="2452" spans="1:20" x14ac:dyDescent="0.25">
      <c r="A2452" t="s">
        <v>1040</v>
      </c>
      <c r="B2452">
        <v>0</v>
      </c>
      <c r="C2452">
        <v>5630000</v>
      </c>
      <c r="D2452">
        <v>0</v>
      </c>
      <c r="E2452">
        <v>5630000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5630000</v>
      </c>
      <c r="R2452">
        <v>0</v>
      </c>
      <c r="S2452">
        <v>0</v>
      </c>
      <c r="T2452">
        <v>0</v>
      </c>
    </row>
    <row r="2453" spans="1:20" x14ac:dyDescent="0.25">
      <c r="A2453" t="s">
        <v>1106</v>
      </c>
      <c r="B2453">
        <v>0</v>
      </c>
      <c r="C2453">
        <v>5630000</v>
      </c>
      <c r="D2453">
        <v>0</v>
      </c>
      <c r="E2453">
        <v>5630000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5630000</v>
      </c>
      <c r="R2453">
        <v>0</v>
      </c>
      <c r="S2453">
        <v>0</v>
      </c>
      <c r="T2453">
        <v>0</v>
      </c>
    </row>
    <row r="2454" spans="1:20" x14ac:dyDescent="0.25">
      <c r="A2454" t="s">
        <v>1107</v>
      </c>
      <c r="B2454">
        <v>0</v>
      </c>
      <c r="C2454">
        <v>65476160</v>
      </c>
      <c r="D2454">
        <v>0</v>
      </c>
      <c r="E2454">
        <v>65476160</v>
      </c>
      <c r="F2454">
        <v>0</v>
      </c>
      <c r="G2454">
        <v>13750000</v>
      </c>
      <c r="H2454">
        <v>13750000</v>
      </c>
      <c r="I2454">
        <v>13750000</v>
      </c>
      <c r="J2454">
        <v>0</v>
      </c>
      <c r="K2454">
        <v>13750000</v>
      </c>
      <c r="L2454">
        <v>13750000</v>
      </c>
      <c r="M2454">
        <v>0</v>
      </c>
      <c r="N2454">
        <v>0</v>
      </c>
      <c r="O2454">
        <v>0</v>
      </c>
      <c r="P2454">
        <v>0</v>
      </c>
      <c r="Q2454">
        <v>51726160</v>
      </c>
      <c r="R2454">
        <v>21</v>
      </c>
      <c r="S2454">
        <v>0</v>
      </c>
      <c r="T2454">
        <v>0</v>
      </c>
    </row>
    <row r="2455" spans="1:20" x14ac:dyDescent="0.25">
      <c r="A2455" t="s">
        <v>31</v>
      </c>
      <c r="B2455">
        <v>0</v>
      </c>
      <c r="C2455">
        <v>65476160</v>
      </c>
      <c r="D2455">
        <v>0</v>
      </c>
      <c r="E2455">
        <v>65476160</v>
      </c>
      <c r="F2455">
        <v>0</v>
      </c>
      <c r="G2455">
        <v>13750000</v>
      </c>
      <c r="H2455">
        <v>13750000</v>
      </c>
      <c r="I2455">
        <v>13750000</v>
      </c>
      <c r="J2455">
        <v>0</v>
      </c>
      <c r="K2455">
        <v>13750000</v>
      </c>
      <c r="L2455">
        <v>13750000</v>
      </c>
      <c r="M2455">
        <v>0</v>
      </c>
      <c r="N2455">
        <v>0</v>
      </c>
      <c r="O2455">
        <v>0</v>
      </c>
      <c r="P2455">
        <v>0</v>
      </c>
      <c r="Q2455">
        <v>51726160</v>
      </c>
      <c r="R2455">
        <v>21</v>
      </c>
      <c r="S2455">
        <v>0</v>
      </c>
      <c r="T2455">
        <v>0</v>
      </c>
    </row>
    <row r="2456" spans="1:20" x14ac:dyDescent="0.25">
      <c r="A2456" t="s">
        <v>1040</v>
      </c>
      <c r="B2456">
        <v>0</v>
      </c>
      <c r="C2456">
        <v>65476160</v>
      </c>
      <c r="D2456">
        <v>0</v>
      </c>
      <c r="E2456">
        <v>65476160</v>
      </c>
      <c r="F2456">
        <v>0</v>
      </c>
      <c r="G2456">
        <v>13750000</v>
      </c>
      <c r="H2456">
        <v>13750000</v>
      </c>
      <c r="I2456">
        <v>13750000</v>
      </c>
      <c r="J2456">
        <v>0</v>
      </c>
      <c r="K2456">
        <v>13750000</v>
      </c>
      <c r="L2456">
        <v>13750000</v>
      </c>
      <c r="M2456">
        <v>0</v>
      </c>
      <c r="N2456">
        <v>0</v>
      </c>
      <c r="O2456">
        <v>0</v>
      </c>
      <c r="P2456">
        <v>0</v>
      </c>
      <c r="Q2456">
        <v>51726160</v>
      </c>
      <c r="R2456">
        <v>21</v>
      </c>
      <c r="S2456">
        <v>0</v>
      </c>
      <c r="T2456">
        <v>0</v>
      </c>
    </row>
    <row r="2457" spans="1:20" x14ac:dyDescent="0.25">
      <c r="A2457" t="s">
        <v>1108</v>
      </c>
      <c r="B2457">
        <v>0</v>
      </c>
      <c r="C2457">
        <v>65476160</v>
      </c>
      <c r="D2457">
        <v>0</v>
      </c>
      <c r="E2457">
        <v>65476160</v>
      </c>
      <c r="F2457">
        <v>0</v>
      </c>
      <c r="G2457">
        <v>13750000</v>
      </c>
      <c r="H2457">
        <v>13750000</v>
      </c>
      <c r="I2457">
        <v>13750000</v>
      </c>
      <c r="J2457">
        <v>0</v>
      </c>
      <c r="K2457">
        <v>13750000</v>
      </c>
      <c r="L2457">
        <v>13750000</v>
      </c>
      <c r="M2457">
        <v>0</v>
      </c>
      <c r="N2457">
        <v>0</v>
      </c>
      <c r="O2457">
        <v>0</v>
      </c>
      <c r="P2457">
        <v>0</v>
      </c>
      <c r="Q2457">
        <v>51726160</v>
      </c>
      <c r="R2457">
        <v>21</v>
      </c>
      <c r="S2457">
        <v>0</v>
      </c>
      <c r="T2457">
        <v>0</v>
      </c>
    </row>
    <row r="2458" spans="1:20" x14ac:dyDescent="0.25">
      <c r="A2458" t="s">
        <v>1109</v>
      </c>
      <c r="B2458">
        <v>0</v>
      </c>
      <c r="C2458">
        <v>30000000</v>
      </c>
      <c r="D2458">
        <v>0</v>
      </c>
      <c r="E2458">
        <v>30000000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30000000</v>
      </c>
      <c r="R2458">
        <v>0</v>
      </c>
      <c r="S2458">
        <v>0</v>
      </c>
      <c r="T2458">
        <v>0</v>
      </c>
    </row>
    <row r="2459" spans="1:20" x14ac:dyDescent="0.25">
      <c r="A2459" t="s">
        <v>31</v>
      </c>
      <c r="B2459">
        <v>0</v>
      </c>
      <c r="C2459">
        <v>30000000</v>
      </c>
      <c r="D2459">
        <v>0</v>
      </c>
      <c r="E2459">
        <v>30000000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30000000</v>
      </c>
      <c r="R2459">
        <v>0</v>
      </c>
      <c r="S2459">
        <v>0</v>
      </c>
      <c r="T2459">
        <v>0</v>
      </c>
    </row>
    <row r="2460" spans="1:20" x14ac:dyDescent="0.25">
      <c r="A2460" t="s">
        <v>1040</v>
      </c>
      <c r="B2460">
        <v>0</v>
      </c>
      <c r="C2460">
        <v>30000000</v>
      </c>
      <c r="D2460">
        <v>0</v>
      </c>
      <c r="E2460">
        <v>30000000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30000000</v>
      </c>
      <c r="R2460">
        <v>0</v>
      </c>
      <c r="S2460">
        <v>0</v>
      </c>
      <c r="T2460">
        <v>0</v>
      </c>
    </row>
    <row r="2461" spans="1:20" x14ac:dyDescent="0.25">
      <c r="A2461" t="s">
        <v>1110</v>
      </c>
      <c r="B2461">
        <v>0</v>
      </c>
      <c r="C2461">
        <v>30000000</v>
      </c>
      <c r="D2461">
        <v>0</v>
      </c>
      <c r="E2461">
        <v>30000000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30000000</v>
      </c>
      <c r="R2461">
        <v>0</v>
      </c>
      <c r="S2461">
        <v>0</v>
      </c>
      <c r="T2461">
        <v>0</v>
      </c>
    </row>
    <row r="2462" spans="1:20" x14ac:dyDescent="0.25">
      <c r="A2462" t="s">
        <v>1111</v>
      </c>
      <c r="B2462">
        <v>0</v>
      </c>
      <c r="C2462">
        <v>66104000</v>
      </c>
      <c r="D2462">
        <v>0</v>
      </c>
      <c r="E2462">
        <v>66104000</v>
      </c>
      <c r="F2462">
        <v>0</v>
      </c>
      <c r="G2462">
        <v>31800000</v>
      </c>
      <c r="H2462">
        <v>31800000</v>
      </c>
      <c r="I2462">
        <v>0</v>
      </c>
      <c r="J2462">
        <v>0</v>
      </c>
      <c r="K2462">
        <v>0</v>
      </c>
      <c r="L2462">
        <v>0</v>
      </c>
      <c r="M2462">
        <v>31800000</v>
      </c>
      <c r="N2462">
        <v>0</v>
      </c>
      <c r="O2462">
        <v>0</v>
      </c>
      <c r="P2462">
        <v>0</v>
      </c>
      <c r="Q2462">
        <v>34304000</v>
      </c>
      <c r="R2462">
        <v>0</v>
      </c>
      <c r="S2462">
        <v>0</v>
      </c>
      <c r="T2462">
        <v>0</v>
      </c>
    </row>
    <row r="2463" spans="1:20" x14ac:dyDescent="0.25">
      <c r="A2463" t="s">
        <v>31</v>
      </c>
      <c r="B2463">
        <v>0</v>
      </c>
      <c r="C2463">
        <v>66104000</v>
      </c>
      <c r="D2463">
        <v>0</v>
      </c>
      <c r="E2463">
        <v>66104000</v>
      </c>
      <c r="F2463">
        <v>0</v>
      </c>
      <c r="G2463">
        <v>31800000</v>
      </c>
      <c r="H2463">
        <v>31800000</v>
      </c>
      <c r="I2463">
        <v>0</v>
      </c>
      <c r="J2463">
        <v>0</v>
      </c>
      <c r="K2463">
        <v>0</v>
      </c>
      <c r="L2463">
        <v>0</v>
      </c>
      <c r="M2463">
        <v>31800000</v>
      </c>
      <c r="N2463">
        <v>0</v>
      </c>
      <c r="O2463">
        <v>0</v>
      </c>
      <c r="P2463">
        <v>0</v>
      </c>
      <c r="Q2463">
        <v>34304000</v>
      </c>
      <c r="R2463">
        <v>0</v>
      </c>
      <c r="S2463">
        <v>0</v>
      </c>
      <c r="T2463">
        <v>0</v>
      </c>
    </row>
    <row r="2464" spans="1:20" x14ac:dyDescent="0.25">
      <c r="A2464" t="s">
        <v>1043</v>
      </c>
      <c r="B2464">
        <v>0</v>
      </c>
      <c r="C2464">
        <v>66104000</v>
      </c>
      <c r="D2464">
        <v>0</v>
      </c>
      <c r="E2464">
        <v>66104000</v>
      </c>
      <c r="F2464">
        <v>0</v>
      </c>
      <c r="G2464">
        <v>31800000</v>
      </c>
      <c r="H2464">
        <v>31800000</v>
      </c>
      <c r="I2464">
        <v>0</v>
      </c>
      <c r="J2464">
        <v>0</v>
      </c>
      <c r="K2464">
        <v>0</v>
      </c>
      <c r="L2464">
        <v>0</v>
      </c>
      <c r="M2464">
        <v>31800000</v>
      </c>
      <c r="N2464">
        <v>0</v>
      </c>
      <c r="O2464">
        <v>0</v>
      </c>
      <c r="P2464">
        <v>0</v>
      </c>
      <c r="Q2464">
        <v>34304000</v>
      </c>
      <c r="R2464">
        <v>0</v>
      </c>
      <c r="S2464">
        <v>0</v>
      </c>
      <c r="T2464">
        <v>0</v>
      </c>
    </row>
    <row r="2465" spans="1:20" x14ac:dyDescent="0.25">
      <c r="A2465" t="s">
        <v>1112</v>
      </c>
      <c r="B2465">
        <v>0</v>
      </c>
      <c r="C2465">
        <v>66104000</v>
      </c>
      <c r="D2465">
        <v>0</v>
      </c>
      <c r="E2465">
        <v>66104000</v>
      </c>
      <c r="F2465">
        <v>0</v>
      </c>
      <c r="G2465">
        <v>31800000</v>
      </c>
      <c r="H2465">
        <v>31800000</v>
      </c>
      <c r="I2465">
        <v>0</v>
      </c>
      <c r="J2465">
        <v>0</v>
      </c>
      <c r="K2465">
        <v>0</v>
      </c>
      <c r="L2465">
        <v>0</v>
      </c>
      <c r="M2465">
        <v>31800000</v>
      </c>
      <c r="N2465">
        <v>0</v>
      </c>
      <c r="O2465">
        <v>0</v>
      </c>
      <c r="P2465">
        <v>0</v>
      </c>
      <c r="Q2465">
        <v>34304000</v>
      </c>
      <c r="R2465">
        <v>0</v>
      </c>
      <c r="S2465">
        <v>0</v>
      </c>
      <c r="T2465">
        <v>0</v>
      </c>
    </row>
    <row r="2466" spans="1:20" x14ac:dyDescent="0.25">
      <c r="A2466" t="s">
        <v>1113</v>
      </c>
      <c r="B2466">
        <v>0</v>
      </c>
      <c r="C2466">
        <v>97110000</v>
      </c>
      <c r="D2466">
        <v>0</v>
      </c>
      <c r="E2466">
        <v>97110000</v>
      </c>
      <c r="F2466">
        <v>0</v>
      </c>
      <c r="G2466">
        <v>12900000</v>
      </c>
      <c r="H2466">
        <v>12900000</v>
      </c>
      <c r="I2466">
        <v>0</v>
      </c>
      <c r="J2466">
        <v>0</v>
      </c>
      <c r="K2466">
        <v>0</v>
      </c>
      <c r="L2466">
        <v>0</v>
      </c>
      <c r="M2466">
        <v>12900000</v>
      </c>
      <c r="N2466">
        <v>0</v>
      </c>
      <c r="O2466">
        <v>0</v>
      </c>
      <c r="P2466">
        <v>0</v>
      </c>
      <c r="Q2466">
        <v>84210000</v>
      </c>
      <c r="R2466">
        <v>0</v>
      </c>
      <c r="S2466">
        <v>0</v>
      </c>
      <c r="T2466">
        <v>0</v>
      </c>
    </row>
    <row r="2467" spans="1:20" x14ac:dyDescent="0.25">
      <c r="A2467" t="s">
        <v>31</v>
      </c>
      <c r="B2467">
        <v>0</v>
      </c>
      <c r="C2467">
        <v>97110000</v>
      </c>
      <c r="D2467">
        <v>0</v>
      </c>
      <c r="E2467">
        <v>97110000</v>
      </c>
      <c r="F2467">
        <v>0</v>
      </c>
      <c r="G2467">
        <v>12900000</v>
      </c>
      <c r="H2467">
        <v>12900000</v>
      </c>
      <c r="I2467">
        <v>0</v>
      </c>
      <c r="J2467">
        <v>0</v>
      </c>
      <c r="K2467">
        <v>0</v>
      </c>
      <c r="L2467">
        <v>0</v>
      </c>
      <c r="M2467">
        <v>12900000</v>
      </c>
      <c r="N2467">
        <v>0</v>
      </c>
      <c r="O2467">
        <v>0</v>
      </c>
      <c r="P2467">
        <v>0</v>
      </c>
      <c r="Q2467">
        <v>84210000</v>
      </c>
      <c r="R2467">
        <v>0</v>
      </c>
      <c r="S2467">
        <v>0</v>
      </c>
      <c r="T2467">
        <v>0</v>
      </c>
    </row>
    <row r="2468" spans="1:20" x14ac:dyDescent="0.25">
      <c r="A2468" t="s">
        <v>1046</v>
      </c>
      <c r="B2468">
        <v>0</v>
      </c>
      <c r="C2468">
        <v>97110000</v>
      </c>
      <c r="D2468">
        <v>0</v>
      </c>
      <c r="E2468">
        <v>97110000</v>
      </c>
      <c r="F2468">
        <v>0</v>
      </c>
      <c r="G2468">
        <v>12900000</v>
      </c>
      <c r="H2468">
        <v>12900000</v>
      </c>
      <c r="I2468">
        <v>0</v>
      </c>
      <c r="J2468">
        <v>0</v>
      </c>
      <c r="K2468">
        <v>0</v>
      </c>
      <c r="L2468">
        <v>0</v>
      </c>
      <c r="M2468">
        <v>12900000</v>
      </c>
      <c r="N2468">
        <v>0</v>
      </c>
      <c r="O2468">
        <v>0</v>
      </c>
      <c r="P2468">
        <v>0</v>
      </c>
      <c r="Q2468">
        <v>84210000</v>
      </c>
      <c r="R2468">
        <v>0</v>
      </c>
      <c r="S2468">
        <v>0</v>
      </c>
      <c r="T2468">
        <v>0</v>
      </c>
    </row>
    <row r="2469" spans="1:20" x14ac:dyDescent="0.25">
      <c r="A2469" t="s">
        <v>1114</v>
      </c>
      <c r="B2469">
        <v>0</v>
      </c>
      <c r="C2469">
        <v>97110000</v>
      </c>
      <c r="D2469">
        <v>0</v>
      </c>
      <c r="E2469">
        <v>97110000</v>
      </c>
      <c r="F2469">
        <v>0</v>
      </c>
      <c r="G2469">
        <v>12900000</v>
      </c>
      <c r="H2469">
        <v>12900000</v>
      </c>
      <c r="I2469">
        <v>0</v>
      </c>
      <c r="J2469">
        <v>0</v>
      </c>
      <c r="K2469">
        <v>0</v>
      </c>
      <c r="L2469">
        <v>0</v>
      </c>
      <c r="M2469">
        <v>12900000</v>
      </c>
      <c r="N2469">
        <v>0</v>
      </c>
      <c r="O2469">
        <v>0</v>
      </c>
      <c r="P2469">
        <v>0</v>
      </c>
      <c r="Q2469">
        <v>84210000</v>
      </c>
      <c r="R2469">
        <v>0</v>
      </c>
      <c r="S2469">
        <v>0</v>
      </c>
      <c r="T2469">
        <v>0</v>
      </c>
    </row>
    <row r="2470" spans="1:20" x14ac:dyDescent="0.25">
      <c r="A2470" t="s">
        <v>1115</v>
      </c>
      <c r="B2470">
        <v>0</v>
      </c>
      <c r="C2470">
        <v>24000000</v>
      </c>
      <c r="D2470">
        <v>0</v>
      </c>
      <c r="E2470">
        <v>24000000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24000000</v>
      </c>
      <c r="R2470">
        <v>0</v>
      </c>
      <c r="S2470">
        <v>0</v>
      </c>
      <c r="T2470">
        <v>0</v>
      </c>
    </row>
    <row r="2471" spans="1:20" x14ac:dyDescent="0.25">
      <c r="A2471" t="s">
        <v>31</v>
      </c>
      <c r="B2471">
        <v>0</v>
      </c>
      <c r="C2471">
        <v>24000000</v>
      </c>
      <c r="D2471">
        <v>0</v>
      </c>
      <c r="E2471">
        <v>24000000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24000000</v>
      </c>
      <c r="R2471">
        <v>0</v>
      </c>
      <c r="S2471">
        <v>0</v>
      </c>
      <c r="T2471">
        <v>0</v>
      </c>
    </row>
    <row r="2472" spans="1:20" x14ac:dyDescent="0.25">
      <c r="A2472" t="s">
        <v>1046</v>
      </c>
      <c r="B2472">
        <v>0</v>
      </c>
      <c r="C2472">
        <v>24000000</v>
      </c>
      <c r="D2472">
        <v>0</v>
      </c>
      <c r="E2472">
        <v>24000000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24000000</v>
      </c>
      <c r="R2472">
        <v>0</v>
      </c>
      <c r="S2472">
        <v>0</v>
      </c>
      <c r="T2472">
        <v>0</v>
      </c>
    </row>
    <row r="2473" spans="1:20" x14ac:dyDescent="0.25">
      <c r="A2473" t="s">
        <v>1116</v>
      </c>
      <c r="B2473">
        <v>0</v>
      </c>
      <c r="C2473">
        <v>24000000</v>
      </c>
      <c r="D2473">
        <v>0</v>
      </c>
      <c r="E2473">
        <v>24000000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24000000</v>
      </c>
      <c r="R2473">
        <v>0</v>
      </c>
      <c r="S2473">
        <v>0</v>
      </c>
      <c r="T2473">
        <v>0</v>
      </c>
    </row>
    <row r="2474" spans="1:20" x14ac:dyDescent="0.25">
      <c r="A2474" t="s">
        <v>1117</v>
      </c>
      <c r="B2474">
        <v>0</v>
      </c>
      <c r="C2474">
        <v>20000000</v>
      </c>
      <c r="D2474">
        <v>0</v>
      </c>
      <c r="E2474">
        <v>20000000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20000000</v>
      </c>
      <c r="R2474">
        <v>0</v>
      </c>
      <c r="S2474">
        <v>0</v>
      </c>
      <c r="T2474">
        <v>0</v>
      </c>
    </row>
    <row r="2475" spans="1:20" x14ac:dyDescent="0.25">
      <c r="A2475" t="s">
        <v>31</v>
      </c>
      <c r="B2475">
        <v>0</v>
      </c>
      <c r="C2475">
        <v>20000000</v>
      </c>
      <c r="D2475">
        <v>0</v>
      </c>
      <c r="E2475">
        <v>20000000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20000000</v>
      </c>
      <c r="R2475">
        <v>0</v>
      </c>
      <c r="S2475">
        <v>0</v>
      </c>
      <c r="T2475">
        <v>0</v>
      </c>
    </row>
    <row r="2476" spans="1:20" x14ac:dyDescent="0.25">
      <c r="A2476" t="s">
        <v>1046</v>
      </c>
      <c r="B2476">
        <v>0</v>
      </c>
      <c r="C2476">
        <v>20000000</v>
      </c>
      <c r="D2476">
        <v>0</v>
      </c>
      <c r="E2476">
        <v>20000000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20000000</v>
      </c>
      <c r="R2476">
        <v>0</v>
      </c>
      <c r="S2476">
        <v>0</v>
      </c>
      <c r="T2476">
        <v>0</v>
      </c>
    </row>
    <row r="2477" spans="1:20" x14ac:dyDescent="0.25">
      <c r="A2477" t="s">
        <v>1118</v>
      </c>
      <c r="B2477">
        <v>0</v>
      </c>
      <c r="C2477">
        <v>20000000</v>
      </c>
      <c r="D2477">
        <v>0</v>
      </c>
      <c r="E2477">
        <v>20000000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20000000</v>
      </c>
      <c r="R2477">
        <v>0</v>
      </c>
      <c r="S2477">
        <v>0</v>
      </c>
      <c r="T2477">
        <v>0</v>
      </c>
    </row>
    <row r="2478" spans="1:20" x14ac:dyDescent="0.25">
      <c r="A2478" t="s">
        <v>1119</v>
      </c>
      <c r="B2478">
        <v>0</v>
      </c>
      <c r="C2478">
        <v>157342000</v>
      </c>
      <c r="D2478">
        <v>0</v>
      </c>
      <c r="E2478">
        <v>157342000</v>
      </c>
      <c r="F2478">
        <v>0</v>
      </c>
      <c r="G2478">
        <v>22200000</v>
      </c>
      <c r="H2478">
        <v>22200000</v>
      </c>
      <c r="I2478">
        <v>0</v>
      </c>
      <c r="J2478">
        <v>0</v>
      </c>
      <c r="K2478">
        <v>0</v>
      </c>
      <c r="L2478">
        <v>0</v>
      </c>
      <c r="M2478">
        <v>22200000</v>
      </c>
      <c r="N2478">
        <v>0</v>
      </c>
      <c r="O2478">
        <v>0</v>
      </c>
      <c r="P2478">
        <v>0</v>
      </c>
      <c r="Q2478">
        <v>135142000</v>
      </c>
      <c r="R2478">
        <v>0</v>
      </c>
      <c r="S2478">
        <v>0</v>
      </c>
      <c r="T2478">
        <v>0</v>
      </c>
    </row>
    <row r="2479" spans="1:20" x14ac:dyDescent="0.25">
      <c r="A2479" t="s">
        <v>31</v>
      </c>
      <c r="B2479">
        <v>0</v>
      </c>
      <c r="C2479">
        <v>157342000</v>
      </c>
      <c r="D2479">
        <v>0</v>
      </c>
      <c r="E2479">
        <v>157342000</v>
      </c>
      <c r="F2479">
        <v>0</v>
      </c>
      <c r="G2479">
        <v>22200000</v>
      </c>
      <c r="H2479">
        <v>22200000</v>
      </c>
      <c r="I2479">
        <v>0</v>
      </c>
      <c r="J2479">
        <v>0</v>
      </c>
      <c r="K2479">
        <v>0</v>
      </c>
      <c r="L2479">
        <v>0</v>
      </c>
      <c r="M2479">
        <v>22200000</v>
      </c>
      <c r="N2479">
        <v>0</v>
      </c>
      <c r="O2479">
        <v>0</v>
      </c>
      <c r="P2479">
        <v>0</v>
      </c>
      <c r="Q2479">
        <v>135142000</v>
      </c>
      <c r="R2479">
        <v>0</v>
      </c>
      <c r="S2479">
        <v>0</v>
      </c>
      <c r="T2479">
        <v>0</v>
      </c>
    </row>
    <row r="2480" spans="1:20" x14ac:dyDescent="0.25">
      <c r="A2480" t="s">
        <v>1046</v>
      </c>
      <c r="B2480">
        <v>0</v>
      </c>
      <c r="C2480">
        <v>157342000</v>
      </c>
      <c r="D2480">
        <v>0</v>
      </c>
      <c r="E2480">
        <v>157342000</v>
      </c>
      <c r="F2480">
        <v>0</v>
      </c>
      <c r="G2480">
        <v>22200000</v>
      </c>
      <c r="H2480">
        <v>22200000</v>
      </c>
      <c r="I2480">
        <v>0</v>
      </c>
      <c r="J2480">
        <v>0</v>
      </c>
      <c r="K2480">
        <v>0</v>
      </c>
      <c r="L2480">
        <v>0</v>
      </c>
      <c r="M2480">
        <v>22200000</v>
      </c>
      <c r="N2480">
        <v>0</v>
      </c>
      <c r="O2480">
        <v>0</v>
      </c>
      <c r="P2480">
        <v>0</v>
      </c>
      <c r="Q2480">
        <v>135142000</v>
      </c>
      <c r="R2480">
        <v>0</v>
      </c>
      <c r="S2480">
        <v>0</v>
      </c>
      <c r="T2480">
        <v>0</v>
      </c>
    </row>
    <row r="2481" spans="1:20" x14ac:dyDescent="0.25">
      <c r="A2481" t="s">
        <v>1120</v>
      </c>
      <c r="B2481">
        <v>0</v>
      </c>
      <c r="C2481">
        <v>157342000</v>
      </c>
      <c r="D2481">
        <v>0</v>
      </c>
      <c r="E2481">
        <v>157342000</v>
      </c>
      <c r="F2481">
        <v>0</v>
      </c>
      <c r="G2481">
        <v>22200000</v>
      </c>
      <c r="H2481">
        <v>22200000</v>
      </c>
      <c r="I2481">
        <v>0</v>
      </c>
      <c r="J2481">
        <v>0</v>
      </c>
      <c r="K2481">
        <v>0</v>
      </c>
      <c r="L2481">
        <v>0</v>
      </c>
      <c r="M2481">
        <v>22200000</v>
      </c>
      <c r="N2481">
        <v>0</v>
      </c>
      <c r="O2481">
        <v>0</v>
      </c>
      <c r="P2481">
        <v>0</v>
      </c>
      <c r="Q2481">
        <v>135142000</v>
      </c>
      <c r="R2481">
        <v>0</v>
      </c>
      <c r="S2481">
        <v>0</v>
      </c>
      <c r="T2481">
        <v>0</v>
      </c>
    </row>
    <row r="2482" spans="1:20" x14ac:dyDescent="0.25">
      <c r="A2482" t="s">
        <v>1121</v>
      </c>
      <c r="B2482">
        <v>0</v>
      </c>
      <c r="C2482">
        <v>162420000</v>
      </c>
      <c r="D2482">
        <v>0</v>
      </c>
      <c r="E2482">
        <v>162420000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162420000</v>
      </c>
      <c r="R2482">
        <v>0</v>
      </c>
      <c r="S2482">
        <v>0</v>
      </c>
      <c r="T2482">
        <v>0</v>
      </c>
    </row>
    <row r="2483" spans="1:20" x14ac:dyDescent="0.25">
      <c r="A2483" t="s">
        <v>31</v>
      </c>
      <c r="B2483">
        <v>0</v>
      </c>
      <c r="C2483">
        <v>162420000</v>
      </c>
      <c r="D2483">
        <v>0</v>
      </c>
      <c r="E2483">
        <v>162420000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162420000</v>
      </c>
      <c r="R2483">
        <v>0</v>
      </c>
      <c r="S2483">
        <v>0</v>
      </c>
      <c r="T2483">
        <v>0</v>
      </c>
    </row>
    <row r="2484" spans="1:20" x14ac:dyDescent="0.25">
      <c r="A2484" t="s">
        <v>1046</v>
      </c>
      <c r="B2484">
        <v>0</v>
      </c>
      <c r="C2484">
        <v>162420000</v>
      </c>
      <c r="D2484">
        <v>0</v>
      </c>
      <c r="E2484">
        <v>162420000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162420000</v>
      </c>
      <c r="R2484">
        <v>0</v>
      </c>
      <c r="S2484">
        <v>0</v>
      </c>
      <c r="T2484">
        <v>0</v>
      </c>
    </row>
    <row r="2485" spans="1:20" x14ac:dyDescent="0.25">
      <c r="A2485" t="s">
        <v>1122</v>
      </c>
      <c r="B2485">
        <v>0</v>
      </c>
      <c r="C2485">
        <v>162420000</v>
      </c>
      <c r="D2485">
        <v>0</v>
      </c>
      <c r="E2485">
        <v>162420000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162420000</v>
      </c>
      <c r="R2485">
        <v>0</v>
      </c>
      <c r="S2485">
        <v>0</v>
      </c>
      <c r="T2485">
        <v>0</v>
      </c>
    </row>
    <row r="2486" spans="1:20" x14ac:dyDescent="0.25">
      <c r="A2486" t="s">
        <v>1123</v>
      </c>
      <c r="B2486">
        <v>0</v>
      </c>
      <c r="C2486">
        <v>315593744</v>
      </c>
      <c r="D2486">
        <v>0</v>
      </c>
      <c r="E2486">
        <v>315593744</v>
      </c>
      <c r="F2486">
        <v>0</v>
      </c>
      <c r="G2486">
        <v>268666142</v>
      </c>
      <c r="H2486">
        <v>268666142</v>
      </c>
      <c r="I2486">
        <v>268666142</v>
      </c>
      <c r="J2486">
        <v>0</v>
      </c>
      <c r="K2486">
        <v>268666142</v>
      </c>
      <c r="L2486">
        <v>0</v>
      </c>
      <c r="M2486">
        <v>0</v>
      </c>
      <c r="N2486">
        <v>268666142</v>
      </c>
      <c r="O2486">
        <v>268666142</v>
      </c>
      <c r="P2486">
        <v>0</v>
      </c>
      <c r="Q2486">
        <v>46927602</v>
      </c>
      <c r="R2486">
        <v>85.13</v>
      </c>
      <c r="S2486">
        <v>0</v>
      </c>
      <c r="T2486">
        <v>0</v>
      </c>
    </row>
    <row r="2487" spans="1:20" x14ac:dyDescent="0.25">
      <c r="A2487" t="s">
        <v>31</v>
      </c>
      <c r="B2487">
        <v>0</v>
      </c>
      <c r="C2487">
        <v>315593744</v>
      </c>
      <c r="D2487">
        <v>0</v>
      </c>
      <c r="E2487">
        <v>315593744</v>
      </c>
      <c r="F2487">
        <v>0</v>
      </c>
      <c r="G2487">
        <v>268666142</v>
      </c>
      <c r="H2487">
        <v>268666142</v>
      </c>
      <c r="I2487">
        <v>268666142</v>
      </c>
      <c r="J2487">
        <v>0</v>
      </c>
      <c r="K2487">
        <v>268666142</v>
      </c>
      <c r="L2487">
        <v>0</v>
      </c>
      <c r="M2487">
        <v>0</v>
      </c>
      <c r="N2487">
        <v>268666142</v>
      </c>
      <c r="O2487">
        <v>268666142</v>
      </c>
      <c r="P2487">
        <v>0</v>
      </c>
      <c r="Q2487">
        <v>46927602</v>
      </c>
      <c r="R2487">
        <v>85.13</v>
      </c>
      <c r="S2487">
        <v>0</v>
      </c>
      <c r="T2487">
        <v>0</v>
      </c>
    </row>
    <row r="2488" spans="1:20" x14ac:dyDescent="0.25">
      <c r="A2488" t="s">
        <v>1059</v>
      </c>
      <c r="B2488">
        <v>0</v>
      </c>
      <c r="C2488">
        <v>315593744</v>
      </c>
      <c r="D2488">
        <v>0</v>
      </c>
      <c r="E2488">
        <v>315593744</v>
      </c>
      <c r="F2488">
        <v>0</v>
      </c>
      <c r="G2488">
        <v>268666142</v>
      </c>
      <c r="H2488">
        <v>268666142</v>
      </c>
      <c r="I2488">
        <v>268666142</v>
      </c>
      <c r="J2488">
        <v>0</v>
      </c>
      <c r="K2488">
        <v>268666142</v>
      </c>
      <c r="L2488">
        <v>0</v>
      </c>
      <c r="M2488">
        <v>0</v>
      </c>
      <c r="N2488">
        <v>268666142</v>
      </c>
      <c r="O2488">
        <v>268666142</v>
      </c>
      <c r="P2488">
        <v>0</v>
      </c>
      <c r="Q2488">
        <v>46927602</v>
      </c>
      <c r="R2488">
        <v>85.13</v>
      </c>
      <c r="S2488">
        <v>0</v>
      </c>
      <c r="T2488">
        <v>0</v>
      </c>
    </row>
    <row r="2489" spans="1:20" x14ac:dyDescent="0.25">
      <c r="A2489" t="s">
        <v>1124</v>
      </c>
      <c r="B2489">
        <v>0</v>
      </c>
      <c r="C2489">
        <v>315593744</v>
      </c>
      <c r="D2489">
        <v>0</v>
      </c>
      <c r="E2489">
        <v>315593744</v>
      </c>
      <c r="F2489">
        <v>0</v>
      </c>
      <c r="G2489">
        <v>268666142</v>
      </c>
      <c r="H2489">
        <v>268666142</v>
      </c>
      <c r="I2489">
        <v>268666142</v>
      </c>
      <c r="J2489">
        <v>0</v>
      </c>
      <c r="K2489">
        <v>268666142</v>
      </c>
      <c r="L2489">
        <v>0</v>
      </c>
      <c r="M2489">
        <v>0</v>
      </c>
      <c r="N2489">
        <v>268666142</v>
      </c>
      <c r="O2489">
        <v>268666142</v>
      </c>
      <c r="P2489">
        <v>0</v>
      </c>
      <c r="Q2489">
        <v>46927602</v>
      </c>
      <c r="R2489">
        <v>85.13</v>
      </c>
      <c r="S2489">
        <v>0</v>
      </c>
      <c r="T2489">
        <v>0</v>
      </c>
    </row>
    <row r="2490" spans="1:20" x14ac:dyDescent="0.25">
      <c r="A2490" t="s">
        <v>1125</v>
      </c>
      <c r="B2490">
        <v>0</v>
      </c>
      <c r="C2490">
        <v>53060000</v>
      </c>
      <c r="D2490">
        <v>0</v>
      </c>
      <c r="E2490">
        <v>53060000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53060000</v>
      </c>
      <c r="R2490">
        <v>0</v>
      </c>
      <c r="S2490">
        <v>0</v>
      </c>
      <c r="T2490">
        <v>0</v>
      </c>
    </row>
    <row r="2491" spans="1:20" x14ac:dyDescent="0.25">
      <c r="A2491" t="s">
        <v>31</v>
      </c>
      <c r="B2491">
        <v>0</v>
      </c>
      <c r="C2491">
        <v>53060000</v>
      </c>
      <c r="D2491">
        <v>0</v>
      </c>
      <c r="E2491">
        <v>53060000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53060000</v>
      </c>
      <c r="R2491">
        <v>0</v>
      </c>
      <c r="S2491">
        <v>0</v>
      </c>
      <c r="T2491">
        <v>0</v>
      </c>
    </row>
    <row r="2492" spans="1:20" x14ac:dyDescent="0.25">
      <c r="A2492" t="s">
        <v>1059</v>
      </c>
      <c r="B2492">
        <v>0</v>
      </c>
      <c r="C2492">
        <v>53060000</v>
      </c>
      <c r="D2492">
        <v>0</v>
      </c>
      <c r="E2492">
        <v>53060000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53060000</v>
      </c>
      <c r="R2492">
        <v>0</v>
      </c>
      <c r="S2492">
        <v>0</v>
      </c>
      <c r="T2492">
        <v>0</v>
      </c>
    </row>
    <row r="2493" spans="1:20" x14ac:dyDescent="0.25">
      <c r="A2493" t="s">
        <v>1126</v>
      </c>
      <c r="B2493">
        <v>0</v>
      </c>
      <c r="C2493">
        <v>53060000</v>
      </c>
      <c r="D2493">
        <v>0</v>
      </c>
      <c r="E2493">
        <v>53060000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53060000</v>
      </c>
      <c r="R2493">
        <v>0</v>
      </c>
      <c r="S2493">
        <v>0</v>
      </c>
      <c r="T2493">
        <v>0</v>
      </c>
    </row>
    <row r="2494" spans="1:20" x14ac:dyDescent="0.25">
      <c r="A2494" t="s">
        <v>1127</v>
      </c>
      <c r="B2494">
        <v>0</v>
      </c>
      <c r="C2494">
        <v>6952011578</v>
      </c>
      <c r="D2494">
        <v>0</v>
      </c>
      <c r="E2494">
        <v>6952011578</v>
      </c>
      <c r="F2494">
        <v>0</v>
      </c>
      <c r="G2494">
        <v>4564237571</v>
      </c>
      <c r="H2494">
        <v>4564237571</v>
      </c>
      <c r="I2494">
        <v>64237571</v>
      </c>
      <c r="J2494">
        <v>0</v>
      </c>
      <c r="K2494">
        <v>64237571</v>
      </c>
      <c r="L2494">
        <v>64237571</v>
      </c>
      <c r="M2494">
        <v>4500000000</v>
      </c>
      <c r="N2494">
        <v>0</v>
      </c>
      <c r="O2494">
        <v>0</v>
      </c>
      <c r="P2494">
        <v>0</v>
      </c>
      <c r="Q2494">
        <v>2387774007</v>
      </c>
      <c r="R2494">
        <v>0.92</v>
      </c>
      <c r="S2494">
        <v>0</v>
      </c>
      <c r="T2494">
        <v>0</v>
      </c>
    </row>
    <row r="2495" spans="1:20" x14ac:dyDescent="0.25">
      <c r="A2495" t="s">
        <v>1063</v>
      </c>
      <c r="B2495">
        <v>0</v>
      </c>
      <c r="C2495">
        <v>5502819910</v>
      </c>
      <c r="D2495">
        <v>0</v>
      </c>
      <c r="E2495">
        <v>5502819910</v>
      </c>
      <c r="F2495">
        <v>0</v>
      </c>
      <c r="G2495">
        <v>3115045903</v>
      </c>
      <c r="H2495">
        <v>3115045903</v>
      </c>
      <c r="I2495">
        <v>47737571</v>
      </c>
      <c r="J2495">
        <v>0</v>
      </c>
      <c r="K2495">
        <v>47737571</v>
      </c>
      <c r="L2495">
        <v>47737571</v>
      </c>
      <c r="M2495">
        <v>3067308332</v>
      </c>
      <c r="N2495">
        <v>0</v>
      </c>
      <c r="O2495">
        <v>0</v>
      </c>
      <c r="P2495">
        <v>0</v>
      </c>
      <c r="Q2495">
        <v>2387774007</v>
      </c>
      <c r="R2495">
        <v>0.87</v>
      </c>
      <c r="S2495">
        <v>0</v>
      </c>
      <c r="T2495">
        <v>0</v>
      </c>
    </row>
    <row r="2496" spans="1:20" x14ac:dyDescent="0.25">
      <c r="A2496" t="s">
        <v>1059</v>
      </c>
      <c r="B2496">
        <v>0</v>
      </c>
      <c r="C2496">
        <v>5502819910</v>
      </c>
      <c r="D2496">
        <v>0</v>
      </c>
      <c r="E2496">
        <v>5502819910</v>
      </c>
      <c r="F2496">
        <v>0</v>
      </c>
      <c r="G2496">
        <v>3115045903</v>
      </c>
      <c r="H2496">
        <v>3115045903</v>
      </c>
      <c r="I2496">
        <v>47737571</v>
      </c>
      <c r="J2496">
        <v>0</v>
      </c>
      <c r="K2496">
        <v>47737571</v>
      </c>
      <c r="L2496">
        <v>47737571</v>
      </c>
      <c r="M2496">
        <v>3067308332</v>
      </c>
      <c r="N2496">
        <v>0</v>
      </c>
      <c r="O2496">
        <v>0</v>
      </c>
      <c r="P2496">
        <v>0</v>
      </c>
      <c r="Q2496">
        <v>2387774007</v>
      </c>
      <c r="R2496">
        <v>0.87</v>
      </c>
      <c r="S2496">
        <v>0</v>
      </c>
      <c r="T2496">
        <v>0</v>
      </c>
    </row>
    <row r="2497" spans="1:20" x14ac:dyDescent="0.25">
      <c r="A2497" t="s">
        <v>1128</v>
      </c>
      <c r="B2497">
        <v>0</v>
      </c>
      <c r="C2497">
        <v>5502819910</v>
      </c>
      <c r="D2497">
        <v>0</v>
      </c>
      <c r="E2497">
        <v>5502819910</v>
      </c>
      <c r="F2497">
        <v>0</v>
      </c>
      <c r="G2497">
        <v>3115045903</v>
      </c>
      <c r="H2497">
        <v>3115045903</v>
      </c>
      <c r="I2497">
        <v>47737571</v>
      </c>
      <c r="J2497">
        <v>0</v>
      </c>
      <c r="K2497">
        <v>47737571</v>
      </c>
      <c r="L2497">
        <v>47737571</v>
      </c>
      <c r="M2497">
        <v>3067308332</v>
      </c>
      <c r="N2497">
        <v>0</v>
      </c>
      <c r="O2497">
        <v>0</v>
      </c>
      <c r="P2497">
        <v>0</v>
      </c>
      <c r="Q2497">
        <v>2387774007</v>
      </c>
      <c r="R2497">
        <v>0.87</v>
      </c>
      <c r="S2497">
        <v>0</v>
      </c>
      <c r="T2497">
        <v>0</v>
      </c>
    </row>
    <row r="2498" spans="1:20" x14ac:dyDescent="0.25">
      <c r="A2498" t="s">
        <v>1065</v>
      </c>
      <c r="B2498">
        <v>0</v>
      </c>
      <c r="C2498">
        <v>1449191668</v>
      </c>
      <c r="D2498">
        <v>0</v>
      </c>
      <c r="E2498">
        <v>1449191668</v>
      </c>
      <c r="F2498">
        <v>0</v>
      </c>
      <c r="G2498">
        <v>1449191668</v>
      </c>
      <c r="H2498">
        <v>1449191668</v>
      </c>
      <c r="I2498">
        <v>16500000</v>
      </c>
      <c r="J2498">
        <v>0</v>
      </c>
      <c r="K2498">
        <v>16500000</v>
      </c>
      <c r="L2498">
        <v>16500000</v>
      </c>
      <c r="M2498">
        <v>1432691668</v>
      </c>
      <c r="N2498">
        <v>0</v>
      </c>
      <c r="O2498">
        <v>0</v>
      </c>
      <c r="P2498">
        <v>0</v>
      </c>
      <c r="Q2498">
        <v>0</v>
      </c>
      <c r="R2498">
        <v>1.1399999999999999</v>
      </c>
      <c r="S2498">
        <v>0</v>
      </c>
      <c r="T2498">
        <v>0</v>
      </c>
    </row>
    <row r="2499" spans="1:20" x14ac:dyDescent="0.25">
      <c r="A2499" t="s">
        <v>1059</v>
      </c>
      <c r="B2499">
        <v>0</v>
      </c>
      <c r="C2499">
        <v>1449191668</v>
      </c>
      <c r="D2499">
        <v>0</v>
      </c>
      <c r="E2499">
        <v>1449191668</v>
      </c>
      <c r="F2499">
        <v>0</v>
      </c>
      <c r="G2499">
        <v>1449191668</v>
      </c>
      <c r="H2499">
        <v>1449191668</v>
      </c>
      <c r="I2499">
        <v>16500000</v>
      </c>
      <c r="J2499">
        <v>0</v>
      </c>
      <c r="K2499">
        <v>16500000</v>
      </c>
      <c r="L2499">
        <v>16500000</v>
      </c>
      <c r="M2499">
        <v>1432691668</v>
      </c>
      <c r="N2499">
        <v>0</v>
      </c>
      <c r="O2499">
        <v>0</v>
      </c>
      <c r="P2499">
        <v>0</v>
      </c>
      <c r="Q2499">
        <v>0</v>
      </c>
      <c r="R2499">
        <v>1.1399999999999999</v>
      </c>
      <c r="S2499">
        <v>0</v>
      </c>
      <c r="T2499">
        <v>0</v>
      </c>
    </row>
    <row r="2500" spans="1:20" x14ac:dyDescent="0.25">
      <c r="A2500" t="s">
        <v>1128</v>
      </c>
      <c r="B2500">
        <v>0</v>
      </c>
      <c r="C2500">
        <v>1449191668</v>
      </c>
      <c r="D2500">
        <v>0</v>
      </c>
      <c r="E2500">
        <v>1449191668</v>
      </c>
      <c r="F2500">
        <v>0</v>
      </c>
      <c r="G2500">
        <v>1449191668</v>
      </c>
      <c r="H2500">
        <v>1449191668</v>
      </c>
      <c r="I2500">
        <v>16500000</v>
      </c>
      <c r="J2500">
        <v>0</v>
      </c>
      <c r="K2500">
        <v>16500000</v>
      </c>
      <c r="L2500">
        <v>16500000</v>
      </c>
      <c r="M2500">
        <v>1432691668</v>
      </c>
      <c r="N2500">
        <v>0</v>
      </c>
      <c r="O2500">
        <v>0</v>
      </c>
      <c r="P2500">
        <v>0</v>
      </c>
      <c r="Q2500">
        <v>0</v>
      </c>
      <c r="R2500">
        <v>1.1399999999999999</v>
      </c>
      <c r="S2500">
        <v>0</v>
      </c>
      <c r="T2500">
        <v>0</v>
      </c>
    </row>
    <row r="2501" spans="1:20" x14ac:dyDescent="0.25">
      <c r="A2501" t="s">
        <v>1129</v>
      </c>
      <c r="B2501">
        <v>0</v>
      </c>
      <c r="C2501">
        <v>55420000</v>
      </c>
      <c r="D2501">
        <v>0</v>
      </c>
      <c r="E2501">
        <v>55420000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55420000</v>
      </c>
      <c r="R2501">
        <v>0</v>
      </c>
      <c r="S2501">
        <v>0</v>
      </c>
      <c r="T2501">
        <v>0</v>
      </c>
    </row>
    <row r="2502" spans="1:20" x14ac:dyDescent="0.25">
      <c r="A2502" t="s">
        <v>31</v>
      </c>
      <c r="B2502">
        <v>0</v>
      </c>
      <c r="C2502">
        <v>55420000</v>
      </c>
      <c r="D2502">
        <v>0</v>
      </c>
      <c r="E2502">
        <v>55420000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55420000</v>
      </c>
      <c r="R2502">
        <v>0</v>
      </c>
      <c r="S2502">
        <v>0</v>
      </c>
      <c r="T2502">
        <v>0</v>
      </c>
    </row>
    <row r="2503" spans="1:20" x14ac:dyDescent="0.25">
      <c r="A2503" t="s">
        <v>1059</v>
      </c>
      <c r="B2503">
        <v>0</v>
      </c>
      <c r="C2503">
        <v>55420000</v>
      </c>
      <c r="D2503">
        <v>0</v>
      </c>
      <c r="E2503">
        <v>55420000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55420000</v>
      </c>
      <c r="R2503">
        <v>0</v>
      </c>
      <c r="S2503">
        <v>0</v>
      </c>
      <c r="T2503">
        <v>0</v>
      </c>
    </row>
    <row r="2504" spans="1:20" x14ac:dyDescent="0.25">
      <c r="A2504" t="s">
        <v>1130</v>
      </c>
      <c r="B2504">
        <v>0</v>
      </c>
      <c r="C2504">
        <v>55420000</v>
      </c>
      <c r="D2504">
        <v>0</v>
      </c>
      <c r="E2504">
        <v>55420000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55420000</v>
      </c>
      <c r="R2504">
        <v>0</v>
      </c>
      <c r="S2504">
        <v>0</v>
      </c>
      <c r="T2504">
        <v>0</v>
      </c>
    </row>
    <row r="2505" spans="1:20" x14ac:dyDescent="0.25">
      <c r="A2505" t="s">
        <v>1131</v>
      </c>
      <c r="B2505">
        <v>0</v>
      </c>
      <c r="C2505">
        <v>4150000</v>
      </c>
      <c r="D2505">
        <v>0</v>
      </c>
      <c r="E2505">
        <v>4150000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4150000</v>
      </c>
      <c r="R2505">
        <v>0</v>
      </c>
      <c r="S2505">
        <v>0</v>
      </c>
      <c r="T2505">
        <v>0</v>
      </c>
    </row>
    <row r="2506" spans="1:20" x14ac:dyDescent="0.25">
      <c r="A2506" t="s">
        <v>31</v>
      </c>
      <c r="B2506">
        <v>0</v>
      </c>
      <c r="C2506">
        <v>4150000</v>
      </c>
      <c r="D2506">
        <v>0</v>
      </c>
      <c r="E2506">
        <v>4150000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4150000</v>
      </c>
      <c r="R2506">
        <v>0</v>
      </c>
      <c r="S2506">
        <v>0</v>
      </c>
      <c r="T2506">
        <v>0</v>
      </c>
    </row>
    <row r="2507" spans="1:20" x14ac:dyDescent="0.25">
      <c r="A2507" t="s">
        <v>1059</v>
      </c>
      <c r="B2507">
        <v>0</v>
      </c>
      <c r="C2507">
        <v>4150000</v>
      </c>
      <c r="D2507">
        <v>0</v>
      </c>
      <c r="E2507">
        <v>4150000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4150000</v>
      </c>
      <c r="R2507">
        <v>0</v>
      </c>
      <c r="S2507">
        <v>0</v>
      </c>
      <c r="T2507">
        <v>0</v>
      </c>
    </row>
    <row r="2508" spans="1:20" x14ac:dyDescent="0.25">
      <c r="A2508" t="s">
        <v>1132</v>
      </c>
      <c r="B2508">
        <v>0</v>
      </c>
      <c r="C2508">
        <v>4150000</v>
      </c>
      <c r="D2508">
        <v>0</v>
      </c>
      <c r="E2508">
        <v>4150000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4150000</v>
      </c>
      <c r="R2508">
        <v>0</v>
      </c>
      <c r="S2508">
        <v>0</v>
      </c>
      <c r="T2508">
        <v>0</v>
      </c>
    </row>
    <row r="2509" spans="1:20" x14ac:dyDescent="0.25">
      <c r="A2509" t="s">
        <v>1133</v>
      </c>
      <c r="B2509">
        <v>0</v>
      </c>
      <c r="C2509">
        <v>30000000</v>
      </c>
      <c r="D2509">
        <v>0</v>
      </c>
      <c r="E2509">
        <v>30000000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30000000</v>
      </c>
      <c r="R2509">
        <v>0</v>
      </c>
      <c r="S2509">
        <v>0</v>
      </c>
      <c r="T2509">
        <v>0</v>
      </c>
    </row>
    <row r="2510" spans="1:20" x14ac:dyDescent="0.25">
      <c r="A2510" t="s">
        <v>31</v>
      </c>
      <c r="B2510">
        <v>0</v>
      </c>
      <c r="C2510">
        <v>30000000</v>
      </c>
      <c r="D2510">
        <v>0</v>
      </c>
      <c r="E2510">
        <v>30000000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30000000</v>
      </c>
      <c r="R2510">
        <v>0</v>
      </c>
      <c r="S2510">
        <v>0</v>
      </c>
      <c r="T2510">
        <v>0</v>
      </c>
    </row>
    <row r="2511" spans="1:20" x14ac:dyDescent="0.25">
      <c r="A2511" t="s">
        <v>1092</v>
      </c>
      <c r="B2511">
        <v>0</v>
      </c>
      <c r="C2511">
        <v>30000000</v>
      </c>
      <c r="D2511">
        <v>0</v>
      </c>
      <c r="E2511">
        <v>30000000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30000000</v>
      </c>
      <c r="R2511">
        <v>0</v>
      </c>
      <c r="S2511">
        <v>0</v>
      </c>
      <c r="T2511">
        <v>0</v>
      </c>
    </row>
    <row r="2512" spans="1:20" x14ac:dyDescent="0.25">
      <c r="A2512" t="s">
        <v>1134</v>
      </c>
      <c r="B2512">
        <v>0</v>
      </c>
      <c r="C2512">
        <v>30000000</v>
      </c>
      <c r="D2512">
        <v>0</v>
      </c>
      <c r="E2512">
        <v>30000000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30000000</v>
      </c>
      <c r="R2512">
        <v>0</v>
      </c>
      <c r="S2512">
        <v>0</v>
      </c>
      <c r="T2512">
        <v>0</v>
      </c>
    </row>
    <row r="2513" spans="1:20" x14ac:dyDescent="0.25">
      <c r="A2513" t="s">
        <v>1135</v>
      </c>
      <c r="B2513">
        <v>0</v>
      </c>
      <c r="C2513">
        <v>6500000</v>
      </c>
      <c r="D2513">
        <v>0</v>
      </c>
      <c r="E2513">
        <v>6500000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6500000</v>
      </c>
      <c r="R2513">
        <v>0</v>
      </c>
      <c r="S2513">
        <v>0</v>
      </c>
      <c r="T2513">
        <v>0</v>
      </c>
    </row>
    <row r="2514" spans="1:20" x14ac:dyDescent="0.25">
      <c r="A2514" t="s">
        <v>31</v>
      </c>
      <c r="B2514">
        <v>0</v>
      </c>
      <c r="C2514">
        <v>6500000</v>
      </c>
      <c r="D2514">
        <v>0</v>
      </c>
      <c r="E2514">
        <v>6500000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6500000</v>
      </c>
      <c r="R2514">
        <v>0</v>
      </c>
      <c r="S2514">
        <v>0</v>
      </c>
      <c r="T2514">
        <v>0</v>
      </c>
    </row>
    <row r="2515" spans="1:20" x14ac:dyDescent="0.25">
      <c r="A2515" t="s">
        <v>1092</v>
      </c>
      <c r="B2515">
        <v>0</v>
      </c>
      <c r="C2515">
        <v>6500000</v>
      </c>
      <c r="D2515">
        <v>0</v>
      </c>
      <c r="E2515">
        <v>6500000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6500000</v>
      </c>
      <c r="R2515">
        <v>0</v>
      </c>
      <c r="S2515">
        <v>0</v>
      </c>
      <c r="T2515">
        <v>0</v>
      </c>
    </row>
    <row r="2516" spans="1:20" x14ac:dyDescent="0.25">
      <c r="A2516" t="s">
        <v>1136</v>
      </c>
      <c r="B2516">
        <v>0</v>
      </c>
      <c r="C2516">
        <v>6500000</v>
      </c>
      <c r="D2516">
        <v>0</v>
      </c>
      <c r="E2516">
        <v>6500000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6500000</v>
      </c>
      <c r="R2516">
        <v>0</v>
      </c>
      <c r="S2516">
        <v>0</v>
      </c>
      <c r="T2516">
        <v>0</v>
      </c>
    </row>
    <row r="2517" spans="1:20" x14ac:dyDescent="0.25">
      <c r="A2517" t="s">
        <v>1137</v>
      </c>
      <c r="B2517">
        <v>0</v>
      </c>
      <c r="C2517">
        <v>23500000</v>
      </c>
      <c r="D2517">
        <v>0</v>
      </c>
      <c r="E2517">
        <v>23500000</v>
      </c>
      <c r="F2517">
        <v>0</v>
      </c>
      <c r="G2517">
        <v>23400000</v>
      </c>
      <c r="H2517">
        <v>23400000</v>
      </c>
      <c r="I2517">
        <v>0</v>
      </c>
      <c r="J2517">
        <v>0</v>
      </c>
      <c r="K2517">
        <v>0</v>
      </c>
      <c r="L2517">
        <v>0</v>
      </c>
      <c r="M2517">
        <v>23400000</v>
      </c>
      <c r="N2517">
        <v>0</v>
      </c>
      <c r="O2517">
        <v>0</v>
      </c>
      <c r="P2517">
        <v>0</v>
      </c>
      <c r="Q2517">
        <v>100000</v>
      </c>
      <c r="R2517">
        <v>0</v>
      </c>
      <c r="S2517">
        <v>0</v>
      </c>
      <c r="T2517">
        <v>0</v>
      </c>
    </row>
    <row r="2518" spans="1:20" x14ac:dyDescent="0.25">
      <c r="A2518" t="s">
        <v>31</v>
      </c>
      <c r="B2518">
        <v>0</v>
      </c>
      <c r="C2518">
        <v>23500000</v>
      </c>
      <c r="D2518">
        <v>0</v>
      </c>
      <c r="E2518">
        <v>23500000</v>
      </c>
      <c r="F2518">
        <v>0</v>
      </c>
      <c r="G2518">
        <v>23400000</v>
      </c>
      <c r="H2518">
        <v>23400000</v>
      </c>
      <c r="I2518">
        <v>0</v>
      </c>
      <c r="J2518">
        <v>0</v>
      </c>
      <c r="K2518">
        <v>0</v>
      </c>
      <c r="L2518">
        <v>0</v>
      </c>
      <c r="M2518">
        <v>23400000</v>
      </c>
      <c r="N2518">
        <v>0</v>
      </c>
      <c r="O2518">
        <v>0</v>
      </c>
      <c r="P2518">
        <v>0</v>
      </c>
      <c r="Q2518">
        <v>100000</v>
      </c>
      <c r="R2518">
        <v>0</v>
      </c>
      <c r="S2518">
        <v>0</v>
      </c>
      <c r="T2518">
        <v>0</v>
      </c>
    </row>
    <row r="2519" spans="1:20" x14ac:dyDescent="0.25">
      <c r="A2519" t="s">
        <v>1072</v>
      </c>
      <c r="B2519">
        <v>0</v>
      </c>
      <c r="C2519">
        <v>23500000</v>
      </c>
      <c r="D2519">
        <v>0</v>
      </c>
      <c r="E2519">
        <v>23500000</v>
      </c>
      <c r="F2519">
        <v>0</v>
      </c>
      <c r="G2519">
        <v>23400000</v>
      </c>
      <c r="H2519">
        <v>23400000</v>
      </c>
      <c r="I2519">
        <v>0</v>
      </c>
      <c r="J2519">
        <v>0</v>
      </c>
      <c r="K2519">
        <v>0</v>
      </c>
      <c r="L2519">
        <v>0</v>
      </c>
      <c r="M2519">
        <v>23400000</v>
      </c>
      <c r="N2519">
        <v>0</v>
      </c>
      <c r="O2519">
        <v>0</v>
      </c>
      <c r="P2519">
        <v>0</v>
      </c>
      <c r="Q2519">
        <v>100000</v>
      </c>
      <c r="R2519">
        <v>0</v>
      </c>
      <c r="S2519">
        <v>0</v>
      </c>
      <c r="T2519">
        <v>0</v>
      </c>
    </row>
    <row r="2520" spans="1:20" x14ac:dyDescent="0.25">
      <c r="A2520" t="s">
        <v>1138</v>
      </c>
      <c r="B2520">
        <v>0</v>
      </c>
      <c r="C2520">
        <v>23500000</v>
      </c>
      <c r="D2520">
        <v>0</v>
      </c>
      <c r="E2520">
        <v>23500000</v>
      </c>
      <c r="F2520">
        <v>0</v>
      </c>
      <c r="G2520">
        <v>23400000</v>
      </c>
      <c r="H2520">
        <v>23400000</v>
      </c>
      <c r="I2520">
        <v>0</v>
      </c>
      <c r="J2520">
        <v>0</v>
      </c>
      <c r="K2520">
        <v>0</v>
      </c>
      <c r="L2520">
        <v>0</v>
      </c>
      <c r="M2520">
        <v>23400000</v>
      </c>
      <c r="N2520">
        <v>0</v>
      </c>
      <c r="O2520">
        <v>0</v>
      </c>
      <c r="P2520">
        <v>0</v>
      </c>
      <c r="Q2520">
        <v>100000</v>
      </c>
      <c r="R2520">
        <v>0</v>
      </c>
      <c r="S2520">
        <v>0</v>
      </c>
      <c r="T2520">
        <v>0</v>
      </c>
    </row>
    <row r="2521" spans="1:20" x14ac:dyDescent="0.25">
      <c r="A2521" t="s">
        <v>1139</v>
      </c>
      <c r="B2521">
        <v>0</v>
      </c>
      <c r="C2521">
        <v>354918030</v>
      </c>
      <c r="D2521">
        <v>0</v>
      </c>
      <c r="E2521">
        <v>354918030</v>
      </c>
      <c r="F2521">
        <v>0</v>
      </c>
      <c r="G2521">
        <v>349401178</v>
      </c>
      <c r="H2521">
        <v>349401178</v>
      </c>
      <c r="I2521">
        <v>349401178</v>
      </c>
      <c r="J2521">
        <v>0</v>
      </c>
      <c r="K2521">
        <v>349401178</v>
      </c>
      <c r="L2521">
        <v>0</v>
      </c>
      <c r="M2521">
        <v>0</v>
      </c>
      <c r="N2521">
        <v>349401178</v>
      </c>
      <c r="O2521">
        <v>349401178</v>
      </c>
      <c r="P2521">
        <v>0</v>
      </c>
      <c r="Q2521">
        <v>5516852</v>
      </c>
      <c r="R2521">
        <v>98.45</v>
      </c>
      <c r="S2521">
        <v>0</v>
      </c>
      <c r="T2521">
        <v>0</v>
      </c>
    </row>
    <row r="2522" spans="1:20" x14ac:dyDescent="0.25">
      <c r="A2522" t="s">
        <v>31</v>
      </c>
      <c r="B2522">
        <v>0</v>
      </c>
      <c r="C2522">
        <v>354918030</v>
      </c>
      <c r="D2522">
        <v>0</v>
      </c>
      <c r="E2522">
        <v>354918030</v>
      </c>
      <c r="F2522">
        <v>0</v>
      </c>
      <c r="G2522">
        <v>349401178</v>
      </c>
      <c r="H2522">
        <v>349401178</v>
      </c>
      <c r="I2522">
        <v>349401178</v>
      </c>
      <c r="J2522">
        <v>0</v>
      </c>
      <c r="K2522">
        <v>349401178</v>
      </c>
      <c r="L2522">
        <v>0</v>
      </c>
      <c r="M2522">
        <v>0</v>
      </c>
      <c r="N2522">
        <v>349401178</v>
      </c>
      <c r="O2522">
        <v>349401178</v>
      </c>
      <c r="P2522">
        <v>0</v>
      </c>
      <c r="Q2522">
        <v>5516852</v>
      </c>
      <c r="R2522">
        <v>98.45</v>
      </c>
      <c r="S2522">
        <v>0</v>
      </c>
      <c r="T2522">
        <v>0</v>
      </c>
    </row>
    <row r="2523" spans="1:20" x14ac:dyDescent="0.25">
      <c r="A2523" t="s">
        <v>1072</v>
      </c>
      <c r="B2523">
        <v>0</v>
      </c>
      <c r="C2523">
        <v>354918030</v>
      </c>
      <c r="D2523">
        <v>0</v>
      </c>
      <c r="E2523">
        <v>354918030</v>
      </c>
      <c r="F2523">
        <v>0</v>
      </c>
      <c r="G2523">
        <v>349401178</v>
      </c>
      <c r="H2523">
        <v>349401178</v>
      </c>
      <c r="I2523">
        <v>349401178</v>
      </c>
      <c r="J2523">
        <v>0</v>
      </c>
      <c r="K2523">
        <v>349401178</v>
      </c>
      <c r="L2523">
        <v>0</v>
      </c>
      <c r="M2523">
        <v>0</v>
      </c>
      <c r="N2523">
        <v>349401178</v>
      </c>
      <c r="O2523">
        <v>349401178</v>
      </c>
      <c r="P2523">
        <v>0</v>
      </c>
      <c r="Q2523">
        <v>5516852</v>
      </c>
      <c r="R2523">
        <v>98.45</v>
      </c>
      <c r="S2523">
        <v>0</v>
      </c>
      <c r="T2523">
        <v>0</v>
      </c>
    </row>
    <row r="2524" spans="1:20" x14ac:dyDescent="0.25">
      <c r="A2524" t="s">
        <v>1140</v>
      </c>
      <c r="B2524">
        <v>0</v>
      </c>
      <c r="C2524">
        <v>354918030</v>
      </c>
      <c r="D2524">
        <v>0</v>
      </c>
      <c r="E2524">
        <v>354918030</v>
      </c>
      <c r="F2524">
        <v>0</v>
      </c>
      <c r="G2524">
        <v>349401178</v>
      </c>
      <c r="H2524">
        <v>349401178</v>
      </c>
      <c r="I2524">
        <v>349401178</v>
      </c>
      <c r="J2524">
        <v>0</v>
      </c>
      <c r="K2524">
        <v>349401178</v>
      </c>
      <c r="L2524">
        <v>0</v>
      </c>
      <c r="M2524">
        <v>0</v>
      </c>
      <c r="N2524">
        <v>349401178</v>
      </c>
      <c r="O2524">
        <v>349401178</v>
      </c>
      <c r="P2524">
        <v>0</v>
      </c>
      <c r="Q2524">
        <v>5516852</v>
      </c>
      <c r="R2524">
        <v>98.45</v>
      </c>
      <c r="S2524">
        <v>0</v>
      </c>
      <c r="T2524">
        <v>0</v>
      </c>
    </row>
    <row r="2525" spans="1:20" x14ac:dyDescent="0.25">
      <c r="A2525" t="s">
        <v>1141</v>
      </c>
      <c r="B2525">
        <v>0</v>
      </c>
      <c r="C2525">
        <v>23768000</v>
      </c>
      <c r="D2525">
        <v>0</v>
      </c>
      <c r="E2525">
        <v>23768000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23768000</v>
      </c>
      <c r="R2525">
        <v>0</v>
      </c>
      <c r="S2525">
        <v>0</v>
      </c>
      <c r="T2525">
        <v>0</v>
      </c>
    </row>
    <row r="2526" spans="1:20" x14ac:dyDescent="0.25">
      <c r="A2526" t="s">
        <v>31</v>
      </c>
      <c r="B2526">
        <v>0</v>
      </c>
      <c r="C2526">
        <v>23768000</v>
      </c>
      <c r="D2526">
        <v>0</v>
      </c>
      <c r="E2526">
        <v>23768000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23768000</v>
      </c>
      <c r="R2526">
        <v>0</v>
      </c>
      <c r="S2526">
        <v>0</v>
      </c>
      <c r="T2526">
        <v>0</v>
      </c>
    </row>
    <row r="2527" spans="1:20" x14ac:dyDescent="0.25">
      <c r="A2527" t="s">
        <v>1072</v>
      </c>
      <c r="B2527">
        <v>0</v>
      </c>
      <c r="C2527">
        <v>23768000</v>
      </c>
      <c r="D2527">
        <v>0</v>
      </c>
      <c r="E2527">
        <v>23768000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23768000</v>
      </c>
      <c r="R2527">
        <v>0</v>
      </c>
      <c r="S2527">
        <v>0</v>
      </c>
      <c r="T2527">
        <v>0</v>
      </c>
    </row>
    <row r="2528" spans="1:20" x14ac:dyDescent="0.25">
      <c r="A2528" t="s">
        <v>1142</v>
      </c>
      <c r="B2528">
        <v>0</v>
      </c>
      <c r="C2528">
        <v>23768000</v>
      </c>
      <c r="D2528">
        <v>0</v>
      </c>
      <c r="E2528">
        <v>23768000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23768000</v>
      </c>
      <c r="R2528">
        <v>0</v>
      </c>
      <c r="S2528">
        <v>0</v>
      </c>
      <c r="T2528">
        <v>0</v>
      </c>
    </row>
    <row r="2529" spans="1:20" x14ac:dyDescent="0.25">
      <c r="A2529" t="s">
        <v>1143</v>
      </c>
      <c r="B2529">
        <v>0</v>
      </c>
      <c r="C2529">
        <v>21884000</v>
      </c>
      <c r="D2529">
        <v>0</v>
      </c>
      <c r="E2529">
        <v>21884000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21884000</v>
      </c>
      <c r="R2529">
        <v>0</v>
      </c>
      <c r="S2529">
        <v>0</v>
      </c>
      <c r="T2529">
        <v>0</v>
      </c>
    </row>
    <row r="2530" spans="1:20" x14ac:dyDescent="0.25">
      <c r="A2530" t="s">
        <v>31</v>
      </c>
      <c r="B2530">
        <v>0</v>
      </c>
      <c r="C2530">
        <v>21884000</v>
      </c>
      <c r="D2530">
        <v>0</v>
      </c>
      <c r="E2530">
        <v>21884000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21884000</v>
      </c>
      <c r="R2530">
        <v>0</v>
      </c>
      <c r="S2530">
        <v>0</v>
      </c>
      <c r="T2530">
        <v>0</v>
      </c>
    </row>
    <row r="2531" spans="1:20" x14ac:dyDescent="0.25">
      <c r="A2531" t="s">
        <v>1072</v>
      </c>
      <c r="B2531">
        <v>0</v>
      </c>
      <c r="C2531">
        <v>21884000</v>
      </c>
      <c r="D2531">
        <v>0</v>
      </c>
      <c r="E2531">
        <v>21884000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21884000</v>
      </c>
      <c r="R2531">
        <v>0</v>
      </c>
      <c r="S2531">
        <v>0</v>
      </c>
      <c r="T2531">
        <v>0</v>
      </c>
    </row>
    <row r="2532" spans="1:20" x14ac:dyDescent="0.25">
      <c r="A2532" t="s">
        <v>1144</v>
      </c>
      <c r="B2532">
        <v>0</v>
      </c>
      <c r="C2532">
        <v>21884000</v>
      </c>
      <c r="D2532">
        <v>0</v>
      </c>
      <c r="E2532">
        <v>21884000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21884000</v>
      </c>
      <c r="R2532">
        <v>0</v>
      </c>
      <c r="S2532">
        <v>0</v>
      </c>
      <c r="T2532">
        <v>0</v>
      </c>
    </row>
    <row r="2533" spans="1:20" x14ac:dyDescent="0.25">
      <c r="A2533" t="s">
        <v>1145</v>
      </c>
      <c r="B2533">
        <v>0</v>
      </c>
      <c r="C2533">
        <v>27350000</v>
      </c>
      <c r="D2533">
        <v>0</v>
      </c>
      <c r="E2533">
        <v>27350000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27350000</v>
      </c>
      <c r="R2533">
        <v>0</v>
      </c>
      <c r="S2533">
        <v>0</v>
      </c>
      <c r="T2533">
        <v>0</v>
      </c>
    </row>
    <row r="2534" spans="1:20" x14ac:dyDescent="0.25">
      <c r="A2534" t="s">
        <v>31</v>
      </c>
      <c r="B2534">
        <v>0</v>
      </c>
      <c r="C2534">
        <v>27350000</v>
      </c>
      <c r="D2534">
        <v>0</v>
      </c>
      <c r="E2534">
        <v>27350000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27350000</v>
      </c>
      <c r="R2534">
        <v>0</v>
      </c>
      <c r="S2534">
        <v>0</v>
      </c>
      <c r="T2534">
        <v>0</v>
      </c>
    </row>
    <row r="2535" spans="1:20" x14ac:dyDescent="0.25">
      <c r="A2535" t="s">
        <v>1072</v>
      </c>
      <c r="B2535">
        <v>0</v>
      </c>
      <c r="C2535">
        <v>27350000</v>
      </c>
      <c r="D2535">
        <v>0</v>
      </c>
      <c r="E2535">
        <v>27350000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27350000</v>
      </c>
      <c r="R2535">
        <v>0</v>
      </c>
      <c r="S2535">
        <v>0</v>
      </c>
      <c r="T2535">
        <v>0</v>
      </c>
    </row>
    <row r="2536" spans="1:20" x14ac:dyDescent="0.25">
      <c r="A2536" t="s">
        <v>1146</v>
      </c>
      <c r="B2536">
        <v>0</v>
      </c>
      <c r="C2536">
        <v>27350000</v>
      </c>
      <c r="D2536">
        <v>0</v>
      </c>
      <c r="E2536">
        <v>27350000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27350000</v>
      </c>
      <c r="R2536">
        <v>0</v>
      </c>
      <c r="S2536">
        <v>0</v>
      </c>
      <c r="T2536">
        <v>0</v>
      </c>
    </row>
    <row r="2537" spans="1:20" x14ac:dyDescent="0.25">
      <c r="A2537" t="s">
        <v>1147</v>
      </c>
      <c r="B2537">
        <v>0</v>
      </c>
      <c r="C2537">
        <v>19000000</v>
      </c>
      <c r="D2537">
        <v>0</v>
      </c>
      <c r="E2537">
        <v>19000000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19000000</v>
      </c>
      <c r="R2537">
        <v>0</v>
      </c>
      <c r="S2537">
        <v>0</v>
      </c>
      <c r="T2537">
        <v>0</v>
      </c>
    </row>
    <row r="2538" spans="1:20" x14ac:dyDescent="0.25">
      <c r="A2538" t="s">
        <v>31</v>
      </c>
      <c r="B2538">
        <v>0</v>
      </c>
      <c r="C2538">
        <v>19000000</v>
      </c>
      <c r="D2538">
        <v>0</v>
      </c>
      <c r="E2538">
        <v>19000000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19000000</v>
      </c>
      <c r="R2538">
        <v>0</v>
      </c>
      <c r="S2538">
        <v>0</v>
      </c>
      <c r="T2538">
        <v>0</v>
      </c>
    </row>
    <row r="2539" spans="1:20" x14ac:dyDescent="0.25">
      <c r="A2539" t="s">
        <v>1079</v>
      </c>
      <c r="B2539">
        <v>0</v>
      </c>
      <c r="C2539">
        <v>19000000</v>
      </c>
      <c r="D2539">
        <v>0</v>
      </c>
      <c r="E2539">
        <v>19000000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19000000</v>
      </c>
      <c r="R2539">
        <v>0</v>
      </c>
      <c r="S2539">
        <v>0</v>
      </c>
      <c r="T2539">
        <v>0</v>
      </c>
    </row>
    <row r="2540" spans="1:20" x14ac:dyDescent="0.25">
      <c r="A2540" t="s">
        <v>1148</v>
      </c>
      <c r="B2540">
        <v>0</v>
      </c>
      <c r="C2540">
        <v>19000000</v>
      </c>
      <c r="D2540">
        <v>0</v>
      </c>
      <c r="E2540">
        <v>19000000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19000000</v>
      </c>
      <c r="R2540">
        <v>0</v>
      </c>
      <c r="S2540">
        <v>0</v>
      </c>
      <c r="T2540">
        <v>0</v>
      </c>
    </row>
    <row r="2541" spans="1:20" x14ac:dyDescent="0.25">
      <c r="A2541" t="s">
        <v>1149</v>
      </c>
      <c r="B2541">
        <v>0</v>
      </c>
      <c r="C2541">
        <v>16000000</v>
      </c>
      <c r="D2541">
        <v>0</v>
      </c>
      <c r="E2541">
        <v>16000000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16000000</v>
      </c>
      <c r="R2541">
        <v>0</v>
      </c>
      <c r="S2541">
        <v>0</v>
      </c>
      <c r="T2541">
        <v>0</v>
      </c>
    </row>
    <row r="2542" spans="1:20" x14ac:dyDescent="0.25">
      <c r="A2542" t="s">
        <v>31</v>
      </c>
      <c r="B2542">
        <v>0</v>
      </c>
      <c r="C2542">
        <v>16000000</v>
      </c>
      <c r="D2542">
        <v>0</v>
      </c>
      <c r="E2542">
        <v>16000000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16000000</v>
      </c>
      <c r="R2542">
        <v>0</v>
      </c>
      <c r="S2542">
        <v>0</v>
      </c>
      <c r="T2542">
        <v>0</v>
      </c>
    </row>
    <row r="2543" spans="1:20" x14ac:dyDescent="0.25">
      <c r="A2543" t="s">
        <v>1079</v>
      </c>
      <c r="B2543">
        <v>0</v>
      </c>
      <c r="C2543">
        <v>16000000</v>
      </c>
      <c r="D2543">
        <v>0</v>
      </c>
      <c r="E2543">
        <v>16000000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16000000</v>
      </c>
      <c r="R2543">
        <v>0</v>
      </c>
      <c r="S2543">
        <v>0</v>
      </c>
      <c r="T2543">
        <v>0</v>
      </c>
    </row>
    <row r="2544" spans="1:20" x14ac:dyDescent="0.25">
      <c r="A2544" t="s">
        <v>1150</v>
      </c>
      <c r="B2544">
        <v>0</v>
      </c>
      <c r="C2544">
        <v>16000000</v>
      </c>
      <c r="D2544">
        <v>0</v>
      </c>
      <c r="E2544">
        <v>16000000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16000000</v>
      </c>
      <c r="R2544">
        <v>0</v>
      </c>
      <c r="S2544">
        <v>0</v>
      </c>
      <c r="T2544">
        <v>0</v>
      </c>
    </row>
    <row r="2545" spans="1:20" x14ac:dyDescent="0.25">
      <c r="A2545" t="s">
        <v>1151</v>
      </c>
      <c r="B2545">
        <v>0</v>
      </c>
      <c r="C2545">
        <v>10000000</v>
      </c>
      <c r="D2545">
        <v>0</v>
      </c>
      <c r="E2545">
        <v>10000000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10000000</v>
      </c>
      <c r="R2545">
        <v>0</v>
      </c>
      <c r="S2545">
        <v>0</v>
      </c>
      <c r="T2545">
        <v>0</v>
      </c>
    </row>
    <row r="2546" spans="1:20" x14ac:dyDescent="0.25">
      <c r="A2546" t="s">
        <v>31</v>
      </c>
      <c r="B2546">
        <v>0</v>
      </c>
      <c r="C2546">
        <v>10000000</v>
      </c>
      <c r="D2546">
        <v>0</v>
      </c>
      <c r="E2546">
        <v>10000000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10000000</v>
      </c>
      <c r="R2546">
        <v>0</v>
      </c>
      <c r="S2546">
        <v>0</v>
      </c>
      <c r="T2546">
        <v>0</v>
      </c>
    </row>
    <row r="2547" spans="1:20" x14ac:dyDescent="0.25">
      <c r="A2547" t="s">
        <v>1079</v>
      </c>
      <c r="B2547">
        <v>0</v>
      </c>
      <c r="C2547">
        <v>10000000</v>
      </c>
      <c r="D2547">
        <v>0</v>
      </c>
      <c r="E2547">
        <v>10000000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10000000</v>
      </c>
      <c r="R2547">
        <v>0</v>
      </c>
      <c r="S2547">
        <v>0</v>
      </c>
      <c r="T2547">
        <v>0</v>
      </c>
    </row>
    <row r="2548" spans="1:20" x14ac:dyDescent="0.25">
      <c r="A2548" t="s">
        <v>1152</v>
      </c>
      <c r="B2548">
        <v>0</v>
      </c>
      <c r="C2548">
        <v>10000000</v>
      </c>
      <c r="D2548">
        <v>0</v>
      </c>
      <c r="E2548">
        <v>10000000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10000000</v>
      </c>
      <c r="R2548">
        <v>0</v>
      </c>
      <c r="S2548">
        <v>0</v>
      </c>
      <c r="T2548">
        <v>0</v>
      </c>
    </row>
    <row r="2549" spans="1:20" x14ac:dyDescent="0.25">
      <c r="A2549" t="s">
        <v>1153</v>
      </c>
      <c r="B2549">
        <v>0</v>
      </c>
      <c r="C2549">
        <v>25954000</v>
      </c>
      <c r="D2549">
        <v>0</v>
      </c>
      <c r="E2549">
        <v>25954000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25954000</v>
      </c>
      <c r="R2549">
        <v>0</v>
      </c>
      <c r="S2549">
        <v>0</v>
      </c>
      <c r="T2549">
        <v>0</v>
      </c>
    </row>
    <row r="2550" spans="1:20" x14ac:dyDescent="0.25">
      <c r="A2550" t="s">
        <v>31</v>
      </c>
      <c r="B2550">
        <v>0</v>
      </c>
      <c r="C2550">
        <v>25954000</v>
      </c>
      <c r="D2550">
        <v>0</v>
      </c>
      <c r="E2550">
        <v>25954000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25954000</v>
      </c>
      <c r="R2550">
        <v>0</v>
      </c>
      <c r="S2550">
        <v>0</v>
      </c>
      <c r="T2550">
        <v>0</v>
      </c>
    </row>
    <row r="2551" spans="1:20" x14ac:dyDescent="0.25">
      <c r="A2551" t="s">
        <v>1086</v>
      </c>
      <c r="B2551">
        <v>0</v>
      </c>
      <c r="C2551">
        <v>25954000</v>
      </c>
      <c r="D2551">
        <v>0</v>
      </c>
      <c r="E2551">
        <v>25954000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25954000</v>
      </c>
      <c r="R2551">
        <v>0</v>
      </c>
      <c r="S2551">
        <v>0</v>
      </c>
      <c r="T2551">
        <v>0</v>
      </c>
    </row>
    <row r="2552" spans="1:20" x14ac:dyDescent="0.25">
      <c r="A2552" t="s">
        <v>1154</v>
      </c>
      <c r="B2552">
        <v>0</v>
      </c>
      <c r="C2552">
        <v>25954000</v>
      </c>
      <c r="D2552">
        <v>0</v>
      </c>
      <c r="E2552">
        <v>25954000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25954000</v>
      </c>
      <c r="R2552">
        <v>0</v>
      </c>
      <c r="S2552">
        <v>0</v>
      </c>
      <c r="T2552">
        <v>0</v>
      </c>
    </row>
    <row r="2553" spans="1:20" x14ac:dyDescent="0.25">
      <c r="A2553" t="s">
        <v>1155</v>
      </c>
      <c r="B2553">
        <v>0</v>
      </c>
      <c r="C2553">
        <v>25808000</v>
      </c>
      <c r="D2553">
        <v>0</v>
      </c>
      <c r="E2553">
        <v>25808000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25808000</v>
      </c>
      <c r="R2553">
        <v>0</v>
      </c>
      <c r="S2553">
        <v>0</v>
      </c>
      <c r="T2553">
        <v>0</v>
      </c>
    </row>
    <row r="2554" spans="1:20" x14ac:dyDescent="0.25">
      <c r="A2554" t="s">
        <v>31</v>
      </c>
      <c r="B2554">
        <v>0</v>
      </c>
      <c r="C2554">
        <v>25808000</v>
      </c>
      <c r="D2554">
        <v>0</v>
      </c>
      <c r="E2554">
        <v>25808000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25808000</v>
      </c>
      <c r="R2554">
        <v>0</v>
      </c>
      <c r="S2554">
        <v>0</v>
      </c>
      <c r="T2554">
        <v>0</v>
      </c>
    </row>
    <row r="2555" spans="1:20" x14ac:dyDescent="0.25">
      <c r="A2555" t="s">
        <v>1086</v>
      </c>
      <c r="B2555">
        <v>0</v>
      </c>
      <c r="C2555">
        <v>25808000</v>
      </c>
      <c r="D2555">
        <v>0</v>
      </c>
      <c r="E2555">
        <v>25808000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25808000</v>
      </c>
      <c r="R2555">
        <v>0</v>
      </c>
      <c r="S2555">
        <v>0</v>
      </c>
      <c r="T2555">
        <v>0</v>
      </c>
    </row>
    <row r="2556" spans="1:20" x14ac:dyDescent="0.25">
      <c r="A2556" t="s">
        <v>1156</v>
      </c>
      <c r="B2556">
        <v>0</v>
      </c>
      <c r="C2556">
        <v>25808000</v>
      </c>
      <c r="D2556">
        <v>0</v>
      </c>
      <c r="E2556">
        <v>25808000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25808000</v>
      </c>
      <c r="R2556">
        <v>0</v>
      </c>
      <c r="S2556">
        <v>0</v>
      </c>
      <c r="T2556">
        <v>0</v>
      </c>
    </row>
    <row r="2557" spans="1:20" x14ac:dyDescent="0.25">
      <c r="A2557" t="s">
        <v>1157</v>
      </c>
      <c r="B2557">
        <v>0</v>
      </c>
      <c r="C2557">
        <v>1622000</v>
      </c>
      <c r="D2557">
        <v>0</v>
      </c>
      <c r="E2557">
        <v>1622000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1622000</v>
      </c>
      <c r="R2557">
        <v>0</v>
      </c>
      <c r="S2557">
        <v>0</v>
      </c>
      <c r="T2557">
        <v>0</v>
      </c>
    </row>
    <row r="2558" spans="1:20" x14ac:dyDescent="0.25">
      <c r="A2558" t="s">
        <v>31</v>
      </c>
      <c r="B2558">
        <v>0</v>
      </c>
      <c r="C2558">
        <v>1622000</v>
      </c>
      <c r="D2558">
        <v>0</v>
      </c>
      <c r="E2558">
        <v>1622000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1622000</v>
      </c>
      <c r="R2558">
        <v>0</v>
      </c>
      <c r="S2558">
        <v>0</v>
      </c>
      <c r="T2558">
        <v>0</v>
      </c>
    </row>
    <row r="2559" spans="1:20" x14ac:dyDescent="0.25">
      <c r="A2559" t="s">
        <v>1090</v>
      </c>
      <c r="B2559">
        <v>0</v>
      </c>
      <c r="C2559">
        <v>1622000</v>
      </c>
      <c r="D2559">
        <v>0</v>
      </c>
      <c r="E2559">
        <v>1622000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1622000</v>
      </c>
      <c r="R2559">
        <v>0</v>
      </c>
      <c r="S2559">
        <v>0</v>
      </c>
      <c r="T2559">
        <v>0</v>
      </c>
    </row>
    <row r="2560" spans="1:20" x14ac:dyDescent="0.25">
      <c r="A2560" t="s">
        <v>1158</v>
      </c>
      <c r="B2560">
        <v>0</v>
      </c>
      <c r="C2560">
        <v>1622000</v>
      </c>
      <c r="D2560">
        <v>0</v>
      </c>
      <c r="E2560">
        <v>1622000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1622000</v>
      </c>
      <c r="R2560">
        <v>0</v>
      </c>
      <c r="S2560">
        <v>0</v>
      </c>
      <c r="T2560">
        <v>0</v>
      </c>
    </row>
    <row r="2561" spans="1:20" x14ac:dyDescent="0.25">
      <c r="A2561" t="s">
        <v>1159</v>
      </c>
      <c r="B2561">
        <v>0</v>
      </c>
      <c r="C2561">
        <v>1622000</v>
      </c>
      <c r="D2561">
        <v>0</v>
      </c>
      <c r="E2561">
        <v>1622000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1622000</v>
      </c>
      <c r="R2561">
        <v>0</v>
      </c>
      <c r="S2561">
        <v>0</v>
      </c>
      <c r="T2561">
        <v>0</v>
      </c>
    </row>
    <row r="2562" spans="1:20" x14ac:dyDescent="0.25">
      <c r="A2562" t="s">
        <v>31</v>
      </c>
      <c r="B2562">
        <v>0</v>
      </c>
      <c r="C2562">
        <v>1622000</v>
      </c>
      <c r="D2562">
        <v>0</v>
      </c>
      <c r="E2562">
        <v>1622000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1622000</v>
      </c>
      <c r="R2562">
        <v>0</v>
      </c>
      <c r="S2562">
        <v>0</v>
      </c>
      <c r="T2562">
        <v>0</v>
      </c>
    </row>
    <row r="2563" spans="1:20" x14ac:dyDescent="0.25">
      <c r="A2563" t="s">
        <v>1090</v>
      </c>
      <c r="B2563">
        <v>0</v>
      </c>
      <c r="C2563">
        <v>1622000</v>
      </c>
      <c r="D2563">
        <v>0</v>
      </c>
      <c r="E2563">
        <v>1622000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1622000</v>
      </c>
      <c r="R2563">
        <v>0</v>
      </c>
      <c r="S2563">
        <v>0</v>
      </c>
      <c r="T2563">
        <v>0</v>
      </c>
    </row>
    <row r="2564" spans="1:20" x14ac:dyDescent="0.25">
      <c r="A2564" t="s">
        <v>1160</v>
      </c>
      <c r="B2564">
        <v>0</v>
      </c>
      <c r="C2564">
        <v>1622000</v>
      </c>
      <c r="D2564">
        <v>0</v>
      </c>
      <c r="E2564">
        <v>1622000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1622000</v>
      </c>
      <c r="R2564">
        <v>0</v>
      </c>
      <c r="S2564">
        <v>0</v>
      </c>
      <c r="T2564">
        <v>0</v>
      </c>
    </row>
    <row r="2565" spans="1:20" x14ac:dyDescent="0.25">
      <c r="A2565" t="s">
        <v>1161</v>
      </c>
      <c r="B2565">
        <v>0</v>
      </c>
      <c r="C2565">
        <v>51314500</v>
      </c>
      <c r="D2565">
        <v>0</v>
      </c>
      <c r="E2565">
        <v>51314500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51314500</v>
      </c>
      <c r="R2565">
        <v>0</v>
      </c>
      <c r="S2565">
        <v>0</v>
      </c>
      <c r="T2565">
        <v>0</v>
      </c>
    </row>
    <row r="2566" spans="1:20" x14ac:dyDescent="0.25">
      <c r="A2566" t="s">
        <v>31</v>
      </c>
      <c r="B2566">
        <v>0</v>
      </c>
      <c r="C2566">
        <v>51314500</v>
      </c>
      <c r="D2566">
        <v>0</v>
      </c>
      <c r="E2566">
        <v>51314500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51314500</v>
      </c>
      <c r="R2566">
        <v>0</v>
      </c>
      <c r="S2566">
        <v>0</v>
      </c>
      <c r="T2566">
        <v>0</v>
      </c>
    </row>
    <row r="2567" spans="1:20" x14ac:dyDescent="0.25">
      <c r="A2567" t="s">
        <v>729</v>
      </c>
      <c r="B2567">
        <v>0</v>
      </c>
      <c r="C2567">
        <v>51314500</v>
      </c>
      <c r="D2567">
        <v>0</v>
      </c>
      <c r="E2567">
        <v>51314500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51314500</v>
      </c>
      <c r="R2567">
        <v>0</v>
      </c>
      <c r="S2567">
        <v>0</v>
      </c>
      <c r="T2567">
        <v>0</v>
      </c>
    </row>
    <row r="2568" spans="1:20" x14ac:dyDescent="0.25">
      <c r="A2568" t="s">
        <v>1162</v>
      </c>
      <c r="B2568">
        <v>0</v>
      </c>
      <c r="C2568">
        <v>51314500</v>
      </c>
      <c r="D2568">
        <v>0</v>
      </c>
      <c r="E2568">
        <v>51314500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51314500</v>
      </c>
      <c r="R2568">
        <v>0</v>
      </c>
      <c r="S2568">
        <v>0</v>
      </c>
      <c r="T2568">
        <v>0</v>
      </c>
    </row>
    <row r="2569" spans="1:20" x14ac:dyDescent="0.25">
      <c r="A2569" t="s">
        <v>1163</v>
      </c>
      <c r="B2569">
        <v>0</v>
      </c>
      <c r="C2569">
        <v>11060000</v>
      </c>
      <c r="D2569">
        <v>0</v>
      </c>
      <c r="E2569">
        <v>11060000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11060000</v>
      </c>
      <c r="R2569">
        <v>0</v>
      </c>
      <c r="S2569">
        <v>0</v>
      </c>
      <c r="T2569">
        <v>0</v>
      </c>
    </row>
    <row r="2570" spans="1:20" x14ac:dyDescent="0.25">
      <c r="A2570" t="s">
        <v>31</v>
      </c>
      <c r="B2570">
        <v>0</v>
      </c>
      <c r="C2570">
        <v>11060000</v>
      </c>
      <c r="D2570">
        <v>0</v>
      </c>
      <c r="E2570">
        <v>11060000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11060000</v>
      </c>
      <c r="R2570">
        <v>0</v>
      </c>
      <c r="S2570">
        <v>0</v>
      </c>
      <c r="T2570">
        <v>0</v>
      </c>
    </row>
    <row r="2571" spans="1:20" x14ac:dyDescent="0.25">
      <c r="A2571" t="s">
        <v>1046</v>
      </c>
      <c r="B2571">
        <v>0</v>
      </c>
      <c r="C2571">
        <v>11060000</v>
      </c>
      <c r="D2571">
        <v>0</v>
      </c>
      <c r="E2571">
        <v>11060000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11060000</v>
      </c>
      <c r="R2571">
        <v>0</v>
      </c>
      <c r="S2571">
        <v>0</v>
      </c>
      <c r="T2571">
        <v>0</v>
      </c>
    </row>
    <row r="2572" spans="1:20" x14ac:dyDescent="0.25">
      <c r="A2572" t="s">
        <v>1164</v>
      </c>
      <c r="B2572">
        <v>0</v>
      </c>
      <c r="C2572">
        <v>11060000</v>
      </c>
      <c r="D2572">
        <v>0</v>
      </c>
      <c r="E2572">
        <v>11060000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11060000</v>
      </c>
      <c r="R2572">
        <v>0</v>
      </c>
      <c r="S2572">
        <v>0</v>
      </c>
      <c r="T2572">
        <v>0</v>
      </c>
    </row>
    <row r="2573" spans="1:20" x14ac:dyDescent="0.25">
      <c r="A2573" t="s">
        <v>1165</v>
      </c>
      <c r="B2573">
        <v>0</v>
      </c>
      <c r="C2573">
        <v>16000000</v>
      </c>
      <c r="D2573">
        <v>0</v>
      </c>
      <c r="E2573">
        <v>16000000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16000000</v>
      </c>
      <c r="R2573">
        <v>0</v>
      </c>
      <c r="S2573">
        <v>0</v>
      </c>
      <c r="T2573">
        <v>0</v>
      </c>
    </row>
    <row r="2574" spans="1:20" x14ac:dyDescent="0.25">
      <c r="A2574" t="s">
        <v>31</v>
      </c>
      <c r="B2574">
        <v>0</v>
      </c>
      <c r="C2574">
        <v>16000000</v>
      </c>
      <c r="D2574">
        <v>0</v>
      </c>
      <c r="E2574">
        <v>16000000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16000000</v>
      </c>
      <c r="R2574">
        <v>0</v>
      </c>
      <c r="S2574">
        <v>0</v>
      </c>
      <c r="T2574">
        <v>0</v>
      </c>
    </row>
    <row r="2575" spans="1:20" x14ac:dyDescent="0.25">
      <c r="A2575" t="s">
        <v>1046</v>
      </c>
      <c r="B2575">
        <v>0</v>
      </c>
      <c r="C2575">
        <v>16000000</v>
      </c>
      <c r="D2575">
        <v>0</v>
      </c>
      <c r="E2575">
        <v>16000000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16000000</v>
      </c>
      <c r="R2575">
        <v>0</v>
      </c>
      <c r="S2575">
        <v>0</v>
      </c>
      <c r="T2575">
        <v>0</v>
      </c>
    </row>
    <row r="2576" spans="1:20" x14ac:dyDescent="0.25">
      <c r="A2576" t="s">
        <v>1166</v>
      </c>
      <c r="B2576">
        <v>0</v>
      </c>
      <c r="C2576">
        <v>16000000</v>
      </c>
      <c r="D2576">
        <v>0</v>
      </c>
      <c r="E2576">
        <v>16000000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16000000</v>
      </c>
      <c r="R2576">
        <v>0</v>
      </c>
      <c r="S2576">
        <v>0</v>
      </c>
      <c r="T2576">
        <v>0</v>
      </c>
    </row>
    <row r="2577" spans="1:20" x14ac:dyDescent="0.25">
      <c r="A2577" t="s">
        <v>1167</v>
      </c>
      <c r="B2577">
        <v>0</v>
      </c>
      <c r="C2577">
        <v>1392000</v>
      </c>
      <c r="D2577">
        <v>0</v>
      </c>
      <c r="E2577">
        <v>1392000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1392000</v>
      </c>
      <c r="R2577">
        <v>0</v>
      </c>
      <c r="S2577">
        <v>0</v>
      </c>
      <c r="T2577">
        <v>0</v>
      </c>
    </row>
    <row r="2578" spans="1:20" x14ac:dyDescent="0.25">
      <c r="A2578" t="s">
        <v>31</v>
      </c>
      <c r="B2578">
        <v>0</v>
      </c>
      <c r="C2578">
        <v>1392000</v>
      </c>
      <c r="D2578">
        <v>0</v>
      </c>
      <c r="E2578">
        <v>1392000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1392000</v>
      </c>
      <c r="R2578">
        <v>0</v>
      </c>
      <c r="S2578">
        <v>0</v>
      </c>
      <c r="T2578">
        <v>0</v>
      </c>
    </row>
    <row r="2579" spans="1:20" x14ac:dyDescent="0.25">
      <c r="A2579" t="s">
        <v>1046</v>
      </c>
      <c r="B2579">
        <v>0</v>
      </c>
      <c r="C2579">
        <v>1392000</v>
      </c>
      <c r="D2579">
        <v>0</v>
      </c>
      <c r="E2579">
        <v>1392000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1392000</v>
      </c>
      <c r="R2579">
        <v>0</v>
      </c>
      <c r="S2579">
        <v>0</v>
      </c>
      <c r="T2579">
        <v>0</v>
      </c>
    </row>
    <row r="2580" spans="1:20" x14ac:dyDescent="0.25">
      <c r="A2580" t="s">
        <v>1168</v>
      </c>
      <c r="B2580">
        <v>0</v>
      </c>
      <c r="C2580">
        <v>1392000</v>
      </c>
      <c r="D2580">
        <v>0</v>
      </c>
      <c r="E2580">
        <v>1392000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1392000</v>
      </c>
      <c r="R2580">
        <v>0</v>
      </c>
      <c r="S2580">
        <v>0</v>
      </c>
      <c r="T2580">
        <v>0</v>
      </c>
    </row>
    <row r="2581" spans="1:20" x14ac:dyDescent="0.25">
      <c r="A2581" t="s">
        <v>1169</v>
      </c>
      <c r="B2581">
        <v>0</v>
      </c>
      <c r="C2581">
        <v>3500000</v>
      </c>
      <c r="D2581">
        <v>0</v>
      </c>
      <c r="E2581">
        <v>3500000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3500000</v>
      </c>
      <c r="R2581">
        <v>0</v>
      </c>
      <c r="S2581">
        <v>0</v>
      </c>
      <c r="T2581">
        <v>0</v>
      </c>
    </row>
    <row r="2582" spans="1:20" x14ac:dyDescent="0.25">
      <c r="A2582" t="s">
        <v>31</v>
      </c>
      <c r="B2582">
        <v>0</v>
      </c>
      <c r="C2582">
        <v>3500000</v>
      </c>
      <c r="D2582">
        <v>0</v>
      </c>
      <c r="E2582">
        <v>3500000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3500000</v>
      </c>
      <c r="R2582">
        <v>0</v>
      </c>
      <c r="S2582">
        <v>0</v>
      </c>
      <c r="T2582">
        <v>0</v>
      </c>
    </row>
    <row r="2583" spans="1:20" x14ac:dyDescent="0.25">
      <c r="A2583" t="s">
        <v>159</v>
      </c>
      <c r="B2583">
        <v>0</v>
      </c>
      <c r="C2583">
        <v>3500000</v>
      </c>
      <c r="D2583">
        <v>0</v>
      </c>
      <c r="E2583">
        <v>3500000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3500000</v>
      </c>
      <c r="R2583">
        <v>0</v>
      </c>
      <c r="S2583">
        <v>0</v>
      </c>
      <c r="T2583">
        <v>0</v>
      </c>
    </row>
    <row r="2584" spans="1:20" x14ac:dyDescent="0.25">
      <c r="A2584" t="s">
        <v>1170</v>
      </c>
      <c r="B2584">
        <v>0</v>
      </c>
      <c r="C2584">
        <v>3500000</v>
      </c>
      <c r="D2584">
        <v>0</v>
      </c>
      <c r="E2584">
        <v>3500000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3500000</v>
      </c>
      <c r="R2584">
        <v>0</v>
      </c>
      <c r="S2584">
        <v>0</v>
      </c>
      <c r="T2584">
        <v>0</v>
      </c>
    </row>
    <row r="2585" spans="1:20" x14ac:dyDescent="0.25">
      <c r="A2585" t="s">
        <v>1171</v>
      </c>
      <c r="B2585">
        <v>0</v>
      </c>
      <c r="C2585">
        <v>6500000</v>
      </c>
      <c r="D2585">
        <v>0</v>
      </c>
      <c r="E2585">
        <v>6500000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6500000</v>
      </c>
      <c r="R2585">
        <v>0</v>
      </c>
      <c r="S2585">
        <v>0</v>
      </c>
      <c r="T2585">
        <v>0</v>
      </c>
    </row>
    <row r="2586" spans="1:20" x14ac:dyDescent="0.25">
      <c r="A2586" t="s">
        <v>31</v>
      </c>
      <c r="B2586">
        <v>0</v>
      </c>
      <c r="C2586">
        <v>6500000</v>
      </c>
      <c r="D2586">
        <v>0</v>
      </c>
      <c r="E2586">
        <v>6500000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6500000</v>
      </c>
      <c r="R2586">
        <v>0</v>
      </c>
      <c r="S2586">
        <v>0</v>
      </c>
      <c r="T2586">
        <v>0</v>
      </c>
    </row>
    <row r="2587" spans="1:20" x14ac:dyDescent="0.25">
      <c r="A2587" t="s">
        <v>159</v>
      </c>
      <c r="B2587">
        <v>0</v>
      </c>
      <c r="C2587">
        <v>6500000</v>
      </c>
      <c r="D2587">
        <v>0</v>
      </c>
      <c r="E2587">
        <v>6500000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6500000</v>
      </c>
      <c r="R2587">
        <v>0</v>
      </c>
      <c r="S2587">
        <v>0</v>
      </c>
      <c r="T2587">
        <v>0</v>
      </c>
    </row>
    <row r="2588" spans="1:20" x14ac:dyDescent="0.25">
      <c r="A2588" t="s">
        <v>1172</v>
      </c>
      <c r="B2588">
        <v>0</v>
      </c>
      <c r="C2588">
        <v>6500000</v>
      </c>
      <c r="D2588">
        <v>0</v>
      </c>
      <c r="E2588">
        <v>6500000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6500000</v>
      </c>
      <c r="R2588">
        <v>0</v>
      </c>
      <c r="S2588">
        <v>0</v>
      </c>
      <c r="T2588">
        <v>0</v>
      </c>
    </row>
    <row r="2589" spans="1:20" x14ac:dyDescent="0.25">
      <c r="A2589" t="s">
        <v>1173</v>
      </c>
      <c r="B2589">
        <v>290000000</v>
      </c>
      <c r="C2589">
        <v>250000000</v>
      </c>
      <c r="D2589">
        <v>0</v>
      </c>
      <c r="E2589">
        <v>540000000</v>
      </c>
      <c r="F2589">
        <v>0</v>
      </c>
      <c r="G2589">
        <v>535241938</v>
      </c>
      <c r="H2589">
        <v>535241938</v>
      </c>
      <c r="I2589">
        <v>307880620</v>
      </c>
      <c r="J2589">
        <v>0</v>
      </c>
      <c r="K2589">
        <v>307880620</v>
      </c>
      <c r="L2589">
        <v>108872248</v>
      </c>
      <c r="M2589">
        <v>227361318</v>
      </c>
      <c r="N2589">
        <v>199008372</v>
      </c>
      <c r="O2589">
        <v>199008372</v>
      </c>
      <c r="P2589">
        <v>0</v>
      </c>
      <c r="Q2589">
        <v>4758062</v>
      </c>
      <c r="R2589">
        <v>57.01</v>
      </c>
      <c r="S2589">
        <v>0</v>
      </c>
      <c r="T2589">
        <v>0</v>
      </c>
    </row>
    <row r="2590" spans="1:20" x14ac:dyDescent="0.25">
      <c r="A2590" t="s">
        <v>1174</v>
      </c>
      <c r="B2590">
        <v>50000000</v>
      </c>
      <c r="C2590">
        <v>-50000000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</row>
    <row r="2591" spans="1:20" x14ac:dyDescent="0.25">
      <c r="A2591" t="s">
        <v>31</v>
      </c>
      <c r="B2591">
        <v>50000000</v>
      </c>
      <c r="C2591">
        <v>-50000000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</row>
    <row r="2592" spans="1:20" x14ac:dyDescent="0.25">
      <c r="A2592" t="s">
        <v>92</v>
      </c>
      <c r="B2592">
        <v>50000000</v>
      </c>
      <c r="C2592">
        <v>-50000000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</row>
    <row r="2593" spans="1:20" x14ac:dyDescent="0.25">
      <c r="A2593" t="s">
        <v>1175</v>
      </c>
      <c r="B2593">
        <v>50000000</v>
      </c>
      <c r="C2593">
        <v>-50000000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</row>
    <row r="2594" spans="1:20" x14ac:dyDescent="0.25">
      <c r="A2594" t="s">
        <v>1176</v>
      </c>
      <c r="B2594">
        <v>90000000</v>
      </c>
      <c r="C2594">
        <v>-90000000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</row>
    <row r="2595" spans="1:20" x14ac:dyDescent="0.25">
      <c r="A2595" t="s">
        <v>31</v>
      </c>
      <c r="B2595">
        <v>90000000</v>
      </c>
      <c r="C2595">
        <v>-90000000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</row>
    <row r="2596" spans="1:20" x14ac:dyDescent="0.25">
      <c r="A2596" t="s">
        <v>92</v>
      </c>
      <c r="B2596">
        <v>90000000</v>
      </c>
      <c r="C2596">
        <v>-90000000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</row>
    <row r="2597" spans="1:20" x14ac:dyDescent="0.25">
      <c r="A2597" t="s">
        <v>1175</v>
      </c>
      <c r="B2597">
        <v>90000000</v>
      </c>
      <c r="C2597">
        <v>-90000000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</row>
    <row r="2598" spans="1:20" x14ac:dyDescent="0.25">
      <c r="A2598" t="s">
        <v>1177</v>
      </c>
      <c r="B2598">
        <v>0</v>
      </c>
      <c r="C2598">
        <v>288980620</v>
      </c>
      <c r="D2598">
        <v>0</v>
      </c>
      <c r="E2598">
        <v>288980620</v>
      </c>
      <c r="F2598">
        <v>0</v>
      </c>
      <c r="G2598">
        <v>288980620</v>
      </c>
      <c r="H2598">
        <v>288980620</v>
      </c>
      <c r="I2598">
        <v>288980620</v>
      </c>
      <c r="J2598">
        <v>0</v>
      </c>
      <c r="K2598">
        <v>288980620</v>
      </c>
      <c r="L2598">
        <v>89972248</v>
      </c>
      <c r="M2598">
        <v>0</v>
      </c>
      <c r="N2598">
        <v>199008372</v>
      </c>
      <c r="O2598">
        <v>199008372</v>
      </c>
      <c r="P2598">
        <v>0</v>
      </c>
      <c r="Q2598">
        <v>0</v>
      </c>
      <c r="R2598">
        <v>100</v>
      </c>
      <c r="S2598">
        <v>0</v>
      </c>
      <c r="T2598">
        <v>0</v>
      </c>
    </row>
    <row r="2599" spans="1:20" x14ac:dyDescent="0.25">
      <c r="A2599" t="s">
        <v>31</v>
      </c>
      <c r="B2599">
        <v>0</v>
      </c>
      <c r="C2599">
        <v>288980620</v>
      </c>
      <c r="D2599">
        <v>0</v>
      </c>
      <c r="E2599">
        <v>288980620</v>
      </c>
      <c r="F2599">
        <v>0</v>
      </c>
      <c r="G2599">
        <v>288980620</v>
      </c>
      <c r="H2599">
        <v>288980620</v>
      </c>
      <c r="I2599">
        <v>288980620</v>
      </c>
      <c r="J2599">
        <v>0</v>
      </c>
      <c r="K2599">
        <v>288980620</v>
      </c>
      <c r="L2599">
        <v>89972248</v>
      </c>
      <c r="M2599">
        <v>0</v>
      </c>
      <c r="N2599">
        <v>199008372</v>
      </c>
      <c r="O2599">
        <v>199008372</v>
      </c>
      <c r="P2599">
        <v>0</v>
      </c>
      <c r="Q2599">
        <v>0</v>
      </c>
      <c r="R2599">
        <v>100</v>
      </c>
      <c r="S2599">
        <v>0</v>
      </c>
      <c r="T2599">
        <v>0</v>
      </c>
    </row>
    <row r="2600" spans="1:20" x14ac:dyDescent="0.25">
      <c r="A2600" t="s">
        <v>92</v>
      </c>
      <c r="B2600">
        <v>0</v>
      </c>
      <c r="C2600">
        <v>288980620</v>
      </c>
      <c r="D2600">
        <v>0</v>
      </c>
      <c r="E2600">
        <v>288980620</v>
      </c>
      <c r="F2600">
        <v>0</v>
      </c>
      <c r="G2600">
        <v>288980620</v>
      </c>
      <c r="H2600">
        <v>288980620</v>
      </c>
      <c r="I2600">
        <v>288980620</v>
      </c>
      <c r="J2600">
        <v>0</v>
      </c>
      <c r="K2600">
        <v>288980620</v>
      </c>
      <c r="L2600">
        <v>89972248</v>
      </c>
      <c r="M2600">
        <v>0</v>
      </c>
      <c r="N2600">
        <v>199008372</v>
      </c>
      <c r="O2600">
        <v>199008372</v>
      </c>
      <c r="P2600">
        <v>0</v>
      </c>
      <c r="Q2600">
        <v>0</v>
      </c>
      <c r="R2600">
        <v>100</v>
      </c>
      <c r="S2600">
        <v>0</v>
      </c>
      <c r="T2600">
        <v>0</v>
      </c>
    </row>
    <row r="2601" spans="1:20" x14ac:dyDescent="0.25">
      <c r="A2601" t="s">
        <v>1175</v>
      </c>
      <c r="B2601">
        <v>0</v>
      </c>
      <c r="C2601">
        <v>288980620</v>
      </c>
      <c r="D2601">
        <v>0</v>
      </c>
      <c r="E2601">
        <v>288980620</v>
      </c>
      <c r="F2601">
        <v>0</v>
      </c>
      <c r="G2601">
        <v>288980620</v>
      </c>
      <c r="H2601">
        <v>288980620</v>
      </c>
      <c r="I2601">
        <v>288980620</v>
      </c>
      <c r="J2601">
        <v>0</v>
      </c>
      <c r="K2601">
        <v>288980620</v>
      </c>
      <c r="L2601">
        <v>89972248</v>
      </c>
      <c r="M2601">
        <v>0</v>
      </c>
      <c r="N2601">
        <v>199008372</v>
      </c>
      <c r="O2601">
        <v>199008372</v>
      </c>
      <c r="P2601">
        <v>0</v>
      </c>
      <c r="Q2601">
        <v>0</v>
      </c>
      <c r="R2601">
        <v>100</v>
      </c>
      <c r="S2601">
        <v>0</v>
      </c>
      <c r="T2601">
        <v>0</v>
      </c>
    </row>
    <row r="2602" spans="1:20" x14ac:dyDescent="0.25">
      <c r="A2602" t="s">
        <v>1178</v>
      </c>
      <c r="B2602">
        <v>50000000</v>
      </c>
      <c r="C2602">
        <v>-50000000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</row>
    <row r="2603" spans="1:20" x14ac:dyDescent="0.25">
      <c r="A2603" t="s">
        <v>31</v>
      </c>
      <c r="B2603">
        <v>50000000</v>
      </c>
      <c r="C2603">
        <v>-50000000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</row>
    <row r="2604" spans="1:20" x14ac:dyDescent="0.25">
      <c r="A2604" t="s">
        <v>92</v>
      </c>
      <c r="B2604">
        <v>50000000</v>
      </c>
      <c r="C2604">
        <v>-50000000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</row>
    <row r="2605" spans="1:20" x14ac:dyDescent="0.25">
      <c r="A2605" t="s">
        <v>1175</v>
      </c>
      <c r="B2605">
        <v>50000000</v>
      </c>
      <c r="C2605">
        <v>-50000000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</row>
    <row r="2606" spans="1:20" x14ac:dyDescent="0.25">
      <c r="A2606" t="s">
        <v>1179</v>
      </c>
      <c r="B2606">
        <v>20000000</v>
      </c>
      <c r="C2606">
        <v>-20000000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</row>
    <row r="2607" spans="1:20" x14ac:dyDescent="0.25">
      <c r="A2607" t="s">
        <v>31</v>
      </c>
      <c r="B2607">
        <v>20000000</v>
      </c>
      <c r="C2607">
        <v>-20000000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</row>
    <row r="2608" spans="1:20" x14ac:dyDescent="0.25">
      <c r="A2608" t="s">
        <v>92</v>
      </c>
      <c r="B2608">
        <v>20000000</v>
      </c>
      <c r="C2608">
        <v>-20000000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</row>
    <row r="2609" spans="1:20" x14ac:dyDescent="0.25">
      <c r="A2609" t="s">
        <v>1175</v>
      </c>
      <c r="B2609">
        <v>20000000</v>
      </c>
      <c r="C2609">
        <v>-20000000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</row>
    <row r="2610" spans="1:20" x14ac:dyDescent="0.25">
      <c r="A2610" t="s">
        <v>1180</v>
      </c>
      <c r="B2610">
        <v>40000000</v>
      </c>
      <c r="C2610">
        <v>-40000000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</row>
    <row r="2611" spans="1:20" x14ac:dyDescent="0.25">
      <c r="A2611" t="s">
        <v>31</v>
      </c>
      <c r="B2611">
        <v>40000000</v>
      </c>
      <c r="C2611">
        <v>-40000000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</row>
    <row r="2612" spans="1:20" x14ac:dyDescent="0.25">
      <c r="A2612" t="s">
        <v>92</v>
      </c>
      <c r="B2612">
        <v>40000000</v>
      </c>
      <c r="C2612">
        <v>-40000000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</row>
    <row r="2613" spans="1:20" x14ac:dyDescent="0.25">
      <c r="A2613" t="s">
        <v>1175</v>
      </c>
      <c r="B2613">
        <v>40000000</v>
      </c>
      <c r="C2613">
        <v>-40000000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</row>
    <row r="2614" spans="1:20" x14ac:dyDescent="0.25">
      <c r="A2614" t="s">
        <v>1181</v>
      </c>
      <c r="B2614">
        <v>40000000</v>
      </c>
      <c r="C2614">
        <v>-40000000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</row>
    <row r="2615" spans="1:20" x14ac:dyDescent="0.25">
      <c r="A2615" t="s">
        <v>31</v>
      </c>
      <c r="B2615">
        <v>40000000</v>
      </c>
      <c r="C2615">
        <v>-40000000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</row>
    <row r="2616" spans="1:20" x14ac:dyDescent="0.25">
      <c r="A2616" t="s">
        <v>92</v>
      </c>
      <c r="B2616">
        <v>40000000</v>
      </c>
      <c r="C2616">
        <v>-40000000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</row>
    <row r="2617" spans="1:20" x14ac:dyDescent="0.25">
      <c r="A2617" t="s">
        <v>1175</v>
      </c>
      <c r="B2617">
        <v>40000000</v>
      </c>
      <c r="C2617">
        <v>-40000000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</row>
    <row r="2618" spans="1:20" x14ac:dyDescent="0.25">
      <c r="A2618" t="s">
        <v>1182</v>
      </c>
      <c r="B2618">
        <v>0</v>
      </c>
      <c r="C2618">
        <v>70000000</v>
      </c>
      <c r="D2618">
        <v>0</v>
      </c>
      <c r="E2618">
        <v>70000000</v>
      </c>
      <c r="F2618">
        <v>0</v>
      </c>
      <c r="G2618">
        <v>70000000</v>
      </c>
      <c r="H2618">
        <v>70000000</v>
      </c>
      <c r="I2618">
        <v>0</v>
      </c>
      <c r="J2618">
        <v>0</v>
      </c>
      <c r="K2618">
        <v>0</v>
      </c>
      <c r="L2618">
        <v>0</v>
      </c>
      <c r="M2618">
        <v>70000000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</row>
    <row r="2619" spans="1:20" x14ac:dyDescent="0.25">
      <c r="A2619" t="s">
        <v>31</v>
      </c>
      <c r="B2619">
        <v>0</v>
      </c>
      <c r="C2619">
        <v>70000000</v>
      </c>
      <c r="D2619">
        <v>0</v>
      </c>
      <c r="E2619">
        <v>70000000</v>
      </c>
      <c r="F2619">
        <v>0</v>
      </c>
      <c r="G2619">
        <v>70000000</v>
      </c>
      <c r="H2619">
        <v>70000000</v>
      </c>
      <c r="I2619">
        <v>0</v>
      </c>
      <c r="J2619">
        <v>0</v>
      </c>
      <c r="K2619">
        <v>0</v>
      </c>
      <c r="L2619">
        <v>0</v>
      </c>
      <c r="M2619">
        <v>70000000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</row>
    <row r="2620" spans="1:20" x14ac:dyDescent="0.25">
      <c r="A2620" t="s">
        <v>92</v>
      </c>
      <c r="B2620">
        <v>0</v>
      </c>
      <c r="C2620">
        <v>70000000</v>
      </c>
      <c r="D2620">
        <v>0</v>
      </c>
      <c r="E2620">
        <v>70000000</v>
      </c>
      <c r="F2620">
        <v>0</v>
      </c>
      <c r="G2620">
        <v>70000000</v>
      </c>
      <c r="H2620">
        <v>70000000</v>
      </c>
      <c r="I2620">
        <v>0</v>
      </c>
      <c r="J2620">
        <v>0</v>
      </c>
      <c r="K2620">
        <v>0</v>
      </c>
      <c r="L2620">
        <v>0</v>
      </c>
      <c r="M2620">
        <v>70000000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</row>
    <row r="2621" spans="1:20" x14ac:dyDescent="0.25">
      <c r="A2621" t="s">
        <v>1183</v>
      </c>
      <c r="B2621">
        <v>0</v>
      </c>
      <c r="C2621">
        <v>70000000</v>
      </c>
      <c r="D2621">
        <v>0</v>
      </c>
      <c r="E2621">
        <v>70000000</v>
      </c>
      <c r="F2621">
        <v>0</v>
      </c>
      <c r="G2621">
        <v>70000000</v>
      </c>
      <c r="H2621">
        <v>70000000</v>
      </c>
      <c r="I2621">
        <v>0</v>
      </c>
      <c r="J2621">
        <v>0</v>
      </c>
      <c r="K2621">
        <v>0</v>
      </c>
      <c r="L2621">
        <v>0</v>
      </c>
      <c r="M2621">
        <v>70000000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</row>
    <row r="2622" spans="1:20" x14ac:dyDescent="0.25">
      <c r="A2622" t="s">
        <v>1184</v>
      </c>
      <c r="B2622">
        <v>0</v>
      </c>
      <c r="C2622">
        <v>139919380</v>
      </c>
      <c r="D2622">
        <v>0</v>
      </c>
      <c r="E2622">
        <v>139919380</v>
      </c>
      <c r="F2622">
        <v>0</v>
      </c>
      <c r="G2622">
        <v>138535000</v>
      </c>
      <c r="H2622">
        <v>138535000</v>
      </c>
      <c r="I2622">
        <v>18900000</v>
      </c>
      <c r="J2622">
        <v>0</v>
      </c>
      <c r="K2622">
        <v>18900000</v>
      </c>
      <c r="L2622">
        <v>18900000</v>
      </c>
      <c r="M2622">
        <v>119635000</v>
      </c>
      <c r="N2622">
        <v>0</v>
      </c>
      <c r="O2622">
        <v>0</v>
      </c>
      <c r="P2622">
        <v>0</v>
      </c>
      <c r="Q2622">
        <v>1384380</v>
      </c>
      <c r="R2622">
        <v>13.51</v>
      </c>
      <c r="S2622">
        <v>0</v>
      </c>
      <c r="T2622">
        <v>0</v>
      </c>
    </row>
    <row r="2623" spans="1:20" x14ac:dyDescent="0.25">
      <c r="A2623" t="s">
        <v>31</v>
      </c>
      <c r="B2623">
        <v>0</v>
      </c>
      <c r="C2623">
        <v>139919380</v>
      </c>
      <c r="D2623">
        <v>0</v>
      </c>
      <c r="E2623">
        <v>139919380</v>
      </c>
      <c r="F2623">
        <v>0</v>
      </c>
      <c r="G2623">
        <v>138535000</v>
      </c>
      <c r="H2623">
        <v>138535000</v>
      </c>
      <c r="I2623">
        <v>18900000</v>
      </c>
      <c r="J2623">
        <v>0</v>
      </c>
      <c r="K2623">
        <v>18900000</v>
      </c>
      <c r="L2623">
        <v>18900000</v>
      </c>
      <c r="M2623">
        <v>119635000</v>
      </c>
      <c r="N2623">
        <v>0</v>
      </c>
      <c r="O2623">
        <v>0</v>
      </c>
      <c r="P2623">
        <v>0</v>
      </c>
      <c r="Q2623">
        <v>1384380</v>
      </c>
      <c r="R2623">
        <v>13.51</v>
      </c>
      <c r="S2623">
        <v>0</v>
      </c>
      <c r="T2623">
        <v>0</v>
      </c>
    </row>
    <row r="2624" spans="1:20" x14ac:dyDescent="0.25">
      <c r="A2624" t="s">
        <v>92</v>
      </c>
      <c r="B2624">
        <v>0</v>
      </c>
      <c r="C2624">
        <v>139919380</v>
      </c>
      <c r="D2624">
        <v>0</v>
      </c>
      <c r="E2624">
        <v>139919380</v>
      </c>
      <c r="F2624">
        <v>0</v>
      </c>
      <c r="G2624">
        <v>138535000</v>
      </c>
      <c r="H2624">
        <v>138535000</v>
      </c>
      <c r="I2624">
        <v>18900000</v>
      </c>
      <c r="J2624">
        <v>0</v>
      </c>
      <c r="K2624">
        <v>18900000</v>
      </c>
      <c r="L2624">
        <v>18900000</v>
      </c>
      <c r="M2624">
        <v>119635000</v>
      </c>
      <c r="N2624">
        <v>0</v>
      </c>
      <c r="O2624">
        <v>0</v>
      </c>
      <c r="P2624">
        <v>0</v>
      </c>
      <c r="Q2624">
        <v>1384380</v>
      </c>
      <c r="R2624">
        <v>13.51</v>
      </c>
      <c r="S2624">
        <v>0</v>
      </c>
      <c r="T2624">
        <v>0</v>
      </c>
    </row>
    <row r="2625" spans="1:20" x14ac:dyDescent="0.25">
      <c r="A2625" t="s">
        <v>1183</v>
      </c>
      <c r="B2625">
        <v>0</v>
      </c>
      <c r="C2625">
        <v>139919380</v>
      </c>
      <c r="D2625">
        <v>0</v>
      </c>
      <c r="E2625">
        <v>139919380</v>
      </c>
      <c r="F2625">
        <v>0</v>
      </c>
      <c r="G2625">
        <v>138535000</v>
      </c>
      <c r="H2625">
        <v>138535000</v>
      </c>
      <c r="I2625">
        <v>18900000</v>
      </c>
      <c r="J2625">
        <v>0</v>
      </c>
      <c r="K2625">
        <v>18900000</v>
      </c>
      <c r="L2625">
        <v>18900000</v>
      </c>
      <c r="M2625">
        <v>119635000</v>
      </c>
      <c r="N2625">
        <v>0</v>
      </c>
      <c r="O2625">
        <v>0</v>
      </c>
      <c r="P2625">
        <v>0</v>
      </c>
      <c r="Q2625">
        <v>1384380</v>
      </c>
      <c r="R2625">
        <v>13.51</v>
      </c>
      <c r="S2625">
        <v>0</v>
      </c>
      <c r="T2625">
        <v>0</v>
      </c>
    </row>
    <row r="2626" spans="1:20" x14ac:dyDescent="0.25">
      <c r="A2626" t="s">
        <v>1185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</row>
    <row r="2627" spans="1:20" x14ac:dyDescent="0.25">
      <c r="A2627" t="s">
        <v>1186</v>
      </c>
      <c r="B2627">
        <v>0</v>
      </c>
      <c r="C2627">
        <v>41100000</v>
      </c>
      <c r="D2627">
        <v>0</v>
      </c>
      <c r="E2627">
        <v>41100000</v>
      </c>
      <c r="F2627">
        <v>0</v>
      </c>
      <c r="G2627">
        <v>37726318</v>
      </c>
      <c r="H2627">
        <v>37726318</v>
      </c>
      <c r="I2627">
        <v>0</v>
      </c>
      <c r="J2627">
        <v>0</v>
      </c>
      <c r="K2627">
        <v>0</v>
      </c>
      <c r="L2627">
        <v>0</v>
      </c>
      <c r="M2627">
        <v>37726318</v>
      </c>
      <c r="N2627">
        <v>0</v>
      </c>
      <c r="O2627">
        <v>0</v>
      </c>
      <c r="P2627">
        <v>0</v>
      </c>
      <c r="Q2627">
        <v>3373682</v>
      </c>
      <c r="R2627">
        <v>0</v>
      </c>
      <c r="S2627">
        <v>0</v>
      </c>
      <c r="T2627">
        <v>0</v>
      </c>
    </row>
    <row r="2628" spans="1:20" x14ac:dyDescent="0.25">
      <c r="A2628" t="s">
        <v>31</v>
      </c>
      <c r="B2628">
        <v>0</v>
      </c>
      <c r="C2628">
        <v>41100000</v>
      </c>
      <c r="D2628">
        <v>0</v>
      </c>
      <c r="E2628">
        <v>41100000</v>
      </c>
      <c r="F2628">
        <v>0</v>
      </c>
      <c r="G2628">
        <v>37726318</v>
      </c>
      <c r="H2628">
        <v>37726318</v>
      </c>
      <c r="I2628">
        <v>0</v>
      </c>
      <c r="J2628">
        <v>0</v>
      </c>
      <c r="K2628">
        <v>0</v>
      </c>
      <c r="L2628">
        <v>0</v>
      </c>
      <c r="M2628">
        <v>37726318</v>
      </c>
      <c r="N2628">
        <v>0</v>
      </c>
      <c r="O2628">
        <v>0</v>
      </c>
      <c r="P2628">
        <v>0</v>
      </c>
      <c r="Q2628">
        <v>3373682</v>
      </c>
      <c r="R2628">
        <v>0</v>
      </c>
      <c r="S2628">
        <v>0</v>
      </c>
      <c r="T2628">
        <v>0</v>
      </c>
    </row>
    <row r="2629" spans="1:20" x14ac:dyDescent="0.25">
      <c r="A2629" t="s">
        <v>92</v>
      </c>
      <c r="B2629">
        <v>0</v>
      </c>
      <c r="C2629">
        <v>41100000</v>
      </c>
      <c r="D2629">
        <v>0</v>
      </c>
      <c r="E2629">
        <v>41100000</v>
      </c>
      <c r="F2629">
        <v>0</v>
      </c>
      <c r="G2629">
        <v>37726318</v>
      </c>
      <c r="H2629">
        <v>37726318</v>
      </c>
      <c r="I2629">
        <v>0</v>
      </c>
      <c r="J2629">
        <v>0</v>
      </c>
      <c r="K2629">
        <v>0</v>
      </c>
      <c r="L2629">
        <v>0</v>
      </c>
      <c r="M2629">
        <v>37726318</v>
      </c>
      <c r="N2629">
        <v>0</v>
      </c>
      <c r="O2629">
        <v>0</v>
      </c>
      <c r="P2629">
        <v>0</v>
      </c>
      <c r="Q2629">
        <v>3373682</v>
      </c>
      <c r="R2629">
        <v>0</v>
      </c>
      <c r="S2629">
        <v>0</v>
      </c>
      <c r="T2629">
        <v>0</v>
      </c>
    </row>
    <row r="2630" spans="1:20" x14ac:dyDescent="0.25">
      <c r="A2630" t="s">
        <v>1183</v>
      </c>
      <c r="B2630">
        <v>0</v>
      </c>
      <c r="C2630">
        <v>41100000</v>
      </c>
      <c r="D2630">
        <v>0</v>
      </c>
      <c r="E2630">
        <v>41100000</v>
      </c>
      <c r="F2630">
        <v>0</v>
      </c>
      <c r="G2630">
        <v>37726318</v>
      </c>
      <c r="H2630">
        <v>37726318</v>
      </c>
      <c r="I2630">
        <v>0</v>
      </c>
      <c r="J2630">
        <v>0</v>
      </c>
      <c r="K2630">
        <v>0</v>
      </c>
      <c r="L2630">
        <v>0</v>
      </c>
      <c r="M2630">
        <v>37726318</v>
      </c>
      <c r="N2630">
        <v>0</v>
      </c>
      <c r="O2630">
        <v>0</v>
      </c>
      <c r="P2630">
        <v>0</v>
      </c>
      <c r="Q2630">
        <v>3373682</v>
      </c>
      <c r="R2630">
        <v>0</v>
      </c>
      <c r="S2630">
        <v>0</v>
      </c>
      <c r="T2630">
        <v>0</v>
      </c>
    </row>
    <row r="2631" spans="1:20" x14ac:dyDescent="0.25">
      <c r="A2631" t="s">
        <v>1187</v>
      </c>
      <c r="B2631">
        <v>11023583656</v>
      </c>
      <c r="C2631">
        <v>0</v>
      </c>
      <c r="D2631">
        <v>0</v>
      </c>
      <c r="E2631">
        <v>11023583656</v>
      </c>
      <c r="F2631">
        <v>0</v>
      </c>
      <c r="G2631">
        <v>10353870195</v>
      </c>
      <c r="H2631">
        <v>10353870195</v>
      </c>
      <c r="I2631">
        <v>5021484350</v>
      </c>
      <c r="J2631">
        <v>0</v>
      </c>
      <c r="K2631">
        <v>5021484350</v>
      </c>
      <c r="L2631">
        <v>1577925854</v>
      </c>
      <c r="M2631">
        <v>5332385845</v>
      </c>
      <c r="N2631">
        <v>3443558496</v>
      </c>
      <c r="O2631">
        <v>3312666375</v>
      </c>
      <c r="P2631">
        <v>130892121</v>
      </c>
      <c r="Q2631">
        <v>669713461</v>
      </c>
      <c r="R2631">
        <v>45.55</v>
      </c>
      <c r="S2631">
        <v>0</v>
      </c>
      <c r="T2631">
        <v>0</v>
      </c>
    </row>
    <row r="2632" spans="1:20" x14ac:dyDescent="0.25">
      <c r="A2632" t="s">
        <v>1188</v>
      </c>
      <c r="B2632">
        <v>1000000000</v>
      </c>
      <c r="C2632">
        <v>-357370834</v>
      </c>
      <c r="D2632">
        <v>0</v>
      </c>
      <c r="E2632">
        <v>642629166</v>
      </c>
      <c r="F2632">
        <v>0</v>
      </c>
      <c r="G2632">
        <v>642629166</v>
      </c>
      <c r="H2632">
        <v>642629166</v>
      </c>
      <c r="I2632">
        <v>642629166</v>
      </c>
      <c r="J2632">
        <v>0</v>
      </c>
      <c r="K2632">
        <v>642629166</v>
      </c>
      <c r="L2632">
        <v>269140505</v>
      </c>
      <c r="M2632">
        <v>0</v>
      </c>
      <c r="N2632">
        <v>373488661</v>
      </c>
      <c r="O2632">
        <v>373488661</v>
      </c>
      <c r="P2632">
        <v>0</v>
      </c>
      <c r="Q2632">
        <v>0</v>
      </c>
      <c r="R2632">
        <v>100</v>
      </c>
      <c r="S2632">
        <v>0</v>
      </c>
      <c r="T2632">
        <v>0</v>
      </c>
    </row>
    <row r="2633" spans="1:20" x14ac:dyDescent="0.25">
      <c r="A2633" t="s">
        <v>31</v>
      </c>
      <c r="B2633">
        <v>1000000000</v>
      </c>
      <c r="C2633">
        <v>-357370834</v>
      </c>
      <c r="D2633">
        <v>0</v>
      </c>
      <c r="E2633">
        <v>642629166</v>
      </c>
      <c r="F2633">
        <v>0</v>
      </c>
      <c r="G2633">
        <v>642629166</v>
      </c>
      <c r="H2633">
        <v>642629166</v>
      </c>
      <c r="I2633">
        <v>642629166</v>
      </c>
      <c r="J2633">
        <v>0</v>
      </c>
      <c r="K2633">
        <v>642629166</v>
      </c>
      <c r="L2633">
        <v>269140505</v>
      </c>
      <c r="M2633">
        <v>0</v>
      </c>
      <c r="N2633">
        <v>373488661</v>
      </c>
      <c r="O2633">
        <v>373488661</v>
      </c>
      <c r="P2633">
        <v>0</v>
      </c>
      <c r="Q2633">
        <v>0</v>
      </c>
      <c r="R2633">
        <v>100</v>
      </c>
      <c r="S2633">
        <v>0</v>
      </c>
      <c r="T2633">
        <v>0</v>
      </c>
    </row>
    <row r="2634" spans="1:20" x14ac:dyDescent="0.25">
      <c r="A2634" t="s">
        <v>92</v>
      </c>
      <c r="B2634">
        <v>1000000000</v>
      </c>
      <c r="C2634">
        <v>-357370834</v>
      </c>
      <c r="D2634">
        <v>0</v>
      </c>
      <c r="E2634">
        <v>642629166</v>
      </c>
      <c r="F2634">
        <v>0</v>
      </c>
      <c r="G2634">
        <v>642629166</v>
      </c>
      <c r="H2634">
        <v>642629166</v>
      </c>
      <c r="I2634">
        <v>642629166</v>
      </c>
      <c r="J2634">
        <v>0</v>
      </c>
      <c r="K2634">
        <v>642629166</v>
      </c>
      <c r="L2634">
        <v>269140505</v>
      </c>
      <c r="M2634">
        <v>0</v>
      </c>
      <c r="N2634">
        <v>373488661</v>
      </c>
      <c r="O2634">
        <v>373488661</v>
      </c>
      <c r="P2634">
        <v>0</v>
      </c>
      <c r="Q2634">
        <v>0</v>
      </c>
      <c r="R2634">
        <v>100</v>
      </c>
      <c r="S2634">
        <v>0</v>
      </c>
      <c r="T2634">
        <v>0</v>
      </c>
    </row>
    <row r="2635" spans="1:20" x14ac:dyDescent="0.25">
      <c r="A2635" t="s">
        <v>1189</v>
      </c>
      <c r="B2635">
        <v>1000000000</v>
      </c>
      <c r="C2635">
        <v>-357370834</v>
      </c>
      <c r="D2635">
        <v>0</v>
      </c>
      <c r="E2635">
        <v>642629166</v>
      </c>
      <c r="F2635">
        <v>0</v>
      </c>
      <c r="G2635">
        <v>642629166</v>
      </c>
      <c r="H2635">
        <v>642629166</v>
      </c>
      <c r="I2635">
        <v>642629166</v>
      </c>
      <c r="J2635">
        <v>0</v>
      </c>
      <c r="K2635">
        <v>642629166</v>
      </c>
      <c r="L2635">
        <v>269140505</v>
      </c>
      <c r="M2635">
        <v>0</v>
      </c>
      <c r="N2635">
        <v>373488661</v>
      </c>
      <c r="O2635">
        <v>373488661</v>
      </c>
      <c r="P2635">
        <v>0</v>
      </c>
      <c r="Q2635">
        <v>0</v>
      </c>
      <c r="R2635">
        <v>100</v>
      </c>
      <c r="S2635">
        <v>0</v>
      </c>
      <c r="T2635">
        <v>0</v>
      </c>
    </row>
    <row r="2636" spans="1:20" x14ac:dyDescent="0.25">
      <c r="A2636" t="s">
        <v>1190</v>
      </c>
      <c r="B2636">
        <v>120000000</v>
      </c>
      <c r="C2636">
        <v>-120000000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</row>
    <row r="2637" spans="1:20" x14ac:dyDescent="0.25">
      <c r="A2637" t="s">
        <v>31</v>
      </c>
      <c r="B2637">
        <v>120000000</v>
      </c>
      <c r="C2637">
        <v>-120000000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</row>
    <row r="2638" spans="1:20" x14ac:dyDescent="0.25">
      <c r="A2638" t="s">
        <v>92</v>
      </c>
      <c r="B2638">
        <v>120000000</v>
      </c>
      <c r="C2638">
        <v>-120000000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</row>
    <row r="2639" spans="1:20" x14ac:dyDescent="0.25">
      <c r="A2639" t="s">
        <v>1191</v>
      </c>
      <c r="B2639">
        <v>120000000</v>
      </c>
      <c r="C2639">
        <v>-120000000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</row>
    <row r="2640" spans="1:20" x14ac:dyDescent="0.25">
      <c r="A2640" t="s">
        <v>1192</v>
      </c>
      <c r="B2640">
        <v>100000000</v>
      </c>
      <c r="C2640">
        <v>-46870000</v>
      </c>
      <c r="D2640">
        <v>0</v>
      </c>
      <c r="E2640">
        <v>53130000</v>
      </c>
      <c r="F2640">
        <v>0</v>
      </c>
      <c r="G2640">
        <v>53130000</v>
      </c>
      <c r="H2640">
        <v>53130000</v>
      </c>
      <c r="I2640">
        <v>53130000</v>
      </c>
      <c r="J2640">
        <v>0</v>
      </c>
      <c r="K2640">
        <v>53130000</v>
      </c>
      <c r="L2640">
        <v>40635000</v>
      </c>
      <c r="M2640">
        <v>0</v>
      </c>
      <c r="N2640">
        <v>12495000</v>
      </c>
      <c r="O2640">
        <v>12495000</v>
      </c>
      <c r="P2640">
        <v>0</v>
      </c>
      <c r="Q2640">
        <v>0</v>
      </c>
      <c r="R2640">
        <v>100</v>
      </c>
      <c r="S2640">
        <v>0</v>
      </c>
      <c r="T2640">
        <v>0</v>
      </c>
    </row>
    <row r="2641" spans="1:20" x14ac:dyDescent="0.25">
      <c r="A2641" t="s">
        <v>31</v>
      </c>
      <c r="B2641">
        <v>100000000</v>
      </c>
      <c r="C2641">
        <v>-46870000</v>
      </c>
      <c r="D2641">
        <v>0</v>
      </c>
      <c r="E2641">
        <v>53130000</v>
      </c>
      <c r="F2641">
        <v>0</v>
      </c>
      <c r="G2641">
        <v>53130000</v>
      </c>
      <c r="H2641">
        <v>53130000</v>
      </c>
      <c r="I2641">
        <v>53130000</v>
      </c>
      <c r="J2641">
        <v>0</v>
      </c>
      <c r="K2641">
        <v>53130000</v>
      </c>
      <c r="L2641">
        <v>40635000</v>
      </c>
      <c r="M2641">
        <v>0</v>
      </c>
      <c r="N2641">
        <v>12495000</v>
      </c>
      <c r="O2641">
        <v>12495000</v>
      </c>
      <c r="P2641">
        <v>0</v>
      </c>
      <c r="Q2641">
        <v>0</v>
      </c>
      <c r="R2641">
        <v>100</v>
      </c>
      <c r="S2641">
        <v>0</v>
      </c>
      <c r="T2641">
        <v>0</v>
      </c>
    </row>
    <row r="2642" spans="1:20" x14ac:dyDescent="0.25">
      <c r="A2642" t="s">
        <v>92</v>
      </c>
      <c r="B2642">
        <v>100000000</v>
      </c>
      <c r="C2642">
        <v>-46870000</v>
      </c>
      <c r="D2642">
        <v>0</v>
      </c>
      <c r="E2642">
        <v>53130000</v>
      </c>
      <c r="F2642">
        <v>0</v>
      </c>
      <c r="G2642">
        <v>53130000</v>
      </c>
      <c r="H2642">
        <v>53130000</v>
      </c>
      <c r="I2642">
        <v>53130000</v>
      </c>
      <c r="J2642">
        <v>0</v>
      </c>
      <c r="K2642">
        <v>53130000</v>
      </c>
      <c r="L2642">
        <v>40635000</v>
      </c>
      <c r="M2642">
        <v>0</v>
      </c>
      <c r="N2642">
        <v>12495000</v>
      </c>
      <c r="O2642">
        <v>12495000</v>
      </c>
      <c r="P2642">
        <v>0</v>
      </c>
      <c r="Q2642">
        <v>0</v>
      </c>
      <c r="R2642">
        <v>100</v>
      </c>
      <c r="S2642">
        <v>0</v>
      </c>
      <c r="T2642">
        <v>0</v>
      </c>
    </row>
    <row r="2643" spans="1:20" x14ac:dyDescent="0.25">
      <c r="A2643" t="s">
        <v>1193</v>
      </c>
      <c r="B2643">
        <v>100000000</v>
      </c>
      <c r="C2643">
        <v>-46870000</v>
      </c>
      <c r="D2643">
        <v>0</v>
      </c>
      <c r="E2643">
        <v>53130000</v>
      </c>
      <c r="F2643">
        <v>0</v>
      </c>
      <c r="G2643">
        <v>53130000</v>
      </c>
      <c r="H2643">
        <v>53130000</v>
      </c>
      <c r="I2643">
        <v>53130000</v>
      </c>
      <c r="J2643">
        <v>0</v>
      </c>
      <c r="K2643">
        <v>53130000</v>
      </c>
      <c r="L2643">
        <v>40635000</v>
      </c>
      <c r="M2643">
        <v>0</v>
      </c>
      <c r="N2643">
        <v>12495000</v>
      </c>
      <c r="O2643">
        <v>12495000</v>
      </c>
      <c r="P2643">
        <v>0</v>
      </c>
      <c r="Q2643">
        <v>0</v>
      </c>
      <c r="R2643">
        <v>100</v>
      </c>
      <c r="S2643">
        <v>0</v>
      </c>
      <c r="T2643">
        <v>0</v>
      </c>
    </row>
    <row r="2644" spans="1:20" x14ac:dyDescent="0.25">
      <c r="A2644" t="s">
        <v>1194</v>
      </c>
      <c r="B2644">
        <v>40000000</v>
      </c>
      <c r="C2644">
        <v>-40000000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</row>
    <row r="2645" spans="1:20" x14ac:dyDescent="0.25">
      <c r="A2645" t="s">
        <v>31</v>
      </c>
      <c r="B2645">
        <v>40000000</v>
      </c>
      <c r="C2645">
        <v>-40000000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</row>
    <row r="2646" spans="1:20" x14ac:dyDescent="0.25">
      <c r="A2646" t="s">
        <v>92</v>
      </c>
      <c r="B2646">
        <v>40000000</v>
      </c>
      <c r="C2646">
        <v>-40000000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</row>
    <row r="2647" spans="1:20" x14ac:dyDescent="0.25">
      <c r="A2647" t="s">
        <v>1195</v>
      </c>
      <c r="B2647">
        <v>40000000</v>
      </c>
      <c r="C2647">
        <v>-40000000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</row>
    <row r="2648" spans="1:20" x14ac:dyDescent="0.25">
      <c r="A2648" t="s">
        <v>1196</v>
      </c>
      <c r="B2648">
        <v>700000000</v>
      </c>
      <c r="C2648">
        <v>-700000000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</row>
    <row r="2649" spans="1:20" x14ac:dyDescent="0.25">
      <c r="A2649" t="s">
        <v>31</v>
      </c>
      <c r="B2649">
        <v>700000000</v>
      </c>
      <c r="C2649">
        <v>-700000000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</row>
    <row r="2650" spans="1:20" x14ac:dyDescent="0.25">
      <c r="A2650" t="s">
        <v>92</v>
      </c>
      <c r="B2650">
        <v>700000000</v>
      </c>
      <c r="C2650">
        <v>-700000000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</row>
    <row r="2651" spans="1:20" x14ac:dyDescent="0.25">
      <c r="A2651" t="s">
        <v>1195</v>
      </c>
      <c r="B2651">
        <v>700000000</v>
      </c>
      <c r="C2651">
        <v>-700000000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</row>
    <row r="2652" spans="1:20" x14ac:dyDescent="0.25">
      <c r="A2652" t="s">
        <v>1197</v>
      </c>
      <c r="B2652">
        <v>600000000</v>
      </c>
      <c r="C2652">
        <v>-451638701</v>
      </c>
      <c r="D2652">
        <v>0</v>
      </c>
      <c r="E2652">
        <v>148361299</v>
      </c>
      <c r="F2652">
        <v>0</v>
      </c>
      <c r="G2652">
        <v>148361299</v>
      </c>
      <c r="H2652">
        <v>148361299</v>
      </c>
      <c r="I2652">
        <v>148361299</v>
      </c>
      <c r="J2652">
        <v>0</v>
      </c>
      <c r="K2652">
        <v>148361299</v>
      </c>
      <c r="L2652">
        <v>48185601</v>
      </c>
      <c r="M2652">
        <v>0</v>
      </c>
      <c r="N2652">
        <v>100175698</v>
      </c>
      <c r="O2652">
        <v>100175698</v>
      </c>
      <c r="P2652">
        <v>0</v>
      </c>
      <c r="Q2652">
        <v>0</v>
      </c>
      <c r="R2652">
        <v>100</v>
      </c>
      <c r="S2652">
        <v>0</v>
      </c>
      <c r="T2652">
        <v>0</v>
      </c>
    </row>
    <row r="2653" spans="1:20" x14ac:dyDescent="0.25">
      <c r="A2653" t="s">
        <v>31</v>
      </c>
      <c r="B2653">
        <v>600000000</v>
      </c>
      <c r="C2653">
        <v>-451638701</v>
      </c>
      <c r="D2653">
        <v>0</v>
      </c>
      <c r="E2653">
        <v>148361299</v>
      </c>
      <c r="F2653">
        <v>0</v>
      </c>
      <c r="G2653">
        <v>148361299</v>
      </c>
      <c r="H2653">
        <v>148361299</v>
      </c>
      <c r="I2653">
        <v>148361299</v>
      </c>
      <c r="J2653">
        <v>0</v>
      </c>
      <c r="K2653">
        <v>148361299</v>
      </c>
      <c r="L2653">
        <v>48185601</v>
      </c>
      <c r="M2653">
        <v>0</v>
      </c>
      <c r="N2653">
        <v>100175698</v>
      </c>
      <c r="O2653">
        <v>100175698</v>
      </c>
      <c r="P2653">
        <v>0</v>
      </c>
      <c r="Q2653">
        <v>0</v>
      </c>
      <c r="R2653">
        <v>100</v>
      </c>
      <c r="S2653">
        <v>0</v>
      </c>
      <c r="T2653">
        <v>0</v>
      </c>
    </row>
    <row r="2654" spans="1:20" x14ac:dyDescent="0.25">
      <c r="A2654" t="s">
        <v>92</v>
      </c>
      <c r="B2654">
        <v>600000000</v>
      </c>
      <c r="C2654">
        <v>-451638701</v>
      </c>
      <c r="D2654">
        <v>0</v>
      </c>
      <c r="E2654">
        <v>148361299</v>
      </c>
      <c r="F2654">
        <v>0</v>
      </c>
      <c r="G2654">
        <v>148361299</v>
      </c>
      <c r="H2654">
        <v>148361299</v>
      </c>
      <c r="I2654">
        <v>148361299</v>
      </c>
      <c r="J2654">
        <v>0</v>
      </c>
      <c r="K2654">
        <v>148361299</v>
      </c>
      <c r="L2654">
        <v>48185601</v>
      </c>
      <c r="M2654">
        <v>0</v>
      </c>
      <c r="N2654">
        <v>100175698</v>
      </c>
      <c r="O2654">
        <v>100175698</v>
      </c>
      <c r="P2654">
        <v>0</v>
      </c>
      <c r="Q2654">
        <v>0</v>
      </c>
      <c r="R2654">
        <v>100</v>
      </c>
      <c r="S2654">
        <v>0</v>
      </c>
      <c r="T2654">
        <v>0</v>
      </c>
    </row>
    <row r="2655" spans="1:20" x14ac:dyDescent="0.25">
      <c r="A2655" t="s">
        <v>1195</v>
      </c>
      <c r="B2655">
        <v>600000000</v>
      </c>
      <c r="C2655">
        <v>-451638701</v>
      </c>
      <c r="D2655">
        <v>0</v>
      </c>
      <c r="E2655">
        <v>148361299</v>
      </c>
      <c r="F2655">
        <v>0</v>
      </c>
      <c r="G2655">
        <v>148361299</v>
      </c>
      <c r="H2655">
        <v>148361299</v>
      </c>
      <c r="I2655">
        <v>148361299</v>
      </c>
      <c r="J2655">
        <v>0</v>
      </c>
      <c r="K2655">
        <v>148361299</v>
      </c>
      <c r="L2655">
        <v>48185601</v>
      </c>
      <c r="M2655">
        <v>0</v>
      </c>
      <c r="N2655">
        <v>100175698</v>
      </c>
      <c r="O2655">
        <v>100175698</v>
      </c>
      <c r="P2655">
        <v>0</v>
      </c>
      <c r="Q2655">
        <v>0</v>
      </c>
      <c r="R2655">
        <v>100</v>
      </c>
      <c r="S2655">
        <v>0</v>
      </c>
      <c r="T2655">
        <v>0</v>
      </c>
    </row>
    <row r="2656" spans="1:20" x14ac:dyDescent="0.25">
      <c r="A2656" t="s">
        <v>1198</v>
      </c>
      <c r="B2656">
        <v>574880000</v>
      </c>
      <c r="C2656">
        <v>-574880000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</row>
    <row r="2657" spans="1:20" x14ac:dyDescent="0.25">
      <c r="A2657" t="s">
        <v>31</v>
      </c>
      <c r="B2657">
        <v>574880000</v>
      </c>
      <c r="C2657">
        <v>-574880000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</row>
    <row r="2658" spans="1:20" x14ac:dyDescent="0.25">
      <c r="A2658" t="s">
        <v>92</v>
      </c>
      <c r="B2658">
        <v>574880000</v>
      </c>
      <c r="C2658">
        <v>-574880000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</row>
    <row r="2659" spans="1:20" x14ac:dyDescent="0.25">
      <c r="A2659" t="s">
        <v>1195</v>
      </c>
      <c r="B2659">
        <v>574880000</v>
      </c>
      <c r="C2659">
        <v>-574880000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</row>
    <row r="2660" spans="1:20" x14ac:dyDescent="0.25">
      <c r="A2660" t="s">
        <v>1199</v>
      </c>
      <c r="B2660">
        <v>1387200000</v>
      </c>
      <c r="C2660">
        <v>-956623828</v>
      </c>
      <c r="D2660">
        <v>0</v>
      </c>
      <c r="E2660">
        <v>430576172</v>
      </c>
      <c r="F2660">
        <v>0</v>
      </c>
      <c r="G2660">
        <v>430576172</v>
      </c>
      <c r="H2660">
        <v>430576172</v>
      </c>
      <c r="I2660">
        <v>430576172</v>
      </c>
      <c r="J2660">
        <v>0</v>
      </c>
      <c r="K2660">
        <v>430576172</v>
      </c>
      <c r="L2660">
        <v>170052749</v>
      </c>
      <c r="M2660">
        <v>0</v>
      </c>
      <c r="N2660">
        <v>260523423</v>
      </c>
      <c r="O2660">
        <v>253482669</v>
      </c>
      <c r="P2660">
        <v>7040754</v>
      </c>
      <c r="Q2660">
        <v>0</v>
      </c>
      <c r="R2660">
        <v>100</v>
      </c>
      <c r="S2660">
        <v>0</v>
      </c>
      <c r="T2660">
        <v>0</v>
      </c>
    </row>
    <row r="2661" spans="1:20" x14ac:dyDescent="0.25">
      <c r="A2661" t="s">
        <v>31</v>
      </c>
      <c r="B2661">
        <v>1387200000</v>
      </c>
      <c r="C2661">
        <v>-956623828</v>
      </c>
      <c r="D2661">
        <v>0</v>
      </c>
      <c r="E2661">
        <v>430576172</v>
      </c>
      <c r="F2661">
        <v>0</v>
      </c>
      <c r="G2661">
        <v>430576172</v>
      </c>
      <c r="H2661">
        <v>430576172</v>
      </c>
      <c r="I2661">
        <v>430576172</v>
      </c>
      <c r="J2661">
        <v>0</v>
      </c>
      <c r="K2661">
        <v>430576172</v>
      </c>
      <c r="L2661">
        <v>170052749</v>
      </c>
      <c r="M2661">
        <v>0</v>
      </c>
      <c r="N2661">
        <v>260523423</v>
      </c>
      <c r="O2661">
        <v>253482669</v>
      </c>
      <c r="P2661">
        <v>7040754</v>
      </c>
      <c r="Q2661">
        <v>0</v>
      </c>
      <c r="R2661">
        <v>100</v>
      </c>
      <c r="S2661">
        <v>0</v>
      </c>
      <c r="T2661">
        <v>0</v>
      </c>
    </row>
    <row r="2662" spans="1:20" x14ac:dyDescent="0.25">
      <c r="A2662" t="s">
        <v>92</v>
      </c>
      <c r="B2662">
        <v>1387200000</v>
      </c>
      <c r="C2662">
        <v>-956623828</v>
      </c>
      <c r="D2662">
        <v>0</v>
      </c>
      <c r="E2662">
        <v>430576172</v>
      </c>
      <c r="F2662">
        <v>0</v>
      </c>
      <c r="G2662">
        <v>430576172</v>
      </c>
      <c r="H2662">
        <v>430576172</v>
      </c>
      <c r="I2662">
        <v>430576172</v>
      </c>
      <c r="J2662">
        <v>0</v>
      </c>
      <c r="K2662">
        <v>430576172</v>
      </c>
      <c r="L2662">
        <v>170052749</v>
      </c>
      <c r="M2662">
        <v>0</v>
      </c>
      <c r="N2662">
        <v>260523423</v>
      </c>
      <c r="O2662">
        <v>253482669</v>
      </c>
      <c r="P2662">
        <v>7040754</v>
      </c>
      <c r="Q2662">
        <v>0</v>
      </c>
      <c r="R2662">
        <v>100</v>
      </c>
      <c r="S2662">
        <v>0</v>
      </c>
      <c r="T2662">
        <v>0</v>
      </c>
    </row>
    <row r="2663" spans="1:20" x14ac:dyDescent="0.25">
      <c r="A2663" t="s">
        <v>1195</v>
      </c>
      <c r="B2663">
        <v>1387200000</v>
      </c>
      <c r="C2663">
        <v>-956623828</v>
      </c>
      <c r="D2663">
        <v>0</v>
      </c>
      <c r="E2663">
        <v>430576172</v>
      </c>
      <c r="F2663">
        <v>0</v>
      </c>
      <c r="G2663">
        <v>430576172</v>
      </c>
      <c r="H2663">
        <v>430576172</v>
      </c>
      <c r="I2663">
        <v>430576172</v>
      </c>
      <c r="J2663">
        <v>0</v>
      </c>
      <c r="K2663">
        <v>430576172</v>
      </c>
      <c r="L2663">
        <v>170052749</v>
      </c>
      <c r="M2663">
        <v>0</v>
      </c>
      <c r="N2663">
        <v>260523423</v>
      </c>
      <c r="O2663">
        <v>253482669</v>
      </c>
      <c r="P2663">
        <v>7040754</v>
      </c>
      <c r="Q2663">
        <v>0</v>
      </c>
      <c r="R2663">
        <v>100</v>
      </c>
      <c r="S2663">
        <v>0</v>
      </c>
      <c r="T2663">
        <v>0</v>
      </c>
    </row>
    <row r="2664" spans="1:20" x14ac:dyDescent="0.25">
      <c r="A2664" t="s">
        <v>1200</v>
      </c>
      <c r="B2664">
        <v>80000000</v>
      </c>
      <c r="C2664">
        <v>-51200000</v>
      </c>
      <c r="D2664">
        <v>0</v>
      </c>
      <c r="E2664">
        <v>28800000</v>
      </c>
      <c r="F2664">
        <v>0</v>
      </c>
      <c r="G2664">
        <v>28800000</v>
      </c>
      <c r="H2664">
        <v>28800000</v>
      </c>
      <c r="I2664">
        <v>28800000</v>
      </c>
      <c r="J2664">
        <v>0</v>
      </c>
      <c r="K2664">
        <v>28800000</v>
      </c>
      <c r="L2664">
        <v>28800000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100</v>
      </c>
      <c r="S2664">
        <v>0</v>
      </c>
      <c r="T2664">
        <v>0</v>
      </c>
    </row>
    <row r="2665" spans="1:20" x14ac:dyDescent="0.25">
      <c r="A2665" t="s">
        <v>31</v>
      </c>
      <c r="B2665">
        <v>80000000</v>
      </c>
      <c r="C2665">
        <v>-51200000</v>
      </c>
      <c r="D2665">
        <v>0</v>
      </c>
      <c r="E2665">
        <v>28800000</v>
      </c>
      <c r="F2665">
        <v>0</v>
      </c>
      <c r="G2665">
        <v>28800000</v>
      </c>
      <c r="H2665">
        <v>28800000</v>
      </c>
      <c r="I2665">
        <v>28800000</v>
      </c>
      <c r="J2665">
        <v>0</v>
      </c>
      <c r="K2665">
        <v>28800000</v>
      </c>
      <c r="L2665">
        <v>28800000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100</v>
      </c>
      <c r="S2665">
        <v>0</v>
      </c>
      <c r="T2665">
        <v>0</v>
      </c>
    </row>
    <row r="2666" spans="1:20" x14ac:dyDescent="0.25">
      <c r="A2666" t="s">
        <v>92</v>
      </c>
      <c r="B2666">
        <v>80000000</v>
      </c>
      <c r="C2666">
        <v>-51200000</v>
      </c>
      <c r="D2666">
        <v>0</v>
      </c>
      <c r="E2666">
        <v>28800000</v>
      </c>
      <c r="F2666">
        <v>0</v>
      </c>
      <c r="G2666">
        <v>28800000</v>
      </c>
      <c r="H2666">
        <v>28800000</v>
      </c>
      <c r="I2666">
        <v>28800000</v>
      </c>
      <c r="J2666">
        <v>0</v>
      </c>
      <c r="K2666">
        <v>28800000</v>
      </c>
      <c r="L2666">
        <v>28800000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100</v>
      </c>
      <c r="S2666">
        <v>0</v>
      </c>
      <c r="T2666">
        <v>0</v>
      </c>
    </row>
    <row r="2667" spans="1:20" x14ac:dyDescent="0.25">
      <c r="A2667" t="s">
        <v>1195</v>
      </c>
      <c r="B2667">
        <v>80000000</v>
      </c>
      <c r="C2667">
        <v>-51200000</v>
      </c>
      <c r="D2667">
        <v>0</v>
      </c>
      <c r="E2667">
        <v>28800000</v>
      </c>
      <c r="F2667">
        <v>0</v>
      </c>
      <c r="G2667">
        <v>28800000</v>
      </c>
      <c r="H2667">
        <v>28800000</v>
      </c>
      <c r="I2667">
        <v>28800000</v>
      </c>
      <c r="J2667">
        <v>0</v>
      </c>
      <c r="K2667">
        <v>28800000</v>
      </c>
      <c r="L2667">
        <v>28800000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100</v>
      </c>
      <c r="S2667">
        <v>0</v>
      </c>
      <c r="T2667">
        <v>0</v>
      </c>
    </row>
    <row r="2668" spans="1:20" x14ac:dyDescent="0.25">
      <c r="A2668" t="s">
        <v>1201</v>
      </c>
      <c r="B2668">
        <v>120000000</v>
      </c>
      <c r="C2668">
        <v>-120000000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</row>
    <row r="2669" spans="1:20" x14ac:dyDescent="0.25">
      <c r="A2669" t="s">
        <v>31</v>
      </c>
      <c r="B2669">
        <v>120000000</v>
      </c>
      <c r="C2669">
        <v>-120000000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</row>
    <row r="2670" spans="1:20" x14ac:dyDescent="0.25">
      <c r="A2670" t="s">
        <v>92</v>
      </c>
      <c r="B2670">
        <v>120000000</v>
      </c>
      <c r="C2670">
        <v>-120000000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</row>
    <row r="2671" spans="1:20" x14ac:dyDescent="0.25">
      <c r="A2671" t="s">
        <v>1195</v>
      </c>
      <c r="B2671">
        <v>120000000</v>
      </c>
      <c r="C2671">
        <v>-120000000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</row>
    <row r="2672" spans="1:20" x14ac:dyDescent="0.25">
      <c r="A2672" t="s">
        <v>1202</v>
      </c>
      <c r="B2672">
        <v>90000000</v>
      </c>
      <c r="C2672">
        <v>-90000000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</row>
    <row r="2673" spans="1:20" x14ac:dyDescent="0.25">
      <c r="A2673" t="s">
        <v>31</v>
      </c>
      <c r="B2673">
        <v>90000000</v>
      </c>
      <c r="C2673">
        <v>-90000000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</row>
    <row r="2674" spans="1:20" x14ac:dyDescent="0.25">
      <c r="A2674" t="s">
        <v>92</v>
      </c>
      <c r="B2674">
        <v>90000000</v>
      </c>
      <c r="C2674">
        <v>-90000000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</row>
    <row r="2675" spans="1:20" x14ac:dyDescent="0.25">
      <c r="A2675" t="s">
        <v>1203</v>
      </c>
      <c r="B2675">
        <v>90000000</v>
      </c>
      <c r="C2675">
        <v>-90000000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</row>
    <row r="2676" spans="1:20" x14ac:dyDescent="0.25">
      <c r="A2676" t="s">
        <v>1204</v>
      </c>
      <c r="B2676">
        <v>403503656</v>
      </c>
      <c r="C2676">
        <v>-403503656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</row>
    <row r="2677" spans="1:20" x14ac:dyDescent="0.25">
      <c r="A2677" t="s">
        <v>31</v>
      </c>
      <c r="B2677">
        <v>403503656</v>
      </c>
      <c r="C2677">
        <v>-403503656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</row>
    <row r="2678" spans="1:20" x14ac:dyDescent="0.25">
      <c r="A2678" t="s">
        <v>92</v>
      </c>
      <c r="B2678">
        <v>403503656</v>
      </c>
      <c r="C2678">
        <v>-403503656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</row>
    <row r="2679" spans="1:20" x14ac:dyDescent="0.25">
      <c r="A2679" t="s">
        <v>1205</v>
      </c>
      <c r="B2679">
        <v>403503656</v>
      </c>
      <c r="C2679">
        <v>-403503656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</row>
    <row r="2680" spans="1:20" x14ac:dyDescent="0.25">
      <c r="A2680" t="s">
        <v>1206</v>
      </c>
      <c r="B2680">
        <v>1800000000</v>
      </c>
      <c r="C2680">
        <v>-762236221</v>
      </c>
      <c r="D2680">
        <v>0</v>
      </c>
      <c r="E2680">
        <v>1037763779</v>
      </c>
      <c r="F2680">
        <v>0</v>
      </c>
      <c r="G2680">
        <v>1037763779</v>
      </c>
      <c r="H2680">
        <v>1037763779</v>
      </c>
      <c r="I2680">
        <v>898805099</v>
      </c>
      <c r="J2680">
        <v>0</v>
      </c>
      <c r="K2680">
        <v>898805099</v>
      </c>
      <c r="L2680">
        <v>447777647</v>
      </c>
      <c r="M2680">
        <v>138958680</v>
      </c>
      <c r="N2680">
        <v>451027452</v>
      </c>
      <c r="O2680">
        <v>355016718</v>
      </c>
      <c r="P2680">
        <v>96010734</v>
      </c>
      <c r="Q2680">
        <v>0</v>
      </c>
      <c r="R2680">
        <v>86.61</v>
      </c>
      <c r="S2680">
        <v>0</v>
      </c>
      <c r="T2680">
        <v>0</v>
      </c>
    </row>
    <row r="2681" spans="1:20" x14ac:dyDescent="0.25">
      <c r="A2681" t="s">
        <v>31</v>
      </c>
      <c r="B2681">
        <v>1800000000</v>
      </c>
      <c r="C2681">
        <v>-762236221</v>
      </c>
      <c r="D2681">
        <v>0</v>
      </c>
      <c r="E2681">
        <v>1037763779</v>
      </c>
      <c r="F2681">
        <v>0</v>
      </c>
      <c r="G2681">
        <v>1037763779</v>
      </c>
      <c r="H2681">
        <v>1037763779</v>
      </c>
      <c r="I2681">
        <v>898805099</v>
      </c>
      <c r="J2681">
        <v>0</v>
      </c>
      <c r="K2681">
        <v>898805099</v>
      </c>
      <c r="L2681">
        <v>447777647</v>
      </c>
      <c r="M2681">
        <v>138958680</v>
      </c>
      <c r="N2681">
        <v>451027452</v>
      </c>
      <c r="O2681">
        <v>355016718</v>
      </c>
      <c r="P2681">
        <v>96010734</v>
      </c>
      <c r="Q2681">
        <v>0</v>
      </c>
      <c r="R2681">
        <v>86.61</v>
      </c>
      <c r="S2681">
        <v>0</v>
      </c>
      <c r="T2681">
        <v>0</v>
      </c>
    </row>
    <row r="2682" spans="1:20" x14ac:dyDescent="0.25">
      <c r="A2682" t="s">
        <v>92</v>
      </c>
      <c r="B2682">
        <v>1800000000</v>
      </c>
      <c r="C2682">
        <v>-762236221</v>
      </c>
      <c r="D2682">
        <v>0</v>
      </c>
      <c r="E2682">
        <v>1037763779</v>
      </c>
      <c r="F2682">
        <v>0</v>
      </c>
      <c r="G2682">
        <v>1037763779</v>
      </c>
      <c r="H2682">
        <v>1037763779</v>
      </c>
      <c r="I2682">
        <v>898805099</v>
      </c>
      <c r="J2682">
        <v>0</v>
      </c>
      <c r="K2682">
        <v>898805099</v>
      </c>
      <c r="L2682">
        <v>447777647</v>
      </c>
      <c r="M2682">
        <v>138958680</v>
      </c>
      <c r="N2682">
        <v>451027452</v>
      </c>
      <c r="O2682">
        <v>355016718</v>
      </c>
      <c r="P2682">
        <v>96010734</v>
      </c>
      <c r="Q2682">
        <v>0</v>
      </c>
      <c r="R2682">
        <v>86.61</v>
      </c>
      <c r="S2682">
        <v>0</v>
      </c>
      <c r="T2682">
        <v>0</v>
      </c>
    </row>
    <row r="2683" spans="1:20" x14ac:dyDescent="0.25">
      <c r="A2683" t="s">
        <v>1205</v>
      </c>
      <c r="B2683">
        <v>1800000000</v>
      </c>
      <c r="C2683">
        <v>-762236221</v>
      </c>
      <c r="D2683">
        <v>0</v>
      </c>
      <c r="E2683">
        <v>1037763779</v>
      </c>
      <c r="F2683">
        <v>0</v>
      </c>
      <c r="G2683">
        <v>1037763779</v>
      </c>
      <c r="H2683">
        <v>1037763779</v>
      </c>
      <c r="I2683">
        <v>898805099</v>
      </c>
      <c r="J2683">
        <v>0</v>
      </c>
      <c r="K2683">
        <v>898805099</v>
      </c>
      <c r="L2683">
        <v>447777647</v>
      </c>
      <c r="M2683">
        <v>138958680</v>
      </c>
      <c r="N2683">
        <v>451027452</v>
      </c>
      <c r="O2683">
        <v>355016718</v>
      </c>
      <c r="P2683">
        <v>96010734</v>
      </c>
      <c r="Q2683">
        <v>0</v>
      </c>
      <c r="R2683">
        <v>86.61</v>
      </c>
      <c r="S2683">
        <v>0</v>
      </c>
      <c r="T2683">
        <v>0</v>
      </c>
    </row>
    <row r="2684" spans="1:20" x14ac:dyDescent="0.25">
      <c r="A2684" t="s">
        <v>1207</v>
      </c>
      <c r="B2684">
        <v>120000000</v>
      </c>
      <c r="C2684">
        <v>-94135116</v>
      </c>
      <c r="D2684">
        <v>0</v>
      </c>
      <c r="E2684">
        <v>25864884</v>
      </c>
      <c r="F2684">
        <v>0</v>
      </c>
      <c r="G2684">
        <v>25864884</v>
      </c>
      <c r="H2684">
        <v>25864884</v>
      </c>
      <c r="I2684">
        <v>25864884</v>
      </c>
      <c r="J2684">
        <v>0</v>
      </c>
      <c r="K2684">
        <v>25864884</v>
      </c>
      <c r="L2684">
        <v>4310814</v>
      </c>
      <c r="M2684">
        <v>0</v>
      </c>
      <c r="N2684">
        <v>21554070</v>
      </c>
      <c r="O2684">
        <v>21554070</v>
      </c>
      <c r="P2684">
        <v>0</v>
      </c>
      <c r="Q2684">
        <v>0</v>
      </c>
      <c r="R2684">
        <v>100</v>
      </c>
      <c r="S2684">
        <v>0</v>
      </c>
      <c r="T2684">
        <v>0</v>
      </c>
    </row>
    <row r="2685" spans="1:20" x14ac:dyDescent="0.25">
      <c r="A2685" t="s">
        <v>31</v>
      </c>
      <c r="B2685">
        <v>120000000</v>
      </c>
      <c r="C2685">
        <v>-94135116</v>
      </c>
      <c r="D2685">
        <v>0</v>
      </c>
      <c r="E2685">
        <v>25864884</v>
      </c>
      <c r="F2685">
        <v>0</v>
      </c>
      <c r="G2685">
        <v>25864884</v>
      </c>
      <c r="H2685">
        <v>25864884</v>
      </c>
      <c r="I2685">
        <v>25864884</v>
      </c>
      <c r="J2685">
        <v>0</v>
      </c>
      <c r="K2685">
        <v>25864884</v>
      </c>
      <c r="L2685">
        <v>4310814</v>
      </c>
      <c r="M2685">
        <v>0</v>
      </c>
      <c r="N2685">
        <v>21554070</v>
      </c>
      <c r="O2685">
        <v>21554070</v>
      </c>
      <c r="P2685">
        <v>0</v>
      </c>
      <c r="Q2685">
        <v>0</v>
      </c>
      <c r="R2685">
        <v>100</v>
      </c>
      <c r="S2685">
        <v>0</v>
      </c>
      <c r="T2685">
        <v>0</v>
      </c>
    </row>
    <row r="2686" spans="1:20" x14ac:dyDescent="0.25">
      <c r="A2686" t="s">
        <v>92</v>
      </c>
      <c r="B2686">
        <v>120000000</v>
      </c>
      <c r="C2686">
        <v>-94135116</v>
      </c>
      <c r="D2686">
        <v>0</v>
      </c>
      <c r="E2686">
        <v>25864884</v>
      </c>
      <c r="F2686">
        <v>0</v>
      </c>
      <c r="G2686">
        <v>25864884</v>
      </c>
      <c r="H2686">
        <v>25864884</v>
      </c>
      <c r="I2686">
        <v>25864884</v>
      </c>
      <c r="J2686">
        <v>0</v>
      </c>
      <c r="K2686">
        <v>25864884</v>
      </c>
      <c r="L2686">
        <v>4310814</v>
      </c>
      <c r="M2686">
        <v>0</v>
      </c>
      <c r="N2686">
        <v>21554070</v>
      </c>
      <c r="O2686">
        <v>21554070</v>
      </c>
      <c r="P2686">
        <v>0</v>
      </c>
      <c r="Q2686">
        <v>0</v>
      </c>
      <c r="R2686">
        <v>100</v>
      </c>
      <c r="S2686">
        <v>0</v>
      </c>
      <c r="T2686">
        <v>0</v>
      </c>
    </row>
    <row r="2687" spans="1:20" x14ac:dyDescent="0.25">
      <c r="A2687" t="s">
        <v>1208</v>
      </c>
      <c r="B2687">
        <v>120000000</v>
      </c>
      <c r="C2687">
        <v>-94135116</v>
      </c>
      <c r="D2687">
        <v>0</v>
      </c>
      <c r="E2687">
        <v>25864884</v>
      </c>
      <c r="F2687">
        <v>0</v>
      </c>
      <c r="G2687">
        <v>25864884</v>
      </c>
      <c r="H2687">
        <v>25864884</v>
      </c>
      <c r="I2687">
        <v>25864884</v>
      </c>
      <c r="J2687">
        <v>0</v>
      </c>
      <c r="K2687">
        <v>25864884</v>
      </c>
      <c r="L2687">
        <v>4310814</v>
      </c>
      <c r="M2687">
        <v>0</v>
      </c>
      <c r="N2687">
        <v>21554070</v>
      </c>
      <c r="O2687">
        <v>21554070</v>
      </c>
      <c r="P2687">
        <v>0</v>
      </c>
      <c r="Q2687">
        <v>0</v>
      </c>
      <c r="R2687">
        <v>100</v>
      </c>
      <c r="S2687">
        <v>0</v>
      </c>
      <c r="T2687">
        <v>0</v>
      </c>
    </row>
    <row r="2688" spans="1:20" x14ac:dyDescent="0.25">
      <c r="A2688" t="s">
        <v>1209</v>
      </c>
      <c r="B2688">
        <v>150000000</v>
      </c>
      <c r="C2688">
        <v>-58650000</v>
      </c>
      <c r="D2688">
        <v>0</v>
      </c>
      <c r="E2688">
        <v>91350000</v>
      </c>
      <c r="F2688">
        <v>0</v>
      </c>
      <c r="G2688">
        <v>91350000</v>
      </c>
      <c r="H2688">
        <v>91350000</v>
      </c>
      <c r="I2688">
        <v>91350000</v>
      </c>
      <c r="J2688">
        <v>0</v>
      </c>
      <c r="K2688">
        <v>91350000</v>
      </c>
      <c r="L2688">
        <v>30450000</v>
      </c>
      <c r="M2688">
        <v>0</v>
      </c>
      <c r="N2688">
        <v>60900000</v>
      </c>
      <c r="O2688">
        <v>60900000</v>
      </c>
      <c r="P2688">
        <v>0</v>
      </c>
      <c r="Q2688">
        <v>0</v>
      </c>
      <c r="R2688">
        <v>100</v>
      </c>
      <c r="S2688">
        <v>0</v>
      </c>
      <c r="T2688">
        <v>0</v>
      </c>
    </row>
    <row r="2689" spans="1:20" x14ac:dyDescent="0.25">
      <c r="A2689" t="s">
        <v>31</v>
      </c>
      <c r="B2689">
        <v>150000000</v>
      </c>
      <c r="C2689">
        <v>-58650000</v>
      </c>
      <c r="D2689">
        <v>0</v>
      </c>
      <c r="E2689">
        <v>91350000</v>
      </c>
      <c r="F2689">
        <v>0</v>
      </c>
      <c r="G2689">
        <v>91350000</v>
      </c>
      <c r="H2689">
        <v>91350000</v>
      </c>
      <c r="I2689">
        <v>91350000</v>
      </c>
      <c r="J2689">
        <v>0</v>
      </c>
      <c r="K2689">
        <v>91350000</v>
      </c>
      <c r="L2689">
        <v>30450000</v>
      </c>
      <c r="M2689">
        <v>0</v>
      </c>
      <c r="N2689">
        <v>60900000</v>
      </c>
      <c r="O2689">
        <v>60900000</v>
      </c>
      <c r="P2689">
        <v>0</v>
      </c>
      <c r="Q2689">
        <v>0</v>
      </c>
      <c r="R2689">
        <v>100</v>
      </c>
      <c r="S2689">
        <v>0</v>
      </c>
      <c r="T2689">
        <v>0</v>
      </c>
    </row>
    <row r="2690" spans="1:20" x14ac:dyDescent="0.25">
      <c r="A2690" t="s">
        <v>92</v>
      </c>
      <c r="B2690">
        <v>150000000</v>
      </c>
      <c r="C2690">
        <v>-58650000</v>
      </c>
      <c r="D2690">
        <v>0</v>
      </c>
      <c r="E2690">
        <v>91350000</v>
      </c>
      <c r="F2690">
        <v>0</v>
      </c>
      <c r="G2690">
        <v>91350000</v>
      </c>
      <c r="H2690">
        <v>91350000</v>
      </c>
      <c r="I2690">
        <v>91350000</v>
      </c>
      <c r="J2690">
        <v>0</v>
      </c>
      <c r="K2690">
        <v>91350000</v>
      </c>
      <c r="L2690">
        <v>30450000</v>
      </c>
      <c r="M2690">
        <v>0</v>
      </c>
      <c r="N2690">
        <v>60900000</v>
      </c>
      <c r="O2690">
        <v>60900000</v>
      </c>
      <c r="P2690">
        <v>0</v>
      </c>
      <c r="Q2690">
        <v>0</v>
      </c>
      <c r="R2690">
        <v>100</v>
      </c>
      <c r="S2690">
        <v>0</v>
      </c>
      <c r="T2690">
        <v>0</v>
      </c>
    </row>
    <row r="2691" spans="1:20" x14ac:dyDescent="0.25">
      <c r="A2691" t="s">
        <v>1210</v>
      </c>
      <c r="B2691">
        <v>150000000</v>
      </c>
      <c r="C2691">
        <v>-58650000</v>
      </c>
      <c r="D2691">
        <v>0</v>
      </c>
      <c r="E2691">
        <v>91350000</v>
      </c>
      <c r="F2691">
        <v>0</v>
      </c>
      <c r="G2691">
        <v>91350000</v>
      </c>
      <c r="H2691">
        <v>91350000</v>
      </c>
      <c r="I2691">
        <v>91350000</v>
      </c>
      <c r="J2691">
        <v>0</v>
      </c>
      <c r="K2691">
        <v>91350000</v>
      </c>
      <c r="L2691">
        <v>30450000</v>
      </c>
      <c r="M2691">
        <v>0</v>
      </c>
      <c r="N2691">
        <v>60900000</v>
      </c>
      <c r="O2691">
        <v>60900000</v>
      </c>
      <c r="P2691">
        <v>0</v>
      </c>
      <c r="Q2691">
        <v>0</v>
      </c>
      <c r="R2691">
        <v>100</v>
      </c>
      <c r="S2691">
        <v>0</v>
      </c>
      <c r="T2691">
        <v>0</v>
      </c>
    </row>
    <row r="2692" spans="1:20" x14ac:dyDescent="0.25">
      <c r="A2692" t="s">
        <v>1211</v>
      </c>
      <c r="B2692">
        <v>350000000</v>
      </c>
      <c r="C2692">
        <v>-318332000</v>
      </c>
      <c r="D2692">
        <v>0</v>
      </c>
      <c r="E2692">
        <v>31668000</v>
      </c>
      <c r="F2692">
        <v>0</v>
      </c>
      <c r="G2692">
        <v>31668000</v>
      </c>
      <c r="H2692">
        <v>31668000</v>
      </c>
      <c r="I2692">
        <v>31668000</v>
      </c>
      <c r="J2692">
        <v>0</v>
      </c>
      <c r="K2692">
        <v>31668000</v>
      </c>
      <c r="L2692">
        <v>21112000</v>
      </c>
      <c r="M2692">
        <v>0</v>
      </c>
      <c r="N2692">
        <v>10556000</v>
      </c>
      <c r="O2692">
        <v>10556000</v>
      </c>
      <c r="P2692">
        <v>0</v>
      </c>
      <c r="Q2692">
        <v>0</v>
      </c>
      <c r="R2692">
        <v>100</v>
      </c>
      <c r="S2692">
        <v>0</v>
      </c>
      <c r="T2692">
        <v>0</v>
      </c>
    </row>
    <row r="2693" spans="1:20" x14ac:dyDescent="0.25">
      <c r="A2693" t="s">
        <v>31</v>
      </c>
      <c r="B2693">
        <v>350000000</v>
      </c>
      <c r="C2693">
        <v>-318332000</v>
      </c>
      <c r="D2693">
        <v>0</v>
      </c>
      <c r="E2693">
        <v>31668000</v>
      </c>
      <c r="F2693">
        <v>0</v>
      </c>
      <c r="G2693">
        <v>31668000</v>
      </c>
      <c r="H2693">
        <v>31668000</v>
      </c>
      <c r="I2693">
        <v>31668000</v>
      </c>
      <c r="J2693">
        <v>0</v>
      </c>
      <c r="K2693">
        <v>31668000</v>
      </c>
      <c r="L2693">
        <v>21112000</v>
      </c>
      <c r="M2693">
        <v>0</v>
      </c>
      <c r="N2693">
        <v>10556000</v>
      </c>
      <c r="O2693">
        <v>10556000</v>
      </c>
      <c r="P2693">
        <v>0</v>
      </c>
      <c r="Q2693">
        <v>0</v>
      </c>
      <c r="R2693">
        <v>100</v>
      </c>
      <c r="S2693">
        <v>0</v>
      </c>
      <c r="T2693">
        <v>0</v>
      </c>
    </row>
    <row r="2694" spans="1:20" x14ac:dyDescent="0.25">
      <c r="A2694" t="s">
        <v>92</v>
      </c>
      <c r="B2694">
        <v>350000000</v>
      </c>
      <c r="C2694">
        <v>-318332000</v>
      </c>
      <c r="D2694">
        <v>0</v>
      </c>
      <c r="E2694">
        <v>31668000</v>
      </c>
      <c r="F2694">
        <v>0</v>
      </c>
      <c r="G2694">
        <v>31668000</v>
      </c>
      <c r="H2694">
        <v>31668000</v>
      </c>
      <c r="I2694">
        <v>31668000</v>
      </c>
      <c r="J2694">
        <v>0</v>
      </c>
      <c r="K2694">
        <v>31668000</v>
      </c>
      <c r="L2694">
        <v>21112000</v>
      </c>
      <c r="M2694">
        <v>0</v>
      </c>
      <c r="N2694">
        <v>10556000</v>
      </c>
      <c r="O2694">
        <v>10556000</v>
      </c>
      <c r="P2694">
        <v>0</v>
      </c>
      <c r="Q2694">
        <v>0</v>
      </c>
      <c r="R2694">
        <v>100</v>
      </c>
      <c r="S2694">
        <v>0</v>
      </c>
      <c r="T2694">
        <v>0</v>
      </c>
    </row>
    <row r="2695" spans="1:20" x14ac:dyDescent="0.25">
      <c r="A2695" t="s">
        <v>1212</v>
      </c>
      <c r="B2695">
        <v>350000000</v>
      </c>
      <c r="C2695">
        <v>-318332000</v>
      </c>
      <c r="D2695">
        <v>0</v>
      </c>
      <c r="E2695">
        <v>31668000</v>
      </c>
      <c r="F2695">
        <v>0</v>
      </c>
      <c r="G2695">
        <v>31668000</v>
      </c>
      <c r="H2695">
        <v>31668000</v>
      </c>
      <c r="I2695">
        <v>31668000</v>
      </c>
      <c r="J2695">
        <v>0</v>
      </c>
      <c r="K2695">
        <v>31668000</v>
      </c>
      <c r="L2695">
        <v>21112000</v>
      </c>
      <c r="M2695">
        <v>0</v>
      </c>
      <c r="N2695">
        <v>10556000</v>
      </c>
      <c r="O2695">
        <v>10556000</v>
      </c>
      <c r="P2695">
        <v>0</v>
      </c>
      <c r="Q2695">
        <v>0</v>
      </c>
      <c r="R2695">
        <v>100</v>
      </c>
      <c r="S2695">
        <v>0</v>
      </c>
      <c r="T2695">
        <v>0</v>
      </c>
    </row>
    <row r="2696" spans="1:20" x14ac:dyDescent="0.25">
      <c r="A2696" t="s">
        <v>1213</v>
      </c>
      <c r="B2696">
        <v>60000000</v>
      </c>
      <c r="C2696">
        <v>-60000000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</row>
    <row r="2697" spans="1:20" x14ac:dyDescent="0.25">
      <c r="A2697" t="s">
        <v>31</v>
      </c>
      <c r="B2697">
        <v>60000000</v>
      </c>
      <c r="C2697">
        <v>-60000000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</row>
    <row r="2698" spans="1:20" x14ac:dyDescent="0.25">
      <c r="A2698" t="s">
        <v>92</v>
      </c>
      <c r="B2698">
        <v>60000000</v>
      </c>
      <c r="C2698">
        <v>-60000000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</row>
    <row r="2699" spans="1:20" x14ac:dyDescent="0.25">
      <c r="A2699" t="s">
        <v>1214</v>
      </c>
      <c r="B2699">
        <v>60000000</v>
      </c>
      <c r="C2699">
        <v>-60000000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</row>
    <row r="2700" spans="1:20" x14ac:dyDescent="0.25">
      <c r="A2700" t="s">
        <v>1215</v>
      </c>
      <c r="B2700">
        <v>38000000</v>
      </c>
      <c r="C2700">
        <v>-38000000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</row>
    <row r="2701" spans="1:20" x14ac:dyDescent="0.25">
      <c r="A2701" t="s">
        <v>31</v>
      </c>
      <c r="B2701">
        <v>38000000</v>
      </c>
      <c r="C2701">
        <v>-38000000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</row>
    <row r="2702" spans="1:20" x14ac:dyDescent="0.25">
      <c r="A2702" t="s">
        <v>92</v>
      </c>
      <c r="B2702">
        <v>38000000</v>
      </c>
      <c r="C2702">
        <v>-38000000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</row>
    <row r="2703" spans="1:20" x14ac:dyDescent="0.25">
      <c r="A2703" t="s">
        <v>1216</v>
      </c>
      <c r="B2703">
        <v>38000000</v>
      </c>
      <c r="C2703">
        <v>-38000000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</row>
    <row r="2704" spans="1:20" x14ac:dyDescent="0.25">
      <c r="A2704" t="s">
        <v>1217</v>
      </c>
      <c r="B2704">
        <v>90000000</v>
      </c>
      <c r="C2704">
        <v>-53052390</v>
      </c>
      <c r="D2704">
        <v>0</v>
      </c>
      <c r="E2704">
        <v>36947610</v>
      </c>
      <c r="F2704">
        <v>0</v>
      </c>
      <c r="G2704">
        <v>36947610</v>
      </c>
      <c r="H2704">
        <v>36947610</v>
      </c>
      <c r="I2704">
        <v>36947610</v>
      </c>
      <c r="J2704">
        <v>0</v>
      </c>
      <c r="K2704">
        <v>36947610</v>
      </c>
      <c r="L2704">
        <v>15834690</v>
      </c>
      <c r="M2704">
        <v>0</v>
      </c>
      <c r="N2704">
        <v>21112920</v>
      </c>
      <c r="O2704">
        <v>15834690</v>
      </c>
      <c r="P2704">
        <v>5278230</v>
      </c>
      <c r="Q2704">
        <v>0</v>
      </c>
      <c r="R2704">
        <v>100</v>
      </c>
      <c r="S2704">
        <v>0</v>
      </c>
      <c r="T2704">
        <v>0</v>
      </c>
    </row>
    <row r="2705" spans="1:20" x14ac:dyDescent="0.25">
      <c r="A2705" t="s">
        <v>31</v>
      </c>
      <c r="B2705">
        <v>90000000</v>
      </c>
      <c r="C2705">
        <v>-53052390</v>
      </c>
      <c r="D2705">
        <v>0</v>
      </c>
      <c r="E2705">
        <v>36947610</v>
      </c>
      <c r="F2705">
        <v>0</v>
      </c>
      <c r="G2705">
        <v>36947610</v>
      </c>
      <c r="H2705">
        <v>36947610</v>
      </c>
      <c r="I2705">
        <v>36947610</v>
      </c>
      <c r="J2705">
        <v>0</v>
      </c>
      <c r="K2705">
        <v>36947610</v>
      </c>
      <c r="L2705">
        <v>15834690</v>
      </c>
      <c r="M2705">
        <v>0</v>
      </c>
      <c r="N2705">
        <v>21112920</v>
      </c>
      <c r="O2705">
        <v>15834690</v>
      </c>
      <c r="P2705">
        <v>5278230</v>
      </c>
      <c r="Q2705">
        <v>0</v>
      </c>
      <c r="R2705">
        <v>100</v>
      </c>
      <c r="S2705">
        <v>0</v>
      </c>
      <c r="T2705">
        <v>0</v>
      </c>
    </row>
    <row r="2706" spans="1:20" x14ac:dyDescent="0.25">
      <c r="A2706" t="s">
        <v>92</v>
      </c>
      <c r="B2706">
        <v>90000000</v>
      </c>
      <c r="C2706">
        <v>-53052390</v>
      </c>
      <c r="D2706">
        <v>0</v>
      </c>
      <c r="E2706">
        <v>36947610</v>
      </c>
      <c r="F2706">
        <v>0</v>
      </c>
      <c r="G2706">
        <v>36947610</v>
      </c>
      <c r="H2706">
        <v>36947610</v>
      </c>
      <c r="I2706">
        <v>36947610</v>
      </c>
      <c r="J2706">
        <v>0</v>
      </c>
      <c r="K2706">
        <v>36947610</v>
      </c>
      <c r="L2706">
        <v>15834690</v>
      </c>
      <c r="M2706">
        <v>0</v>
      </c>
      <c r="N2706">
        <v>21112920</v>
      </c>
      <c r="O2706">
        <v>15834690</v>
      </c>
      <c r="P2706">
        <v>5278230</v>
      </c>
      <c r="Q2706">
        <v>0</v>
      </c>
      <c r="R2706">
        <v>100</v>
      </c>
      <c r="S2706">
        <v>0</v>
      </c>
      <c r="T2706">
        <v>0</v>
      </c>
    </row>
    <row r="2707" spans="1:20" x14ac:dyDescent="0.25">
      <c r="A2707" t="s">
        <v>1216</v>
      </c>
      <c r="B2707">
        <v>90000000</v>
      </c>
      <c r="C2707">
        <v>-53052390</v>
      </c>
      <c r="D2707">
        <v>0</v>
      </c>
      <c r="E2707">
        <v>36947610</v>
      </c>
      <c r="F2707">
        <v>0</v>
      </c>
      <c r="G2707">
        <v>36947610</v>
      </c>
      <c r="H2707">
        <v>36947610</v>
      </c>
      <c r="I2707">
        <v>36947610</v>
      </c>
      <c r="J2707">
        <v>0</v>
      </c>
      <c r="K2707">
        <v>36947610</v>
      </c>
      <c r="L2707">
        <v>15834690</v>
      </c>
      <c r="M2707">
        <v>0</v>
      </c>
      <c r="N2707">
        <v>21112920</v>
      </c>
      <c r="O2707">
        <v>15834690</v>
      </c>
      <c r="P2707">
        <v>5278230</v>
      </c>
      <c r="Q2707">
        <v>0</v>
      </c>
      <c r="R2707">
        <v>100</v>
      </c>
      <c r="S2707">
        <v>0</v>
      </c>
      <c r="T2707">
        <v>0</v>
      </c>
    </row>
    <row r="2708" spans="1:20" x14ac:dyDescent="0.25">
      <c r="A2708" t="s">
        <v>1218</v>
      </c>
      <c r="B2708">
        <v>2600000000</v>
      </c>
      <c r="C2708">
        <v>-179214000</v>
      </c>
      <c r="D2708">
        <v>0</v>
      </c>
      <c r="E2708">
        <v>2420786000</v>
      </c>
      <c r="F2708">
        <v>0</v>
      </c>
      <c r="G2708">
        <v>2420786000</v>
      </c>
      <c r="H2708">
        <v>2420786000</v>
      </c>
      <c r="I2708">
        <v>2042710279</v>
      </c>
      <c r="J2708">
        <v>0</v>
      </c>
      <c r="K2708">
        <v>2042710279</v>
      </c>
      <c r="L2708">
        <v>235216721</v>
      </c>
      <c r="M2708">
        <v>378075721</v>
      </c>
      <c r="N2708">
        <v>1807493558</v>
      </c>
      <c r="O2708">
        <v>1784931155</v>
      </c>
      <c r="P2708">
        <v>22562403</v>
      </c>
      <c r="Q2708">
        <v>0</v>
      </c>
      <c r="R2708">
        <v>84.38</v>
      </c>
      <c r="S2708">
        <v>0</v>
      </c>
      <c r="T2708">
        <v>0</v>
      </c>
    </row>
    <row r="2709" spans="1:20" x14ac:dyDescent="0.25">
      <c r="A2709" t="s">
        <v>277</v>
      </c>
      <c r="B2709">
        <v>1422861000</v>
      </c>
      <c r="C2709">
        <v>-179214000</v>
      </c>
      <c r="D2709">
        <v>0</v>
      </c>
      <c r="E2709">
        <v>1243647000</v>
      </c>
      <c r="F2709">
        <v>0</v>
      </c>
      <c r="G2709">
        <v>1243647000</v>
      </c>
      <c r="H2709">
        <v>1243647000</v>
      </c>
      <c r="I2709">
        <v>1243647000</v>
      </c>
      <c r="J2709">
        <v>0</v>
      </c>
      <c r="K2709">
        <v>1243647000</v>
      </c>
      <c r="L2709">
        <v>143024331</v>
      </c>
      <c r="M2709">
        <v>0</v>
      </c>
      <c r="N2709">
        <v>1100622669</v>
      </c>
      <c r="O2709">
        <v>1078060266</v>
      </c>
      <c r="P2709">
        <v>22562403</v>
      </c>
      <c r="Q2709">
        <v>0</v>
      </c>
      <c r="R2709">
        <v>100</v>
      </c>
      <c r="S2709">
        <v>0</v>
      </c>
      <c r="T2709">
        <v>0</v>
      </c>
    </row>
    <row r="2710" spans="1:20" x14ac:dyDescent="0.25">
      <c r="A2710" t="s">
        <v>92</v>
      </c>
      <c r="B2710">
        <v>1422861000</v>
      </c>
      <c r="C2710">
        <v>-179214000</v>
      </c>
      <c r="D2710">
        <v>0</v>
      </c>
      <c r="E2710">
        <v>1243647000</v>
      </c>
      <c r="F2710">
        <v>0</v>
      </c>
      <c r="G2710">
        <v>1243647000</v>
      </c>
      <c r="H2710">
        <v>1243647000</v>
      </c>
      <c r="I2710">
        <v>1243647000</v>
      </c>
      <c r="J2710">
        <v>0</v>
      </c>
      <c r="K2710">
        <v>1243647000</v>
      </c>
      <c r="L2710">
        <v>143024331</v>
      </c>
      <c r="M2710">
        <v>0</v>
      </c>
      <c r="N2710">
        <v>1100622669</v>
      </c>
      <c r="O2710">
        <v>1078060266</v>
      </c>
      <c r="P2710">
        <v>22562403</v>
      </c>
      <c r="Q2710">
        <v>0</v>
      </c>
      <c r="R2710">
        <v>100</v>
      </c>
      <c r="S2710">
        <v>0</v>
      </c>
      <c r="T2710">
        <v>0</v>
      </c>
    </row>
    <row r="2711" spans="1:20" x14ac:dyDescent="0.25">
      <c r="A2711" t="s">
        <v>278</v>
      </c>
      <c r="B2711">
        <v>1422861000</v>
      </c>
      <c r="C2711">
        <v>-179214000</v>
      </c>
      <c r="D2711">
        <v>0</v>
      </c>
      <c r="E2711">
        <v>1243647000</v>
      </c>
      <c r="F2711">
        <v>0</v>
      </c>
      <c r="G2711">
        <v>1243647000</v>
      </c>
      <c r="H2711">
        <v>1243647000</v>
      </c>
      <c r="I2711">
        <v>1243647000</v>
      </c>
      <c r="J2711">
        <v>0</v>
      </c>
      <c r="K2711">
        <v>1243647000</v>
      </c>
      <c r="L2711">
        <v>143024331</v>
      </c>
      <c r="M2711">
        <v>0</v>
      </c>
      <c r="N2711">
        <v>1100622669</v>
      </c>
      <c r="O2711">
        <v>1078060266</v>
      </c>
      <c r="P2711">
        <v>22562403</v>
      </c>
      <c r="Q2711">
        <v>0</v>
      </c>
      <c r="R2711">
        <v>100</v>
      </c>
      <c r="S2711">
        <v>0</v>
      </c>
      <c r="T2711">
        <v>0</v>
      </c>
    </row>
    <row r="2712" spans="1:20" x14ac:dyDescent="0.25">
      <c r="A2712" t="s">
        <v>280</v>
      </c>
      <c r="B2712">
        <v>1177139000</v>
      </c>
      <c r="C2712">
        <v>0</v>
      </c>
      <c r="D2712">
        <v>0</v>
      </c>
      <c r="E2712">
        <v>1177139000</v>
      </c>
      <c r="F2712">
        <v>0</v>
      </c>
      <c r="G2712">
        <v>1177139000</v>
      </c>
      <c r="H2712">
        <v>1177139000</v>
      </c>
      <c r="I2712">
        <v>799063279</v>
      </c>
      <c r="J2712">
        <v>0</v>
      </c>
      <c r="K2712">
        <v>799063279</v>
      </c>
      <c r="L2712">
        <v>92192390</v>
      </c>
      <c r="M2712">
        <v>378075721</v>
      </c>
      <c r="N2712">
        <v>706870889</v>
      </c>
      <c r="O2712">
        <v>706870889</v>
      </c>
      <c r="P2712">
        <v>0</v>
      </c>
      <c r="Q2712">
        <v>0</v>
      </c>
      <c r="R2712">
        <v>67.88</v>
      </c>
      <c r="S2712">
        <v>0</v>
      </c>
      <c r="T2712">
        <v>0</v>
      </c>
    </row>
    <row r="2713" spans="1:20" x14ac:dyDescent="0.25">
      <c r="A2713" t="s">
        <v>92</v>
      </c>
      <c r="B2713">
        <v>1177139000</v>
      </c>
      <c r="C2713">
        <v>0</v>
      </c>
      <c r="D2713">
        <v>0</v>
      </c>
      <c r="E2713">
        <v>1177139000</v>
      </c>
      <c r="F2713">
        <v>0</v>
      </c>
      <c r="G2713">
        <v>1177139000</v>
      </c>
      <c r="H2713">
        <v>1177139000</v>
      </c>
      <c r="I2713">
        <v>799063279</v>
      </c>
      <c r="J2713">
        <v>0</v>
      </c>
      <c r="K2713">
        <v>799063279</v>
      </c>
      <c r="L2713">
        <v>92192390</v>
      </c>
      <c r="M2713">
        <v>378075721</v>
      </c>
      <c r="N2713">
        <v>706870889</v>
      </c>
      <c r="O2713">
        <v>706870889</v>
      </c>
      <c r="P2713">
        <v>0</v>
      </c>
      <c r="Q2713">
        <v>0</v>
      </c>
      <c r="R2713">
        <v>67.88</v>
      </c>
      <c r="S2713">
        <v>0</v>
      </c>
      <c r="T2713">
        <v>0</v>
      </c>
    </row>
    <row r="2714" spans="1:20" x14ac:dyDescent="0.25">
      <c r="A2714" t="s">
        <v>278</v>
      </c>
      <c r="B2714">
        <v>1177139000</v>
      </c>
      <c r="C2714">
        <v>0</v>
      </c>
      <c r="D2714">
        <v>0</v>
      </c>
      <c r="E2714">
        <v>1177139000</v>
      </c>
      <c r="F2714">
        <v>0</v>
      </c>
      <c r="G2714">
        <v>1177139000</v>
      </c>
      <c r="H2714">
        <v>1177139000</v>
      </c>
      <c r="I2714">
        <v>799063279</v>
      </c>
      <c r="J2714">
        <v>0</v>
      </c>
      <c r="K2714">
        <v>799063279</v>
      </c>
      <c r="L2714">
        <v>92192390</v>
      </c>
      <c r="M2714">
        <v>378075721</v>
      </c>
      <c r="N2714">
        <v>706870889</v>
      </c>
      <c r="O2714">
        <v>706870889</v>
      </c>
      <c r="P2714">
        <v>0</v>
      </c>
      <c r="Q2714">
        <v>0</v>
      </c>
      <c r="R2714">
        <v>67.88</v>
      </c>
      <c r="S2714">
        <v>0</v>
      </c>
      <c r="T2714">
        <v>0</v>
      </c>
    </row>
    <row r="2715" spans="1:20" x14ac:dyDescent="0.25">
      <c r="A2715" t="s">
        <v>1219</v>
      </c>
      <c r="B2715">
        <v>600000000</v>
      </c>
      <c r="C2715">
        <v>-193034688</v>
      </c>
      <c r="D2715">
        <v>0</v>
      </c>
      <c r="E2715">
        <v>406965312</v>
      </c>
      <c r="F2715">
        <v>0</v>
      </c>
      <c r="G2715">
        <v>406965312</v>
      </c>
      <c r="H2715">
        <v>406965312</v>
      </c>
      <c r="I2715">
        <v>406965312</v>
      </c>
      <c r="J2715">
        <v>0</v>
      </c>
      <c r="K2715">
        <v>406965312</v>
      </c>
      <c r="L2715">
        <v>82733598</v>
      </c>
      <c r="M2715">
        <v>0</v>
      </c>
      <c r="N2715">
        <v>324231714</v>
      </c>
      <c r="O2715">
        <v>324231714</v>
      </c>
      <c r="P2715">
        <v>0</v>
      </c>
      <c r="Q2715">
        <v>0</v>
      </c>
      <c r="R2715">
        <v>100</v>
      </c>
      <c r="S2715">
        <v>0</v>
      </c>
      <c r="T2715">
        <v>0</v>
      </c>
    </row>
    <row r="2716" spans="1:20" x14ac:dyDescent="0.25">
      <c r="A2716" t="s">
        <v>31</v>
      </c>
      <c r="B2716">
        <v>600000000</v>
      </c>
      <c r="C2716">
        <v>-193034688</v>
      </c>
      <c r="D2716">
        <v>0</v>
      </c>
      <c r="E2716">
        <v>406965312</v>
      </c>
      <c r="F2716">
        <v>0</v>
      </c>
      <c r="G2716">
        <v>406965312</v>
      </c>
      <c r="H2716">
        <v>406965312</v>
      </c>
      <c r="I2716">
        <v>406965312</v>
      </c>
      <c r="J2716">
        <v>0</v>
      </c>
      <c r="K2716">
        <v>406965312</v>
      </c>
      <c r="L2716">
        <v>82733598</v>
      </c>
      <c r="M2716">
        <v>0</v>
      </c>
      <c r="N2716">
        <v>324231714</v>
      </c>
      <c r="O2716">
        <v>324231714</v>
      </c>
      <c r="P2716">
        <v>0</v>
      </c>
      <c r="Q2716">
        <v>0</v>
      </c>
      <c r="R2716">
        <v>100</v>
      </c>
      <c r="S2716">
        <v>0</v>
      </c>
      <c r="T2716">
        <v>0</v>
      </c>
    </row>
    <row r="2717" spans="1:20" x14ac:dyDescent="0.25">
      <c r="A2717" t="s">
        <v>92</v>
      </c>
      <c r="B2717">
        <v>600000000</v>
      </c>
      <c r="C2717">
        <v>-193034688</v>
      </c>
      <c r="D2717">
        <v>0</v>
      </c>
      <c r="E2717">
        <v>406965312</v>
      </c>
      <c r="F2717">
        <v>0</v>
      </c>
      <c r="G2717">
        <v>406965312</v>
      </c>
      <c r="H2717">
        <v>406965312</v>
      </c>
      <c r="I2717">
        <v>406965312</v>
      </c>
      <c r="J2717">
        <v>0</v>
      </c>
      <c r="K2717">
        <v>406965312</v>
      </c>
      <c r="L2717">
        <v>82733598</v>
      </c>
      <c r="M2717">
        <v>0</v>
      </c>
      <c r="N2717">
        <v>324231714</v>
      </c>
      <c r="O2717">
        <v>324231714</v>
      </c>
      <c r="P2717">
        <v>0</v>
      </c>
      <c r="Q2717">
        <v>0</v>
      </c>
      <c r="R2717">
        <v>100</v>
      </c>
      <c r="S2717">
        <v>0</v>
      </c>
      <c r="T2717">
        <v>0</v>
      </c>
    </row>
    <row r="2718" spans="1:20" x14ac:dyDescent="0.25">
      <c r="A2718" t="s">
        <v>726</v>
      </c>
      <c r="B2718">
        <v>600000000</v>
      </c>
      <c r="C2718">
        <v>-193034688</v>
      </c>
      <c r="D2718">
        <v>0</v>
      </c>
      <c r="E2718">
        <v>406965312</v>
      </c>
      <c r="F2718">
        <v>0</v>
      </c>
      <c r="G2718">
        <v>406965312</v>
      </c>
      <c r="H2718">
        <v>406965312</v>
      </c>
      <c r="I2718">
        <v>406965312</v>
      </c>
      <c r="J2718">
        <v>0</v>
      </c>
      <c r="K2718">
        <v>406965312</v>
      </c>
      <c r="L2718">
        <v>82733598</v>
      </c>
      <c r="M2718">
        <v>0</v>
      </c>
      <c r="N2718">
        <v>324231714</v>
      </c>
      <c r="O2718">
        <v>324231714</v>
      </c>
      <c r="P2718">
        <v>0</v>
      </c>
      <c r="Q2718">
        <v>0</v>
      </c>
      <c r="R2718">
        <v>100</v>
      </c>
      <c r="S2718">
        <v>0</v>
      </c>
      <c r="T2718">
        <v>0</v>
      </c>
    </row>
    <row r="2719" spans="1:20" x14ac:dyDescent="0.25">
      <c r="A2719" t="s">
        <v>1220</v>
      </c>
      <c r="B2719">
        <v>0</v>
      </c>
      <c r="C2719">
        <v>1739527434</v>
      </c>
      <c r="D2719">
        <v>0</v>
      </c>
      <c r="E2719">
        <v>1739527434</v>
      </c>
      <c r="F2719">
        <v>0</v>
      </c>
      <c r="G2719">
        <v>1528499104</v>
      </c>
      <c r="H2719">
        <v>1528499104</v>
      </c>
      <c r="I2719">
        <v>108048776</v>
      </c>
      <c r="J2719">
        <v>0</v>
      </c>
      <c r="K2719">
        <v>108048776</v>
      </c>
      <c r="L2719">
        <v>108048776</v>
      </c>
      <c r="M2719">
        <v>1420450328</v>
      </c>
      <c r="N2719">
        <v>0</v>
      </c>
      <c r="O2719">
        <v>0</v>
      </c>
      <c r="P2719">
        <v>0</v>
      </c>
      <c r="Q2719">
        <v>211028330</v>
      </c>
      <c r="R2719">
        <v>6.21</v>
      </c>
      <c r="S2719">
        <v>0</v>
      </c>
      <c r="T2719">
        <v>0</v>
      </c>
    </row>
    <row r="2720" spans="1:20" x14ac:dyDescent="0.25">
      <c r="A2720" t="s">
        <v>31</v>
      </c>
      <c r="B2720">
        <v>0</v>
      </c>
      <c r="C2720">
        <v>1739527434</v>
      </c>
      <c r="D2720">
        <v>0</v>
      </c>
      <c r="E2720">
        <v>1739527434</v>
      </c>
      <c r="F2720">
        <v>0</v>
      </c>
      <c r="G2720">
        <v>1528499104</v>
      </c>
      <c r="H2720">
        <v>1528499104</v>
      </c>
      <c r="I2720">
        <v>108048776</v>
      </c>
      <c r="J2720">
        <v>0</v>
      </c>
      <c r="K2720">
        <v>108048776</v>
      </c>
      <c r="L2720">
        <v>108048776</v>
      </c>
      <c r="M2720">
        <v>1420450328</v>
      </c>
      <c r="N2720">
        <v>0</v>
      </c>
      <c r="O2720">
        <v>0</v>
      </c>
      <c r="P2720">
        <v>0</v>
      </c>
      <c r="Q2720">
        <v>211028330</v>
      </c>
      <c r="R2720">
        <v>6.21</v>
      </c>
      <c r="S2720">
        <v>0</v>
      </c>
      <c r="T2720">
        <v>0</v>
      </c>
    </row>
    <row r="2721" spans="1:20" x14ac:dyDescent="0.25">
      <c r="A2721" t="s">
        <v>92</v>
      </c>
      <c r="B2721">
        <v>0</v>
      </c>
      <c r="C2721">
        <v>1739527434</v>
      </c>
      <c r="D2721">
        <v>0</v>
      </c>
      <c r="E2721">
        <v>1739527434</v>
      </c>
      <c r="F2721">
        <v>0</v>
      </c>
      <c r="G2721">
        <v>1528499104</v>
      </c>
      <c r="H2721">
        <v>1528499104</v>
      </c>
      <c r="I2721">
        <v>108048776</v>
      </c>
      <c r="J2721">
        <v>0</v>
      </c>
      <c r="K2721">
        <v>108048776</v>
      </c>
      <c r="L2721">
        <v>108048776</v>
      </c>
      <c r="M2721">
        <v>1420450328</v>
      </c>
      <c r="N2721">
        <v>0</v>
      </c>
      <c r="O2721">
        <v>0</v>
      </c>
      <c r="P2721">
        <v>0</v>
      </c>
      <c r="Q2721">
        <v>211028330</v>
      </c>
      <c r="R2721">
        <v>6.21</v>
      </c>
      <c r="S2721">
        <v>0</v>
      </c>
      <c r="T2721">
        <v>0</v>
      </c>
    </row>
    <row r="2722" spans="1:20" x14ac:dyDescent="0.25">
      <c r="A2722" t="s">
        <v>1221</v>
      </c>
      <c r="B2722">
        <v>0</v>
      </c>
      <c r="C2722">
        <v>1739527434</v>
      </c>
      <c r="D2722">
        <v>0</v>
      </c>
      <c r="E2722">
        <v>1739527434</v>
      </c>
      <c r="F2722">
        <v>0</v>
      </c>
      <c r="G2722">
        <v>1528499104</v>
      </c>
      <c r="H2722">
        <v>1528499104</v>
      </c>
      <c r="I2722">
        <v>108048776</v>
      </c>
      <c r="J2722">
        <v>0</v>
      </c>
      <c r="K2722">
        <v>108048776</v>
      </c>
      <c r="L2722">
        <v>108048776</v>
      </c>
      <c r="M2722">
        <v>1420450328</v>
      </c>
      <c r="N2722">
        <v>0</v>
      </c>
      <c r="O2722">
        <v>0</v>
      </c>
      <c r="P2722">
        <v>0</v>
      </c>
      <c r="Q2722">
        <v>211028330</v>
      </c>
      <c r="R2722">
        <v>6.21</v>
      </c>
      <c r="S2722">
        <v>0</v>
      </c>
      <c r="T2722">
        <v>0</v>
      </c>
    </row>
    <row r="2723" spans="1:20" x14ac:dyDescent="0.25">
      <c r="A2723" t="s">
        <v>1222</v>
      </c>
      <c r="B2723">
        <v>0</v>
      </c>
      <c r="C2723">
        <v>150000000</v>
      </c>
      <c r="D2723">
        <v>0</v>
      </c>
      <c r="E2723">
        <v>150000000</v>
      </c>
      <c r="F2723">
        <v>0</v>
      </c>
      <c r="G2723">
        <v>150000000</v>
      </c>
      <c r="H2723">
        <v>150000000</v>
      </c>
      <c r="I2723">
        <v>0</v>
      </c>
      <c r="J2723">
        <v>0</v>
      </c>
      <c r="K2723">
        <v>0</v>
      </c>
      <c r="L2723">
        <v>0</v>
      </c>
      <c r="M2723">
        <v>150000000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</row>
    <row r="2724" spans="1:20" x14ac:dyDescent="0.25">
      <c r="A2724" t="s">
        <v>31</v>
      </c>
      <c r="B2724">
        <v>0</v>
      </c>
      <c r="C2724">
        <v>150000000</v>
      </c>
      <c r="D2724">
        <v>0</v>
      </c>
      <c r="E2724">
        <v>150000000</v>
      </c>
      <c r="F2724">
        <v>0</v>
      </c>
      <c r="G2724">
        <v>150000000</v>
      </c>
      <c r="H2724">
        <v>150000000</v>
      </c>
      <c r="I2724">
        <v>0</v>
      </c>
      <c r="J2724">
        <v>0</v>
      </c>
      <c r="K2724">
        <v>0</v>
      </c>
      <c r="L2724">
        <v>0</v>
      </c>
      <c r="M2724">
        <v>150000000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</row>
    <row r="2725" spans="1:20" x14ac:dyDescent="0.25">
      <c r="A2725" t="s">
        <v>92</v>
      </c>
      <c r="B2725">
        <v>0</v>
      </c>
      <c r="C2725">
        <v>150000000</v>
      </c>
      <c r="D2725">
        <v>0</v>
      </c>
      <c r="E2725">
        <v>150000000</v>
      </c>
      <c r="F2725">
        <v>0</v>
      </c>
      <c r="G2725">
        <v>150000000</v>
      </c>
      <c r="H2725">
        <v>150000000</v>
      </c>
      <c r="I2725">
        <v>0</v>
      </c>
      <c r="J2725">
        <v>0</v>
      </c>
      <c r="K2725">
        <v>0</v>
      </c>
      <c r="L2725">
        <v>0</v>
      </c>
      <c r="M2725">
        <v>150000000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</row>
    <row r="2726" spans="1:20" x14ac:dyDescent="0.25">
      <c r="A2726" t="s">
        <v>1221</v>
      </c>
      <c r="B2726">
        <v>0</v>
      </c>
      <c r="C2726">
        <v>150000000</v>
      </c>
      <c r="D2726">
        <v>0</v>
      </c>
      <c r="E2726">
        <v>150000000</v>
      </c>
      <c r="F2726">
        <v>0</v>
      </c>
      <c r="G2726">
        <v>150000000</v>
      </c>
      <c r="H2726">
        <v>150000000</v>
      </c>
      <c r="I2726">
        <v>0</v>
      </c>
      <c r="J2726">
        <v>0</v>
      </c>
      <c r="K2726">
        <v>0</v>
      </c>
      <c r="L2726">
        <v>0</v>
      </c>
      <c r="M2726">
        <v>150000000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</row>
    <row r="2727" spans="1:20" x14ac:dyDescent="0.25">
      <c r="A2727" t="s">
        <v>1223</v>
      </c>
      <c r="B2727">
        <v>0</v>
      </c>
      <c r="C2727">
        <v>40000000</v>
      </c>
      <c r="D2727">
        <v>0</v>
      </c>
      <c r="E2727">
        <v>40000000</v>
      </c>
      <c r="F2727">
        <v>0</v>
      </c>
      <c r="G2727">
        <v>11495504</v>
      </c>
      <c r="H2727">
        <v>11495504</v>
      </c>
      <c r="I2727">
        <v>0</v>
      </c>
      <c r="J2727">
        <v>0</v>
      </c>
      <c r="K2727">
        <v>0</v>
      </c>
      <c r="L2727">
        <v>0</v>
      </c>
      <c r="M2727">
        <v>11495504</v>
      </c>
      <c r="N2727">
        <v>0</v>
      </c>
      <c r="O2727">
        <v>0</v>
      </c>
      <c r="P2727">
        <v>0</v>
      </c>
      <c r="Q2727">
        <v>28504496</v>
      </c>
      <c r="R2727">
        <v>0</v>
      </c>
      <c r="S2727">
        <v>0</v>
      </c>
      <c r="T2727">
        <v>0</v>
      </c>
    </row>
    <row r="2728" spans="1:20" x14ac:dyDescent="0.25">
      <c r="A2728" t="s">
        <v>31</v>
      </c>
      <c r="B2728">
        <v>0</v>
      </c>
      <c r="C2728">
        <v>40000000</v>
      </c>
      <c r="D2728">
        <v>0</v>
      </c>
      <c r="E2728">
        <v>40000000</v>
      </c>
      <c r="F2728">
        <v>0</v>
      </c>
      <c r="G2728">
        <v>11495504</v>
      </c>
      <c r="H2728">
        <v>11495504</v>
      </c>
      <c r="I2728">
        <v>0</v>
      </c>
      <c r="J2728">
        <v>0</v>
      </c>
      <c r="K2728">
        <v>0</v>
      </c>
      <c r="L2728">
        <v>0</v>
      </c>
      <c r="M2728">
        <v>11495504</v>
      </c>
      <c r="N2728">
        <v>0</v>
      </c>
      <c r="O2728">
        <v>0</v>
      </c>
      <c r="P2728">
        <v>0</v>
      </c>
      <c r="Q2728">
        <v>28504496</v>
      </c>
      <c r="R2728">
        <v>0</v>
      </c>
      <c r="S2728">
        <v>0</v>
      </c>
      <c r="T2728">
        <v>0</v>
      </c>
    </row>
    <row r="2729" spans="1:20" x14ac:dyDescent="0.25">
      <c r="A2729" t="s">
        <v>92</v>
      </c>
      <c r="B2729">
        <v>0</v>
      </c>
      <c r="C2729">
        <v>40000000</v>
      </c>
      <c r="D2729">
        <v>0</v>
      </c>
      <c r="E2729">
        <v>40000000</v>
      </c>
      <c r="F2729">
        <v>0</v>
      </c>
      <c r="G2729">
        <v>11495504</v>
      </c>
      <c r="H2729">
        <v>11495504</v>
      </c>
      <c r="I2729">
        <v>0</v>
      </c>
      <c r="J2729">
        <v>0</v>
      </c>
      <c r="K2729">
        <v>0</v>
      </c>
      <c r="L2729">
        <v>0</v>
      </c>
      <c r="M2729">
        <v>11495504</v>
      </c>
      <c r="N2729">
        <v>0</v>
      </c>
      <c r="O2729">
        <v>0</v>
      </c>
      <c r="P2729">
        <v>0</v>
      </c>
      <c r="Q2729">
        <v>28504496</v>
      </c>
      <c r="R2729">
        <v>0</v>
      </c>
      <c r="S2729">
        <v>0</v>
      </c>
      <c r="T2729">
        <v>0</v>
      </c>
    </row>
    <row r="2730" spans="1:20" x14ac:dyDescent="0.25">
      <c r="A2730" t="s">
        <v>1224</v>
      </c>
      <c r="B2730">
        <v>0</v>
      </c>
      <c r="C2730">
        <v>40000000</v>
      </c>
      <c r="D2730">
        <v>0</v>
      </c>
      <c r="E2730">
        <v>40000000</v>
      </c>
      <c r="F2730">
        <v>0</v>
      </c>
      <c r="G2730">
        <v>11495504</v>
      </c>
      <c r="H2730">
        <v>11495504</v>
      </c>
      <c r="I2730">
        <v>0</v>
      </c>
      <c r="J2730">
        <v>0</v>
      </c>
      <c r="K2730">
        <v>0</v>
      </c>
      <c r="L2730">
        <v>0</v>
      </c>
      <c r="M2730">
        <v>11495504</v>
      </c>
      <c r="N2730">
        <v>0</v>
      </c>
      <c r="O2730">
        <v>0</v>
      </c>
      <c r="P2730">
        <v>0</v>
      </c>
      <c r="Q2730">
        <v>28504496</v>
      </c>
      <c r="R2730">
        <v>0</v>
      </c>
      <c r="S2730">
        <v>0</v>
      </c>
      <c r="T2730">
        <v>0</v>
      </c>
    </row>
    <row r="2731" spans="1:20" x14ac:dyDescent="0.25">
      <c r="A2731" t="s">
        <v>1225</v>
      </c>
      <c r="B2731">
        <v>0</v>
      </c>
      <c r="C2731">
        <v>200000000</v>
      </c>
      <c r="D2731">
        <v>0</v>
      </c>
      <c r="E2731">
        <v>200000000</v>
      </c>
      <c r="F2731">
        <v>0</v>
      </c>
      <c r="G2731">
        <v>200000000</v>
      </c>
      <c r="H2731">
        <v>200000000</v>
      </c>
      <c r="I2731">
        <v>0</v>
      </c>
      <c r="J2731">
        <v>0</v>
      </c>
      <c r="K2731">
        <v>0</v>
      </c>
      <c r="L2731">
        <v>0</v>
      </c>
      <c r="M2731">
        <v>200000000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</row>
    <row r="2732" spans="1:20" x14ac:dyDescent="0.25">
      <c r="A2732" t="s">
        <v>31</v>
      </c>
      <c r="B2732">
        <v>0</v>
      </c>
      <c r="C2732">
        <v>200000000</v>
      </c>
      <c r="D2732">
        <v>0</v>
      </c>
      <c r="E2732">
        <v>200000000</v>
      </c>
      <c r="F2732">
        <v>0</v>
      </c>
      <c r="G2732">
        <v>200000000</v>
      </c>
      <c r="H2732">
        <v>200000000</v>
      </c>
      <c r="I2732">
        <v>0</v>
      </c>
      <c r="J2732">
        <v>0</v>
      </c>
      <c r="K2732">
        <v>0</v>
      </c>
      <c r="L2732">
        <v>0</v>
      </c>
      <c r="M2732">
        <v>200000000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</row>
    <row r="2733" spans="1:20" x14ac:dyDescent="0.25">
      <c r="A2733" t="s">
        <v>92</v>
      </c>
      <c r="B2733">
        <v>0</v>
      </c>
      <c r="C2733">
        <v>200000000</v>
      </c>
      <c r="D2733">
        <v>0</v>
      </c>
      <c r="E2733">
        <v>200000000</v>
      </c>
      <c r="F2733">
        <v>0</v>
      </c>
      <c r="G2733">
        <v>200000000</v>
      </c>
      <c r="H2733">
        <v>200000000</v>
      </c>
      <c r="I2733">
        <v>0</v>
      </c>
      <c r="J2733">
        <v>0</v>
      </c>
      <c r="K2733">
        <v>0</v>
      </c>
      <c r="L2733">
        <v>0</v>
      </c>
      <c r="M2733">
        <v>200000000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</row>
    <row r="2734" spans="1:20" x14ac:dyDescent="0.25">
      <c r="A2734" t="s">
        <v>1226</v>
      </c>
      <c r="B2734">
        <v>0</v>
      </c>
      <c r="C2734">
        <v>200000000</v>
      </c>
      <c r="D2734">
        <v>0</v>
      </c>
      <c r="E2734">
        <v>200000000</v>
      </c>
      <c r="F2734">
        <v>0</v>
      </c>
      <c r="G2734">
        <v>200000000</v>
      </c>
      <c r="H2734">
        <v>200000000</v>
      </c>
      <c r="I2734">
        <v>0</v>
      </c>
      <c r="J2734">
        <v>0</v>
      </c>
      <c r="K2734">
        <v>0</v>
      </c>
      <c r="L2734">
        <v>0</v>
      </c>
      <c r="M2734">
        <v>200000000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</row>
    <row r="2735" spans="1:20" x14ac:dyDescent="0.25">
      <c r="A2735" t="s">
        <v>1227</v>
      </c>
      <c r="B2735">
        <v>0</v>
      </c>
      <c r="C2735">
        <v>20000000</v>
      </c>
      <c r="D2735">
        <v>0</v>
      </c>
      <c r="E2735">
        <v>20000000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20000000</v>
      </c>
      <c r="R2735">
        <v>0</v>
      </c>
      <c r="S2735">
        <v>0</v>
      </c>
      <c r="T2735">
        <v>0</v>
      </c>
    </row>
    <row r="2736" spans="1:20" x14ac:dyDescent="0.25">
      <c r="A2736" t="s">
        <v>31</v>
      </c>
      <c r="B2736">
        <v>0</v>
      </c>
      <c r="C2736">
        <v>20000000</v>
      </c>
      <c r="D2736">
        <v>0</v>
      </c>
      <c r="E2736">
        <v>20000000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20000000</v>
      </c>
      <c r="R2736">
        <v>0</v>
      </c>
      <c r="S2736">
        <v>0</v>
      </c>
      <c r="T2736">
        <v>0</v>
      </c>
    </row>
    <row r="2737" spans="1:20" x14ac:dyDescent="0.25">
      <c r="A2737" t="s">
        <v>92</v>
      </c>
      <c r="B2737">
        <v>0</v>
      </c>
      <c r="C2737">
        <v>20000000</v>
      </c>
      <c r="D2737">
        <v>0</v>
      </c>
      <c r="E2737">
        <v>20000000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20000000</v>
      </c>
      <c r="R2737">
        <v>0</v>
      </c>
      <c r="S2737">
        <v>0</v>
      </c>
      <c r="T2737">
        <v>0</v>
      </c>
    </row>
    <row r="2738" spans="1:20" x14ac:dyDescent="0.25">
      <c r="A2738" t="s">
        <v>1228</v>
      </c>
      <c r="B2738">
        <v>0</v>
      </c>
      <c r="C2738">
        <v>20000000</v>
      </c>
      <c r="D2738">
        <v>0</v>
      </c>
      <c r="E2738">
        <v>20000000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20000000</v>
      </c>
      <c r="R2738">
        <v>0</v>
      </c>
      <c r="S2738">
        <v>0</v>
      </c>
      <c r="T2738">
        <v>0</v>
      </c>
    </row>
    <row r="2739" spans="1:20" x14ac:dyDescent="0.25">
      <c r="A2739" t="s">
        <v>1229</v>
      </c>
      <c r="B2739">
        <v>0</v>
      </c>
      <c r="C2739">
        <v>270000000</v>
      </c>
      <c r="D2739">
        <v>0</v>
      </c>
      <c r="E2739">
        <v>270000000</v>
      </c>
      <c r="F2739">
        <v>0</v>
      </c>
      <c r="G2739">
        <v>269966667</v>
      </c>
      <c r="H2739">
        <v>269966667</v>
      </c>
      <c r="I2739">
        <v>0</v>
      </c>
      <c r="J2739">
        <v>0</v>
      </c>
      <c r="K2739">
        <v>0</v>
      </c>
      <c r="L2739">
        <v>0</v>
      </c>
      <c r="M2739">
        <v>269966667</v>
      </c>
      <c r="N2739">
        <v>0</v>
      </c>
      <c r="O2739">
        <v>0</v>
      </c>
      <c r="P2739">
        <v>0</v>
      </c>
      <c r="Q2739">
        <v>33333</v>
      </c>
      <c r="R2739">
        <v>0</v>
      </c>
      <c r="S2739">
        <v>0</v>
      </c>
      <c r="T2739">
        <v>0</v>
      </c>
    </row>
    <row r="2740" spans="1:20" x14ac:dyDescent="0.25">
      <c r="A2740" t="s">
        <v>31</v>
      </c>
      <c r="B2740">
        <v>0</v>
      </c>
      <c r="C2740">
        <v>270000000</v>
      </c>
      <c r="D2740">
        <v>0</v>
      </c>
      <c r="E2740">
        <v>270000000</v>
      </c>
      <c r="F2740">
        <v>0</v>
      </c>
      <c r="G2740">
        <v>269966667</v>
      </c>
      <c r="H2740">
        <v>269966667</v>
      </c>
      <c r="I2740">
        <v>0</v>
      </c>
      <c r="J2740">
        <v>0</v>
      </c>
      <c r="K2740">
        <v>0</v>
      </c>
      <c r="L2740">
        <v>0</v>
      </c>
      <c r="M2740">
        <v>269966667</v>
      </c>
      <c r="N2740">
        <v>0</v>
      </c>
      <c r="O2740">
        <v>0</v>
      </c>
      <c r="P2740">
        <v>0</v>
      </c>
      <c r="Q2740">
        <v>33333</v>
      </c>
      <c r="R2740">
        <v>0</v>
      </c>
      <c r="S2740">
        <v>0</v>
      </c>
      <c r="T2740">
        <v>0</v>
      </c>
    </row>
    <row r="2741" spans="1:20" x14ac:dyDescent="0.25">
      <c r="A2741" t="s">
        <v>92</v>
      </c>
      <c r="B2741">
        <v>0</v>
      </c>
      <c r="C2741">
        <v>270000000</v>
      </c>
      <c r="D2741">
        <v>0</v>
      </c>
      <c r="E2741">
        <v>270000000</v>
      </c>
      <c r="F2741">
        <v>0</v>
      </c>
      <c r="G2741">
        <v>269966667</v>
      </c>
      <c r="H2741">
        <v>269966667</v>
      </c>
      <c r="I2741">
        <v>0</v>
      </c>
      <c r="J2741">
        <v>0</v>
      </c>
      <c r="K2741">
        <v>0</v>
      </c>
      <c r="L2741">
        <v>0</v>
      </c>
      <c r="M2741">
        <v>269966667</v>
      </c>
      <c r="N2741">
        <v>0</v>
      </c>
      <c r="O2741">
        <v>0</v>
      </c>
      <c r="P2741">
        <v>0</v>
      </c>
      <c r="Q2741">
        <v>33333</v>
      </c>
      <c r="R2741">
        <v>0</v>
      </c>
      <c r="S2741">
        <v>0</v>
      </c>
      <c r="T2741">
        <v>0</v>
      </c>
    </row>
    <row r="2742" spans="1:20" x14ac:dyDescent="0.25">
      <c r="A2742" t="s">
        <v>1230</v>
      </c>
      <c r="B2742">
        <v>0</v>
      </c>
      <c r="C2742">
        <v>270000000</v>
      </c>
      <c r="D2742">
        <v>0</v>
      </c>
      <c r="E2742">
        <v>270000000</v>
      </c>
      <c r="F2742">
        <v>0</v>
      </c>
      <c r="G2742">
        <v>269966667</v>
      </c>
      <c r="H2742">
        <v>269966667</v>
      </c>
      <c r="I2742">
        <v>0</v>
      </c>
      <c r="J2742">
        <v>0</v>
      </c>
      <c r="K2742">
        <v>0</v>
      </c>
      <c r="L2742">
        <v>0</v>
      </c>
      <c r="M2742">
        <v>269966667</v>
      </c>
      <c r="N2742">
        <v>0</v>
      </c>
      <c r="O2742">
        <v>0</v>
      </c>
      <c r="P2742">
        <v>0</v>
      </c>
      <c r="Q2742">
        <v>33333</v>
      </c>
      <c r="R2742">
        <v>0</v>
      </c>
      <c r="S2742">
        <v>0</v>
      </c>
      <c r="T2742">
        <v>0</v>
      </c>
    </row>
    <row r="2743" spans="1:20" x14ac:dyDescent="0.25">
      <c r="A2743" t="s">
        <v>1231</v>
      </c>
      <c r="B2743">
        <v>0</v>
      </c>
      <c r="C2743">
        <v>75000000</v>
      </c>
      <c r="D2743">
        <v>0</v>
      </c>
      <c r="E2743">
        <v>75000000</v>
      </c>
      <c r="F2743">
        <v>0</v>
      </c>
      <c r="G2743">
        <v>14658636</v>
      </c>
      <c r="H2743">
        <v>14658636</v>
      </c>
      <c r="I2743">
        <v>14658636</v>
      </c>
      <c r="J2743">
        <v>0</v>
      </c>
      <c r="K2743">
        <v>14658636</v>
      </c>
      <c r="L2743">
        <v>14658636</v>
      </c>
      <c r="M2743">
        <v>0</v>
      </c>
      <c r="N2743">
        <v>0</v>
      </c>
      <c r="O2743">
        <v>0</v>
      </c>
      <c r="P2743">
        <v>0</v>
      </c>
      <c r="Q2743">
        <v>60341364</v>
      </c>
      <c r="R2743">
        <v>19.54</v>
      </c>
      <c r="S2743">
        <v>0</v>
      </c>
      <c r="T2743">
        <v>0</v>
      </c>
    </row>
    <row r="2744" spans="1:20" x14ac:dyDescent="0.25">
      <c r="A2744" t="s">
        <v>31</v>
      </c>
      <c r="B2744">
        <v>0</v>
      </c>
      <c r="C2744">
        <v>75000000</v>
      </c>
      <c r="D2744">
        <v>0</v>
      </c>
      <c r="E2744">
        <v>75000000</v>
      </c>
      <c r="F2744">
        <v>0</v>
      </c>
      <c r="G2744">
        <v>14658636</v>
      </c>
      <c r="H2744">
        <v>14658636</v>
      </c>
      <c r="I2744">
        <v>14658636</v>
      </c>
      <c r="J2744">
        <v>0</v>
      </c>
      <c r="K2744">
        <v>14658636</v>
      </c>
      <c r="L2744">
        <v>14658636</v>
      </c>
      <c r="M2744">
        <v>0</v>
      </c>
      <c r="N2744">
        <v>0</v>
      </c>
      <c r="O2744">
        <v>0</v>
      </c>
      <c r="P2744">
        <v>0</v>
      </c>
      <c r="Q2744">
        <v>60341364</v>
      </c>
      <c r="R2744">
        <v>19.54</v>
      </c>
      <c r="S2744">
        <v>0</v>
      </c>
      <c r="T2744">
        <v>0</v>
      </c>
    </row>
    <row r="2745" spans="1:20" x14ac:dyDescent="0.25">
      <c r="A2745" t="s">
        <v>92</v>
      </c>
      <c r="B2745">
        <v>0</v>
      </c>
      <c r="C2745">
        <v>75000000</v>
      </c>
      <c r="D2745">
        <v>0</v>
      </c>
      <c r="E2745">
        <v>75000000</v>
      </c>
      <c r="F2745">
        <v>0</v>
      </c>
      <c r="G2745">
        <v>14658636</v>
      </c>
      <c r="H2745">
        <v>14658636</v>
      </c>
      <c r="I2745">
        <v>14658636</v>
      </c>
      <c r="J2745">
        <v>0</v>
      </c>
      <c r="K2745">
        <v>14658636</v>
      </c>
      <c r="L2745">
        <v>14658636</v>
      </c>
      <c r="M2745">
        <v>0</v>
      </c>
      <c r="N2745">
        <v>0</v>
      </c>
      <c r="O2745">
        <v>0</v>
      </c>
      <c r="P2745">
        <v>0</v>
      </c>
      <c r="Q2745">
        <v>60341364</v>
      </c>
      <c r="R2745">
        <v>19.54</v>
      </c>
      <c r="S2745">
        <v>0</v>
      </c>
      <c r="T2745">
        <v>0</v>
      </c>
    </row>
    <row r="2746" spans="1:20" x14ac:dyDescent="0.25">
      <c r="A2746" t="s">
        <v>1232</v>
      </c>
      <c r="B2746">
        <v>0</v>
      </c>
      <c r="C2746">
        <v>75000000</v>
      </c>
      <c r="D2746">
        <v>0</v>
      </c>
      <c r="E2746">
        <v>75000000</v>
      </c>
      <c r="F2746">
        <v>0</v>
      </c>
      <c r="G2746">
        <v>14658636</v>
      </c>
      <c r="H2746">
        <v>14658636</v>
      </c>
      <c r="I2746">
        <v>14658636</v>
      </c>
      <c r="J2746">
        <v>0</v>
      </c>
      <c r="K2746">
        <v>14658636</v>
      </c>
      <c r="L2746">
        <v>14658636</v>
      </c>
      <c r="M2746">
        <v>0</v>
      </c>
      <c r="N2746">
        <v>0</v>
      </c>
      <c r="O2746">
        <v>0</v>
      </c>
      <c r="P2746">
        <v>0</v>
      </c>
      <c r="Q2746">
        <v>60341364</v>
      </c>
      <c r="R2746">
        <v>19.54</v>
      </c>
      <c r="S2746">
        <v>0</v>
      </c>
      <c r="T2746">
        <v>0</v>
      </c>
    </row>
    <row r="2747" spans="1:20" x14ac:dyDescent="0.25">
      <c r="A2747" t="s">
        <v>1233</v>
      </c>
      <c r="B2747">
        <v>0</v>
      </c>
      <c r="C2747">
        <v>546000000</v>
      </c>
      <c r="D2747">
        <v>0</v>
      </c>
      <c r="E2747">
        <v>546000000</v>
      </c>
      <c r="F2747">
        <v>0</v>
      </c>
      <c r="G2747">
        <v>415941771</v>
      </c>
      <c r="H2747">
        <v>415941771</v>
      </c>
      <c r="I2747">
        <v>0</v>
      </c>
      <c r="J2747">
        <v>0</v>
      </c>
      <c r="K2747">
        <v>0</v>
      </c>
      <c r="L2747">
        <v>0</v>
      </c>
      <c r="M2747">
        <v>415941771</v>
      </c>
      <c r="N2747">
        <v>0</v>
      </c>
      <c r="O2747">
        <v>0</v>
      </c>
      <c r="P2747">
        <v>0</v>
      </c>
      <c r="Q2747">
        <v>130058229</v>
      </c>
      <c r="R2747">
        <v>0</v>
      </c>
      <c r="S2747">
        <v>0</v>
      </c>
      <c r="T2747">
        <v>0</v>
      </c>
    </row>
    <row r="2748" spans="1:20" x14ac:dyDescent="0.25">
      <c r="A2748" t="s">
        <v>31</v>
      </c>
      <c r="B2748">
        <v>0</v>
      </c>
      <c r="C2748">
        <v>546000000</v>
      </c>
      <c r="D2748">
        <v>0</v>
      </c>
      <c r="E2748">
        <v>546000000</v>
      </c>
      <c r="F2748">
        <v>0</v>
      </c>
      <c r="G2748">
        <v>415941771</v>
      </c>
      <c r="H2748">
        <v>415941771</v>
      </c>
      <c r="I2748">
        <v>0</v>
      </c>
      <c r="J2748">
        <v>0</v>
      </c>
      <c r="K2748">
        <v>0</v>
      </c>
      <c r="L2748">
        <v>0</v>
      </c>
      <c r="M2748">
        <v>415941771</v>
      </c>
      <c r="N2748">
        <v>0</v>
      </c>
      <c r="O2748">
        <v>0</v>
      </c>
      <c r="P2748">
        <v>0</v>
      </c>
      <c r="Q2748">
        <v>130058229</v>
      </c>
      <c r="R2748">
        <v>0</v>
      </c>
      <c r="S2748">
        <v>0</v>
      </c>
      <c r="T2748">
        <v>0</v>
      </c>
    </row>
    <row r="2749" spans="1:20" x14ac:dyDescent="0.25">
      <c r="A2749" t="s">
        <v>92</v>
      </c>
      <c r="B2749">
        <v>0</v>
      </c>
      <c r="C2749">
        <v>546000000</v>
      </c>
      <c r="D2749">
        <v>0</v>
      </c>
      <c r="E2749">
        <v>546000000</v>
      </c>
      <c r="F2749">
        <v>0</v>
      </c>
      <c r="G2749">
        <v>415941771</v>
      </c>
      <c r="H2749">
        <v>415941771</v>
      </c>
      <c r="I2749">
        <v>0</v>
      </c>
      <c r="J2749">
        <v>0</v>
      </c>
      <c r="K2749">
        <v>0</v>
      </c>
      <c r="L2749">
        <v>0</v>
      </c>
      <c r="M2749">
        <v>415941771</v>
      </c>
      <c r="N2749">
        <v>0</v>
      </c>
      <c r="O2749">
        <v>0</v>
      </c>
      <c r="P2749">
        <v>0</v>
      </c>
      <c r="Q2749">
        <v>130058229</v>
      </c>
      <c r="R2749">
        <v>0</v>
      </c>
      <c r="S2749">
        <v>0</v>
      </c>
      <c r="T2749">
        <v>0</v>
      </c>
    </row>
    <row r="2750" spans="1:20" x14ac:dyDescent="0.25">
      <c r="A2750" t="s">
        <v>1234</v>
      </c>
      <c r="B2750">
        <v>0</v>
      </c>
      <c r="C2750">
        <v>546000000</v>
      </c>
      <c r="D2750">
        <v>0</v>
      </c>
      <c r="E2750">
        <v>546000000</v>
      </c>
      <c r="F2750">
        <v>0</v>
      </c>
      <c r="G2750">
        <v>415941771</v>
      </c>
      <c r="H2750">
        <v>415941771</v>
      </c>
      <c r="I2750">
        <v>0</v>
      </c>
      <c r="J2750">
        <v>0</v>
      </c>
      <c r="K2750">
        <v>0</v>
      </c>
      <c r="L2750">
        <v>0</v>
      </c>
      <c r="M2750">
        <v>415941771</v>
      </c>
      <c r="N2750">
        <v>0</v>
      </c>
      <c r="O2750">
        <v>0</v>
      </c>
      <c r="P2750">
        <v>0</v>
      </c>
      <c r="Q2750">
        <v>130058229</v>
      </c>
      <c r="R2750">
        <v>0</v>
      </c>
      <c r="S2750">
        <v>0</v>
      </c>
      <c r="T2750">
        <v>0</v>
      </c>
    </row>
    <row r="2751" spans="1:20" x14ac:dyDescent="0.25">
      <c r="A2751" t="s">
        <v>1235</v>
      </c>
      <c r="B2751">
        <v>0</v>
      </c>
      <c r="C2751">
        <v>950000000</v>
      </c>
      <c r="D2751">
        <v>0</v>
      </c>
      <c r="E2751">
        <v>950000000</v>
      </c>
      <c r="F2751">
        <v>0</v>
      </c>
      <c r="G2751">
        <v>948607000</v>
      </c>
      <c r="H2751">
        <v>948607000</v>
      </c>
      <c r="I2751">
        <v>0</v>
      </c>
      <c r="J2751">
        <v>0</v>
      </c>
      <c r="K2751">
        <v>0</v>
      </c>
      <c r="L2751">
        <v>0</v>
      </c>
      <c r="M2751">
        <v>948607000</v>
      </c>
      <c r="N2751">
        <v>0</v>
      </c>
      <c r="O2751">
        <v>0</v>
      </c>
      <c r="P2751">
        <v>0</v>
      </c>
      <c r="Q2751">
        <v>1393000</v>
      </c>
      <c r="R2751">
        <v>0</v>
      </c>
      <c r="S2751">
        <v>0</v>
      </c>
      <c r="T2751">
        <v>0</v>
      </c>
    </row>
    <row r="2752" spans="1:20" x14ac:dyDescent="0.25">
      <c r="A2752" t="s">
        <v>31</v>
      </c>
      <c r="B2752">
        <v>0</v>
      </c>
      <c r="C2752">
        <v>950000000</v>
      </c>
      <c r="D2752">
        <v>0</v>
      </c>
      <c r="E2752">
        <v>950000000</v>
      </c>
      <c r="F2752">
        <v>0</v>
      </c>
      <c r="G2752">
        <v>948607000</v>
      </c>
      <c r="H2752">
        <v>948607000</v>
      </c>
      <c r="I2752">
        <v>0</v>
      </c>
      <c r="J2752">
        <v>0</v>
      </c>
      <c r="K2752">
        <v>0</v>
      </c>
      <c r="L2752">
        <v>0</v>
      </c>
      <c r="M2752">
        <v>948607000</v>
      </c>
      <c r="N2752">
        <v>0</v>
      </c>
      <c r="O2752">
        <v>0</v>
      </c>
      <c r="P2752">
        <v>0</v>
      </c>
      <c r="Q2752">
        <v>1393000</v>
      </c>
      <c r="R2752">
        <v>0</v>
      </c>
      <c r="S2752">
        <v>0</v>
      </c>
      <c r="T2752">
        <v>0</v>
      </c>
    </row>
    <row r="2753" spans="1:20" x14ac:dyDescent="0.25">
      <c r="A2753" t="s">
        <v>92</v>
      </c>
      <c r="B2753">
        <v>0</v>
      </c>
      <c r="C2753">
        <v>950000000</v>
      </c>
      <c r="D2753">
        <v>0</v>
      </c>
      <c r="E2753">
        <v>950000000</v>
      </c>
      <c r="F2753">
        <v>0</v>
      </c>
      <c r="G2753">
        <v>948607000</v>
      </c>
      <c r="H2753">
        <v>948607000</v>
      </c>
      <c r="I2753">
        <v>0</v>
      </c>
      <c r="J2753">
        <v>0</v>
      </c>
      <c r="K2753">
        <v>0</v>
      </c>
      <c r="L2753">
        <v>0</v>
      </c>
      <c r="M2753">
        <v>948607000</v>
      </c>
      <c r="N2753">
        <v>0</v>
      </c>
      <c r="O2753">
        <v>0</v>
      </c>
      <c r="P2753">
        <v>0</v>
      </c>
      <c r="Q2753">
        <v>1393000</v>
      </c>
      <c r="R2753">
        <v>0</v>
      </c>
      <c r="S2753">
        <v>0</v>
      </c>
      <c r="T2753">
        <v>0</v>
      </c>
    </row>
    <row r="2754" spans="1:20" x14ac:dyDescent="0.25">
      <c r="A2754" t="s">
        <v>1236</v>
      </c>
      <c r="B2754">
        <v>0</v>
      </c>
      <c r="C2754">
        <v>950000000</v>
      </c>
      <c r="D2754">
        <v>0</v>
      </c>
      <c r="E2754">
        <v>950000000</v>
      </c>
      <c r="F2754">
        <v>0</v>
      </c>
      <c r="G2754">
        <v>948607000</v>
      </c>
      <c r="H2754">
        <v>948607000</v>
      </c>
      <c r="I2754">
        <v>0</v>
      </c>
      <c r="J2754">
        <v>0</v>
      </c>
      <c r="K2754">
        <v>0</v>
      </c>
      <c r="L2754">
        <v>0</v>
      </c>
      <c r="M2754">
        <v>948607000</v>
      </c>
      <c r="N2754">
        <v>0</v>
      </c>
      <c r="O2754">
        <v>0</v>
      </c>
      <c r="P2754">
        <v>0</v>
      </c>
      <c r="Q2754">
        <v>1393000</v>
      </c>
      <c r="R2754">
        <v>0</v>
      </c>
      <c r="S2754">
        <v>0</v>
      </c>
      <c r="T2754">
        <v>0</v>
      </c>
    </row>
    <row r="2755" spans="1:20" x14ac:dyDescent="0.25">
      <c r="A2755" t="s">
        <v>1237</v>
      </c>
      <c r="B2755">
        <v>0</v>
      </c>
      <c r="C2755">
        <v>200000000</v>
      </c>
      <c r="D2755">
        <v>0</v>
      </c>
      <c r="E2755">
        <v>200000000</v>
      </c>
      <c r="F2755">
        <v>0</v>
      </c>
      <c r="G2755">
        <v>200000000</v>
      </c>
      <c r="H2755">
        <v>200000000</v>
      </c>
      <c r="I2755">
        <v>0</v>
      </c>
      <c r="J2755">
        <v>0</v>
      </c>
      <c r="K2755">
        <v>0</v>
      </c>
      <c r="L2755">
        <v>0</v>
      </c>
      <c r="M2755">
        <v>200000000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</row>
    <row r="2756" spans="1:20" x14ac:dyDescent="0.25">
      <c r="A2756" t="s">
        <v>31</v>
      </c>
      <c r="B2756">
        <v>0</v>
      </c>
      <c r="C2756">
        <v>200000000</v>
      </c>
      <c r="D2756">
        <v>0</v>
      </c>
      <c r="E2756">
        <v>200000000</v>
      </c>
      <c r="F2756">
        <v>0</v>
      </c>
      <c r="G2756">
        <v>200000000</v>
      </c>
      <c r="H2756">
        <v>200000000</v>
      </c>
      <c r="I2756">
        <v>0</v>
      </c>
      <c r="J2756">
        <v>0</v>
      </c>
      <c r="K2756">
        <v>0</v>
      </c>
      <c r="L2756">
        <v>0</v>
      </c>
      <c r="M2756">
        <v>200000000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</row>
    <row r="2757" spans="1:20" x14ac:dyDescent="0.25">
      <c r="A2757" t="s">
        <v>92</v>
      </c>
      <c r="B2757">
        <v>0</v>
      </c>
      <c r="C2757">
        <v>200000000</v>
      </c>
      <c r="D2757">
        <v>0</v>
      </c>
      <c r="E2757">
        <v>200000000</v>
      </c>
      <c r="F2757">
        <v>0</v>
      </c>
      <c r="G2757">
        <v>200000000</v>
      </c>
      <c r="H2757">
        <v>200000000</v>
      </c>
      <c r="I2757">
        <v>0</v>
      </c>
      <c r="J2757">
        <v>0</v>
      </c>
      <c r="K2757">
        <v>0</v>
      </c>
      <c r="L2757">
        <v>0</v>
      </c>
      <c r="M2757">
        <v>200000000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</row>
    <row r="2758" spans="1:20" x14ac:dyDescent="0.25">
      <c r="A2758" t="s">
        <v>1236</v>
      </c>
      <c r="B2758">
        <v>0</v>
      </c>
      <c r="C2758">
        <v>200000000</v>
      </c>
      <c r="D2758">
        <v>0</v>
      </c>
      <c r="E2758">
        <v>200000000</v>
      </c>
      <c r="F2758">
        <v>0</v>
      </c>
      <c r="G2758">
        <v>200000000</v>
      </c>
      <c r="H2758">
        <v>200000000</v>
      </c>
      <c r="I2758">
        <v>0</v>
      </c>
      <c r="J2758">
        <v>0</v>
      </c>
      <c r="K2758">
        <v>0</v>
      </c>
      <c r="L2758">
        <v>0</v>
      </c>
      <c r="M2758">
        <v>200000000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</row>
    <row r="2759" spans="1:20" x14ac:dyDescent="0.25">
      <c r="A2759" t="s">
        <v>1238</v>
      </c>
      <c r="B2759">
        <v>0</v>
      </c>
      <c r="C2759">
        <v>869000000</v>
      </c>
      <c r="D2759">
        <v>0</v>
      </c>
      <c r="E2759">
        <v>869000000</v>
      </c>
      <c r="F2759">
        <v>0</v>
      </c>
      <c r="G2759">
        <v>787288487</v>
      </c>
      <c r="H2759">
        <v>787288487</v>
      </c>
      <c r="I2759">
        <v>2639634</v>
      </c>
      <c r="J2759">
        <v>0</v>
      </c>
      <c r="K2759">
        <v>2639634</v>
      </c>
      <c r="L2759">
        <v>2639634</v>
      </c>
      <c r="M2759">
        <v>784648853</v>
      </c>
      <c r="N2759">
        <v>0</v>
      </c>
      <c r="O2759">
        <v>0</v>
      </c>
      <c r="P2759">
        <v>0</v>
      </c>
      <c r="Q2759">
        <v>81711513</v>
      </c>
      <c r="R2759">
        <v>0.3</v>
      </c>
      <c r="S2759">
        <v>0</v>
      </c>
      <c r="T2759">
        <v>0</v>
      </c>
    </row>
    <row r="2760" spans="1:20" x14ac:dyDescent="0.25">
      <c r="A2760" t="s">
        <v>31</v>
      </c>
      <c r="B2760">
        <v>0</v>
      </c>
      <c r="C2760">
        <v>869000000</v>
      </c>
      <c r="D2760">
        <v>0</v>
      </c>
      <c r="E2760">
        <v>869000000</v>
      </c>
      <c r="F2760">
        <v>0</v>
      </c>
      <c r="G2760">
        <v>787288487</v>
      </c>
      <c r="H2760">
        <v>787288487</v>
      </c>
      <c r="I2760">
        <v>2639634</v>
      </c>
      <c r="J2760">
        <v>0</v>
      </c>
      <c r="K2760">
        <v>2639634</v>
      </c>
      <c r="L2760">
        <v>2639634</v>
      </c>
      <c r="M2760">
        <v>784648853</v>
      </c>
      <c r="N2760">
        <v>0</v>
      </c>
      <c r="O2760">
        <v>0</v>
      </c>
      <c r="P2760">
        <v>0</v>
      </c>
      <c r="Q2760">
        <v>81711513</v>
      </c>
      <c r="R2760">
        <v>0.3</v>
      </c>
      <c r="S2760">
        <v>0</v>
      </c>
      <c r="T2760">
        <v>0</v>
      </c>
    </row>
    <row r="2761" spans="1:20" x14ac:dyDescent="0.25">
      <c r="A2761" t="s">
        <v>92</v>
      </c>
      <c r="B2761">
        <v>0</v>
      </c>
      <c r="C2761">
        <v>869000000</v>
      </c>
      <c r="D2761">
        <v>0</v>
      </c>
      <c r="E2761">
        <v>869000000</v>
      </c>
      <c r="F2761">
        <v>0</v>
      </c>
      <c r="G2761">
        <v>787288487</v>
      </c>
      <c r="H2761">
        <v>787288487</v>
      </c>
      <c r="I2761">
        <v>2639634</v>
      </c>
      <c r="J2761">
        <v>0</v>
      </c>
      <c r="K2761">
        <v>2639634</v>
      </c>
      <c r="L2761">
        <v>2639634</v>
      </c>
      <c r="M2761">
        <v>784648853</v>
      </c>
      <c r="N2761">
        <v>0</v>
      </c>
      <c r="O2761">
        <v>0</v>
      </c>
      <c r="P2761">
        <v>0</v>
      </c>
      <c r="Q2761">
        <v>81711513</v>
      </c>
      <c r="R2761">
        <v>0.3</v>
      </c>
      <c r="S2761">
        <v>0</v>
      </c>
      <c r="T2761">
        <v>0</v>
      </c>
    </row>
    <row r="2762" spans="1:20" x14ac:dyDescent="0.25">
      <c r="A2762" t="s">
        <v>1236</v>
      </c>
      <c r="B2762">
        <v>0</v>
      </c>
      <c r="C2762">
        <v>869000000</v>
      </c>
      <c r="D2762">
        <v>0</v>
      </c>
      <c r="E2762">
        <v>869000000</v>
      </c>
      <c r="F2762">
        <v>0</v>
      </c>
      <c r="G2762">
        <v>787288487</v>
      </c>
      <c r="H2762">
        <v>787288487</v>
      </c>
      <c r="I2762">
        <v>2639634</v>
      </c>
      <c r="J2762">
        <v>0</v>
      </c>
      <c r="K2762">
        <v>2639634</v>
      </c>
      <c r="L2762">
        <v>2639634</v>
      </c>
      <c r="M2762">
        <v>784648853</v>
      </c>
      <c r="N2762">
        <v>0</v>
      </c>
      <c r="O2762">
        <v>0</v>
      </c>
      <c r="P2762">
        <v>0</v>
      </c>
      <c r="Q2762">
        <v>81711513</v>
      </c>
      <c r="R2762">
        <v>0.3</v>
      </c>
      <c r="S2762">
        <v>0</v>
      </c>
      <c r="T2762">
        <v>0</v>
      </c>
    </row>
    <row r="2763" spans="1:20" x14ac:dyDescent="0.25">
      <c r="A2763" t="s">
        <v>1239</v>
      </c>
      <c r="B2763">
        <v>0</v>
      </c>
      <c r="C2763">
        <v>609214000</v>
      </c>
      <c r="D2763">
        <v>0</v>
      </c>
      <c r="E2763">
        <v>609214000</v>
      </c>
      <c r="F2763">
        <v>0</v>
      </c>
      <c r="G2763">
        <v>472570804</v>
      </c>
      <c r="H2763">
        <v>472570804</v>
      </c>
      <c r="I2763">
        <v>58329483</v>
      </c>
      <c r="J2763">
        <v>0</v>
      </c>
      <c r="K2763">
        <v>58329483</v>
      </c>
      <c r="L2763">
        <v>58329483</v>
      </c>
      <c r="M2763">
        <v>414241321</v>
      </c>
      <c r="N2763">
        <v>0</v>
      </c>
      <c r="O2763">
        <v>0</v>
      </c>
      <c r="P2763">
        <v>0</v>
      </c>
      <c r="Q2763">
        <v>136643196</v>
      </c>
      <c r="R2763">
        <v>9.57</v>
      </c>
      <c r="S2763">
        <v>0</v>
      </c>
      <c r="T2763">
        <v>0</v>
      </c>
    </row>
    <row r="2764" spans="1:20" x14ac:dyDescent="0.25">
      <c r="A2764" t="s">
        <v>31</v>
      </c>
      <c r="B2764">
        <v>0</v>
      </c>
      <c r="C2764">
        <v>430000000</v>
      </c>
      <c r="D2764">
        <v>0</v>
      </c>
      <c r="E2764">
        <v>430000000</v>
      </c>
      <c r="F2764">
        <v>0</v>
      </c>
      <c r="G2764">
        <v>414808356</v>
      </c>
      <c r="H2764">
        <v>414808356</v>
      </c>
      <c r="I2764">
        <v>18000000</v>
      </c>
      <c r="J2764">
        <v>0</v>
      </c>
      <c r="K2764">
        <v>18000000</v>
      </c>
      <c r="L2764">
        <v>18000000</v>
      </c>
      <c r="M2764">
        <v>396808356</v>
      </c>
      <c r="N2764">
        <v>0</v>
      </c>
      <c r="O2764">
        <v>0</v>
      </c>
      <c r="P2764">
        <v>0</v>
      </c>
      <c r="Q2764">
        <v>15191644</v>
      </c>
      <c r="R2764">
        <v>4.1900000000000004</v>
      </c>
      <c r="S2764">
        <v>0</v>
      </c>
      <c r="T2764">
        <v>0</v>
      </c>
    </row>
    <row r="2765" spans="1:20" x14ac:dyDescent="0.25">
      <c r="A2765" t="s">
        <v>92</v>
      </c>
      <c r="B2765">
        <v>0</v>
      </c>
      <c r="C2765">
        <v>430000000</v>
      </c>
      <c r="D2765">
        <v>0</v>
      </c>
      <c r="E2765">
        <v>430000000</v>
      </c>
      <c r="F2765">
        <v>0</v>
      </c>
      <c r="G2765">
        <v>414808356</v>
      </c>
      <c r="H2765">
        <v>414808356</v>
      </c>
      <c r="I2765">
        <v>18000000</v>
      </c>
      <c r="J2765">
        <v>0</v>
      </c>
      <c r="K2765">
        <v>18000000</v>
      </c>
      <c r="L2765">
        <v>18000000</v>
      </c>
      <c r="M2765">
        <v>396808356</v>
      </c>
      <c r="N2765">
        <v>0</v>
      </c>
      <c r="O2765">
        <v>0</v>
      </c>
      <c r="P2765">
        <v>0</v>
      </c>
      <c r="Q2765">
        <v>15191644</v>
      </c>
      <c r="R2765">
        <v>4.1900000000000004</v>
      </c>
      <c r="S2765">
        <v>0</v>
      </c>
      <c r="T2765">
        <v>0</v>
      </c>
    </row>
    <row r="2766" spans="1:20" x14ac:dyDescent="0.25">
      <c r="A2766" t="s">
        <v>1234</v>
      </c>
      <c r="B2766">
        <v>0</v>
      </c>
      <c r="C2766">
        <v>430000000</v>
      </c>
      <c r="D2766">
        <v>0</v>
      </c>
      <c r="E2766">
        <v>430000000</v>
      </c>
      <c r="F2766">
        <v>0</v>
      </c>
      <c r="G2766">
        <v>414808356</v>
      </c>
      <c r="H2766">
        <v>414808356</v>
      </c>
      <c r="I2766">
        <v>18000000</v>
      </c>
      <c r="J2766">
        <v>0</v>
      </c>
      <c r="K2766">
        <v>18000000</v>
      </c>
      <c r="L2766">
        <v>18000000</v>
      </c>
      <c r="M2766">
        <v>396808356</v>
      </c>
      <c r="N2766">
        <v>0</v>
      </c>
      <c r="O2766">
        <v>0</v>
      </c>
      <c r="P2766">
        <v>0</v>
      </c>
      <c r="Q2766">
        <v>15191644</v>
      </c>
      <c r="R2766">
        <v>4.1900000000000004</v>
      </c>
      <c r="S2766">
        <v>0</v>
      </c>
      <c r="T2766">
        <v>0</v>
      </c>
    </row>
    <row r="2767" spans="1:20" x14ac:dyDescent="0.25">
      <c r="A2767" t="s">
        <v>277</v>
      </c>
      <c r="B2767">
        <v>0</v>
      </c>
      <c r="C2767">
        <v>179214000</v>
      </c>
      <c r="D2767">
        <v>0</v>
      </c>
      <c r="E2767">
        <v>179214000</v>
      </c>
      <c r="F2767">
        <v>0</v>
      </c>
      <c r="G2767">
        <v>57762448</v>
      </c>
      <c r="H2767">
        <v>57762448</v>
      </c>
      <c r="I2767">
        <v>40329483</v>
      </c>
      <c r="J2767">
        <v>0</v>
      </c>
      <c r="K2767">
        <v>40329483</v>
      </c>
      <c r="L2767">
        <v>40329483</v>
      </c>
      <c r="M2767">
        <v>17432965</v>
      </c>
      <c r="N2767">
        <v>0</v>
      </c>
      <c r="O2767">
        <v>0</v>
      </c>
      <c r="P2767">
        <v>0</v>
      </c>
      <c r="Q2767">
        <v>121451552</v>
      </c>
      <c r="R2767">
        <v>22.5</v>
      </c>
      <c r="S2767">
        <v>0</v>
      </c>
      <c r="T2767">
        <v>0</v>
      </c>
    </row>
    <row r="2768" spans="1:20" x14ac:dyDescent="0.25">
      <c r="A2768" t="s">
        <v>92</v>
      </c>
      <c r="B2768">
        <v>0</v>
      </c>
      <c r="C2768">
        <v>179214000</v>
      </c>
      <c r="D2768">
        <v>0</v>
      </c>
      <c r="E2768">
        <v>179214000</v>
      </c>
      <c r="F2768">
        <v>0</v>
      </c>
      <c r="G2768">
        <v>57762448</v>
      </c>
      <c r="H2768">
        <v>57762448</v>
      </c>
      <c r="I2768">
        <v>40329483</v>
      </c>
      <c r="J2768">
        <v>0</v>
      </c>
      <c r="K2768">
        <v>40329483</v>
      </c>
      <c r="L2768">
        <v>40329483</v>
      </c>
      <c r="M2768">
        <v>17432965</v>
      </c>
      <c r="N2768">
        <v>0</v>
      </c>
      <c r="O2768">
        <v>0</v>
      </c>
      <c r="P2768">
        <v>0</v>
      </c>
      <c r="Q2768">
        <v>121451552</v>
      </c>
      <c r="R2768">
        <v>22.5</v>
      </c>
      <c r="S2768">
        <v>0</v>
      </c>
      <c r="T2768">
        <v>0</v>
      </c>
    </row>
    <row r="2769" spans="1:20" x14ac:dyDescent="0.25">
      <c r="A2769" t="s">
        <v>1234</v>
      </c>
      <c r="B2769">
        <v>0</v>
      </c>
      <c r="C2769">
        <v>179214000</v>
      </c>
      <c r="D2769">
        <v>0</v>
      </c>
      <c r="E2769">
        <v>179214000</v>
      </c>
      <c r="F2769">
        <v>0</v>
      </c>
      <c r="G2769">
        <v>57762448</v>
      </c>
      <c r="H2769">
        <v>57762448</v>
      </c>
      <c r="I2769">
        <v>40329483</v>
      </c>
      <c r="J2769">
        <v>0</v>
      </c>
      <c r="K2769">
        <v>40329483</v>
      </c>
      <c r="L2769">
        <v>40329483</v>
      </c>
      <c r="M2769">
        <v>17432965</v>
      </c>
      <c r="N2769">
        <v>0</v>
      </c>
      <c r="O2769">
        <v>0</v>
      </c>
      <c r="P2769">
        <v>0</v>
      </c>
      <c r="Q2769">
        <v>121451552</v>
      </c>
      <c r="R2769">
        <v>22.5</v>
      </c>
      <c r="S2769">
        <v>0</v>
      </c>
      <c r="T2769">
        <v>0</v>
      </c>
    </row>
    <row r="2770" spans="1:20" x14ac:dyDescent="0.25">
      <c r="A2770" t="s">
        <v>1240</v>
      </c>
      <c r="B2770">
        <v>1912997248</v>
      </c>
      <c r="C2770">
        <v>500000000</v>
      </c>
      <c r="D2770">
        <v>0</v>
      </c>
      <c r="E2770">
        <v>2412997248</v>
      </c>
      <c r="F2770">
        <v>0</v>
      </c>
      <c r="G2770">
        <v>1630801005</v>
      </c>
      <c r="H2770">
        <v>1630801005</v>
      </c>
      <c r="I2770">
        <v>1630801005</v>
      </c>
      <c r="J2770">
        <v>0</v>
      </c>
      <c r="K2770">
        <v>1630801005</v>
      </c>
      <c r="L2770">
        <v>368214135</v>
      </c>
      <c r="M2770">
        <v>0</v>
      </c>
      <c r="N2770">
        <v>1262586870</v>
      </c>
      <c r="O2770">
        <v>1248886870</v>
      </c>
      <c r="P2770">
        <v>13700000</v>
      </c>
      <c r="Q2770">
        <v>782196243</v>
      </c>
      <c r="R2770">
        <v>67.58</v>
      </c>
      <c r="S2770">
        <v>0</v>
      </c>
      <c r="T2770">
        <v>0</v>
      </c>
    </row>
    <row r="2771" spans="1:20" x14ac:dyDescent="0.25">
      <c r="A2771" t="s">
        <v>1241</v>
      </c>
      <c r="B2771">
        <v>742997248</v>
      </c>
      <c r="C2771">
        <v>-191255908</v>
      </c>
      <c r="D2771">
        <v>0</v>
      </c>
      <c r="E2771">
        <v>551741340</v>
      </c>
      <c r="F2771">
        <v>0</v>
      </c>
      <c r="G2771">
        <v>551741340</v>
      </c>
      <c r="H2771">
        <v>551741340</v>
      </c>
      <c r="I2771">
        <v>551741340</v>
      </c>
      <c r="J2771">
        <v>0</v>
      </c>
      <c r="K2771">
        <v>551741340</v>
      </c>
      <c r="L2771">
        <v>259154470</v>
      </c>
      <c r="M2771">
        <v>0</v>
      </c>
      <c r="N2771">
        <v>292586870</v>
      </c>
      <c r="O2771">
        <v>278886870</v>
      </c>
      <c r="P2771">
        <v>13700000</v>
      </c>
      <c r="Q2771">
        <v>0</v>
      </c>
      <c r="R2771">
        <v>100</v>
      </c>
      <c r="S2771">
        <v>0</v>
      </c>
      <c r="T2771">
        <v>0</v>
      </c>
    </row>
    <row r="2772" spans="1:20" x14ac:dyDescent="0.25">
      <c r="A2772" t="s">
        <v>31</v>
      </c>
      <c r="B2772">
        <v>742997248</v>
      </c>
      <c r="C2772">
        <v>-191255908</v>
      </c>
      <c r="D2772">
        <v>0</v>
      </c>
      <c r="E2772">
        <v>551741340</v>
      </c>
      <c r="F2772">
        <v>0</v>
      </c>
      <c r="G2772">
        <v>551741340</v>
      </c>
      <c r="H2772">
        <v>551741340</v>
      </c>
      <c r="I2772">
        <v>551741340</v>
      </c>
      <c r="J2772">
        <v>0</v>
      </c>
      <c r="K2772">
        <v>551741340</v>
      </c>
      <c r="L2772">
        <v>259154470</v>
      </c>
      <c r="M2772">
        <v>0</v>
      </c>
      <c r="N2772">
        <v>292586870</v>
      </c>
      <c r="O2772">
        <v>278886870</v>
      </c>
      <c r="P2772">
        <v>13700000</v>
      </c>
      <c r="Q2772">
        <v>0</v>
      </c>
      <c r="R2772">
        <v>100</v>
      </c>
      <c r="S2772">
        <v>0</v>
      </c>
      <c r="T2772">
        <v>0</v>
      </c>
    </row>
    <row r="2773" spans="1:20" x14ac:dyDescent="0.25">
      <c r="A2773" t="s">
        <v>784</v>
      </c>
      <c r="B2773">
        <v>742997248</v>
      </c>
      <c r="C2773">
        <v>-191255908</v>
      </c>
      <c r="D2773">
        <v>0</v>
      </c>
      <c r="E2773">
        <v>551741340</v>
      </c>
      <c r="F2773">
        <v>0</v>
      </c>
      <c r="G2773">
        <v>551741340</v>
      </c>
      <c r="H2773">
        <v>551741340</v>
      </c>
      <c r="I2773">
        <v>551741340</v>
      </c>
      <c r="J2773">
        <v>0</v>
      </c>
      <c r="K2773">
        <v>551741340</v>
      </c>
      <c r="L2773">
        <v>259154470</v>
      </c>
      <c r="M2773">
        <v>0</v>
      </c>
      <c r="N2773">
        <v>292586870</v>
      </c>
      <c r="O2773">
        <v>278886870</v>
      </c>
      <c r="P2773">
        <v>13700000</v>
      </c>
      <c r="Q2773">
        <v>0</v>
      </c>
      <c r="R2773">
        <v>100</v>
      </c>
      <c r="S2773">
        <v>0</v>
      </c>
      <c r="T2773">
        <v>0</v>
      </c>
    </row>
    <row r="2774" spans="1:20" x14ac:dyDescent="0.25">
      <c r="A2774" t="s">
        <v>1242</v>
      </c>
      <c r="B2774">
        <v>742997248</v>
      </c>
      <c r="C2774">
        <v>-191255908</v>
      </c>
      <c r="D2774">
        <v>0</v>
      </c>
      <c r="E2774">
        <v>551741340</v>
      </c>
      <c r="F2774">
        <v>0</v>
      </c>
      <c r="G2774">
        <v>551741340</v>
      </c>
      <c r="H2774">
        <v>551741340</v>
      </c>
      <c r="I2774">
        <v>551741340</v>
      </c>
      <c r="J2774">
        <v>0</v>
      </c>
      <c r="K2774">
        <v>551741340</v>
      </c>
      <c r="L2774">
        <v>259154470</v>
      </c>
      <c r="M2774">
        <v>0</v>
      </c>
      <c r="N2774">
        <v>292586870</v>
      </c>
      <c r="O2774">
        <v>278886870</v>
      </c>
      <c r="P2774">
        <v>13700000</v>
      </c>
      <c r="Q2774">
        <v>0</v>
      </c>
      <c r="R2774">
        <v>100</v>
      </c>
      <c r="S2774">
        <v>0</v>
      </c>
      <c r="T2774">
        <v>0</v>
      </c>
    </row>
    <row r="2775" spans="1:20" x14ac:dyDescent="0.25">
      <c r="A2775" t="s">
        <v>287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</row>
    <row r="2776" spans="1:20" x14ac:dyDescent="0.25">
      <c r="A2776" t="s">
        <v>784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</row>
    <row r="2777" spans="1:20" x14ac:dyDescent="0.25">
      <c r="A2777" t="s">
        <v>1242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</row>
    <row r="2778" spans="1:20" x14ac:dyDescent="0.25">
      <c r="A2778" t="s">
        <v>1243</v>
      </c>
      <c r="B2778">
        <v>200000000</v>
      </c>
      <c r="C2778">
        <v>-200000000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</row>
    <row r="2779" spans="1:20" x14ac:dyDescent="0.25">
      <c r="A2779" t="s">
        <v>31</v>
      </c>
      <c r="B2779">
        <v>200000000</v>
      </c>
      <c r="C2779">
        <v>-200000000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</row>
    <row r="2780" spans="1:20" x14ac:dyDescent="0.25">
      <c r="A2780" t="s">
        <v>784</v>
      </c>
      <c r="B2780">
        <v>200000000</v>
      </c>
      <c r="C2780">
        <v>-200000000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</row>
    <row r="2781" spans="1:20" x14ac:dyDescent="0.25">
      <c r="A2781" t="s">
        <v>1244</v>
      </c>
      <c r="B2781">
        <v>200000000</v>
      </c>
      <c r="C2781">
        <v>-200000000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</row>
    <row r="2782" spans="1:20" x14ac:dyDescent="0.25">
      <c r="A2782" t="s">
        <v>287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</row>
    <row r="2783" spans="1:20" x14ac:dyDescent="0.25">
      <c r="A2783" t="s">
        <v>784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</row>
    <row r="2784" spans="1:20" x14ac:dyDescent="0.25">
      <c r="A2784" t="s">
        <v>1244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</row>
    <row r="2785" spans="1:20" x14ac:dyDescent="0.25">
      <c r="A2785" t="s">
        <v>1245</v>
      </c>
      <c r="B2785">
        <v>970000000</v>
      </c>
      <c r="C2785">
        <v>0</v>
      </c>
      <c r="D2785">
        <v>0</v>
      </c>
      <c r="E2785">
        <v>970000000</v>
      </c>
      <c r="F2785">
        <v>0</v>
      </c>
      <c r="G2785">
        <v>970000000</v>
      </c>
      <c r="H2785">
        <v>970000000</v>
      </c>
      <c r="I2785">
        <v>970000000</v>
      </c>
      <c r="J2785">
        <v>0</v>
      </c>
      <c r="K2785">
        <v>970000000</v>
      </c>
      <c r="L2785">
        <v>0</v>
      </c>
      <c r="M2785">
        <v>0</v>
      </c>
      <c r="N2785">
        <v>970000000</v>
      </c>
      <c r="O2785">
        <v>970000000</v>
      </c>
      <c r="P2785">
        <v>0</v>
      </c>
      <c r="Q2785">
        <v>0</v>
      </c>
      <c r="R2785">
        <v>100</v>
      </c>
      <c r="S2785">
        <v>0</v>
      </c>
      <c r="T2785">
        <v>0</v>
      </c>
    </row>
    <row r="2786" spans="1:20" x14ac:dyDescent="0.25">
      <c r="A2786" t="s">
        <v>31</v>
      </c>
      <c r="B2786">
        <v>970000000</v>
      </c>
      <c r="C2786">
        <v>0</v>
      </c>
      <c r="D2786">
        <v>0</v>
      </c>
      <c r="E2786">
        <v>970000000</v>
      </c>
      <c r="F2786">
        <v>0</v>
      </c>
      <c r="G2786">
        <v>970000000</v>
      </c>
      <c r="H2786">
        <v>970000000</v>
      </c>
      <c r="I2786">
        <v>970000000</v>
      </c>
      <c r="J2786">
        <v>0</v>
      </c>
      <c r="K2786">
        <v>970000000</v>
      </c>
      <c r="L2786">
        <v>0</v>
      </c>
      <c r="M2786">
        <v>0</v>
      </c>
      <c r="N2786">
        <v>970000000</v>
      </c>
      <c r="O2786">
        <v>970000000</v>
      </c>
      <c r="P2786">
        <v>0</v>
      </c>
      <c r="Q2786">
        <v>0</v>
      </c>
      <c r="R2786">
        <v>100</v>
      </c>
      <c r="S2786">
        <v>0</v>
      </c>
      <c r="T2786">
        <v>0</v>
      </c>
    </row>
    <row r="2787" spans="1:20" x14ac:dyDescent="0.25">
      <c r="A2787" t="s">
        <v>784</v>
      </c>
      <c r="B2787">
        <v>970000000</v>
      </c>
      <c r="C2787">
        <v>0</v>
      </c>
      <c r="D2787">
        <v>0</v>
      </c>
      <c r="E2787">
        <v>970000000</v>
      </c>
      <c r="F2787">
        <v>0</v>
      </c>
      <c r="G2787">
        <v>970000000</v>
      </c>
      <c r="H2787">
        <v>970000000</v>
      </c>
      <c r="I2787">
        <v>970000000</v>
      </c>
      <c r="J2787">
        <v>0</v>
      </c>
      <c r="K2787">
        <v>970000000</v>
      </c>
      <c r="L2787">
        <v>0</v>
      </c>
      <c r="M2787">
        <v>0</v>
      </c>
      <c r="N2787">
        <v>970000000</v>
      </c>
      <c r="O2787">
        <v>970000000</v>
      </c>
      <c r="P2787">
        <v>0</v>
      </c>
      <c r="Q2787">
        <v>0</v>
      </c>
      <c r="R2787">
        <v>100</v>
      </c>
      <c r="S2787">
        <v>0</v>
      </c>
      <c r="T2787">
        <v>0</v>
      </c>
    </row>
    <row r="2788" spans="1:20" x14ac:dyDescent="0.25">
      <c r="A2788" t="s">
        <v>1246</v>
      </c>
      <c r="B2788">
        <v>970000000</v>
      </c>
      <c r="C2788">
        <v>0</v>
      </c>
      <c r="D2788">
        <v>0</v>
      </c>
      <c r="E2788">
        <v>970000000</v>
      </c>
      <c r="F2788">
        <v>0</v>
      </c>
      <c r="G2788">
        <v>970000000</v>
      </c>
      <c r="H2788">
        <v>970000000</v>
      </c>
      <c r="I2788">
        <v>970000000</v>
      </c>
      <c r="J2788">
        <v>0</v>
      </c>
      <c r="K2788">
        <v>970000000</v>
      </c>
      <c r="L2788">
        <v>0</v>
      </c>
      <c r="M2788">
        <v>0</v>
      </c>
      <c r="N2788">
        <v>970000000</v>
      </c>
      <c r="O2788">
        <v>970000000</v>
      </c>
      <c r="P2788">
        <v>0</v>
      </c>
      <c r="Q2788">
        <v>0</v>
      </c>
      <c r="R2788">
        <v>100</v>
      </c>
      <c r="S2788">
        <v>0</v>
      </c>
      <c r="T2788">
        <v>0</v>
      </c>
    </row>
    <row r="2789" spans="1:20" x14ac:dyDescent="0.25">
      <c r="A2789" t="s">
        <v>1247</v>
      </c>
      <c r="B2789">
        <v>0</v>
      </c>
      <c r="C2789">
        <v>215150000</v>
      </c>
      <c r="D2789">
        <v>0</v>
      </c>
      <c r="E2789">
        <v>215150000</v>
      </c>
      <c r="F2789">
        <v>0</v>
      </c>
      <c r="G2789">
        <v>84716666</v>
      </c>
      <c r="H2789">
        <v>84716666</v>
      </c>
      <c r="I2789">
        <v>84716666</v>
      </c>
      <c r="J2789">
        <v>0</v>
      </c>
      <c r="K2789">
        <v>84716666</v>
      </c>
      <c r="L2789">
        <v>84716666</v>
      </c>
      <c r="M2789">
        <v>0</v>
      </c>
      <c r="N2789">
        <v>0</v>
      </c>
      <c r="O2789">
        <v>0</v>
      </c>
      <c r="P2789">
        <v>0</v>
      </c>
      <c r="Q2789">
        <v>130433334</v>
      </c>
      <c r="R2789">
        <v>39.380000000000003</v>
      </c>
      <c r="S2789">
        <v>0</v>
      </c>
      <c r="T2789">
        <v>0</v>
      </c>
    </row>
    <row r="2790" spans="1:20" x14ac:dyDescent="0.25">
      <c r="A2790" t="s">
        <v>31</v>
      </c>
      <c r="B2790">
        <v>0</v>
      </c>
      <c r="C2790">
        <v>205150000</v>
      </c>
      <c r="D2790">
        <v>0</v>
      </c>
      <c r="E2790">
        <v>205150000</v>
      </c>
      <c r="F2790">
        <v>0</v>
      </c>
      <c r="G2790">
        <v>84716666</v>
      </c>
      <c r="H2790">
        <v>84716666</v>
      </c>
      <c r="I2790">
        <v>84716666</v>
      </c>
      <c r="J2790">
        <v>0</v>
      </c>
      <c r="K2790">
        <v>84716666</v>
      </c>
      <c r="L2790">
        <v>84716666</v>
      </c>
      <c r="M2790">
        <v>0</v>
      </c>
      <c r="N2790">
        <v>0</v>
      </c>
      <c r="O2790">
        <v>0</v>
      </c>
      <c r="P2790">
        <v>0</v>
      </c>
      <c r="Q2790">
        <v>120433334</v>
      </c>
      <c r="R2790">
        <v>41.3</v>
      </c>
      <c r="S2790">
        <v>0</v>
      </c>
      <c r="T2790">
        <v>0</v>
      </c>
    </row>
    <row r="2791" spans="1:20" x14ac:dyDescent="0.25">
      <c r="A2791" t="s">
        <v>784</v>
      </c>
      <c r="B2791">
        <v>0</v>
      </c>
      <c r="C2791">
        <v>205150000</v>
      </c>
      <c r="D2791">
        <v>0</v>
      </c>
      <c r="E2791">
        <v>205150000</v>
      </c>
      <c r="F2791">
        <v>0</v>
      </c>
      <c r="G2791">
        <v>84716666</v>
      </c>
      <c r="H2791">
        <v>84716666</v>
      </c>
      <c r="I2791">
        <v>84716666</v>
      </c>
      <c r="J2791">
        <v>0</v>
      </c>
      <c r="K2791">
        <v>84716666</v>
      </c>
      <c r="L2791">
        <v>84716666</v>
      </c>
      <c r="M2791">
        <v>0</v>
      </c>
      <c r="N2791">
        <v>0</v>
      </c>
      <c r="O2791">
        <v>0</v>
      </c>
      <c r="P2791">
        <v>0</v>
      </c>
      <c r="Q2791">
        <v>120433334</v>
      </c>
      <c r="R2791">
        <v>41.3</v>
      </c>
      <c r="S2791">
        <v>0</v>
      </c>
      <c r="T2791">
        <v>0</v>
      </c>
    </row>
    <row r="2792" spans="1:20" x14ac:dyDescent="0.25">
      <c r="A2792" t="s">
        <v>1248</v>
      </c>
      <c r="B2792">
        <v>0</v>
      </c>
      <c r="C2792">
        <v>165150000</v>
      </c>
      <c r="D2792">
        <v>0</v>
      </c>
      <c r="E2792">
        <v>165150000</v>
      </c>
      <c r="F2792">
        <v>0</v>
      </c>
      <c r="G2792">
        <v>84716666</v>
      </c>
      <c r="H2792">
        <v>84716666</v>
      </c>
      <c r="I2792">
        <v>84716666</v>
      </c>
      <c r="J2792">
        <v>0</v>
      </c>
      <c r="K2792">
        <v>84716666</v>
      </c>
      <c r="L2792">
        <v>84716666</v>
      </c>
      <c r="M2792">
        <v>0</v>
      </c>
      <c r="N2792">
        <v>0</v>
      </c>
      <c r="O2792">
        <v>0</v>
      </c>
      <c r="P2792">
        <v>0</v>
      </c>
      <c r="Q2792">
        <v>80433334</v>
      </c>
      <c r="R2792">
        <v>51.3</v>
      </c>
      <c r="S2792">
        <v>0</v>
      </c>
      <c r="T2792">
        <v>0</v>
      </c>
    </row>
    <row r="2793" spans="1:20" x14ac:dyDescent="0.25">
      <c r="A2793" t="s">
        <v>1249</v>
      </c>
      <c r="B2793">
        <v>0</v>
      </c>
      <c r="C2793">
        <v>40000000</v>
      </c>
      <c r="D2793">
        <v>0</v>
      </c>
      <c r="E2793">
        <v>40000000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40000000</v>
      </c>
      <c r="R2793">
        <v>0</v>
      </c>
      <c r="S2793">
        <v>0</v>
      </c>
      <c r="T2793">
        <v>0</v>
      </c>
    </row>
    <row r="2794" spans="1:20" x14ac:dyDescent="0.25">
      <c r="A2794" t="s">
        <v>287</v>
      </c>
      <c r="B2794">
        <v>0</v>
      </c>
      <c r="C2794">
        <v>10000000</v>
      </c>
      <c r="D2794">
        <v>0</v>
      </c>
      <c r="E2794">
        <v>10000000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10000000</v>
      </c>
      <c r="R2794">
        <v>0</v>
      </c>
      <c r="S2794">
        <v>0</v>
      </c>
      <c r="T2794">
        <v>0</v>
      </c>
    </row>
    <row r="2795" spans="1:20" x14ac:dyDescent="0.25">
      <c r="A2795" t="s">
        <v>784</v>
      </c>
      <c r="B2795">
        <v>0</v>
      </c>
      <c r="C2795">
        <v>10000000</v>
      </c>
      <c r="D2795">
        <v>0</v>
      </c>
      <c r="E2795">
        <v>10000000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10000000</v>
      </c>
      <c r="R2795">
        <v>0</v>
      </c>
      <c r="S2795">
        <v>0</v>
      </c>
      <c r="T2795">
        <v>0</v>
      </c>
    </row>
    <row r="2796" spans="1:20" x14ac:dyDescent="0.25">
      <c r="A2796" t="s">
        <v>1249</v>
      </c>
      <c r="B2796">
        <v>0</v>
      </c>
      <c r="C2796">
        <v>10000000</v>
      </c>
      <c r="D2796">
        <v>0</v>
      </c>
      <c r="E2796">
        <v>10000000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10000000</v>
      </c>
      <c r="R2796">
        <v>0</v>
      </c>
      <c r="S2796">
        <v>0</v>
      </c>
      <c r="T2796">
        <v>0</v>
      </c>
    </row>
    <row r="2797" spans="1:20" x14ac:dyDescent="0.25">
      <c r="A2797" t="s">
        <v>1250</v>
      </c>
      <c r="B2797">
        <v>0</v>
      </c>
      <c r="C2797">
        <v>62750000</v>
      </c>
      <c r="D2797">
        <v>0</v>
      </c>
      <c r="E2797">
        <v>62750000</v>
      </c>
      <c r="F2797">
        <v>0</v>
      </c>
      <c r="G2797">
        <v>14666666</v>
      </c>
      <c r="H2797">
        <v>14666666</v>
      </c>
      <c r="I2797">
        <v>14666666</v>
      </c>
      <c r="J2797">
        <v>0</v>
      </c>
      <c r="K2797">
        <v>14666666</v>
      </c>
      <c r="L2797">
        <v>14666666</v>
      </c>
      <c r="M2797">
        <v>0</v>
      </c>
      <c r="N2797">
        <v>0</v>
      </c>
      <c r="O2797">
        <v>0</v>
      </c>
      <c r="P2797">
        <v>0</v>
      </c>
      <c r="Q2797">
        <v>48083334</v>
      </c>
      <c r="R2797">
        <v>23.37</v>
      </c>
      <c r="S2797">
        <v>0</v>
      </c>
      <c r="T2797">
        <v>0</v>
      </c>
    </row>
    <row r="2798" spans="1:20" x14ac:dyDescent="0.25">
      <c r="A2798" t="s">
        <v>31</v>
      </c>
      <c r="B2798">
        <v>0</v>
      </c>
      <c r="C2798">
        <v>62750000</v>
      </c>
      <c r="D2798">
        <v>0</v>
      </c>
      <c r="E2798">
        <v>62750000</v>
      </c>
      <c r="F2798">
        <v>0</v>
      </c>
      <c r="G2798">
        <v>14666666</v>
      </c>
      <c r="H2798">
        <v>14666666</v>
      </c>
      <c r="I2798">
        <v>14666666</v>
      </c>
      <c r="J2798">
        <v>0</v>
      </c>
      <c r="K2798">
        <v>14666666</v>
      </c>
      <c r="L2798">
        <v>14666666</v>
      </c>
      <c r="M2798">
        <v>0</v>
      </c>
      <c r="N2798">
        <v>0</v>
      </c>
      <c r="O2798">
        <v>0</v>
      </c>
      <c r="P2798">
        <v>0</v>
      </c>
      <c r="Q2798">
        <v>48083334</v>
      </c>
      <c r="R2798">
        <v>23.37</v>
      </c>
      <c r="S2798">
        <v>0</v>
      </c>
      <c r="T2798">
        <v>0</v>
      </c>
    </row>
    <row r="2799" spans="1:20" x14ac:dyDescent="0.25">
      <c r="A2799" t="s">
        <v>784</v>
      </c>
      <c r="B2799">
        <v>0</v>
      </c>
      <c r="C2799">
        <v>62750000</v>
      </c>
      <c r="D2799">
        <v>0</v>
      </c>
      <c r="E2799">
        <v>62750000</v>
      </c>
      <c r="F2799">
        <v>0</v>
      </c>
      <c r="G2799">
        <v>14666666</v>
      </c>
      <c r="H2799">
        <v>14666666</v>
      </c>
      <c r="I2799">
        <v>14666666</v>
      </c>
      <c r="J2799">
        <v>0</v>
      </c>
      <c r="K2799">
        <v>14666666</v>
      </c>
      <c r="L2799">
        <v>14666666</v>
      </c>
      <c r="M2799">
        <v>0</v>
      </c>
      <c r="N2799">
        <v>0</v>
      </c>
      <c r="O2799">
        <v>0</v>
      </c>
      <c r="P2799">
        <v>0</v>
      </c>
      <c r="Q2799">
        <v>48083334</v>
      </c>
      <c r="R2799">
        <v>23.37</v>
      </c>
      <c r="S2799">
        <v>0</v>
      </c>
      <c r="T2799">
        <v>0</v>
      </c>
    </row>
    <row r="2800" spans="1:20" x14ac:dyDescent="0.25">
      <c r="A2800" t="s">
        <v>1251</v>
      </c>
      <c r="B2800">
        <v>0</v>
      </c>
      <c r="C2800">
        <v>18000000</v>
      </c>
      <c r="D2800">
        <v>0</v>
      </c>
      <c r="E2800">
        <v>18000000</v>
      </c>
      <c r="F2800">
        <v>0</v>
      </c>
      <c r="G2800">
        <v>14666666</v>
      </c>
      <c r="H2800">
        <v>14666666</v>
      </c>
      <c r="I2800">
        <v>14666666</v>
      </c>
      <c r="J2800">
        <v>0</v>
      </c>
      <c r="K2800">
        <v>14666666</v>
      </c>
      <c r="L2800">
        <v>14666666</v>
      </c>
      <c r="M2800">
        <v>0</v>
      </c>
      <c r="N2800">
        <v>0</v>
      </c>
      <c r="O2800">
        <v>0</v>
      </c>
      <c r="P2800">
        <v>0</v>
      </c>
      <c r="Q2800">
        <v>3333334</v>
      </c>
      <c r="R2800">
        <v>81.48</v>
      </c>
      <c r="S2800">
        <v>0</v>
      </c>
      <c r="T2800">
        <v>0</v>
      </c>
    </row>
    <row r="2801" spans="1:20" x14ac:dyDescent="0.25">
      <c r="A2801" t="s">
        <v>1252</v>
      </c>
      <c r="B2801">
        <v>0</v>
      </c>
      <c r="C2801">
        <v>44750000</v>
      </c>
      <c r="D2801">
        <v>0</v>
      </c>
      <c r="E2801">
        <v>44750000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44750000</v>
      </c>
      <c r="R2801">
        <v>0</v>
      </c>
      <c r="S2801">
        <v>0</v>
      </c>
      <c r="T2801">
        <v>0</v>
      </c>
    </row>
    <row r="2802" spans="1:20" x14ac:dyDescent="0.25">
      <c r="A2802" t="s">
        <v>1253</v>
      </c>
      <c r="B2802">
        <v>0</v>
      </c>
      <c r="C2802">
        <v>100000000</v>
      </c>
      <c r="D2802">
        <v>0</v>
      </c>
      <c r="E2802">
        <v>100000000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100000000</v>
      </c>
      <c r="R2802">
        <v>0</v>
      </c>
      <c r="S2802">
        <v>0</v>
      </c>
      <c r="T2802">
        <v>0</v>
      </c>
    </row>
    <row r="2803" spans="1:20" x14ac:dyDescent="0.25">
      <c r="A2803" t="s">
        <v>287</v>
      </c>
      <c r="B2803">
        <v>0</v>
      </c>
      <c r="C2803">
        <v>100000000</v>
      </c>
      <c r="D2803">
        <v>0</v>
      </c>
      <c r="E2803">
        <v>100000000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100000000</v>
      </c>
      <c r="R2803">
        <v>0</v>
      </c>
      <c r="S2803">
        <v>0</v>
      </c>
      <c r="T2803">
        <v>0</v>
      </c>
    </row>
    <row r="2804" spans="1:20" x14ac:dyDescent="0.25">
      <c r="A2804" t="s">
        <v>784</v>
      </c>
      <c r="B2804">
        <v>0</v>
      </c>
      <c r="C2804">
        <v>100000000</v>
      </c>
      <c r="D2804">
        <v>0</v>
      </c>
      <c r="E2804">
        <v>100000000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100000000</v>
      </c>
      <c r="R2804">
        <v>0</v>
      </c>
      <c r="S2804">
        <v>0</v>
      </c>
      <c r="T2804">
        <v>0</v>
      </c>
    </row>
    <row r="2805" spans="1:20" x14ac:dyDescent="0.25">
      <c r="A2805" t="s">
        <v>1254</v>
      </c>
      <c r="B2805">
        <v>0</v>
      </c>
      <c r="C2805">
        <v>100000000</v>
      </c>
      <c r="D2805">
        <v>0</v>
      </c>
      <c r="E2805">
        <v>100000000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100000000</v>
      </c>
      <c r="R2805">
        <v>0</v>
      </c>
      <c r="S2805">
        <v>0</v>
      </c>
      <c r="T2805">
        <v>0</v>
      </c>
    </row>
    <row r="2806" spans="1:20" x14ac:dyDescent="0.25">
      <c r="A2806" t="s">
        <v>1255</v>
      </c>
      <c r="B2806">
        <v>0</v>
      </c>
      <c r="C2806">
        <v>11000000</v>
      </c>
      <c r="D2806">
        <v>0</v>
      </c>
      <c r="E2806">
        <v>11000000</v>
      </c>
      <c r="F2806">
        <v>0</v>
      </c>
      <c r="G2806">
        <v>9676333</v>
      </c>
      <c r="H2806">
        <v>9676333</v>
      </c>
      <c r="I2806">
        <v>9676333</v>
      </c>
      <c r="J2806">
        <v>0</v>
      </c>
      <c r="K2806">
        <v>9676333</v>
      </c>
      <c r="L2806">
        <v>9676333</v>
      </c>
      <c r="M2806">
        <v>0</v>
      </c>
      <c r="N2806">
        <v>0</v>
      </c>
      <c r="O2806">
        <v>0</v>
      </c>
      <c r="P2806">
        <v>0</v>
      </c>
      <c r="Q2806">
        <v>1323667</v>
      </c>
      <c r="R2806">
        <v>87.97</v>
      </c>
      <c r="S2806">
        <v>0</v>
      </c>
      <c r="T2806">
        <v>0</v>
      </c>
    </row>
    <row r="2807" spans="1:20" x14ac:dyDescent="0.25">
      <c r="A2807" t="s">
        <v>31</v>
      </c>
      <c r="B2807">
        <v>0</v>
      </c>
      <c r="C2807">
        <v>11000000</v>
      </c>
      <c r="D2807">
        <v>0</v>
      </c>
      <c r="E2807">
        <v>11000000</v>
      </c>
      <c r="F2807">
        <v>0</v>
      </c>
      <c r="G2807">
        <v>9676333</v>
      </c>
      <c r="H2807">
        <v>9676333</v>
      </c>
      <c r="I2807">
        <v>9676333</v>
      </c>
      <c r="J2807">
        <v>0</v>
      </c>
      <c r="K2807">
        <v>9676333</v>
      </c>
      <c r="L2807">
        <v>9676333</v>
      </c>
      <c r="M2807">
        <v>0</v>
      </c>
      <c r="N2807">
        <v>0</v>
      </c>
      <c r="O2807">
        <v>0</v>
      </c>
      <c r="P2807">
        <v>0</v>
      </c>
      <c r="Q2807">
        <v>1323667</v>
      </c>
      <c r="R2807">
        <v>87.97</v>
      </c>
      <c r="S2807">
        <v>0</v>
      </c>
      <c r="T2807">
        <v>0</v>
      </c>
    </row>
    <row r="2808" spans="1:20" x14ac:dyDescent="0.25">
      <c r="A2808" t="s">
        <v>784</v>
      </c>
      <c r="B2808">
        <v>0</v>
      </c>
      <c r="C2808">
        <v>11000000</v>
      </c>
      <c r="D2808">
        <v>0</v>
      </c>
      <c r="E2808">
        <v>11000000</v>
      </c>
      <c r="F2808">
        <v>0</v>
      </c>
      <c r="G2808">
        <v>9676333</v>
      </c>
      <c r="H2808">
        <v>9676333</v>
      </c>
      <c r="I2808">
        <v>9676333</v>
      </c>
      <c r="J2808">
        <v>0</v>
      </c>
      <c r="K2808">
        <v>9676333</v>
      </c>
      <c r="L2808">
        <v>9676333</v>
      </c>
      <c r="M2808">
        <v>0</v>
      </c>
      <c r="N2808">
        <v>0</v>
      </c>
      <c r="O2808">
        <v>0</v>
      </c>
      <c r="P2808">
        <v>0</v>
      </c>
      <c r="Q2808">
        <v>1323667</v>
      </c>
      <c r="R2808">
        <v>87.97</v>
      </c>
      <c r="S2808">
        <v>0</v>
      </c>
      <c r="T2808">
        <v>0</v>
      </c>
    </row>
    <row r="2809" spans="1:20" x14ac:dyDescent="0.25">
      <c r="A2809" t="s">
        <v>1256</v>
      </c>
      <c r="B2809">
        <v>0</v>
      </c>
      <c r="C2809">
        <v>11000000</v>
      </c>
      <c r="D2809">
        <v>0</v>
      </c>
      <c r="E2809">
        <v>11000000</v>
      </c>
      <c r="F2809">
        <v>0</v>
      </c>
      <c r="G2809">
        <v>9676333</v>
      </c>
      <c r="H2809">
        <v>9676333</v>
      </c>
      <c r="I2809">
        <v>9676333</v>
      </c>
      <c r="J2809">
        <v>0</v>
      </c>
      <c r="K2809">
        <v>9676333</v>
      </c>
      <c r="L2809">
        <v>9676333</v>
      </c>
      <c r="M2809">
        <v>0</v>
      </c>
      <c r="N2809">
        <v>0</v>
      </c>
      <c r="O2809">
        <v>0</v>
      </c>
      <c r="P2809">
        <v>0</v>
      </c>
      <c r="Q2809">
        <v>1323667</v>
      </c>
      <c r="R2809">
        <v>87.97</v>
      </c>
      <c r="S2809">
        <v>0</v>
      </c>
      <c r="T2809">
        <v>0</v>
      </c>
    </row>
    <row r="2810" spans="1:20" x14ac:dyDescent="0.25">
      <c r="A2810" t="s">
        <v>1257</v>
      </c>
      <c r="B2810">
        <v>0</v>
      </c>
      <c r="C2810">
        <v>222355908</v>
      </c>
      <c r="D2810">
        <v>0</v>
      </c>
      <c r="E2810">
        <v>222355908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222355908</v>
      </c>
      <c r="R2810">
        <v>0</v>
      </c>
      <c r="S2810">
        <v>0</v>
      </c>
      <c r="T2810">
        <v>0</v>
      </c>
    </row>
    <row r="2811" spans="1:20" x14ac:dyDescent="0.25">
      <c r="A2811" t="s">
        <v>31</v>
      </c>
      <c r="B2811">
        <v>0</v>
      </c>
      <c r="C2811">
        <v>112355908</v>
      </c>
      <c r="D2811">
        <v>0</v>
      </c>
      <c r="E2811">
        <v>112355908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112355908</v>
      </c>
      <c r="R2811">
        <v>0</v>
      </c>
      <c r="S2811">
        <v>0</v>
      </c>
      <c r="T2811">
        <v>0</v>
      </c>
    </row>
    <row r="2812" spans="1:20" x14ac:dyDescent="0.25">
      <c r="A2812" t="s">
        <v>784</v>
      </c>
      <c r="B2812">
        <v>0</v>
      </c>
      <c r="C2812">
        <v>112355908</v>
      </c>
      <c r="D2812">
        <v>0</v>
      </c>
      <c r="E2812">
        <v>112355908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112355908</v>
      </c>
      <c r="R2812">
        <v>0</v>
      </c>
      <c r="S2812">
        <v>0</v>
      </c>
      <c r="T2812">
        <v>0</v>
      </c>
    </row>
    <row r="2813" spans="1:20" x14ac:dyDescent="0.25">
      <c r="A2813" t="s">
        <v>1258</v>
      </c>
      <c r="B2813">
        <v>0</v>
      </c>
      <c r="C2813">
        <v>112355908</v>
      </c>
      <c r="D2813">
        <v>0</v>
      </c>
      <c r="E2813">
        <v>112355908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112355908</v>
      </c>
      <c r="R2813">
        <v>0</v>
      </c>
      <c r="S2813">
        <v>0</v>
      </c>
      <c r="T2813">
        <v>0</v>
      </c>
    </row>
    <row r="2814" spans="1:20" x14ac:dyDescent="0.25">
      <c r="A2814" t="s">
        <v>287</v>
      </c>
      <c r="B2814">
        <v>0</v>
      </c>
      <c r="C2814">
        <v>110000000</v>
      </c>
      <c r="D2814">
        <v>0</v>
      </c>
      <c r="E2814">
        <v>110000000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110000000</v>
      </c>
      <c r="R2814">
        <v>0</v>
      </c>
      <c r="S2814">
        <v>0</v>
      </c>
      <c r="T2814">
        <v>0</v>
      </c>
    </row>
    <row r="2815" spans="1:20" x14ac:dyDescent="0.25">
      <c r="A2815" t="s">
        <v>784</v>
      </c>
      <c r="B2815">
        <v>0</v>
      </c>
      <c r="C2815">
        <v>110000000</v>
      </c>
      <c r="D2815">
        <v>0</v>
      </c>
      <c r="E2815">
        <v>110000000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110000000</v>
      </c>
      <c r="R2815">
        <v>0</v>
      </c>
      <c r="S2815">
        <v>0</v>
      </c>
      <c r="T2815">
        <v>0</v>
      </c>
    </row>
    <row r="2816" spans="1:20" x14ac:dyDescent="0.25">
      <c r="A2816" t="s">
        <v>1258</v>
      </c>
      <c r="B2816">
        <v>0</v>
      </c>
      <c r="C2816">
        <v>110000000</v>
      </c>
      <c r="D2816">
        <v>0</v>
      </c>
      <c r="E2816">
        <v>110000000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110000000</v>
      </c>
      <c r="R2816">
        <v>0</v>
      </c>
      <c r="S2816">
        <v>0</v>
      </c>
      <c r="T2816">
        <v>0</v>
      </c>
    </row>
    <row r="2817" spans="1:20" x14ac:dyDescent="0.25">
      <c r="A2817" t="s">
        <v>1259</v>
      </c>
      <c r="B2817">
        <v>0</v>
      </c>
      <c r="C2817">
        <v>280000000</v>
      </c>
      <c r="D2817">
        <v>0</v>
      </c>
      <c r="E2817">
        <v>280000000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280000000</v>
      </c>
      <c r="R2817">
        <v>0</v>
      </c>
      <c r="S2817">
        <v>0</v>
      </c>
      <c r="T2817">
        <v>0</v>
      </c>
    </row>
    <row r="2818" spans="1:20" x14ac:dyDescent="0.25">
      <c r="A2818" t="s">
        <v>287</v>
      </c>
      <c r="B2818">
        <v>0</v>
      </c>
      <c r="C2818">
        <v>280000000</v>
      </c>
      <c r="D2818">
        <v>0</v>
      </c>
      <c r="E2818">
        <v>280000000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280000000</v>
      </c>
      <c r="R2818">
        <v>0</v>
      </c>
      <c r="S2818">
        <v>0</v>
      </c>
      <c r="T2818">
        <v>0</v>
      </c>
    </row>
    <row r="2819" spans="1:20" x14ac:dyDescent="0.25">
      <c r="A2819" t="s">
        <v>784</v>
      </c>
      <c r="B2819">
        <v>0</v>
      </c>
      <c r="C2819">
        <v>280000000</v>
      </c>
      <c r="D2819">
        <v>0</v>
      </c>
      <c r="E2819">
        <v>280000000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280000000</v>
      </c>
      <c r="R2819">
        <v>0</v>
      </c>
      <c r="S2819">
        <v>0</v>
      </c>
      <c r="T2819">
        <v>0</v>
      </c>
    </row>
    <row r="2820" spans="1:20" x14ac:dyDescent="0.25">
      <c r="A2820" t="s">
        <v>1260</v>
      </c>
      <c r="B2820">
        <v>0</v>
      </c>
      <c r="C2820">
        <v>280000000</v>
      </c>
      <c r="D2820">
        <v>0</v>
      </c>
      <c r="E2820">
        <v>280000000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280000000</v>
      </c>
      <c r="R2820">
        <v>0</v>
      </c>
      <c r="S2820">
        <v>0</v>
      </c>
      <c r="T2820">
        <v>0</v>
      </c>
    </row>
    <row r="2821" spans="1:20" x14ac:dyDescent="0.25">
      <c r="A2821" t="s">
        <v>1261</v>
      </c>
      <c r="B2821">
        <v>2601114000</v>
      </c>
      <c r="C2821">
        <v>2464942205</v>
      </c>
      <c r="D2821">
        <v>0</v>
      </c>
      <c r="E2821">
        <v>5066056205</v>
      </c>
      <c r="F2821">
        <v>0</v>
      </c>
      <c r="G2821">
        <v>3854154710</v>
      </c>
      <c r="H2821">
        <v>3854154710</v>
      </c>
      <c r="I2821">
        <v>1303839641</v>
      </c>
      <c r="J2821">
        <v>0</v>
      </c>
      <c r="K2821">
        <v>1303839641</v>
      </c>
      <c r="L2821">
        <v>592856133</v>
      </c>
      <c r="M2821">
        <v>2550315069</v>
      </c>
      <c r="N2821">
        <v>710983508</v>
      </c>
      <c r="O2821">
        <v>697089450</v>
      </c>
      <c r="P2821">
        <v>13894058</v>
      </c>
      <c r="Q2821">
        <v>1211901495</v>
      </c>
      <c r="R2821">
        <v>25.74</v>
      </c>
      <c r="S2821">
        <v>0</v>
      </c>
      <c r="T2821">
        <v>0</v>
      </c>
    </row>
    <row r="2822" spans="1:20" x14ac:dyDescent="0.25">
      <c r="A2822" t="s">
        <v>1262</v>
      </c>
      <c r="B2822">
        <v>87277650</v>
      </c>
      <c r="C2822">
        <v>310904346</v>
      </c>
      <c r="D2822">
        <v>0</v>
      </c>
      <c r="E2822">
        <v>398181996</v>
      </c>
      <c r="F2822">
        <v>0</v>
      </c>
      <c r="G2822">
        <v>398181996</v>
      </c>
      <c r="H2822">
        <v>398181996</v>
      </c>
      <c r="I2822">
        <v>398181996</v>
      </c>
      <c r="J2822">
        <v>0</v>
      </c>
      <c r="K2822">
        <v>398181996</v>
      </c>
      <c r="L2822">
        <v>119692560</v>
      </c>
      <c r="M2822">
        <v>0</v>
      </c>
      <c r="N2822">
        <v>278489436</v>
      </c>
      <c r="O2822">
        <v>269873520</v>
      </c>
      <c r="P2822">
        <v>8615916</v>
      </c>
      <c r="Q2822">
        <v>0</v>
      </c>
      <c r="R2822">
        <v>100</v>
      </c>
      <c r="S2822">
        <v>0</v>
      </c>
      <c r="T2822">
        <v>0</v>
      </c>
    </row>
    <row r="2823" spans="1:20" x14ac:dyDescent="0.25">
      <c r="A2823" t="s">
        <v>287</v>
      </c>
      <c r="B2823">
        <v>0</v>
      </c>
      <c r="C2823">
        <v>398181996</v>
      </c>
      <c r="D2823">
        <v>0</v>
      </c>
      <c r="E2823">
        <v>398181996</v>
      </c>
      <c r="F2823">
        <v>0</v>
      </c>
      <c r="G2823">
        <v>398181996</v>
      </c>
      <c r="H2823">
        <v>398181996</v>
      </c>
      <c r="I2823">
        <v>398181996</v>
      </c>
      <c r="J2823">
        <v>0</v>
      </c>
      <c r="K2823">
        <v>398181996</v>
      </c>
      <c r="L2823">
        <v>119692560</v>
      </c>
      <c r="M2823">
        <v>0</v>
      </c>
      <c r="N2823">
        <v>278489436</v>
      </c>
      <c r="O2823">
        <v>269873520</v>
      </c>
      <c r="P2823">
        <v>8615916</v>
      </c>
      <c r="Q2823">
        <v>0</v>
      </c>
      <c r="R2823">
        <v>100</v>
      </c>
      <c r="S2823">
        <v>0</v>
      </c>
      <c r="T2823">
        <v>0</v>
      </c>
    </row>
    <row r="2824" spans="1:20" x14ac:dyDescent="0.25">
      <c r="A2824" t="s">
        <v>1263</v>
      </c>
      <c r="B2824">
        <v>0</v>
      </c>
      <c r="C2824">
        <v>398181996</v>
      </c>
      <c r="D2824">
        <v>0</v>
      </c>
      <c r="E2824">
        <v>398181996</v>
      </c>
      <c r="F2824">
        <v>0</v>
      </c>
      <c r="G2824">
        <v>398181996</v>
      </c>
      <c r="H2824">
        <v>398181996</v>
      </c>
      <c r="I2824">
        <v>398181996</v>
      </c>
      <c r="J2824">
        <v>0</v>
      </c>
      <c r="K2824">
        <v>398181996</v>
      </c>
      <c r="L2824">
        <v>119692560</v>
      </c>
      <c r="M2824">
        <v>0</v>
      </c>
      <c r="N2824">
        <v>278489436</v>
      </c>
      <c r="O2824">
        <v>269873520</v>
      </c>
      <c r="P2824">
        <v>8615916</v>
      </c>
      <c r="Q2824">
        <v>0</v>
      </c>
      <c r="R2824">
        <v>100</v>
      </c>
      <c r="S2824">
        <v>0</v>
      </c>
      <c r="T2824">
        <v>0</v>
      </c>
    </row>
    <row r="2825" spans="1:20" x14ac:dyDescent="0.25">
      <c r="A2825" t="s">
        <v>1264</v>
      </c>
      <c r="B2825">
        <v>0</v>
      </c>
      <c r="C2825">
        <v>398181996</v>
      </c>
      <c r="D2825">
        <v>0</v>
      </c>
      <c r="E2825">
        <v>398181996</v>
      </c>
      <c r="F2825">
        <v>0</v>
      </c>
      <c r="G2825">
        <v>398181996</v>
      </c>
      <c r="H2825">
        <v>398181996</v>
      </c>
      <c r="I2825">
        <v>398181996</v>
      </c>
      <c r="J2825">
        <v>0</v>
      </c>
      <c r="K2825">
        <v>398181996</v>
      </c>
      <c r="L2825">
        <v>119692560</v>
      </c>
      <c r="M2825">
        <v>0</v>
      </c>
      <c r="N2825">
        <v>278489436</v>
      </c>
      <c r="O2825">
        <v>269873520</v>
      </c>
      <c r="P2825">
        <v>8615916</v>
      </c>
      <c r="Q2825">
        <v>0</v>
      </c>
      <c r="R2825">
        <v>100</v>
      </c>
      <c r="S2825">
        <v>0</v>
      </c>
      <c r="T2825">
        <v>0</v>
      </c>
    </row>
    <row r="2826" spans="1:20" x14ac:dyDescent="0.25">
      <c r="A2826" t="s">
        <v>1265</v>
      </c>
      <c r="B2826">
        <v>87277650</v>
      </c>
      <c r="C2826">
        <v>-87277650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</row>
    <row r="2827" spans="1:20" x14ac:dyDescent="0.25">
      <c r="A2827" t="s">
        <v>1263</v>
      </c>
      <c r="B2827">
        <v>87277650</v>
      </c>
      <c r="C2827">
        <v>-87277650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</row>
    <row r="2828" spans="1:20" x14ac:dyDescent="0.25">
      <c r="A2828" t="s">
        <v>1264</v>
      </c>
      <c r="B2828">
        <v>87277650</v>
      </c>
      <c r="C2828">
        <v>-87277650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</row>
    <row r="2829" spans="1:20" x14ac:dyDescent="0.25">
      <c r="A2829" t="s">
        <v>1266</v>
      </c>
      <c r="B2829">
        <v>543932011</v>
      </c>
      <c r="C2829">
        <v>-137374511</v>
      </c>
      <c r="D2829">
        <v>0</v>
      </c>
      <c r="E2829">
        <v>406557500</v>
      </c>
      <c r="F2829">
        <v>0</v>
      </c>
      <c r="G2829">
        <v>406557500</v>
      </c>
      <c r="H2829">
        <v>406557500</v>
      </c>
      <c r="I2829">
        <v>406557500</v>
      </c>
      <c r="J2829">
        <v>0</v>
      </c>
      <c r="K2829">
        <v>406557500</v>
      </c>
      <c r="L2829">
        <v>169599834</v>
      </c>
      <c r="M2829">
        <v>0</v>
      </c>
      <c r="N2829">
        <v>236957666</v>
      </c>
      <c r="O2829">
        <v>231679524</v>
      </c>
      <c r="P2829">
        <v>5278142</v>
      </c>
      <c r="Q2829">
        <v>0</v>
      </c>
      <c r="R2829">
        <v>100</v>
      </c>
      <c r="S2829">
        <v>0</v>
      </c>
      <c r="T2829">
        <v>0</v>
      </c>
    </row>
    <row r="2830" spans="1:20" x14ac:dyDescent="0.25">
      <c r="A2830" t="s">
        <v>1265</v>
      </c>
      <c r="B2830">
        <v>543932011</v>
      </c>
      <c r="C2830">
        <v>-137374511</v>
      </c>
      <c r="D2830">
        <v>0</v>
      </c>
      <c r="E2830">
        <v>406557500</v>
      </c>
      <c r="F2830">
        <v>0</v>
      </c>
      <c r="G2830">
        <v>406557500</v>
      </c>
      <c r="H2830">
        <v>406557500</v>
      </c>
      <c r="I2830">
        <v>406557500</v>
      </c>
      <c r="J2830">
        <v>0</v>
      </c>
      <c r="K2830">
        <v>406557500</v>
      </c>
      <c r="L2830">
        <v>169599834</v>
      </c>
      <c r="M2830">
        <v>0</v>
      </c>
      <c r="N2830">
        <v>236957666</v>
      </c>
      <c r="O2830">
        <v>231679524</v>
      </c>
      <c r="P2830">
        <v>5278142</v>
      </c>
      <c r="Q2830">
        <v>0</v>
      </c>
      <c r="R2830">
        <v>100</v>
      </c>
      <c r="S2830">
        <v>0</v>
      </c>
      <c r="T2830">
        <v>0</v>
      </c>
    </row>
    <row r="2831" spans="1:20" x14ac:dyDescent="0.25">
      <c r="A2831" t="s">
        <v>1263</v>
      </c>
      <c r="B2831">
        <v>543932011</v>
      </c>
      <c r="C2831">
        <v>-137374511</v>
      </c>
      <c r="D2831">
        <v>0</v>
      </c>
      <c r="E2831">
        <v>406557500</v>
      </c>
      <c r="F2831">
        <v>0</v>
      </c>
      <c r="G2831">
        <v>406557500</v>
      </c>
      <c r="H2831">
        <v>406557500</v>
      </c>
      <c r="I2831">
        <v>406557500</v>
      </c>
      <c r="J2831">
        <v>0</v>
      </c>
      <c r="K2831">
        <v>406557500</v>
      </c>
      <c r="L2831">
        <v>169599834</v>
      </c>
      <c r="M2831">
        <v>0</v>
      </c>
      <c r="N2831">
        <v>236957666</v>
      </c>
      <c r="O2831">
        <v>231679524</v>
      </c>
      <c r="P2831">
        <v>5278142</v>
      </c>
      <c r="Q2831">
        <v>0</v>
      </c>
      <c r="R2831">
        <v>100</v>
      </c>
      <c r="S2831">
        <v>0</v>
      </c>
      <c r="T2831">
        <v>0</v>
      </c>
    </row>
    <row r="2832" spans="1:20" x14ac:dyDescent="0.25">
      <c r="A2832" t="s">
        <v>1267</v>
      </c>
      <c r="B2832">
        <v>543932011</v>
      </c>
      <c r="C2832">
        <v>-137374511</v>
      </c>
      <c r="D2832">
        <v>0</v>
      </c>
      <c r="E2832">
        <v>406557500</v>
      </c>
      <c r="F2832">
        <v>0</v>
      </c>
      <c r="G2832">
        <v>406557500</v>
      </c>
      <c r="H2832">
        <v>406557500</v>
      </c>
      <c r="I2832">
        <v>406557500</v>
      </c>
      <c r="J2832">
        <v>0</v>
      </c>
      <c r="K2832">
        <v>406557500</v>
      </c>
      <c r="L2832">
        <v>169599834</v>
      </c>
      <c r="M2832">
        <v>0</v>
      </c>
      <c r="N2832">
        <v>236957666</v>
      </c>
      <c r="O2832">
        <v>231679524</v>
      </c>
      <c r="P2832">
        <v>5278142</v>
      </c>
      <c r="Q2832">
        <v>0</v>
      </c>
      <c r="R2832">
        <v>100</v>
      </c>
      <c r="S2832">
        <v>0</v>
      </c>
      <c r="T2832">
        <v>0</v>
      </c>
    </row>
    <row r="2833" spans="1:20" x14ac:dyDescent="0.25">
      <c r="A2833" t="s">
        <v>1268</v>
      </c>
      <c r="B2833">
        <v>131340976</v>
      </c>
      <c r="C2833">
        <v>-131340976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</row>
    <row r="2834" spans="1:20" x14ac:dyDescent="0.25">
      <c r="A2834" t="s">
        <v>1265</v>
      </c>
      <c r="B2834">
        <v>131340976</v>
      </c>
      <c r="C2834">
        <v>-131340976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</row>
    <row r="2835" spans="1:20" x14ac:dyDescent="0.25">
      <c r="A2835" t="s">
        <v>1263</v>
      </c>
      <c r="B2835">
        <v>131340976</v>
      </c>
      <c r="C2835">
        <v>-131340976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</row>
    <row r="2836" spans="1:20" x14ac:dyDescent="0.25">
      <c r="A2836" t="s">
        <v>1269</v>
      </c>
      <c r="B2836">
        <v>131340976</v>
      </c>
      <c r="C2836">
        <v>-131340976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</row>
    <row r="2837" spans="1:20" x14ac:dyDescent="0.25">
      <c r="A2837" t="s">
        <v>1270</v>
      </c>
      <c r="B2837">
        <v>757648495</v>
      </c>
      <c r="C2837">
        <v>-757648495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</row>
    <row r="2838" spans="1:20" x14ac:dyDescent="0.25">
      <c r="A2838" t="s">
        <v>1265</v>
      </c>
      <c r="B2838">
        <v>757648495</v>
      </c>
      <c r="C2838">
        <v>-757648495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</row>
    <row r="2839" spans="1:20" x14ac:dyDescent="0.25">
      <c r="A2839" t="s">
        <v>1263</v>
      </c>
      <c r="B2839">
        <v>757648495</v>
      </c>
      <c r="C2839">
        <v>-757648495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</row>
    <row r="2840" spans="1:20" x14ac:dyDescent="0.25">
      <c r="A2840" t="s">
        <v>1271</v>
      </c>
      <c r="B2840">
        <v>757648495</v>
      </c>
      <c r="C2840">
        <v>-757648495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</row>
    <row r="2841" spans="1:20" x14ac:dyDescent="0.25">
      <c r="A2841" t="s">
        <v>1272</v>
      </c>
      <c r="B2841">
        <v>107885523</v>
      </c>
      <c r="C2841">
        <v>-107885523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</row>
    <row r="2842" spans="1:20" x14ac:dyDescent="0.25">
      <c r="A2842" t="s">
        <v>1265</v>
      </c>
      <c r="B2842">
        <v>107885523</v>
      </c>
      <c r="C2842">
        <v>-107885523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</row>
    <row r="2843" spans="1:20" x14ac:dyDescent="0.25">
      <c r="A2843" t="s">
        <v>1263</v>
      </c>
      <c r="B2843">
        <v>107885523</v>
      </c>
      <c r="C2843">
        <v>-107885523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</row>
    <row r="2844" spans="1:20" x14ac:dyDescent="0.25">
      <c r="A2844" t="s">
        <v>1273</v>
      </c>
      <c r="B2844">
        <v>107885523</v>
      </c>
      <c r="C2844">
        <v>-107885523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</row>
    <row r="2845" spans="1:20" x14ac:dyDescent="0.25">
      <c r="A2845" t="s">
        <v>1274</v>
      </c>
      <c r="B2845">
        <v>176228317</v>
      </c>
      <c r="C2845">
        <v>-137438317</v>
      </c>
      <c r="D2845">
        <v>0</v>
      </c>
      <c r="E2845">
        <v>38790000</v>
      </c>
      <c r="F2845">
        <v>0</v>
      </c>
      <c r="G2845">
        <v>38790000</v>
      </c>
      <c r="H2845">
        <v>38790000</v>
      </c>
      <c r="I2845">
        <v>38790000</v>
      </c>
      <c r="J2845">
        <v>0</v>
      </c>
      <c r="K2845">
        <v>38790000</v>
      </c>
      <c r="L2845">
        <v>17240000</v>
      </c>
      <c r="M2845">
        <v>0</v>
      </c>
      <c r="N2845">
        <v>21550000</v>
      </c>
      <c r="O2845">
        <v>21550000</v>
      </c>
      <c r="P2845">
        <v>0</v>
      </c>
      <c r="Q2845">
        <v>0</v>
      </c>
      <c r="R2845">
        <v>100</v>
      </c>
      <c r="S2845">
        <v>0</v>
      </c>
      <c r="T2845">
        <v>0</v>
      </c>
    </row>
    <row r="2846" spans="1:20" x14ac:dyDescent="0.25">
      <c r="A2846" t="s">
        <v>1265</v>
      </c>
      <c r="B2846">
        <v>176228317</v>
      </c>
      <c r="C2846">
        <v>-137438317</v>
      </c>
      <c r="D2846">
        <v>0</v>
      </c>
      <c r="E2846">
        <v>38790000</v>
      </c>
      <c r="F2846">
        <v>0</v>
      </c>
      <c r="G2846">
        <v>38790000</v>
      </c>
      <c r="H2846">
        <v>38790000</v>
      </c>
      <c r="I2846">
        <v>38790000</v>
      </c>
      <c r="J2846">
        <v>0</v>
      </c>
      <c r="K2846">
        <v>38790000</v>
      </c>
      <c r="L2846">
        <v>17240000</v>
      </c>
      <c r="M2846">
        <v>0</v>
      </c>
      <c r="N2846">
        <v>21550000</v>
      </c>
      <c r="O2846">
        <v>21550000</v>
      </c>
      <c r="P2846">
        <v>0</v>
      </c>
      <c r="Q2846">
        <v>0</v>
      </c>
      <c r="R2846">
        <v>100</v>
      </c>
      <c r="S2846">
        <v>0</v>
      </c>
      <c r="T2846">
        <v>0</v>
      </c>
    </row>
    <row r="2847" spans="1:20" x14ac:dyDescent="0.25">
      <c r="A2847" t="s">
        <v>1263</v>
      </c>
      <c r="B2847">
        <v>176228317</v>
      </c>
      <c r="C2847">
        <v>-137438317</v>
      </c>
      <c r="D2847">
        <v>0</v>
      </c>
      <c r="E2847">
        <v>38790000</v>
      </c>
      <c r="F2847">
        <v>0</v>
      </c>
      <c r="G2847">
        <v>38790000</v>
      </c>
      <c r="H2847">
        <v>38790000</v>
      </c>
      <c r="I2847">
        <v>38790000</v>
      </c>
      <c r="J2847">
        <v>0</v>
      </c>
      <c r="K2847">
        <v>38790000</v>
      </c>
      <c r="L2847">
        <v>17240000</v>
      </c>
      <c r="M2847">
        <v>0</v>
      </c>
      <c r="N2847">
        <v>21550000</v>
      </c>
      <c r="O2847">
        <v>21550000</v>
      </c>
      <c r="P2847">
        <v>0</v>
      </c>
      <c r="Q2847">
        <v>0</v>
      </c>
      <c r="R2847">
        <v>100</v>
      </c>
      <c r="S2847">
        <v>0</v>
      </c>
      <c r="T2847">
        <v>0</v>
      </c>
    </row>
    <row r="2848" spans="1:20" x14ac:dyDescent="0.25">
      <c r="A2848" t="s">
        <v>1275</v>
      </c>
      <c r="B2848">
        <v>176228317</v>
      </c>
      <c r="C2848">
        <v>-137438317</v>
      </c>
      <c r="D2848">
        <v>0</v>
      </c>
      <c r="E2848">
        <v>38790000</v>
      </c>
      <c r="F2848">
        <v>0</v>
      </c>
      <c r="G2848">
        <v>38790000</v>
      </c>
      <c r="H2848">
        <v>38790000</v>
      </c>
      <c r="I2848">
        <v>38790000</v>
      </c>
      <c r="J2848">
        <v>0</v>
      </c>
      <c r="K2848">
        <v>38790000</v>
      </c>
      <c r="L2848">
        <v>17240000</v>
      </c>
      <c r="M2848">
        <v>0</v>
      </c>
      <c r="N2848">
        <v>21550000</v>
      </c>
      <c r="O2848">
        <v>21550000</v>
      </c>
      <c r="P2848">
        <v>0</v>
      </c>
      <c r="Q2848">
        <v>0</v>
      </c>
      <c r="R2848">
        <v>100</v>
      </c>
      <c r="S2848">
        <v>0</v>
      </c>
      <c r="T2848">
        <v>0</v>
      </c>
    </row>
    <row r="2849" spans="1:20" x14ac:dyDescent="0.25">
      <c r="A2849" t="s">
        <v>1276</v>
      </c>
      <c r="B2849">
        <v>324147550</v>
      </c>
      <c r="C2849">
        <v>-20668592</v>
      </c>
      <c r="D2849">
        <v>0</v>
      </c>
      <c r="E2849">
        <v>303478958</v>
      </c>
      <c r="F2849">
        <v>0</v>
      </c>
      <c r="G2849">
        <v>303478958</v>
      </c>
      <c r="H2849">
        <v>303478958</v>
      </c>
      <c r="I2849">
        <v>303478958</v>
      </c>
      <c r="J2849">
        <v>0</v>
      </c>
      <c r="K2849">
        <v>303478958</v>
      </c>
      <c r="L2849">
        <v>129492552</v>
      </c>
      <c r="M2849">
        <v>0</v>
      </c>
      <c r="N2849">
        <v>173986406</v>
      </c>
      <c r="O2849">
        <v>173986406</v>
      </c>
      <c r="P2849">
        <v>0</v>
      </c>
      <c r="Q2849">
        <v>0</v>
      </c>
      <c r="R2849">
        <v>100</v>
      </c>
      <c r="S2849">
        <v>0</v>
      </c>
      <c r="T2849">
        <v>0</v>
      </c>
    </row>
    <row r="2850" spans="1:20" x14ac:dyDescent="0.25">
      <c r="A2850" t="s">
        <v>287</v>
      </c>
      <c r="B2850">
        <v>0</v>
      </c>
      <c r="C2850">
        <v>171168212</v>
      </c>
      <c r="D2850">
        <v>0</v>
      </c>
      <c r="E2850">
        <v>171168212</v>
      </c>
      <c r="F2850">
        <v>0</v>
      </c>
      <c r="G2850">
        <v>171168212</v>
      </c>
      <c r="H2850">
        <v>171168212</v>
      </c>
      <c r="I2850">
        <v>171168212</v>
      </c>
      <c r="J2850">
        <v>0</v>
      </c>
      <c r="K2850">
        <v>171168212</v>
      </c>
      <c r="L2850">
        <v>73585872</v>
      </c>
      <c r="M2850">
        <v>0</v>
      </c>
      <c r="N2850">
        <v>97582340</v>
      </c>
      <c r="O2850">
        <v>97582340</v>
      </c>
      <c r="P2850">
        <v>0</v>
      </c>
      <c r="Q2850">
        <v>0</v>
      </c>
      <c r="R2850">
        <v>100</v>
      </c>
      <c r="S2850">
        <v>0</v>
      </c>
      <c r="T2850">
        <v>0</v>
      </c>
    </row>
    <row r="2851" spans="1:20" x14ac:dyDescent="0.25">
      <c r="A2851" t="s">
        <v>1263</v>
      </c>
      <c r="B2851">
        <v>0</v>
      </c>
      <c r="C2851">
        <v>171168212</v>
      </c>
      <c r="D2851">
        <v>0</v>
      </c>
      <c r="E2851">
        <v>171168212</v>
      </c>
      <c r="F2851">
        <v>0</v>
      </c>
      <c r="G2851">
        <v>171168212</v>
      </c>
      <c r="H2851">
        <v>171168212</v>
      </c>
      <c r="I2851">
        <v>171168212</v>
      </c>
      <c r="J2851">
        <v>0</v>
      </c>
      <c r="K2851">
        <v>171168212</v>
      </c>
      <c r="L2851">
        <v>73585872</v>
      </c>
      <c r="M2851">
        <v>0</v>
      </c>
      <c r="N2851">
        <v>97582340</v>
      </c>
      <c r="O2851">
        <v>97582340</v>
      </c>
      <c r="P2851">
        <v>0</v>
      </c>
      <c r="Q2851">
        <v>0</v>
      </c>
      <c r="R2851">
        <v>100</v>
      </c>
      <c r="S2851">
        <v>0</v>
      </c>
      <c r="T2851">
        <v>0</v>
      </c>
    </row>
    <row r="2852" spans="1:20" x14ac:dyDescent="0.25">
      <c r="A2852" t="s">
        <v>1277</v>
      </c>
      <c r="B2852">
        <v>0</v>
      </c>
      <c r="C2852">
        <v>171168212</v>
      </c>
      <c r="D2852">
        <v>0</v>
      </c>
      <c r="E2852">
        <v>171168212</v>
      </c>
      <c r="F2852">
        <v>0</v>
      </c>
      <c r="G2852">
        <v>171168212</v>
      </c>
      <c r="H2852">
        <v>171168212</v>
      </c>
      <c r="I2852">
        <v>171168212</v>
      </c>
      <c r="J2852">
        <v>0</v>
      </c>
      <c r="K2852">
        <v>171168212</v>
      </c>
      <c r="L2852">
        <v>73585872</v>
      </c>
      <c r="M2852">
        <v>0</v>
      </c>
      <c r="N2852">
        <v>97582340</v>
      </c>
      <c r="O2852">
        <v>97582340</v>
      </c>
      <c r="P2852">
        <v>0</v>
      </c>
      <c r="Q2852">
        <v>0</v>
      </c>
      <c r="R2852">
        <v>100</v>
      </c>
      <c r="S2852">
        <v>0</v>
      </c>
      <c r="T2852">
        <v>0</v>
      </c>
    </row>
    <row r="2853" spans="1:20" x14ac:dyDescent="0.25">
      <c r="A2853" t="s">
        <v>1265</v>
      </c>
      <c r="B2853">
        <v>324147550</v>
      </c>
      <c r="C2853">
        <v>-191836804</v>
      </c>
      <c r="D2853">
        <v>0</v>
      </c>
      <c r="E2853">
        <v>132310746</v>
      </c>
      <c r="F2853">
        <v>0</v>
      </c>
      <c r="G2853">
        <v>132310746</v>
      </c>
      <c r="H2853">
        <v>132310746</v>
      </c>
      <c r="I2853">
        <v>132310746</v>
      </c>
      <c r="J2853">
        <v>0</v>
      </c>
      <c r="K2853">
        <v>132310746</v>
      </c>
      <c r="L2853">
        <v>55906680</v>
      </c>
      <c r="M2853">
        <v>0</v>
      </c>
      <c r="N2853">
        <v>76404066</v>
      </c>
      <c r="O2853">
        <v>76404066</v>
      </c>
      <c r="P2853">
        <v>0</v>
      </c>
      <c r="Q2853">
        <v>0</v>
      </c>
      <c r="R2853">
        <v>100</v>
      </c>
      <c r="S2853">
        <v>0</v>
      </c>
      <c r="T2853">
        <v>0</v>
      </c>
    </row>
    <row r="2854" spans="1:20" x14ac:dyDescent="0.25">
      <c r="A2854" t="s">
        <v>1263</v>
      </c>
      <c r="B2854">
        <v>324147550</v>
      </c>
      <c r="C2854">
        <v>-191836804</v>
      </c>
      <c r="D2854">
        <v>0</v>
      </c>
      <c r="E2854">
        <v>132310746</v>
      </c>
      <c r="F2854">
        <v>0</v>
      </c>
      <c r="G2854">
        <v>132310746</v>
      </c>
      <c r="H2854">
        <v>132310746</v>
      </c>
      <c r="I2854">
        <v>132310746</v>
      </c>
      <c r="J2854">
        <v>0</v>
      </c>
      <c r="K2854">
        <v>132310746</v>
      </c>
      <c r="L2854">
        <v>55906680</v>
      </c>
      <c r="M2854">
        <v>0</v>
      </c>
      <c r="N2854">
        <v>76404066</v>
      </c>
      <c r="O2854">
        <v>76404066</v>
      </c>
      <c r="P2854">
        <v>0</v>
      </c>
      <c r="Q2854">
        <v>0</v>
      </c>
      <c r="R2854">
        <v>100</v>
      </c>
      <c r="S2854">
        <v>0</v>
      </c>
      <c r="T2854">
        <v>0</v>
      </c>
    </row>
    <row r="2855" spans="1:20" x14ac:dyDescent="0.25">
      <c r="A2855" t="s">
        <v>1277</v>
      </c>
      <c r="B2855">
        <v>324147550</v>
      </c>
      <c r="C2855">
        <v>-191836804</v>
      </c>
      <c r="D2855">
        <v>0</v>
      </c>
      <c r="E2855">
        <v>132310746</v>
      </c>
      <c r="F2855">
        <v>0</v>
      </c>
      <c r="G2855">
        <v>132310746</v>
      </c>
      <c r="H2855">
        <v>132310746</v>
      </c>
      <c r="I2855">
        <v>132310746</v>
      </c>
      <c r="J2855">
        <v>0</v>
      </c>
      <c r="K2855">
        <v>132310746</v>
      </c>
      <c r="L2855">
        <v>55906680</v>
      </c>
      <c r="M2855">
        <v>0</v>
      </c>
      <c r="N2855">
        <v>76404066</v>
      </c>
      <c r="O2855">
        <v>76404066</v>
      </c>
      <c r="P2855">
        <v>0</v>
      </c>
      <c r="Q2855">
        <v>0</v>
      </c>
      <c r="R2855">
        <v>100</v>
      </c>
      <c r="S2855">
        <v>0</v>
      </c>
      <c r="T2855">
        <v>0</v>
      </c>
    </row>
    <row r="2856" spans="1:20" x14ac:dyDescent="0.25">
      <c r="A2856" t="s">
        <v>1278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</row>
    <row r="2857" spans="1:20" x14ac:dyDescent="0.25">
      <c r="A2857" t="s">
        <v>1263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</row>
    <row r="2858" spans="1:20" x14ac:dyDescent="0.25">
      <c r="A2858" t="s">
        <v>1277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</row>
    <row r="2859" spans="1:20" x14ac:dyDescent="0.25">
      <c r="A2859" t="s">
        <v>1279</v>
      </c>
      <c r="B2859">
        <v>318635175</v>
      </c>
      <c r="C2859">
        <v>-318635175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</row>
    <row r="2860" spans="1:20" x14ac:dyDescent="0.25">
      <c r="A2860" t="s">
        <v>287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</row>
    <row r="2861" spans="1:20" x14ac:dyDescent="0.25">
      <c r="A2861" t="s">
        <v>1263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</row>
    <row r="2862" spans="1:20" x14ac:dyDescent="0.25">
      <c r="A2862" t="s">
        <v>1280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</row>
    <row r="2863" spans="1:20" x14ac:dyDescent="0.25">
      <c r="A2863" t="s">
        <v>1265</v>
      </c>
      <c r="B2863">
        <v>318635175</v>
      </c>
      <c r="C2863">
        <v>-318635175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</row>
    <row r="2864" spans="1:20" x14ac:dyDescent="0.25">
      <c r="A2864" t="s">
        <v>1263</v>
      </c>
      <c r="B2864">
        <v>318635175</v>
      </c>
      <c r="C2864">
        <v>-318635175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</row>
    <row r="2865" spans="1:20" x14ac:dyDescent="0.25">
      <c r="A2865" t="s">
        <v>1280</v>
      </c>
      <c r="B2865">
        <v>318635175</v>
      </c>
      <c r="C2865">
        <v>-318635175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</row>
    <row r="2866" spans="1:20" x14ac:dyDescent="0.25">
      <c r="A2866" t="s">
        <v>1281</v>
      </c>
      <c r="B2866">
        <v>77718197</v>
      </c>
      <c r="C2866">
        <v>-77718197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</row>
    <row r="2867" spans="1:20" x14ac:dyDescent="0.25">
      <c r="A2867" t="s">
        <v>1265</v>
      </c>
      <c r="B2867">
        <v>77718197</v>
      </c>
      <c r="C2867">
        <v>-77718197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</row>
    <row r="2868" spans="1:20" x14ac:dyDescent="0.25">
      <c r="A2868" t="s">
        <v>1263</v>
      </c>
      <c r="B2868">
        <v>77718197</v>
      </c>
      <c r="C2868">
        <v>-77718197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</row>
    <row r="2869" spans="1:20" x14ac:dyDescent="0.25">
      <c r="A2869" t="s">
        <v>1282</v>
      </c>
      <c r="B2869">
        <v>77718197</v>
      </c>
      <c r="C2869">
        <v>-77718197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</row>
    <row r="2870" spans="1:20" x14ac:dyDescent="0.25">
      <c r="A2870" t="s">
        <v>1283</v>
      </c>
      <c r="B2870">
        <v>21721307</v>
      </c>
      <c r="C2870">
        <v>-21721307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</row>
    <row r="2871" spans="1:20" x14ac:dyDescent="0.25">
      <c r="A2871" t="s">
        <v>1265</v>
      </c>
      <c r="B2871">
        <v>21721307</v>
      </c>
      <c r="C2871">
        <v>-21721307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</row>
    <row r="2872" spans="1:20" x14ac:dyDescent="0.25">
      <c r="A2872" t="s">
        <v>1263</v>
      </c>
      <c r="B2872">
        <v>21721307</v>
      </c>
      <c r="C2872">
        <v>-21721307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</row>
    <row r="2873" spans="1:20" x14ac:dyDescent="0.25">
      <c r="A2873" t="s">
        <v>1284</v>
      </c>
      <c r="B2873">
        <v>21721307</v>
      </c>
      <c r="C2873">
        <v>-21721307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</row>
    <row r="2874" spans="1:20" x14ac:dyDescent="0.25">
      <c r="A2874" t="s">
        <v>1285</v>
      </c>
      <c r="B2874">
        <v>54578799</v>
      </c>
      <c r="C2874">
        <v>-54578799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</row>
    <row r="2875" spans="1:20" x14ac:dyDescent="0.25">
      <c r="A2875" t="s">
        <v>1265</v>
      </c>
      <c r="B2875">
        <v>54578799</v>
      </c>
      <c r="C2875">
        <v>-54578799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</row>
    <row r="2876" spans="1:20" x14ac:dyDescent="0.25">
      <c r="A2876" t="s">
        <v>1263</v>
      </c>
      <c r="B2876">
        <v>54578799</v>
      </c>
      <c r="C2876">
        <v>-54578799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</row>
    <row r="2877" spans="1:20" x14ac:dyDescent="0.25">
      <c r="A2877" t="s">
        <v>1286</v>
      </c>
      <c r="B2877">
        <v>54578799</v>
      </c>
      <c r="C2877">
        <v>-54578799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</row>
    <row r="2878" spans="1:20" x14ac:dyDescent="0.25">
      <c r="A2878" t="s">
        <v>1287</v>
      </c>
      <c r="B2878">
        <v>0</v>
      </c>
      <c r="C2878">
        <v>268715847</v>
      </c>
      <c r="D2878">
        <v>0</v>
      </c>
      <c r="E2878">
        <v>268715847</v>
      </c>
      <c r="F2878">
        <v>0</v>
      </c>
      <c r="G2878">
        <v>260000000</v>
      </c>
      <c r="H2878">
        <v>260000000</v>
      </c>
      <c r="I2878">
        <v>0</v>
      </c>
      <c r="J2878">
        <v>0</v>
      </c>
      <c r="K2878">
        <v>0</v>
      </c>
      <c r="L2878">
        <v>0</v>
      </c>
      <c r="M2878">
        <v>260000000</v>
      </c>
      <c r="N2878">
        <v>0</v>
      </c>
      <c r="O2878">
        <v>0</v>
      </c>
      <c r="P2878">
        <v>0</v>
      </c>
      <c r="Q2878">
        <v>8715847</v>
      </c>
      <c r="R2878">
        <v>0</v>
      </c>
      <c r="S2878">
        <v>0</v>
      </c>
      <c r="T2878">
        <v>0</v>
      </c>
    </row>
    <row r="2879" spans="1:20" x14ac:dyDescent="0.25">
      <c r="A2879" t="s">
        <v>1265</v>
      </c>
      <c r="B2879">
        <v>0</v>
      </c>
      <c r="C2879">
        <v>268715847</v>
      </c>
      <c r="D2879">
        <v>0</v>
      </c>
      <c r="E2879">
        <v>268715847</v>
      </c>
      <c r="F2879">
        <v>0</v>
      </c>
      <c r="G2879">
        <v>260000000</v>
      </c>
      <c r="H2879">
        <v>260000000</v>
      </c>
      <c r="I2879">
        <v>0</v>
      </c>
      <c r="J2879">
        <v>0</v>
      </c>
      <c r="K2879">
        <v>0</v>
      </c>
      <c r="L2879">
        <v>0</v>
      </c>
      <c r="M2879">
        <v>260000000</v>
      </c>
      <c r="N2879">
        <v>0</v>
      </c>
      <c r="O2879">
        <v>0</v>
      </c>
      <c r="P2879">
        <v>0</v>
      </c>
      <c r="Q2879">
        <v>8715847</v>
      </c>
      <c r="R2879">
        <v>0</v>
      </c>
      <c r="S2879">
        <v>0</v>
      </c>
      <c r="T2879">
        <v>0</v>
      </c>
    </row>
    <row r="2880" spans="1:20" x14ac:dyDescent="0.25">
      <c r="A2880" t="s">
        <v>1263</v>
      </c>
      <c r="B2880">
        <v>0</v>
      </c>
      <c r="C2880">
        <v>268715847</v>
      </c>
      <c r="D2880">
        <v>0</v>
      </c>
      <c r="E2880">
        <v>268715847</v>
      </c>
      <c r="F2880">
        <v>0</v>
      </c>
      <c r="G2880">
        <v>260000000</v>
      </c>
      <c r="H2880">
        <v>260000000</v>
      </c>
      <c r="I2880">
        <v>0</v>
      </c>
      <c r="J2880">
        <v>0</v>
      </c>
      <c r="K2880">
        <v>0</v>
      </c>
      <c r="L2880">
        <v>0</v>
      </c>
      <c r="M2880">
        <v>260000000</v>
      </c>
      <c r="N2880">
        <v>0</v>
      </c>
      <c r="O2880">
        <v>0</v>
      </c>
      <c r="P2880">
        <v>0</v>
      </c>
      <c r="Q2880">
        <v>8715847</v>
      </c>
      <c r="R2880">
        <v>0</v>
      </c>
      <c r="S2880">
        <v>0</v>
      </c>
      <c r="T2880">
        <v>0</v>
      </c>
    </row>
    <row r="2881" spans="1:20" x14ac:dyDescent="0.25">
      <c r="A2881" t="s">
        <v>1288</v>
      </c>
      <c r="B2881">
        <v>0</v>
      </c>
      <c r="C2881">
        <v>268715847</v>
      </c>
      <c r="D2881">
        <v>0</v>
      </c>
      <c r="E2881">
        <v>268715847</v>
      </c>
      <c r="F2881">
        <v>0</v>
      </c>
      <c r="G2881">
        <v>260000000</v>
      </c>
      <c r="H2881">
        <v>260000000</v>
      </c>
      <c r="I2881">
        <v>0</v>
      </c>
      <c r="J2881">
        <v>0</v>
      </c>
      <c r="K2881">
        <v>0</v>
      </c>
      <c r="L2881">
        <v>0</v>
      </c>
      <c r="M2881">
        <v>260000000</v>
      </c>
      <c r="N2881">
        <v>0</v>
      </c>
      <c r="O2881">
        <v>0</v>
      </c>
      <c r="P2881">
        <v>0</v>
      </c>
      <c r="Q2881">
        <v>8715847</v>
      </c>
      <c r="R2881">
        <v>0</v>
      </c>
      <c r="S2881">
        <v>0</v>
      </c>
      <c r="T2881">
        <v>0</v>
      </c>
    </row>
    <row r="2882" spans="1:20" x14ac:dyDescent="0.25">
      <c r="A2882" t="s">
        <v>1289</v>
      </c>
      <c r="B2882">
        <v>0</v>
      </c>
      <c r="C2882">
        <v>54578799</v>
      </c>
      <c r="D2882">
        <v>0</v>
      </c>
      <c r="E2882">
        <v>54578799</v>
      </c>
      <c r="F2882">
        <v>0</v>
      </c>
      <c r="G2882">
        <v>54000000</v>
      </c>
      <c r="H2882">
        <v>54000000</v>
      </c>
      <c r="I2882">
        <v>0</v>
      </c>
      <c r="J2882">
        <v>0</v>
      </c>
      <c r="K2882">
        <v>0</v>
      </c>
      <c r="L2882">
        <v>0</v>
      </c>
      <c r="M2882">
        <v>54000000</v>
      </c>
      <c r="N2882">
        <v>0</v>
      </c>
      <c r="O2882">
        <v>0</v>
      </c>
      <c r="P2882">
        <v>0</v>
      </c>
      <c r="Q2882">
        <v>578799</v>
      </c>
      <c r="R2882">
        <v>0</v>
      </c>
      <c r="S2882">
        <v>0</v>
      </c>
      <c r="T2882">
        <v>0</v>
      </c>
    </row>
    <row r="2883" spans="1:20" x14ac:dyDescent="0.25">
      <c r="A2883" t="s">
        <v>1265</v>
      </c>
      <c r="B2883">
        <v>0</v>
      </c>
      <c r="C2883">
        <v>54578799</v>
      </c>
      <c r="D2883">
        <v>0</v>
      </c>
      <c r="E2883">
        <v>54578799</v>
      </c>
      <c r="F2883">
        <v>0</v>
      </c>
      <c r="G2883">
        <v>54000000</v>
      </c>
      <c r="H2883">
        <v>54000000</v>
      </c>
      <c r="I2883">
        <v>0</v>
      </c>
      <c r="J2883">
        <v>0</v>
      </c>
      <c r="K2883">
        <v>0</v>
      </c>
      <c r="L2883">
        <v>0</v>
      </c>
      <c r="M2883">
        <v>54000000</v>
      </c>
      <c r="N2883">
        <v>0</v>
      </c>
      <c r="O2883">
        <v>0</v>
      </c>
      <c r="P2883">
        <v>0</v>
      </c>
      <c r="Q2883">
        <v>578799</v>
      </c>
      <c r="R2883">
        <v>0</v>
      </c>
      <c r="S2883">
        <v>0</v>
      </c>
      <c r="T2883">
        <v>0</v>
      </c>
    </row>
    <row r="2884" spans="1:20" x14ac:dyDescent="0.25">
      <c r="A2884" t="s">
        <v>1263</v>
      </c>
      <c r="B2884">
        <v>0</v>
      </c>
      <c r="C2884">
        <v>54578799</v>
      </c>
      <c r="D2884">
        <v>0</v>
      </c>
      <c r="E2884">
        <v>54578799</v>
      </c>
      <c r="F2884">
        <v>0</v>
      </c>
      <c r="G2884">
        <v>54000000</v>
      </c>
      <c r="H2884">
        <v>54000000</v>
      </c>
      <c r="I2884">
        <v>0</v>
      </c>
      <c r="J2884">
        <v>0</v>
      </c>
      <c r="K2884">
        <v>0</v>
      </c>
      <c r="L2884">
        <v>0</v>
      </c>
      <c r="M2884">
        <v>54000000</v>
      </c>
      <c r="N2884">
        <v>0</v>
      </c>
      <c r="O2884">
        <v>0</v>
      </c>
      <c r="P2884">
        <v>0</v>
      </c>
      <c r="Q2884">
        <v>578799</v>
      </c>
      <c r="R2884">
        <v>0</v>
      </c>
      <c r="S2884">
        <v>0</v>
      </c>
      <c r="T2884">
        <v>0</v>
      </c>
    </row>
    <row r="2885" spans="1:20" x14ac:dyDescent="0.25">
      <c r="A2885" t="s">
        <v>1290</v>
      </c>
      <c r="B2885">
        <v>0</v>
      </c>
      <c r="C2885">
        <v>54578799</v>
      </c>
      <c r="D2885">
        <v>0</v>
      </c>
      <c r="E2885">
        <v>54578799</v>
      </c>
      <c r="F2885">
        <v>0</v>
      </c>
      <c r="G2885">
        <v>54000000</v>
      </c>
      <c r="H2885">
        <v>54000000</v>
      </c>
      <c r="I2885">
        <v>0</v>
      </c>
      <c r="J2885">
        <v>0</v>
      </c>
      <c r="K2885">
        <v>0</v>
      </c>
      <c r="L2885">
        <v>0</v>
      </c>
      <c r="M2885">
        <v>54000000</v>
      </c>
      <c r="N2885">
        <v>0</v>
      </c>
      <c r="O2885">
        <v>0</v>
      </c>
      <c r="P2885">
        <v>0</v>
      </c>
      <c r="Q2885">
        <v>578799</v>
      </c>
      <c r="R2885">
        <v>0</v>
      </c>
      <c r="S2885">
        <v>0</v>
      </c>
      <c r="T2885">
        <v>0</v>
      </c>
    </row>
    <row r="2886" spans="1:20" x14ac:dyDescent="0.25">
      <c r="A2886" t="s">
        <v>1291</v>
      </c>
      <c r="B2886">
        <v>0</v>
      </c>
      <c r="C2886">
        <v>107885523</v>
      </c>
      <c r="D2886">
        <v>0</v>
      </c>
      <c r="E2886">
        <v>107885523</v>
      </c>
      <c r="F2886">
        <v>0</v>
      </c>
      <c r="G2886">
        <v>107000000</v>
      </c>
      <c r="H2886">
        <v>107000000</v>
      </c>
      <c r="I2886">
        <v>0</v>
      </c>
      <c r="J2886">
        <v>0</v>
      </c>
      <c r="K2886">
        <v>0</v>
      </c>
      <c r="L2886">
        <v>0</v>
      </c>
      <c r="M2886">
        <v>107000000</v>
      </c>
      <c r="N2886">
        <v>0</v>
      </c>
      <c r="O2886">
        <v>0</v>
      </c>
      <c r="P2886">
        <v>0</v>
      </c>
      <c r="Q2886">
        <v>885523</v>
      </c>
      <c r="R2886">
        <v>0</v>
      </c>
      <c r="S2886">
        <v>0</v>
      </c>
      <c r="T2886">
        <v>0</v>
      </c>
    </row>
    <row r="2887" spans="1:20" x14ac:dyDescent="0.25">
      <c r="A2887" t="s">
        <v>1265</v>
      </c>
      <c r="B2887">
        <v>0</v>
      </c>
      <c r="C2887">
        <v>107885523</v>
      </c>
      <c r="D2887">
        <v>0</v>
      </c>
      <c r="E2887">
        <v>107885523</v>
      </c>
      <c r="F2887">
        <v>0</v>
      </c>
      <c r="G2887">
        <v>107000000</v>
      </c>
      <c r="H2887">
        <v>107000000</v>
      </c>
      <c r="I2887">
        <v>0</v>
      </c>
      <c r="J2887">
        <v>0</v>
      </c>
      <c r="K2887">
        <v>0</v>
      </c>
      <c r="L2887">
        <v>0</v>
      </c>
      <c r="M2887">
        <v>107000000</v>
      </c>
      <c r="N2887">
        <v>0</v>
      </c>
      <c r="O2887">
        <v>0</v>
      </c>
      <c r="P2887">
        <v>0</v>
      </c>
      <c r="Q2887">
        <v>885523</v>
      </c>
      <c r="R2887">
        <v>0</v>
      </c>
      <c r="S2887">
        <v>0</v>
      </c>
      <c r="T2887">
        <v>0</v>
      </c>
    </row>
    <row r="2888" spans="1:20" x14ac:dyDescent="0.25">
      <c r="A2888" t="s">
        <v>1263</v>
      </c>
      <c r="B2888">
        <v>0</v>
      </c>
      <c r="C2888">
        <v>107885523</v>
      </c>
      <c r="D2888">
        <v>0</v>
      </c>
      <c r="E2888">
        <v>107885523</v>
      </c>
      <c r="F2888">
        <v>0</v>
      </c>
      <c r="G2888">
        <v>107000000</v>
      </c>
      <c r="H2888">
        <v>107000000</v>
      </c>
      <c r="I2888">
        <v>0</v>
      </c>
      <c r="J2888">
        <v>0</v>
      </c>
      <c r="K2888">
        <v>0</v>
      </c>
      <c r="L2888">
        <v>0</v>
      </c>
      <c r="M2888">
        <v>107000000</v>
      </c>
      <c r="N2888">
        <v>0</v>
      </c>
      <c r="O2888">
        <v>0</v>
      </c>
      <c r="P2888">
        <v>0</v>
      </c>
      <c r="Q2888">
        <v>885523</v>
      </c>
      <c r="R2888">
        <v>0</v>
      </c>
      <c r="S2888">
        <v>0</v>
      </c>
      <c r="T2888">
        <v>0</v>
      </c>
    </row>
    <row r="2889" spans="1:20" x14ac:dyDescent="0.25">
      <c r="A2889" t="s">
        <v>1292</v>
      </c>
      <c r="B2889">
        <v>0</v>
      </c>
      <c r="C2889">
        <v>107885523</v>
      </c>
      <c r="D2889">
        <v>0</v>
      </c>
      <c r="E2889">
        <v>107885523</v>
      </c>
      <c r="F2889">
        <v>0</v>
      </c>
      <c r="G2889">
        <v>107000000</v>
      </c>
      <c r="H2889">
        <v>107000000</v>
      </c>
      <c r="I2889">
        <v>0</v>
      </c>
      <c r="J2889">
        <v>0</v>
      </c>
      <c r="K2889">
        <v>0</v>
      </c>
      <c r="L2889">
        <v>0</v>
      </c>
      <c r="M2889">
        <v>107000000</v>
      </c>
      <c r="N2889">
        <v>0</v>
      </c>
      <c r="O2889">
        <v>0</v>
      </c>
      <c r="P2889">
        <v>0</v>
      </c>
      <c r="Q2889">
        <v>885523</v>
      </c>
      <c r="R2889">
        <v>0</v>
      </c>
      <c r="S2889">
        <v>0</v>
      </c>
      <c r="T2889">
        <v>0</v>
      </c>
    </row>
    <row r="2890" spans="1:20" x14ac:dyDescent="0.25">
      <c r="A2890" t="s">
        <v>1293</v>
      </c>
      <c r="B2890">
        <v>0</v>
      </c>
      <c r="C2890">
        <v>87277650</v>
      </c>
      <c r="D2890">
        <v>0</v>
      </c>
      <c r="E2890">
        <v>87277650</v>
      </c>
      <c r="F2890">
        <v>0</v>
      </c>
      <c r="G2890">
        <v>87000000</v>
      </c>
      <c r="H2890">
        <v>87000000</v>
      </c>
      <c r="I2890">
        <v>0</v>
      </c>
      <c r="J2890">
        <v>0</v>
      </c>
      <c r="K2890">
        <v>0</v>
      </c>
      <c r="L2890">
        <v>0</v>
      </c>
      <c r="M2890">
        <v>87000000</v>
      </c>
      <c r="N2890">
        <v>0</v>
      </c>
      <c r="O2890">
        <v>0</v>
      </c>
      <c r="P2890">
        <v>0</v>
      </c>
      <c r="Q2890">
        <v>277650</v>
      </c>
      <c r="R2890">
        <v>0</v>
      </c>
      <c r="S2890">
        <v>0</v>
      </c>
      <c r="T2890">
        <v>0</v>
      </c>
    </row>
    <row r="2891" spans="1:20" x14ac:dyDescent="0.25">
      <c r="A2891" t="s">
        <v>1265</v>
      </c>
      <c r="B2891">
        <v>0</v>
      </c>
      <c r="C2891">
        <v>87277650</v>
      </c>
      <c r="D2891">
        <v>0</v>
      </c>
      <c r="E2891">
        <v>87277650</v>
      </c>
      <c r="F2891">
        <v>0</v>
      </c>
      <c r="G2891">
        <v>87000000</v>
      </c>
      <c r="H2891">
        <v>87000000</v>
      </c>
      <c r="I2891">
        <v>0</v>
      </c>
      <c r="J2891">
        <v>0</v>
      </c>
      <c r="K2891">
        <v>0</v>
      </c>
      <c r="L2891">
        <v>0</v>
      </c>
      <c r="M2891">
        <v>87000000</v>
      </c>
      <c r="N2891">
        <v>0</v>
      </c>
      <c r="O2891">
        <v>0</v>
      </c>
      <c r="P2891">
        <v>0</v>
      </c>
      <c r="Q2891">
        <v>277650</v>
      </c>
      <c r="R2891">
        <v>0</v>
      </c>
      <c r="S2891">
        <v>0</v>
      </c>
      <c r="T2891">
        <v>0</v>
      </c>
    </row>
    <row r="2892" spans="1:20" x14ac:dyDescent="0.25">
      <c r="A2892" t="s">
        <v>1263</v>
      </c>
      <c r="B2892">
        <v>0</v>
      </c>
      <c r="C2892">
        <v>87277650</v>
      </c>
      <c r="D2892">
        <v>0</v>
      </c>
      <c r="E2892">
        <v>87277650</v>
      </c>
      <c r="F2892">
        <v>0</v>
      </c>
      <c r="G2892">
        <v>87000000</v>
      </c>
      <c r="H2892">
        <v>87000000</v>
      </c>
      <c r="I2892">
        <v>0</v>
      </c>
      <c r="J2892">
        <v>0</v>
      </c>
      <c r="K2892">
        <v>0</v>
      </c>
      <c r="L2892">
        <v>0</v>
      </c>
      <c r="M2892">
        <v>87000000</v>
      </c>
      <c r="N2892">
        <v>0</v>
      </c>
      <c r="O2892">
        <v>0</v>
      </c>
      <c r="P2892">
        <v>0</v>
      </c>
      <c r="Q2892">
        <v>277650</v>
      </c>
      <c r="R2892">
        <v>0</v>
      </c>
      <c r="S2892">
        <v>0</v>
      </c>
      <c r="T2892">
        <v>0</v>
      </c>
    </row>
    <row r="2893" spans="1:20" x14ac:dyDescent="0.25">
      <c r="A2893" t="s">
        <v>1292</v>
      </c>
      <c r="B2893">
        <v>0</v>
      </c>
      <c r="C2893">
        <v>87277650</v>
      </c>
      <c r="D2893">
        <v>0</v>
      </c>
      <c r="E2893">
        <v>87277650</v>
      </c>
      <c r="F2893">
        <v>0</v>
      </c>
      <c r="G2893">
        <v>87000000</v>
      </c>
      <c r="H2893">
        <v>87000000</v>
      </c>
      <c r="I2893">
        <v>0</v>
      </c>
      <c r="J2893">
        <v>0</v>
      </c>
      <c r="K2893">
        <v>0</v>
      </c>
      <c r="L2893">
        <v>0</v>
      </c>
      <c r="M2893">
        <v>87000000</v>
      </c>
      <c r="N2893">
        <v>0</v>
      </c>
      <c r="O2893">
        <v>0</v>
      </c>
      <c r="P2893">
        <v>0</v>
      </c>
      <c r="Q2893">
        <v>277650</v>
      </c>
      <c r="R2893">
        <v>0</v>
      </c>
      <c r="S2893">
        <v>0</v>
      </c>
      <c r="T2893">
        <v>0</v>
      </c>
    </row>
    <row r="2894" spans="1:20" x14ac:dyDescent="0.25">
      <c r="A2894" t="s">
        <v>1294</v>
      </c>
      <c r="B2894">
        <v>0</v>
      </c>
      <c r="C2894">
        <v>1386162786</v>
      </c>
      <c r="D2894">
        <v>0</v>
      </c>
      <c r="E2894">
        <v>1386162786</v>
      </c>
      <c r="F2894">
        <v>0</v>
      </c>
      <c r="G2894">
        <v>791146256</v>
      </c>
      <c r="H2894">
        <v>791146256</v>
      </c>
      <c r="I2894">
        <v>156831187</v>
      </c>
      <c r="J2894">
        <v>0</v>
      </c>
      <c r="K2894">
        <v>156831187</v>
      </c>
      <c r="L2894">
        <v>156831187</v>
      </c>
      <c r="M2894">
        <v>634315069</v>
      </c>
      <c r="N2894">
        <v>0</v>
      </c>
      <c r="O2894">
        <v>0</v>
      </c>
      <c r="P2894">
        <v>0</v>
      </c>
      <c r="Q2894">
        <v>595016530</v>
      </c>
      <c r="R2894">
        <v>11.31</v>
      </c>
      <c r="S2894">
        <v>0</v>
      </c>
      <c r="T2894">
        <v>0</v>
      </c>
    </row>
    <row r="2895" spans="1:20" x14ac:dyDescent="0.25">
      <c r="A2895" t="s">
        <v>31</v>
      </c>
      <c r="B2895">
        <v>0</v>
      </c>
      <c r="C2895">
        <v>400000000</v>
      </c>
      <c r="D2895">
        <v>0</v>
      </c>
      <c r="E2895">
        <v>400000000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400000000</v>
      </c>
      <c r="R2895">
        <v>0</v>
      </c>
      <c r="S2895">
        <v>0</v>
      </c>
      <c r="T2895">
        <v>0</v>
      </c>
    </row>
    <row r="2896" spans="1:20" x14ac:dyDescent="0.25">
      <c r="A2896" t="s">
        <v>1263</v>
      </c>
      <c r="B2896">
        <v>0</v>
      </c>
      <c r="C2896">
        <v>400000000</v>
      </c>
      <c r="D2896">
        <v>0</v>
      </c>
      <c r="E2896">
        <v>400000000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400000000</v>
      </c>
      <c r="R2896">
        <v>0</v>
      </c>
      <c r="S2896">
        <v>0</v>
      </c>
      <c r="T2896">
        <v>0</v>
      </c>
    </row>
    <row r="2897" spans="1:20" x14ac:dyDescent="0.25">
      <c r="A2897" t="s">
        <v>1288</v>
      </c>
      <c r="B2897">
        <v>0</v>
      </c>
      <c r="C2897">
        <v>400000000</v>
      </c>
      <c r="D2897">
        <v>0</v>
      </c>
      <c r="E2897">
        <v>400000000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400000000</v>
      </c>
      <c r="R2897">
        <v>0</v>
      </c>
      <c r="S2897">
        <v>0</v>
      </c>
      <c r="T2897">
        <v>0</v>
      </c>
    </row>
    <row r="2898" spans="1:20" x14ac:dyDescent="0.25">
      <c r="A2898" t="s">
        <v>287</v>
      </c>
      <c r="B2898">
        <v>0</v>
      </c>
      <c r="C2898">
        <v>430649792</v>
      </c>
      <c r="D2898">
        <v>0</v>
      </c>
      <c r="E2898">
        <v>430649792</v>
      </c>
      <c r="F2898">
        <v>0</v>
      </c>
      <c r="G2898">
        <v>287963256</v>
      </c>
      <c r="H2898">
        <v>287963256</v>
      </c>
      <c r="I2898">
        <v>156831187</v>
      </c>
      <c r="J2898">
        <v>0</v>
      </c>
      <c r="K2898">
        <v>156831187</v>
      </c>
      <c r="L2898">
        <v>156831187</v>
      </c>
      <c r="M2898">
        <v>131132069</v>
      </c>
      <c r="N2898">
        <v>0</v>
      </c>
      <c r="O2898">
        <v>0</v>
      </c>
      <c r="P2898">
        <v>0</v>
      </c>
      <c r="Q2898">
        <v>142686536</v>
      </c>
      <c r="R2898">
        <v>36.42</v>
      </c>
      <c r="S2898">
        <v>0</v>
      </c>
      <c r="T2898">
        <v>0</v>
      </c>
    </row>
    <row r="2899" spans="1:20" x14ac:dyDescent="0.25">
      <c r="A2899" t="s">
        <v>1263</v>
      </c>
      <c r="B2899">
        <v>0</v>
      </c>
      <c r="C2899">
        <v>430649792</v>
      </c>
      <c r="D2899">
        <v>0</v>
      </c>
      <c r="E2899">
        <v>430649792</v>
      </c>
      <c r="F2899">
        <v>0</v>
      </c>
      <c r="G2899">
        <v>287963256</v>
      </c>
      <c r="H2899">
        <v>287963256</v>
      </c>
      <c r="I2899">
        <v>156831187</v>
      </c>
      <c r="J2899">
        <v>0</v>
      </c>
      <c r="K2899">
        <v>156831187</v>
      </c>
      <c r="L2899">
        <v>156831187</v>
      </c>
      <c r="M2899">
        <v>131132069</v>
      </c>
      <c r="N2899">
        <v>0</v>
      </c>
      <c r="O2899">
        <v>0</v>
      </c>
      <c r="P2899">
        <v>0</v>
      </c>
      <c r="Q2899">
        <v>142686536</v>
      </c>
      <c r="R2899">
        <v>36.42</v>
      </c>
      <c r="S2899">
        <v>0</v>
      </c>
      <c r="T2899">
        <v>0</v>
      </c>
    </row>
    <row r="2900" spans="1:20" x14ac:dyDescent="0.25">
      <c r="A2900" t="s">
        <v>1288</v>
      </c>
      <c r="B2900">
        <v>0</v>
      </c>
      <c r="C2900">
        <v>430649792</v>
      </c>
      <c r="D2900">
        <v>0</v>
      </c>
      <c r="E2900">
        <v>430649792</v>
      </c>
      <c r="F2900">
        <v>0</v>
      </c>
      <c r="G2900">
        <v>287963256</v>
      </c>
      <c r="H2900">
        <v>287963256</v>
      </c>
      <c r="I2900">
        <v>156831187</v>
      </c>
      <c r="J2900">
        <v>0</v>
      </c>
      <c r="K2900">
        <v>156831187</v>
      </c>
      <c r="L2900">
        <v>156831187</v>
      </c>
      <c r="M2900">
        <v>131132069</v>
      </c>
      <c r="N2900">
        <v>0</v>
      </c>
      <c r="O2900">
        <v>0</v>
      </c>
      <c r="P2900">
        <v>0</v>
      </c>
      <c r="Q2900">
        <v>142686536</v>
      </c>
      <c r="R2900">
        <v>36.42</v>
      </c>
      <c r="S2900">
        <v>0</v>
      </c>
      <c r="T2900">
        <v>0</v>
      </c>
    </row>
    <row r="2901" spans="1:20" x14ac:dyDescent="0.25">
      <c r="A2901" t="s">
        <v>1265</v>
      </c>
      <c r="B2901">
        <v>0</v>
      </c>
      <c r="C2901">
        <v>555512994</v>
      </c>
      <c r="D2901">
        <v>0</v>
      </c>
      <c r="E2901">
        <v>555512994</v>
      </c>
      <c r="F2901">
        <v>0</v>
      </c>
      <c r="G2901">
        <v>503183000</v>
      </c>
      <c r="H2901">
        <v>503183000</v>
      </c>
      <c r="I2901">
        <v>0</v>
      </c>
      <c r="J2901">
        <v>0</v>
      </c>
      <c r="K2901">
        <v>0</v>
      </c>
      <c r="L2901">
        <v>0</v>
      </c>
      <c r="M2901">
        <v>503183000</v>
      </c>
      <c r="N2901">
        <v>0</v>
      </c>
      <c r="O2901">
        <v>0</v>
      </c>
      <c r="P2901">
        <v>0</v>
      </c>
      <c r="Q2901">
        <v>52329994</v>
      </c>
      <c r="R2901">
        <v>0</v>
      </c>
      <c r="S2901">
        <v>0</v>
      </c>
      <c r="T2901">
        <v>0</v>
      </c>
    </row>
    <row r="2902" spans="1:20" x14ac:dyDescent="0.25">
      <c r="A2902" t="s">
        <v>1263</v>
      </c>
      <c r="B2902">
        <v>0</v>
      </c>
      <c r="C2902">
        <v>555512994</v>
      </c>
      <c r="D2902">
        <v>0</v>
      </c>
      <c r="E2902">
        <v>555512994</v>
      </c>
      <c r="F2902">
        <v>0</v>
      </c>
      <c r="G2902">
        <v>503183000</v>
      </c>
      <c r="H2902">
        <v>503183000</v>
      </c>
      <c r="I2902">
        <v>0</v>
      </c>
      <c r="J2902">
        <v>0</v>
      </c>
      <c r="K2902">
        <v>0</v>
      </c>
      <c r="L2902">
        <v>0</v>
      </c>
      <c r="M2902">
        <v>503183000</v>
      </c>
      <c r="N2902">
        <v>0</v>
      </c>
      <c r="O2902">
        <v>0</v>
      </c>
      <c r="P2902">
        <v>0</v>
      </c>
      <c r="Q2902">
        <v>52329994</v>
      </c>
      <c r="R2902">
        <v>0</v>
      </c>
      <c r="S2902">
        <v>0</v>
      </c>
      <c r="T2902">
        <v>0</v>
      </c>
    </row>
    <row r="2903" spans="1:20" x14ac:dyDescent="0.25">
      <c r="A2903" t="s">
        <v>1290</v>
      </c>
      <c r="B2903">
        <v>0</v>
      </c>
      <c r="C2903">
        <v>555512994</v>
      </c>
      <c r="D2903">
        <v>0</v>
      </c>
      <c r="E2903">
        <v>555512994</v>
      </c>
      <c r="F2903">
        <v>0</v>
      </c>
      <c r="G2903">
        <v>503183000</v>
      </c>
      <c r="H2903">
        <v>503183000</v>
      </c>
      <c r="I2903">
        <v>0</v>
      </c>
      <c r="J2903">
        <v>0</v>
      </c>
      <c r="K2903">
        <v>0</v>
      </c>
      <c r="L2903">
        <v>0</v>
      </c>
      <c r="M2903">
        <v>503183000</v>
      </c>
      <c r="N2903">
        <v>0</v>
      </c>
      <c r="O2903">
        <v>0</v>
      </c>
      <c r="P2903">
        <v>0</v>
      </c>
      <c r="Q2903">
        <v>52329994</v>
      </c>
      <c r="R2903">
        <v>0</v>
      </c>
      <c r="S2903">
        <v>0</v>
      </c>
      <c r="T2903">
        <v>0</v>
      </c>
    </row>
    <row r="2904" spans="1:20" x14ac:dyDescent="0.25">
      <c r="A2904" t="s">
        <v>1295</v>
      </c>
      <c r="B2904">
        <v>0</v>
      </c>
      <c r="C2904">
        <v>2014427146</v>
      </c>
      <c r="D2904">
        <v>0</v>
      </c>
      <c r="E2904">
        <v>2014427146</v>
      </c>
      <c r="F2904">
        <v>0</v>
      </c>
      <c r="G2904">
        <v>1408000000</v>
      </c>
      <c r="H2904">
        <v>1408000000</v>
      </c>
      <c r="I2904">
        <v>0</v>
      </c>
      <c r="J2904">
        <v>0</v>
      </c>
      <c r="K2904">
        <v>0</v>
      </c>
      <c r="L2904">
        <v>0</v>
      </c>
      <c r="M2904">
        <v>1408000000</v>
      </c>
      <c r="N2904">
        <v>0</v>
      </c>
      <c r="O2904">
        <v>0</v>
      </c>
      <c r="P2904">
        <v>0</v>
      </c>
      <c r="Q2904">
        <v>606427146</v>
      </c>
      <c r="R2904">
        <v>0</v>
      </c>
      <c r="S2904">
        <v>0</v>
      </c>
      <c r="T2904">
        <v>0</v>
      </c>
    </row>
    <row r="2905" spans="1:20" x14ac:dyDescent="0.25">
      <c r="A2905" t="s">
        <v>31</v>
      </c>
      <c r="B2905">
        <v>0</v>
      </c>
      <c r="C2905">
        <v>600000000</v>
      </c>
      <c r="D2905">
        <v>0</v>
      </c>
      <c r="E2905">
        <v>600000000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600000000</v>
      </c>
      <c r="R2905">
        <v>0</v>
      </c>
      <c r="S2905">
        <v>0</v>
      </c>
      <c r="T2905">
        <v>0</v>
      </c>
    </row>
    <row r="2906" spans="1:20" x14ac:dyDescent="0.25">
      <c r="A2906" t="s">
        <v>1263</v>
      </c>
      <c r="B2906">
        <v>0</v>
      </c>
      <c r="C2906">
        <v>600000000</v>
      </c>
      <c r="D2906">
        <v>0</v>
      </c>
      <c r="E2906">
        <v>600000000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600000000</v>
      </c>
      <c r="R2906">
        <v>0</v>
      </c>
      <c r="S2906">
        <v>0</v>
      </c>
      <c r="T2906">
        <v>0</v>
      </c>
    </row>
    <row r="2907" spans="1:20" x14ac:dyDescent="0.25">
      <c r="A2907" t="s">
        <v>1296</v>
      </c>
      <c r="B2907">
        <v>0</v>
      </c>
      <c r="C2907">
        <v>600000000</v>
      </c>
      <c r="D2907">
        <v>0</v>
      </c>
      <c r="E2907">
        <v>600000000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600000000</v>
      </c>
      <c r="R2907">
        <v>0</v>
      </c>
      <c r="S2907">
        <v>0</v>
      </c>
      <c r="T2907">
        <v>0</v>
      </c>
    </row>
    <row r="2908" spans="1:20" x14ac:dyDescent="0.25">
      <c r="A2908" t="s">
        <v>1265</v>
      </c>
      <c r="B2908">
        <v>0</v>
      </c>
      <c r="C2908">
        <v>949484941</v>
      </c>
      <c r="D2908">
        <v>0</v>
      </c>
      <c r="E2908">
        <v>949484941</v>
      </c>
      <c r="F2908">
        <v>0</v>
      </c>
      <c r="G2908">
        <v>948000000</v>
      </c>
      <c r="H2908">
        <v>948000000</v>
      </c>
      <c r="I2908">
        <v>0</v>
      </c>
      <c r="J2908">
        <v>0</v>
      </c>
      <c r="K2908">
        <v>0</v>
      </c>
      <c r="L2908">
        <v>0</v>
      </c>
      <c r="M2908">
        <v>948000000</v>
      </c>
      <c r="N2908">
        <v>0</v>
      </c>
      <c r="O2908">
        <v>0</v>
      </c>
      <c r="P2908">
        <v>0</v>
      </c>
      <c r="Q2908">
        <v>1484941</v>
      </c>
      <c r="R2908">
        <v>0</v>
      </c>
      <c r="S2908">
        <v>0</v>
      </c>
      <c r="T2908">
        <v>0</v>
      </c>
    </row>
    <row r="2909" spans="1:20" x14ac:dyDescent="0.25">
      <c r="A2909" t="s">
        <v>1263</v>
      </c>
      <c r="B2909">
        <v>0</v>
      </c>
      <c r="C2909">
        <v>949484941</v>
      </c>
      <c r="D2909">
        <v>0</v>
      </c>
      <c r="E2909">
        <v>949484941</v>
      </c>
      <c r="F2909">
        <v>0</v>
      </c>
      <c r="G2909">
        <v>948000000</v>
      </c>
      <c r="H2909">
        <v>948000000</v>
      </c>
      <c r="I2909">
        <v>0</v>
      </c>
      <c r="J2909">
        <v>0</v>
      </c>
      <c r="K2909">
        <v>0</v>
      </c>
      <c r="L2909">
        <v>0</v>
      </c>
      <c r="M2909">
        <v>948000000</v>
      </c>
      <c r="N2909">
        <v>0</v>
      </c>
      <c r="O2909">
        <v>0</v>
      </c>
      <c r="P2909">
        <v>0</v>
      </c>
      <c r="Q2909">
        <v>1484941</v>
      </c>
      <c r="R2909">
        <v>0</v>
      </c>
      <c r="S2909">
        <v>0</v>
      </c>
      <c r="T2909">
        <v>0</v>
      </c>
    </row>
    <row r="2910" spans="1:20" x14ac:dyDescent="0.25">
      <c r="A2910" t="s">
        <v>1296</v>
      </c>
      <c r="B2910">
        <v>0</v>
      </c>
      <c r="C2910">
        <v>949484941</v>
      </c>
      <c r="D2910">
        <v>0</v>
      </c>
      <c r="E2910">
        <v>949484941</v>
      </c>
      <c r="F2910">
        <v>0</v>
      </c>
      <c r="G2910">
        <v>948000000</v>
      </c>
      <c r="H2910">
        <v>948000000</v>
      </c>
      <c r="I2910">
        <v>0</v>
      </c>
      <c r="J2910">
        <v>0</v>
      </c>
      <c r="K2910">
        <v>0</v>
      </c>
      <c r="L2910">
        <v>0</v>
      </c>
      <c r="M2910">
        <v>948000000</v>
      </c>
      <c r="N2910">
        <v>0</v>
      </c>
      <c r="O2910">
        <v>0</v>
      </c>
      <c r="P2910">
        <v>0</v>
      </c>
      <c r="Q2910">
        <v>1484941</v>
      </c>
      <c r="R2910">
        <v>0</v>
      </c>
      <c r="S2910">
        <v>0</v>
      </c>
      <c r="T2910">
        <v>0</v>
      </c>
    </row>
    <row r="2911" spans="1:20" x14ac:dyDescent="0.25">
      <c r="A2911" t="s">
        <v>1278</v>
      </c>
      <c r="B2911">
        <v>0</v>
      </c>
      <c r="C2911">
        <v>464942205</v>
      </c>
      <c r="D2911">
        <v>0</v>
      </c>
      <c r="E2911">
        <v>464942205</v>
      </c>
      <c r="F2911">
        <v>0</v>
      </c>
      <c r="G2911">
        <v>460000000</v>
      </c>
      <c r="H2911">
        <v>460000000</v>
      </c>
      <c r="I2911">
        <v>0</v>
      </c>
      <c r="J2911">
        <v>0</v>
      </c>
      <c r="K2911">
        <v>0</v>
      </c>
      <c r="L2911">
        <v>0</v>
      </c>
      <c r="M2911">
        <v>460000000</v>
      </c>
      <c r="N2911">
        <v>0</v>
      </c>
      <c r="O2911">
        <v>0</v>
      </c>
      <c r="P2911">
        <v>0</v>
      </c>
      <c r="Q2911">
        <v>4942205</v>
      </c>
      <c r="R2911">
        <v>0</v>
      </c>
      <c r="S2911">
        <v>0</v>
      </c>
      <c r="T2911">
        <v>0</v>
      </c>
    </row>
    <row r="2912" spans="1:20" x14ac:dyDescent="0.25">
      <c r="A2912" t="s">
        <v>1263</v>
      </c>
      <c r="B2912">
        <v>0</v>
      </c>
      <c r="C2912">
        <v>464942205</v>
      </c>
      <c r="D2912">
        <v>0</v>
      </c>
      <c r="E2912">
        <v>464942205</v>
      </c>
      <c r="F2912">
        <v>0</v>
      </c>
      <c r="G2912">
        <v>460000000</v>
      </c>
      <c r="H2912">
        <v>460000000</v>
      </c>
      <c r="I2912">
        <v>0</v>
      </c>
      <c r="J2912">
        <v>0</v>
      </c>
      <c r="K2912">
        <v>0</v>
      </c>
      <c r="L2912">
        <v>0</v>
      </c>
      <c r="M2912">
        <v>460000000</v>
      </c>
      <c r="N2912">
        <v>0</v>
      </c>
      <c r="O2912">
        <v>0</v>
      </c>
      <c r="P2912">
        <v>0</v>
      </c>
      <c r="Q2912">
        <v>4942205</v>
      </c>
      <c r="R2912">
        <v>0</v>
      </c>
      <c r="S2912">
        <v>0</v>
      </c>
      <c r="T2912">
        <v>0</v>
      </c>
    </row>
    <row r="2913" spans="1:20" x14ac:dyDescent="0.25">
      <c r="A2913" t="s">
        <v>1296</v>
      </c>
      <c r="B2913">
        <v>0</v>
      </c>
      <c r="C2913">
        <v>464942205</v>
      </c>
      <c r="D2913">
        <v>0</v>
      </c>
      <c r="E2913">
        <v>464942205</v>
      </c>
      <c r="F2913">
        <v>0</v>
      </c>
      <c r="G2913">
        <v>460000000</v>
      </c>
      <c r="H2913">
        <v>460000000</v>
      </c>
      <c r="I2913">
        <v>0</v>
      </c>
      <c r="J2913">
        <v>0</v>
      </c>
      <c r="K2913">
        <v>0</v>
      </c>
      <c r="L2913">
        <v>0</v>
      </c>
      <c r="M2913">
        <v>460000000</v>
      </c>
      <c r="N2913">
        <v>0</v>
      </c>
      <c r="O2913">
        <v>0</v>
      </c>
      <c r="P2913">
        <v>0</v>
      </c>
      <c r="Q2913">
        <v>4942205</v>
      </c>
      <c r="R2913">
        <v>0</v>
      </c>
      <c r="S2913">
        <v>0</v>
      </c>
      <c r="T2913">
        <v>0</v>
      </c>
    </row>
    <row r="2914" spans="1:20" x14ac:dyDescent="0.25">
      <c r="A2914" t="s">
        <v>1297</v>
      </c>
      <c r="B2914">
        <v>9612575000</v>
      </c>
      <c r="C2914">
        <v>0</v>
      </c>
      <c r="D2914">
        <v>0</v>
      </c>
      <c r="E2914">
        <v>9612575000</v>
      </c>
      <c r="F2914">
        <v>0</v>
      </c>
      <c r="G2914">
        <v>2393988209</v>
      </c>
      <c r="H2914">
        <v>2393988209</v>
      </c>
      <c r="I2914">
        <v>1071260398</v>
      </c>
      <c r="J2914">
        <v>0</v>
      </c>
      <c r="K2914">
        <v>1071260398</v>
      </c>
      <c r="L2914">
        <v>471599384</v>
      </c>
      <c r="M2914">
        <v>1322727811</v>
      </c>
      <c r="N2914">
        <v>599661014</v>
      </c>
      <c r="O2914">
        <v>599661014</v>
      </c>
      <c r="P2914">
        <v>0</v>
      </c>
      <c r="Q2914">
        <v>7218586791</v>
      </c>
      <c r="R2914">
        <v>11.14</v>
      </c>
      <c r="S2914">
        <v>0</v>
      </c>
      <c r="T2914">
        <v>0</v>
      </c>
    </row>
    <row r="2915" spans="1:20" x14ac:dyDescent="0.25">
      <c r="A2915" t="s">
        <v>1298</v>
      </c>
      <c r="B2915">
        <v>2979575000</v>
      </c>
      <c r="C2915">
        <v>-2640156274</v>
      </c>
      <c r="D2915">
        <v>0</v>
      </c>
      <c r="E2915">
        <v>339418726</v>
      </c>
      <c r="F2915">
        <v>0</v>
      </c>
      <c r="G2915">
        <v>339418726</v>
      </c>
      <c r="H2915">
        <v>339418726</v>
      </c>
      <c r="I2915">
        <v>339418726</v>
      </c>
      <c r="J2915">
        <v>0</v>
      </c>
      <c r="K2915">
        <v>339418726</v>
      </c>
      <c r="L2915">
        <v>118540348</v>
      </c>
      <c r="M2915">
        <v>0</v>
      </c>
      <c r="N2915">
        <v>220878378</v>
      </c>
      <c r="O2915">
        <v>220878378</v>
      </c>
      <c r="P2915">
        <v>0</v>
      </c>
      <c r="Q2915">
        <v>0</v>
      </c>
      <c r="R2915">
        <v>100</v>
      </c>
      <c r="S2915">
        <v>0</v>
      </c>
      <c r="T2915">
        <v>0</v>
      </c>
    </row>
    <row r="2916" spans="1:20" x14ac:dyDescent="0.25">
      <c r="A2916" t="s">
        <v>31</v>
      </c>
      <c r="B2916">
        <v>2979575000</v>
      </c>
      <c r="C2916">
        <v>-2640156274</v>
      </c>
      <c r="D2916">
        <v>0</v>
      </c>
      <c r="E2916">
        <v>339418726</v>
      </c>
      <c r="F2916">
        <v>0</v>
      </c>
      <c r="G2916">
        <v>339418726</v>
      </c>
      <c r="H2916">
        <v>339418726</v>
      </c>
      <c r="I2916">
        <v>339418726</v>
      </c>
      <c r="J2916">
        <v>0</v>
      </c>
      <c r="K2916">
        <v>339418726</v>
      </c>
      <c r="L2916">
        <v>118540348</v>
      </c>
      <c r="M2916">
        <v>0</v>
      </c>
      <c r="N2916">
        <v>220878378</v>
      </c>
      <c r="O2916">
        <v>220878378</v>
      </c>
      <c r="P2916">
        <v>0</v>
      </c>
      <c r="Q2916">
        <v>0</v>
      </c>
      <c r="R2916">
        <v>100</v>
      </c>
      <c r="S2916">
        <v>0</v>
      </c>
      <c r="T2916">
        <v>0</v>
      </c>
    </row>
    <row r="2917" spans="1:20" x14ac:dyDescent="0.25">
      <c r="A2917" t="s">
        <v>1299</v>
      </c>
      <c r="B2917">
        <v>2979575000</v>
      </c>
      <c r="C2917">
        <v>-2640156274</v>
      </c>
      <c r="D2917">
        <v>0</v>
      </c>
      <c r="E2917">
        <v>339418726</v>
      </c>
      <c r="F2917">
        <v>0</v>
      </c>
      <c r="G2917">
        <v>339418726</v>
      </c>
      <c r="H2917">
        <v>339418726</v>
      </c>
      <c r="I2917">
        <v>339418726</v>
      </c>
      <c r="J2917">
        <v>0</v>
      </c>
      <c r="K2917">
        <v>339418726</v>
      </c>
      <c r="L2917">
        <v>118540348</v>
      </c>
      <c r="M2917">
        <v>0</v>
      </c>
      <c r="N2917">
        <v>220878378</v>
      </c>
      <c r="O2917">
        <v>220878378</v>
      </c>
      <c r="P2917">
        <v>0</v>
      </c>
      <c r="Q2917">
        <v>0</v>
      </c>
      <c r="R2917">
        <v>100</v>
      </c>
      <c r="S2917">
        <v>0</v>
      </c>
      <c r="T2917">
        <v>0</v>
      </c>
    </row>
    <row r="2918" spans="1:20" x14ac:dyDescent="0.25">
      <c r="A2918" t="s">
        <v>1300</v>
      </c>
      <c r="B2918">
        <v>595915000</v>
      </c>
      <c r="C2918">
        <v>-595915000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</row>
    <row r="2919" spans="1:20" x14ac:dyDescent="0.25">
      <c r="A2919" t="s">
        <v>1301</v>
      </c>
      <c r="B2919">
        <v>2383660000</v>
      </c>
      <c r="C2919">
        <v>-2044241274</v>
      </c>
      <c r="D2919">
        <v>0</v>
      </c>
      <c r="E2919">
        <v>339418726</v>
      </c>
      <c r="F2919">
        <v>0</v>
      </c>
      <c r="G2919">
        <v>339418726</v>
      </c>
      <c r="H2919">
        <v>339418726</v>
      </c>
      <c r="I2919">
        <v>339418726</v>
      </c>
      <c r="J2919">
        <v>0</v>
      </c>
      <c r="K2919">
        <v>339418726</v>
      </c>
      <c r="L2919">
        <v>118540348</v>
      </c>
      <c r="M2919">
        <v>0</v>
      </c>
      <c r="N2919">
        <v>220878378</v>
      </c>
      <c r="O2919">
        <v>220878378</v>
      </c>
      <c r="P2919">
        <v>0</v>
      </c>
      <c r="Q2919">
        <v>0</v>
      </c>
      <c r="R2919">
        <v>100</v>
      </c>
      <c r="S2919">
        <v>0</v>
      </c>
      <c r="T2919">
        <v>0</v>
      </c>
    </row>
    <row r="2920" spans="1:20" x14ac:dyDescent="0.25">
      <c r="A2920" t="s">
        <v>1302</v>
      </c>
      <c r="B2920">
        <v>2683000000</v>
      </c>
      <c r="C2920">
        <v>-2472238364</v>
      </c>
      <c r="D2920">
        <v>0</v>
      </c>
      <c r="E2920">
        <v>210761636</v>
      </c>
      <c r="F2920">
        <v>0</v>
      </c>
      <c r="G2920">
        <v>210761636</v>
      </c>
      <c r="H2920">
        <v>210761636</v>
      </c>
      <c r="I2920">
        <v>210761636</v>
      </c>
      <c r="J2920">
        <v>0</v>
      </c>
      <c r="K2920">
        <v>210761636</v>
      </c>
      <c r="L2920">
        <v>38788241</v>
      </c>
      <c r="M2920">
        <v>0</v>
      </c>
      <c r="N2920">
        <v>171973395</v>
      </c>
      <c r="O2920">
        <v>171973395</v>
      </c>
      <c r="P2920">
        <v>0</v>
      </c>
      <c r="Q2920">
        <v>0</v>
      </c>
      <c r="R2920">
        <v>100</v>
      </c>
      <c r="S2920">
        <v>0</v>
      </c>
      <c r="T2920">
        <v>0</v>
      </c>
    </row>
    <row r="2921" spans="1:20" x14ac:dyDescent="0.25">
      <c r="A2921" t="s">
        <v>31</v>
      </c>
      <c r="B2921">
        <v>2683000000</v>
      </c>
      <c r="C2921">
        <v>-2472238364</v>
      </c>
      <c r="D2921">
        <v>0</v>
      </c>
      <c r="E2921">
        <v>210761636</v>
      </c>
      <c r="F2921">
        <v>0</v>
      </c>
      <c r="G2921">
        <v>210761636</v>
      </c>
      <c r="H2921">
        <v>210761636</v>
      </c>
      <c r="I2921">
        <v>210761636</v>
      </c>
      <c r="J2921">
        <v>0</v>
      </c>
      <c r="K2921">
        <v>210761636</v>
      </c>
      <c r="L2921">
        <v>38788241</v>
      </c>
      <c r="M2921">
        <v>0</v>
      </c>
      <c r="N2921">
        <v>171973395</v>
      </c>
      <c r="O2921">
        <v>171973395</v>
      </c>
      <c r="P2921">
        <v>0</v>
      </c>
      <c r="Q2921">
        <v>0</v>
      </c>
      <c r="R2921">
        <v>100</v>
      </c>
      <c r="S2921">
        <v>0</v>
      </c>
      <c r="T2921">
        <v>0</v>
      </c>
    </row>
    <row r="2922" spans="1:20" x14ac:dyDescent="0.25">
      <c r="A2922" t="s">
        <v>1299</v>
      </c>
      <c r="B2922">
        <v>2683000000</v>
      </c>
      <c r="C2922">
        <v>-2472238364</v>
      </c>
      <c r="D2922">
        <v>0</v>
      </c>
      <c r="E2922">
        <v>210761636</v>
      </c>
      <c r="F2922">
        <v>0</v>
      </c>
      <c r="G2922">
        <v>210761636</v>
      </c>
      <c r="H2922">
        <v>210761636</v>
      </c>
      <c r="I2922">
        <v>210761636</v>
      </c>
      <c r="J2922">
        <v>0</v>
      </c>
      <c r="K2922">
        <v>210761636</v>
      </c>
      <c r="L2922">
        <v>38788241</v>
      </c>
      <c r="M2922">
        <v>0</v>
      </c>
      <c r="N2922">
        <v>171973395</v>
      </c>
      <c r="O2922">
        <v>171973395</v>
      </c>
      <c r="P2922">
        <v>0</v>
      </c>
      <c r="Q2922">
        <v>0</v>
      </c>
      <c r="R2922">
        <v>100</v>
      </c>
      <c r="S2922">
        <v>0</v>
      </c>
      <c r="T2922">
        <v>0</v>
      </c>
    </row>
    <row r="2923" spans="1:20" x14ac:dyDescent="0.25">
      <c r="A2923" t="s">
        <v>1303</v>
      </c>
      <c r="B2923">
        <v>2683000000</v>
      </c>
      <c r="C2923">
        <v>-2472238364</v>
      </c>
      <c r="D2923">
        <v>0</v>
      </c>
      <c r="E2923">
        <v>210761636</v>
      </c>
      <c r="F2923">
        <v>0</v>
      </c>
      <c r="G2923">
        <v>210761636</v>
      </c>
      <c r="H2923">
        <v>210761636</v>
      </c>
      <c r="I2923">
        <v>210761636</v>
      </c>
      <c r="J2923">
        <v>0</v>
      </c>
      <c r="K2923">
        <v>210761636</v>
      </c>
      <c r="L2923">
        <v>38788241</v>
      </c>
      <c r="M2923">
        <v>0</v>
      </c>
      <c r="N2923">
        <v>171973395</v>
      </c>
      <c r="O2923">
        <v>171973395</v>
      </c>
      <c r="P2923">
        <v>0</v>
      </c>
      <c r="Q2923">
        <v>0</v>
      </c>
      <c r="R2923">
        <v>100</v>
      </c>
      <c r="S2923">
        <v>0</v>
      </c>
      <c r="T2923">
        <v>0</v>
      </c>
    </row>
    <row r="2924" spans="1:20" x14ac:dyDescent="0.25">
      <c r="A2924" t="s">
        <v>1304</v>
      </c>
      <c r="B2924">
        <v>1000000000</v>
      </c>
      <c r="C2924">
        <v>-924727987</v>
      </c>
      <c r="D2924">
        <v>0</v>
      </c>
      <c r="E2924">
        <v>75272013</v>
      </c>
      <c r="F2924">
        <v>0</v>
      </c>
      <c r="G2924">
        <v>75272013</v>
      </c>
      <c r="H2924">
        <v>75272013</v>
      </c>
      <c r="I2924">
        <v>75272013</v>
      </c>
      <c r="J2924">
        <v>0</v>
      </c>
      <c r="K2924">
        <v>75272013</v>
      </c>
      <c r="L2924">
        <v>44100007</v>
      </c>
      <c r="M2924">
        <v>0</v>
      </c>
      <c r="N2924">
        <v>31172006</v>
      </c>
      <c r="O2924">
        <v>31172006</v>
      </c>
      <c r="P2924">
        <v>0</v>
      </c>
      <c r="Q2924">
        <v>0</v>
      </c>
      <c r="R2924">
        <v>100</v>
      </c>
      <c r="S2924">
        <v>0</v>
      </c>
      <c r="T2924">
        <v>0</v>
      </c>
    </row>
    <row r="2925" spans="1:20" x14ac:dyDescent="0.25">
      <c r="A2925" t="s">
        <v>31</v>
      </c>
      <c r="B2925">
        <v>1000000000</v>
      </c>
      <c r="C2925">
        <v>-924727987</v>
      </c>
      <c r="D2925">
        <v>0</v>
      </c>
      <c r="E2925">
        <v>75272013</v>
      </c>
      <c r="F2925">
        <v>0</v>
      </c>
      <c r="G2925">
        <v>75272013</v>
      </c>
      <c r="H2925">
        <v>75272013</v>
      </c>
      <c r="I2925">
        <v>75272013</v>
      </c>
      <c r="J2925">
        <v>0</v>
      </c>
      <c r="K2925">
        <v>75272013</v>
      </c>
      <c r="L2925">
        <v>44100007</v>
      </c>
      <c r="M2925">
        <v>0</v>
      </c>
      <c r="N2925">
        <v>31172006</v>
      </c>
      <c r="O2925">
        <v>31172006</v>
      </c>
      <c r="P2925">
        <v>0</v>
      </c>
      <c r="Q2925">
        <v>0</v>
      </c>
      <c r="R2925">
        <v>100</v>
      </c>
      <c r="S2925">
        <v>0</v>
      </c>
      <c r="T2925">
        <v>0</v>
      </c>
    </row>
    <row r="2926" spans="1:20" x14ac:dyDescent="0.25">
      <c r="A2926" t="s">
        <v>1299</v>
      </c>
      <c r="B2926">
        <v>1000000000</v>
      </c>
      <c r="C2926">
        <v>-924727987</v>
      </c>
      <c r="D2926">
        <v>0</v>
      </c>
      <c r="E2926">
        <v>75272013</v>
      </c>
      <c r="F2926">
        <v>0</v>
      </c>
      <c r="G2926">
        <v>75272013</v>
      </c>
      <c r="H2926">
        <v>75272013</v>
      </c>
      <c r="I2926">
        <v>75272013</v>
      </c>
      <c r="J2926">
        <v>0</v>
      </c>
      <c r="K2926">
        <v>75272013</v>
      </c>
      <c r="L2926">
        <v>44100007</v>
      </c>
      <c r="M2926">
        <v>0</v>
      </c>
      <c r="N2926">
        <v>31172006</v>
      </c>
      <c r="O2926">
        <v>31172006</v>
      </c>
      <c r="P2926">
        <v>0</v>
      </c>
      <c r="Q2926">
        <v>0</v>
      </c>
      <c r="R2926">
        <v>100</v>
      </c>
      <c r="S2926">
        <v>0</v>
      </c>
      <c r="T2926">
        <v>0</v>
      </c>
    </row>
    <row r="2927" spans="1:20" x14ac:dyDescent="0.25">
      <c r="A2927" t="s">
        <v>1305</v>
      </c>
      <c r="B2927">
        <v>200000000</v>
      </c>
      <c r="C2927">
        <v>-124727987</v>
      </c>
      <c r="D2927">
        <v>0</v>
      </c>
      <c r="E2927">
        <v>75272013</v>
      </c>
      <c r="F2927">
        <v>0</v>
      </c>
      <c r="G2927">
        <v>75272013</v>
      </c>
      <c r="H2927">
        <v>75272013</v>
      </c>
      <c r="I2927">
        <v>75272013</v>
      </c>
      <c r="J2927">
        <v>0</v>
      </c>
      <c r="K2927">
        <v>75272013</v>
      </c>
      <c r="L2927">
        <v>44100007</v>
      </c>
      <c r="M2927">
        <v>0</v>
      </c>
      <c r="N2927">
        <v>31172006</v>
      </c>
      <c r="O2927">
        <v>31172006</v>
      </c>
      <c r="P2927">
        <v>0</v>
      </c>
      <c r="Q2927">
        <v>0</v>
      </c>
      <c r="R2927">
        <v>100</v>
      </c>
      <c r="S2927">
        <v>0</v>
      </c>
      <c r="T2927">
        <v>0</v>
      </c>
    </row>
    <row r="2928" spans="1:20" x14ac:dyDescent="0.25">
      <c r="A2928" t="s">
        <v>1306</v>
      </c>
      <c r="B2928">
        <v>200000000</v>
      </c>
      <c r="C2928">
        <v>-200000000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</row>
    <row r="2929" spans="1:20" x14ac:dyDescent="0.25">
      <c r="A2929" t="s">
        <v>1307</v>
      </c>
      <c r="B2929">
        <v>100000000</v>
      </c>
      <c r="C2929">
        <v>-100000000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</row>
    <row r="2930" spans="1:20" x14ac:dyDescent="0.25">
      <c r="A2930" t="s">
        <v>1308</v>
      </c>
      <c r="B2930">
        <v>100000000</v>
      </c>
      <c r="C2930">
        <v>-100000000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</row>
    <row r="2931" spans="1:20" x14ac:dyDescent="0.25">
      <c r="A2931" t="s">
        <v>1309</v>
      </c>
      <c r="B2931">
        <v>100000000</v>
      </c>
      <c r="C2931">
        <v>-100000000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</row>
    <row r="2932" spans="1:20" x14ac:dyDescent="0.25">
      <c r="A2932" t="s">
        <v>1310</v>
      </c>
      <c r="B2932">
        <v>100000000</v>
      </c>
      <c r="C2932">
        <v>-100000000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</row>
    <row r="2933" spans="1:20" x14ac:dyDescent="0.25">
      <c r="A2933" t="s">
        <v>1311</v>
      </c>
      <c r="B2933">
        <v>100000000</v>
      </c>
      <c r="C2933">
        <v>-100000000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</row>
    <row r="2934" spans="1:20" x14ac:dyDescent="0.25">
      <c r="A2934" t="s">
        <v>1312</v>
      </c>
      <c r="B2934">
        <v>100000000</v>
      </c>
      <c r="C2934">
        <v>-100000000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</row>
    <row r="2935" spans="1:20" x14ac:dyDescent="0.25">
      <c r="A2935" t="s">
        <v>1313</v>
      </c>
      <c r="B2935">
        <v>250000000</v>
      </c>
      <c r="C2935">
        <v>-250000000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</row>
    <row r="2936" spans="1:20" x14ac:dyDescent="0.25">
      <c r="A2936" t="s">
        <v>31</v>
      </c>
      <c r="B2936">
        <v>250000000</v>
      </c>
      <c r="C2936">
        <v>-250000000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</row>
    <row r="2937" spans="1:20" x14ac:dyDescent="0.25">
      <c r="A2937" t="s">
        <v>1299</v>
      </c>
      <c r="B2937">
        <v>250000000</v>
      </c>
      <c r="C2937">
        <v>-250000000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</row>
    <row r="2938" spans="1:20" x14ac:dyDescent="0.25">
      <c r="A2938" t="s">
        <v>1314</v>
      </c>
      <c r="B2938">
        <v>250000000</v>
      </c>
      <c r="C2938">
        <v>-250000000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</row>
    <row r="2939" spans="1:20" x14ac:dyDescent="0.25">
      <c r="A2939" t="s">
        <v>1315</v>
      </c>
      <c r="B2939">
        <v>2700000000</v>
      </c>
      <c r="C2939">
        <v>-1571533725</v>
      </c>
      <c r="D2939">
        <v>0</v>
      </c>
      <c r="E2939">
        <v>1128466275</v>
      </c>
      <c r="F2939">
        <v>0</v>
      </c>
      <c r="G2939">
        <v>1128466275</v>
      </c>
      <c r="H2939">
        <v>1128466275</v>
      </c>
      <c r="I2939">
        <v>328466275</v>
      </c>
      <c r="J2939">
        <v>0</v>
      </c>
      <c r="K2939">
        <v>328466275</v>
      </c>
      <c r="L2939">
        <v>152829040</v>
      </c>
      <c r="M2939">
        <v>800000000</v>
      </c>
      <c r="N2939">
        <v>175637235</v>
      </c>
      <c r="O2939">
        <v>175637235</v>
      </c>
      <c r="P2939">
        <v>0</v>
      </c>
      <c r="Q2939">
        <v>0</v>
      </c>
      <c r="R2939">
        <v>29.11</v>
      </c>
      <c r="S2939">
        <v>0</v>
      </c>
      <c r="T2939">
        <v>0</v>
      </c>
    </row>
    <row r="2940" spans="1:20" x14ac:dyDescent="0.25">
      <c r="A2940" t="s">
        <v>31</v>
      </c>
      <c r="B2940">
        <v>2700000000</v>
      </c>
      <c r="C2940">
        <v>-1571533725</v>
      </c>
      <c r="D2940">
        <v>0</v>
      </c>
      <c r="E2940">
        <v>1128466275</v>
      </c>
      <c r="F2940">
        <v>0</v>
      </c>
      <c r="G2940">
        <v>1128466275</v>
      </c>
      <c r="H2940">
        <v>1128466275</v>
      </c>
      <c r="I2940">
        <v>328466275</v>
      </c>
      <c r="J2940">
        <v>0</v>
      </c>
      <c r="K2940">
        <v>328466275</v>
      </c>
      <c r="L2940">
        <v>152829040</v>
      </c>
      <c r="M2940">
        <v>800000000</v>
      </c>
      <c r="N2940">
        <v>175637235</v>
      </c>
      <c r="O2940">
        <v>175637235</v>
      </c>
      <c r="P2940">
        <v>0</v>
      </c>
      <c r="Q2940">
        <v>0</v>
      </c>
      <c r="R2940">
        <v>29.11</v>
      </c>
      <c r="S2940">
        <v>0</v>
      </c>
      <c r="T2940">
        <v>0</v>
      </c>
    </row>
    <row r="2941" spans="1:20" x14ac:dyDescent="0.25">
      <c r="A2941" t="s">
        <v>1299</v>
      </c>
      <c r="B2941">
        <v>2700000000</v>
      </c>
      <c r="C2941">
        <v>-1571533725</v>
      </c>
      <c r="D2941">
        <v>0</v>
      </c>
      <c r="E2941">
        <v>1128466275</v>
      </c>
      <c r="F2941">
        <v>0</v>
      </c>
      <c r="G2941">
        <v>1128466275</v>
      </c>
      <c r="H2941">
        <v>1128466275</v>
      </c>
      <c r="I2941">
        <v>328466275</v>
      </c>
      <c r="J2941">
        <v>0</v>
      </c>
      <c r="K2941">
        <v>328466275</v>
      </c>
      <c r="L2941">
        <v>152829040</v>
      </c>
      <c r="M2941">
        <v>800000000</v>
      </c>
      <c r="N2941">
        <v>175637235</v>
      </c>
      <c r="O2941">
        <v>175637235</v>
      </c>
      <c r="P2941">
        <v>0</v>
      </c>
      <c r="Q2941">
        <v>0</v>
      </c>
      <c r="R2941">
        <v>29.11</v>
      </c>
      <c r="S2941">
        <v>0</v>
      </c>
      <c r="T2941">
        <v>0</v>
      </c>
    </row>
    <row r="2942" spans="1:20" x14ac:dyDescent="0.25">
      <c r="A2942" t="s">
        <v>1316</v>
      </c>
      <c r="B2942">
        <v>900000000</v>
      </c>
      <c r="C2942">
        <v>19170814</v>
      </c>
      <c r="D2942">
        <v>0</v>
      </c>
      <c r="E2942">
        <v>919170814</v>
      </c>
      <c r="F2942">
        <v>0</v>
      </c>
      <c r="G2942">
        <v>919170814</v>
      </c>
      <c r="H2942">
        <v>919170814</v>
      </c>
      <c r="I2942">
        <v>119170814</v>
      </c>
      <c r="J2942">
        <v>0</v>
      </c>
      <c r="K2942">
        <v>119170814</v>
      </c>
      <c r="L2942">
        <v>0</v>
      </c>
      <c r="M2942">
        <v>800000000</v>
      </c>
      <c r="N2942">
        <v>119170814</v>
      </c>
      <c r="O2942">
        <v>119170814</v>
      </c>
      <c r="P2942">
        <v>0</v>
      </c>
      <c r="Q2942">
        <v>0</v>
      </c>
      <c r="R2942">
        <v>12.97</v>
      </c>
      <c r="S2942">
        <v>0</v>
      </c>
      <c r="T2942">
        <v>0</v>
      </c>
    </row>
    <row r="2943" spans="1:20" x14ac:dyDescent="0.25">
      <c r="A2943" t="s">
        <v>1317</v>
      </c>
      <c r="B2943">
        <v>1800000000</v>
      </c>
      <c r="C2943">
        <v>-1590704539</v>
      </c>
      <c r="D2943">
        <v>0</v>
      </c>
      <c r="E2943">
        <v>209295461</v>
      </c>
      <c r="F2943">
        <v>0</v>
      </c>
      <c r="G2943">
        <v>209295461</v>
      </c>
      <c r="H2943">
        <v>209295461</v>
      </c>
      <c r="I2943">
        <v>209295461</v>
      </c>
      <c r="J2943">
        <v>0</v>
      </c>
      <c r="K2943">
        <v>209295461</v>
      </c>
      <c r="L2943">
        <v>152829040</v>
      </c>
      <c r="M2943">
        <v>0</v>
      </c>
      <c r="N2943">
        <v>56466421</v>
      </c>
      <c r="O2943">
        <v>56466421</v>
      </c>
      <c r="P2943">
        <v>0</v>
      </c>
      <c r="Q2943">
        <v>0</v>
      </c>
      <c r="R2943">
        <v>100</v>
      </c>
      <c r="S2943">
        <v>0</v>
      </c>
      <c r="T2943">
        <v>0</v>
      </c>
    </row>
    <row r="2944" spans="1:20" x14ac:dyDescent="0.25">
      <c r="A2944" t="s">
        <v>1318</v>
      </c>
      <c r="B2944">
        <v>0</v>
      </c>
      <c r="C2944">
        <v>2400000000</v>
      </c>
      <c r="D2944">
        <v>0</v>
      </c>
      <c r="E2944">
        <v>2400000000</v>
      </c>
      <c r="F2944">
        <v>0</v>
      </c>
      <c r="G2944">
        <v>512831519</v>
      </c>
      <c r="H2944">
        <v>512831519</v>
      </c>
      <c r="I2944">
        <v>0</v>
      </c>
      <c r="J2944">
        <v>0</v>
      </c>
      <c r="K2944">
        <v>0</v>
      </c>
      <c r="L2944">
        <v>0</v>
      </c>
      <c r="M2944">
        <v>512831519</v>
      </c>
      <c r="N2944">
        <v>0</v>
      </c>
      <c r="O2944">
        <v>0</v>
      </c>
      <c r="P2944">
        <v>0</v>
      </c>
      <c r="Q2944">
        <v>1887168481</v>
      </c>
      <c r="R2944">
        <v>0</v>
      </c>
      <c r="S2944">
        <v>0</v>
      </c>
      <c r="T2944">
        <v>0</v>
      </c>
    </row>
    <row r="2945" spans="1:20" x14ac:dyDescent="0.25">
      <c r="A2945" t="s">
        <v>31</v>
      </c>
      <c r="B2945">
        <v>0</v>
      </c>
      <c r="C2945">
        <v>2400000000</v>
      </c>
      <c r="D2945">
        <v>0</v>
      </c>
      <c r="E2945">
        <v>2400000000</v>
      </c>
      <c r="F2945">
        <v>0</v>
      </c>
      <c r="G2945">
        <v>512831519</v>
      </c>
      <c r="H2945">
        <v>512831519</v>
      </c>
      <c r="I2945">
        <v>0</v>
      </c>
      <c r="J2945">
        <v>0</v>
      </c>
      <c r="K2945">
        <v>0</v>
      </c>
      <c r="L2945">
        <v>0</v>
      </c>
      <c r="M2945">
        <v>512831519</v>
      </c>
      <c r="N2945">
        <v>0</v>
      </c>
      <c r="O2945">
        <v>0</v>
      </c>
      <c r="P2945">
        <v>0</v>
      </c>
      <c r="Q2945">
        <v>1887168481</v>
      </c>
      <c r="R2945">
        <v>0</v>
      </c>
      <c r="S2945">
        <v>0</v>
      </c>
      <c r="T2945">
        <v>0</v>
      </c>
    </row>
    <row r="2946" spans="1:20" x14ac:dyDescent="0.25">
      <c r="A2946" t="s">
        <v>1319</v>
      </c>
      <c r="B2946">
        <v>0</v>
      </c>
      <c r="C2946">
        <v>2400000000</v>
      </c>
      <c r="D2946">
        <v>0</v>
      </c>
      <c r="E2946">
        <v>2400000000</v>
      </c>
      <c r="F2946">
        <v>0</v>
      </c>
      <c r="G2946">
        <v>512831519</v>
      </c>
      <c r="H2946">
        <v>512831519</v>
      </c>
      <c r="I2946">
        <v>0</v>
      </c>
      <c r="J2946">
        <v>0</v>
      </c>
      <c r="K2946">
        <v>0</v>
      </c>
      <c r="L2946">
        <v>0</v>
      </c>
      <c r="M2946">
        <v>512831519</v>
      </c>
      <c r="N2946">
        <v>0</v>
      </c>
      <c r="O2946">
        <v>0</v>
      </c>
      <c r="P2946">
        <v>0</v>
      </c>
      <c r="Q2946">
        <v>1887168481</v>
      </c>
      <c r="R2946">
        <v>0</v>
      </c>
      <c r="S2946">
        <v>0</v>
      </c>
      <c r="T2946">
        <v>0</v>
      </c>
    </row>
    <row r="2947" spans="1:20" x14ac:dyDescent="0.25">
      <c r="A2947" t="s">
        <v>1320</v>
      </c>
      <c r="B2947">
        <v>0</v>
      </c>
      <c r="C2947">
        <v>2400000000</v>
      </c>
      <c r="D2947">
        <v>0</v>
      </c>
      <c r="E2947">
        <v>2400000000</v>
      </c>
      <c r="F2947">
        <v>0</v>
      </c>
      <c r="G2947">
        <v>512831519</v>
      </c>
      <c r="H2947">
        <v>512831519</v>
      </c>
      <c r="I2947">
        <v>0</v>
      </c>
      <c r="J2947">
        <v>0</v>
      </c>
      <c r="K2947">
        <v>0</v>
      </c>
      <c r="L2947">
        <v>0</v>
      </c>
      <c r="M2947">
        <v>512831519</v>
      </c>
      <c r="N2947">
        <v>0</v>
      </c>
      <c r="O2947">
        <v>0</v>
      </c>
      <c r="P2947">
        <v>0</v>
      </c>
      <c r="Q2947">
        <v>1887168481</v>
      </c>
      <c r="R2947">
        <v>0</v>
      </c>
      <c r="S2947">
        <v>0</v>
      </c>
      <c r="T2947">
        <v>0</v>
      </c>
    </row>
    <row r="2948" spans="1:20" x14ac:dyDescent="0.25">
      <c r="A2948" t="s">
        <v>1321</v>
      </c>
      <c r="B2948">
        <v>0</v>
      </c>
      <c r="C2948">
        <v>1000000000</v>
      </c>
      <c r="D2948">
        <v>0</v>
      </c>
      <c r="E2948">
        <v>1000000000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1000000000</v>
      </c>
      <c r="R2948">
        <v>0</v>
      </c>
      <c r="S2948">
        <v>0</v>
      </c>
      <c r="T2948">
        <v>0</v>
      </c>
    </row>
    <row r="2949" spans="1:20" x14ac:dyDescent="0.25">
      <c r="A2949" t="s">
        <v>31</v>
      </c>
      <c r="B2949">
        <v>0</v>
      </c>
      <c r="C2949">
        <v>1000000000</v>
      </c>
      <c r="D2949">
        <v>0</v>
      </c>
      <c r="E2949">
        <v>1000000000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1000000000</v>
      </c>
      <c r="R2949">
        <v>0</v>
      </c>
      <c r="S2949">
        <v>0</v>
      </c>
      <c r="T2949">
        <v>0</v>
      </c>
    </row>
    <row r="2950" spans="1:20" x14ac:dyDescent="0.25">
      <c r="A2950" t="s">
        <v>1319</v>
      </c>
      <c r="B2950">
        <v>0</v>
      </c>
      <c r="C2950">
        <v>1000000000</v>
      </c>
      <c r="D2950">
        <v>0</v>
      </c>
      <c r="E2950">
        <v>1000000000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1000000000</v>
      </c>
      <c r="R2950">
        <v>0</v>
      </c>
      <c r="S2950">
        <v>0</v>
      </c>
      <c r="T2950">
        <v>0</v>
      </c>
    </row>
    <row r="2951" spans="1:20" x14ac:dyDescent="0.25">
      <c r="A2951" t="s">
        <v>1322</v>
      </c>
      <c r="B2951">
        <v>0</v>
      </c>
      <c r="C2951">
        <v>1000000000</v>
      </c>
      <c r="D2951">
        <v>0</v>
      </c>
      <c r="E2951">
        <v>1000000000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1000000000</v>
      </c>
      <c r="R2951">
        <v>0</v>
      </c>
      <c r="S2951">
        <v>0</v>
      </c>
      <c r="T2951">
        <v>0</v>
      </c>
    </row>
    <row r="2952" spans="1:20" x14ac:dyDescent="0.25">
      <c r="A2952" t="s">
        <v>1323</v>
      </c>
      <c r="B2952">
        <v>0</v>
      </c>
      <c r="C2952">
        <v>300000000</v>
      </c>
      <c r="D2952">
        <v>0</v>
      </c>
      <c r="E2952">
        <v>300000000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300000000</v>
      </c>
      <c r="R2952">
        <v>0</v>
      </c>
      <c r="S2952">
        <v>0</v>
      </c>
      <c r="T2952">
        <v>0</v>
      </c>
    </row>
    <row r="2953" spans="1:20" x14ac:dyDescent="0.25">
      <c r="A2953" t="s">
        <v>31</v>
      </c>
      <c r="B2953">
        <v>0</v>
      </c>
      <c r="C2953">
        <v>300000000</v>
      </c>
      <c r="D2953">
        <v>0</v>
      </c>
      <c r="E2953">
        <v>300000000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300000000</v>
      </c>
      <c r="R2953">
        <v>0</v>
      </c>
      <c r="S2953">
        <v>0</v>
      </c>
      <c r="T2953">
        <v>0</v>
      </c>
    </row>
    <row r="2954" spans="1:20" x14ac:dyDescent="0.25">
      <c r="A2954" t="s">
        <v>1299</v>
      </c>
      <c r="B2954">
        <v>0</v>
      </c>
      <c r="C2954">
        <v>300000000</v>
      </c>
      <c r="D2954">
        <v>0</v>
      </c>
      <c r="E2954">
        <v>300000000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300000000</v>
      </c>
      <c r="R2954">
        <v>0</v>
      </c>
      <c r="S2954">
        <v>0</v>
      </c>
      <c r="T2954">
        <v>0</v>
      </c>
    </row>
    <row r="2955" spans="1:20" x14ac:dyDescent="0.25">
      <c r="A2955" t="s">
        <v>1324</v>
      </c>
      <c r="B2955">
        <v>0</v>
      </c>
      <c r="C2955">
        <v>300000000</v>
      </c>
      <c r="D2955">
        <v>0</v>
      </c>
      <c r="E2955">
        <v>300000000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300000000</v>
      </c>
      <c r="R2955">
        <v>0</v>
      </c>
      <c r="S2955">
        <v>0</v>
      </c>
      <c r="T2955">
        <v>0</v>
      </c>
    </row>
    <row r="2956" spans="1:20" x14ac:dyDescent="0.25">
      <c r="A2956" t="s">
        <v>1325</v>
      </c>
      <c r="B2956">
        <v>0</v>
      </c>
      <c r="C2956">
        <v>1500000000</v>
      </c>
      <c r="D2956">
        <v>0</v>
      </c>
      <c r="E2956">
        <v>1500000000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1500000000</v>
      </c>
      <c r="R2956">
        <v>0</v>
      </c>
      <c r="S2956">
        <v>0</v>
      </c>
      <c r="T2956">
        <v>0</v>
      </c>
    </row>
    <row r="2957" spans="1:20" x14ac:dyDescent="0.25">
      <c r="A2957" t="s">
        <v>31</v>
      </c>
      <c r="B2957">
        <v>0</v>
      </c>
      <c r="C2957">
        <v>1500000000</v>
      </c>
      <c r="D2957">
        <v>0</v>
      </c>
      <c r="E2957">
        <v>1500000000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1500000000</v>
      </c>
      <c r="R2957">
        <v>0</v>
      </c>
      <c r="S2957">
        <v>0</v>
      </c>
      <c r="T2957">
        <v>0</v>
      </c>
    </row>
    <row r="2958" spans="1:20" x14ac:dyDescent="0.25">
      <c r="A2958" t="s">
        <v>1299</v>
      </c>
      <c r="B2958">
        <v>0</v>
      </c>
      <c r="C2958">
        <v>1500000000</v>
      </c>
      <c r="D2958">
        <v>0</v>
      </c>
      <c r="E2958">
        <v>1500000000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1500000000</v>
      </c>
      <c r="R2958">
        <v>0</v>
      </c>
      <c r="S2958">
        <v>0</v>
      </c>
      <c r="T2958">
        <v>0</v>
      </c>
    </row>
    <row r="2959" spans="1:20" x14ac:dyDescent="0.25">
      <c r="A2959" t="s">
        <v>1326</v>
      </c>
      <c r="B2959">
        <v>0</v>
      </c>
      <c r="C2959">
        <v>132000000</v>
      </c>
      <c r="D2959">
        <v>0</v>
      </c>
      <c r="E2959">
        <v>132000000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132000000</v>
      </c>
      <c r="R2959">
        <v>0</v>
      </c>
      <c r="S2959">
        <v>0</v>
      </c>
      <c r="T2959">
        <v>0</v>
      </c>
    </row>
    <row r="2960" spans="1:20" x14ac:dyDescent="0.25">
      <c r="A2960" t="s">
        <v>1327</v>
      </c>
      <c r="B2960">
        <v>0</v>
      </c>
      <c r="C2960">
        <v>1368000000</v>
      </c>
      <c r="D2960">
        <v>0</v>
      </c>
      <c r="E2960">
        <v>1368000000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1368000000</v>
      </c>
      <c r="R2960">
        <v>0</v>
      </c>
      <c r="S2960">
        <v>0</v>
      </c>
      <c r="T2960">
        <v>0</v>
      </c>
    </row>
    <row r="2961" spans="1:20" x14ac:dyDescent="0.25">
      <c r="A2961" t="s">
        <v>1328</v>
      </c>
      <c r="B2961">
        <v>0</v>
      </c>
      <c r="C2961">
        <v>1608656350</v>
      </c>
      <c r="D2961">
        <v>0</v>
      </c>
      <c r="E2961">
        <v>1608656350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1608656350</v>
      </c>
      <c r="R2961">
        <v>0</v>
      </c>
      <c r="S2961">
        <v>0</v>
      </c>
      <c r="T2961">
        <v>0</v>
      </c>
    </row>
    <row r="2962" spans="1:20" x14ac:dyDescent="0.25">
      <c r="A2962" t="s">
        <v>31</v>
      </c>
      <c r="B2962">
        <v>0</v>
      </c>
      <c r="C2962">
        <v>1608656350</v>
      </c>
      <c r="D2962">
        <v>0</v>
      </c>
      <c r="E2962">
        <v>1608656350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1608656350</v>
      </c>
      <c r="R2962">
        <v>0</v>
      </c>
      <c r="S2962">
        <v>0</v>
      </c>
      <c r="T2962">
        <v>0</v>
      </c>
    </row>
    <row r="2963" spans="1:20" x14ac:dyDescent="0.25">
      <c r="A2963" t="s">
        <v>1329</v>
      </c>
      <c r="B2963">
        <v>0</v>
      </c>
      <c r="C2963">
        <v>1608656350</v>
      </c>
      <c r="D2963">
        <v>0</v>
      </c>
      <c r="E2963">
        <v>1608656350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1608656350</v>
      </c>
      <c r="R2963">
        <v>0</v>
      </c>
      <c r="S2963">
        <v>0</v>
      </c>
      <c r="T2963">
        <v>0</v>
      </c>
    </row>
    <row r="2964" spans="1:20" x14ac:dyDescent="0.25">
      <c r="A2964" t="s">
        <v>1330</v>
      </c>
      <c r="B2964">
        <v>0</v>
      </c>
      <c r="C2964">
        <v>1608656350</v>
      </c>
      <c r="D2964">
        <v>0</v>
      </c>
      <c r="E2964">
        <v>1608656350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1608656350</v>
      </c>
      <c r="R2964">
        <v>0</v>
      </c>
      <c r="S2964">
        <v>0</v>
      </c>
      <c r="T2964">
        <v>0</v>
      </c>
    </row>
    <row r="2965" spans="1:20" x14ac:dyDescent="0.25">
      <c r="A2965" t="s">
        <v>1331</v>
      </c>
      <c r="B2965">
        <v>0</v>
      </c>
      <c r="C2965">
        <v>300000000</v>
      </c>
      <c r="D2965">
        <v>0</v>
      </c>
      <c r="E2965">
        <v>300000000</v>
      </c>
      <c r="F2965">
        <v>0</v>
      </c>
      <c r="G2965">
        <v>21987954</v>
      </c>
      <c r="H2965">
        <v>21987954</v>
      </c>
      <c r="I2965">
        <v>21987954</v>
      </c>
      <c r="J2965">
        <v>0</v>
      </c>
      <c r="K2965">
        <v>21987954</v>
      </c>
      <c r="L2965">
        <v>21987954</v>
      </c>
      <c r="M2965">
        <v>0</v>
      </c>
      <c r="N2965">
        <v>0</v>
      </c>
      <c r="O2965">
        <v>0</v>
      </c>
      <c r="P2965">
        <v>0</v>
      </c>
      <c r="Q2965">
        <v>278012046</v>
      </c>
      <c r="R2965">
        <v>7.33</v>
      </c>
      <c r="S2965">
        <v>0</v>
      </c>
      <c r="T2965">
        <v>0</v>
      </c>
    </row>
    <row r="2966" spans="1:20" x14ac:dyDescent="0.25">
      <c r="A2966" t="s">
        <v>31</v>
      </c>
      <c r="B2966">
        <v>0</v>
      </c>
      <c r="C2966">
        <v>300000000</v>
      </c>
      <c r="D2966">
        <v>0</v>
      </c>
      <c r="E2966">
        <v>300000000</v>
      </c>
      <c r="F2966">
        <v>0</v>
      </c>
      <c r="G2966">
        <v>21987954</v>
      </c>
      <c r="H2966">
        <v>21987954</v>
      </c>
      <c r="I2966">
        <v>21987954</v>
      </c>
      <c r="J2966">
        <v>0</v>
      </c>
      <c r="K2966">
        <v>21987954</v>
      </c>
      <c r="L2966">
        <v>21987954</v>
      </c>
      <c r="M2966">
        <v>0</v>
      </c>
      <c r="N2966">
        <v>0</v>
      </c>
      <c r="O2966">
        <v>0</v>
      </c>
      <c r="P2966">
        <v>0</v>
      </c>
      <c r="Q2966">
        <v>278012046</v>
      </c>
      <c r="R2966">
        <v>7.33</v>
      </c>
      <c r="S2966">
        <v>0</v>
      </c>
      <c r="T2966">
        <v>0</v>
      </c>
    </row>
    <row r="2967" spans="1:20" x14ac:dyDescent="0.25">
      <c r="A2967" t="s">
        <v>175</v>
      </c>
      <c r="B2967">
        <v>0</v>
      </c>
      <c r="C2967">
        <v>300000000</v>
      </c>
      <c r="D2967">
        <v>0</v>
      </c>
      <c r="E2967">
        <v>300000000</v>
      </c>
      <c r="F2967">
        <v>0</v>
      </c>
      <c r="G2967">
        <v>21987954</v>
      </c>
      <c r="H2967">
        <v>21987954</v>
      </c>
      <c r="I2967">
        <v>21987954</v>
      </c>
      <c r="J2967">
        <v>0</v>
      </c>
      <c r="K2967">
        <v>21987954</v>
      </c>
      <c r="L2967">
        <v>21987954</v>
      </c>
      <c r="M2967">
        <v>0</v>
      </c>
      <c r="N2967">
        <v>0</v>
      </c>
      <c r="O2967">
        <v>0</v>
      </c>
      <c r="P2967">
        <v>0</v>
      </c>
      <c r="Q2967">
        <v>278012046</v>
      </c>
      <c r="R2967">
        <v>7.33</v>
      </c>
      <c r="S2967">
        <v>0</v>
      </c>
      <c r="T2967">
        <v>0</v>
      </c>
    </row>
    <row r="2968" spans="1:20" x14ac:dyDescent="0.25">
      <c r="A2968" t="s">
        <v>1332</v>
      </c>
      <c r="B2968">
        <v>0</v>
      </c>
      <c r="C2968">
        <v>300000000</v>
      </c>
      <c r="D2968">
        <v>0</v>
      </c>
      <c r="E2968">
        <v>300000000</v>
      </c>
      <c r="F2968">
        <v>0</v>
      </c>
      <c r="G2968">
        <v>21987954</v>
      </c>
      <c r="H2968">
        <v>21987954</v>
      </c>
      <c r="I2968">
        <v>21987954</v>
      </c>
      <c r="J2968">
        <v>0</v>
      </c>
      <c r="K2968">
        <v>21987954</v>
      </c>
      <c r="L2968">
        <v>21987954</v>
      </c>
      <c r="M2968">
        <v>0</v>
      </c>
      <c r="N2968">
        <v>0</v>
      </c>
      <c r="O2968">
        <v>0</v>
      </c>
      <c r="P2968">
        <v>0</v>
      </c>
      <c r="Q2968">
        <v>278012046</v>
      </c>
      <c r="R2968">
        <v>7.33</v>
      </c>
      <c r="S2968">
        <v>0</v>
      </c>
      <c r="T2968">
        <v>0</v>
      </c>
    </row>
    <row r="2969" spans="1:20" x14ac:dyDescent="0.25">
      <c r="A2969" t="s">
        <v>1333</v>
      </c>
      <c r="B2969">
        <v>0</v>
      </c>
      <c r="C2969">
        <v>500000000</v>
      </c>
      <c r="D2969">
        <v>0</v>
      </c>
      <c r="E2969">
        <v>500000000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500000000</v>
      </c>
      <c r="R2969">
        <v>0</v>
      </c>
      <c r="S2969">
        <v>0</v>
      </c>
      <c r="T2969">
        <v>0</v>
      </c>
    </row>
    <row r="2970" spans="1:20" x14ac:dyDescent="0.25">
      <c r="A2970" t="s">
        <v>31</v>
      </c>
      <c r="B2970">
        <v>0</v>
      </c>
      <c r="C2970">
        <v>500000000</v>
      </c>
      <c r="D2970">
        <v>0</v>
      </c>
      <c r="E2970">
        <v>500000000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500000000</v>
      </c>
      <c r="R2970">
        <v>0</v>
      </c>
      <c r="S2970">
        <v>0</v>
      </c>
      <c r="T2970">
        <v>0</v>
      </c>
    </row>
    <row r="2971" spans="1:20" x14ac:dyDescent="0.25">
      <c r="A2971" t="s">
        <v>1334</v>
      </c>
      <c r="B2971">
        <v>0</v>
      </c>
      <c r="C2971">
        <v>500000000</v>
      </c>
      <c r="D2971">
        <v>0</v>
      </c>
      <c r="E2971">
        <v>500000000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500000000</v>
      </c>
      <c r="R2971">
        <v>0</v>
      </c>
      <c r="S2971">
        <v>0</v>
      </c>
      <c r="T2971">
        <v>0</v>
      </c>
    </row>
    <row r="2972" spans="1:20" x14ac:dyDescent="0.25">
      <c r="A2972" t="s">
        <v>1335</v>
      </c>
      <c r="B2972">
        <v>0</v>
      </c>
      <c r="C2972">
        <v>500000000</v>
      </c>
      <c r="D2972">
        <v>0</v>
      </c>
      <c r="E2972">
        <v>500000000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500000000</v>
      </c>
      <c r="R2972">
        <v>0</v>
      </c>
      <c r="S2972">
        <v>0</v>
      </c>
      <c r="T2972">
        <v>0</v>
      </c>
    </row>
    <row r="2973" spans="1:20" x14ac:dyDescent="0.25">
      <c r="A2973" t="s">
        <v>1336</v>
      </c>
      <c r="B2973">
        <v>0</v>
      </c>
      <c r="C2973">
        <v>250000000</v>
      </c>
      <c r="D2973">
        <v>0</v>
      </c>
      <c r="E2973">
        <v>250000000</v>
      </c>
      <c r="F2973">
        <v>0</v>
      </c>
      <c r="G2973">
        <v>105250086</v>
      </c>
      <c r="H2973">
        <v>105250086</v>
      </c>
      <c r="I2973">
        <v>95353794</v>
      </c>
      <c r="J2973">
        <v>0</v>
      </c>
      <c r="K2973">
        <v>95353794</v>
      </c>
      <c r="L2973">
        <v>95353794</v>
      </c>
      <c r="M2973">
        <v>9896292</v>
      </c>
      <c r="N2973">
        <v>0</v>
      </c>
      <c r="O2973">
        <v>0</v>
      </c>
      <c r="P2973">
        <v>0</v>
      </c>
      <c r="Q2973">
        <v>144749914</v>
      </c>
      <c r="R2973">
        <v>38.14</v>
      </c>
      <c r="S2973">
        <v>0</v>
      </c>
      <c r="T2973">
        <v>0</v>
      </c>
    </row>
    <row r="2974" spans="1:20" x14ac:dyDescent="0.25">
      <c r="A2974" t="s">
        <v>31</v>
      </c>
      <c r="B2974">
        <v>0</v>
      </c>
      <c r="C2974">
        <v>250000000</v>
      </c>
      <c r="D2974">
        <v>0</v>
      </c>
      <c r="E2974">
        <v>250000000</v>
      </c>
      <c r="F2974">
        <v>0</v>
      </c>
      <c r="G2974">
        <v>105250086</v>
      </c>
      <c r="H2974">
        <v>105250086</v>
      </c>
      <c r="I2974">
        <v>95353794</v>
      </c>
      <c r="J2974">
        <v>0</v>
      </c>
      <c r="K2974">
        <v>95353794</v>
      </c>
      <c r="L2974">
        <v>95353794</v>
      </c>
      <c r="M2974">
        <v>9896292</v>
      </c>
      <c r="N2974">
        <v>0</v>
      </c>
      <c r="O2974">
        <v>0</v>
      </c>
      <c r="P2974">
        <v>0</v>
      </c>
      <c r="Q2974">
        <v>144749914</v>
      </c>
      <c r="R2974">
        <v>38.14</v>
      </c>
      <c r="S2974">
        <v>0</v>
      </c>
      <c r="T2974">
        <v>0</v>
      </c>
    </row>
    <row r="2975" spans="1:20" x14ac:dyDescent="0.25">
      <c r="A2975" t="s">
        <v>1337</v>
      </c>
      <c r="B2975">
        <v>0</v>
      </c>
      <c r="C2975">
        <v>250000000</v>
      </c>
      <c r="D2975">
        <v>0</v>
      </c>
      <c r="E2975">
        <v>250000000</v>
      </c>
      <c r="F2975">
        <v>0</v>
      </c>
      <c r="G2975">
        <v>105250086</v>
      </c>
      <c r="H2975">
        <v>105250086</v>
      </c>
      <c r="I2975">
        <v>95353794</v>
      </c>
      <c r="J2975">
        <v>0</v>
      </c>
      <c r="K2975">
        <v>95353794</v>
      </c>
      <c r="L2975">
        <v>95353794</v>
      </c>
      <c r="M2975">
        <v>9896292</v>
      </c>
      <c r="N2975">
        <v>0</v>
      </c>
      <c r="O2975">
        <v>0</v>
      </c>
      <c r="P2975">
        <v>0</v>
      </c>
      <c r="Q2975">
        <v>144749914</v>
      </c>
      <c r="R2975">
        <v>38.14</v>
      </c>
      <c r="S2975">
        <v>0</v>
      </c>
      <c r="T2975">
        <v>0</v>
      </c>
    </row>
    <row r="2976" spans="1:20" x14ac:dyDescent="0.25">
      <c r="A2976" t="s">
        <v>1338</v>
      </c>
      <c r="B2976">
        <v>0</v>
      </c>
      <c r="C2976">
        <v>250000000</v>
      </c>
      <c r="D2976">
        <v>0</v>
      </c>
      <c r="E2976">
        <v>250000000</v>
      </c>
      <c r="F2976">
        <v>0</v>
      </c>
      <c r="G2976">
        <v>105250086</v>
      </c>
      <c r="H2976">
        <v>105250086</v>
      </c>
      <c r="I2976">
        <v>95353794</v>
      </c>
      <c r="J2976">
        <v>0</v>
      </c>
      <c r="K2976">
        <v>95353794</v>
      </c>
      <c r="L2976">
        <v>95353794</v>
      </c>
      <c r="M2976">
        <v>9896292</v>
      </c>
      <c r="N2976">
        <v>0</v>
      </c>
      <c r="O2976">
        <v>0</v>
      </c>
      <c r="P2976">
        <v>0</v>
      </c>
      <c r="Q2976">
        <v>144749914</v>
      </c>
      <c r="R2976">
        <v>38.14</v>
      </c>
      <c r="S2976">
        <v>0</v>
      </c>
      <c r="T2976">
        <v>0</v>
      </c>
    </row>
    <row r="2977" spans="1:20" x14ac:dyDescent="0.25">
      <c r="A2977" t="s">
        <v>1339</v>
      </c>
      <c r="B2977">
        <v>2311882000</v>
      </c>
      <c r="C2977">
        <v>2064572241</v>
      </c>
      <c r="D2977">
        <v>0</v>
      </c>
      <c r="E2977">
        <v>4376454241</v>
      </c>
      <c r="F2977">
        <v>0</v>
      </c>
      <c r="G2977">
        <v>1539498435</v>
      </c>
      <c r="H2977">
        <v>1539498435</v>
      </c>
      <c r="I2977">
        <v>1004270723</v>
      </c>
      <c r="J2977">
        <v>0</v>
      </c>
      <c r="K2977">
        <v>1004270723</v>
      </c>
      <c r="L2977">
        <v>740370494</v>
      </c>
      <c r="M2977">
        <v>535227712</v>
      </c>
      <c r="N2977">
        <v>263900229</v>
      </c>
      <c r="O2977">
        <v>248900229</v>
      </c>
      <c r="P2977">
        <v>15000000</v>
      </c>
      <c r="Q2977">
        <v>2836955806</v>
      </c>
      <c r="R2977">
        <v>22.95</v>
      </c>
      <c r="S2977">
        <v>0</v>
      </c>
      <c r="T2977">
        <v>0</v>
      </c>
    </row>
    <row r="2978" spans="1:20" x14ac:dyDescent="0.25">
      <c r="A2978" t="s">
        <v>1340</v>
      </c>
      <c r="B2978">
        <v>177000000</v>
      </c>
      <c r="C2978">
        <v>-70262467</v>
      </c>
      <c r="D2978">
        <v>0</v>
      </c>
      <c r="E2978">
        <v>106737533</v>
      </c>
      <c r="F2978">
        <v>0</v>
      </c>
      <c r="G2978">
        <v>106737533</v>
      </c>
      <c r="H2978">
        <v>106737533</v>
      </c>
      <c r="I2978">
        <v>106737533</v>
      </c>
      <c r="J2978">
        <v>0</v>
      </c>
      <c r="K2978">
        <v>106737533</v>
      </c>
      <c r="L2978">
        <v>43668766</v>
      </c>
      <c r="M2978">
        <v>0</v>
      </c>
      <c r="N2978">
        <v>63068767</v>
      </c>
      <c r="O2978">
        <v>63068767</v>
      </c>
      <c r="P2978">
        <v>0</v>
      </c>
      <c r="Q2978">
        <v>0</v>
      </c>
      <c r="R2978">
        <v>100</v>
      </c>
      <c r="S2978">
        <v>0</v>
      </c>
      <c r="T2978">
        <v>0</v>
      </c>
    </row>
    <row r="2979" spans="1:20" x14ac:dyDescent="0.25">
      <c r="A2979" t="s">
        <v>31</v>
      </c>
      <c r="B2979">
        <v>177000000</v>
      </c>
      <c r="C2979">
        <v>-70262467</v>
      </c>
      <c r="D2979">
        <v>0</v>
      </c>
      <c r="E2979">
        <v>106737533</v>
      </c>
      <c r="F2979">
        <v>0</v>
      </c>
      <c r="G2979">
        <v>106737533</v>
      </c>
      <c r="H2979">
        <v>106737533</v>
      </c>
      <c r="I2979">
        <v>106737533</v>
      </c>
      <c r="J2979">
        <v>0</v>
      </c>
      <c r="K2979">
        <v>106737533</v>
      </c>
      <c r="L2979">
        <v>43668766</v>
      </c>
      <c r="M2979">
        <v>0</v>
      </c>
      <c r="N2979">
        <v>63068767</v>
      </c>
      <c r="O2979">
        <v>63068767</v>
      </c>
      <c r="P2979">
        <v>0</v>
      </c>
      <c r="Q2979">
        <v>0</v>
      </c>
      <c r="R2979">
        <v>100</v>
      </c>
      <c r="S2979">
        <v>0</v>
      </c>
      <c r="T2979">
        <v>0</v>
      </c>
    </row>
    <row r="2980" spans="1:20" x14ac:dyDescent="0.25">
      <c r="A2980" t="s">
        <v>1341</v>
      </c>
      <c r="B2980">
        <v>177000000</v>
      </c>
      <c r="C2980">
        <v>-70262467</v>
      </c>
      <c r="D2980">
        <v>0</v>
      </c>
      <c r="E2980">
        <v>106737533</v>
      </c>
      <c r="F2980">
        <v>0</v>
      </c>
      <c r="G2980">
        <v>106737533</v>
      </c>
      <c r="H2980">
        <v>106737533</v>
      </c>
      <c r="I2980">
        <v>106737533</v>
      </c>
      <c r="J2980">
        <v>0</v>
      </c>
      <c r="K2980">
        <v>106737533</v>
      </c>
      <c r="L2980">
        <v>43668766</v>
      </c>
      <c r="M2980">
        <v>0</v>
      </c>
      <c r="N2980">
        <v>63068767</v>
      </c>
      <c r="O2980">
        <v>63068767</v>
      </c>
      <c r="P2980">
        <v>0</v>
      </c>
      <c r="Q2980">
        <v>0</v>
      </c>
      <c r="R2980">
        <v>100</v>
      </c>
      <c r="S2980">
        <v>0</v>
      </c>
      <c r="T2980">
        <v>0</v>
      </c>
    </row>
    <row r="2981" spans="1:20" x14ac:dyDescent="0.25">
      <c r="A2981" t="s">
        <v>1342</v>
      </c>
      <c r="B2981">
        <v>177000000</v>
      </c>
      <c r="C2981">
        <v>-70262467</v>
      </c>
      <c r="D2981">
        <v>0</v>
      </c>
      <c r="E2981">
        <v>106737533</v>
      </c>
      <c r="F2981">
        <v>0</v>
      </c>
      <c r="G2981">
        <v>106737533</v>
      </c>
      <c r="H2981">
        <v>106737533</v>
      </c>
      <c r="I2981">
        <v>106737533</v>
      </c>
      <c r="J2981">
        <v>0</v>
      </c>
      <c r="K2981">
        <v>106737533</v>
      </c>
      <c r="L2981">
        <v>43668766</v>
      </c>
      <c r="M2981">
        <v>0</v>
      </c>
      <c r="N2981">
        <v>63068767</v>
      </c>
      <c r="O2981">
        <v>63068767</v>
      </c>
      <c r="P2981">
        <v>0</v>
      </c>
      <c r="Q2981">
        <v>0</v>
      </c>
      <c r="R2981">
        <v>100</v>
      </c>
      <c r="S2981">
        <v>0</v>
      </c>
      <c r="T2981">
        <v>0</v>
      </c>
    </row>
    <row r="2982" spans="1:20" x14ac:dyDescent="0.25">
      <c r="A2982" t="s">
        <v>1343</v>
      </c>
      <c r="B2982">
        <v>50000000</v>
      </c>
      <c r="C2982">
        <v>60000000</v>
      </c>
      <c r="D2982">
        <v>0</v>
      </c>
      <c r="E2982">
        <v>110000000</v>
      </c>
      <c r="F2982">
        <v>0</v>
      </c>
      <c r="G2982">
        <v>110000000</v>
      </c>
      <c r="H2982">
        <v>110000000</v>
      </c>
      <c r="I2982">
        <v>110000000</v>
      </c>
      <c r="J2982">
        <v>0</v>
      </c>
      <c r="K2982">
        <v>110000000</v>
      </c>
      <c r="L2982">
        <v>19261905</v>
      </c>
      <c r="M2982">
        <v>0</v>
      </c>
      <c r="N2982">
        <v>90738095</v>
      </c>
      <c r="O2982">
        <v>80238095</v>
      </c>
      <c r="P2982">
        <v>10500000</v>
      </c>
      <c r="Q2982">
        <v>0</v>
      </c>
      <c r="R2982">
        <v>100</v>
      </c>
      <c r="S2982">
        <v>0</v>
      </c>
      <c r="T2982">
        <v>0</v>
      </c>
    </row>
    <row r="2983" spans="1:20" x14ac:dyDescent="0.25">
      <c r="A2983" t="s">
        <v>31</v>
      </c>
      <c r="B2983">
        <v>50000000</v>
      </c>
      <c r="C2983">
        <v>60000000</v>
      </c>
      <c r="D2983">
        <v>0</v>
      </c>
      <c r="E2983">
        <v>110000000</v>
      </c>
      <c r="F2983">
        <v>0</v>
      </c>
      <c r="G2983">
        <v>110000000</v>
      </c>
      <c r="H2983">
        <v>110000000</v>
      </c>
      <c r="I2983">
        <v>110000000</v>
      </c>
      <c r="J2983">
        <v>0</v>
      </c>
      <c r="K2983">
        <v>110000000</v>
      </c>
      <c r="L2983">
        <v>19261905</v>
      </c>
      <c r="M2983">
        <v>0</v>
      </c>
      <c r="N2983">
        <v>90738095</v>
      </c>
      <c r="O2983">
        <v>80238095</v>
      </c>
      <c r="P2983">
        <v>10500000</v>
      </c>
      <c r="Q2983">
        <v>0</v>
      </c>
      <c r="R2983">
        <v>100</v>
      </c>
      <c r="S2983">
        <v>0</v>
      </c>
      <c r="T2983">
        <v>0</v>
      </c>
    </row>
    <row r="2984" spans="1:20" x14ac:dyDescent="0.25">
      <c r="A2984" t="s">
        <v>1341</v>
      </c>
      <c r="B2984">
        <v>50000000</v>
      </c>
      <c r="C2984">
        <v>60000000</v>
      </c>
      <c r="D2984">
        <v>0</v>
      </c>
      <c r="E2984">
        <v>110000000</v>
      </c>
      <c r="F2984">
        <v>0</v>
      </c>
      <c r="G2984">
        <v>110000000</v>
      </c>
      <c r="H2984">
        <v>110000000</v>
      </c>
      <c r="I2984">
        <v>110000000</v>
      </c>
      <c r="J2984">
        <v>0</v>
      </c>
      <c r="K2984">
        <v>110000000</v>
      </c>
      <c r="L2984">
        <v>19261905</v>
      </c>
      <c r="M2984">
        <v>0</v>
      </c>
      <c r="N2984">
        <v>90738095</v>
      </c>
      <c r="O2984">
        <v>80238095</v>
      </c>
      <c r="P2984">
        <v>10500000</v>
      </c>
      <c r="Q2984">
        <v>0</v>
      </c>
      <c r="R2984">
        <v>100</v>
      </c>
      <c r="S2984">
        <v>0</v>
      </c>
      <c r="T2984">
        <v>0</v>
      </c>
    </row>
    <row r="2985" spans="1:20" x14ac:dyDescent="0.25">
      <c r="A2985" t="s">
        <v>1344</v>
      </c>
      <c r="B2985">
        <v>50000000</v>
      </c>
      <c r="C2985">
        <v>60000000</v>
      </c>
      <c r="D2985">
        <v>0</v>
      </c>
      <c r="E2985">
        <v>110000000</v>
      </c>
      <c r="F2985">
        <v>0</v>
      </c>
      <c r="G2985">
        <v>110000000</v>
      </c>
      <c r="H2985">
        <v>110000000</v>
      </c>
      <c r="I2985">
        <v>110000000</v>
      </c>
      <c r="J2985">
        <v>0</v>
      </c>
      <c r="K2985">
        <v>110000000</v>
      </c>
      <c r="L2985">
        <v>19261905</v>
      </c>
      <c r="M2985">
        <v>0</v>
      </c>
      <c r="N2985">
        <v>90738095</v>
      </c>
      <c r="O2985">
        <v>80238095</v>
      </c>
      <c r="P2985">
        <v>10500000</v>
      </c>
      <c r="Q2985">
        <v>0</v>
      </c>
      <c r="R2985">
        <v>100</v>
      </c>
      <c r="S2985">
        <v>0</v>
      </c>
      <c r="T2985">
        <v>0</v>
      </c>
    </row>
    <row r="2986" spans="1:20" x14ac:dyDescent="0.25">
      <c r="A2986" t="s">
        <v>1345</v>
      </c>
      <c r="B2986">
        <v>1184882000</v>
      </c>
      <c r="C2986">
        <v>-1155260000</v>
      </c>
      <c r="D2986">
        <v>0</v>
      </c>
      <c r="E2986">
        <v>29622000</v>
      </c>
      <c r="F2986">
        <v>0</v>
      </c>
      <c r="G2986">
        <v>29622000</v>
      </c>
      <c r="H2986">
        <v>29622000</v>
      </c>
      <c r="I2986">
        <v>0</v>
      </c>
      <c r="J2986">
        <v>0</v>
      </c>
      <c r="K2986">
        <v>0</v>
      </c>
      <c r="L2986">
        <v>0</v>
      </c>
      <c r="M2986">
        <v>29622000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</row>
    <row r="2987" spans="1:20" x14ac:dyDescent="0.25">
      <c r="A2987" t="s">
        <v>1346</v>
      </c>
      <c r="B2987">
        <v>1184882000</v>
      </c>
      <c r="C2987">
        <v>-1155260000</v>
      </c>
      <c r="D2987">
        <v>0</v>
      </c>
      <c r="E2987">
        <v>29622000</v>
      </c>
      <c r="F2987">
        <v>0</v>
      </c>
      <c r="G2987">
        <v>29622000</v>
      </c>
      <c r="H2987">
        <v>29622000</v>
      </c>
      <c r="I2987">
        <v>0</v>
      </c>
      <c r="J2987">
        <v>0</v>
      </c>
      <c r="K2987">
        <v>0</v>
      </c>
      <c r="L2987">
        <v>0</v>
      </c>
      <c r="M2987">
        <v>29622000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</row>
    <row r="2988" spans="1:20" x14ac:dyDescent="0.25">
      <c r="A2988" t="s">
        <v>1347</v>
      </c>
      <c r="B2988">
        <v>1184882000</v>
      </c>
      <c r="C2988">
        <v>-1155260000</v>
      </c>
      <c r="D2988">
        <v>0</v>
      </c>
      <c r="E2988">
        <v>29622000</v>
      </c>
      <c r="F2988">
        <v>0</v>
      </c>
      <c r="G2988">
        <v>29622000</v>
      </c>
      <c r="H2988">
        <v>29622000</v>
      </c>
      <c r="I2988">
        <v>0</v>
      </c>
      <c r="J2988">
        <v>0</v>
      </c>
      <c r="K2988">
        <v>0</v>
      </c>
      <c r="L2988">
        <v>0</v>
      </c>
      <c r="M2988">
        <v>29622000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</row>
    <row r="2989" spans="1:20" x14ac:dyDescent="0.25">
      <c r="A2989" t="s">
        <v>1348</v>
      </c>
      <c r="B2989">
        <v>1184882000</v>
      </c>
      <c r="C2989">
        <v>-1155260000</v>
      </c>
      <c r="D2989">
        <v>0</v>
      </c>
      <c r="E2989">
        <v>29622000</v>
      </c>
      <c r="F2989">
        <v>0</v>
      </c>
      <c r="G2989">
        <v>29622000</v>
      </c>
      <c r="H2989">
        <v>29622000</v>
      </c>
      <c r="I2989">
        <v>0</v>
      </c>
      <c r="J2989">
        <v>0</v>
      </c>
      <c r="K2989">
        <v>0</v>
      </c>
      <c r="L2989">
        <v>0</v>
      </c>
      <c r="M2989">
        <v>29622000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</row>
    <row r="2990" spans="1:20" x14ac:dyDescent="0.25">
      <c r="A2990" t="s">
        <v>1349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</row>
    <row r="2991" spans="1:20" x14ac:dyDescent="0.25">
      <c r="A2991" t="s">
        <v>1347</v>
      </c>
      <c r="B2991">
        <v>0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</row>
    <row r="2992" spans="1:20" x14ac:dyDescent="0.25">
      <c r="A2992" t="s">
        <v>1348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</row>
    <row r="2993" spans="1:20" x14ac:dyDescent="0.25">
      <c r="A2993" t="s">
        <v>1350</v>
      </c>
      <c r="B2993">
        <v>900000000</v>
      </c>
      <c r="C2993">
        <v>-740600000</v>
      </c>
      <c r="D2993">
        <v>0</v>
      </c>
      <c r="E2993">
        <v>159400000</v>
      </c>
      <c r="F2993">
        <v>0</v>
      </c>
      <c r="G2993">
        <v>159400000</v>
      </c>
      <c r="H2993">
        <v>159400000</v>
      </c>
      <c r="I2993">
        <v>159400000</v>
      </c>
      <c r="J2993">
        <v>0</v>
      </c>
      <c r="K2993">
        <v>159400000</v>
      </c>
      <c r="L2993">
        <v>49306633</v>
      </c>
      <c r="M2993">
        <v>0</v>
      </c>
      <c r="N2993">
        <v>110093367</v>
      </c>
      <c r="O2993">
        <v>105593367</v>
      </c>
      <c r="P2993">
        <v>4500000</v>
      </c>
      <c r="Q2993">
        <v>0</v>
      </c>
      <c r="R2993">
        <v>100</v>
      </c>
      <c r="S2993">
        <v>0</v>
      </c>
      <c r="T2993">
        <v>0</v>
      </c>
    </row>
    <row r="2994" spans="1:20" x14ac:dyDescent="0.25">
      <c r="A2994" t="s">
        <v>31</v>
      </c>
      <c r="B2994">
        <v>900000000</v>
      </c>
      <c r="C2994">
        <v>-740600000</v>
      </c>
      <c r="D2994">
        <v>0</v>
      </c>
      <c r="E2994">
        <v>159400000</v>
      </c>
      <c r="F2994">
        <v>0</v>
      </c>
      <c r="G2994">
        <v>159400000</v>
      </c>
      <c r="H2994">
        <v>159400000</v>
      </c>
      <c r="I2994">
        <v>159400000</v>
      </c>
      <c r="J2994">
        <v>0</v>
      </c>
      <c r="K2994">
        <v>159400000</v>
      </c>
      <c r="L2994">
        <v>49306633</v>
      </c>
      <c r="M2994">
        <v>0</v>
      </c>
      <c r="N2994">
        <v>110093367</v>
      </c>
      <c r="O2994">
        <v>105593367</v>
      </c>
      <c r="P2994">
        <v>4500000</v>
      </c>
      <c r="Q2994">
        <v>0</v>
      </c>
      <c r="R2994">
        <v>100</v>
      </c>
      <c r="S2994">
        <v>0</v>
      </c>
      <c r="T2994">
        <v>0</v>
      </c>
    </row>
    <row r="2995" spans="1:20" x14ac:dyDescent="0.25">
      <c r="A2995" t="s">
        <v>1351</v>
      </c>
      <c r="B2995">
        <v>900000000</v>
      </c>
      <c r="C2995">
        <v>-740600000</v>
      </c>
      <c r="D2995">
        <v>0</v>
      </c>
      <c r="E2995">
        <v>159400000</v>
      </c>
      <c r="F2995">
        <v>0</v>
      </c>
      <c r="G2995">
        <v>159400000</v>
      </c>
      <c r="H2995">
        <v>159400000</v>
      </c>
      <c r="I2995">
        <v>159400000</v>
      </c>
      <c r="J2995">
        <v>0</v>
      </c>
      <c r="K2995">
        <v>159400000</v>
      </c>
      <c r="L2995">
        <v>49306633</v>
      </c>
      <c r="M2995">
        <v>0</v>
      </c>
      <c r="N2995">
        <v>110093367</v>
      </c>
      <c r="O2995">
        <v>105593367</v>
      </c>
      <c r="P2995">
        <v>4500000</v>
      </c>
      <c r="Q2995">
        <v>0</v>
      </c>
      <c r="R2995">
        <v>100</v>
      </c>
      <c r="S2995">
        <v>0</v>
      </c>
      <c r="T2995">
        <v>0</v>
      </c>
    </row>
    <row r="2996" spans="1:20" x14ac:dyDescent="0.25">
      <c r="A2996" t="s">
        <v>1352</v>
      </c>
      <c r="B2996">
        <v>0</v>
      </c>
      <c r="C2996">
        <v>159400000</v>
      </c>
      <c r="D2996">
        <v>0</v>
      </c>
      <c r="E2996">
        <v>159400000</v>
      </c>
      <c r="F2996">
        <v>0</v>
      </c>
      <c r="G2996">
        <v>159400000</v>
      </c>
      <c r="H2996">
        <v>159400000</v>
      </c>
      <c r="I2996">
        <v>159400000</v>
      </c>
      <c r="J2996">
        <v>0</v>
      </c>
      <c r="K2996">
        <v>159400000</v>
      </c>
      <c r="L2996">
        <v>49306633</v>
      </c>
      <c r="M2996">
        <v>0</v>
      </c>
      <c r="N2996">
        <v>110093367</v>
      </c>
      <c r="O2996">
        <v>105593367</v>
      </c>
      <c r="P2996">
        <v>4500000</v>
      </c>
      <c r="Q2996">
        <v>0</v>
      </c>
      <c r="R2996">
        <v>100</v>
      </c>
      <c r="S2996">
        <v>0</v>
      </c>
      <c r="T2996">
        <v>0</v>
      </c>
    </row>
    <row r="2997" spans="1:20" x14ac:dyDescent="0.25">
      <c r="A2997" t="s">
        <v>1353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</row>
    <row r="2998" spans="1:20" x14ac:dyDescent="0.25">
      <c r="A2998" t="s">
        <v>1354</v>
      </c>
      <c r="B2998">
        <v>900000000</v>
      </c>
      <c r="C2998">
        <v>-900000000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</row>
    <row r="2999" spans="1:20" x14ac:dyDescent="0.25">
      <c r="A2999" t="s">
        <v>1355</v>
      </c>
      <c r="B2999">
        <v>0</v>
      </c>
      <c r="C2999">
        <v>70262467</v>
      </c>
      <c r="D2999">
        <v>0</v>
      </c>
      <c r="E2999">
        <v>70262467</v>
      </c>
      <c r="F2999">
        <v>0</v>
      </c>
      <c r="G2999">
        <v>31500000</v>
      </c>
      <c r="H2999">
        <v>31500000</v>
      </c>
      <c r="I2999">
        <v>31500000</v>
      </c>
      <c r="J2999">
        <v>0</v>
      </c>
      <c r="K2999">
        <v>31500000</v>
      </c>
      <c r="L2999">
        <v>31500000</v>
      </c>
      <c r="M2999">
        <v>0</v>
      </c>
      <c r="N2999">
        <v>0</v>
      </c>
      <c r="O2999">
        <v>0</v>
      </c>
      <c r="P2999">
        <v>0</v>
      </c>
      <c r="Q2999">
        <v>38762467</v>
      </c>
      <c r="R2999">
        <v>44.83</v>
      </c>
      <c r="S2999">
        <v>0</v>
      </c>
      <c r="T2999">
        <v>0</v>
      </c>
    </row>
    <row r="3000" spans="1:20" x14ac:dyDescent="0.25">
      <c r="A3000" t="s">
        <v>31</v>
      </c>
      <c r="B3000">
        <v>0</v>
      </c>
      <c r="C3000">
        <v>70262467</v>
      </c>
      <c r="D3000">
        <v>0</v>
      </c>
      <c r="E3000">
        <v>70262467</v>
      </c>
      <c r="F3000">
        <v>0</v>
      </c>
      <c r="G3000">
        <v>31500000</v>
      </c>
      <c r="H3000">
        <v>31500000</v>
      </c>
      <c r="I3000">
        <v>31500000</v>
      </c>
      <c r="J3000">
        <v>0</v>
      </c>
      <c r="K3000">
        <v>31500000</v>
      </c>
      <c r="L3000">
        <v>31500000</v>
      </c>
      <c r="M3000">
        <v>0</v>
      </c>
      <c r="N3000">
        <v>0</v>
      </c>
      <c r="O3000">
        <v>0</v>
      </c>
      <c r="P3000">
        <v>0</v>
      </c>
      <c r="Q3000">
        <v>38762467</v>
      </c>
      <c r="R3000">
        <v>44.83</v>
      </c>
      <c r="S3000">
        <v>0</v>
      </c>
      <c r="T3000">
        <v>0</v>
      </c>
    </row>
    <row r="3001" spans="1:20" x14ac:dyDescent="0.25">
      <c r="A3001" t="s">
        <v>1341</v>
      </c>
      <c r="B3001">
        <v>0</v>
      </c>
      <c r="C3001">
        <v>70262467</v>
      </c>
      <c r="D3001">
        <v>0</v>
      </c>
      <c r="E3001">
        <v>70262467</v>
      </c>
      <c r="F3001">
        <v>0</v>
      </c>
      <c r="G3001">
        <v>31500000</v>
      </c>
      <c r="H3001">
        <v>31500000</v>
      </c>
      <c r="I3001">
        <v>31500000</v>
      </c>
      <c r="J3001">
        <v>0</v>
      </c>
      <c r="K3001">
        <v>31500000</v>
      </c>
      <c r="L3001">
        <v>31500000</v>
      </c>
      <c r="M3001">
        <v>0</v>
      </c>
      <c r="N3001">
        <v>0</v>
      </c>
      <c r="O3001">
        <v>0</v>
      </c>
      <c r="P3001">
        <v>0</v>
      </c>
      <c r="Q3001">
        <v>38762467</v>
      </c>
      <c r="R3001">
        <v>44.83</v>
      </c>
      <c r="S3001">
        <v>0</v>
      </c>
      <c r="T3001">
        <v>0</v>
      </c>
    </row>
    <row r="3002" spans="1:20" x14ac:dyDescent="0.25">
      <c r="A3002" t="s">
        <v>1356</v>
      </c>
      <c r="B3002">
        <v>0</v>
      </c>
      <c r="C3002">
        <v>70262467</v>
      </c>
      <c r="D3002">
        <v>0</v>
      </c>
      <c r="E3002">
        <v>70262467</v>
      </c>
      <c r="F3002">
        <v>0</v>
      </c>
      <c r="G3002">
        <v>31500000</v>
      </c>
      <c r="H3002">
        <v>31500000</v>
      </c>
      <c r="I3002">
        <v>31500000</v>
      </c>
      <c r="J3002">
        <v>0</v>
      </c>
      <c r="K3002">
        <v>31500000</v>
      </c>
      <c r="L3002">
        <v>31500000</v>
      </c>
      <c r="M3002">
        <v>0</v>
      </c>
      <c r="N3002">
        <v>0</v>
      </c>
      <c r="O3002">
        <v>0</v>
      </c>
      <c r="P3002">
        <v>0</v>
      </c>
      <c r="Q3002">
        <v>38762467</v>
      </c>
      <c r="R3002">
        <v>44.83</v>
      </c>
      <c r="S3002">
        <v>0</v>
      </c>
      <c r="T3002">
        <v>0</v>
      </c>
    </row>
    <row r="3003" spans="1:20" x14ac:dyDescent="0.25">
      <c r="A3003" t="s">
        <v>1357</v>
      </c>
      <c r="B3003">
        <v>0</v>
      </c>
      <c r="C3003">
        <v>83816666</v>
      </c>
      <c r="D3003">
        <v>0</v>
      </c>
      <c r="E3003">
        <v>83816666</v>
      </c>
      <c r="F3003">
        <v>0</v>
      </c>
      <c r="G3003">
        <v>13500000</v>
      </c>
      <c r="H3003">
        <v>13500000</v>
      </c>
      <c r="I3003">
        <v>13500000</v>
      </c>
      <c r="J3003">
        <v>0</v>
      </c>
      <c r="K3003">
        <v>13500000</v>
      </c>
      <c r="L3003">
        <v>13500000</v>
      </c>
      <c r="M3003">
        <v>0</v>
      </c>
      <c r="N3003">
        <v>0</v>
      </c>
      <c r="O3003">
        <v>0</v>
      </c>
      <c r="P3003">
        <v>0</v>
      </c>
      <c r="Q3003">
        <v>70316666</v>
      </c>
      <c r="R3003">
        <v>16.11</v>
      </c>
      <c r="S3003">
        <v>0</v>
      </c>
      <c r="T3003">
        <v>0</v>
      </c>
    </row>
    <row r="3004" spans="1:20" x14ac:dyDescent="0.25">
      <c r="A3004" t="s">
        <v>31</v>
      </c>
      <c r="B3004">
        <v>0</v>
      </c>
      <c r="C3004">
        <v>83816666</v>
      </c>
      <c r="D3004">
        <v>0</v>
      </c>
      <c r="E3004">
        <v>83816666</v>
      </c>
      <c r="F3004">
        <v>0</v>
      </c>
      <c r="G3004">
        <v>13500000</v>
      </c>
      <c r="H3004">
        <v>13500000</v>
      </c>
      <c r="I3004">
        <v>13500000</v>
      </c>
      <c r="J3004">
        <v>0</v>
      </c>
      <c r="K3004">
        <v>13500000</v>
      </c>
      <c r="L3004">
        <v>13500000</v>
      </c>
      <c r="M3004">
        <v>0</v>
      </c>
      <c r="N3004">
        <v>0</v>
      </c>
      <c r="O3004">
        <v>0</v>
      </c>
      <c r="P3004">
        <v>0</v>
      </c>
      <c r="Q3004">
        <v>70316666</v>
      </c>
      <c r="R3004">
        <v>16.11</v>
      </c>
      <c r="S3004">
        <v>0</v>
      </c>
      <c r="T3004">
        <v>0</v>
      </c>
    </row>
    <row r="3005" spans="1:20" x14ac:dyDescent="0.25">
      <c r="A3005" t="s">
        <v>92</v>
      </c>
      <c r="B3005">
        <v>0</v>
      </c>
      <c r="C3005">
        <v>83816666</v>
      </c>
      <c r="D3005">
        <v>0</v>
      </c>
      <c r="E3005">
        <v>83816666</v>
      </c>
      <c r="F3005">
        <v>0</v>
      </c>
      <c r="G3005">
        <v>13500000</v>
      </c>
      <c r="H3005">
        <v>13500000</v>
      </c>
      <c r="I3005">
        <v>13500000</v>
      </c>
      <c r="J3005">
        <v>0</v>
      </c>
      <c r="K3005">
        <v>13500000</v>
      </c>
      <c r="L3005">
        <v>13500000</v>
      </c>
      <c r="M3005">
        <v>0</v>
      </c>
      <c r="N3005">
        <v>0</v>
      </c>
      <c r="O3005">
        <v>0</v>
      </c>
      <c r="P3005">
        <v>0</v>
      </c>
      <c r="Q3005">
        <v>70316666</v>
      </c>
      <c r="R3005">
        <v>16.11</v>
      </c>
      <c r="S3005">
        <v>0</v>
      </c>
      <c r="T3005">
        <v>0</v>
      </c>
    </row>
    <row r="3006" spans="1:20" x14ac:dyDescent="0.25">
      <c r="A3006" t="s">
        <v>1358</v>
      </c>
      <c r="B3006">
        <v>0</v>
      </c>
      <c r="C3006">
        <v>83816666</v>
      </c>
      <c r="D3006">
        <v>0</v>
      </c>
      <c r="E3006">
        <v>83816666</v>
      </c>
      <c r="F3006">
        <v>0</v>
      </c>
      <c r="G3006">
        <v>13500000</v>
      </c>
      <c r="H3006">
        <v>13500000</v>
      </c>
      <c r="I3006">
        <v>13500000</v>
      </c>
      <c r="J3006">
        <v>0</v>
      </c>
      <c r="K3006">
        <v>13500000</v>
      </c>
      <c r="L3006">
        <v>13500000</v>
      </c>
      <c r="M3006">
        <v>0</v>
      </c>
      <c r="N3006">
        <v>0</v>
      </c>
      <c r="O3006">
        <v>0</v>
      </c>
      <c r="P3006">
        <v>0</v>
      </c>
      <c r="Q3006">
        <v>70316666</v>
      </c>
      <c r="R3006">
        <v>16.11</v>
      </c>
      <c r="S3006">
        <v>0</v>
      </c>
      <c r="T3006">
        <v>0</v>
      </c>
    </row>
    <row r="3007" spans="1:20" x14ac:dyDescent="0.25">
      <c r="A3007" t="s">
        <v>1359</v>
      </c>
      <c r="B3007">
        <v>0</v>
      </c>
      <c r="C3007">
        <v>2958832241</v>
      </c>
      <c r="D3007">
        <v>0</v>
      </c>
      <c r="E3007">
        <v>2958832241</v>
      </c>
      <c r="F3007">
        <v>0</v>
      </c>
      <c r="G3007">
        <v>300838902</v>
      </c>
      <c r="H3007">
        <v>300838902</v>
      </c>
      <c r="I3007">
        <v>300833190</v>
      </c>
      <c r="J3007">
        <v>0</v>
      </c>
      <c r="K3007">
        <v>300833190</v>
      </c>
      <c r="L3007">
        <v>300833190</v>
      </c>
      <c r="M3007">
        <v>5712</v>
      </c>
      <c r="N3007">
        <v>0</v>
      </c>
      <c r="O3007">
        <v>0</v>
      </c>
      <c r="P3007">
        <v>0</v>
      </c>
      <c r="Q3007">
        <v>2657993339</v>
      </c>
      <c r="R3007">
        <v>10.17</v>
      </c>
      <c r="S3007">
        <v>0</v>
      </c>
      <c r="T3007">
        <v>0</v>
      </c>
    </row>
    <row r="3008" spans="1:20" x14ac:dyDescent="0.25">
      <c r="A3008" t="s">
        <v>1346</v>
      </c>
      <c r="B3008">
        <v>0</v>
      </c>
      <c r="C3008">
        <v>1155260000</v>
      </c>
      <c r="D3008">
        <v>0</v>
      </c>
      <c r="E3008">
        <v>1155260000</v>
      </c>
      <c r="F3008">
        <v>0</v>
      </c>
      <c r="G3008">
        <v>300838902</v>
      </c>
      <c r="H3008">
        <v>300838902</v>
      </c>
      <c r="I3008">
        <v>300833190</v>
      </c>
      <c r="J3008">
        <v>0</v>
      </c>
      <c r="K3008">
        <v>300833190</v>
      </c>
      <c r="L3008">
        <v>300833190</v>
      </c>
      <c r="M3008">
        <v>5712</v>
      </c>
      <c r="N3008">
        <v>0</v>
      </c>
      <c r="O3008">
        <v>0</v>
      </c>
      <c r="P3008">
        <v>0</v>
      </c>
      <c r="Q3008">
        <v>854421098</v>
      </c>
      <c r="R3008">
        <v>26.04</v>
      </c>
      <c r="S3008">
        <v>0</v>
      </c>
      <c r="T3008">
        <v>0</v>
      </c>
    </row>
    <row r="3009" spans="1:20" x14ac:dyDescent="0.25">
      <c r="A3009" t="s">
        <v>1347</v>
      </c>
      <c r="B3009">
        <v>0</v>
      </c>
      <c r="C3009">
        <v>1155260000</v>
      </c>
      <c r="D3009">
        <v>0</v>
      </c>
      <c r="E3009">
        <v>1155260000</v>
      </c>
      <c r="F3009">
        <v>0</v>
      </c>
      <c r="G3009">
        <v>300838902</v>
      </c>
      <c r="H3009">
        <v>300838902</v>
      </c>
      <c r="I3009">
        <v>300833190</v>
      </c>
      <c r="J3009">
        <v>0</v>
      </c>
      <c r="K3009">
        <v>300833190</v>
      </c>
      <c r="L3009">
        <v>300833190</v>
      </c>
      <c r="M3009">
        <v>5712</v>
      </c>
      <c r="N3009">
        <v>0</v>
      </c>
      <c r="O3009">
        <v>0</v>
      </c>
      <c r="P3009">
        <v>0</v>
      </c>
      <c r="Q3009">
        <v>854421098</v>
      </c>
      <c r="R3009">
        <v>26.04</v>
      </c>
      <c r="S3009">
        <v>0</v>
      </c>
      <c r="T3009">
        <v>0</v>
      </c>
    </row>
    <row r="3010" spans="1:20" x14ac:dyDescent="0.25">
      <c r="A3010" t="s">
        <v>1360</v>
      </c>
      <c r="B3010">
        <v>0</v>
      </c>
      <c r="C3010">
        <v>400000000</v>
      </c>
      <c r="D3010">
        <v>0</v>
      </c>
      <c r="E3010">
        <v>400000000</v>
      </c>
      <c r="F3010">
        <v>0</v>
      </c>
      <c r="G3010">
        <v>300838902</v>
      </c>
      <c r="H3010">
        <v>300838902</v>
      </c>
      <c r="I3010">
        <v>300833190</v>
      </c>
      <c r="J3010">
        <v>0</v>
      </c>
      <c r="K3010">
        <v>300833190</v>
      </c>
      <c r="L3010">
        <v>300833190</v>
      </c>
      <c r="M3010">
        <v>5712</v>
      </c>
      <c r="N3010">
        <v>0</v>
      </c>
      <c r="O3010">
        <v>0</v>
      </c>
      <c r="P3010">
        <v>0</v>
      </c>
      <c r="Q3010">
        <v>99161098</v>
      </c>
      <c r="R3010">
        <v>75.209999999999994</v>
      </c>
      <c r="S3010">
        <v>0</v>
      </c>
      <c r="T3010">
        <v>0</v>
      </c>
    </row>
    <row r="3011" spans="1:20" x14ac:dyDescent="0.25">
      <c r="A3011" t="s">
        <v>1361</v>
      </c>
      <c r="B3011">
        <v>0</v>
      </c>
      <c r="C3011">
        <v>755260000</v>
      </c>
      <c r="D3011">
        <v>0</v>
      </c>
      <c r="E3011">
        <v>755260000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755260000</v>
      </c>
      <c r="R3011">
        <v>0</v>
      </c>
      <c r="S3011">
        <v>0</v>
      </c>
      <c r="T3011">
        <v>0</v>
      </c>
    </row>
    <row r="3012" spans="1:20" x14ac:dyDescent="0.25">
      <c r="A3012" t="s">
        <v>1349</v>
      </c>
      <c r="B3012">
        <v>0</v>
      </c>
      <c r="C3012">
        <v>1803572241</v>
      </c>
      <c r="D3012">
        <v>0</v>
      </c>
      <c r="E3012">
        <v>1803572241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1803572241</v>
      </c>
      <c r="R3012">
        <v>0</v>
      </c>
      <c r="S3012">
        <v>0</v>
      </c>
      <c r="T3012">
        <v>0</v>
      </c>
    </row>
    <row r="3013" spans="1:20" x14ac:dyDescent="0.25">
      <c r="A3013" t="s">
        <v>1347</v>
      </c>
      <c r="B3013">
        <v>0</v>
      </c>
      <c r="C3013">
        <v>1803572241</v>
      </c>
      <c r="D3013">
        <v>0</v>
      </c>
      <c r="E3013">
        <v>1803572241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1803572241</v>
      </c>
      <c r="R3013">
        <v>0</v>
      </c>
      <c r="S3013">
        <v>0</v>
      </c>
      <c r="T3013">
        <v>0</v>
      </c>
    </row>
    <row r="3014" spans="1:20" x14ac:dyDescent="0.25">
      <c r="A3014" t="s">
        <v>1361</v>
      </c>
      <c r="B3014">
        <v>0</v>
      </c>
      <c r="C3014">
        <v>1803572241</v>
      </c>
      <c r="D3014">
        <v>0</v>
      </c>
      <c r="E3014">
        <v>1803572241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1803572241</v>
      </c>
      <c r="R3014">
        <v>0</v>
      </c>
      <c r="S3014">
        <v>0</v>
      </c>
      <c r="T3014">
        <v>0</v>
      </c>
    </row>
    <row r="3015" spans="1:20" x14ac:dyDescent="0.25">
      <c r="A3015" t="s">
        <v>1362</v>
      </c>
      <c r="B3015">
        <v>0</v>
      </c>
      <c r="C3015">
        <v>827783334</v>
      </c>
      <c r="D3015">
        <v>0</v>
      </c>
      <c r="E3015">
        <v>827783334</v>
      </c>
      <c r="F3015">
        <v>0</v>
      </c>
      <c r="G3015">
        <v>757900000</v>
      </c>
      <c r="H3015">
        <v>757900000</v>
      </c>
      <c r="I3015">
        <v>267300000</v>
      </c>
      <c r="J3015">
        <v>0</v>
      </c>
      <c r="K3015">
        <v>267300000</v>
      </c>
      <c r="L3015">
        <v>267300000</v>
      </c>
      <c r="M3015">
        <v>490600000</v>
      </c>
      <c r="N3015">
        <v>0</v>
      </c>
      <c r="O3015">
        <v>0</v>
      </c>
      <c r="P3015">
        <v>0</v>
      </c>
      <c r="Q3015">
        <v>69883334</v>
      </c>
      <c r="R3015">
        <v>32.29</v>
      </c>
      <c r="S3015">
        <v>0</v>
      </c>
      <c r="T3015">
        <v>0</v>
      </c>
    </row>
    <row r="3016" spans="1:20" x14ac:dyDescent="0.25">
      <c r="A3016" t="s">
        <v>31</v>
      </c>
      <c r="B3016">
        <v>0</v>
      </c>
      <c r="C3016">
        <v>827783334</v>
      </c>
      <c r="D3016">
        <v>0</v>
      </c>
      <c r="E3016">
        <v>827783334</v>
      </c>
      <c r="F3016">
        <v>0</v>
      </c>
      <c r="G3016">
        <v>757900000</v>
      </c>
      <c r="H3016">
        <v>757900000</v>
      </c>
      <c r="I3016">
        <v>267300000</v>
      </c>
      <c r="J3016">
        <v>0</v>
      </c>
      <c r="K3016">
        <v>267300000</v>
      </c>
      <c r="L3016">
        <v>267300000</v>
      </c>
      <c r="M3016">
        <v>490600000</v>
      </c>
      <c r="N3016">
        <v>0</v>
      </c>
      <c r="O3016">
        <v>0</v>
      </c>
      <c r="P3016">
        <v>0</v>
      </c>
      <c r="Q3016">
        <v>69883334</v>
      </c>
      <c r="R3016">
        <v>32.29</v>
      </c>
      <c r="S3016">
        <v>0</v>
      </c>
      <c r="T3016">
        <v>0</v>
      </c>
    </row>
    <row r="3017" spans="1:20" x14ac:dyDescent="0.25">
      <c r="A3017" t="s">
        <v>1351</v>
      </c>
      <c r="B3017">
        <v>0</v>
      </c>
      <c r="C3017">
        <v>827783334</v>
      </c>
      <c r="D3017">
        <v>0</v>
      </c>
      <c r="E3017">
        <v>827783334</v>
      </c>
      <c r="F3017">
        <v>0</v>
      </c>
      <c r="G3017">
        <v>757900000</v>
      </c>
      <c r="H3017">
        <v>757900000</v>
      </c>
      <c r="I3017">
        <v>267300000</v>
      </c>
      <c r="J3017">
        <v>0</v>
      </c>
      <c r="K3017">
        <v>267300000</v>
      </c>
      <c r="L3017">
        <v>267300000</v>
      </c>
      <c r="M3017">
        <v>490600000</v>
      </c>
      <c r="N3017">
        <v>0</v>
      </c>
      <c r="O3017">
        <v>0</v>
      </c>
      <c r="P3017">
        <v>0</v>
      </c>
      <c r="Q3017">
        <v>69883334</v>
      </c>
      <c r="R3017">
        <v>32.29</v>
      </c>
      <c r="S3017">
        <v>0</v>
      </c>
      <c r="T3017">
        <v>0</v>
      </c>
    </row>
    <row r="3018" spans="1:20" x14ac:dyDescent="0.25">
      <c r="A3018" t="s">
        <v>1363</v>
      </c>
      <c r="B3018">
        <v>0</v>
      </c>
      <c r="C3018">
        <v>318383334</v>
      </c>
      <c r="D3018">
        <v>0</v>
      </c>
      <c r="E3018">
        <v>318383334</v>
      </c>
      <c r="F3018">
        <v>0</v>
      </c>
      <c r="G3018">
        <v>293300000</v>
      </c>
      <c r="H3018">
        <v>293300000</v>
      </c>
      <c r="I3018">
        <v>267300000</v>
      </c>
      <c r="J3018">
        <v>0</v>
      </c>
      <c r="K3018">
        <v>267300000</v>
      </c>
      <c r="L3018">
        <v>267300000</v>
      </c>
      <c r="M3018">
        <v>26000000</v>
      </c>
      <c r="N3018">
        <v>0</v>
      </c>
      <c r="O3018">
        <v>0</v>
      </c>
      <c r="P3018">
        <v>0</v>
      </c>
      <c r="Q3018">
        <v>25083334</v>
      </c>
      <c r="R3018">
        <v>83.96</v>
      </c>
      <c r="S3018">
        <v>0</v>
      </c>
      <c r="T3018">
        <v>0</v>
      </c>
    </row>
    <row r="3019" spans="1:20" x14ac:dyDescent="0.25">
      <c r="A3019" t="s">
        <v>1364</v>
      </c>
      <c r="B3019">
        <v>0</v>
      </c>
      <c r="C3019">
        <v>509400000</v>
      </c>
      <c r="D3019">
        <v>0</v>
      </c>
      <c r="E3019">
        <v>509400000</v>
      </c>
      <c r="F3019">
        <v>0</v>
      </c>
      <c r="G3019">
        <v>464600000</v>
      </c>
      <c r="H3019">
        <v>464600000</v>
      </c>
      <c r="I3019">
        <v>0</v>
      </c>
      <c r="J3019">
        <v>0</v>
      </c>
      <c r="K3019">
        <v>0</v>
      </c>
      <c r="L3019">
        <v>0</v>
      </c>
      <c r="M3019">
        <v>464600000</v>
      </c>
      <c r="N3019">
        <v>0</v>
      </c>
      <c r="O3019">
        <v>0</v>
      </c>
      <c r="P3019">
        <v>0</v>
      </c>
      <c r="Q3019">
        <v>44800000</v>
      </c>
      <c r="R3019">
        <v>0</v>
      </c>
      <c r="S3019">
        <v>0</v>
      </c>
      <c r="T3019">
        <v>0</v>
      </c>
    </row>
    <row r="3020" spans="1:20" x14ac:dyDescent="0.25">
      <c r="A3020" t="s">
        <v>1365</v>
      </c>
      <c r="B3020">
        <v>0</v>
      </c>
      <c r="C3020">
        <v>30000000</v>
      </c>
      <c r="D3020">
        <v>0</v>
      </c>
      <c r="E3020">
        <v>30000000</v>
      </c>
      <c r="F3020">
        <v>0</v>
      </c>
      <c r="G3020">
        <v>30000000</v>
      </c>
      <c r="H3020">
        <v>30000000</v>
      </c>
      <c r="I3020">
        <v>15000000</v>
      </c>
      <c r="J3020">
        <v>0</v>
      </c>
      <c r="K3020">
        <v>15000000</v>
      </c>
      <c r="L3020">
        <v>15000000</v>
      </c>
      <c r="M3020">
        <v>15000000</v>
      </c>
      <c r="N3020">
        <v>0</v>
      </c>
      <c r="O3020">
        <v>0</v>
      </c>
      <c r="P3020">
        <v>0</v>
      </c>
      <c r="Q3020">
        <v>0</v>
      </c>
      <c r="R3020">
        <v>50</v>
      </c>
      <c r="S3020">
        <v>0</v>
      </c>
      <c r="T3020">
        <v>0</v>
      </c>
    </row>
    <row r="3021" spans="1:20" x14ac:dyDescent="0.25">
      <c r="A3021" t="s">
        <v>31</v>
      </c>
      <c r="B3021">
        <v>0</v>
      </c>
      <c r="C3021">
        <v>30000000</v>
      </c>
      <c r="D3021">
        <v>0</v>
      </c>
      <c r="E3021">
        <v>30000000</v>
      </c>
      <c r="F3021">
        <v>0</v>
      </c>
      <c r="G3021">
        <v>30000000</v>
      </c>
      <c r="H3021">
        <v>30000000</v>
      </c>
      <c r="I3021">
        <v>15000000</v>
      </c>
      <c r="J3021">
        <v>0</v>
      </c>
      <c r="K3021">
        <v>15000000</v>
      </c>
      <c r="L3021">
        <v>15000000</v>
      </c>
      <c r="M3021">
        <v>15000000</v>
      </c>
      <c r="N3021">
        <v>0</v>
      </c>
      <c r="O3021">
        <v>0</v>
      </c>
      <c r="P3021">
        <v>0</v>
      </c>
      <c r="Q3021">
        <v>0</v>
      </c>
      <c r="R3021">
        <v>50</v>
      </c>
      <c r="S3021">
        <v>0</v>
      </c>
      <c r="T3021">
        <v>0</v>
      </c>
    </row>
    <row r="3022" spans="1:20" x14ac:dyDescent="0.25">
      <c r="A3022" t="s">
        <v>1366</v>
      </c>
      <c r="B3022">
        <v>0</v>
      </c>
      <c r="C3022">
        <v>30000000</v>
      </c>
      <c r="D3022">
        <v>0</v>
      </c>
      <c r="E3022">
        <v>30000000</v>
      </c>
      <c r="F3022">
        <v>0</v>
      </c>
      <c r="G3022">
        <v>30000000</v>
      </c>
      <c r="H3022">
        <v>30000000</v>
      </c>
      <c r="I3022">
        <v>15000000</v>
      </c>
      <c r="J3022">
        <v>0</v>
      </c>
      <c r="K3022">
        <v>15000000</v>
      </c>
      <c r="L3022">
        <v>15000000</v>
      </c>
      <c r="M3022">
        <v>15000000</v>
      </c>
      <c r="N3022">
        <v>0</v>
      </c>
      <c r="O3022">
        <v>0</v>
      </c>
      <c r="P3022">
        <v>0</v>
      </c>
      <c r="Q3022">
        <v>0</v>
      </c>
      <c r="R3022">
        <v>50</v>
      </c>
      <c r="S3022">
        <v>0</v>
      </c>
      <c r="T3022">
        <v>0</v>
      </c>
    </row>
    <row r="3023" spans="1:20" x14ac:dyDescent="0.25">
      <c r="A3023" t="s">
        <v>1367</v>
      </c>
      <c r="B3023">
        <v>0</v>
      </c>
      <c r="C3023">
        <v>30000000</v>
      </c>
      <c r="D3023">
        <v>0</v>
      </c>
      <c r="E3023">
        <v>30000000</v>
      </c>
      <c r="F3023">
        <v>0</v>
      </c>
      <c r="G3023">
        <v>30000000</v>
      </c>
      <c r="H3023">
        <v>30000000</v>
      </c>
      <c r="I3023">
        <v>15000000</v>
      </c>
      <c r="J3023">
        <v>0</v>
      </c>
      <c r="K3023">
        <v>15000000</v>
      </c>
      <c r="L3023">
        <v>15000000</v>
      </c>
      <c r="M3023">
        <v>15000000</v>
      </c>
      <c r="N3023">
        <v>0</v>
      </c>
      <c r="O3023">
        <v>0</v>
      </c>
      <c r="P3023">
        <v>0</v>
      </c>
      <c r="Q3023">
        <v>0</v>
      </c>
      <c r="R3023">
        <v>50</v>
      </c>
      <c r="S3023">
        <v>0</v>
      </c>
      <c r="T3023">
        <v>0</v>
      </c>
    </row>
    <row r="3024" spans="1:20" x14ac:dyDescent="0.25">
      <c r="A3024" t="s">
        <v>1368</v>
      </c>
      <c r="B3024">
        <v>100000000</v>
      </c>
      <c r="C3024">
        <v>100000000</v>
      </c>
      <c r="D3024">
        <v>0</v>
      </c>
      <c r="E3024">
        <v>200000000</v>
      </c>
      <c r="F3024">
        <v>0</v>
      </c>
      <c r="G3024">
        <v>185500000</v>
      </c>
      <c r="H3024">
        <v>185500000</v>
      </c>
      <c r="I3024">
        <v>185500000</v>
      </c>
      <c r="J3024">
        <v>0</v>
      </c>
      <c r="K3024">
        <v>185500000</v>
      </c>
      <c r="L3024">
        <v>90500000</v>
      </c>
      <c r="M3024">
        <v>0</v>
      </c>
      <c r="N3024">
        <v>95000000</v>
      </c>
      <c r="O3024">
        <v>95000000</v>
      </c>
      <c r="P3024">
        <v>0</v>
      </c>
      <c r="Q3024">
        <v>14500000</v>
      </c>
      <c r="R3024">
        <v>92.75</v>
      </c>
      <c r="S3024">
        <v>0</v>
      </c>
      <c r="T3024">
        <v>0</v>
      </c>
    </row>
    <row r="3025" spans="1:20" x14ac:dyDescent="0.25">
      <c r="A3025" t="s">
        <v>164</v>
      </c>
      <c r="B3025">
        <v>70000000</v>
      </c>
      <c r="C3025">
        <v>-1500000</v>
      </c>
      <c r="D3025">
        <v>0</v>
      </c>
      <c r="E3025">
        <v>68500000</v>
      </c>
      <c r="F3025">
        <v>0</v>
      </c>
      <c r="G3025">
        <v>68500000</v>
      </c>
      <c r="H3025">
        <v>68500000</v>
      </c>
      <c r="I3025">
        <v>68500000</v>
      </c>
      <c r="J3025">
        <v>0</v>
      </c>
      <c r="K3025">
        <v>68500000</v>
      </c>
      <c r="L3025">
        <v>500000</v>
      </c>
      <c r="M3025">
        <v>0</v>
      </c>
      <c r="N3025">
        <v>68000000</v>
      </c>
      <c r="O3025">
        <v>68000000</v>
      </c>
      <c r="P3025">
        <v>0</v>
      </c>
      <c r="Q3025">
        <v>0</v>
      </c>
      <c r="R3025">
        <v>100</v>
      </c>
      <c r="S3025">
        <v>0</v>
      </c>
      <c r="T3025">
        <v>0</v>
      </c>
    </row>
    <row r="3026" spans="1:20" x14ac:dyDescent="0.25">
      <c r="A3026" t="s">
        <v>31</v>
      </c>
      <c r="B3026">
        <v>70000000</v>
      </c>
      <c r="C3026">
        <v>-1500000</v>
      </c>
      <c r="D3026">
        <v>0</v>
      </c>
      <c r="E3026">
        <v>68500000</v>
      </c>
      <c r="F3026">
        <v>0</v>
      </c>
      <c r="G3026">
        <v>68500000</v>
      </c>
      <c r="H3026">
        <v>68500000</v>
      </c>
      <c r="I3026">
        <v>68500000</v>
      </c>
      <c r="J3026">
        <v>0</v>
      </c>
      <c r="K3026">
        <v>68500000</v>
      </c>
      <c r="L3026">
        <v>500000</v>
      </c>
      <c r="M3026">
        <v>0</v>
      </c>
      <c r="N3026">
        <v>68000000</v>
      </c>
      <c r="O3026">
        <v>68000000</v>
      </c>
      <c r="P3026">
        <v>0</v>
      </c>
      <c r="Q3026">
        <v>0</v>
      </c>
      <c r="R3026">
        <v>100</v>
      </c>
      <c r="S3026">
        <v>0</v>
      </c>
      <c r="T3026">
        <v>0</v>
      </c>
    </row>
    <row r="3027" spans="1:20" x14ac:dyDescent="0.25">
      <c r="A3027" t="s">
        <v>1046</v>
      </c>
      <c r="B3027">
        <v>70000000</v>
      </c>
      <c r="C3027">
        <v>-1500000</v>
      </c>
      <c r="D3027">
        <v>0</v>
      </c>
      <c r="E3027">
        <v>68500000</v>
      </c>
      <c r="F3027">
        <v>0</v>
      </c>
      <c r="G3027">
        <v>68500000</v>
      </c>
      <c r="H3027">
        <v>68500000</v>
      </c>
      <c r="I3027">
        <v>68500000</v>
      </c>
      <c r="J3027">
        <v>0</v>
      </c>
      <c r="K3027">
        <v>68500000</v>
      </c>
      <c r="L3027">
        <v>500000</v>
      </c>
      <c r="M3027">
        <v>0</v>
      </c>
      <c r="N3027">
        <v>68000000</v>
      </c>
      <c r="O3027">
        <v>68000000</v>
      </c>
      <c r="P3027">
        <v>0</v>
      </c>
      <c r="Q3027">
        <v>0</v>
      </c>
      <c r="R3027">
        <v>100</v>
      </c>
      <c r="S3027">
        <v>0</v>
      </c>
      <c r="T3027">
        <v>0</v>
      </c>
    </row>
    <row r="3028" spans="1:20" x14ac:dyDescent="0.25">
      <c r="A3028" t="s">
        <v>166</v>
      </c>
      <c r="B3028">
        <v>70000000</v>
      </c>
      <c r="C3028">
        <v>-1500000</v>
      </c>
      <c r="D3028">
        <v>0</v>
      </c>
      <c r="E3028">
        <v>68500000</v>
      </c>
      <c r="F3028">
        <v>0</v>
      </c>
      <c r="G3028">
        <v>68500000</v>
      </c>
      <c r="H3028">
        <v>68500000</v>
      </c>
      <c r="I3028">
        <v>68500000</v>
      </c>
      <c r="J3028">
        <v>0</v>
      </c>
      <c r="K3028">
        <v>68500000</v>
      </c>
      <c r="L3028">
        <v>500000</v>
      </c>
      <c r="M3028">
        <v>0</v>
      </c>
      <c r="N3028">
        <v>68000000</v>
      </c>
      <c r="O3028">
        <v>68000000</v>
      </c>
      <c r="P3028">
        <v>0</v>
      </c>
      <c r="Q3028">
        <v>0</v>
      </c>
      <c r="R3028">
        <v>100</v>
      </c>
      <c r="S3028">
        <v>0</v>
      </c>
      <c r="T3028">
        <v>0</v>
      </c>
    </row>
    <row r="3029" spans="1:20" x14ac:dyDescent="0.25">
      <c r="A3029" t="s">
        <v>1369</v>
      </c>
      <c r="B3029">
        <v>30000000</v>
      </c>
      <c r="C3029">
        <v>0</v>
      </c>
      <c r="D3029">
        <v>0</v>
      </c>
      <c r="E3029">
        <v>30000000</v>
      </c>
      <c r="F3029">
        <v>0</v>
      </c>
      <c r="G3029">
        <v>30000000</v>
      </c>
      <c r="H3029">
        <v>30000000</v>
      </c>
      <c r="I3029">
        <v>30000000</v>
      </c>
      <c r="J3029">
        <v>0</v>
      </c>
      <c r="K3029">
        <v>30000000</v>
      </c>
      <c r="L3029">
        <v>3000000</v>
      </c>
      <c r="M3029">
        <v>0</v>
      </c>
      <c r="N3029">
        <v>27000000</v>
      </c>
      <c r="O3029">
        <v>27000000</v>
      </c>
      <c r="P3029">
        <v>0</v>
      </c>
      <c r="Q3029">
        <v>0</v>
      </c>
      <c r="R3029">
        <v>100</v>
      </c>
      <c r="S3029">
        <v>0</v>
      </c>
      <c r="T3029">
        <v>0</v>
      </c>
    </row>
    <row r="3030" spans="1:20" x14ac:dyDescent="0.25">
      <c r="A3030" t="s">
        <v>31</v>
      </c>
      <c r="B3030">
        <v>30000000</v>
      </c>
      <c r="C3030">
        <v>0</v>
      </c>
      <c r="D3030">
        <v>0</v>
      </c>
      <c r="E3030">
        <v>30000000</v>
      </c>
      <c r="F3030">
        <v>0</v>
      </c>
      <c r="G3030">
        <v>30000000</v>
      </c>
      <c r="H3030">
        <v>30000000</v>
      </c>
      <c r="I3030">
        <v>30000000</v>
      </c>
      <c r="J3030">
        <v>0</v>
      </c>
      <c r="K3030">
        <v>30000000</v>
      </c>
      <c r="L3030">
        <v>3000000</v>
      </c>
      <c r="M3030">
        <v>0</v>
      </c>
      <c r="N3030">
        <v>27000000</v>
      </c>
      <c r="O3030">
        <v>27000000</v>
      </c>
      <c r="P3030">
        <v>0</v>
      </c>
      <c r="Q3030">
        <v>0</v>
      </c>
      <c r="R3030">
        <v>100</v>
      </c>
      <c r="S3030">
        <v>0</v>
      </c>
      <c r="T3030">
        <v>0</v>
      </c>
    </row>
    <row r="3031" spans="1:20" x14ac:dyDescent="0.25">
      <c r="A3031" t="s">
        <v>1046</v>
      </c>
      <c r="B3031">
        <v>30000000</v>
      </c>
      <c r="C3031">
        <v>0</v>
      </c>
      <c r="D3031">
        <v>0</v>
      </c>
      <c r="E3031">
        <v>30000000</v>
      </c>
      <c r="F3031">
        <v>0</v>
      </c>
      <c r="G3031">
        <v>30000000</v>
      </c>
      <c r="H3031">
        <v>30000000</v>
      </c>
      <c r="I3031">
        <v>30000000</v>
      </c>
      <c r="J3031">
        <v>0</v>
      </c>
      <c r="K3031">
        <v>30000000</v>
      </c>
      <c r="L3031">
        <v>3000000</v>
      </c>
      <c r="M3031">
        <v>0</v>
      </c>
      <c r="N3031">
        <v>27000000</v>
      </c>
      <c r="O3031">
        <v>27000000</v>
      </c>
      <c r="P3031">
        <v>0</v>
      </c>
      <c r="Q3031">
        <v>0</v>
      </c>
      <c r="R3031">
        <v>100</v>
      </c>
      <c r="S3031">
        <v>0</v>
      </c>
      <c r="T3031">
        <v>0</v>
      </c>
    </row>
    <row r="3032" spans="1:20" x14ac:dyDescent="0.25">
      <c r="A3032" t="s">
        <v>1370</v>
      </c>
      <c r="B3032">
        <v>30000000</v>
      </c>
      <c r="C3032">
        <v>0</v>
      </c>
      <c r="D3032">
        <v>0</v>
      </c>
      <c r="E3032">
        <v>30000000</v>
      </c>
      <c r="F3032">
        <v>0</v>
      </c>
      <c r="G3032">
        <v>30000000</v>
      </c>
      <c r="H3032">
        <v>30000000</v>
      </c>
      <c r="I3032">
        <v>30000000</v>
      </c>
      <c r="J3032">
        <v>0</v>
      </c>
      <c r="K3032">
        <v>30000000</v>
      </c>
      <c r="L3032">
        <v>3000000</v>
      </c>
      <c r="M3032">
        <v>0</v>
      </c>
      <c r="N3032">
        <v>27000000</v>
      </c>
      <c r="O3032">
        <v>27000000</v>
      </c>
      <c r="P3032">
        <v>0</v>
      </c>
      <c r="Q3032">
        <v>0</v>
      </c>
      <c r="R3032">
        <v>100</v>
      </c>
      <c r="S3032">
        <v>0</v>
      </c>
      <c r="T3032">
        <v>0</v>
      </c>
    </row>
    <row r="3033" spans="1:20" x14ac:dyDescent="0.25">
      <c r="A3033" t="s">
        <v>1371</v>
      </c>
      <c r="B3033">
        <v>0</v>
      </c>
      <c r="C3033">
        <v>16000000</v>
      </c>
      <c r="D3033">
        <v>0</v>
      </c>
      <c r="E3033">
        <v>16000000</v>
      </c>
      <c r="F3033">
        <v>0</v>
      </c>
      <c r="G3033">
        <v>15000000</v>
      </c>
      <c r="H3033">
        <v>15000000</v>
      </c>
      <c r="I3033">
        <v>15000000</v>
      </c>
      <c r="J3033">
        <v>0</v>
      </c>
      <c r="K3033">
        <v>15000000</v>
      </c>
      <c r="L3033">
        <v>15000000</v>
      </c>
      <c r="M3033">
        <v>0</v>
      </c>
      <c r="N3033">
        <v>0</v>
      </c>
      <c r="O3033">
        <v>0</v>
      </c>
      <c r="P3033">
        <v>0</v>
      </c>
      <c r="Q3033">
        <v>1000000</v>
      </c>
      <c r="R3033">
        <v>93.75</v>
      </c>
      <c r="S3033">
        <v>0</v>
      </c>
      <c r="T3033">
        <v>0</v>
      </c>
    </row>
    <row r="3034" spans="1:20" x14ac:dyDescent="0.25">
      <c r="A3034" t="s">
        <v>31</v>
      </c>
      <c r="B3034">
        <v>0</v>
      </c>
      <c r="C3034">
        <v>16000000</v>
      </c>
      <c r="D3034">
        <v>0</v>
      </c>
      <c r="E3034">
        <v>16000000</v>
      </c>
      <c r="F3034">
        <v>0</v>
      </c>
      <c r="G3034">
        <v>15000000</v>
      </c>
      <c r="H3034">
        <v>15000000</v>
      </c>
      <c r="I3034">
        <v>15000000</v>
      </c>
      <c r="J3034">
        <v>0</v>
      </c>
      <c r="K3034">
        <v>15000000</v>
      </c>
      <c r="L3034">
        <v>15000000</v>
      </c>
      <c r="M3034">
        <v>0</v>
      </c>
      <c r="N3034">
        <v>0</v>
      </c>
      <c r="O3034">
        <v>0</v>
      </c>
      <c r="P3034">
        <v>0</v>
      </c>
      <c r="Q3034">
        <v>1000000</v>
      </c>
      <c r="R3034">
        <v>93.75</v>
      </c>
      <c r="S3034">
        <v>0</v>
      </c>
      <c r="T3034">
        <v>0</v>
      </c>
    </row>
    <row r="3035" spans="1:20" x14ac:dyDescent="0.25">
      <c r="A3035" t="s">
        <v>92</v>
      </c>
      <c r="B3035">
        <v>0</v>
      </c>
      <c r="C3035">
        <v>16000000</v>
      </c>
      <c r="D3035">
        <v>0</v>
      </c>
      <c r="E3035">
        <v>16000000</v>
      </c>
      <c r="F3035">
        <v>0</v>
      </c>
      <c r="G3035">
        <v>15000000</v>
      </c>
      <c r="H3035">
        <v>15000000</v>
      </c>
      <c r="I3035">
        <v>15000000</v>
      </c>
      <c r="J3035">
        <v>0</v>
      </c>
      <c r="K3035">
        <v>15000000</v>
      </c>
      <c r="L3035">
        <v>15000000</v>
      </c>
      <c r="M3035">
        <v>0</v>
      </c>
      <c r="N3035">
        <v>0</v>
      </c>
      <c r="O3035">
        <v>0</v>
      </c>
      <c r="P3035">
        <v>0</v>
      </c>
      <c r="Q3035">
        <v>1000000</v>
      </c>
      <c r="R3035">
        <v>93.75</v>
      </c>
      <c r="S3035">
        <v>0</v>
      </c>
      <c r="T3035">
        <v>0</v>
      </c>
    </row>
    <row r="3036" spans="1:20" x14ac:dyDescent="0.25">
      <c r="A3036" t="s">
        <v>1372</v>
      </c>
      <c r="B3036">
        <v>0</v>
      </c>
      <c r="C3036">
        <v>16000000</v>
      </c>
      <c r="D3036">
        <v>0</v>
      </c>
      <c r="E3036">
        <v>16000000</v>
      </c>
      <c r="F3036">
        <v>0</v>
      </c>
      <c r="G3036">
        <v>15000000</v>
      </c>
      <c r="H3036">
        <v>15000000</v>
      </c>
      <c r="I3036">
        <v>15000000</v>
      </c>
      <c r="J3036">
        <v>0</v>
      </c>
      <c r="K3036">
        <v>15000000</v>
      </c>
      <c r="L3036">
        <v>15000000</v>
      </c>
      <c r="M3036">
        <v>0</v>
      </c>
      <c r="N3036">
        <v>0</v>
      </c>
      <c r="O3036">
        <v>0</v>
      </c>
      <c r="P3036">
        <v>0</v>
      </c>
      <c r="Q3036">
        <v>1000000</v>
      </c>
      <c r="R3036">
        <v>93.75</v>
      </c>
      <c r="S3036">
        <v>0</v>
      </c>
      <c r="T3036">
        <v>0</v>
      </c>
    </row>
    <row r="3037" spans="1:20" x14ac:dyDescent="0.25">
      <c r="A3037" t="s">
        <v>1373</v>
      </c>
      <c r="B3037">
        <v>0</v>
      </c>
      <c r="C3037">
        <v>24000000</v>
      </c>
      <c r="D3037">
        <v>0</v>
      </c>
      <c r="E3037">
        <v>24000000</v>
      </c>
      <c r="F3037">
        <v>0</v>
      </c>
      <c r="G3037">
        <v>21000000</v>
      </c>
      <c r="H3037">
        <v>21000000</v>
      </c>
      <c r="I3037">
        <v>21000000</v>
      </c>
      <c r="J3037">
        <v>0</v>
      </c>
      <c r="K3037">
        <v>21000000</v>
      </c>
      <c r="L3037">
        <v>21000000</v>
      </c>
      <c r="M3037">
        <v>0</v>
      </c>
      <c r="N3037">
        <v>0</v>
      </c>
      <c r="O3037">
        <v>0</v>
      </c>
      <c r="P3037">
        <v>0</v>
      </c>
      <c r="Q3037">
        <v>3000000</v>
      </c>
      <c r="R3037">
        <v>87.5</v>
      </c>
      <c r="S3037">
        <v>0</v>
      </c>
      <c r="T3037">
        <v>0</v>
      </c>
    </row>
    <row r="3038" spans="1:20" x14ac:dyDescent="0.25">
      <c r="A3038" t="s">
        <v>31</v>
      </c>
      <c r="B3038">
        <v>0</v>
      </c>
      <c r="C3038">
        <v>24000000</v>
      </c>
      <c r="D3038">
        <v>0</v>
      </c>
      <c r="E3038">
        <v>24000000</v>
      </c>
      <c r="F3038">
        <v>0</v>
      </c>
      <c r="G3038">
        <v>21000000</v>
      </c>
      <c r="H3038">
        <v>21000000</v>
      </c>
      <c r="I3038">
        <v>21000000</v>
      </c>
      <c r="J3038">
        <v>0</v>
      </c>
      <c r="K3038">
        <v>21000000</v>
      </c>
      <c r="L3038">
        <v>21000000</v>
      </c>
      <c r="M3038">
        <v>0</v>
      </c>
      <c r="N3038">
        <v>0</v>
      </c>
      <c r="O3038">
        <v>0</v>
      </c>
      <c r="P3038">
        <v>0</v>
      </c>
      <c r="Q3038">
        <v>3000000</v>
      </c>
      <c r="R3038">
        <v>87.5</v>
      </c>
      <c r="S3038">
        <v>0</v>
      </c>
      <c r="T3038">
        <v>0</v>
      </c>
    </row>
    <row r="3039" spans="1:20" x14ac:dyDescent="0.25">
      <c r="A3039" t="s">
        <v>92</v>
      </c>
      <c r="B3039">
        <v>0</v>
      </c>
      <c r="C3039">
        <v>24000000</v>
      </c>
      <c r="D3039">
        <v>0</v>
      </c>
      <c r="E3039">
        <v>24000000</v>
      </c>
      <c r="F3039">
        <v>0</v>
      </c>
      <c r="G3039">
        <v>21000000</v>
      </c>
      <c r="H3039">
        <v>21000000</v>
      </c>
      <c r="I3039">
        <v>21000000</v>
      </c>
      <c r="J3039">
        <v>0</v>
      </c>
      <c r="K3039">
        <v>21000000</v>
      </c>
      <c r="L3039">
        <v>21000000</v>
      </c>
      <c r="M3039">
        <v>0</v>
      </c>
      <c r="N3039">
        <v>0</v>
      </c>
      <c r="O3039">
        <v>0</v>
      </c>
      <c r="P3039">
        <v>0</v>
      </c>
      <c r="Q3039">
        <v>3000000</v>
      </c>
      <c r="R3039">
        <v>87.5</v>
      </c>
      <c r="S3039">
        <v>0</v>
      </c>
      <c r="T3039">
        <v>0</v>
      </c>
    </row>
    <row r="3040" spans="1:20" x14ac:dyDescent="0.25">
      <c r="A3040" t="s">
        <v>1374</v>
      </c>
      <c r="B3040">
        <v>0</v>
      </c>
      <c r="C3040">
        <v>24000000</v>
      </c>
      <c r="D3040">
        <v>0</v>
      </c>
      <c r="E3040">
        <v>24000000</v>
      </c>
      <c r="F3040">
        <v>0</v>
      </c>
      <c r="G3040">
        <v>21000000</v>
      </c>
      <c r="H3040">
        <v>21000000</v>
      </c>
      <c r="I3040">
        <v>21000000</v>
      </c>
      <c r="J3040">
        <v>0</v>
      </c>
      <c r="K3040">
        <v>21000000</v>
      </c>
      <c r="L3040">
        <v>21000000</v>
      </c>
      <c r="M3040">
        <v>0</v>
      </c>
      <c r="N3040">
        <v>0</v>
      </c>
      <c r="O3040">
        <v>0</v>
      </c>
      <c r="P3040">
        <v>0</v>
      </c>
      <c r="Q3040">
        <v>3000000</v>
      </c>
      <c r="R3040">
        <v>87.5</v>
      </c>
      <c r="S3040">
        <v>0</v>
      </c>
      <c r="T3040">
        <v>0</v>
      </c>
    </row>
    <row r="3041" spans="1:20" x14ac:dyDescent="0.25">
      <c r="A3041" t="s">
        <v>1375</v>
      </c>
      <c r="B3041">
        <v>0</v>
      </c>
      <c r="C3041">
        <v>61500000</v>
      </c>
      <c r="D3041">
        <v>0</v>
      </c>
      <c r="E3041">
        <v>61500000</v>
      </c>
      <c r="F3041">
        <v>0</v>
      </c>
      <c r="G3041">
        <v>51000000</v>
      </c>
      <c r="H3041">
        <v>51000000</v>
      </c>
      <c r="I3041">
        <v>51000000</v>
      </c>
      <c r="J3041">
        <v>0</v>
      </c>
      <c r="K3041">
        <v>51000000</v>
      </c>
      <c r="L3041">
        <v>51000000</v>
      </c>
      <c r="M3041">
        <v>0</v>
      </c>
      <c r="N3041">
        <v>0</v>
      </c>
      <c r="O3041">
        <v>0</v>
      </c>
      <c r="P3041">
        <v>0</v>
      </c>
      <c r="Q3041">
        <v>10500000</v>
      </c>
      <c r="R3041">
        <v>82.93</v>
      </c>
      <c r="S3041">
        <v>0</v>
      </c>
      <c r="T3041">
        <v>0</v>
      </c>
    </row>
    <row r="3042" spans="1:20" x14ac:dyDescent="0.25">
      <c r="A3042" t="s">
        <v>31</v>
      </c>
      <c r="B3042">
        <v>0</v>
      </c>
      <c r="C3042">
        <v>61500000</v>
      </c>
      <c r="D3042">
        <v>0</v>
      </c>
      <c r="E3042">
        <v>61500000</v>
      </c>
      <c r="F3042">
        <v>0</v>
      </c>
      <c r="G3042">
        <v>51000000</v>
      </c>
      <c r="H3042">
        <v>51000000</v>
      </c>
      <c r="I3042">
        <v>51000000</v>
      </c>
      <c r="J3042">
        <v>0</v>
      </c>
      <c r="K3042">
        <v>51000000</v>
      </c>
      <c r="L3042">
        <v>51000000</v>
      </c>
      <c r="M3042">
        <v>0</v>
      </c>
      <c r="N3042">
        <v>0</v>
      </c>
      <c r="O3042">
        <v>0</v>
      </c>
      <c r="P3042">
        <v>0</v>
      </c>
      <c r="Q3042">
        <v>10500000</v>
      </c>
      <c r="R3042">
        <v>82.93</v>
      </c>
      <c r="S3042">
        <v>0</v>
      </c>
      <c r="T3042">
        <v>0</v>
      </c>
    </row>
    <row r="3043" spans="1:20" x14ac:dyDescent="0.25">
      <c r="A3043" t="s">
        <v>92</v>
      </c>
      <c r="B3043">
        <v>0</v>
      </c>
      <c r="C3043">
        <v>61500000</v>
      </c>
      <c r="D3043">
        <v>0</v>
      </c>
      <c r="E3043">
        <v>61500000</v>
      </c>
      <c r="F3043">
        <v>0</v>
      </c>
      <c r="G3043">
        <v>51000000</v>
      </c>
      <c r="H3043">
        <v>51000000</v>
      </c>
      <c r="I3043">
        <v>51000000</v>
      </c>
      <c r="J3043">
        <v>0</v>
      </c>
      <c r="K3043">
        <v>51000000</v>
      </c>
      <c r="L3043">
        <v>51000000</v>
      </c>
      <c r="M3043">
        <v>0</v>
      </c>
      <c r="N3043">
        <v>0</v>
      </c>
      <c r="O3043">
        <v>0</v>
      </c>
      <c r="P3043">
        <v>0</v>
      </c>
      <c r="Q3043">
        <v>10500000</v>
      </c>
      <c r="R3043">
        <v>82.93</v>
      </c>
      <c r="S3043">
        <v>0</v>
      </c>
      <c r="T3043">
        <v>0</v>
      </c>
    </row>
    <row r="3044" spans="1:20" x14ac:dyDescent="0.25">
      <c r="A3044" t="s">
        <v>1376</v>
      </c>
      <c r="B3044">
        <v>0</v>
      </c>
      <c r="C3044">
        <v>61500000</v>
      </c>
      <c r="D3044">
        <v>0</v>
      </c>
      <c r="E3044">
        <v>61500000</v>
      </c>
      <c r="F3044">
        <v>0</v>
      </c>
      <c r="G3044">
        <v>51000000</v>
      </c>
      <c r="H3044">
        <v>51000000</v>
      </c>
      <c r="I3044">
        <v>51000000</v>
      </c>
      <c r="J3044">
        <v>0</v>
      </c>
      <c r="K3044">
        <v>51000000</v>
      </c>
      <c r="L3044">
        <v>51000000</v>
      </c>
      <c r="M3044">
        <v>0</v>
      </c>
      <c r="N3044">
        <v>0</v>
      </c>
      <c r="O3044">
        <v>0</v>
      </c>
      <c r="P3044">
        <v>0</v>
      </c>
      <c r="Q3044">
        <v>10500000</v>
      </c>
      <c r="R3044">
        <v>82.93</v>
      </c>
      <c r="S3044">
        <v>0</v>
      </c>
      <c r="T3044">
        <v>0</v>
      </c>
    </row>
    <row r="3045" spans="1:20" x14ac:dyDescent="0.25">
      <c r="A3045" t="s">
        <v>1377</v>
      </c>
      <c r="B3045">
        <v>2885760000</v>
      </c>
      <c r="C3045">
        <v>23837994181</v>
      </c>
      <c r="D3045">
        <v>0</v>
      </c>
      <c r="E3045">
        <v>26723754181</v>
      </c>
      <c r="F3045">
        <v>0</v>
      </c>
      <c r="G3045">
        <v>26366630109</v>
      </c>
      <c r="H3045">
        <v>26366630109</v>
      </c>
      <c r="I3045">
        <v>24715340633</v>
      </c>
      <c r="J3045">
        <v>0</v>
      </c>
      <c r="K3045">
        <v>24715340633</v>
      </c>
      <c r="L3045">
        <v>1642880738</v>
      </c>
      <c r="M3045">
        <v>1651289476</v>
      </c>
      <c r="N3045">
        <v>23072459895</v>
      </c>
      <c r="O3045">
        <v>22570909245</v>
      </c>
      <c r="P3045">
        <v>501550650</v>
      </c>
      <c r="Q3045">
        <v>357124072</v>
      </c>
      <c r="R3045">
        <v>92.48</v>
      </c>
      <c r="S3045">
        <v>0</v>
      </c>
      <c r="T3045">
        <v>0</v>
      </c>
    </row>
    <row r="3046" spans="1:20" x14ac:dyDescent="0.25">
      <c r="A3046" t="s">
        <v>1378</v>
      </c>
      <c r="B3046">
        <v>2885760000</v>
      </c>
      <c r="C3046">
        <v>23325626109</v>
      </c>
      <c r="D3046">
        <v>0</v>
      </c>
      <c r="E3046">
        <v>26211386109</v>
      </c>
      <c r="F3046">
        <v>0</v>
      </c>
      <c r="G3046">
        <v>26211386109</v>
      </c>
      <c r="H3046">
        <v>26211386109</v>
      </c>
      <c r="I3046">
        <v>24622346633</v>
      </c>
      <c r="J3046">
        <v>0</v>
      </c>
      <c r="K3046">
        <v>24622346633</v>
      </c>
      <c r="L3046">
        <v>1549886738</v>
      </c>
      <c r="M3046">
        <v>1589039476</v>
      </c>
      <c r="N3046">
        <v>23072459895</v>
      </c>
      <c r="O3046">
        <v>22570909245</v>
      </c>
      <c r="P3046">
        <v>501550650</v>
      </c>
      <c r="Q3046">
        <v>0</v>
      </c>
      <c r="R3046">
        <v>93.94</v>
      </c>
      <c r="S3046">
        <v>0</v>
      </c>
      <c r="T3046">
        <v>0</v>
      </c>
    </row>
    <row r="3047" spans="1:20" x14ac:dyDescent="0.25">
      <c r="A3047" t="s">
        <v>31</v>
      </c>
      <c r="B3047">
        <v>800000000</v>
      </c>
      <c r="C3047">
        <v>6505222198</v>
      </c>
      <c r="D3047">
        <v>0</v>
      </c>
      <c r="E3047">
        <v>7305222198</v>
      </c>
      <c r="F3047">
        <v>0</v>
      </c>
      <c r="G3047">
        <v>7305222198</v>
      </c>
      <c r="H3047">
        <v>7305222198</v>
      </c>
      <c r="I3047">
        <v>7305222198</v>
      </c>
      <c r="J3047">
        <v>0</v>
      </c>
      <c r="K3047">
        <v>7305222198</v>
      </c>
      <c r="L3047">
        <v>248592013</v>
      </c>
      <c r="M3047">
        <v>0</v>
      </c>
      <c r="N3047">
        <v>7056630185</v>
      </c>
      <c r="O3047">
        <v>7013430185</v>
      </c>
      <c r="P3047">
        <v>43200000</v>
      </c>
      <c r="Q3047">
        <v>0</v>
      </c>
      <c r="R3047">
        <v>100</v>
      </c>
      <c r="S3047">
        <v>0</v>
      </c>
      <c r="T3047">
        <v>0</v>
      </c>
    </row>
    <row r="3048" spans="1:20" x14ac:dyDescent="0.25">
      <c r="A3048" t="s">
        <v>1379</v>
      </c>
      <c r="B3048">
        <v>800000000</v>
      </c>
      <c r="C3048">
        <v>6505222198</v>
      </c>
      <c r="D3048">
        <v>0</v>
      </c>
      <c r="E3048">
        <v>7305222198</v>
      </c>
      <c r="F3048">
        <v>0</v>
      </c>
      <c r="G3048">
        <v>7305222198</v>
      </c>
      <c r="H3048">
        <v>7305222198</v>
      </c>
      <c r="I3048">
        <v>7305222198</v>
      </c>
      <c r="J3048">
        <v>0</v>
      </c>
      <c r="K3048">
        <v>7305222198</v>
      </c>
      <c r="L3048">
        <v>248592013</v>
      </c>
      <c r="M3048">
        <v>0</v>
      </c>
      <c r="N3048">
        <v>7056630185</v>
      </c>
      <c r="O3048">
        <v>7013430185</v>
      </c>
      <c r="P3048">
        <v>43200000</v>
      </c>
      <c r="Q3048">
        <v>0</v>
      </c>
      <c r="R3048">
        <v>100</v>
      </c>
      <c r="S3048">
        <v>0</v>
      </c>
      <c r="T3048">
        <v>0</v>
      </c>
    </row>
    <row r="3049" spans="1:20" x14ac:dyDescent="0.25">
      <c r="A3049" t="s">
        <v>1380</v>
      </c>
      <c r="B3049">
        <v>800000000</v>
      </c>
      <c r="C3049">
        <v>6505222198</v>
      </c>
      <c r="D3049">
        <v>0</v>
      </c>
      <c r="E3049">
        <v>7305222198</v>
      </c>
      <c r="F3049">
        <v>0</v>
      </c>
      <c r="G3049">
        <v>7305222198</v>
      </c>
      <c r="H3049">
        <v>7305222198</v>
      </c>
      <c r="I3049">
        <v>7305222198</v>
      </c>
      <c r="J3049">
        <v>0</v>
      </c>
      <c r="K3049">
        <v>7305222198</v>
      </c>
      <c r="L3049">
        <v>248592013</v>
      </c>
      <c r="M3049">
        <v>0</v>
      </c>
      <c r="N3049">
        <v>7056630185</v>
      </c>
      <c r="O3049">
        <v>7013430185</v>
      </c>
      <c r="P3049">
        <v>43200000</v>
      </c>
      <c r="Q3049">
        <v>0</v>
      </c>
      <c r="R3049">
        <v>100</v>
      </c>
      <c r="S3049">
        <v>0</v>
      </c>
      <c r="T3049">
        <v>0</v>
      </c>
    </row>
    <row r="3050" spans="1:20" x14ac:dyDescent="0.25">
      <c r="A3050" t="s">
        <v>1381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</row>
    <row r="3051" spans="1:20" x14ac:dyDescent="0.25">
      <c r="A3051" t="s">
        <v>1379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</row>
    <row r="3052" spans="1:20" x14ac:dyDescent="0.25">
      <c r="A3052" t="s">
        <v>1380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</row>
    <row r="3053" spans="1:20" x14ac:dyDescent="0.25">
      <c r="A3053" t="s">
        <v>1065</v>
      </c>
      <c r="B3053">
        <v>0</v>
      </c>
      <c r="C3053">
        <v>1976450491</v>
      </c>
      <c r="D3053">
        <v>0</v>
      </c>
      <c r="E3053">
        <v>1976450491</v>
      </c>
      <c r="F3053">
        <v>0</v>
      </c>
      <c r="G3053">
        <v>1976450491</v>
      </c>
      <c r="H3053">
        <v>1976450491</v>
      </c>
      <c r="I3053">
        <v>1976450491</v>
      </c>
      <c r="J3053">
        <v>0</v>
      </c>
      <c r="K3053">
        <v>1976450491</v>
      </c>
      <c r="L3053">
        <v>0</v>
      </c>
      <c r="M3053">
        <v>0</v>
      </c>
      <c r="N3053">
        <v>1976450491</v>
      </c>
      <c r="O3053">
        <v>1976450491</v>
      </c>
      <c r="P3053">
        <v>0</v>
      </c>
      <c r="Q3053">
        <v>0</v>
      </c>
      <c r="R3053">
        <v>100</v>
      </c>
      <c r="S3053">
        <v>0</v>
      </c>
      <c r="T3053">
        <v>0</v>
      </c>
    </row>
    <row r="3054" spans="1:20" x14ac:dyDescent="0.25">
      <c r="A3054" t="s">
        <v>1379</v>
      </c>
      <c r="B3054">
        <v>0</v>
      </c>
      <c r="C3054">
        <v>1976450491</v>
      </c>
      <c r="D3054">
        <v>0</v>
      </c>
      <c r="E3054">
        <v>1976450491</v>
      </c>
      <c r="F3054">
        <v>0</v>
      </c>
      <c r="G3054">
        <v>1976450491</v>
      </c>
      <c r="H3054">
        <v>1976450491</v>
      </c>
      <c r="I3054">
        <v>1976450491</v>
      </c>
      <c r="J3054">
        <v>0</v>
      </c>
      <c r="K3054">
        <v>1976450491</v>
      </c>
      <c r="L3054">
        <v>0</v>
      </c>
      <c r="M3054">
        <v>0</v>
      </c>
      <c r="N3054">
        <v>1976450491</v>
      </c>
      <c r="O3054">
        <v>1976450491</v>
      </c>
      <c r="P3054">
        <v>0</v>
      </c>
      <c r="Q3054">
        <v>0</v>
      </c>
      <c r="R3054">
        <v>100</v>
      </c>
      <c r="S3054">
        <v>0</v>
      </c>
      <c r="T3054">
        <v>0</v>
      </c>
    </row>
    <row r="3055" spans="1:20" x14ac:dyDescent="0.25">
      <c r="A3055" t="s">
        <v>1380</v>
      </c>
      <c r="B3055">
        <v>0</v>
      </c>
      <c r="C3055">
        <v>1976450491</v>
      </c>
      <c r="D3055">
        <v>0</v>
      </c>
      <c r="E3055">
        <v>1976450491</v>
      </c>
      <c r="F3055">
        <v>0</v>
      </c>
      <c r="G3055">
        <v>1976450491</v>
      </c>
      <c r="H3055">
        <v>1976450491</v>
      </c>
      <c r="I3055">
        <v>1976450491</v>
      </c>
      <c r="J3055">
        <v>0</v>
      </c>
      <c r="K3055">
        <v>1976450491</v>
      </c>
      <c r="L3055">
        <v>0</v>
      </c>
      <c r="M3055">
        <v>0</v>
      </c>
      <c r="N3055">
        <v>1976450491</v>
      </c>
      <c r="O3055">
        <v>1976450491</v>
      </c>
      <c r="P3055">
        <v>0</v>
      </c>
      <c r="Q3055">
        <v>0</v>
      </c>
      <c r="R3055">
        <v>100</v>
      </c>
      <c r="S3055">
        <v>0</v>
      </c>
      <c r="T3055">
        <v>0</v>
      </c>
    </row>
    <row r="3056" spans="1:20" x14ac:dyDescent="0.25">
      <c r="A3056" t="s">
        <v>1382</v>
      </c>
      <c r="B3056">
        <v>0</v>
      </c>
      <c r="C3056">
        <v>5434346655</v>
      </c>
      <c r="D3056">
        <v>0</v>
      </c>
      <c r="E3056">
        <v>5434346655</v>
      </c>
      <c r="F3056">
        <v>0</v>
      </c>
      <c r="G3056">
        <v>5434346655</v>
      </c>
      <c r="H3056">
        <v>5434346655</v>
      </c>
      <c r="I3056">
        <v>5434346655</v>
      </c>
      <c r="J3056">
        <v>0</v>
      </c>
      <c r="K3056">
        <v>5434346655</v>
      </c>
      <c r="L3056">
        <v>0</v>
      </c>
      <c r="M3056">
        <v>0</v>
      </c>
      <c r="N3056">
        <v>5434346655</v>
      </c>
      <c r="O3056">
        <v>5434346655</v>
      </c>
      <c r="P3056">
        <v>0</v>
      </c>
      <c r="Q3056">
        <v>0</v>
      </c>
      <c r="R3056">
        <v>100</v>
      </c>
      <c r="S3056">
        <v>0</v>
      </c>
      <c r="T3056">
        <v>0</v>
      </c>
    </row>
    <row r="3057" spans="1:20" x14ac:dyDescent="0.25">
      <c r="A3057" t="s">
        <v>1379</v>
      </c>
      <c r="B3057">
        <v>0</v>
      </c>
      <c r="C3057">
        <v>5434346655</v>
      </c>
      <c r="D3057">
        <v>0</v>
      </c>
      <c r="E3057">
        <v>5434346655</v>
      </c>
      <c r="F3057">
        <v>0</v>
      </c>
      <c r="G3057">
        <v>5434346655</v>
      </c>
      <c r="H3057">
        <v>5434346655</v>
      </c>
      <c r="I3057">
        <v>5434346655</v>
      </c>
      <c r="J3057">
        <v>0</v>
      </c>
      <c r="K3057">
        <v>5434346655</v>
      </c>
      <c r="L3057">
        <v>0</v>
      </c>
      <c r="M3057">
        <v>0</v>
      </c>
      <c r="N3057">
        <v>5434346655</v>
      </c>
      <c r="O3057">
        <v>5434346655</v>
      </c>
      <c r="P3057">
        <v>0</v>
      </c>
      <c r="Q3057">
        <v>0</v>
      </c>
      <c r="R3057">
        <v>100</v>
      </c>
      <c r="S3057">
        <v>0</v>
      </c>
      <c r="T3057">
        <v>0</v>
      </c>
    </row>
    <row r="3058" spans="1:20" x14ac:dyDescent="0.25">
      <c r="A3058" t="s">
        <v>1380</v>
      </c>
      <c r="B3058">
        <v>0</v>
      </c>
      <c r="C3058">
        <v>5434346655</v>
      </c>
      <c r="D3058">
        <v>0</v>
      </c>
      <c r="E3058">
        <v>5434346655</v>
      </c>
      <c r="F3058">
        <v>0</v>
      </c>
      <c r="G3058">
        <v>5434346655</v>
      </c>
      <c r="H3058">
        <v>5434346655</v>
      </c>
      <c r="I3058">
        <v>5434346655</v>
      </c>
      <c r="J3058">
        <v>0</v>
      </c>
      <c r="K3058">
        <v>5434346655</v>
      </c>
      <c r="L3058">
        <v>0</v>
      </c>
      <c r="M3058">
        <v>0</v>
      </c>
      <c r="N3058">
        <v>5434346655</v>
      </c>
      <c r="O3058">
        <v>5434346655</v>
      </c>
      <c r="P3058">
        <v>0</v>
      </c>
      <c r="Q3058">
        <v>0</v>
      </c>
      <c r="R3058">
        <v>100</v>
      </c>
      <c r="S3058">
        <v>0</v>
      </c>
      <c r="T3058">
        <v>0</v>
      </c>
    </row>
    <row r="3059" spans="1:20" x14ac:dyDescent="0.25">
      <c r="A3059" t="s">
        <v>1383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</row>
    <row r="3060" spans="1:20" x14ac:dyDescent="0.25">
      <c r="A3060" t="s">
        <v>1379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</row>
    <row r="3061" spans="1:20" x14ac:dyDescent="0.25">
      <c r="A3061" t="s">
        <v>1380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</row>
    <row r="3062" spans="1:20" x14ac:dyDescent="0.25">
      <c r="A3062" t="s">
        <v>97</v>
      </c>
      <c r="B3062">
        <v>0</v>
      </c>
      <c r="C3062">
        <v>1700000000</v>
      </c>
      <c r="D3062">
        <v>0</v>
      </c>
      <c r="E3062">
        <v>1700000000</v>
      </c>
      <c r="F3062">
        <v>0</v>
      </c>
      <c r="G3062">
        <v>1700000000</v>
      </c>
      <c r="H3062">
        <v>1700000000</v>
      </c>
      <c r="I3062">
        <v>1099947455</v>
      </c>
      <c r="J3062">
        <v>0</v>
      </c>
      <c r="K3062">
        <v>1099947455</v>
      </c>
      <c r="L3062">
        <v>599947455</v>
      </c>
      <c r="M3062">
        <v>600052545</v>
      </c>
      <c r="N3062">
        <v>500000000</v>
      </c>
      <c r="O3062">
        <v>500000000</v>
      </c>
      <c r="P3062">
        <v>0</v>
      </c>
      <c r="Q3062">
        <v>0</v>
      </c>
      <c r="R3062">
        <v>64.7</v>
      </c>
      <c r="S3062">
        <v>0</v>
      </c>
      <c r="T3062">
        <v>0</v>
      </c>
    </row>
    <row r="3063" spans="1:20" x14ac:dyDescent="0.25">
      <c r="A3063" t="s">
        <v>1379</v>
      </c>
      <c r="B3063">
        <v>0</v>
      </c>
      <c r="C3063">
        <v>1700000000</v>
      </c>
      <c r="D3063">
        <v>0</v>
      </c>
      <c r="E3063">
        <v>1700000000</v>
      </c>
      <c r="F3063">
        <v>0</v>
      </c>
      <c r="G3063">
        <v>1700000000</v>
      </c>
      <c r="H3063">
        <v>1700000000</v>
      </c>
      <c r="I3063">
        <v>1099947455</v>
      </c>
      <c r="J3063">
        <v>0</v>
      </c>
      <c r="K3063">
        <v>1099947455</v>
      </c>
      <c r="L3063">
        <v>599947455</v>
      </c>
      <c r="M3063">
        <v>600052545</v>
      </c>
      <c r="N3063">
        <v>500000000</v>
      </c>
      <c r="O3063">
        <v>500000000</v>
      </c>
      <c r="P3063">
        <v>0</v>
      </c>
      <c r="Q3063">
        <v>0</v>
      </c>
      <c r="R3063">
        <v>64.7</v>
      </c>
      <c r="S3063">
        <v>0</v>
      </c>
      <c r="T3063">
        <v>0</v>
      </c>
    </row>
    <row r="3064" spans="1:20" x14ac:dyDescent="0.25">
      <c r="A3064" t="s">
        <v>1380</v>
      </c>
      <c r="B3064">
        <v>0</v>
      </c>
      <c r="C3064">
        <v>1700000000</v>
      </c>
      <c r="D3064">
        <v>0</v>
      </c>
      <c r="E3064">
        <v>1700000000</v>
      </c>
      <c r="F3064">
        <v>0</v>
      </c>
      <c r="G3064">
        <v>1700000000</v>
      </c>
      <c r="H3064">
        <v>1700000000</v>
      </c>
      <c r="I3064">
        <v>1099947455</v>
      </c>
      <c r="J3064">
        <v>0</v>
      </c>
      <c r="K3064">
        <v>1099947455</v>
      </c>
      <c r="L3064">
        <v>599947455</v>
      </c>
      <c r="M3064">
        <v>600052545</v>
      </c>
      <c r="N3064">
        <v>500000000</v>
      </c>
      <c r="O3064">
        <v>500000000</v>
      </c>
      <c r="P3064">
        <v>0</v>
      </c>
      <c r="Q3064">
        <v>0</v>
      </c>
      <c r="R3064">
        <v>64.7</v>
      </c>
      <c r="S3064">
        <v>0</v>
      </c>
      <c r="T3064">
        <v>0</v>
      </c>
    </row>
    <row r="3065" spans="1:20" x14ac:dyDescent="0.25">
      <c r="A3065" t="s">
        <v>1384</v>
      </c>
      <c r="B3065">
        <v>0</v>
      </c>
      <c r="C3065">
        <v>2303702251</v>
      </c>
      <c r="D3065">
        <v>0</v>
      </c>
      <c r="E3065">
        <v>2303702251</v>
      </c>
      <c r="F3065">
        <v>0</v>
      </c>
      <c r="G3065">
        <v>2303702251</v>
      </c>
      <c r="H3065">
        <v>2303702251</v>
      </c>
      <c r="I3065">
        <v>2303702251</v>
      </c>
      <c r="J3065">
        <v>0</v>
      </c>
      <c r="K3065">
        <v>2303702251</v>
      </c>
      <c r="L3065">
        <v>0</v>
      </c>
      <c r="M3065">
        <v>0</v>
      </c>
      <c r="N3065">
        <v>2303702251</v>
      </c>
      <c r="O3065">
        <v>2303702251</v>
      </c>
      <c r="P3065">
        <v>0</v>
      </c>
      <c r="Q3065">
        <v>0</v>
      </c>
      <c r="R3065">
        <v>100</v>
      </c>
      <c r="S3065">
        <v>0</v>
      </c>
      <c r="T3065">
        <v>0</v>
      </c>
    </row>
    <row r="3066" spans="1:20" x14ac:dyDescent="0.25">
      <c r="A3066" t="s">
        <v>1379</v>
      </c>
      <c r="B3066">
        <v>0</v>
      </c>
      <c r="C3066">
        <v>2303702251</v>
      </c>
      <c r="D3066">
        <v>0</v>
      </c>
      <c r="E3066">
        <v>2303702251</v>
      </c>
      <c r="F3066">
        <v>0</v>
      </c>
      <c r="G3066">
        <v>2303702251</v>
      </c>
      <c r="H3066">
        <v>2303702251</v>
      </c>
      <c r="I3066">
        <v>2303702251</v>
      </c>
      <c r="J3066">
        <v>0</v>
      </c>
      <c r="K3066">
        <v>2303702251</v>
      </c>
      <c r="L3066">
        <v>0</v>
      </c>
      <c r="M3066">
        <v>0</v>
      </c>
      <c r="N3066">
        <v>2303702251</v>
      </c>
      <c r="O3066">
        <v>2303702251</v>
      </c>
      <c r="P3066">
        <v>0</v>
      </c>
      <c r="Q3066">
        <v>0</v>
      </c>
      <c r="R3066">
        <v>100</v>
      </c>
      <c r="S3066">
        <v>0</v>
      </c>
      <c r="T3066">
        <v>0</v>
      </c>
    </row>
    <row r="3067" spans="1:20" x14ac:dyDescent="0.25">
      <c r="A3067" t="s">
        <v>1380</v>
      </c>
      <c r="B3067">
        <v>0</v>
      </c>
      <c r="C3067">
        <v>2303702251</v>
      </c>
      <c r="D3067">
        <v>0</v>
      </c>
      <c r="E3067">
        <v>2303702251</v>
      </c>
      <c r="F3067">
        <v>0</v>
      </c>
      <c r="G3067">
        <v>2303702251</v>
      </c>
      <c r="H3067">
        <v>2303702251</v>
      </c>
      <c r="I3067">
        <v>2303702251</v>
      </c>
      <c r="J3067">
        <v>0</v>
      </c>
      <c r="K3067">
        <v>2303702251</v>
      </c>
      <c r="L3067">
        <v>0</v>
      </c>
      <c r="M3067">
        <v>0</v>
      </c>
      <c r="N3067">
        <v>2303702251</v>
      </c>
      <c r="O3067">
        <v>2303702251</v>
      </c>
      <c r="P3067">
        <v>0</v>
      </c>
      <c r="Q3067">
        <v>0</v>
      </c>
      <c r="R3067">
        <v>100</v>
      </c>
      <c r="S3067">
        <v>0</v>
      </c>
      <c r="T3067">
        <v>0</v>
      </c>
    </row>
    <row r="3068" spans="1:20" x14ac:dyDescent="0.25">
      <c r="A3068" t="s">
        <v>1385</v>
      </c>
      <c r="B3068">
        <v>0</v>
      </c>
      <c r="C3068">
        <v>1908785491</v>
      </c>
      <c r="D3068">
        <v>0</v>
      </c>
      <c r="E3068">
        <v>1908785491</v>
      </c>
      <c r="F3068">
        <v>0</v>
      </c>
      <c r="G3068">
        <v>1908785491</v>
      </c>
      <c r="H3068">
        <v>1908785491</v>
      </c>
      <c r="I3068">
        <v>1908785491</v>
      </c>
      <c r="J3068">
        <v>0</v>
      </c>
      <c r="K3068">
        <v>1908785491</v>
      </c>
      <c r="L3068">
        <v>0</v>
      </c>
      <c r="M3068">
        <v>0</v>
      </c>
      <c r="N3068">
        <v>1908785491</v>
      </c>
      <c r="O3068">
        <v>1908785491</v>
      </c>
      <c r="P3068">
        <v>0</v>
      </c>
      <c r="Q3068">
        <v>0</v>
      </c>
      <c r="R3068">
        <v>100</v>
      </c>
      <c r="S3068">
        <v>0</v>
      </c>
      <c r="T3068">
        <v>0</v>
      </c>
    </row>
    <row r="3069" spans="1:20" x14ac:dyDescent="0.25">
      <c r="A3069" t="s">
        <v>1379</v>
      </c>
      <c r="B3069">
        <v>0</v>
      </c>
      <c r="C3069">
        <v>1908785491</v>
      </c>
      <c r="D3069">
        <v>0</v>
      </c>
      <c r="E3069">
        <v>1908785491</v>
      </c>
      <c r="F3069">
        <v>0</v>
      </c>
      <c r="G3069">
        <v>1908785491</v>
      </c>
      <c r="H3069">
        <v>1908785491</v>
      </c>
      <c r="I3069">
        <v>1908785491</v>
      </c>
      <c r="J3069">
        <v>0</v>
      </c>
      <c r="K3069">
        <v>1908785491</v>
      </c>
      <c r="L3069">
        <v>0</v>
      </c>
      <c r="M3069">
        <v>0</v>
      </c>
      <c r="N3069">
        <v>1908785491</v>
      </c>
      <c r="O3069">
        <v>1908785491</v>
      </c>
      <c r="P3069">
        <v>0</v>
      </c>
      <c r="Q3069">
        <v>0</v>
      </c>
      <c r="R3069">
        <v>100</v>
      </c>
      <c r="S3069">
        <v>0</v>
      </c>
      <c r="T3069">
        <v>0</v>
      </c>
    </row>
    <row r="3070" spans="1:20" x14ac:dyDescent="0.25">
      <c r="A3070" t="s">
        <v>1380</v>
      </c>
      <c r="B3070">
        <v>0</v>
      </c>
      <c r="C3070">
        <v>1908785491</v>
      </c>
      <c r="D3070">
        <v>0</v>
      </c>
      <c r="E3070">
        <v>1908785491</v>
      </c>
      <c r="F3070">
        <v>0</v>
      </c>
      <c r="G3070">
        <v>1908785491</v>
      </c>
      <c r="H3070">
        <v>1908785491</v>
      </c>
      <c r="I3070">
        <v>1908785491</v>
      </c>
      <c r="J3070">
        <v>0</v>
      </c>
      <c r="K3070">
        <v>1908785491</v>
      </c>
      <c r="L3070">
        <v>0</v>
      </c>
      <c r="M3070">
        <v>0</v>
      </c>
      <c r="N3070">
        <v>1908785491</v>
      </c>
      <c r="O3070">
        <v>1908785491</v>
      </c>
      <c r="P3070">
        <v>0</v>
      </c>
      <c r="Q3070">
        <v>0</v>
      </c>
      <c r="R3070">
        <v>100</v>
      </c>
      <c r="S3070">
        <v>0</v>
      </c>
      <c r="T3070">
        <v>0</v>
      </c>
    </row>
    <row r="3071" spans="1:20" x14ac:dyDescent="0.25">
      <c r="A3071" t="s">
        <v>195</v>
      </c>
      <c r="B3071">
        <v>0</v>
      </c>
      <c r="C3071">
        <v>464610067</v>
      </c>
      <c r="D3071">
        <v>0</v>
      </c>
      <c r="E3071">
        <v>464610067</v>
      </c>
      <c r="F3071">
        <v>0</v>
      </c>
      <c r="G3071">
        <v>464610067</v>
      </c>
      <c r="H3071">
        <v>464610067</v>
      </c>
      <c r="I3071">
        <v>464610067</v>
      </c>
      <c r="J3071">
        <v>0</v>
      </c>
      <c r="K3071">
        <v>464610067</v>
      </c>
      <c r="L3071">
        <v>0</v>
      </c>
      <c r="M3071">
        <v>0</v>
      </c>
      <c r="N3071">
        <v>464610067</v>
      </c>
      <c r="O3071">
        <v>464610067</v>
      </c>
      <c r="P3071">
        <v>0</v>
      </c>
      <c r="Q3071">
        <v>0</v>
      </c>
      <c r="R3071">
        <v>100</v>
      </c>
      <c r="S3071">
        <v>0</v>
      </c>
      <c r="T3071">
        <v>0</v>
      </c>
    </row>
    <row r="3072" spans="1:20" x14ac:dyDescent="0.25">
      <c r="A3072" t="s">
        <v>1379</v>
      </c>
      <c r="B3072">
        <v>0</v>
      </c>
      <c r="C3072">
        <v>464610067</v>
      </c>
      <c r="D3072">
        <v>0</v>
      </c>
      <c r="E3072">
        <v>464610067</v>
      </c>
      <c r="F3072">
        <v>0</v>
      </c>
      <c r="G3072">
        <v>464610067</v>
      </c>
      <c r="H3072">
        <v>464610067</v>
      </c>
      <c r="I3072">
        <v>464610067</v>
      </c>
      <c r="J3072">
        <v>0</v>
      </c>
      <c r="K3072">
        <v>464610067</v>
      </c>
      <c r="L3072">
        <v>0</v>
      </c>
      <c r="M3072">
        <v>0</v>
      </c>
      <c r="N3072">
        <v>464610067</v>
      </c>
      <c r="O3072">
        <v>464610067</v>
      </c>
      <c r="P3072">
        <v>0</v>
      </c>
      <c r="Q3072">
        <v>0</v>
      </c>
      <c r="R3072">
        <v>100</v>
      </c>
      <c r="S3072">
        <v>0</v>
      </c>
      <c r="T3072">
        <v>0</v>
      </c>
    </row>
    <row r="3073" spans="1:20" x14ac:dyDescent="0.25">
      <c r="A3073" t="s">
        <v>1380</v>
      </c>
      <c r="B3073">
        <v>0</v>
      </c>
      <c r="C3073">
        <v>464610067</v>
      </c>
      <c r="D3073">
        <v>0</v>
      </c>
      <c r="E3073">
        <v>464610067</v>
      </c>
      <c r="F3073">
        <v>0</v>
      </c>
      <c r="G3073">
        <v>464610067</v>
      </c>
      <c r="H3073">
        <v>464610067</v>
      </c>
      <c r="I3073">
        <v>464610067</v>
      </c>
      <c r="J3073">
        <v>0</v>
      </c>
      <c r="K3073">
        <v>464610067</v>
      </c>
      <c r="L3073">
        <v>0</v>
      </c>
      <c r="M3073">
        <v>0</v>
      </c>
      <c r="N3073">
        <v>464610067</v>
      </c>
      <c r="O3073">
        <v>464610067</v>
      </c>
      <c r="P3073">
        <v>0</v>
      </c>
      <c r="Q3073">
        <v>0</v>
      </c>
      <c r="R3073">
        <v>100</v>
      </c>
      <c r="S3073">
        <v>0</v>
      </c>
      <c r="T3073">
        <v>0</v>
      </c>
    </row>
    <row r="3074" spans="1:20" x14ac:dyDescent="0.25">
      <c r="A3074" t="s">
        <v>1386</v>
      </c>
      <c r="B3074">
        <v>2085760000</v>
      </c>
      <c r="C3074">
        <v>-3276104</v>
      </c>
      <c r="D3074">
        <v>0</v>
      </c>
      <c r="E3074">
        <v>2082483896</v>
      </c>
      <c r="F3074">
        <v>0</v>
      </c>
      <c r="G3074">
        <v>2082483896</v>
      </c>
      <c r="H3074">
        <v>2082483896</v>
      </c>
      <c r="I3074">
        <v>1096723896</v>
      </c>
      <c r="J3074">
        <v>0</v>
      </c>
      <c r="K3074">
        <v>1096723896</v>
      </c>
      <c r="L3074">
        <v>116500000</v>
      </c>
      <c r="M3074">
        <v>985760000</v>
      </c>
      <c r="N3074">
        <v>980223896</v>
      </c>
      <c r="O3074">
        <v>958723896</v>
      </c>
      <c r="P3074">
        <v>21500000</v>
      </c>
      <c r="Q3074">
        <v>0</v>
      </c>
      <c r="R3074">
        <v>52.66</v>
      </c>
      <c r="S3074">
        <v>0</v>
      </c>
      <c r="T3074">
        <v>0</v>
      </c>
    </row>
    <row r="3075" spans="1:20" x14ac:dyDescent="0.25">
      <c r="A3075" t="s">
        <v>1379</v>
      </c>
      <c r="B3075">
        <v>2085760000</v>
      </c>
      <c r="C3075">
        <v>-3276104</v>
      </c>
      <c r="D3075">
        <v>0</v>
      </c>
      <c r="E3075">
        <v>2082483896</v>
      </c>
      <c r="F3075">
        <v>0</v>
      </c>
      <c r="G3075">
        <v>2082483896</v>
      </c>
      <c r="H3075">
        <v>2082483896</v>
      </c>
      <c r="I3075">
        <v>1096723896</v>
      </c>
      <c r="J3075">
        <v>0</v>
      </c>
      <c r="K3075">
        <v>1096723896</v>
      </c>
      <c r="L3075">
        <v>116500000</v>
      </c>
      <c r="M3075">
        <v>985760000</v>
      </c>
      <c r="N3075">
        <v>980223896</v>
      </c>
      <c r="O3075">
        <v>958723896</v>
      </c>
      <c r="P3075">
        <v>21500000</v>
      </c>
      <c r="Q3075">
        <v>0</v>
      </c>
      <c r="R3075">
        <v>52.66</v>
      </c>
      <c r="S3075">
        <v>0</v>
      </c>
      <c r="T3075">
        <v>0</v>
      </c>
    </row>
    <row r="3076" spans="1:20" x14ac:dyDescent="0.25">
      <c r="A3076" t="s">
        <v>1380</v>
      </c>
      <c r="B3076">
        <v>2085760000</v>
      </c>
      <c r="C3076">
        <v>-3276104</v>
      </c>
      <c r="D3076">
        <v>0</v>
      </c>
      <c r="E3076">
        <v>2082483896</v>
      </c>
      <c r="F3076">
        <v>0</v>
      </c>
      <c r="G3076">
        <v>2082483896</v>
      </c>
      <c r="H3076">
        <v>2082483896</v>
      </c>
      <c r="I3076">
        <v>1096723896</v>
      </c>
      <c r="J3076">
        <v>0</v>
      </c>
      <c r="K3076">
        <v>1096723896</v>
      </c>
      <c r="L3076">
        <v>116500000</v>
      </c>
      <c r="M3076">
        <v>985760000</v>
      </c>
      <c r="N3076">
        <v>980223896</v>
      </c>
      <c r="O3076">
        <v>958723896</v>
      </c>
      <c r="P3076">
        <v>21500000</v>
      </c>
      <c r="Q3076">
        <v>0</v>
      </c>
      <c r="R3076">
        <v>52.66</v>
      </c>
      <c r="S3076">
        <v>0</v>
      </c>
      <c r="T3076">
        <v>0</v>
      </c>
    </row>
    <row r="3077" spans="1:20" x14ac:dyDescent="0.25">
      <c r="A3077" t="s">
        <v>1387</v>
      </c>
      <c r="B3077">
        <v>0</v>
      </c>
      <c r="C3077">
        <v>261212636</v>
      </c>
      <c r="D3077">
        <v>0</v>
      </c>
      <c r="E3077">
        <v>261212636</v>
      </c>
      <c r="F3077">
        <v>0</v>
      </c>
      <c r="G3077">
        <v>261212636</v>
      </c>
      <c r="H3077">
        <v>261212636</v>
      </c>
      <c r="I3077">
        <v>261212636</v>
      </c>
      <c r="J3077">
        <v>0</v>
      </c>
      <c r="K3077">
        <v>261212636</v>
      </c>
      <c r="L3077">
        <v>31257500</v>
      </c>
      <c r="M3077">
        <v>0</v>
      </c>
      <c r="N3077">
        <v>229955136</v>
      </c>
      <c r="O3077">
        <v>224855136</v>
      </c>
      <c r="P3077">
        <v>5100000</v>
      </c>
      <c r="Q3077">
        <v>0</v>
      </c>
      <c r="R3077">
        <v>100</v>
      </c>
      <c r="S3077">
        <v>0</v>
      </c>
      <c r="T3077">
        <v>0</v>
      </c>
    </row>
    <row r="3078" spans="1:20" x14ac:dyDescent="0.25">
      <c r="A3078" t="s">
        <v>1379</v>
      </c>
      <c r="B3078">
        <v>0</v>
      </c>
      <c r="C3078">
        <v>261212636</v>
      </c>
      <c r="D3078">
        <v>0</v>
      </c>
      <c r="E3078">
        <v>261212636</v>
      </c>
      <c r="F3078">
        <v>0</v>
      </c>
      <c r="G3078">
        <v>261212636</v>
      </c>
      <c r="H3078">
        <v>261212636</v>
      </c>
      <c r="I3078">
        <v>261212636</v>
      </c>
      <c r="J3078">
        <v>0</v>
      </c>
      <c r="K3078">
        <v>261212636</v>
      </c>
      <c r="L3078">
        <v>31257500</v>
      </c>
      <c r="M3078">
        <v>0</v>
      </c>
      <c r="N3078">
        <v>229955136</v>
      </c>
      <c r="O3078">
        <v>224855136</v>
      </c>
      <c r="P3078">
        <v>5100000</v>
      </c>
      <c r="Q3078">
        <v>0</v>
      </c>
      <c r="R3078">
        <v>100</v>
      </c>
      <c r="S3078">
        <v>0</v>
      </c>
      <c r="T3078">
        <v>0</v>
      </c>
    </row>
    <row r="3079" spans="1:20" x14ac:dyDescent="0.25">
      <c r="A3079" t="s">
        <v>1380</v>
      </c>
      <c r="B3079">
        <v>0</v>
      </c>
      <c r="C3079">
        <v>261212636</v>
      </c>
      <c r="D3079">
        <v>0</v>
      </c>
      <c r="E3079">
        <v>261212636</v>
      </c>
      <c r="F3079">
        <v>0</v>
      </c>
      <c r="G3079">
        <v>261212636</v>
      </c>
      <c r="H3079">
        <v>261212636</v>
      </c>
      <c r="I3079">
        <v>261212636</v>
      </c>
      <c r="J3079">
        <v>0</v>
      </c>
      <c r="K3079">
        <v>261212636</v>
      </c>
      <c r="L3079">
        <v>31257500</v>
      </c>
      <c r="M3079">
        <v>0</v>
      </c>
      <c r="N3079">
        <v>229955136</v>
      </c>
      <c r="O3079">
        <v>224855136</v>
      </c>
      <c r="P3079">
        <v>5100000</v>
      </c>
      <c r="Q3079">
        <v>0</v>
      </c>
      <c r="R3079">
        <v>100</v>
      </c>
      <c r="S3079">
        <v>0</v>
      </c>
      <c r="T3079">
        <v>0</v>
      </c>
    </row>
    <row r="3080" spans="1:20" x14ac:dyDescent="0.25">
      <c r="A3080" t="s">
        <v>184</v>
      </c>
      <c r="B3080">
        <v>0</v>
      </c>
      <c r="C3080">
        <v>347627000</v>
      </c>
      <c r="D3080">
        <v>0</v>
      </c>
      <c r="E3080">
        <v>347627000</v>
      </c>
      <c r="F3080">
        <v>0</v>
      </c>
      <c r="G3080">
        <v>347627000</v>
      </c>
      <c r="H3080">
        <v>347627000</v>
      </c>
      <c r="I3080">
        <v>347627000</v>
      </c>
      <c r="J3080">
        <v>0</v>
      </c>
      <c r="K3080">
        <v>347627000</v>
      </c>
      <c r="L3080">
        <v>0</v>
      </c>
      <c r="M3080">
        <v>0</v>
      </c>
      <c r="N3080">
        <v>347627000</v>
      </c>
      <c r="O3080">
        <v>0</v>
      </c>
      <c r="P3080">
        <v>347627000</v>
      </c>
      <c r="Q3080">
        <v>0</v>
      </c>
      <c r="R3080">
        <v>100</v>
      </c>
      <c r="S3080">
        <v>0</v>
      </c>
      <c r="T3080">
        <v>0</v>
      </c>
    </row>
    <row r="3081" spans="1:20" x14ac:dyDescent="0.25">
      <c r="A3081" t="s">
        <v>1379</v>
      </c>
      <c r="B3081">
        <v>0</v>
      </c>
      <c r="C3081">
        <v>347627000</v>
      </c>
      <c r="D3081">
        <v>0</v>
      </c>
      <c r="E3081">
        <v>347627000</v>
      </c>
      <c r="F3081">
        <v>0</v>
      </c>
      <c r="G3081">
        <v>347627000</v>
      </c>
      <c r="H3081">
        <v>347627000</v>
      </c>
      <c r="I3081">
        <v>347627000</v>
      </c>
      <c r="J3081">
        <v>0</v>
      </c>
      <c r="K3081">
        <v>347627000</v>
      </c>
      <c r="L3081">
        <v>0</v>
      </c>
      <c r="M3081">
        <v>0</v>
      </c>
      <c r="N3081">
        <v>347627000</v>
      </c>
      <c r="O3081">
        <v>0</v>
      </c>
      <c r="P3081">
        <v>347627000</v>
      </c>
      <c r="Q3081">
        <v>0</v>
      </c>
      <c r="R3081">
        <v>100</v>
      </c>
      <c r="S3081">
        <v>0</v>
      </c>
      <c r="T3081">
        <v>0</v>
      </c>
    </row>
    <row r="3082" spans="1:20" x14ac:dyDescent="0.25">
      <c r="A3082" t="s">
        <v>1380</v>
      </c>
      <c r="B3082">
        <v>0</v>
      </c>
      <c r="C3082">
        <v>347627000</v>
      </c>
      <c r="D3082">
        <v>0</v>
      </c>
      <c r="E3082">
        <v>347627000</v>
      </c>
      <c r="F3082">
        <v>0</v>
      </c>
      <c r="G3082">
        <v>347627000</v>
      </c>
      <c r="H3082">
        <v>347627000</v>
      </c>
      <c r="I3082">
        <v>347627000</v>
      </c>
      <c r="J3082">
        <v>0</v>
      </c>
      <c r="K3082">
        <v>347627000</v>
      </c>
      <c r="L3082">
        <v>0</v>
      </c>
      <c r="M3082">
        <v>0</v>
      </c>
      <c r="N3082">
        <v>347627000</v>
      </c>
      <c r="O3082">
        <v>0</v>
      </c>
      <c r="P3082">
        <v>347627000</v>
      </c>
      <c r="Q3082">
        <v>0</v>
      </c>
      <c r="R3082">
        <v>100</v>
      </c>
      <c r="S3082">
        <v>0</v>
      </c>
      <c r="T3082">
        <v>0</v>
      </c>
    </row>
    <row r="3083" spans="1:20" x14ac:dyDescent="0.25">
      <c r="A3083" t="s">
        <v>187</v>
      </c>
      <c r="B3083">
        <v>0</v>
      </c>
      <c r="C3083">
        <v>196448096</v>
      </c>
      <c r="D3083">
        <v>0</v>
      </c>
      <c r="E3083">
        <v>196448096</v>
      </c>
      <c r="F3083">
        <v>0</v>
      </c>
      <c r="G3083">
        <v>196448096</v>
      </c>
      <c r="H3083">
        <v>196448096</v>
      </c>
      <c r="I3083">
        <v>193236494</v>
      </c>
      <c r="J3083">
        <v>0</v>
      </c>
      <c r="K3083">
        <v>193236494</v>
      </c>
      <c r="L3083">
        <v>0</v>
      </c>
      <c r="M3083">
        <v>3211602</v>
      </c>
      <c r="N3083">
        <v>193236494</v>
      </c>
      <c r="O3083">
        <v>109112844</v>
      </c>
      <c r="P3083">
        <v>84123650</v>
      </c>
      <c r="Q3083">
        <v>0</v>
      </c>
      <c r="R3083">
        <v>98.37</v>
      </c>
      <c r="S3083">
        <v>0</v>
      </c>
      <c r="T3083">
        <v>0</v>
      </c>
    </row>
    <row r="3084" spans="1:20" x14ac:dyDescent="0.25">
      <c r="A3084" t="s">
        <v>1379</v>
      </c>
      <c r="B3084">
        <v>0</v>
      </c>
      <c r="C3084">
        <v>196448096</v>
      </c>
      <c r="D3084">
        <v>0</v>
      </c>
      <c r="E3084">
        <v>196448096</v>
      </c>
      <c r="F3084">
        <v>0</v>
      </c>
      <c r="G3084">
        <v>196448096</v>
      </c>
      <c r="H3084">
        <v>196448096</v>
      </c>
      <c r="I3084">
        <v>193236494</v>
      </c>
      <c r="J3084">
        <v>0</v>
      </c>
      <c r="K3084">
        <v>193236494</v>
      </c>
      <c r="L3084">
        <v>0</v>
      </c>
      <c r="M3084">
        <v>3211602</v>
      </c>
      <c r="N3084">
        <v>193236494</v>
      </c>
      <c r="O3084">
        <v>109112844</v>
      </c>
      <c r="P3084">
        <v>84123650</v>
      </c>
      <c r="Q3084">
        <v>0</v>
      </c>
      <c r="R3084">
        <v>98.37</v>
      </c>
      <c r="S3084">
        <v>0</v>
      </c>
      <c r="T3084">
        <v>0</v>
      </c>
    </row>
    <row r="3085" spans="1:20" x14ac:dyDescent="0.25">
      <c r="A3085" t="s">
        <v>1380</v>
      </c>
      <c r="B3085">
        <v>0</v>
      </c>
      <c r="C3085">
        <v>196448096</v>
      </c>
      <c r="D3085">
        <v>0</v>
      </c>
      <c r="E3085">
        <v>196448096</v>
      </c>
      <c r="F3085">
        <v>0</v>
      </c>
      <c r="G3085">
        <v>196448096</v>
      </c>
      <c r="H3085">
        <v>196448096</v>
      </c>
      <c r="I3085">
        <v>193236494</v>
      </c>
      <c r="J3085">
        <v>0</v>
      </c>
      <c r="K3085">
        <v>193236494</v>
      </c>
      <c r="L3085">
        <v>0</v>
      </c>
      <c r="M3085">
        <v>3211602</v>
      </c>
      <c r="N3085">
        <v>193236494</v>
      </c>
      <c r="O3085">
        <v>109112844</v>
      </c>
      <c r="P3085">
        <v>84123650</v>
      </c>
      <c r="Q3085">
        <v>0</v>
      </c>
      <c r="R3085">
        <v>98.37</v>
      </c>
      <c r="S3085">
        <v>0</v>
      </c>
      <c r="T3085">
        <v>0</v>
      </c>
    </row>
    <row r="3086" spans="1:20" x14ac:dyDescent="0.25">
      <c r="A3086" t="s">
        <v>1388</v>
      </c>
      <c r="B3086">
        <v>0</v>
      </c>
      <c r="C3086">
        <v>2230497328</v>
      </c>
      <c r="D3086">
        <v>0</v>
      </c>
      <c r="E3086">
        <v>2230497328</v>
      </c>
      <c r="F3086">
        <v>0</v>
      </c>
      <c r="G3086">
        <v>2230497328</v>
      </c>
      <c r="H3086">
        <v>2230497328</v>
      </c>
      <c r="I3086">
        <v>2230481999</v>
      </c>
      <c r="J3086">
        <v>0</v>
      </c>
      <c r="K3086">
        <v>2230481999</v>
      </c>
      <c r="L3086">
        <v>553589770</v>
      </c>
      <c r="M3086">
        <v>15329</v>
      </c>
      <c r="N3086">
        <v>1676892229</v>
      </c>
      <c r="O3086">
        <v>1676892229</v>
      </c>
      <c r="P3086">
        <v>0</v>
      </c>
      <c r="Q3086">
        <v>0</v>
      </c>
      <c r="R3086">
        <v>100</v>
      </c>
      <c r="S3086">
        <v>0</v>
      </c>
      <c r="T3086">
        <v>0</v>
      </c>
    </row>
    <row r="3087" spans="1:20" x14ac:dyDescent="0.25">
      <c r="A3087" t="s">
        <v>1379</v>
      </c>
      <c r="B3087">
        <v>0</v>
      </c>
      <c r="C3087">
        <v>2230497328</v>
      </c>
      <c r="D3087">
        <v>0</v>
      </c>
      <c r="E3087">
        <v>2230497328</v>
      </c>
      <c r="F3087">
        <v>0</v>
      </c>
      <c r="G3087">
        <v>2230497328</v>
      </c>
      <c r="H3087">
        <v>2230497328</v>
      </c>
      <c r="I3087">
        <v>2230481999</v>
      </c>
      <c r="J3087">
        <v>0</v>
      </c>
      <c r="K3087">
        <v>2230481999</v>
      </c>
      <c r="L3087">
        <v>553589770</v>
      </c>
      <c r="M3087">
        <v>15329</v>
      </c>
      <c r="N3087">
        <v>1676892229</v>
      </c>
      <c r="O3087">
        <v>1676892229</v>
      </c>
      <c r="P3087">
        <v>0</v>
      </c>
      <c r="Q3087">
        <v>0</v>
      </c>
      <c r="R3087">
        <v>100</v>
      </c>
      <c r="S3087">
        <v>0</v>
      </c>
      <c r="T3087">
        <v>0</v>
      </c>
    </row>
    <row r="3088" spans="1:20" x14ac:dyDescent="0.25">
      <c r="A3088" t="s">
        <v>1380</v>
      </c>
      <c r="B3088">
        <v>0</v>
      </c>
      <c r="C3088">
        <v>2230497328</v>
      </c>
      <c r="D3088">
        <v>0</v>
      </c>
      <c r="E3088">
        <v>2230497328</v>
      </c>
      <c r="F3088">
        <v>0</v>
      </c>
      <c r="G3088">
        <v>2230497328</v>
      </c>
      <c r="H3088">
        <v>2230497328</v>
      </c>
      <c r="I3088">
        <v>2230481999</v>
      </c>
      <c r="J3088">
        <v>0</v>
      </c>
      <c r="K3088">
        <v>2230481999</v>
      </c>
      <c r="L3088">
        <v>553589770</v>
      </c>
      <c r="M3088">
        <v>15329</v>
      </c>
      <c r="N3088">
        <v>1676892229</v>
      </c>
      <c r="O3088">
        <v>1676892229</v>
      </c>
      <c r="P3088">
        <v>0</v>
      </c>
      <c r="Q3088">
        <v>0</v>
      </c>
      <c r="R3088">
        <v>100</v>
      </c>
      <c r="S3088">
        <v>0</v>
      </c>
      <c r="T3088">
        <v>0</v>
      </c>
    </row>
    <row r="3089" spans="1:20" x14ac:dyDescent="0.25">
      <c r="A3089" t="s">
        <v>1389</v>
      </c>
      <c r="B3089">
        <v>0</v>
      </c>
      <c r="C3089">
        <v>32000000</v>
      </c>
      <c r="D3089">
        <v>0</v>
      </c>
      <c r="E3089">
        <v>32000000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32000000</v>
      </c>
      <c r="R3089">
        <v>0</v>
      </c>
      <c r="S3089">
        <v>0</v>
      </c>
      <c r="T3089">
        <v>0</v>
      </c>
    </row>
    <row r="3090" spans="1:20" x14ac:dyDescent="0.25">
      <c r="A3090" t="s">
        <v>31</v>
      </c>
      <c r="B3090">
        <v>0</v>
      </c>
      <c r="C3090">
        <v>32000000</v>
      </c>
      <c r="D3090">
        <v>0</v>
      </c>
      <c r="E3090">
        <v>32000000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32000000</v>
      </c>
      <c r="R3090">
        <v>0</v>
      </c>
      <c r="S3090">
        <v>0</v>
      </c>
      <c r="T3090">
        <v>0</v>
      </c>
    </row>
    <row r="3091" spans="1:20" x14ac:dyDescent="0.25">
      <c r="A3091" t="s">
        <v>1390</v>
      </c>
      <c r="B3091">
        <v>0</v>
      </c>
      <c r="C3091">
        <v>32000000</v>
      </c>
      <c r="D3091">
        <v>0</v>
      </c>
      <c r="E3091">
        <v>32000000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32000000</v>
      </c>
      <c r="R3091">
        <v>0</v>
      </c>
      <c r="S3091">
        <v>0</v>
      </c>
      <c r="T3091">
        <v>0</v>
      </c>
    </row>
    <row r="3092" spans="1:20" x14ac:dyDescent="0.25">
      <c r="A3092" t="s">
        <v>1391</v>
      </c>
      <c r="B3092">
        <v>0</v>
      </c>
      <c r="C3092">
        <v>32000000</v>
      </c>
      <c r="D3092">
        <v>0</v>
      </c>
      <c r="E3092">
        <v>32000000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32000000</v>
      </c>
      <c r="R3092">
        <v>0</v>
      </c>
      <c r="S3092">
        <v>0</v>
      </c>
      <c r="T3092">
        <v>0</v>
      </c>
    </row>
    <row r="3093" spans="1:20" x14ac:dyDescent="0.25">
      <c r="A3093" t="s">
        <v>1392</v>
      </c>
      <c r="B3093">
        <v>0</v>
      </c>
      <c r="C3093">
        <v>480368072</v>
      </c>
      <c r="D3093">
        <v>0</v>
      </c>
      <c r="E3093">
        <v>480368072</v>
      </c>
      <c r="F3093">
        <v>0</v>
      </c>
      <c r="G3093">
        <v>155244000</v>
      </c>
      <c r="H3093">
        <v>155244000</v>
      </c>
      <c r="I3093">
        <v>92994000</v>
      </c>
      <c r="J3093">
        <v>0</v>
      </c>
      <c r="K3093">
        <v>92994000</v>
      </c>
      <c r="L3093">
        <v>92994000</v>
      </c>
      <c r="M3093">
        <v>62250000</v>
      </c>
      <c r="N3093">
        <v>0</v>
      </c>
      <c r="O3093">
        <v>0</v>
      </c>
      <c r="P3093">
        <v>0</v>
      </c>
      <c r="Q3093">
        <v>325124072</v>
      </c>
      <c r="R3093">
        <v>19.36</v>
      </c>
      <c r="S3093">
        <v>0</v>
      </c>
      <c r="T3093">
        <v>0</v>
      </c>
    </row>
    <row r="3094" spans="1:20" x14ac:dyDescent="0.25">
      <c r="A3094" t="s">
        <v>31</v>
      </c>
      <c r="B3094">
        <v>0</v>
      </c>
      <c r="C3094">
        <v>268997933</v>
      </c>
      <c r="D3094">
        <v>0</v>
      </c>
      <c r="E3094">
        <v>268997933</v>
      </c>
      <c r="F3094">
        <v>0</v>
      </c>
      <c r="G3094">
        <v>17340000</v>
      </c>
      <c r="H3094">
        <v>17340000</v>
      </c>
      <c r="I3094">
        <v>17340000</v>
      </c>
      <c r="J3094">
        <v>0</v>
      </c>
      <c r="K3094">
        <v>17340000</v>
      </c>
      <c r="L3094">
        <v>17340000</v>
      </c>
      <c r="M3094">
        <v>0</v>
      </c>
      <c r="N3094">
        <v>0</v>
      </c>
      <c r="O3094">
        <v>0</v>
      </c>
      <c r="P3094">
        <v>0</v>
      </c>
      <c r="Q3094">
        <v>251657933</v>
      </c>
      <c r="R3094">
        <v>6.45</v>
      </c>
      <c r="S3094">
        <v>0</v>
      </c>
      <c r="T3094">
        <v>0</v>
      </c>
    </row>
    <row r="3095" spans="1:20" x14ac:dyDescent="0.25">
      <c r="A3095" t="s">
        <v>1379</v>
      </c>
      <c r="B3095">
        <v>0</v>
      </c>
      <c r="C3095">
        <v>268997933</v>
      </c>
      <c r="D3095">
        <v>0</v>
      </c>
      <c r="E3095">
        <v>268997933</v>
      </c>
      <c r="F3095">
        <v>0</v>
      </c>
      <c r="G3095">
        <v>17340000</v>
      </c>
      <c r="H3095">
        <v>17340000</v>
      </c>
      <c r="I3095">
        <v>17340000</v>
      </c>
      <c r="J3095">
        <v>0</v>
      </c>
      <c r="K3095">
        <v>17340000</v>
      </c>
      <c r="L3095">
        <v>17340000</v>
      </c>
      <c r="M3095">
        <v>0</v>
      </c>
      <c r="N3095">
        <v>0</v>
      </c>
      <c r="O3095">
        <v>0</v>
      </c>
      <c r="P3095">
        <v>0</v>
      </c>
      <c r="Q3095">
        <v>251657933</v>
      </c>
      <c r="R3095">
        <v>6.45</v>
      </c>
      <c r="S3095">
        <v>0</v>
      </c>
      <c r="T3095">
        <v>0</v>
      </c>
    </row>
    <row r="3096" spans="1:20" x14ac:dyDescent="0.25">
      <c r="A3096" t="s">
        <v>1393</v>
      </c>
      <c r="B3096">
        <v>0</v>
      </c>
      <c r="C3096">
        <v>268997933</v>
      </c>
      <c r="D3096">
        <v>0</v>
      </c>
      <c r="E3096">
        <v>268997933</v>
      </c>
      <c r="F3096">
        <v>0</v>
      </c>
      <c r="G3096">
        <v>17340000</v>
      </c>
      <c r="H3096">
        <v>17340000</v>
      </c>
      <c r="I3096">
        <v>17340000</v>
      </c>
      <c r="J3096">
        <v>0</v>
      </c>
      <c r="K3096">
        <v>17340000</v>
      </c>
      <c r="L3096">
        <v>17340000</v>
      </c>
      <c r="M3096">
        <v>0</v>
      </c>
      <c r="N3096">
        <v>0</v>
      </c>
      <c r="O3096">
        <v>0</v>
      </c>
      <c r="P3096">
        <v>0</v>
      </c>
      <c r="Q3096">
        <v>251657933</v>
      </c>
      <c r="R3096">
        <v>6.45</v>
      </c>
      <c r="S3096">
        <v>0</v>
      </c>
      <c r="T3096">
        <v>0</v>
      </c>
    </row>
    <row r="3097" spans="1:20" x14ac:dyDescent="0.25">
      <c r="A3097" t="s">
        <v>97</v>
      </c>
      <c r="B3097">
        <v>0</v>
      </c>
      <c r="C3097">
        <v>120000000</v>
      </c>
      <c r="D3097">
        <v>0</v>
      </c>
      <c r="E3097">
        <v>120000000</v>
      </c>
      <c r="F3097">
        <v>0</v>
      </c>
      <c r="G3097">
        <v>92004000</v>
      </c>
      <c r="H3097">
        <v>92004000</v>
      </c>
      <c r="I3097">
        <v>75654000</v>
      </c>
      <c r="J3097">
        <v>0</v>
      </c>
      <c r="K3097">
        <v>75654000</v>
      </c>
      <c r="L3097">
        <v>75654000</v>
      </c>
      <c r="M3097">
        <v>16350000</v>
      </c>
      <c r="N3097">
        <v>0</v>
      </c>
      <c r="O3097">
        <v>0</v>
      </c>
      <c r="P3097">
        <v>0</v>
      </c>
      <c r="Q3097">
        <v>27996000</v>
      </c>
      <c r="R3097">
        <v>63.05</v>
      </c>
      <c r="S3097">
        <v>0</v>
      </c>
      <c r="T3097">
        <v>0</v>
      </c>
    </row>
    <row r="3098" spans="1:20" x14ac:dyDescent="0.25">
      <c r="A3098" t="s">
        <v>1379</v>
      </c>
      <c r="B3098">
        <v>0</v>
      </c>
      <c r="C3098">
        <v>120000000</v>
      </c>
      <c r="D3098">
        <v>0</v>
      </c>
      <c r="E3098">
        <v>120000000</v>
      </c>
      <c r="F3098">
        <v>0</v>
      </c>
      <c r="G3098">
        <v>92004000</v>
      </c>
      <c r="H3098">
        <v>92004000</v>
      </c>
      <c r="I3098">
        <v>75654000</v>
      </c>
      <c r="J3098">
        <v>0</v>
      </c>
      <c r="K3098">
        <v>75654000</v>
      </c>
      <c r="L3098">
        <v>75654000</v>
      </c>
      <c r="M3098">
        <v>16350000</v>
      </c>
      <c r="N3098">
        <v>0</v>
      </c>
      <c r="O3098">
        <v>0</v>
      </c>
      <c r="P3098">
        <v>0</v>
      </c>
      <c r="Q3098">
        <v>27996000</v>
      </c>
      <c r="R3098">
        <v>63.05</v>
      </c>
      <c r="S3098">
        <v>0</v>
      </c>
      <c r="T3098">
        <v>0</v>
      </c>
    </row>
    <row r="3099" spans="1:20" x14ac:dyDescent="0.25">
      <c r="A3099" t="s">
        <v>1393</v>
      </c>
      <c r="B3099">
        <v>0</v>
      </c>
      <c r="C3099">
        <v>120000000</v>
      </c>
      <c r="D3099">
        <v>0</v>
      </c>
      <c r="E3099">
        <v>120000000</v>
      </c>
      <c r="F3099">
        <v>0</v>
      </c>
      <c r="G3099">
        <v>92004000</v>
      </c>
      <c r="H3099">
        <v>92004000</v>
      </c>
      <c r="I3099">
        <v>75654000</v>
      </c>
      <c r="J3099">
        <v>0</v>
      </c>
      <c r="K3099">
        <v>75654000</v>
      </c>
      <c r="L3099">
        <v>75654000</v>
      </c>
      <c r="M3099">
        <v>16350000</v>
      </c>
      <c r="N3099">
        <v>0</v>
      </c>
      <c r="O3099">
        <v>0</v>
      </c>
      <c r="P3099">
        <v>0</v>
      </c>
      <c r="Q3099">
        <v>27996000</v>
      </c>
      <c r="R3099">
        <v>63.05</v>
      </c>
      <c r="S3099">
        <v>0</v>
      </c>
      <c r="T3099">
        <v>0</v>
      </c>
    </row>
    <row r="3100" spans="1:20" x14ac:dyDescent="0.25">
      <c r="A3100" t="s">
        <v>1386</v>
      </c>
      <c r="B3100">
        <v>0</v>
      </c>
      <c r="C3100">
        <v>3276104</v>
      </c>
      <c r="D3100">
        <v>0</v>
      </c>
      <c r="E3100">
        <v>3276104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3276104</v>
      </c>
      <c r="R3100">
        <v>0</v>
      </c>
      <c r="S3100">
        <v>0</v>
      </c>
      <c r="T3100">
        <v>0</v>
      </c>
    </row>
    <row r="3101" spans="1:20" x14ac:dyDescent="0.25">
      <c r="A3101" t="s">
        <v>1379</v>
      </c>
      <c r="B3101">
        <v>0</v>
      </c>
      <c r="C3101">
        <v>3276104</v>
      </c>
      <c r="D3101">
        <v>0</v>
      </c>
      <c r="E3101">
        <v>3276104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3276104</v>
      </c>
      <c r="R3101">
        <v>0</v>
      </c>
      <c r="S3101">
        <v>0</v>
      </c>
      <c r="T3101">
        <v>0</v>
      </c>
    </row>
    <row r="3102" spans="1:20" x14ac:dyDescent="0.25">
      <c r="A3102" t="s">
        <v>1393</v>
      </c>
      <c r="B3102">
        <v>0</v>
      </c>
      <c r="C3102">
        <v>3276104</v>
      </c>
      <c r="D3102">
        <v>0</v>
      </c>
      <c r="E3102">
        <v>3276104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3276104</v>
      </c>
      <c r="R3102">
        <v>0</v>
      </c>
      <c r="S3102">
        <v>0</v>
      </c>
      <c r="T3102">
        <v>0</v>
      </c>
    </row>
    <row r="3103" spans="1:20" x14ac:dyDescent="0.25">
      <c r="A3103" t="s">
        <v>1387</v>
      </c>
      <c r="B3103">
        <v>0</v>
      </c>
      <c r="C3103">
        <v>20830686</v>
      </c>
      <c r="D3103">
        <v>0</v>
      </c>
      <c r="E3103">
        <v>20830686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20830686</v>
      </c>
      <c r="R3103">
        <v>0</v>
      </c>
      <c r="S3103">
        <v>0</v>
      </c>
      <c r="T3103">
        <v>0</v>
      </c>
    </row>
    <row r="3104" spans="1:20" x14ac:dyDescent="0.25">
      <c r="A3104" t="s">
        <v>1379</v>
      </c>
      <c r="B3104">
        <v>0</v>
      </c>
      <c r="C3104">
        <v>20830686</v>
      </c>
      <c r="D3104">
        <v>0</v>
      </c>
      <c r="E3104">
        <v>20830686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20830686</v>
      </c>
      <c r="R3104">
        <v>0</v>
      </c>
      <c r="S3104">
        <v>0</v>
      </c>
      <c r="T3104">
        <v>0</v>
      </c>
    </row>
    <row r="3105" spans="1:20" x14ac:dyDescent="0.25">
      <c r="A3105" t="s">
        <v>1393</v>
      </c>
      <c r="B3105">
        <v>0</v>
      </c>
      <c r="C3105">
        <v>20830686</v>
      </c>
      <c r="D3105">
        <v>0</v>
      </c>
      <c r="E3105">
        <v>20830686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20830686</v>
      </c>
      <c r="R3105">
        <v>0</v>
      </c>
      <c r="S3105">
        <v>0</v>
      </c>
      <c r="T3105">
        <v>0</v>
      </c>
    </row>
    <row r="3106" spans="1:20" x14ac:dyDescent="0.25">
      <c r="A3106" t="s">
        <v>187</v>
      </c>
      <c r="B3106">
        <v>0</v>
      </c>
      <c r="C3106">
        <v>67227788</v>
      </c>
      <c r="D3106">
        <v>0</v>
      </c>
      <c r="E3106">
        <v>67227788</v>
      </c>
      <c r="F3106">
        <v>0</v>
      </c>
      <c r="G3106">
        <v>45900000</v>
      </c>
      <c r="H3106">
        <v>45900000</v>
      </c>
      <c r="I3106">
        <v>0</v>
      </c>
      <c r="J3106">
        <v>0</v>
      </c>
      <c r="K3106">
        <v>0</v>
      </c>
      <c r="L3106">
        <v>0</v>
      </c>
      <c r="M3106">
        <v>45900000</v>
      </c>
      <c r="N3106">
        <v>0</v>
      </c>
      <c r="O3106">
        <v>0</v>
      </c>
      <c r="P3106">
        <v>0</v>
      </c>
      <c r="Q3106">
        <v>21327788</v>
      </c>
      <c r="R3106">
        <v>0</v>
      </c>
      <c r="S3106">
        <v>0</v>
      </c>
      <c r="T3106">
        <v>0</v>
      </c>
    </row>
    <row r="3107" spans="1:20" x14ac:dyDescent="0.25">
      <c r="A3107" t="s">
        <v>1379</v>
      </c>
      <c r="B3107">
        <v>0</v>
      </c>
      <c r="C3107">
        <v>67227788</v>
      </c>
      <c r="D3107">
        <v>0</v>
      </c>
      <c r="E3107">
        <v>67227788</v>
      </c>
      <c r="F3107">
        <v>0</v>
      </c>
      <c r="G3107">
        <v>45900000</v>
      </c>
      <c r="H3107">
        <v>45900000</v>
      </c>
      <c r="I3107">
        <v>0</v>
      </c>
      <c r="J3107">
        <v>0</v>
      </c>
      <c r="K3107">
        <v>0</v>
      </c>
      <c r="L3107">
        <v>0</v>
      </c>
      <c r="M3107">
        <v>45900000</v>
      </c>
      <c r="N3107">
        <v>0</v>
      </c>
      <c r="O3107">
        <v>0</v>
      </c>
      <c r="P3107">
        <v>0</v>
      </c>
      <c r="Q3107">
        <v>21327788</v>
      </c>
      <c r="R3107">
        <v>0</v>
      </c>
      <c r="S3107">
        <v>0</v>
      </c>
      <c r="T3107">
        <v>0</v>
      </c>
    </row>
    <row r="3108" spans="1:20" x14ac:dyDescent="0.25">
      <c r="A3108" t="s">
        <v>1393</v>
      </c>
      <c r="B3108">
        <v>0</v>
      </c>
      <c r="C3108">
        <v>67227788</v>
      </c>
      <c r="D3108">
        <v>0</v>
      </c>
      <c r="E3108">
        <v>67227788</v>
      </c>
      <c r="F3108">
        <v>0</v>
      </c>
      <c r="G3108">
        <v>45900000</v>
      </c>
      <c r="H3108">
        <v>45900000</v>
      </c>
      <c r="I3108">
        <v>0</v>
      </c>
      <c r="J3108">
        <v>0</v>
      </c>
      <c r="K3108">
        <v>0</v>
      </c>
      <c r="L3108">
        <v>0</v>
      </c>
      <c r="M3108">
        <v>45900000</v>
      </c>
      <c r="N3108">
        <v>0</v>
      </c>
      <c r="O3108">
        <v>0</v>
      </c>
      <c r="P3108">
        <v>0</v>
      </c>
      <c r="Q3108">
        <v>21327788</v>
      </c>
      <c r="R3108">
        <v>0</v>
      </c>
      <c r="S3108">
        <v>0</v>
      </c>
      <c r="T3108">
        <v>0</v>
      </c>
    </row>
    <row r="3109" spans="1:20" x14ac:dyDescent="0.25">
      <c r="A3109" t="s">
        <v>1388</v>
      </c>
      <c r="B3109">
        <v>0</v>
      </c>
      <c r="C3109">
        <v>35561</v>
      </c>
      <c r="D3109">
        <v>0</v>
      </c>
      <c r="E3109">
        <v>35561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35561</v>
      </c>
      <c r="R3109">
        <v>0</v>
      </c>
      <c r="S3109">
        <v>0</v>
      </c>
      <c r="T3109">
        <v>0</v>
      </c>
    </row>
    <row r="3110" spans="1:20" x14ac:dyDescent="0.25">
      <c r="A3110" t="s">
        <v>1379</v>
      </c>
      <c r="B3110">
        <v>0</v>
      </c>
      <c r="C3110">
        <v>35561</v>
      </c>
      <c r="D3110">
        <v>0</v>
      </c>
      <c r="E3110">
        <v>35561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35561</v>
      </c>
      <c r="R3110">
        <v>0</v>
      </c>
      <c r="S3110">
        <v>0</v>
      </c>
      <c r="T3110">
        <v>0</v>
      </c>
    </row>
    <row r="3111" spans="1:20" x14ac:dyDescent="0.25">
      <c r="A3111" t="s">
        <v>1393</v>
      </c>
      <c r="B3111">
        <v>0</v>
      </c>
      <c r="C3111">
        <v>35561</v>
      </c>
      <c r="D3111">
        <v>0</v>
      </c>
      <c r="E3111">
        <v>35561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35561</v>
      </c>
      <c r="R3111">
        <v>0</v>
      </c>
      <c r="S3111">
        <v>0</v>
      </c>
      <c r="T3111">
        <v>0</v>
      </c>
    </row>
    <row r="3112" spans="1:20" x14ac:dyDescent="0.25">
      <c r="A3112" t="s">
        <v>1394</v>
      </c>
      <c r="B3112">
        <v>189263854796</v>
      </c>
      <c r="C3112">
        <v>-5884403499</v>
      </c>
      <c r="D3112">
        <v>0</v>
      </c>
      <c r="E3112">
        <v>183379451297</v>
      </c>
      <c r="F3112">
        <v>0</v>
      </c>
      <c r="G3112">
        <v>80891549445</v>
      </c>
      <c r="H3112">
        <v>80891549445</v>
      </c>
      <c r="I3112">
        <v>77469729292</v>
      </c>
      <c r="J3112">
        <v>0</v>
      </c>
      <c r="K3112">
        <v>77469729292</v>
      </c>
      <c r="L3112">
        <v>2</v>
      </c>
      <c r="M3112">
        <v>3421820153</v>
      </c>
      <c r="N3112">
        <v>77469729290</v>
      </c>
      <c r="O3112">
        <v>77432672690</v>
      </c>
      <c r="P3112">
        <v>37056600</v>
      </c>
      <c r="Q3112">
        <v>102487901852</v>
      </c>
      <c r="R3112">
        <v>42.25</v>
      </c>
      <c r="S3112">
        <v>0</v>
      </c>
      <c r="T3112">
        <v>0</v>
      </c>
    </row>
    <row r="3113" spans="1:20" x14ac:dyDescent="0.25">
      <c r="A3113" t="s">
        <v>1395</v>
      </c>
      <c r="B3113">
        <v>129408090988</v>
      </c>
      <c r="C3113">
        <v>2834596501</v>
      </c>
      <c r="D3113">
        <v>0</v>
      </c>
      <c r="E3113">
        <v>132242687489</v>
      </c>
      <c r="F3113">
        <v>0</v>
      </c>
      <c r="G3113">
        <v>50799648246</v>
      </c>
      <c r="H3113">
        <v>50799648246</v>
      </c>
      <c r="I3113">
        <v>47697549998</v>
      </c>
      <c r="J3113">
        <v>0</v>
      </c>
      <c r="K3113">
        <v>47697549998</v>
      </c>
      <c r="L3113">
        <v>0</v>
      </c>
      <c r="M3113">
        <v>3102098248</v>
      </c>
      <c r="N3113">
        <v>47697549998</v>
      </c>
      <c r="O3113">
        <v>47697549998</v>
      </c>
      <c r="P3113">
        <v>0</v>
      </c>
      <c r="Q3113">
        <v>81443039243</v>
      </c>
      <c r="R3113">
        <v>36.07</v>
      </c>
      <c r="S3113">
        <v>0</v>
      </c>
      <c r="T3113">
        <v>0</v>
      </c>
    </row>
    <row r="3114" spans="1:20" x14ac:dyDescent="0.25">
      <c r="A3114" t="s">
        <v>31</v>
      </c>
      <c r="B3114">
        <v>129408090988</v>
      </c>
      <c r="C3114">
        <v>2834596501</v>
      </c>
      <c r="D3114">
        <v>0</v>
      </c>
      <c r="E3114">
        <v>132242687489</v>
      </c>
      <c r="F3114">
        <v>0</v>
      </c>
      <c r="G3114">
        <v>50799648246</v>
      </c>
      <c r="H3114">
        <v>50799648246</v>
      </c>
      <c r="I3114">
        <v>47697549998</v>
      </c>
      <c r="J3114">
        <v>0</v>
      </c>
      <c r="K3114">
        <v>47697549998</v>
      </c>
      <c r="L3114">
        <v>0</v>
      </c>
      <c r="M3114">
        <v>3102098248</v>
      </c>
      <c r="N3114">
        <v>47697549998</v>
      </c>
      <c r="O3114">
        <v>47697549998</v>
      </c>
      <c r="P3114">
        <v>0</v>
      </c>
      <c r="Q3114">
        <v>81443039243</v>
      </c>
      <c r="R3114">
        <v>36.07</v>
      </c>
      <c r="S3114">
        <v>0</v>
      </c>
      <c r="T3114">
        <v>0</v>
      </c>
    </row>
    <row r="3115" spans="1:20" x14ac:dyDescent="0.25">
      <c r="A3115" t="s">
        <v>1396</v>
      </c>
      <c r="B3115">
        <v>129408090988</v>
      </c>
      <c r="C3115">
        <v>2834596501</v>
      </c>
      <c r="D3115">
        <v>0</v>
      </c>
      <c r="E3115">
        <v>132242687489</v>
      </c>
      <c r="F3115">
        <v>0</v>
      </c>
      <c r="G3115">
        <v>50799648246</v>
      </c>
      <c r="H3115">
        <v>50799648246</v>
      </c>
      <c r="I3115">
        <v>47697549998</v>
      </c>
      <c r="J3115">
        <v>0</v>
      </c>
      <c r="K3115">
        <v>47697549998</v>
      </c>
      <c r="L3115">
        <v>0</v>
      </c>
      <c r="M3115">
        <v>3102098248</v>
      </c>
      <c r="N3115">
        <v>47697549998</v>
      </c>
      <c r="O3115">
        <v>47697549998</v>
      </c>
      <c r="P3115">
        <v>0</v>
      </c>
      <c r="Q3115">
        <v>81443039243</v>
      </c>
      <c r="R3115">
        <v>36.07</v>
      </c>
      <c r="S3115">
        <v>0</v>
      </c>
      <c r="T3115">
        <v>0</v>
      </c>
    </row>
    <row r="3116" spans="1:20" x14ac:dyDescent="0.25">
      <c r="A3116" t="s">
        <v>33</v>
      </c>
      <c r="B3116">
        <v>129408090988</v>
      </c>
      <c r="C3116">
        <v>2834596501</v>
      </c>
      <c r="D3116">
        <v>0</v>
      </c>
      <c r="E3116">
        <v>132242687489</v>
      </c>
      <c r="F3116">
        <v>0</v>
      </c>
      <c r="G3116">
        <v>50799648246</v>
      </c>
      <c r="H3116">
        <v>50799648246</v>
      </c>
      <c r="I3116">
        <v>47697549998</v>
      </c>
      <c r="J3116">
        <v>0</v>
      </c>
      <c r="K3116">
        <v>47697549998</v>
      </c>
      <c r="L3116">
        <v>0</v>
      </c>
      <c r="M3116">
        <v>3102098248</v>
      </c>
      <c r="N3116">
        <v>47697549998</v>
      </c>
      <c r="O3116">
        <v>47697549998</v>
      </c>
      <c r="P3116">
        <v>0</v>
      </c>
      <c r="Q3116">
        <v>81443039243</v>
      </c>
      <c r="R3116">
        <v>36.07</v>
      </c>
      <c r="S3116">
        <v>0</v>
      </c>
      <c r="T3116">
        <v>0</v>
      </c>
    </row>
    <row r="3117" spans="1:20" x14ac:dyDescent="0.25">
      <c r="A3117" t="s">
        <v>1397</v>
      </c>
      <c r="B3117">
        <v>51496864678</v>
      </c>
      <c r="C3117">
        <v>-8719000000</v>
      </c>
      <c r="D3117">
        <v>0</v>
      </c>
      <c r="E3117">
        <v>42777864678</v>
      </c>
      <c r="F3117">
        <v>0</v>
      </c>
      <c r="G3117">
        <v>25989642815</v>
      </c>
      <c r="H3117">
        <v>25989642815</v>
      </c>
      <c r="I3117">
        <v>25756391992</v>
      </c>
      <c r="J3117">
        <v>0</v>
      </c>
      <c r="K3117">
        <v>25756391992</v>
      </c>
      <c r="L3117">
        <v>0</v>
      </c>
      <c r="M3117">
        <v>233250823</v>
      </c>
      <c r="N3117">
        <v>25756391992</v>
      </c>
      <c r="O3117">
        <v>25756391992</v>
      </c>
      <c r="P3117">
        <v>0</v>
      </c>
      <c r="Q3117">
        <v>16788221863</v>
      </c>
      <c r="R3117">
        <v>60.21</v>
      </c>
      <c r="S3117">
        <v>0</v>
      </c>
      <c r="T3117">
        <v>0</v>
      </c>
    </row>
    <row r="3118" spans="1:20" x14ac:dyDescent="0.25">
      <c r="A3118" t="s">
        <v>31</v>
      </c>
      <c r="B3118">
        <v>51496864678</v>
      </c>
      <c r="C3118">
        <v>-8719000000</v>
      </c>
      <c r="D3118">
        <v>0</v>
      </c>
      <c r="E3118">
        <v>42777864678</v>
      </c>
      <c r="F3118">
        <v>0</v>
      </c>
      <c r="G3118">
        <v>25989642815</v>
      </c>
      <c r="H3118">
        <v>25989642815</v>
      </c>
      <c r="I3118">
        <v>25756391992</v>
      </c>
      <c r="J3118">
        <v>0</v>
      </c>
      <c r="K3118">
        <v>25756391992</v>
      </c>
      <c r="L3118">
        <v>0</v>
      </c>
      <c r="M3118">
        <v>233250823</v>
      </c>
      <c r="N3118">
        <v>25756391992</v>
      </c>
      <c r="O3118">
        <v>25756391992</v>
      </c>
      <c r="P3118">
        <v>0</v>
      </c>
      <c r="Q3118">
        <v>16788221863</v>
      </c>
      <c r="R3118">
        <v>60.21</v>
      </c>
      <c r="S3118">
        <v>0</v>
      </c>
      <c r="T3118">
        <v>0</v>
      </c>
    </row>
    <row r="3119" spans="1:20" x14ac:dyDescent="0.25">
      <c r="A3119" t="s">
        <v>1396</v>
      </c>
      <c r="B3119">
        <v>51496864678</v>
      </c>
      <c r="C3119">
        <v>-8719000000</v>
      </c>
      <c r="D3119">
        <v>0</v>
      </c>
      <c r="E3119">
        <v>42777864678</v>
      </c>
      <c r="F3119">
        <v>0</v>
      </c>
      <c r="G3119">
        <v>25989642815</v>
      </c>
      <c r="H3119">
        <v>25989642815</v>
      </c>
      <c r="I3119">
        <v>25756391992</v>
      </c>
      <c r="J3119">
        <v>0</v>
      </c>
      <c r="K3119">
        <v>25756391992</v>
      </c>
      <c r="L3119">
        <v>0</v>
      </c>
      <c r="M3119">
        <v>233250823</v>
      </c>
      <c r="N3119">
        <v>25756391992</v>
      </c>
      <c r="O3119">
        <v>25756391992</v>
      </c>
      <c r="P3119">
        <v>0</v>
      </c>
      <c r="Q3119">
        <v>16788221863</v>
      </c>
      <c r="R3119">
        <v>60.21</v>
      </c>
      <c r="S3119">
        <v>0</v>
      </c>
      <c r="T3119">
        <v>0</v>
      </c>
    </row>
    <row r="3120" spans="1:20" x14ac:dyDescent="0.25">
      <c r="A3120" t="s">
        <v>33</v>
      </c>
      <c r="B3120">
        <v>51496864678</v>
      </c>
      <c r="C3120">
        <v>-8719000000</v>
      </c>
      <c r="D3120">
        <v>0</v>
      </c>
      <c r="E3120">
        <v>42777864678</v>
      </c>
      <c r="F3120">
        <v>0</v>
      </c>
      <c r="G3120">
        <v>25989642815</v>
      </c>
      <c r="H3120">
        <v>25989642815</v>
      </c>
      <c r="I3120">
        <v>25756391992</v>
      </c>
      <c r="J3120">
        <v>0</v>
      </c>
      <c r="K3120">
        <v>25756391992</v>
      </c>
      <c r="L3120">
        <v>0</v>
      </c>
      <c r="M3120">
        <v>233250823</v>
      </c>
      <c r="N3120">
        <v>25756391992</v>
      </c>
      <c r="O3120">
        <v>25756391992</v>
      </c>
      <c r="P3120">
        <v>0</v>
      </c>
      <c r="Q3120">
        <v>16788221863</v>
      </c>
      <c r="R3120">
        <v>60.21</v>
      </c>
      <c r="S3120">
        <v>0</v>
      </c>
      <c r="T3120">
        <v>0</v>
      </c>
    </row>
    <row r="3121" spans="1:20" x14ac:dyDescent="0.25">
      <c r="A3121" t="s">
        <v>1398</v>
      </c>
      <c r="B3121">
        <v>758755690</v>
      </c>
      <c r="C3121">
        <v>0</v>
      </c>
      <c r="D3121">
        <v>0</v>
      </c>
      <c r="E3121">
        <v>758755690</v>
      </c>
      <c r="F3121">
        <v>0</v>
      </c>
      <c r="G3121">
        <v>237056600</v>
      </c>
      <c r="H3121">
        <v>237056600</v>
      </c>
      <c r="I3121">
        <v>183418480</v>
      </c>
      <c r="J3121">
        <v>0</v>
      </c>
      <c r="K3121">
        <v>183418480</v>
      </c>
      <c r="L3121">
        <v>0</v>
      </c>
      <c r="M3121">
        <v>53638120</v>
      </c>
      <c r="N3121">
        <v>183418480</v>
      </c>
      <c r="O3121">
        <v>146361880</v>
      </c>
      <c r="P3121">
        <v>37056600</v>
      </c>
      <c r="Q3121">
        <v>521699090</v>
      </c>
      <c r="R3121">
        <v>24.17</v>
      </c>
      <c r="S3121">
        <v>0</v>
      </c>
      <c r="T3121">
        <v>0</v>
      </c>
    </row>
    <row r="3122" spans="1:20" x14ac:dyDescent="0.25">
      <c r="A3122" t="s">
        <v>31</v>
      </c>
      <c r="B3122">
        <v>758755690</v>
      </c>
      <c r="C3122">
        <v>0</v>
      </c>
      <c r="D3122">
        <v>0</v>
      </c>
      <c r="E3122">
        <v>758755690</v>
      </c>
      <c r="F3122">
        <v>0</v>
      </c>
      <c r="G3122">
        <v>237056600</v>
      </c>
      <c r="H3122">
        <v>237056600</v>
      </c>
      <c r="I3122">
        <v>183418480</v>
      </c>
      <c r="J3122">
        <v>0</v>
      </c>
      <c r="K3122">
        <v>183418480</v>
      </c>
      <c r="L3122">
        <v>0</v>
      </c>
      <c r="M3122">
        <v>53638120</v>
      </c>
      <c r="N3122">
        <v>183418480</v>
      </c>
      <c r="O3122">
        <v>146361880</v>
      </c>
      <c r="P3122">
        <v>37056600</v>
      </c>
      <c r="Q3122">
        <v>521699090</v>
      </c>
      <c r="R3122">
        <v>24.17</v>
      </c>
      <c r="S3122">
        <v>0</v>
      </c>
      <c r="T3122">
        <v>0</v>
      </c>
    </row>
    <row r="3123" spans="1:20" x14ac:dyDescent="0.25">
      <c r="A3123" t="s">
        <v>1396</v>
      </c>
      <c r="B3123">
        <v>758755690</v>
      </c>
      <c r="C3123">
        <v>0</v>
      </c>
      <c r="D3123">
        <v>0</v>
      </c>
      <c r="E3123">
        <v>758755690</v>
      </c>
      <c r="F3123">
        <v>0</v>
      </c>
      <c r="G3123">
        <v>237056600</v>
      </c>
      <c r="H3123">
        <v>237056600</v>
      </c>
      <c r="I3123">
        <v>183418480</v>
      </c>
      <c r="J3123">
        <v>0</v>
      </c>
      <c r="K3123">
        <v>183418480</v>
      </c>
      <c r="L3123">
        <v>0</v>
      </c>
      <c r="M3123">
        <v>53638120</v>
      </c>
      <c r="N3123">
        <v>183418480</v>
      </c>
      <c r="O3123">
        <v>146361880</v>
      </c>
      <c r="P3123">
        <v>37056600</v>
      </c>
      <c r="Q3123">
        <v>521699090</v>
      </c>
      <c r="R3123">
        <v>24.17</v>
      </c>
      <c r="S3123">
        <v>0</v>
      </c>
      <c r="T3123">
        <v>0</v>
      </c>
    </row>
    <row r="3124" spans="1:20" x14ac:dyDescent="0.25">
      <c r="A3124" t="s">
        <v>33</v>
      </c>
      <c r="B3124">
        <v>758755690</v>
      </c>
      <c r="C3124">
        <v>0</v>
      </c>
      <c r="D3124">
        <v>0</v>
      </c>
      <c r="E3124">
        <v>758755690</v>
      </c>
      <c r="F3124">
        <v>0</v>
      </c>
      <c r="G3124">
        <v>237056600</v>
      </c>
      <c r="H3124">
        <v>237056600</v>
      </c>
      <c r="I3124">
        <v>183418480</v>
      </c>
      <c r="J3124">
        <v>0</v>
      </c>
      <c r="K3124">
        <v>183418480</v>
      </c>
      <c r="L3124">
        <v>0</v>
      </c>
      <c r="M3124">
        <v>53638120</v>
      </c>
      <c r="N3124">
        <v>183418480</v>
      </c>
      <c r="O3124">
        <v>146361880</v>
      </c>
      <c r="P3124">
        <v>37056600</v>
      </c>
      <c r="Q3124">
        <v>521699090</v>
      </c>
      <c r="R3124">
        <v>24.17</v>
      </c>
      <c r="S3124">
        <v>0</v>
      </c>
      <c r="T3124">
        <v>0</v>
      </c>
    </row>
    <row r="3125" spans="1:20" x14ac:dyDescent="0.25">
      <c r="A3125" t="s">
        <v>1399</v>
      </c>
      <c r="B3125">
        <v>6124494000</v>
      </c>
      <c r="C3125">
        <v>0</v>
      </c>
      <c r="D3125">
        <v>0</v>
      </c>
      <c r="E3125">
        <v>6124494000</v>
      </c>
      <c r="F3125">
        <v>0</v>
      </c>
      <c r="G3125">
        <v>3329443281</v>
      </c>
      <c r="H3125">
        <v>3329443281</v>
      </c>
      <c r="I3125">
        <v>3301203876</v>
      </c>
      <c r="J3125">
        <v>0</v>
      </c>
      <c r="K3125">
        <v>3301203876</v>
      </c>
      <c r="L3125">
        <v>1</v>
      </c>
      <c r="M3125">
        <v>28239405</v>
      </c>
      <c r="N3125">
        <v>3301203875</v>
      </c>
      <c r="O3125">
        <v>3301203875</v>
      </c>
      <c r="P3125">
        <v>0</v>
      </c>
      <c r="Q3125">
        <v>2795050719</v>
      </c>
      <c r="R3125">
        <v>53.9</v>
      </c>
      <c r="S3125">
        <v>0</v>
      </c>
      <c r="T3125">
        <v>0</v>
      </c>
    </row>
    <row r="3126" spans="1:20" x14ac:dyDescent="0.25">
      <c r="A3126" t="s">
        <v>31</v>
      </c>
      <c r="B3126">
        <v>6124494000</v>
      </c>
      <c r="C3126">
        <v>0</v>
      </c>
      <c r="D3126">
        <v>0</v>
      </c>
      <c r="E3126">
        <v>6124494000</v>
      </c>
      <c r="F3126">
        <v>0</v>
      </c>
      <c r="G3126">
        <v>3329443281</v>
      </c>
      <c r="H3126">
        <v>3329443281</v>
      </c>
      <c r="I3126">
        <v>3301203876</v>
      </c>
      <c r="J3126">
        <v>0</v>
      </c>
      <c r="K3126">
        <v>3301203876</v>
      </c>
      <c r="L3126">
        <v>1</v>
      </c>
      <c r="M3126">
        <v>28239405</v>
      </c>
      <c r="N3126">
        <v>3301203875</v>
      </c>
      <c r="O3126">
        <v>3301203875</v>
      </c>
      <c r="P3126">
        <v>0</v>
      </c>
      <c r="Q3126">
        <v>2795050719</v>
      </c>
      <c r="R3126">
        <v>53.9</v>
      </c>
      <c r="S3126">
        <v>0</v>
      </c>
      <c r="T3126">
        <v>0</v>
      </c>
    </row>
    <row r="3127" spans="1:20" x14ac:dyDescent="0.25">
      <c r="A3127" t="s">
        <v>1396</v>
      </c>
      <c r="B3127">
        <v>6124494000</v>
      </c>
      <c r="C3127">
        <v>0</v>
      </c>
      <c r="D3127">
        <v>0</v>
      </c>
      <c r="E3127">
        <v>6124494000</v>
      </c>
      <c r="F3127">
        <v>0</v>
      </c>
      <c r="G3127">
        <v>3329443281</v>
      </c>
      <c r="H3127">
        <v>3329443281</v>
      </c>
      <c r="I3127">
        <v>3301203876</v>
      </c>
      <c r="J3127">
        <v>0</v>
      </c>
      <c r="K3127">
        <v>3301203876</v>
      </c>
      <c r="L3127">
        <v>1</v>
      </c>
      <c r="M3127">
        <v>28239405</v>
      </c>
      <c r="N3127">
        <v>3301203875</v>
      </c>
      <c r="O3127">
        <v>3301203875</v>
      </c>
      <c r="P3127">
        <v>0</v>
      </c>
      <c r="Q3127">
        <v>2795050719</v>
      </c>
      <c r="R3127">
        <v>53.9</v>
      </c>
      <c r="S3127">
        <v>0</v>
      </c>
      <c r="T3127">
        <v>0</v>
      </c>
    </row>
    <row r="3128" spans="1:20" x14ac:dyDescent="0.25">
      <c r="A3128" t="s">
        <v>33</v>
      </c>
      <c r="B3128">
        <v>6124494000</v>
      </c>
      <c r="C3128">
        <v>0</v>
      </c>
      <c r="D3128">
        <v>0</v>
      </c>
      <c r="E3128">
        <v>6124494000</v>
      </c>
      <c r="F3128">
        <v>0</v>
      </c>
      <c r="G3128">
        <v>3329443281</v>
      </c>
      <c r="H3128">
        <v>3329443281</v>
      </c>
      <c r="I3128">
        <v>3301203876</v>
      </c>
      <c r="J3128">
        <v>0</v>
      </c>
      <c r="K3128">
        <v>3301203876</v>
      </c>
      <c r="L3128">
        <v>1</v>
      </c>
      <c r="M3128">
        <v>28239405</v>
      </c>
      <c r="N3128">
        <v>3301203875</v>
      </c>
      <c r="O3128">
        <v>3301203875</v>
      </c>
      <c r="P3128">
        <v>0</v>
      </c>
      <c r="Q3128">
        <v>2795050719</v>
      </c>
      <c r="R3128">
        <v>53.9</v>
      </c>
      <c r="S3128">
        <v>0</v>
      </c>
      <c r="T3128">
        <v>0</v>
      </c>
    </row>
    <row r="3129" spans="1:20" x14ac:dyDescent="0.25">
      <c r="A3129" t="s">
        <v>1400</v>
      </c>
      <c r="B3129">
        <v>1365649440</v>
      </c>
      <c r="C3129">
        <v>0</v>
      </c>
      <c r="D3129">
        <v>0</v>
      </c>
      <c r="E3129">
        <v>1365649440</v>
      </c>
      <c r="F3129">
        <v>0</v>
      </c>
      <c r="G3129">
        <v>535758503</v>
      </c>
      <c r="H3129">
        <v>535758503</v>
      </c>
      <c r="I3129">
        <v>531164946</v>
      </c>
      <c r="J3129">
        <v>0</v>
      </c>
      <c r="K3129">
        <v>531164946</v>
      </c>
      <c r="L3129">
        <v>1</v>
      </c>
      <c r="M3129">
        <v>4593557</v>
      </c>
      <c r="N3129">
        <v>531164945</v>
      </c>
      <c r="O3129">
        <v>531164945</v>
      </c>
      <c r="P3129">
        <v>0</v>
      </c>
      <c r="Q3129">
        <v>829890937</v>
      </c>
      <c r="R3129">
        <v>38.89</v>
      </c>
      <c r="S3129">
        <v>0</v>
      </c>
      <c r="T3129">
        <v>0</v>
      </c>
    </row>
    <row r="3130" spans="1:20" x14ac:dyDescent="0.25">
      <c r="A3130" t="s">
        <v>31</v>
      </c>
      <c r="B3130">
        <v>1365649440</v>
      </c>
      <c r="C3130">
        <v>0</v>
      </c>
      <c r="D3130">
        <v>0</v>
      </c>
      <c r="E3130">
        <v>1365649440</v>
      </c>
      <c r="F3130">
        <v>0</v>
      </c>
      <c r="G3130">
        <v>535758503</v>
      </c>
      <c r="H3130">
        <v>535758503</v>
      </c>
      <c r="I3130">
        <v>531164946</v>
      </c>
      <c r="J3130">
        <v>0</v>
      </c>
      <c r="K3130">
        <v>531164946</v>
      </c>
      <c r="L3130">
        <v>1</v>
      </c>
      <c r="M3130">
        <v>4593557</v>
      </c>
      <c r="N3130">
        <v>531164945</v>
      </c>
      <c r="O3130">
        <v>531164945</v>
      </c>
      <c r="P3130">
        <v>0</v>
      </c>
      <c r="Q3130">
        <v>829890937</v>
      </c>
      <c r="R3130">
        <v>38.89</v>
      </c>
      <c r="S3130">
        <v>0</v>
      </c>
      <c r="T3130">
        <v>0</v>
      </c>
    </row>
    <row r="3131" spans="1:20" x14ac:dyDescent="0.25">
      <c r="A3131" t="s">
        <v>1396</v>
      </c>
      <c r="B3131">
        <v>1365649440</v>
      </c>
      <c r="C3131">
        <v>0</v>
      </c>
      <c r="D3131">
        <v>0</v>
      </c>
      <c r="E3131">
        <v>1365649440</v>
      </c>
      <c r="F3131">
        <v>0</v>
      </c>
      <c r="G3131">
        <v>535758503</v>
      </c>
      <c r="H3131">
        <v>535758503</v>
      </c>
      <c r="I3131">
        <v>531164946</v>
      </c>
      <c r="J3131">
        <v>0</v>
      </c>
      <c r="K3131">
        <v>531164946</v>
      </c>
      <c r="L3131">
        <v>1</v>
      </c>
      <c r="M3131">
        <v>4593557</v>
      </c>
      <c r="N3131">
        <v>531164945</v>
      </c>
      <c r="O3131">
        <v>531164945</v>
      </c>
      <c r="P3131">
        <v>0</v>
      </c>
      <c r="Q3131">
        <v>829890937</v>
      </c>
      <c r="R3131">
        <v>38.89</v>
      </c>
      <c r="S3131">
        <v>0</v>
      </c>
      <c r="T3131">
        <v>0</v>
      </c>
    </row>
    <row r="3132" spans="1:20" x14ac:dyDescent="0.25">
      <c r="A3132" t="s">
        <v>33</v>
      </c>
      <c r="B3132">
        <v>1365649440</v>
      </c>
      <c r="C3132">
        <v>0</v>
      </c>
      <c r="D3132">
        <v>0</v>
      </c>
      <c r="E3132">
        <v>1365649440</v>
      </c>
      <c r="F3132">
        <v>0</v>
      </c>
      <c r="G3132">
        <v>535758503</v>
      </c>
      <c r="H3132">
        <v>535758503</v>
      </c>
      <c r="I3132">
        <v>531164946</v>
      </c>
      <c r="J3132">
        <v>0</v>
      </c>
      <c r="K3132">
        <v>531164946</v>
      </c>
      <c r="L3132">
        <v>1</v>
      </c>
      <c r="M3132">
        <v>4593557</v>
      </c>
      <c r="N3132">
        <v>531164945</v>
      </c>
      <c r="O3132">
        <v>531164945</v>
      </c>
      <c r="P3132">
        <v>0</v>
      </c>
      <c r="Q3132">
        <v>829890937</v>
      </c>
      <c r="R3132">
        <v>38.89</v>
      </c>
      <c r="S3132">
        <v>0</v>
      </c>
      <c r="T3132">
        <v>0</v>
      </c>
    </row>
    <row r="3133" spans="1:20" x14ac:dyDescent="0.25">
      <c r="A3133" t="s">
        <v>1401</v>
      </c>
      <c r="B3133">
        <v>10000000</v>
      </c>
      <c r="C3133">
        <v>0</v>
      </c>
      <c r="D3133">
        <v>0</v>
      </c>
      <c r="E3133">
        <v>10000000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10000000</v>
      </c>
      <c r="R3133">
        <v>0</v>
      </c>
      <c r="S3133">
        <v>0</v>
      </c>
      <c r="T3133">
        <v>0</v>
      </c>
    </row>
    <row r="3134" spans="1:20" x14ac:dyDescent="0.25">
      <c r="A3134" t="s">
        <v>31</v>
      </c>
      <c r="B3134">
        <v>10000000</v>
      </c>
      <c r="C3134">
        <v>0</v>
      </c>
      <c r="D3134">
        <v>0</v>
      </c>
      <c r="E3134">
        <v>10000000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10000000</v>
      </c>
      <c r="R3134">
        <v>0</v>
      </c>
      <c r="S3134">
        <v>0</v>
      </c>
      <c r="T3134">
        <v>0</v>
      </c>
    </row>
    <row r="3135" spans="1:20" x14ac:dyDescent="0.25">
      <c r="A3135" t="s">
        <v>1396</v>
      </c>
      <c r="B3135">
        <v>10000000</v>
      </c>
      <c r="C3135">
        <v>0</v>
      </c>
      <c r="D3135">
        <v>0</v>
      </c>
      <c r="E3135">
        <v>10000000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10000000</v>
      </c>
      <c r="R3135">
        <v>0</v>
      </c>
      <c r="S3135">
        <v>0</v>
      </c>
      <c r="T3135">
        <v>0</v>
      </c>
    </row>
    <row r="3136" spans="1:20" x14ac:dyDescent="0.25">
      <c r="A3136" t="s">
        <v>33</v>
      </c>
      <c r="B3136">
        <v>10000000</v>
      </c>
      <c r="C3136">
        <v>0</v>
      </c>
      <c r="D3136">
        <v>0</v>
      </c>
      <c r="E3136">
        <v>10000000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10000000</v>
      </c>
      <c r="R3136">
        <v>0</v>
      </c>
      <c r="S3136">
        <v>0</v>
      </c>
      <c r="T3136">
        <v>0</v>
      </c>
    </row>
    <row r="3137" spans="1:20" x14ac:dyDescent="0.25">
      <c r="A3137" t="s">
        <v>1402</v>
      </c>
      <c r="B3137">
        <v>100000000</v>
      </c>
      <c r="C3137">
        <v>0</v>
      </c>
      <c r="D3137">
        <v>0</v>
      </c>
      <c r="E3137">
        <v>100000000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100000000</v>
      </c>
      <c r="R3137">
        <v>0</v>
      </c>
      <c r="S3137">
        <v>0</v>
      </c>
      <c r="T3137">
        <v>0</v>
      </c>
    </row>
    <row r="3138" spans="1:20" x14ac:dyDescent="0.25">
      <c r="A3138" t="s">
        <v>31</v>
      </c>
      <c r="B3138">
        <v>100000000</v>
      </c>
      <c r="C3138">
        <v>0</v>
      </c>
      <c r="D3138">
        <v>0</v>
      </c>
      <c r="E3138">
        <v>100000000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100000000</v>
      </c>
      <c r="R3138">
        <v>0</v>
      </c>
      <c r="S3138">
        <v>0</v>
      </c>
      <c r="T3138">
        <v>0</v>
      </c>
    </row>
    <row r="3139" spans="1:20" x14ac:dyDescent="0.25">
      <c r="A3139" t="s">
        <v>1403</v>
      </c>
      <c r="B3139">
        <v>100000000</v>
      </c>
      <c r="C3139">
        <v>0</v>
      </c>
      <c r="D3139">
        <v>0</v>
      </c>
      <c r="E3139">
        <v>100000000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100000000</v>
      </c>
      <c r="R3139">
        <v>0</v>
      </c>
      <c r="S3139">
        <v>0</v>
      </c>
      <c r="T3139">
        <v>0</v>
      </c>
    </row>
    <row r="3140" spans="1:20" x14ac:dyDescent="0.25">
      <c r="A3140" t="s">
        <v>33</v>
      </c>
      <c r="B3140">
        <v>100000000</v>
      </c>
      <c r="C3140">
        <v>0</v>
      </c>
      <c r="D3140">
        <v>0</v>
      </c>
      <c r="E3140">
        <v>100000000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100000000</v>
      </c>
      <c r="R3140">
        <v>0</v>
      </c>
      <c r="S3140">
        <v>0</v>
      </c>
      <c r="T3140">
        <v>0</v>
      </c>
    </row>
    <row r="3141" spans="1:20" x14ac:dyDescent="0.25">
      <c r="A3141" t="s">
        <v>1404</v>
      </c>
      <c r="B3141">
        <v>37655479000</v>
      </c>
      <c r="C3141">
        <v>-15701161061</v>
      </c>
      <c r="D3141">
        <v>0</v>
      </c>
      <c r="E3141">
        <v>21954317939</v>
      </c>
      <c r="F3141">
        <v>0</v>
      </c>
      <c r="G3141">
        <v>21954317939</v>
      </c>
      <c r="H3141">
        <v>21954317939</v>
      </c>
      <c r="I3141">
        <v>21904255939</v>
      </c>
      <c r="J3141">
        <v>0</v>
      </c>
      <c r="K3141">
        <v>21904255939</v>
      </c>
      <c r="L3141">
        <v>0</v>
      </c>
      <c r="M3141">
        <v>50062000</v>
      </c>
      <c r="N3141">
        <v>21904255939</v>
      </c>
      <c r="O3141">
        <v>21904255939</v>
      </c>
      <c r="P3141">
        <v>0</v>
      </c>
      <c r="Q3141">
        <v>0</v>
      </c>
      <c r="R3141">
        <v>99.77</v>
      </c>
      <c r="S3141">
        <v>0</v>
      </c>
      <c r="T3141">
        <v>0</v>
      </c>
    </row>
    <row r="3142" spans="1:20" x14ac:dyDescent="0.25">
      <c r="A3142" t="s">
        <v>1405</v>
      </c>
      <c r="B3142">
        <v>37655479000</v>
      </c>
      <c r="C3142">
        <v>-15701161061</v>
      </c>
      <c r="D3142">
        <v>0</v>
      </c>
      <c r="E3142">
        <v>21954317939</v>
      </c>
      <c r="F3142">
        <v>0</v>
      </c>
      <c r="G3142">
        <v>21954317939</v>
      </c>
      <c r="H3142">
        <v>21954317939</v>
      </c>
      <c r="I3142">
        <v>21904255939</v>
      </c>
      <c r="J3142">
        <v>0</v>
      </c>
      <c r="K3142">
        <v>21904255939</v>
      </c>
      <c r="L3142">
        <v>0</v>
      </c>
      <c r="M3142">
        <v>50062000</v>
      </c>
      <c r="N3142">
        <v>21904255939</v>
      </c>
      <c r="O3142">
        <v>21904255939</v>
      </c>
      <c r="P3142">
        <v>0</v>
      </c>
      <c r="Q3142">
        <v>0</v>
      </c>
      <c r="R3142">
        <v>99.77</v>
      </c>
      <c r="S3142">
        <v>0</v>
      </c>
      <c r="T3142">
        <v>0</v>
      </c>
    </row>
    <row r="3143" spans="1:20" x14ac:dyDescent="0.25">
      <c r="A3143" t="s">
        <v>31</v>
      </c>
      <c r="B3143">
        <v>35653000000</v>
      </c>
      <c r="C3143">
        <v>-14855412000</v>
      </c>
      <c r="D3143">
        <v>0</v>
      </c>
      <c r="E3143">
        <v>20797588000</v>
      </c>
      <c r="F3143">
        <v>0</v>
      </c>
      <c r="G3143">
        <v>20797588000</v>
      </c>
      <c r="H3143">
        <v>20797588000</v>
      </c>
      <c r="I3143">
        <v>20797588000</v>
      </c>
      <c r="J3143">
        <v>0</v>
      </c>
      <c r="K3143">
        <v>20797588000</v>
      </c>
      <c r="L3143">
        <v>0</v>
      </c>
      <c r="M3143">
        <v>0</v>
      </c>
      <c r="N3143">
        <v>20797588000</v>
      </c>
      <c r="O3143">
        <v>20797588000</v>
      </c>
      <c r="P3143">
        <v>0</v>
      </c>
      <c r="Q3143">
        <v>0</v>
      </c>
      <c r="R3143">
        <v>100</v>
      </c>
      <c r="S3143">
        <v>0</v>
      </c>
      <c r="T3143">
        <v>0</v>
      </c>
    </row>
    <row r="3144" spans="1:20" x14ac:dyDescent="0.25">
      <c r="A3144" t="s">
        <v>584</v>
      </c>
      <c r="B3144">
        <v>35653000000</v>
      </c>
      <c r="C3144">
        <v>-14855412000</v>
      </c>
      <c r="D3144">
        <v>0</v>
      </c>
      <c r="E3144">
        <v>20797588000</v>
      </c>
      <c r="F3144">
        <v>0</v>
      </c>
      <c r="G3144">
        <v>20797588000</v>
      </c>
      <c r="H3144">
        <v>20797588000</v>
      </c>
      <c r="I3144">
        <v>20797588000</v>
      </c>
      <c r="J3144">
        <v>0</v>
      </c>
      <c r="K3144">
        <v>20797588000</v>
      </c>
      <c r="L3144">
        <v>0</v>
      </c>
      <c r="M3144">
        <v>0</v>
      </c>
      <c r="N3144">
        <v>20797588000</v>
      </c>
      <c r="O3144">
        <v>20797588000</v>
      </c>
      <c r="P3144">
        <v>0</v>
      </c>
      <c r="Q3144">
        <v>0</v>
      </c>
      <c r="R3144">
        <v>100</v>
      </c>
      <c r="S3144">
        <v>0</v>
      </c>
      <c r="T3144">
        <v>0</v>
      </c>
    </row>
    <row r="3145" spans="1:20" x14ac:dyDescent="0.25">
      <c r="A3145" t="s">
        <v>1406</v>
      </c>
      <c r="B3145">
        <v>35653000000</v>
      </c>
      <c r="C3145">
        <v>-14855412000</v>
      </c>
      <c r="D3145">
        <v>0</v>
      </c>
      <c r="E3145">
        <v>20797588000</v>
      </c>
      <c r="F3145">
        <v>0</v>
      </c>
      <c r="G3145">
        <v>20797588000</v>
      </c>
      <c r="H3145">
        <v>20797588000</v>
      </c>
      <c r="I3145">
        <v>20797588000</v>
      </c>
      <c r="J3145">
        <v>0</v>
      </c>
      <c r="K3145">
        <v>20797588000</v>
      </c>
      <c r="L3145">
        <v>0</v>
      </c>
      <c r="M3145">
        <v>0</v>
      </c>
      <c r="N3145">
        <v>20797588000</v>
      </c>
      <c r="O3145">
        <v>20797588000</v>
      </c>
      <c r="P3145">
        <v>0</v>
      </c>
      <c r="Q3145">
        <v>0</v>
      </c>
      <c r="R3145">
        <v>100</v>
      </c>
      <c r="S3145">
        <v>0</v>
      </c>
      <c r="T3145">
        <v>0</v>
      </c>
    </row>
    <row r="3146" spans="1:20" x14ac:dyDescent="0.25">
      <c r="A3146" t="s">
        <v>586</v>
      </c>
      <c r="B3146">
        <v>2002479000</v>
      </c>
      <c r="C3146">
        <v>-845749061</v>
      </c>
      <c r="D3146">
        <v>0</v>
      </c>
      <c r="E3146">
        <v>1156729939</v>
      </c>
      <c r="F3146">
        <v>0</v>
      </c>
      <c r="G3146">
        <v>1156729939</v>
      </c>
      <c r="H3146">
        <v>1156729939</v>
      </c>
      <c r="I3146">
        <v>1106667939</v>
      </c>
      <c r="J3146">
        <v>0</v>
      </c>
      <c r="K3146">
        <v>1106667939</v>
      </c>
      <c r="L3146">
        <v>0</v>
      </c>
      <c r="M3146">
        <v>50062000</v>
      </c>
      <c r="N3146">
        <v>1106667939</v>
      </c>
      <c r="O3146">
        <v>1106667939</v>
      </c>
      <c r="P3146">
        <v>0</v>
      </c>
      <c r="Q3146">
        <v>0</v>
      </c>
      <c r="R3146">
        <v>95.67</v>
      </c>
      <c r="S3146">
        <v>0</v>
      </c>
      <c r="T3146">
        <v>0</v>
      </c>
    </row>
    <row r="3147" spans="1:20" x14ac:dyDescent="0.25">
      <c r="A3147" t="s">
        <v>584</v>
      </c>
      <c r="B3147">
        <v>2002479000</v>
      </c>
      <c r="C3147">
        <v>-845749061</v>
      </c>
      <c r="D3147">
        <v>0</v>
      </c>
      <c r="E3147">
        <v>1156729939</v>
      </c>
      <c r="F3147">
        <v>0</v>
      </c>
      <c r="G3147">
        <v>1156729939</v>
      </c>
      <c r="H3147">
        <v>1156729939</v>
      </c>
      <c r="I3147">
        <v>1106667939</v>
      </c>
      <c r="J3147">
        <v>0</v>
      </c>
      <c r="K3147">
        <v>1106667939</v>
      </c>
      <c r="L3147">
        <v>0</v>
      </c>
      <c r="M3147">
        <v>50062000</v>
      </c>
      <c r="N3147">
        <v>1106667939</v>
      </c>
      <c r="O3147">
        <v>1106667939</v>
      </c>
      <c r="P3147">
        <v>0</v>
      </c>
      <c r="Q3147">
        <v>0</v>
      </c>
      <c r="R3147">
        <v>95.67</v>
      </c>
      <c r="S3147">
        <v>0</v>
      </c>
      <c r="T3147">
        <v>0</v>
      </c>
    </row>
    <row r="3148" spans="1:20" x14ac:dyDescent="0.25">
      <c r="A3148" t="s">
        <v>1406</v>
      </c>
      <c r="B3148">
        <v>2002479000</v>
      </c>
      <c r="C3148">
        <v>-845749061</v>
      </c>
      <c r="D3148">
        <v>0</v>
      </c>
      <c r="E3148">
        <v>1156729939</v>
      </c>
      <c r="F3148">
        <v>0</v>
      </c>
      <c r="G3148">
        <v>1156729939</v>
      </c>
      <c r="H3148">
        <v>1156729939</v>
      </c>
      <c r="I3148">
        <v>1106667939</v>
      </c>
      <c r="J3148">
        <v>0</v>
      </c>
      <c r="K3148">
        <v>1106667939</v>
      </c>
      <c r="L3148">
        <v>0</v>
      </c>
      <c r="M3148">
        <v>50062000</v>
      </c>
      <c r="N3148">
        <v>1106667939</v>
      </c>
      <c r="O3148">
        <v>1106667939</v>
      </c>
      <c r="P3148">
        <v>0</v>
      </c>
      <c r="Q3148">
        <v>0</v>
      </c>
      <c r="R3148">
        <v>95.67</v>
      </c>
      <c r="S3148">
        <v>0</v>
      </c>
      <c r="T3148">
        <v>0</v>
      </c>
    </row>
    <row r="3149" spans="1:20" x14ac:dyDescent="0.25">
      <c r="A3149" t="s">
        <v>1407</v>
      </c>
      <c r="B3149">
        <v>400000000</v>
      </c>
      <c r="C3149">
        <v>3273080000</v>
      </c>
      <c r="D3149">
        <v>0</v>
      </c>
      <c r="E3149">
        <v>3673080000</v>
      </c>
      <c r="F3149">
        <v>0</v>
      </c>
      <c r="G3149">
        <v>2589472758</v>
      </c>
      <c r="H3149">
        <v>2589472758</v>
      </c>
      <c r="I3149">
        <v>2523416090</v>
      </c>
      <c r="J3149">
        <v>0</v>
      </c>
      <c r="K3149">
        <v>2523416090</v>
      </c>
      <c r="L3149">
        <v>1901459999</v>
      </c>
      <c r="M3149">
        <v>66056668</v>
      </c>
      <c r="N3149">
        <v>621956091</v>
      </c>
      <c r="O3149">
        <v>580160091</v>
      </c>
      <c r="P3149">
        <v>41796000</v>
      </c>
      <c r="Q3149">
        <v>1083607242</v>
      </c>
      <c r="R3149">
        <v>68.7</v>
      </c>
      <c r="S3149">
        <v>0</v>
      </c>
      <c r="T3149">
        <v>0</v>
      </c>
    </row>
    <row r="3150" spans="1:20" x14ac:dyDescent="0.25">
      <c r="A3150" t="s">
        <v>1408</v>
      </c>
      <c r="B3150">
        <v>150000000</v>
      </c>
      <c r="C3150">
        <v>127500000</v>
      </c>
      <c r="D3150">
        <v>0</v>
      </c>
      <c r="E3150">
        <v>277500000</v>
      </c>
      <c r="F3150">
        <v>0</v>
      </c>
      <c r="G3150">
        <v>277500000</v>
      </c>
      <c r="H3150">
        <v>277500000</v>
      </c>
      <c r="I3150">
        <v>277500000</v>
      </c>
      <c r="J3150">
        <v>0</v>
      </c>
      <c r="K3150">
        <v>277500000</v>
      </c>
      <c r="L3150">
        <v>56000000</v>
      </c>
      <c r="M3150">
        <v>0</v>
      </c>
      <c r="N3150">
        <v>221500000</v>
      </c>
      <c r="O3150">
        <v>221500000</v>
      </c>
      <c r="P3150">
        <v>0</v>
      </c>
      <c r="Q3150">
        <v>0</v>
      </c>
      <c r="R3150">
        <v>100</v>
      </c>
      <c r="S3150">
        <v>0</v>
      </c>
      <c r="T3150">
        <v>0</v>
      </c>
    </row>
    <row r="3151" spans="1:20" x14ac:dyDescent="0.25">
      <c r="A3151" t="s">
        <v>31</v>
      </c>
      <c r="B3151">
        <v>150000000</v>
      </c>
      <c r="C3151">
        <v>127500000</v>
      </c>
      <c r="D3151">
        <v>0</v>
      </c>
      <c r="E3151">
        <v>277500000</v>
      </c>
      <c r="F3151">
        <v>0</v>
      </c>
      <c r="G3151">
        <v>277500000</v>
      </c>
      <c r="H3151">
        <v>277500000</v>
      </c>
      <c r="I3151">
        <v>277500000</v>
      </c>
      <c r="J3151">
        <v>0</v>
      </c>
      <c r="K3151">
        <v>277500000</v>
      </c>
      <c r="L3151">
        <v>56000000</v>
      </c>
      <c r="M3151">
        <v>0</v>
      </c>
      <c r="N3151">
        <v>221500000</v>
      </c>
      <c r="O3151">
        <v>221500000</v>
      </c>
      <c r="P3151">
        <v>0</v>
      </c>
      <c r="Q3151">
        <v>0</v>
      </c>
      <c r="R3151">
        <v>100</v>
      </c>
      <c r="S3151">
        <v>0</v>
      </c>
      <c r="T3151">
        <v>0</v>
      </c>
    </row>
    <row r="3152" spans="1:20" x14ac:dyDescent="0.25">
      <c r="A3152" t="s">
        <v>92</v>
      </c>
      <c r="B3152">
        <v>150000000</v>
      </c>
      <c r="C3152">
        <v>127500000</v>
      </c>
      <c r="D3152">
        <v>0</v>
      </c>
      <c r="E3152">
        <v>277500000</v>
      </c>
      <c r="F3152">
        <v>0</v>
      </c>
      <c r="G3152">
        <v>277500000</v>
      </c>
      <c r="H3152">
        <v>277500000</v>
      </c>
      <c r="I3152">
        <v>277500000</v>
      </c>
      <c r="J3152">
        <v>0</v>
      </c>
      <c r="K3152">
        <v>277500000</v>
      </c>
      <c r="L3152">
        <v>56000000</v>
      </c>
      <c r="M3152">
        <v>0</v>
      </c>
      <c r="N3152">
        <v>221500000</v>
      </c>
      <c r="O3152">
        <v>221500000</v>
      </c>
      <c r="P3152">
        <v>0</v>
      </c>
      <c r="Q3152">
        <v>0</v>
      </c>
      <c r="R3152">
        <v>100</v>
      </c>
      <c r="S3152">
        <v>0</v>
      </c>
      <c r="T3152">
        <v>0</v>
      </c>
    </row>
    <row r="3153" spans="1:20" x14ac:dyDescent="0.25">
      <c r="A3153" t="s">
        <v>1409</v>
      </c>
      <c r="B3153">
        <v>150000000</v>
      </c>
      <c r="C3153">
        <v>127500000</v>
      </c>
      <c r="D3153">
        <v>0</v>
      </c>
      <c r="E3153">
        <v>277500000</v>
      </c>
      <c r="F3153">
        <v>0</v>
      </c>
      <c r="G3153">
        <v>277500000</v>
      </c>
      <c r="H3153">
        <v>277500000</v>
      </c>
      <c r="I3153">
        <v>277500000</v>
      </c>
      <c r="J3153">
        <v>0</v>
      </c>
      <c r="K3153">
        <v>277500000</v>
      </c>
      <c r="L3153">
        <v>56000000</v>
      </c>
      <c r="M3153">
        <v>0</v>
      </c>
      <c r="N3153">
        <v>221500000</v>
      </c>
      <c r="O3153">
        <v>221500000</v>
      </c>
      <c r="P3153">
        <v>0</v>
      </c>
      <c r="Q3153">
        <v>0</v>
      </c>
      <c r="R3153">
        <v>100</v>
      </c>
      <c r="S3153">
        <v>0</v>
      </c>
      <c r="T3153">
        <v>0</v>
      </c>
    </row>
    <row r="3154" spans="1:20" x14ac:dyDescent="0.25">
      <c r="A3154" t="s">
        <v>1410</v>
      </c>
      <c r="B3154">
        <v>50000000</v>
      </c>
      <c r="C3154">
        <v>170000000</v>
      </c>
      <c r="D3154">
        <v>0</v>
      </c>
      <c r="E3154">
        <v>220000000</v>
      </c>
      <c r="F3154">
        <v>0</v>
      </c>
      <c r="G3154">
        <v>220000000</v>
      </c>
      <c r="H3154">
        <v>220000000</v>
      </c>
      <c r="I3154">
        <v>220000000</v>
      </c>
      <c r="J3154">
        <v>0</v>
      </c>
      <c r="K3154">
        <v>220000000</v>
      </c>
      <c r="L3154">
        <v>67500000</v>
      </c>
      <c r="M3154">
        <v>0</v>
      </c>
      <c r="N3154">
        <v>152500000</v>
      </c>
      <c r="O3154">
        <v>142500000</v>
      </c>
      <c r="P3154">
        <v>10000000</v>
      </c>
      <c r="Q3154">
        <v>0</v>
      </c>
      <c r="R3154">
        <v>100</v>
      </c>
      <c r="S3154">
        <v>0</v>
      </c>
      <c r="T3154">
        <v>0</v>
      </c>
    </row>
    <row r="3155" spans="1:20" x14ac:dyDescent="0.25">
      <c r="A3155" t="s">
        <v>31</v>
      </c>
      <c r="B3155">
        <v>50000000</v>
      </c>
      <c r="C3155">
        <v>170000000</v>
      </c>
      <c r="D3155">
        <v>0</v>
      </c>
      <c r="E3155">
        <v>220000000</v>
      </c>
      <c r="F3155">
        <v>0</v>
      </c>
      <c r="G3155">
        <v>220000000</v>
      </c>
      <c r="H3155">
        <v>220000000</v>
      </c>
      <c r="I3155">
        <v>220000000</v>
      </c>
      <c r="J3155">
        <v>0</v>
      </c>
      <c r="K3155">
        <v>220000000</v>
      </c>
      <c r="L3155">
        <v>67500000</v>
      </c>
      <c r="M3155">
        <v>0</v>
      </c>
      <c r="N3155">
        <v>152500000</v>
      </c>
      <c r="O3155">
        <v>142500000</v>
      </c>
      <c r="P3155">
        <v>10000000</v>
      </c>
      <c r="Q3155">
        <v>0</v>
      </c>
      <c r="R3155">
        <v>100</v>
      </c>
      <c r="S3155">
        <v>0</v>
      </c>
      <c r="T3155">
        <v>0</v>
      </c>
    </row>
    <row r="3156" spans="1:20" x14ac:dyDescent="0.25">
      <c r="A3156" t="s">
        <v>92</v>
      </c>
      <c r="B3156">
        <v>50000000</v>
      </c>
      <c r="C3156">
        <v>170000000</v>
      </c>
      <c r="D3156">
        <v>0</v>
      </c>
      <c r="E3156">
        <v>220000000</v>
      </c>
      <c r="F3156">
        <v>0</v>
      </c>
      <c r="G3156">
        <v>220000000</v>
      </c>
      <c r="H3156">
        <v>220000000</v>
      </c>
      <c r="I3156">
        <v>220000000</v>
      </c>
      <c r="J3156">
        <v>0</v>
      </c>
      <c r="K3156">
        <v>220000000</v>
      </c>
      <c r="L3156">
        <v>67500000</v>
      </c>
      <c r="M3156">
        <v>0</v>
      </c>
      <c r="N3156">
        <v>152500000</v>
      </c>
      <c r="O3156">
        <v>142500000</v>
      </c>
      <c r="P3156">
        <v>10000000</v>
      </c>
      <c r="Q3156">
        <v>0</v>
      </c>
      <c r="R3156">
        <v>100</v>
      </c>
      <c r="S3156">
        <v>0</v>
      </c>
      <c r="T3156">
        <v>0</v>
      </c>
    </row>
    <row r="3157" spans="1:20" x14ac:dyDescent="0.25">
      <c r="A3157" t="s">
        <v>1409</v>
      </c>
      <c r="B3157">
        <v>50000000</v>
      </c>
      <c r="C3157">
        <v>170000000</v>
      </c>
      <c r="D3157">
        <v>0</v>
      </c>
      <c r="E3157">
        <v>220000000</v>
      </c>
      <c r="F3157">
        <v>0</v>
      </c>
      <c r="G3157">
        <v>220000000</v>
      </c>
      <c r="H3157">
        <v>220000000</v>
      </c>
      <c r="I3157">
        <v>220000000</v>
      </c>
      <c r="J3157">
        <v>0</v>
      </c>
      <c r="K3157">
        <v>220000000</v>
      </c>
      <c r="L3157">
        <v>67500000</v>
      </c>
      <c r="M3157">
        <v>0</v>
      </c>
      <c r="N3157">
        <v>152500000</v>
      </c>
      <c r="O3157">
        <v>142500000</v>
      </c>
      <c r="P3157">
        <v>10000000</v>
      </c>
      <c r="Q3157">
        <v>0</v>
      </c>
      <c r="R3157">
        <v>100</v>
      </c>
      <c r="S3157">
        <v>0</v>
      </c>
      <c r="T3157">
        <v>0</v>
      </c>
    </row>
    <row r="3158" spans="1:20" x14ac:dyDescent="0.25">
      <c r="A3158" t="s">
        <v>1411</v>
      </c>
      <c r="B3158">
        <v>200000000</v>
      </c>
      <c r="C3158">
        <v>1580000000</v>
      </c>
      <c r="D3158">
        <v>0</v>
      </c>
      <c r="E3158">
        <v>1780000000</v>
      </c>
      <c r="F3158">
        <v>0</v>
      </c>
      <c r="G3158">
        <v>1780000000</v>
      </c>
      <c r="H3158">
        <v>1780000000</v>
      </c>
      <c r="I3158">
        <v>1780000000</v>
      </c>
      <c r="J3158">
        <v>0</v>
      </c>
      <c r="K3158">
        <v>1780000000</v>
      </c>
      <c r="L3158">
        <v>1564000000</v>
      </c>
      <c r="M3158">
        <v>0</v>
      </c>
      <c r="N3158">
        <v>216000000</v>
      </c>
      <c r="O3158">
        <v>208000000</v>
      </c>
      <c r="P3158">
        <v>8000000</v>
      </c>
      <c r="Q3158">
        <v>0</v>
      </c>
      <c r="R3158">
        <v>100</v>
      </c>
      <c r="S3158">
        <v>0</v>
      </c>
      <c r="T3158">
        <v>0</v>
      </c>
    </row>
    <row r="3159" spans="1:20" x14ac:dyDescent="0.25">
      <c r="A3159" t="s">
        <v>31</v>
      </c>
      <c r="B3159">
        <v>200000000</v>
      </c>
      <c r="C3159">
        <v>1580000000</v>
      </c>
      <c r="D3159">
        <v>0</v>
      </c>
      <c r="E3159">
        <v>1780000000</v>
      </c>
      <c r="F3159">
        <v>0</v>
      </c>
      <c r="G3159">
        <v>1780000000</v>
      </c>
      <c r="H3159">
        <v>1780000000</v>
      </c>
      <c r="I3159">
        <v>1780000000</v>
      </c>
      <c r="J3159">
        <v>0</v>
      </c>
      <c r="K3159">
        <v>1780000000</v>
      </c>
      <c r="L3159">
        <v>1564000000</v>
      </c>
      <c r="M3159">
        <v>0</v>
      </c>
      <c r="N3159">
        <v>216000000</v>
      </c>
      <c r="O3159">
        <v>208000000</v>
      </c>
      <c r="P3159">
        <v>8000000</v>
      </c>
      <c r="Q3159">
        <v>0</v>
      </c>
      <c r="R3159">
        <v>100</v>
      </c>
      <c r="S3159">
        <v>0</v>
      </c>
      <c r="T3159">
        <v>0</v>
      </c>
    </row>
    <row r="3160" spans="1:20" x14ac:dyDescent="0.25">
      <c r="A3160" t="s">
        <v>92</v>
      </c>
      <c r="B3160">
        <v>200000000</v>
      </c>
      <c r="C3160">
        <v>1580000000</v>
      </c>
      <c r="D3160">
        <v>0</v>
      </c>
      <c r="E3160">
        <v>1780000000</v>
      </c>
      <c r="F3160">
        <v>0</v>
      </c>
      <c r="G3160">
        <v>1780000000</v>
      </c>
      <c r="H3160">
        <v>1780000000</v>
      </c>
      <c r="I3160">
        <v>1780000000</v>
      </c>
      <c r="J3160">
        <v>0</v>
      </c>
      <c r="K3160">
        <v>1780000000</v>
      </c>
      <c r="L3160">
        <v>1564000000</v>
      </c>
      <c r="M3160">
        <v>0</v>
      </c>
      <c r="N3160">
        <v>216000000</v>
      </c>
      <c r="O3160">
        <v>208000000</v>
      </c>
      <c r="P3160">
        <v>8000000</v>
      </c>
      <c r="Q3160">
        <v>0</v>
      </c>
      <c r="R3160">
        <v>100</v>
      </c>
      <c r="S3160">
        <v>0</v>
      </c>
      <c r="T3160">
        <v>0</v>
      </c>
    </row>
    <row r="3161" spans="1:20" x14ac:dyDescent="0.25">
      <c r="A3161" t="s">
        <v>1409</v>
      </c>
      <c r="B3161">
        <v>200000000</v>
      </c>
      <c r="C3161">
        <v>1580000000</v>
      </c>
      <c r="D3161">
        <v>0</v>
      </c>
      <c r="E3161">
        <v>1780000000</v>
      </c>
      <c r="F3161">
        <v>0</v>
      </c>
      <c r="G3161">
        <v>1780000000</v>
      </c>
      <c r="H3161">
        <v>1780000000</v>
      </c>
      <c r="I3161">
        <v>1780000000</v>
      </c>
      <c r="J3161">
        <v>0</v>
      </c>
      <c r="K3161">
        <v>1780000000</v>
      </c>
      <c r="L3161">
        <v>1564000000</v>
      </c>
      <c r="M3161">
        <v>0</v>
      </c>
      <c r="N3161">
        <v>216000000</v>
      </c>
      <c r="O3161">
        <v>208000000</v>
      </c>
      <c r="P3161">
        <v>8000000</v>
      </c>
      <c r="Q3161">
        <v>0</v>
      </c>
      <c r="R3161">
        <v>100</v>
      </c>
      <c r="S3161">
        <v>0</v>
      </c>
      <c r="T3161">
        <v>0</v>
      </c>
    </row>
    <row r="3162" spans="1:20" x14ac:dyDescent="0.25">
      <c r="A3162" t="s">
        <v>1412</v>
      </c>
      <c r="B3162">
        <v>0</v>
      </c>
      <c r="C3162">
        <v>224583000</v>
      </c>
      <c r="D3162">
        <v>0</v>
      </c>
      <c r="E3162">
        <v>224583000</v>
      </c>
      <c r="F3162">
        <v>0</v>
      </c>
      <c r="G3162">
        <v>131206091</v>
      </c>
      <c r="H3162">
        <v>131206091</v>
      </c>
      <c r="I3162">
        <v>117822757</v>
      </c>
      <c r="J3162">
        <v>0</v>
      </c>
      <c r="K3162">
        <v>117822757</v>
      </c>
      <c r="L3162">
        <v>101866666</v>
      </c>
      <c r="M3162">
        <v>13383334</v>
      </c>
      <c r="N3162">
        <v>15956091</v>
      </c>
      <c r="O3162">
        <v>3160091</v>
      </c>
      <c r="P3162">
        <v>12796000</v>
      </c>
      <c r="Q3162">
        <v>93376909</v>
      </c>
      <c r="R3162">
        <v>52.46</v>
      </c>
      <c r="S3162">
        <v>0</v>
      </c>
      <c r="T3162">
        <v>0</v>
      </c>
    </row>
    <row r="3163" spans="1:20" x14ac:dyDescent="0.25">
      <c r="A3163" t="s">
        <v>31</v>
      </c>
      <c r="B3163">
        <v>0</v>
      </c>
      <c r="C3163">
        <v>224583000</v>
      </c>
      <c r="D3163">
        <v>0</v>
      </c>
      <c r="E3163">
        <v>224583000</v>
      </c>
      <c r="F3163">
        <v>0</v>
      </c>
      <c r="G3163">
        <v>131206091</v>
      </c>
      <c r="H3163">
        <v>131206091</v>
      </c>
      <c r="I3163">
        <v>117822757</v>
      </c>
      <c r="J3163">
        <v>0</v>
      </c>
      <c r="K3163">
        <v>117822757</v>
      </c>
      <c r="L3163">
        <v>101866666</v>
      </c>
      <c r="M3163">
        <v>13383334</v>
      </c>
      <c r="N3163">
        <v>15956091</v>
      </c>
      <c r="O3163">
        <v>3160091</v>
      </c>
      <c r="P3163">
        <v>12796000</v>
      </c>
      <c r="Q3163">
        <v>93376909</v>
      </c>
      <c r="R3163">
        <v>52.46</v>
      </c>
      <c r="S3163">
        <v>0</v>
      </c>
      <c r="T3163">
        <v>0</v>
      </c>
    </row>
    <row r="3164" spans="1:20" x14ac:dyDescent="0.25">
      <c r="A3164" t="s">
        <v>92</v>
      </c>
      <c r="B3164">
        <v>0</v>
      </c>
      <c r="C3164">
        <v>224583000</v>
      </c>
      <c r="D3164">
        <v>0</v>
      </c>
      <c r="E3164">
        <v>224583000</v>
      </c>
      <c r="F3164">
        <v>0</v>
      </c>
      <c r="G3164">
        <v>131206091</v>
      </c>
      <c r="H3164">
        <v>131206091</v>
      </c>
      <c r="I3164">
        <v>117822757</v>
      </c>
      <c r="J3164">
        <v>0</v>
      </c>
      <c r="K3164">
        <v>117822757</v>
      </c>
      <c r="L3164">
        <v>101866666</v>
      </c>
      <c r="M3164">
        <v>13383334</v>
      </c>
      <c r="N3164">
        <v>15956091</v>
      </c>
      <c r="O3164">
        <v>3160091</v>
      </c>
      <c r="P3164">
        <v>12796000</v>
      </c>
      <c r="Q3164">
        <v>93376909</v>
      </c>
      <c r="R3164">
        <v>52.46</v>
      </c>
      <c r="S3164">
        <v>0</v>
      </c>
      <c r="T3164">
        <v>0</v>
      </c>
    </row>
    <row r="3165" spans="1:20" x14ac:dyDescent="0.25">
      <c r="A3165" t="s">
        <v>1413</v>
      </c>
      <c r="B3165">
        <v>0</v>
      </c>
      <c r="C3165">
        <v>224583000</v>
      </c>
      <c r="D3165">
        <v>0</v>
      </c>
      <c r="E3165">
        <v>224583000</v>
      </c>
      <c r="F3165">
        <v>0</v>
      </c>
      <c r="G3165">
        <v>131206091</v>
      </c>
      <c r="H3165">
        <v>131206091</v>
      </c>
      <c r="I3165">
        <v>117822757</v>
      </c>
      <c r="J3165">
        <v>0</v>
      </c>
      <c r="K3165">
        <v>117822757</v>
      </c>
      <c r="L3165">
        <v>101866666</v>
      </c>
      <c r="M3165">
        <v>13383334</v>
      </c>
      <c r="N3165">
        <v>15956091</v>
      </c>
      <c r="O3165">
        <v>3160091</v>
      </c>
      <c r="P3165">
        <v>12796000</v>
      </c>
      <c r="Q3165">
        <v>93376909</v>
      </c>
      <c r="R3165">
        <v>52.46</v>
      </c>
      <c r="S3165">
        <v>0</v>
      </c>
      <c r="T3165">
        <v>0</v>
      </c>
    </row>
    <row r="3166" spans="1:20" x14ac:dyDescent="0.25">
      <c r="A3166" t="s">
        <v>1414</v>
      </c>
      <c r="B3166">
        <v>0</v>
      </c>
      <c r="C3166">
        <v>26334000</v>
      </c>
      <c r="D3166">
        <v>0</v>
      </c>
      <c r="E3166">
        <v>26334000</v>
      </c>
      <c r="F3166">
        <v>0</v>
      </c>
      <c r="G3166">
        <v>15000000</v>
      </c>
      <c r="H3166">
        <v>15000000</v>
      </c>
      <c r="I3166">
        <v>0</v>
      </c>
      <c r="J3166">
        <v>0</v>
      </c>
      <c r="K3166">
        <v>0</v>
      </c>
      <c r="L3166">
        <v>0</v>
      </c>
      <c r="M3166">
        <v>15000000</v>
      </c>
      <c r="N3166">
        <v>0</v>
      </c>
      <c r="O3166">
        <v>0</v>
      </c>
      <c r="P3166">
        <v>0</v>
      </c>
      <c r="Q3166">
        <v>11334000</v>
      </c>
      <c r="R3166">
        <v>0</v>
      </c>
      <c r="S3166">
        <v>0</v>
      </c>
      <c r="T3166">
        <v>0</v>
      </c>
    </row>
    <row r="3167" spans="1:20" x14ac:dyDescent="0.25">
      <c r="A3167" t="s">
        <v>31</v>
      </c>
      <c r="B3167">
        <v>0</v>
      </c>
      <c r="C3167">
        <v>26334000</v>
      </c>
      <c r="D3167">
        <v>0</v>
      </c>
      <c r="E3167">
        <v>26334000</v>
      </c>
      <c r="F3167">
        <v>0</v>
      </c>
      <c r="G3167">
        <v>15000000</v>
      </c>
      <c r="H3167">
        <v>15000000</v>
      </c>
      <c r="I3167">
        <v>0</v>
      </c>
      <c r="J3167">
        <v>0</v>
      </c>
      <c r="K3167">
        <v>0</v>
      </c>
      <c r="L3167">
        <v>0</v>
      </c>
      <c r="M3167">
        <v>15000000</v>
      </c>
      <c r="N3167">
        <v>0</v>
      </c>
      <c r="O3167">
        <v>0</v>
      </c>
      <c r="P3167">
        <v>0</v>
      </c>
      <c r="Q3167">
        <v>11334000</v>
      </c>
      <c r="R3167">
        <v>0</v>
      </c>
      <c r="S3167">
        <v>0</v>
      </c>
      <c r="T3167">
        <v>0</v>
      </c>
    </row>
    <row r="3168" spans="1:20" x14ac:dyDescent="0.25">
      <c r="A3168" t="s">
        <v>92</v>
      </c>
      <c r="B3168">
        <v>0</v>
      </c>
      <c r="C3168">
        <v>26334000</v>
      </c>
      <c r="D3168">
        <v>0</v>
      </c>
      <c r="E3168">
        <v>26334000</v>
      </c>
      <c r="F3168">
        <v>0</v>
      </c>
      <c r="G3168">
        <v>15000000</v>
      </c>
      <c r="H3168">
        <v>15000000</v>
      </c>
      <c r="I3168">
        <v>0</v>
      </c>
      <c r="J3168">
        <v>0</v>
      </c>
      <c r="K3168">
        <v>0</v>
      </c>
      <c r="L3168">
        <v>0</v>
      </c>
      <c r="M3168">
        <v>15000000</v>
      </c>
      <c r="N3168">
        <v>0</v>
      </c>
      <c r="O3168">
        <v>0</v>
      </c>
      <c r="P3168">
        <v>0</v>
      </c>
      <c r="Q3168">
        <v>11334000</v>
      </c>
      <c r="R3168">
        <v>0</v>
      </c>
      <c r="S3168">
        <v>0</v>
      </c>
      <c r="T3168">
        <v>0</v>
      </c>
    </row>
    <row r="3169" spans="1:20" x14ac:dyDescent="0.25">
      <c r="A3169" t="s">
        <v>1413</v>
      </c>
      <c r="B3169">
        <v>0</v>
      </c>
      <c r="C3169">
        <v>26334000</v>
      </c>
      <c r="D3169">
        <v>0</v>
      </c>
      <c r="E3169">
        <v>26334000</v>
      </c>
      <c r="F3169">
        <v>0</v>
      </c>
      <c r="G3169">
        <v>15000000</v>
      </c>
      <c r="H3169">
        <v>15000000</v>
      </c>
      <c r="I3169">
        <v>0</v>
      </c>
      <c r="J3169">
        <v>0</v>
      </c>
      <c r="K3169">
        <v>0</v>
      </c>
      <c r="L3169">
        <v>0</v>
      </c>
      <c r="M3169">
        <v>15000000</v>
      </c>
      <c r="N3169">
        <v>0</v>
      </c>
      <c r="O3169">
        <v>0</v>
      </c>
      <c r="P3169">
        <v>0</v>
      </c>
      <c r="Q3169">
        <v>11334000</v>
      </c>
      <c r="R3169">
        <v>0</v>
      </c>
      <c r="S3169">
        <v>0</v>
      </c>
      <c r="T3169">
        <v>0</v>
      </c>
    </row>
    <row r="3170" spans="1:20" x14ac:dyDescent="0.25">
      <c r="A3170" t="s">
        <v>1415</v>
      </c>
      <c r="B3170">
        <v>0</v>
      </c>
      <c r="C3170">
        <v>1144663000</v>
      </c>
      <c r="D3170">
        <v>0</v>
      </c>
      <c r="E3170">
        <v>1144663000</v>
      </c>
      <c r="F3170">
        <v>0</v>
      </c>
      <c r="G3170">
        <v>165766667</v>
      </c>
      <c r="H3170">
        <v>165766667</v>
      </c>
      <c r="I3170">
        <v>128093333</v>
      </c>
      <c r="J3170">
        <v>0</v>
      </c>
      <c r="K3170">
        <v>128093333</v>
      </c>
      <c r="L3170">
        <v>112093333</v>
      </c>
      <c r="M3170">
        <v>37673334</v>
      </c>
      <c r="N3170">
        <v>16000000</v>
      </c>
      <c r="O3170">
        <v>5000000</v>
      </c>
      <c r="P3170">
        <v>11000000</v>
      </c>
      <c r="Q3170">
        <v>978896333</v>
      </c>
      <c r="R3170">
        <v>11.19</v>
      </c>
      <c r="S3170">
        <v>0</v>
      </c>
      <c r="T3170">
        <v>0</v>
      </c>
    </row>
    <row r="3171" spans="1:20" x14ac:dyDescent="0.25">
      <c r="A3171" t="s">
        <v>31</v>
      </c>
      <c r="B3171">
        <v>0</v>
      </c>
      <c r="C3171">
        <v>1144663000</v>
      </c>
      <c r="D3171">
        <v>0</v>
      </c>
      <c r="E3171">
        <v>1144663000</v>
      </c>
      <c r="F3171">
        <v>0</v>
      </c>
      <c r="G3171">
        <v>165766667</v>
      </c>
      <c r="H3171">
        <v>165766667</v>
      </c>
      <c r="I3171">
        <v>128093333</v>
      </c>
      <c r="J3171">
        <v>0</v>
      </c>
      <c r="K3171">
        <v>128093333</v>
      </c>
      <c r="L3171">
        <v>112093333</v>
      </c>
      <c r="M3171">
        <v>37673334</v>
      </c>
      <c r="N3171">
        <v>16000000</v>
      </c>
      <c r="O3171">
        <v>5000000</v>
      </c>
      <c r="P3171">
        <v>11000000</v>
      </c>
      <c r="Q3171">
        <v>978896333</v>
      </c>
      <c r="R3171">
        <v>11.19</v>
      </c>
      <c r="S3171">
        <v>0</v>
      </c>
      <c r="T3171">
        <v>0</v>
      </c>
    </row>
    <row r="3172" spans="1:20" x14ac:dyDescent="0.25">
      <c r="A3172" t="s">
        <v>92</v>
      </c>
      <c r="B3172">
        <v>0</v>
      </c>
      <c r="C3172">
        <v>1144663000</v>
      </c>
      <c r="D3172">
        <v>0</v>
      </c>
      <c r="E3172">
        <v>1144663000</v>
      </c>
      <c r="F3172">
        <v>0</v>
      </c>
      <c r="G3172">
        <v>165766667</v>
      </c>
      <c r="H3172">
        <v>165766667</v>
      </c>
      <c r="I3172">
        <v>128093333</v>
      </c>
      <c r="J3172">
        <v>0</v>
      </c>
      <c r="K3172">
        <v>128093333</v>
      </c>
      <c r="L3172">
        <v>112093333</v>
      </c>
      <c r="M3172">
        <v>37673334</v>
      </c>
      <c r="N3172">
        <v>16000000</v>
      </c>
      <c r="O3172">
        <v>5000000</v>
      </c>
      <c r="P3172">
        <v>11000000</v>
      </c>
      <c r="Q3172">
        <v>978896333</v>
      </c>
      <c r="R3172">
        <v>11.19</v>
      </c>
      <c r="S3172">
        <v>0</v>
      </c>
      <c r="T3172">
        <v>0</v>
      </c>
    </row>
    <row r="3173" spans="1:20" x14ac:dyDescent="0.25">
      <c r="A3173" t="s">
        <v>1413</v>
      </c>
      <c r="B3173">
        <v>0</v>
      </c>
      <c r="C3173">
        <v>1144663000</v>
      </c>
      <c r="D3173">
        <v>0</v>
      </c>
      <c r="E3173">
        <v>1144663000</v>
      </c>
      <c r="F3173">
        <v>0</v>
      </c>
      <c r="G3173">
        <v>165766667</v>
      </c>
      <c r="H3173">
        <v>165766667</v>
      </c>
      <c r="I3173">
        <v>128093333</v>
      </c>
      <c r="J3173">
        <v>0</v>
      </c>
      <c r="K3173">
        <v>128093333</v>
      </c>
      <c r="L3173">
        <v>112093333</v>
      </c>
      <c r="M3173">
        <v>37673334</v>
      </c>
      <c r="N3173">
        <v>16000000</v>
      </c>
      <c r="O3173">
        <v>5000000</v>
      </c>
      <c r="P3173">
        <v>11000000</v>
      </c>
      <c r="Q3173">
        <v>978896333</v>
      </c>
      <c r="R3173">
        <v>11.19</v>
      </c>
      <c r="S3173">
        <v>0</v>
      </c>
      <c r="T3173">
        <v>0</v>
      </c>
    </row>
    <row r="3174" spans="1:20" x14ac:dyDescent="0.25">
      <c r="A3174" t="s">
        <v>1416</v>
      </c>
      <c r="B3174">
        <v>21133527036</v>
      </c>
      <c r="C3174">
        <v>5417408147</v>
      </c>
      <c r="D3174">
        <v>0</v>
      </c>
      <c r="E3174">
        <v>26550935183</v>
      </c>
      <c r="F3174">
        <v>0</v>
      </c>
      <c r="G3174">
        <v>23879998407</v>
      </c>
      <c r="H3174">
        <v>23879998407</v>
      </c>
      <c r="I3174">
        <v>17549093539</v>
      </c>
      <c r="J3174">
        <v>0</v>
      </c>
      <c r="K3174">
        <v>17549093539</v>
      </c>
      <c r="L3174">
        <v>12041889840</v>
      </c>
      <c r="M3174">
        <v>6330904868</v>
      </c>
      <c r="N3174">
        <v>5507203699</v>
      </c>
      <c r="O3174">
        <v>5427047558</v>
      </c>
      <c r="P3174">
        <v>80156141</v>
      </c>
      <c r="Q3174">
        <v>2670936776</v>
      </c>
      <c r="R3174">
        <v>66.099999999999994</v>
      </c>
      <c r="S3174">
        <v>0</v>
      </c>
      <c r="T3174">
        <v>0</v>
      </c>
    </row>
    <row r="3175" spans="1:20" x14ac:dyDescent="0.25">
      <c r="A3175" t="s">
        <v>1417</v>
      </c>
      <c r="B3175">
        <v>114312000</v>
      </c>
      <c r="C3175">
        <v>-6987990</v>
      </c>
      <c r="D3175">
        <v>0</v>
      </c>
      <c r="E3175">
        <v>107324010</v>
      </c>
      <c r="F3175">
        <v>0</v>
      </c>
      <c r="G3175">
        <v>107324010</v>
      </c>
      <c r="H3175">
        <v>107324010</v>
      </c>
      <c r="I3175">
        <v>107324010</v>
      </c>
      <c r="J3175">
        <v>0</v>
      </c>
      <c r="K3175">
        <v>107324010</v>
      </c>
      <c r="L3175">
        <v>43281486</v>
      </c>
      <c r="M3175">
        <v>0</v>
      </c>
      <c r="N3175">
        <v>64042524</v>
      </c>
      <c r="O3175">
        <v>64042524</v>
      </c>
      <c r="P3175">
        <v>0</v>
      </c>
      <c r="Q3175">
        <v>0</v>
      </c>
      <c r="R3175">
        <v>100</v>
      </c>
      <c r="S3175">
        <v>0</v>
      </c>
      <c r="T3175">
        <v>0</v>
      </c>
    </row>
    <row r="3176" spans="1:20" x14ac:dyDescent="0.25">
      <c r="A3176" t="s">
        <v>31</v>
      </c>
      <c r="B3176">
        <v>22836000</v>
      </c>
      <c r="C3176">
        <v>10592790</v>
      </c>
      <c r="D3176">
        <v>0</v>
      </c>
      <c r="E3176">
        <v>33428790</v>
      </c>
      <c r="F3176">
        <v>0</v>
      </c>
      <c r="G3176">
        <v>33428790</v>
      </c>
      <c r="H3176">
        <v>33428790</v>
      </c>
      <c r="I3176">
        <v>33428790</v>
      </c>
      <c r="J3176">
        <v>0</v>
      </c>
      <c r="K3176">
        <v>33428790</v>
      </c>
      <c r="L3176">
        <v>21464802</v>
      </c>
      <c r="M3176">
        <v>0</v>
      </c>
      <c r="N3176">
        <v>11963988</v>
      </c>
      <c r="O3176">
        <v>11963988</v>
      </c>
      <c r="P3176">
        <v>0</v>
      </c>
      <c r="Q3176">
        <v>0</v>
      </c>
      <c r="R3176">
        <v>100</v>
      </c>
      <c r="S3176">
        <v>0</v>
      </c>
      <c r="T3176">
        <v>0</v>
      </c>
    </row>
    <row r="3177" spans="1:20" x14ac:dyDescent="0.25">
      <c r="A3177" t="s">
        <v>1418</v>
      </c>
      <c r="B3177">
        <v>22836000</v>
      </c>
      <c r="C3177">
        <v>10592790</v>
      </c>
      <c r="D3177">
        <v>0</v>
      </c>
      <c r="E3177">
        <v>33428790</v>
      </c>
      <c r="F3177">
        <v>0</v>
      </c>
      <c r="G3177">
        <v>33428790</v>
      </c>
      <c r="H3177">
        <v>33428790</v>
      </c>
      <c r="I3177">
        <v>33428790</v>
      </c>
      <c r="J3177">
        <v>0</v>
      </c>
      <c r="K3177">
        <v>33428790</v>
      </c>
      <c r="L3177">
        <v>21464802</v>
      </c>
      <c r="M3177">
        <v>0</v>
      </c>
      <c r="N3177">
        <v>11963988</v>
      </c>
      <c r="O3177">
        <v>11963988</v>
      </c>
      <c r="P3177">
        <v>0</v>
      </c>
      <c r="Q3177">
        <v>0</v>
      </c>
      <c r="R3177">
        <v>100</v>
      </c>
      <c r="S3177">
        <v>0</v>
      </c>
      <c r="T3177">
        <v>0</v>
      </c>
    </row>
    <row r="3178" spans="1:20" x14ac:dyDescent="0.25">
      <c r="A3178" t="s">
        <v>1419</v>
      </c>
      <c r="B3178">
        <v>22836000</v>
      </c>
      <c r="C3178">
        <v>10592790</v>
      </c>
      <c r="D3178">
        <v>0</v>
      </c>
      <c r="E3178">
        <v>33428790</v>
      </c>
      <c r="F3178">
        <v>0</v>
      </c>
      <c r="G3178">
        <v>33428790</v>
      </c>
      <c r="H3178">
        <v>33428790</v>
      </c>
      <c r="I3178">
        <v>33428790</v>
      </c>
      <c r="J3178">
        <v>0</v>
      </c>
      <c r="K3178">
        <v>33428790</v>
      </c>
      <c r="L3178">
        <v>21464802</v>
      </c>
      <c r="M3178">
        <v>0</v>
      </c>
      <c r="N3178">
        <v>11963988</v>
      </c>
      <c r="O3178">
        <v>11963988</v>
      </c>
      <c r="P3178">
        <v>0</v>
      </c>
      <c r="Q3178">
        <v>0</v>
      </c>
      <c r="R3178">
        <v>100</v>
      </c>
      <c r="S3178">
        <v>0</v>
      </c>
      <c r="T3178">
        <v>0</v>
      </c>
    </row>
    <row r="3179" spans="1:20" x14ac:dyDescent="0.25">
      <c r="A3179" t="s">
        <v>1420</v>
      </c>
      <c r="B3179">
        <v>91476000</v>
      </c>
      <c r="C3179">
        <v>-17580780</v>
      </c>
      <c r="D3179">
        <v>0</v>
      </c>
      <c r="E3179">
        <v>73895220</v>
      </c>
      <c r="F3179">
        <v>0</v>
      </c>
      <c r="G3179">
        <v>73895220</v>
      </c>
      <c r="H3179">
        <v>73895220</v>
      </c>
      <c r="I3179">
        <v>73895220</v>
      </c>
      <c r="J3179">
        <v>0</v>
      </c>
      <c r="K3179">
        <v>73895220</v>
      </c>
      <c r="L3179">
        <v>21816684</v>
      </c>
      <c r="M3179">
        <v>0</v>
      </c>
      <c r="N3179">
        <v>52078536</v>
      </c>
      <c r="O3179">
        <v>52078536</v>
      </c>
      <c r="P3179">
        <v>0</v>
      </c>
      <c r="Q3179">
        <v>0</v>
      </c>
      <c r="R3179">
        <v>100</v>
      </c>
      <c r="S3179">
        <v>0</v>
      </c>
      <c r="T3179">
        <v>0</v>
      </c>
    </row>
    <row r="3180" spans="1:20" x14ac:dyDescent="0.25">
      <c r="A3180" t="s">
        <v>1418</v>
      </c>
      <c r="B3180">
        <v>91476000</v>
      </c>
      <c r="C3180">
        <v>-17580780</v>
      </c>
      <c r="D3180">
        <v>0</v>
      </c>
      <c r="E3180">
        <v>73895220</v>
      </c>
      <c r="F3180">
        <v>0</v>
      </c>
      <c r="G3180">
        <v>73895220</v>
      </c>
      <c r="H3180">
        <v>73895220</v>
      </c>
      <c r="I3180">
        <v>73895220</v>
      </c>
      <c r="J3180">
        <v>0</v>
      </c>
      <c r="K3180">
        <v>73895220</v>
      </c>
      <c r="L3180">
        <v>21816684</v>
      </c>
      <c r="M3180">
        <v>0</v>
      </c>
      <c r="N3180">
        <v>52078536</v>
      </c>
      <c r="O3180">
        <v>52078536</v>
      </c>
      <c r="P3180">
        <v>0</v>
      </c>
      <c r="Q3180">
        <v>0</v>
      </c>
      <c r="R3180">
        <v>100</v>
      </c>
      <c r="S3180">
        <v>0</v>
      </c>
      <c r="T3180">
        <v>0</v>
      </c>
    </row>
    <row r="3181" spans="1:20" x14ac:dyDescent="0.25">
      <c r="A3181" t="s">
        <v>1419</v>
      </c>
      <c r="B3181">
        <v>91476000</v>
      </c>
      <c r="C3181">
        <v>-17580780</v>
      </c>
      <c r="D3181">
        <v>0</v>
      </c>
      <c r="E3181">
        <v>73895220</v>
      </c>
      <c r="F3181">
        <v>0</v>
      </c>
      <c r="G3181">
        <v>73895220</v>
      </c>
      <c r="H3181">
        <v>73895220</v>
      </c>
      <c r="I3181">
        <v>73895220</v>
      </c>
      <c r="J3181">
        <v>0</v>
      </c>
      <c r="K3181">
        <v>73895220</v>
      </c>
      <c r="L3181">
        <v>21816684</v>
      </c>
      <c r="M3181">
        <v>0</v>
      </c>
      <c r="N3181">
        <v>52078536</v>
      </c>
      <c r="O3181">
        <v>52078536</v>
      </c>
      <c r="P3181">
        <v>0</v>
      </c>
      <c r="Q3181">
        <v>0</v>
      </c>
      <c r="R3181">
        <v>100</v>
      </c>
      <c r="S3181">
        <v>0</v>
      </c>
      <c r="T3181">
        <v>0</v>
      </c>
    </row>
    <row r="3182" spans="1:20" x14ac:dyDescent="0.25">
      <c r="A3182" t="s">
        <v>1421</v>
      </c>
      <c r="B3182">
        <v>1768082000</v>
      </c>
      <c r="C3182">
        <v>-772437170</v>
      </c>
      <c r="D3182">
        <v>0</v>
      </c>
      <c r="E3182">
        <v>995644830</v>
      </c>
      <c r="F3182">
        <v>0</v>
      </c>
      <c r="G3182">
        <v>995644830</v>
      </c>
      <c r="H3182">
        <v>995644830</v>
      </c>
      <c r="I3182">
        <v>995644830</v>
      </c>
      <c r="J3182">
        <v>0</v>
      </c>
      <c r="K3182">
        <v>995644830</v>
      </c>
      <c r="L3182">
        <v>275622122</v>
      </c>
      <c r="M3182">
        <v>0</v>
      </c>
      <c r="N3182">
        <v>720022708</v>
      </c>
      <c r="O3182">
        <v>715331986</v>
      </c>
      <c r="P3182">
        <v>4690722</v>
      </c>
      <c r="Q3182">
        <v>0</v>
      </c>
      <c r="R3182">
        <v>100</v>
      </c>
      <c r="S3182">
        <v>0</v>
      </c>
      <c r="T3182">
        <v>0</v>
      </c>
    </row>
    <row r="3183" spans="1:20" x14ac:dyDescent="0.25">
      <c r="A3183" t="s">
        <v>31</v>
      </c>
      <c r="B3183">
        <v>1017200000</v>
      </c>
      <c r="C3183">
        <v>-621604074</v>
      </c>
      <c r="D3183">
        <v>0</v>
      </c>
      <c r="E3183">
        <v>395595926</v>
      </c>
      <c r="F3183">
        <v>0</v>
      </c>
      <c r="G3183">
        <v>395595926</v>
      </c>
      <c r="H3183">
        <v>395595926</v>
      </c>
      <c r="I3183">
        <v>395595926</v>
      </c>
      <c r="J3183">
        <v>0</v>
      </c>
      <c r="K3183">
        <v>395595926</v>
      </c>
      <c r="L3183">
        <v>76826037</v>
      </c>
      <c r="M3183">
        <v>0</v>
      </c>
      <c r="N3183">
        <v>318769889</v>
      </c>
      <c r="O3183">
        <v>314079167</v>
      </c>
      <c r="P3183">
        <v>4690722</v>
      </c>
      <c r="Q3183">
        <v>0</v>
      </c>
      <c r="R3183">
        <v>100</v>
      </c>
      <c r="S3183">
        <v>0</v>
      </c>
      <c r="T3183">
        <v>0</v>
      </c>
    </row>
    <row r="3184" spans="1:20" x14ac:dyDescent="0.25">
      <c r="A3184" t="s">
        <v>1422</v>
      </c>
      <c r="B3184">
        <v>1000000000</v>
      </c>
      <c r="C3184">
        <v>-620241878</v>
      </c>
      <c r="D3184">
        <v>0</v>
      </c>
      <c r="E3184">
        <v>379758122</v>
      </c>
      <c r="F3184">
        <v>0</v>
      </c>
      <c r="G3184">
        <v>379758122</v>
      </c>
      <c r="H3184">
        <v>379758122</v>
      </c>
      <c r="I3184">
        <v>379758122</v>
      </c>
      <c r="J3184">
        <v>0</v>
      </c>
      <c r="K3184">
        <v>379758122</v>
      </c>
      <c r="L3184">
        <v>74274391</v>
      </c>
      <c r="M3184">
        <v>0</v>
      </c>
      <c r="N3184">
        <v>305483731</v>
      </c>
      <c r="O3184">
        <v>300793009</v>
      </c>
      <c r="P3184">
        <v>4690722</v>
      </c>
      <c r="Q3184">
        <v>0</v>
      </c>
      <c r="R3184">
        <v>100</v>
      </c>
      <c r="S3184">
        <v>0</v>
      </c>
      <c r="T3184">
        <v>0</v>
      </c>
    </row>
    <row r="3185" spans="1:20" x14ac:dyDescent="0.25">
      <c r="A3185" t="s">
        <v>1423</v>
      </c>
      <c r="B3185">
        <v>1000000000</v>
      </c>
      <c r="C3185">
        <v>-620241878</v>
      </c>
      <c r="D3185">
        <v>0</v>
      </c>
      <c r="E3185">
        <v>379758122</v>
      </c>
      <c r="F3185">
        <v>0</v>
      </c>
      <c r="G3185">
        <v>379758122</v>
      </c>
      <c r="H3185">
        <v>379758122</v>
      </c>
      <c r="I3185">
        <v>379758122</v>
      </c>
      <c r="J3185">
        <v>0</v>
      </c>
      <c r="K3185">
        <v>379758122</v>
      </c>
      <c r="L3185">
        <v>74274391</v>
      </c>
      <c r="M3185">
        <v>0</v>
      </c>
      <c r="N3185">
        <v>305483731</v>
      </c>
      <c r="O3185">
        <v>300793009</v>
      </c>
      <c r="P3185">
        <v>4690722</v>
      </c>
      <c r="Q3185">
        <v>0</v>
      </c>
      <c r="R3185">
        <v>100</v>
      </c>
      <c r="S3185">
        <v>0</v>
      </c>
      <c r="T3185">
        <v>0</v>
      </c>
    </row>
    <row r="3186" spans="1:20" x14ac:dyDescent="0.25">
      <c r="A3186" t="s">
        <v>1424</v>
      </c>
      <c r="B3186">
        <v>17200000</v>
      </c>
      <c r="C3186">
        <v>-1362196</v>
      </c>
      <c r="D3186">
        <v>0</v>
      </c>
      <c r="E3186">
        <v>15837804</v>
      </c>
      <c r="F3186">
        <v>0</v>
      </c>
      <c r="G3186">
        <v>15837804</v>
      </c>
      <c r="H3186">
        <v>15837804</v>
      </c>
      <c r="I3186">
        <v>15837804</v>
      </c>
      <c r="J3186">
        <v>0</v>
      </c>
      <c r="K3186">
        <v>15837804</v>
      </c>
      <c r="L3186">
        <v>2551646</v>
      </c>
      <c r="M3186">
        <v>0</v>
      </c>
      <c r="N3186">
        <v>13286158</v>
      </c>
      <c r="O3186">
        <v>13286158</v>
      </c>
      <c r="P3186">
        <v>0</v>
      </c>
      <c r="Q3186">
        <v>0</v>
      </c>
      <c r="R3186">
        <v>100</v>
      </c>
      <c r="S3186">
        <v>0</v>
      </c>
      <c r="T3186">
        <v>0</v>
      </c>
    </row>
    <row r="3187" spans="1:20" x14ac:dyDescent="0.25">
      <c r="A3187" t="s">
        <v>1425</v>
      </c>
      <c r="B3187">
        <v>17200000</v>
      </c>
      <c r="C3187">
        <v>-1362196</v>
      </c>
      <c r="D3187">
        <v>0</v>
      </c>
      <c r="E3187">
        <v>15837804</v>
      </c>
      <c r="F3187">
        <v>0</v>
      </c>
      <c r="G3187">
        <v>15837804</v>
      </c>
      <c r="H3187">
        <v>15837804</v>
      </c>
      <c r="I3187">
        <v>15837804</v>
      </c>
      <c r="J3187">
        <v>0</v>
      </c>
      <c r="K3187">
        <v>15837804</v>
      </c>
      <c r="L3187">
        <v>2551646</v>
      </c>
      <c r="M3187">
        <v>0</v>
      </c>
      <c r="N3187">
        <v>13286158</v>
      </c>
      <c r="O3187">
        <v>13286158</v>
      </c>
      <c r="P3187">
        <v>0</v>
      </c>
      <c r="Q3187">
        <v>0</v>
      </c>
      <c r="R3187">
        <v>100</v>
      </c>
      <c r="S3187">
        <v>0</v>
      </c>
      <c r="T3187">
        <v>0</v>
      </c>
    </row>
    <row r="3188" spans="1:20" x14ac:dyDescent="0.25">
      <c r="A3188" t="s">
        <v>1420</v>
      </c>
      <c r="B3188">
        <v>750882000</v>
      </c>
      <c r="C3188">
        <v>-150833096</v>
      </c>
      <c r="D3188">
        <v>0</v>
      </c>
      <c r="E3188">
        <v>600048904</v>
      </c>
      <c r="F3188">
        <v>0</v>
      </c>
      <c r="G3188">
        <v>600048904</v>
      </c>
      <c r="H3188">
        <v>600048904</v>
      </c>
      <c r="I3188">
        <v>600048904</v>
      </c>
      <c r="J3188">
        <v>0</v>
      </c>
      <c r="K3188">
        <v>600048904</v>
      </c>
      <c r="L3188">
        <v>198796085</v>
      </c>
      <c r="M3188">
        <v>0</v>
      </c>
      <c r="N3188">
        <v>401252819</v>
      </c>
      <c r="O3188">
        <v>401252819</v>
      </c>
      <c r="P3188">
        <v>0</v>
      </c>
      <c r="Q3188">
        <v>0</v>
      </c>
      <c r="R3188">
        <v>100</v>
      </c>
      <c r="S3188">
        <v>0</v>
      </c>
      <c r="T3188">
        <v>0</v>
      </c>
    </row>
    <row r="3189" spans="1:20" x14ac:dyDescent="0.25">
      <c r="A3189" t="s">
        <v>1426</v>
      </c>
      <c r="B3189">
        <v>591582000</v>
      </c>
      <c r="C3189">
        <v>-120838832</v>
      </c>
      <c r="D3189">
        <v>0</v>
      </c>
      <c r="E3189">
        <v>470743168</v>
      </c>
      <c r="F3189">
        <v>0</v>
      </c>
      <c r="G3189">
        <v>470743168</v>
      </c>
      <c r="H3189">
        <v>470743168</v>
      </c>
      <c r="I3189">
        <v>470743168</v>
      </c>
      <c r="J3189">
        <v>0</v>
      </c>
      <c r="K3189">
        <v>470743168</v>
      </c>
      <c r="L3189">
        <v>165956534</v>
      </c>
      <c r="M3189">
        <v>0</v>
      </c>
      <c r="N3189">
        <v>304786634</v>
      </c>
      <c r="O3189">
        <v>304786634</v>
      </c>
      <c r="P3189">
        <v>0</v>
      </c>
      <c r="Q3189">
        <v>0</v>
      </c>
      <c r="R3189">
        <v>100</v>
      </c>
      <c r="S3189">
        <v>0</v>
      </c>
      <c r="T3189">
        <v>0</v>
      </c>
    </row>
    <row r="3190" spans="1:20" x14ac:dyDescent="0.25">
      <c r="A3190" t="s">
        <v>1423</v>
      </c>
      <c r="B3190">
        <v>591582000</v>
      </c>
      <c r="C3190">
        <v>-120838832</v>
      </c>
      <c r="D3190">
        <v>0</v>
      </c>
      <c r="E3190">
        <v>470743168</v>
      </c>
      <c r="F3190">
        <v>0</v>
      </c>
      <c r="G3190">
        <v>470743168</v>
      </c>
      <c r="H3190">
        <v>470743168</v>
      </c>
      <c r="I3190">
        <v>470743168</v>
      </c>
      <c r="J3190">
        <v>0</v>
      </c>
      <c r="K3190">
        <v>470743168</v>
      </c>
      <c r="L3190">
        <v>165956534</v>
      </c>
      <c r="M3190">
        <v>0</v>
      </c>
      <c r="N3190">
        <v>304786634</v>
      </c>
      <c r="O3190">
        <v>304786634</v>
      </c>
      <c r="P3190">
        <v>0</v>
      </c>
      <c r="Q3190">
        <v>0</v>
      </c>
      <c r="R3190">
        <v>100</v>
      </c>
      <c r="S3190">
        <v>0</v>
      </c>
      <c r="T3190">
        <v>0</v>
      </c>
    </row>
    <row r="3191" spans="1:20" x14ac:dyDescent="0.25">
      <c r="A3191" t="s">
        <v>1424</v>
      </c>
      <c r="B3191">
        <v>159300000</v>
      </c>
      <c r="C3191">
        <v>-29994264</v>
      </c>
      <c r="D3191">
        <v>0</v>
      </c>
      <c r="E3191">
        <v>129305736</v>
      </c>
      <c r="F3191">
        <v>0</v>
      </c>
      <c r="G3191">
        <v>129305736</v>
      </c>
      <c r="H3191">
        <v>129305736</v>
      </c>
      <c r="I3191">
        <v>129305736</v>
      </c>
      <c r="J3191">
        <v>0</v>
      </c>
      <c r="K3191">
        <v>129305736</v>
      </c>
      <c r="L3191">
        <v>32839551</v>
      </c>
      <c r="M3191">
        <v>0</v>
      </c>
      <c r="N3191">
        <v>96466185</v>
      </c>
      <c r="O3191">
        <v>96466185</v>
      </c>
      <c r="P3191">
        <v>0</v>
      </c>
      <c r="Q3191">
        <v>0</v>
      </c>
      <c r="R3191">
        <v>100</v>
      </c>
      <c r="S3191">
        <v>0</v>
      </c>
      <c r="T3191">
        <v>0</v>
      </c>
    </row>
    <row r="3192" spans="1:20" x14ac:dyDescent="0.25">
      <c r="A3192" t="s">
        <v>1425</v>
      </c>
      <c r="B3192">
        <v>159300000</v>
      </c>
      <c r="C3192">
        <v>-29994264</v>
      </c>
      <c r="D3192">
        <v>0</v>
      </c>
      <c r="E3192">
        <v>129305736</v>
      </c>
      <c r="F3192">
        <v>0</v>
      </c>
      <c r="G3192">
        <v>129305736</v>
      </c>
      <c r="H3192">
        <v>129305736</v>
      </c>
      <c r="I3192">
        <v>129305736</v>
      </c>
      <c r="J3192">
        <v>0</v>
      </c>
      <c r="K3192">
        <v>129305736</v>
      </c>
      <c r="L3192">
        <v>32839551</v>
      </c>
      <c r="M3192">
        <v>0</v>
      </c>
      <c r="N3192">
        <v>96466185</v>
      </c>
      <c r="O3192">
        <v>96466185</v>
      </c>
      <c r="P3192">
        <v>0</v>
      </c>
      <c r="Q3192">
        <v>0</v>
      </c>
      <c r="R3192">
        <v>100</v>
      </c>
      <c r="S3192">
        <v>0</v>
      </c>
      <c r="T3192">
        <v>0</v>
      </c>
    </row>
    <row r="3193" spans="1:20" x14ac:dyDescent="0.25">
      <c r="A3193" t="s">
        <v>1427</v>
      </c>
      <c r="B3193">
        <v>451264000</v>
      </c>
      <c r="C3193">
        <v>-52934975</v>
      </c>
      <c r="D3193">
        <v>0</v>
      </c>
      <c r="E3193">
        <v>398329025</v>
      </c>
      <c r="F3193">
        <v>0</v>
      </c>
      <c r="G3193">
        <v>398329025</v>
      </c>
      <c r="H3193">
        <v>398329025</v>
      </c>
      <c r="I3193">
        <v>398329025</v>
      </c>
      <c r="J3193">
        <v>0</v>
      </c>
      <c r="K3193">
        <v>398329025</v>
      </c>
      <c r="L3193">
        <v>269329503</v>
      </c>
      <c r="M3193">
        <v>0</v>
      </c>
      <c r="N3193">
        <v>128999522</v>
      </c>
      <c r="O3193">
        <v>128999522</v>
      </c>
      <c r="P3193">
        <v>0</v>
      </c>
      <c r="Q3193">
        <v>0</v>
      </c>
      <c r="R3193">
        <v>100</v>
      </c>
      <c r="S3193">
        <v>0</v>
      </c>
      <c r="T3193">
        <v>0</v>
      </c>
    </row>
    <row r="3194" spans="1:20" x14ac:dyDescent="0.25">
      <c r="A3194" t="s">
        <v>1428</v>
      </c>
      <c r="B3194">
        <v>0</v>
      </c>
      <c r="C3194">
        <v>191381614</v>
      </c>
      <c r="D3194">
        <v>0</v>
      </c>
      <c r="E3194">
        <v>191381614</v>
      </c>
      <c r="F3194">
        <v>0</v>
      </c>
      <c r="G3194">
        <v>191381614</v>
      </c>
      <c r="H3194">
        <v>191381614</v>
      </c>
      <c r="I3194">
        <v>191381614</v>
      </c>
      <c r="J3194">
        <v>0</v>
      </c>
      <c r="K3194">
        <v>191381614</v>
      </c>
      <c r="L3194">
        <v>133967129</v>
      </c>
      <c r="M3194">
        <v>0</v>
      </c>
      <c r="N3194">
        <v>57414485</v>
      </c>
      <c r="O3194">
        <v>57414485</v>
      </c>
      <c r="P3194">
        <v>0</v>
      </c>
      <c r="Q3194">
        <v>0</v>
      </c>
      <c r="R3194">
        <v>100</v>
      </c>
      <c r="S3194">
        <v>0</v>
      </c>
      <c r="T3194">
        <v>0</v>
      </c>
    </row>
    <row r="3195" spans="1:20" x14ac:dyDescent="0.25">
      <c r="A3195" t="s">
        <v>1429</v>
      </c>
      <c r="B3195">
        <v>0</v>
      </c>
      <c r="C3195">
        <v>191381614</v>
      </c>
      <c r="D3195">
        <v>0</v>
      </c>
      <c r="E3195">
        <v>191381614</v>
      </c>
      <c r="F3195">
        <v>0</v>
      </c>
      <c r="G3195">
        <v>191381614</v>
      </c>
      <c r="H3195">
        <v>191381614</v>
      </c>
      <c r="I3195">
        <v>191381614</v>
      </c>
      <c r="J3195">
        <v>0</v>
      </c>
      <c r="K3195">
        <v>191381614</v>
      </c>
      <c r="L3195">
        <v>133967129</v>
      </c>
      <c r="M3195">
        <v>0</v>
      </c>
      <c r="N3195">
        <v>57414485</v>
      </c>
      <c r="O3195">
        <v>57414485</v>
      </c>
      <c r="P3195">
        <v>0</v>
      </c>
      <c r="Q3195">
        <v>0</v>
      </c>
      <c r="R3195">
        <v>100</v>
      </c>
      <c r="S3195">
        <v>0</v>
      </c>
      <c r="T3195">
        <v>0</v>
      </c>
    </row>
    <row r="3196" spans="1:20" x14ac:dyDescent="0.25">
      <c r="A3196" t="s">
        <v>1430</v>
      </c>
      <c r="B3196">
        <v>0</v>
      </c>
      <c r="C3196">
        <v>191381614</v>
      </c>
      <c r="D3196">
        <v>0</v>
      </c>
      <c r="E3196">
        <v>191381614</v>
      </c>
      <c r="F3196">
        <v>0</v>
      </c>
      <c r="G3196">
        <v>191381614</v>
      </c>
      <c r="H3196">
        <v>191381614</v>
      </c>
      <c r="I3196">
        <v>191381614</v>
      </c>
      <c r="J3196">
        <v>0</v>
      </c>
      <c r="K3196">
        <v>191381614</v>
      </c>
      <c r="L3196">
        <v>133967129</v>
      </c>
      <c r="M3196">
        <v>0</v>
      </c>
      <c r="N3196">
        <v>57414485</v>
      </c>
      <c r="O3196">
        <v>57414485</v>
      </c>
      <c r="P3196">
        <v>0</v>
      </c>
      <c r="Q3196">
        <v>0</v>
      </c>
      <c r="R3196">
        <v>100</v>
      </c>
      <c r="S3196">
        <v>0</v>
      </c>
      <c r="T3196">
        <v>0</v>
      </c>
    </row>
    <row r="3197" spans="1:20" x14ac:dyDescent="0.25">
      <c r="A3197" t="s">
        <v>1420</v>
      </c>
      <c r="B3197">
        <v>451264000</v>
      </c>
      <c r="C3197">
        <v>-244316589</v>
      </c>
      <c r="D3197">
        <v>0</v>
      </c>
      <c r="E3197">
        <v>206947411</v>
      </c>
      <c r="F3197">
        <v>0</v>
      </c>
      <c r="G3197">
        <v>206947411</v>
      </c>
      <c r="H3197">
        <v>206947411</v>
      </c>
      <c r="I3197">
        <v>206947411</v>
      </c>
      <c r="J3197">
        <v>0</v>
      </c>
      <c r="K3197">
        <v>206947411</v>
      </c>
      <c r="L3197">
        <v>135362374</v>
      </c>
      <c r="M3197">
        <v>0</v>
      </c>
      <c r="N3197">
        <v>71585037</v>
      </c>
      <c r="O3197">
        <v>71585037</v>
      </c>
      <c r="P3197">
        <v>0</v>
      </c>
      <c r="Q3197">
        <v>0</v>
      </c>
      <c r="R3197">
        <v>100</v>
      </c>
      <c r="S3197">
        <v>0</v>
      </c>
      <c r="T3197">
        <v>0</v>
      </c>
    </row>
    <row r="3198" spans="1:20" x14ac:dyDescent="0.25">
      <c r="A3198" t="s">
        <v>1429</v>
      </c>
      <c r="B3198">
        <v>451264000</v>
      </c>
      <c r="C3198">
        <v>-244316589</v>
      </c>
      <c r="D3198">
        <v>0</v>
      </c>
      <c r="E3198">
        <v>206947411</v>
      </c>
      <c r="F3198">
        <v>0</v>
      </c>
      <c r="G3198">
        <v>206947411</v>
      </c>
      <c r="H3198">
        <v>206947411</v>
      </c>
      <c r="I3198">
        <v>206947411</v>
      </c>
      <c r="J3198">
        <v>0</v>
      </c>
      <c r="K3198">
        <v>206947411</v>
      </c>
      <c r="L3198">
        <v>135362374</v>
      </c>
      <c r="M3198">
        <v>0</v>
      </c>
      <c r="N3198">
        <v>71585037</v>
      </c>
      <c r="O3198">
        <v>71585037</v>
      </c>
      <c r="P3198">
        <v>0</v>
      </c>
      <c r="Q3198">
        <v>0</v>
      </c>
      <c r="R3198">
        <v>100</v>
      </c>
      <c r="S3198">
        <v>0</v>
      </c>
      <c r="T3198">
        <v>0</v>
      </c>
    </row>
    <row r="3199" spans="1:20" x14ac:dyDescent="0.25">
      <c r="A3199" t="s">
        <v>1430</v>
      </c>
      <c r="B3199">
        <v>451264000</v>
      </c>
      <c r="C3199">
        <v>-244316589</v>
      </c>
      <c r="D3199">
        <v>0</v>
      </c>
      <c r="E3199">
        <v>206947411</v>
      </c>
      <c r="F3199">
        <v>0</v>
      </c>
      <c r="G3199">
        <v>206947411</v>
      </c>
      <c r="H3199">
        <v>206947411</v>
      </c>
      <c r="I3199">
        <v>206947411</v>
      </c>
      <c r="J3199">
        <v>0</v>
      </c>
      <c r="K3199">
        <v>206947411</v>
      </c>
      <c r="L3199">
        <v>135362374</v>
      </c>
      <c r="M3199">
        <v>0</v>
      </c>
      <c r="N3199">
        <v>71585037</v>
      </c>
      <c r="O3199">
        <v>71585037</v>
      </c>
      <c r="P3199">
        <v>0</v>
      </c>
      <c r="Q3199">
        <v>0</v>
      </c>
      <c r="R3199">
        <v>100</v>
      </c>
      <c r="S3199">
        <v>0</v>
      </c>
      <c r="T3199">
        <v>0</v>
      </c>
    </row>
    <row r="3200" spans="1:20" x14ac:dyDescent="0.25">
      <c r="A3200" t="s">
        <v>1431</v>
      </c>
      <c r="B3200">
        <v>502370000</v>
      </c>
      <c r="C3200">
        <v>-483892562</v>
      </c>
      <c r="D3200">
        <v>0</v>
      </c>
      <c r="E3200">
        <v>18477438</v>
      </c>
      <c r="F3200">
        <v>0</v>
      </c>
      <c r="G3200">
        <v>18477438</v>
      </c>
      <c r="H3200">
        <v>18477438</v>
      </c>
      <c r="I3200">
        <v>18477438</v>
      </c>
      <c r="J3200">
        <v>0</v>
      </c>
      <c r="K3200">
        <v>18477438</v>
      </c>
      <c r="L3200">
        <v>15573841</v>
      </c>
      <c r="M3200">
        <v>0</v>
      </c>
      <c r="N3200">
        <v>2903597</v>
      </c>
      <c r="O3200">
        <v>2903597</v>
      </c>
      <c r="P3200">
        <v>0</v>
      </c>
      <c r="Q3200">
        <v>0</v>
      </c>
      <c r="R3200">
        <v>100</v>
      </c>
      <c r="S3200">
        <v>0</v>
      </c>
      <c r="T3200">
        <v>0</v>
      </c>
    </row>
    <row r="3201" spans="1:20" x14ac:dyDescent="0.25">
      <c r="A3201" t="s">
        <v>1420</v>
      </c>
      <c r="B3201">
        <v>502370000</v>
      </c>
      <c r="C3201">
        <v>-483892562</v>
      </c>
      <c r="D3201">
        <v>0</v>
      </c>
      <c r="E3201">
        <v>18477438</v>
      </c>
      <c r="F3201">
        <v>0</v>
      </c>
      <c r="G3201">
        <v>18477438</v>
      </c>
      <c r="H3201">
        <v>18477438</v>
      </c>
      <c r="I3201">
        <v>18477438</v>
      </c>
      <c r="J3201">
        <v>0</v>
      </c>
      <c r="K3201">
        <v>18477438</v>
      </c>
      <c r="L3201">
        <v>15573841</v>
      </c>
      <c r="M3201">
        <v>0</v>
      </c>
      <c r="N3201">
        <v>2903597</v>
      </c>
      <c r="O3201">
        <v>2903597</v>
      </c>
      <c r="P3201">
        <v>0</v>
      </c>
      <c r="Q3201">
        <v>0</v>
      </c>
      <c r="R3201">
        <v>100</v>
      </c>
      <c r="S3201">
        <v>0</v>
      </c>
      <c r="T3201">
        <v>0</v>
      </c>
    </row>
    <row r="3202" spans="1:20" x14ac:dyDescent="0.25">
      <c r="A3202" t="s">
        <v>1432</v>
      </c>
      <c r="B3202">
        <v>502370000</v>
      </c>
      <c r="C3202">
        <v>-483892562</v>
      </c>
      <c r="D3202">
        <v>0</v>
      </c>
      <c r="E3202">
        <v>18477438</v>
      </c>
      <c r="F3202">
        <v>0</v>
      </c>
      <c r="G3202">
        <v>18477438</v>
      </c>
      <c r="H3202">
        <v>18477438</v>
      </c>
      <c r="I3202">
        <v>18477438</v>
      </c>
      <c r="J3202">
        <v>0</v>
      </c>
      <c r="K3202">
        <v>18477438</v>
      </c>
      <c r="L3202">
        <v>15573841</v>
      </c>
      <c r="M3202">
        <v>0</v>
      </c>
      <c r="N3202">
        <v>2903597</v>
      </c>
      <c r="O3202">
        <v>2903597</v>
      </c>
      <c r="P3202">
        <v>0</v>
      </c>
      <c r="Q3202">
        <v>0</v>
      </c>
      <c r="R3202">
        <v>100</v>
      </c>
      <c r="S3202">
        <v>0</v>
      </c>
      <c r="T3202">
        <v>0</v>
      </c>
    </row>
    <row r="3203" spans="1:20" x14ac:dyDescent="0.25">
      <c r="A3203" t="s">
        <v>1433</v>
      </c>
      <c r="B3203">
        <v>502370000</v>
      </c>
      <c r="C3203">
        <v>-483892562</v>
      </c>
      <c r="D3203">
        <v>0</v>
      </c>
      <c r="E3203">
        <v>18477438</v>
      </c>
      <c r="F3203">
        <v>0</v>
      </c>
      <c r="G3203">
        <v>18477438</v>
      </c>
      <c r="H3203">
        <v>18477438</v>
      </c>
      <c r="I3203">
        <v>18477438</v>
      </c>
      <c r="J3203">
        <v>0</v>
      </c>
      <c r="K3203">
        <v>18477438</v>
      </c>
      <c r="L3203">
        <v>15573841</v>
      </c>
      <c r="M3203">
        <v>0</v>
      </c>
      <c r="N3203">
        <v>2903597</v>
      </c>
      <c r="O3203">
        <v>2903597</v>
      </c>
      <c r="P3203">
        <v>0</v>
      </c>
      <c r="Q3203">
        <v>0</v>
      </c>
      <c r="R3203">
        <v>100</v>
      </c>
      <c r="S3203">
        <v>0</v>
      </c>
      <c r="T3203">
        <v>0</v>
      </c>
    </row>
    <row r="3204" spans="1:20" x14ac:dyDescent="0.25">
      <c r="A3204" t="s">
        <v>1434</v>
      </c>
      <c r="B3204">
        <v>1412490000</v>
      </c>
      <c r="C3204">
        <v>-396894827</v>
      </c>
      <c r="D3204">
        <v>0</v>
      </c>
      <c r="E3204">
        <v>1015595173</v>
      </c>
      <c r="F3204">
        <v>0</v>
      </c>
      <c r="G3204">
        <v>1015595173</v>
      </c>
      <c r="H3204">
        <v>1015595173</v>
      </c>
      <c r="I3204">
        <v>1015595173</v>
      </c>
      <c r="J3204">
        <v>0</v>
      </c>
      <c r="K3204">
        <v>1015595173</v>
      </c>
      <c r="L3204">
        <v>707211454</v>
      </c>
      <c r="M3204">
        <v>0</v>
      </c>
      <c r="N3204">
        <v>308383719</v>
      </c>
      <c r="O3204">
        <v>308383719</v>
      </c>
      <c r="P3204">
        <v>0</v>
      </c>
      <c r="Q3204">
        <v>0</v>
      </c>
      <c r="R3204">
        <v>100</v>
      </c>
      <c r="S3204">
        <v>0</v>
      </c>
      <c r="T3204">
        <v>0</v>
      </c>
    </row>
    <row r="3205" spans="1:20" x14ac:dyDescent="0.25">
      <c r="A3205" t="s">
        <v>31</v>
      </c>
      <c r="B3205">
        <v>530000000</v>
      </c>
      <c r="C3205">
        <v>-9310771</v>
      </c>
      <c r="D3205">
        <v>0</v>
      </c>
      <c r="E3205">
        <v>520689229</v>
      </c>
      <c r="F3205">
        <v>0</v>
      </c>
      <c r="G3205">
        <v>520689229</v>
      </c>
      <c r="H3205">
        <v>520689229</v>
      </c>
      <c r="I3205">
        <v>520689229</v>
      </c>
      <c r="J3205">
        <v>0</v>
      </c>
      <c r="K3205">
        <v>520689229</v>
      </c>
      <c r="L3205">
        <v>363773224</v>
      </c>
      <c r="M3205">
        <v>0</v>
      </c>
      <c r="N3205">
        <v>156916005</v>
      </c>
      <c r="O3205">
        <v>156916005</v>
      </c>
      <c r="P3205">
        <v>0</v>
      </c>
      <c r="Q3205">
        <v>0</v>
      </c>
      <c r="R3205">
        <v>100</v>
      </c>
      <c r="S3205">
        <v>0</v>
      </c>
      <c r="T3205">
        <v>0</v>
      </c>
    </row>
    <row r="3206" spans="1:20" x14ac:dyDescent="0.25">
      <c r="A3206" t="s">
        <v>1435</v>
      </c>
      <c r="B3206">
        <v>530000000</v>
      </c>
      <c r="C3206">
        <v>-9310771</v>
      </c>
      <c r="D3206">
        <v>0</v>
      </c>
      <c r="E3206">
        <v>520689229</v>
      </c>
      <c r="F3206">
        <v>0</v>
      </c>
      <c r="G3206">
        <v>520689229</v>
      </c>
      <c r="H3206">
        <v>520689229</v>
      </c>
      <c r="I3206">
        <v>520689229</v>
      </c>
      <c r="J3206">
        <v>0</v>
      </c>
      <c r="K3206">
        <v>520689229</v>
      </c>
      <c r="L3206">
        <v>363773224</v>
      </c>
      <c r="M3206">
        <v>0</v>
      </c>
      <c r="N3206">
        <v>156916005</v>
      </c>
      <c r="O3206">
        <v>156916005</v>
      </c>
      <c r="P3206">
        <v>0</v>
      </c>
      <c r="Q3206">
        <v>0</v>
      </c>
      <c r="R3206">
        <v>100</v>
      </c>
      <c r="S3206">
        <v>0</v>
      </c>
      <c r="T3206">
        <v>0</v>
      </c>
    </row>
    <row r="3207" spans="1:20" x14ac:dyDescent="0.25">
      <c r="A3207" t="s">
        <v>1436</v>
      </c>
      <c r="B3207">
        <v>530000000</v>
      </c>
      <c r="C3207">
        <v>-9310771</v>
      </c>
      <c r="D3207">
        <v>0</v>
      </c>
      <c r="E3207">
        <v>520689229</v>
      </c>
      <c r="F3207">
        <v>0</v>
      </c>
      <c r="G3207">
        <v>520689229</v>
      </c>
      <c r="H3207">
        <v>520689229</v>
      </c>
      <c r="I3207">
        <v>520689229</v>
      </c>
      <c r="J3207">
        <v>0</v>
      </c>
      <c r="K3207">
        <v>520689229</v>
      </c>
      <c r="L3207">
        <v>363773224</v>
      </c>
      <c r="M3207">
        <v>0</v>
      </c>
      <c r="N3207">
        <v>156916005</v>
      </c>
      <c r="O3207">
        <v>156916005</v>
      </c>
      <c r="P3207">
        <v>0</v>
      </c>
      <c r="Q3207">
        <v>0</v>
      </c>
      <c r="R3207">
        <v>100</v>
      </c>
      <c r="S3207">
        <v>0</v>
      </c>
      <c r="T3207">
        <v>0</v>
      </c>
    </row>
    <row r="3208" spans="1:20" x14ac:dyDescent="0.25">
      <c r="A3208" t="s">
        <v>1420</v>
      </c>
      <c r="B3208">
        <v>786292440</v>
      </c>
      <c r="C3208">
        <v>-291386496</v>
      </c>
      <c r="D3208">
        <v>0</v>
      </c>
      <c r="E3208">
        <v>494905944</v>
      </c>
      <c r="F3208">
        <v>0</v>
      </c>
      <c r="G3208">
        <v>494905944</v>
      </c>
      <c r="H3208">
        <v>494905944</v>
      </c>
      <c r="I3208">
        <v>494905944</v>
      </c>
      <c r="J3208">
        <v>0</v>
      </c>
      <c r="K3208">
        <v>494905944</v>
      </c>
      <c r="L3208">
        <v>343438230</v>
      </c>
      <c r="M3208">
        <v>0</v>
      </c>
      <c r="N3208">
        <v>151467714</v>
      </c>
      <c r="O3208">
        <v>151467714</v>
      </c>
      <c r="P3208">
        <v>0</v>
      </c>
      <c r="Q3208">
        <v>0</v>
      </c>
      <c r="R3208">
        <v>100</v>
      </c>
      <c r="S3208">
        <v>0</v>
      </c>
      <c r="T3208">
        <v>0</v>
      </c>
    </row>
    <row r="3209" spans="1:20" x14ac:dyDescent="0.25">
      <c r="A3209" t="s">
        <v>1435</v>
      </c>
      <c r="B3209">
        <v>786292440</v>
      </c>
      <c r="C3209">
        <v>-291386496</v>
      </c>
      <c r="D3209">
        <v>0</v>
      </c>
      <c r="E3209">
        <v>494905944</v>
      </c>
      <c r="F3209">
        <v>0</v>
      </c>
      <c r="G3209">
        <v>494905944</v>
      </c>
      <c r="H3209">
        <v>494905944</v>
      </c>
      <c r="I3209">
        <v>494905944</v>
      </c>
      <c r="J3209">
        <v>0</v>
      </c>
      <c r="K3209">
        <v>494905944</v>
      </c>
      <c r="L3209">
        <v>343438230</v>
      </c>
      <c r="M3209">
        <v>0</v>
      </c>
      <c r="N3209">
        <v>151467714</v>
      </c>
      <c r="O3209">
        <v>151467714</v>
      </c>
      <c r="P3209">
        <v>0</v>
      </c>
      <c r="Q3209">
        <v>0</v>
      </c>
      <c r="R3209">
        <v>100</v>
      </c>
      <c r="S3209">
        <v>0</v>
      </c>
      <c r="T3209">
        <v>0</v>
      </c>
    </row>
    <row r="3210" spans="1:20" x14ac:dyDescent="0.25">
      <c r="A3210" t="s">
        <v>1436</v>
      </c>
      <c r="B3210">
        <v>786292440</v>
      </c>
      <c r="C3210">
        <v>-291386496</v>
      </c>
      <c r="D3210">
        <v>0</v>
      </c>
      <c r="E3210">
        <v>494905944</v>
      </c>
      <c r="F3210">
        <v>0</v>
      </c>
      <c r="G3210">
        <v>494905944</v>
      </c>
      <c r="H3210">
        <v>494905944</v>
      </c>
      <c r="I3210">
        <v>494905944</v>
      </c>
      <c r="J3210">
        <v>0</v>
      </c>
      <c r="K3210">
        <v>494905944</v>
      </c>
      <c r="L3210">
        <v>343438230</v>
      </c>
      <c r="M3210">
        <v>0</v>
      </c>
      <c r="N3210">
        <v>151467714</v>
      </c>
      <c r="O3210">
        <v>151467714</v>
      </c>
      <c r="P3210">
        <v>0</v>
      </c>
      <c r="Q3210">
        <v>0</v>
      </c>
      <c r="R3210">
        <v>100</v>
      </c>
      <c r="S3210">
        <v>0</v>
      </c>
      <c r="T3210">
        <v>0</v>
      </c>
    </row>
    <row r="3211" spans="1:20" x14ac:dyDescent="0.25">
      <c r="A3211" t="s">
        <v>1437</v>
      </c>
      <c r="B3211">
        <v>96197560</v>
      </c>
      <c r="C3211">
        <v>-96197560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</row>
    <row r="3212" spans="1:20" x14ac:dyDescent="0.25">
      <c r="A3212" t="s">
        <v>1435</v>
      </c>
      <c r="B3212">
        <v>96197560</v>
      </c>
      <c r="C3212">
        <v>-96197560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</row>
    <row r="3213" spans="1:20" x14ac:dyDescent="0.25">
      <c r="A3213" t="s">
        <v>1436</v>
      </c>
      <c r="B3213">
        <v>96197560</v>
      </c>
      <c r="C3213">
        <v>-96197560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</row>
    <row r="3214" spans="1:20" x14ac:dyDescent="0.25">
      <c r="A3214" t="s">
        <v>1438</v>
      </c>
      <c r="B3214">
        <v>173850000</v>
      </c>
      <c r="C3214">
        <v>-22550082</v>
      </c>
      <c r="D3214">
        <v>0</v>
      </c>
      <c r="E3214">
        <v>151299918</v>
      </c>
      <c r="F3214">
        <v>0</v>
      </c>
      <c r="G3214">
        <v>151299918</v>
      </c>
      <c r="H3214">
        <v>151299918</v>
      </c>
      <c r="I3214">
        <v>151299918</v>
      </c>
      <c r="J3214">
        <v>0</v>
      </c>
      <c r="K3214">
        <v>151299918</v>
      </c>
      <c r="L3214">
        <v>92079700</v>
      </c>
      <c r="M3214">
        <v>0</v>
      </c>
      <c r="N3214">
        <v>59220218</v>
      </c>
      <c r="O3214">
        <v>53941988</v>
      </c>
      <c r="P3214">
        <v>5278230</v>
      </c>
      <c r="Q3214">
        <v>0</v>
      </c>
      <c r="R3214">
        <v>100</v>
      </c>
      <c r="S3214">
        <v>0</v>
      </c>
      <c r="T3214">
        <v>0</v>
      </c>
    </row>
    <row r="3215" spans="1:20" x14ac:dyDescent="0.25">
      <c r="A3215" t="s">
        <v>1420</v>
      </c>
      <c r="B3215">
        <v>173850000</v>
      </c>
      <c r="C3215">
        <v>-22550082</v>
      </c>
      <c r="D3215">
        <v>0</v>
      </c>
      <c r="E3215">
        <v>151299918</v>
      </c>
      <c r="F3215">
        <v>0</v>
      </c>
      <c r="G3215">
        <v>151299918</v>
      </c>
      <c r="H3215">
        <v>151299918</v>
      </c>
      <c r="I3215">
        <v>151299918</v>
      </c>
      <c r="J3215">
        <v>0</v>
      </c>
      <c r="K3215">
        <v>151299918</v>
      </c>
      <c r="L3215">
        <v>92079700</v>
      </c>
      <c r="M3215">
        <v>0</v>
      </c>
      <c r="N3215">
        <v>59220218</v>
      </c>
      <c r="O3215">
        <v>53941988</v>
      </c>
      <c r="P3215">
        <v>5278230</v>
      </c>
      <c r="Q3215">
        <v>0</v>
      </c>
      <c r="R3215">
        <v>100</v>
      </c>
      <c r="S3215">
        <v>0</v>
      </c>
      <c r="T3215">
        <v>0</v>
      </c>
    </row>
    <row r="3216" spans="1:20" x14ac:dyDescent="0.25">
      <c r="A3216" t="s">
        <v>1432</v>
      </c>
      <c r="B3216">
        <v>173850000</v>
      </c>
      <c r="C3216">
        <v>-22550082</v>
      </c>
      <c r="D3216">
        <v>0</v>
      </c>
      <c r="E3216">
        <v>151299918</v>
      </c>
      <c r="F3216">
        <v>0</v>
      </c>
      <c r="G3216">
        <v>151299918</v>
      </c>
      <c r="H3216">
        <v>151299918</v>
      </c>
      <c r="I3216">
        <v>151299918</v>
      </c>
      <c r="J3216">
        <v>0</v>
      </c>
      <c r="K3216">
        <v>151299918</v>
      </c>
      <c r="L3216">
        <v>92079700</v>
      </c>
      <c r="M3216">
        <v>0</v>
      </c>
      <c r="N3216">
        <v>59220218</v>
      </c>
      <c r="O3216">
        <v>53941988</v>
      </c>
      <c r="P3216">
        <v>5278230</v>
      </c>
      <c r="Q3216">
        <v>0</v>
      </c>
      <c r="R3216">
        <v>100</v>
      </c>
      <c r="S3216">
        <v>0</v>
      </c>
      <c r="T3216">
        <v>0</v>
      </c>
    </row>
    <row r="3217" spans="1:20" x14ac:dyDescent="0.25">
      <c r="A3217" t="s">
        <v>1433</v>
      </c>
      <c r="B3217">
        <v>173850000</v>
      </c>
      <c r="C3217">
        <v>-22550082</v>
      </c>
      <c r="D3217">
        <v>0</v>
      </c>
      <c r="E3217">
        <v>151299918</v>
      </c>
      <c r="F3217">
        <v>0</v>
      </c>
      <c r="G3217">
        <v>151299918</v>
      </c>
      <c r="H3217">
        <v>151299918</v>
      </c>
      <c r="I3217">
        <v>151299918</v>
      </c>
      <c r="J3217">
        <v>0</v>
      </c>
      <c r="K3217">
        <v>151299918</v>
      </c>
      <c r="L3217">
        <v>92079700</v>
      </c>
      <c r="M3217">
        <v>0</v>
      </c>
      <c r="N3217">
        <v>59220218</v>
      </c>
      <c r="O3217">
        <v>53941988</v>
      </c>
      <c r="P3217">
        <v>5278230</v>
      </c>
      <c r="Q3217">
        <v>0</v>
      </c>
      <c r="R3217">
        <v>100</v>
      </c>
      <c r="S3217">
        <v>0</v>
      </c>
      <c r="T3217">
        <v>0</v>
      </c>
    </row>
    <row r="3218" spans="1:20" x14ac:dyDescent="0.25">
      <c r="A3218" t="s">
        <v>1439</v>
      </c>
      <c r="B3218">
        <v>705160000</v>
      </c>
      <c r="C3218">
        <v>-381216372</v>
      </c>
      <c r="D3218">
        <v>0</v>
      </c>
      <c r="E3218">
        <v>323943628</v>
      </c>
      <c r="F3218">
        <v>0</v>
      </c>
      <c r="G3218">
        <v>323943628</v>
      </c>
      <c r="H3218">
        <v>323943628</v>
      </c>
      <c r="I3218">
        <v>323943628</v>
      </c>
      <c r="J3218">
        <v>0</v>
      </c>
      <c r="K3218">
        <v>323943628</v>
      </c>
      <c r="L3218">
        <v>242379465</v>
      </c>
      <c r="M3218">
        <v>0</v>
      </c>
      <c r="N3218">
        <v>81564163</v>
      </c>
      <c r="O3218">
        <v>81564163</v>
      </c>
      <c r="P3218">
        <v>0</v>
      </c>
      <c r="Q3218">
        <v>0</v>
      </c>
      <c r="R3218">
        <v>100</v>
      </c>
      <c r="S3218">
        <v>0</v>
      </c>
      <c r="T3218">
        <v>0</v>
      </c>
    </row>
    <row r="3219" spans="1:20" x14ac:dyDescent="0.25">
      <c r="A3219" t="s">
        <v>1420</v>
      </c>
      <c r="B3219">
        <v>705160000</v>
      </c>
      <c r="C3219">
        <v>-381216372</v>
      </c>
      <c r="D3219">
        <v>0</v>
      </c>
      <c r="E3219">
        <v>323943628</v>
      </c>
      <c r="F3219">
        <v>0</v>
      </c>
      <c r="G3219">
        <v>323943628</v>
      </c>
      <c r="H3219">
        <v>323943628</v>
      </c>
      <c r="I3219">
        <v>323943628</v>
      </c>
      <c r="J3219">
        <v>0</v>
      </c>
      <c r="K3219">
        <v>323943628</v>
      </c>
      <c r="L3219">
        <v>242379465</v>
      </c>
      <c r="M3219">
        <v>0</v>
      </c>
      <c r="N3219">
        <v>81564163</v>
      </c>
      <c r="O3219">
        <v>81564163</v>
      </c>
      <c r="P3219">
        <v>0</v>
      </c>
      <c r="Q3219">
        <v>0</v>
      </c>
      <c r="R3219">
        <v>100</v>
      </c>
      <c r="S3219">
        <v>0</v>
      </c>
      <c r="T3219">
        <v>0</v>
      </c>
    </row>
    <row r="3220" spans="1:20" x14ac:dyDescent="0.25">
      <c r="A3220" t="s">
        <v>1440</v>
      </c>
      <c r="B3220">
        <v>705160000</v>
      </c>
      <c r="C3220">
        <v>-381216372</v>
      </c>
      <c r="D3220">
        <v>0</v>
      </c>
      <c r="E3220">
        <v>323943628</v>
      </c>
      <c r="F3220">
        <v>0</v>
      </c>
      <c r="G3220">
        <v>323943628</v>
      </c>
      <c r="H3220">
        <v>323943628</v>
      </c>
      <c r="I3220">
        <v>323943628</v>
      </c>
      <c r="J3220">
        <v>0</v>
      </c>
      <c r="K3220">
        <v>323943628</v>
      </c>
      <c r="L3220">
        <v>242379465</v>
      </c>
      <c r="M3220">
        <v>0</v>
      </c>
      <c r="N3220">
        <v>81564163</v>
      </c>
      <c r="O3220">
        <v>81564163</v>
      </c>
      <c r="P3220">
        <v>0</v>
      </c>
      <c r="Q3220">
        <v>0</v>
      </c>
      <c r="R3220">
        <v>100</v>
      </c>
      <c r="S3220">
        <v>0</v>
      </c>
      <c r="T3220">
        <v>0</v>
      </c>
    </row>
    <row r="3221" spans="1:20" x14ac:dyDescent="0.25">
      <c r="A3221" t="s">
        <v>1441</v>
      </c>
      <c r="B3221">
        <v>401580000</v>
      </c>
      <c r="C3221">
        <v>-167366282</v>
      </c>
      <c r="D3221">
        <v>0</v>
      </c>
      <c r="E3221">
        <v>234213718</v>
      </c>
      <c r="F3221">
        <v>0</v>
      </c>
      <c r="G3221">
        <v>234213718</v>
      </c>
      <c r="H3221">
        <v>234213718</v>
      </c>
      <c r="I3221">
        <v>234213718</v>
      </c>
      <c r="J3221">
        <v>0</v>
      </c>
      <c r="K3221">
        <v>234213718</v>
      </c>
      <c r="L3221">
        <v>206487501</v>
      </c>
      <c r="M3221">
        <v>0</v>
      </c>
      <c r="N3221">
        <v>27726217</v>
      </c>
      <c r="O3221">
        <v>27726217</v>
      </c>
      <c r="P3221">
        <v>0</v>
      </c>
      <c r="Q3221">
        <v>0</v>
      </c>
      <c r="R3221">
        <v>100</v>
      </c>
      <c r="S3221">
        <v>0</v>
      </c>
      <c r="T3221">
        <v>0</v>
      </c>
    </row>
    <row r="3222" spans="1:20" x14ac:dyDescent="0.25">
      <c r="A3222" t="s">
        <v>1442</v>
      </c>
      <c r="B3222">
        <v>303580000</v>
      </c>
      <c r="C3222">
        <v>-213850090</v>
      </c>
      <c r="D3222">
        <v>0</v>
      </c>
      <c r="E3222">
        <v>89729910</v>
      </c>
      <c r="F3222">
        <v>0</v>
      </c>
      <c r="G3222">
        <v>89729910</v>
      </c>
      <c r="H3222">
        <v>89729910</v>
      </c>
      <c r="I3222">
        <v>89729910</v>
      </c>
      <c r="J3222">
        <v>0</v>
      </c>
      <c r="K3222">
        <v>89729910</v>
      </c>
      <c r="L3222">
        <v>35891964</v>
      </c>
      <c r="M3222">
        <v>0</v>
      </c>
      <c r="N3222">
        <v>53837946</v>
      </c>
      <c r="O3222">
        <v>53837946</v>
      </c>
      <c r="P3222">
        <v>0</v>
      </c>
      <c r="Q3222">
        <v>0</v>
      </c>
      <c r="R3222">
        <v>100</v>
      </c>
      <c r="S3222">
        <v>0</v>
      </c>
      <c r="T3222">
        <v>0</v>
      </c>
    </row>
    <row r="3223" spans="1:20" x14ac:dyDescent="0.25">
      <c r="A3223" t="s">
        <v>1443</v>
      </c>
      <c r="B3223">
        <v>702370000</v>
      </c>
      <c r="C3223">
        <v>-665422390</v>
      </c>
      <c r="D3223">
        <v>0</v>
      </c>
      <c r="E3223">
        <v>36947610</v>
      </c>
      <c r="F3223">
        <v>0</v>
      </c>
      <c r="G3223">
        <v>36947610</v>
      </c>
      <c r="H3223">
        <v>36947610</v>
      </c>
      <c r="I3223">
        <v>36947610</v>
      </c>
      <c r="J3223">
        <v>0</v>
      </c>
      <c r="K3223">
        <v>36947610</v>
      </c>
      <c r="L3223">
        <v>19529451</v>
      </c>
      <c r="M3223">
        <v>0</v>
      </c>
      <c r="N3223">
        <v>17418159</v>
      </c>
      <c r="O3223">
        <v>17418159</v>
      </c>
      <c r="P3223">
        <v>0</v>
      </c>
      <c r="Q3223">
        <v>0</v>
      </c>
      <c r="R3223">
        <v>100</v>
      </c>
      <c r="S3223">
        <v>0</v>
      </c>
      <c r="T3223">
        <v>0</v>
      </c>
    </row>
    <row r="3224" spans="1:20" x14ac:dyDescent="0.25">
      <c r="A3224" t="s">
        <v>1420</v>
      </c>
      <c r="B3224">
        <v>702370000</v>
      </c>
      <c r="C3224">
        <v>-665422390</v>
      </c>
      <c r="D3224">
        <v>0</v>
      </c>
      <c r="E3224">
        <v>36947610</v>
      </c>
      <c r="F3224">
        <v>0</v>
      </c>
      <c r="G3224">
        <v>36947610</v>
      </c>
      <c r="H3224">
        <v>36947610</v>
      </c>
      <c r="I3224">
        <v>36947610</v>
      </c>
      <c r="J3224">
        <v>0</v>
      </c>
      <c r="K3224">
        <v>36947610</v>
      </c>
      <c r="L3224">
        <v>19529451</v>
      </c>
      <c r="M3224">
        <v>0</v>
      </c>
      <c r="N3224">
        <v>17418159</v>
      </c>
      <c r="O3224">
        <v>17418159</v>
      </c>
      <c r="P3224">
        <v>0</v>
      </c>
      <c r="Q3224">
        <v>0</v>
      </c>
      <c r="R3224">
        <v>100</v>
      </c>
      <c r="S3224">
        <v>0</v>
      </c>
      <c r="T3224">
        <v>0</v>
      </c>
    </row>
    <row r="3225" spans="1:20" x14ac:dyDescent="0.25">
      <c r="A3225" t="s">
        <v>1444</v>
      </c>
      <c r="B3225">
        <v>702370000</v>
      </c>
      <c r="C3225">
        <v>-665422390</v>
      </c>
      <c r="D3225">
        <v>0</v>
      </c>
      <c r="E3225">
        <v>36947610</v>
      </c>
      <c r="F3225">
        <v>0</v>
      </c>
      <c r="G3225">
        <v>36947610</v>
      </c>
      <c r="H3225">
        <v>36947610</v>
      </c>
      <c r="I3225">
        <v>36947610</v>
      </c>
      <c r="J3225">
        <v>0</v>
      </c>
      <c r="K3225">
        <v>36947610</v>
      </c>
      <c r="L3225">
        <v>19529451</v>
      </c>
      <c r="M3225">
        <v>0</v>
      </c>
      <c r="N3225">
        <v>17418159</v>
      </c>
      <c r="O3225">
        <v>17418159</v>
      </c>
      <c r="P3225">
        <v>0</v>
      </c>
      <c r="Q3225">
        <v>0</v>
      </c>
      <c r="R3225">
        <v>100</v>
      </c>
      <c r="S3225">
        <v>0</v>
      </c>
      <c r="T3225">
        <v>0</v>
      </c>
    </row>
    <row r="3226" spans="1:20" x14ac:dyDescent="0.25">
      <c r="A3226" t="s">
        <v>1445</v>
      </c>
      <c r="B3226">
        <v>702370000</v>
      </c>
      <c r="C3226">
        <v>-665422390</v>
      </c>
      <c r="D3226">
        <v>0</v>
      </c>
      <c r="E3226">
        <v>36947610</v>
      </c>
      <c r="F3226">
        <v>0</v>
      </c>
      <c r="G3226">
        <v>36947610</v>
      </c>
      <c r="H3226">
        <v>36947610</v>
      </c>
      <c r="I3226">
        <v>36947610</v>
      </c>
      <c r="J3226">
        <v>0</v>
      </c>
      <c r="K3226">
        <v>36947610</v>
      </c>
      <c r="L3226">
        <v>19529451</v>
      </c>
      <c r="M3226">
        <v>0</v>
      </c>
      <c r="N3226">
        <v>17418159</v>
      </c>
      <c r="O3226">
        <v>17418159</v>
      </c>
      <c r="P3226">
        <v>0</v>
      </c>
      <c r="Q3226">
        <v>0</v>
      </c>
      <c r="R3226">
        <v>100</v>
      </c>
      <c r="S3226">
        <v>0</v>
      </c>
      <c r="T3226">
        <v>0</v>
      </c>
    </row>
    <row r="3227" spans="1:20" x14ac:dyDescent="0.25">
      <c r="A3227" t="s">
        <v>1446</v>
      </c>
      <c r="B3227">
        <v>579740000</v>
      </c>
      <c r="C3227">
        <v>-288271676</v>
      </c>
      <c r="D3227">
        <v>0</v>
      </c>
      <c r="E3227">
        <v>291468324</v>
      </c>
      <c r="F3227">
        <v>0</v>
      </c>
      <c r="G3227">
        <v>291468324</v>
      </c>
      <c r="H3227">
        <v>291468324</v>
      </c>
      <c r="I3227">
        <v>291468324</v>
      </c>
      <c r="J3227">
        <v>0</v>
      </c>
      <c r="K3227">
        <v>291468324</v>
      </c>
      <c r="L3227">
        <v>121100242</v>
      </c>
      <c r="M3227">
        <v>0</v>
      </c>
      <c r="N3227">
        <v>170368082</v>
      </c>
      <c r="O3227">
        <v>170368082</v>
      </c>
      <c r="P3227">
        <v>0</v>
      </c>
      <c r="Q3227">
        <v>0</v>
      </c>
      <c r="R3227">
        <v>100</v>
      </c>
      <c r="S3227">
        <v>0</v>
      </c>
      <c r="T3227">
        <v>0</v>
      </c>
    </row>
    <row r="3228" spans="1:20" x14ac:dyDescent="0.25">
      <c r="A3228" t="s">
        <v>1420</v>
      </c>
      <c r="B3228">
        <v>579740000</v>
      </c>
      <c r="C3228">
        <v>-288271676</v>
      </c>
      <c r="D3228">
        <v>0</v>
      </c>
      <c r="E3228">
        <v>291468324</v>
      </c>
      <c r="F3228">
        <v>0</v>
      </c>
      <c r="G3228">
        <v>291468324</v>
      </c>
      <c r="H3228">
        <v>291468324</v>
      </c>
      <c r="I3228">
        <v>291468324</v>
      </c>
      <c r="J3228">
        <v>0</v>
      </c>
      <c r="K3228">
        <v>291468324</v>
      </c>
      <c r="L3228">
        <v>121100242</v>
      </c>
      <c r="M3228">
        <v>0</v>
      </c>
      <c r="N3228">
        <v>170368082</v>
      </c>
      <c r="O3228">
        <v>170368082</v>
      </c>
      <c r="P3228">
        <v>0</v>
      </c>
      <c r="Q3228">
        <v>0</v>
      </c>
      <c r="R3228">
        <v>100</v>
      </c>
      <c r="S3228">
        <v>0</v>
      </c>
      <c r="T3228">
        <v>0</v>
      </c>
    </row>
    <row r="3229" spans="1:20" x14ac:dyDescent="0.25">
      <c r="A3229" t="s">
        <v>1447</v>
      </c>
      <c r="B3229">
        <v>579740000</v>
      </c>
      <c r="C3229">
        <v>-288271676</v>
      </c>
      <c r="D3229">
        <v>0</v>
      </c>
      <c r="E3229">
        <v>291468324</v>
      </c>
      <c r="F3229">
        <v>0</v>
      </c>
      <c r="G3229">
        <v>291468324</v>
      </c>
      <c r="H3229">
        <v>291468324</v>
      </c>
      <c r="I3229">
        <v>291468324</v>
      </c>
      <c r="J3229">
        <v>0</v>
      </c>
      <c r="K3229">
        <v>291468324</v>
      </c>
      <c r="L3229">
        <v>121100242</v>
      </c>
      <c r="M3229">
        <v>0</v>
      </c>
      <c r="N3229">
        <v>170368082</v>
      </c>
      <c r="O3229">
        <v>170368082</v>
      </c>
      <c r="P3229">
        <v>0</v>
      </c>
      <c r="Q3229">
        <v>0</v>
      </c>
      <c r="R3229">
        <v>100</v>
      </c>
      <c r="S3229">
        <v>0</v>
      </c>
      <c r="T3229">
        <v>0</v>
      </c>
    </row>
    <row r="3230" spans="1:20" x14ac:dyDescent="0.25">
      <c r="A3230" t="s">
        <v>1448</v>
      </c>
      <c r="B3230">
        <v>45000000</v>
      </c>
      <c r="C3230">
        <v>-12164946</v>
      </c>
      <c r="D3230">
        <v>0</v>
      </c>
      <c r="E3230">
        <v>32835054</v>
      </c>
      <c r="F3230">
        <v>0</v>
      </c>
      <c r="G3230">
        <v>32835054</v>
      </c>
      <c r="H3230">
        <v>32835054</v>
      </c>
      <c r="I3230">
        <v>32835054</v>
      </c>
      <c r="J3230">
        <v>0</v>
      </c>
      <c r="K3230">
        <v>32835054</v>
      </c>
      <c r="L3230">
        <v>26268043</v>
      </c>
      <c r="M3230">
        <v>0</v>
      </c>
      <c r="N3230">
        <v>6567011</v>
      </c>
      <c r="O3230">
        <v>6567011</v>
      </c>
      <c r="P3230">
        <v>0</v>
      </c>
      <c r="Q3230">
        <v>0</v>
      </c>
      <c r="R3230">
        <v>100</v>
      </c>
      <c r="S3230">
        <v>0</v>
      </c>
      <c r="T3230">
        <v>0</v>
      </c>
    </row>
    <row r="3231" spans="1:20" x14ac:dyDescent="0.25">
      <c r="A3231" t="s">
        <v>1449</v>
      </c>
      <c r="B3231">
        <v>534740000</v>
      </c>
      <c r="C3231">
        <v>-276106730</v>
      </c>
      <c r="D3231">
        <v>0</v>
      </c>
      <c r="E3231">
        <v>258633270</v>
      </c>
      <c r="F3231">
        <v>0</v>
      </c>
      <c r="G3231">
        <v>258633270</v>
      </c>
      <c r="H3231">
        <v>258633270</v>
      </c>
      <c r="I3231">
        <v>258633270</v>
      </c>
      <c r="J3231">
        <v>0</v>
      </c>
      <c r="K3231">
        <v>258633270</v>
      </c>
      <c r="L3231">
        <v>94832199</v>
      </c>
      <c r="M3231">
        <v>0</v>
      </c>
      <c r="N3231">
        <v>163801071</v>
      </c>
      <c r="O3231">
        <v>163801071</v>
      </c>
      <c r="P3231">
        <v>0</v>
      </c>
      <c r="Q3231">
        <v>0</v>
      </c>
      <c r="R3231">
        <v>100</v>
      </c>
      <c r="S3231">
        <v>0</v>
      </c>
      <c r="T3231">
        <v>0</v>
      </c>
    </row>
    <row r="3232" spans="1:20" x14ac:dyDescent="0.25">
      <c r="A3232" t="s">
        <v>1450</v>
      </c>
      <c r="B3232">
        <v>100000000</v>
      </c>
      <c r="C3232">
        <v>-100000000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</row>
    <row r="3233" spans="1:20" x14ac:dyDescent="0.25">
      <c r="A3233" t="s">
        <v>1420</v>
      </c>
      <c r="B3233">
        <v>100000000</v>
      </c>
      <c r="C3233">
        <v>-100000000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</row>
    <row r="3234" spans="1:20" x14ac:dyDescent="0.25">
      <c r="A3234" t="s">
        <v>1451</v>
      </c>
      <c r="B3234">
        <v>100000000</v>
      </c>
      <c r="C3234">
        <v>-100000000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</row>
    <row r="3235" spans="1:20" x14ac:dyDescent="0.25">
      <c r="A3235" t="s">
        <v>1452</v>
      </c>
      <c r="B3235">
        <v>100000000</v>
      </c>
      <c r="C3235">
        <v>-100000000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</row>
    <row r="3236" spans="1:20" x14ac:dyDescent="0.25">
      <c r="A3236" t="s">
        <v>1453</v>
      </c>
      <c r="B3236">
        <v>50790000</v>
      </c>
      <c r="C3236">
        <v>-3285930</v>
      </c>
      <c r="D3236">
        <v>0</v>
      </c>
      <c r="E3236">
        <v>47504070</v>
      </c>
      <c r="F3236">
        <v>0</v>
      </c>
      <c r="G3236">
        <v>47504070</v>
      </c>
      <c r="H3236">
        <v>47504070</v>
      </c>
      <c r="I3236">
        <v>47504070</v>
      </c>
      <c r="J3236">
        <v>0</v>
      </c>
      <c r="K3236">
        <v>47504070</v>
      </c>
      <c r="L3236">
        <v>25511445</v>
      </c>
      <c r="M3236">
        <v>0</v>
      </c>
      <c r="N3236">
        <v>21992625</v>
      </c>
      <c r="O3236">
        <v>21992625</v>
      </c>
      <c r="P3236">
        <v>0</v>
      </c>
      <c r="Q3236">
        <v>0</v>
      </c>
      <c r="R3236">
        <v>100</v>
      </c>
      <c r="S3236">
        <v>0</v>
      </c>
      <c r="T3236">
        <v>0</v>
      </c>
    </row>
    <row r="3237" spans="1:20" x14ac:dyDescent="0.25">
      <c r="A3237" t="s">
        <v>1420</v>
      </c>
      <c r="B3237">
        <v>50790000</v>
      </c>
      <c r="C3237">
        <v>-3285930</v>
      </c>
      <c r="D3237">
        <v>0</v>
      </c>
      <c r="E3237">
        <v>47504070</v>
      </c>
      <c r="F3237">
        <v>0</v>
      </c>
      <c r="G3237">
        <v>47504070</v>
      </c>
      <c r="H3237">
        <v>47504070</v>
      </c>
      <c r="I3237">
        <v>47504070</v>
      </c>
      <c r="J3237">
        <v>0</v>
      </c>
      <c r="K3237">
        <v>47504070</v>
      </c>
      <c r="L3237">
        <v>25511445</v>
      </c>
      <c r="M3237">
        <v>0</v>
      </c>
      <c r="N3237">
        <v>21992625</v>
      </c>
      <c r="O3237">
        <v>21992625</v>
      </c>
      <c r="P3237">
        <v>0</v>
      </c>
      <c r="Q3237">
        <v>0</v>
      </c>
      <c r="R3237">
        <v>100</v>
      </c>
      <c r="S3237">
        <v>0</v>
      </c>
      <c r="T3237">
        <v>0</v>
      </c>
    </row>
    <row r="3238" spans="1:20" x14ac:dyDescent="0.25">
      <c r="A3238" t="s">
        <v>1451</v>
      </c>
      <c r="B3238">
        <v>50790000</v>
      </c>
      <c r="C3238">
        <v>-3285930</v>
      </c>
      <c r="D3238">
        <v>0</v>
      </c>
      <c r="E3238">
        <v>47504070</v>
      </c>
      <c r="F3238">
        <v>0</v>
      </c>
      <c r="G3238">
        <v>47504070</v>
      </c>
      <c r="H3238">
        <v>47504070</v>
      </c>
      <c r="I3238">
        <v>47504070</v>
      </c>
      <c r="J3238">
        <v>0</v>
      </c>
      <c r="K3238">
        <v>47504070</v>
      </c>
      <c r="L3238">
        <v>25511445</v>
      </c>
      <c r="M3238">
        <v>0</v>
      </c>
      <c r="N3238">
        <v>21992625</v>
      </c>
      <c r="O3238">
        <v>21992625</v>
      </c>
      <c r="P3238">
        <v>0</v>
      </c>
      <c r="Q3238">
        <v>0</v>
      </c>
      <c r="R3238">
        <v>100</v>
      </c>
      <c r="S3238">
        <v>0</v>
      </c>
      <c r="T3238">
        <v>0</v>
      </c>
    </row>
    <row r="3239" spans="1:20" x14ac:dyDescent="0.25">
      <c r="A3239" t="s">
        <v>1433</v>
      </c>
      <c r="B3239">
        <v>50790000</v>
      </c>
      <c r="C3239">
        <v>-3285930</v>
      </c>
      <c r="D3239">
        <v>0</v>
      </c>
      <c r="E3239">
        <v>47504070</v>
      </c>
      <c r="F3239">
        <v>0</v>
      </c>
      <c r="G3239">
        <v>47504070</v>
      </c>
      <c r="H3239">
        <v>47504070</v>
      </c>
      <c r="I3239">
        <v>47504070</v>
      </c>
      <c r="J3239">
        <v>0</v>
      </c>
      <c r="K3239">
        <v>47504070</v>
      </c>
      <c r="L3239">
        <v>25511445</v>
      </c>
      <c r="M3239">
        <v>0</v>
      </c>
      <c r="N3239">
        <v>21992625</v>
      </c>
      <c r="O3239">
        <v>21992625</v>
      </c>
      <c r="P3239">
        <v>0</v>
      </c>
      <c r="Q3239">
        <v>0</v>
      </c>
      <c r="R3239">
        <v>100</v>
      </c>
      <c r="S3239">
        <v>0</v>
      </c>
      <c r="T3239">
        <v>0</v>
      </c>
    </row>
    <row r="3240" spans="1:20" x14ac:dyDescent="0.25">
      <c r="A3240" t="s">
        <v>1454</v>
      </c>
      <c r="B3240">
        <v>880802090</v>
      </c>
      <c r="C3240">
        <v>-880802090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</row>
    <row r="3241" spans="1:20" x14ac:dyDescent="0.25">
      <c r="A3241" t="s">
        <v>1420</v>
      </c>
      <c r="B3241">
        <v>880802090</v>
      </c>
      <c r="C3241">
        <v>-880802090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</row>
    <row r="3242" spans="1:20" x14ac:dyDescent="0.25">
      <c r="A3242" t="s">
        <v>1043</v>
      </c>
      <c r="B3242">
        <v>880802090</v>
      </c>
      <c r="C3242">
        <v>-880802090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</row>
    <row r="3243" spans="1:20" x14ac:dyDescent="0.25">
      <c r="A3243" t="s">
        <v>1452</v>
      </c>
      <c r="B3243">
        <v>880802090</v>
      </c>
      <c r="C3243">
        <v>-880802090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</row>
    <row r="3244" spans="1:20" x14ac:dyDescent="0.25">
      <c r="A3244" t="s">
        <v>1455</v>
      </c>
      <c r="B3244">
        <v>445991371</v>
      </c>
      <c r="C3244">
        <v>-214836530</v>
      </c>
      <c r="D3244">
        <v>0</v>
      </c>
      <c r="E3244">
        <v>231154841</v>
      </c>
      <c r="F3244">
        <v>0</v>
      </c>
      <c r="G3244">
        <v>231154841</v>
      </c>
      <c r="H3244">
        <v>231154841</v>
      </c>
      <c r="I3244">
        <v>231154841</v>
      </c>
      <c r="J3244">
        <v>0</v>
      </c>
      <c r="K3244">
        <v>231154841</v>
      </c>
      <c r="L3244">
        <v>180845964</v>
      </c>
      <c r="M3244">
        <v>0</v>
      </c>
      <c r="N3244">
        <v>50308877</v>
      </c>
      <c r="O3244">
        <v>48237753</v>
      </c>
      <c r="P3244">
        <v>2071124</v>
      </c>
      <c r="Q3244">
        <v>0</v>
      </c>
      <c r="R3244">
        <v>100</v>
      </c>
      <c r="S3244">
        <v>0</v>
      </c>
      <c r="T3244">
        <v>0</v>
      </c>
    </row>
    <row r="3245" spans="1:20" x14ac:dyDescent="0.25">
      <c r="A3245" t="s">
        <v>1420</v>
      </c>
      <c r="B3245">
        <v>445991371</v>
      </c>
      <c r="C3245">
        <v>-214836530</v>
      </c>
      <c r="D3245">
        <v>0</v>
      </c>
      <c r="E3245">
        <v>231154841</v>
      </c>
      <c r="F3245">
        <v>0</v>
      </c>
      <c r="G3245">
        <v>231154841</v>
      </c>
      <c r="H3245">
        <v>231154841</v>
      </c>
      <c r="I3245">
        <v>231154841</v>
      </c>
      <c r="J3245">
        <v>0</v>
      </c>
      <c r="K3245">
        <v>231154841</v>
      </c>
      <c r="L3245">
        <v>180845964</v>
      </c>
      <c r="M3245">
        <v>0</v>
      </c>
      <c r="N3245">
        <v>50308877</v>
      </c>
      <c r="O3245">
        <v>48237753</v>
      </c>
      <c r="P3245">
        <v>2071124</v>
      </c>
      <c r="Q3245">
        <v>0</v>
      </c>
      <c r="R3245">
        <v>100</v>
      </c>
      <c r="S3245">
        <v>0</v>
      </c>
      <c r="T3245">
        <v>0</v>
      </c>
    </row>
    <row r="3246" spans="1:20" x14ac:dyDescent="0.25">
      <c r="A3246" t="s">
        <v>1447</v>
      </c>
      <c r="B3246">
        <v>445991371</v>
      </c>
      <c r="C3246">
        <v>-214836530</v>
      </c>
      <c r="D3246">
        <v>0</v>
      </c>
      <c r="E3246">
        <v>231154841</v>
      </c>
      <c r="F3246">
        <v>0</v>
      </c>
      <c r="G3246">
        <v>231154841</v>
      </c>
      <c r="H3246">
        <v>231154841</v>
      </c>
      <c r="I3246">
        <v>231154841</v>
      </c>
      <c r="J3246">
        <v>0</v>
      </c>
      <c r="K3246">
        <v>231154841</v>
      </c>
      <c r="L3246">
        <v>180845964</v>
      </c>
      <c r="M3246">
        <v>0</v>
      </c>
      <c r="N3246">
        <v>50308877</v>
      </c>
      <c r="O3246">
        <v>48237753</v>
      </c>
      <c r="P3246">
        <v>2071124</v>
      </c>
      <c r="Q3246">
        <v>0</v>
      </c>
      <c r="R3246">
        <v>100</v>
      </c>
      <c r="S3246">
        <v>0</v>
      </c>
      <c r="T3246">
        <v>0</v>
      </c>
    </row>
    <row r="3247" spans="1:20" x14ac:dyDescent="0.25">
      <c r="A3247" t="s">
        <v>1449</v>
      </c>
      <c r="B3247">
        <v>445991371</v>
      </c>
      <c r="C3247">
        <v>-214836530</v>
      </c>
      <c r="D3247">
        <v>0</v>
      </c>
      <c r="E3247">
        <v>231154841</v>
      </c>
      <c r="F3247">
        <v>0</v>
      </c>
      <c r="G3247">
        <v>231154841</v>
      </c>
      <c r="H3247">
        <v>231154841</v>
      </c>
      <c r="I3247">
        <v>231154841</v>
      </c>
      <c r="J3247">
        <v>0</v>
      </c>
      <c r="K3247">
        <v>231154841</v>
      </c>
      <c r="L3247">
        <v>180845964</v>
      </c>
      <c r="M3247">
        <v>0</v>
      </c>
      <c r="N3247">
        <v>50308877</v>
      </c>
      <c r="O3247">
        <v>48237753</v>
      </c>
      <c r="P3247">
        <v>2071124</v>
      </c>
      <c r="Q3247">
        <v>0</v>
      </c>
      <c r="R3247">
        <v>100</v>
      </c>
      <c r="S3247">
        <v>0</v>
      </c>
      <c r="T3247">
        <v>0</v>
      </c>
    </row>
    <row r="3248" spans="1:20" x14ac:dyDescent="0.25">
      <c r="A3248" t="s">
        <v>1456</v>
      </c>
      <c r="B3248">
        <v>511264000</v>
      </c>
      <c r="C3248">
        <v>-267622071</v>
      </c>
      <c r="D3248">
        <v>0</v>
      </c>
      <c r="E3248">
        <v>243641929</v>
      </c>
      <c r="F3248">
        <v>0</v>
      </c>
      <c r="G3248">
        <v>243641929</v>
      </c>
      <c r="H3248">
        <v>243641929</v>
      </c>
      <c r="I3248">
        <v>243641929</v>
      </c>
      <c r="J3248">
        <v>0</v>
      </c>
      <c r="K3248">
        <v>243641929</v>
      </c>
      <c r="L3248">
        <v>198869675</v>
      </c>
      <c r="M3248">
        <v>0</v>
      </c>
      <c r="N3248">
        <v>44772254</v>
      </c>
      <c r="O3248">
        <v>43049803</v>
      </c>
      <c r="P3248">
        <v>1722451</v>
      </c>
      <c r="Q3248">
        <v>0</v>
      </c>
      <c r="R3248">
        <v>100</v>
      </c>
      <c r="S3248">
        <v>0</v>
      </c>
      <c r="T3248">
        <v>0</v>
      </c>
    </row>
    <row r="3249" spans="1:20" x14ac:dyDescent="0.25">
      <c r="A3249" t="s">
        <v>1420</v>
      </c>
      <c r="B3249">
        <v>511264000</v>
      </c>
      <c r="C3249">
        <v>-267622071</v>
      </c>
      <c r="D3249">
        <v>0</v>
      </c>
      <c r="E3249">
        <v>243641929</v>
      </c>
      <c r="F3249">
        <v>0</v>
      </c>
      <c r="G3249">
        <v>243641929</v>
      </c>
      <c r="H3249">
        <v>243641929</v>
      </c>
      <c r="I3249">
        <v>243641929</v>
      </c>
      <c r="J3249">
        <v>0</v>
      </c>
      <c r="K3249">
        <v>243641929</v>
      </c>
      <c r="L3249">
        <v>198869675</v>
      </c>
      <c r="M3249">
        <v>0</v>
      </c>
      <c r="N3249">
        <v>44772254</v>
      </c>
      <c r="O3249">
        <v>43049803</v>
      </c>
      <c r="P3249">
        <v>1722451</v>
      </c>
      <c r="Q3249">
        <v>0</v>
      </c>
      <c r="R3249">
        <v>100</v>
      </c>
      <c r="S3249">
        <v>0</v>
      </c>
      <c r="T3249">
        <v>0</v>
      </c>
    </row>
    <row r="3250" spans="1:20" x14ac:dyDescent="0.25">
      <c r="A3250" t="s">
        <v>1447</v>
      </c>
      <c r="B3250">
        <v>511264000</v>
      </c>
      <c r="C3250">
        <v>-267622071</v>
      </c>
      <c r="D3250">
        <v>0</v>
      </c>
      <c r="E3250">
        <v>243641929</v>
      </c>
      <c r="F3250">
        <v>0</v>
      </c>
      <c r="G3250">
        <v>243641929</v>
      </c>
      <c r="H3250">
        <v>243641929</v>
      </c>
      <c r="I3250">
        <v>243641929</v>
      </c>
      <c r="J3250">
        <v>0</v>
      </c>
      <c r="K3250">
        <v>243641929</v>
      </c>
      <c r="L3250">
        <v>198869675</v>
      </c>
      <c r="M3250">
        <v>0</v>
      </c>
      <c r="N3250">
        <v>44772254</v>
      </c>
      <c r="O3250">
        <v>43049803</v>
      </c>
      <c r="P3250">
        <v>1722451</v>
      </c>
      <c r="Q3250">
        <v>0</v>
      </c>
      <c r="R3250">
        <v>100</v>
      </c>
      <c r="S3250">
        <v>0</v>
      </c>
      <c r="T3250">
        <v>0</v>
      </c>
    </row>
    <row r="3251" spans="1:20" x14ac:dyDescent="0.25">
      <c r="A3251" t="s">
        <v>1449</v>
      </c>
      <c r="B3251">
        <v>511264000</v>
      </c>
      <c r="C3251">
        <v>-267622071</v>
      </c>
      <c r="D3251">
        <v>0</v>
      </c>
      <c r="E3251">
        <v>243641929</v>
      </c>
      <c r="F3251">
        <v>0</v>
      </c>
      <c r="G3251">
        <v>243641929</v>
      </c>
      <c r="H3251">
        <v>243641929</v>
      </c>
      <c r="I3251">
        <v>243641929</v>
      </c>
      <c r="J3251">
        <v>0</v>
      </c>
      <c r="K3251">
        <v>243641929</v>
      </c>
      <c r="L3251">
        <v>198869675</v>
      </c>
      <c r="M3251">
        <v>0</v>
      </c>
      <c r="N3251">
        <v>44772254</v>
      </c>
      <c r="O3251">
        <v>43049803</v>
      </c>
      <c r="P3251">
        <v>1722451</v>
      </c>
      <c r="Q3251">
        <v>0</v>
      </c>
      <c r="R3251">
        <v>100</v>
      </c>
      <c r="S3251">
        <v>0</v>
      </c>
      <c r="T3251">
        <v>0</v>
      </c>
    </row>
    <row r="3252" spans="1:20" x14ac:dyDescent="0.25">
      <c r="A3252" t="s">
        <v>1457</v>
      </c>
      <c r="B3252">
        <v>193370000</v>
      </c>
      <c r="C3252">
        <v>-10391360</v>
      </c>
      <c r="D3252">
        <v>0</v>
      </c>
      <c r="E3252">
        <v>182978640</v>
      </c>
      <c r="F3252">
        <v>0</v>
      </c>
      <c r="G3252">
        <v>182978640</v>
      </c>
      <c r="H3252">
        <v>182978640</v>
      </c>
      <c r="I3252">
        <v>182978640</v>
      </c>
      <c r="J3252">
        <v>0</v>
      </c>
      <c r="K3252">
        <v>182978640</v>
      </c>
      <c r="L3252">
        <v>83220093</v>
      </c>
      <c r="M3252">
        <v>0</v>
      </c>
      <c r="N3252">
        <v>99758547</v>
      </c>
      <c r="O3252">
        <v>99758547</v>
      </c>
      <c r="P3252">
        <v>0</v>
      </c>
      <c r="Q3252">
        <v>0</v>
      </c>
      <c r="R3252">
        <v>100</v>
      </c>
      <c r="S3252">
        <v>0</v>
      </c>
      <c r="T3252">
        <v>0</v>
      </c>
    </row>
    <row r="3253" spans="1:20" x14ac:dyDescent="0.25">
      <c r="A3253" t="s">
        <v>1420</v>
      </c>
      <c r="B3253">
        <v>193370000</v>
      </c>
      <c r="C3253">
        <v>-10391360</v>
      </c>
      <c r="D3253">
        <v>0</v>
      </c>
      <c r="E3253">
        <v>182978640</v>
      </c>
      <c r="F3253">
        <v>0</v>
      </c>
      <c r="G3253">
        <v>182978640</v>
      </c>
      <c r="H3253">
        <v>182978640</v>
      </c>
      <c r="I3253">
        <v>182978640</v>
      </c>
      <c r="J3253">
        <v>0</v>
      </c>
      <c r="K3253">
        <v>182978640</v>
      </c>
      <c r="L3253">
        <v>83220093</v>
      </c>
      <c r="M3253">
        <v>0</v>
      </c>
      <c r="N3253">
        <v>99758547</v>
      </c>
      <c r="O3253">
        <v>99758547</v>
      </c>
      <c r="P3253">
        <v>0</v>
      </c>
      <c r="Q3253">
        <v>0</v>
      </c>
      <c r="R3253">
        <v>100</v>
      </c>
      <c r="S3253">
        <v>0</v>
      </c>
      <c r="T3253">
        <v>0</v>
      </c>
    </row>
    <row r="3254" spans="1:20" x14ac:dyDescent="0.25">
      <c r="A3254" t="s">
        <v>1458</v>
      </c>
      <c r="B3254">
        <v>193370000</v>
      </c>
      <c r="C3254">
        <v>-10391360</v>
      </c>
      <c r="D3254">
        <v>0</v>
      </c>
      <c r="E3254">
        <v>182978640</v>
      </c>
      <c r="F3254">
        <v>0</v>
      </c>
      <c r="G3254">
        <v>182978640</v>
      </c>
      <c r="H3254">
        <v>182978640</v>
      </c>
      <c r="I3254">
        <v>182978640</v>
      </c>
      <c r="J3254">
        <v>0</v>
      </c>
      <c r="K3254">
        <v>182978640</v>
      </c>
      <c r="L3254">
        <v>83220093</v>
      </c>
      <c r="M3254">
        <v>0</v>
      </c>
      <c r="N3254">
        <v>99758547</v>
      </c>
      <c r="O3254">
        <v>99758547</v>
      </c>
      <c r="P3254">
        <v>0</v>
      </c>
      <c r="Q3254">
        <v>0</v>
      </c>
      <c r="R3254">
        <v>100</v>
      </c>
      <c r="S3254">
        <v>0</v>
      </c>
      <c r="T3254">
        <v>0</v>
      </c>
    </row>
    <row r="3255" spans="1:20" x14ac:dyDescent="0.25">
      <c r="A3255" t="s">
        <v>1442</v>
      </c>
      <c r="B3255">
        <v>193370000</v>
      </c>
      <c r="C3255">
        <v>-10391360</v>
      </c>
      <c r="D3255">
        <v>0</v>
      </c>
      <c r="E3255">
        <v>182978640</v>
      </c>
      <c r="F3255">
        <v>0</v>
      </c>
      <c r="G3255">
        <v>182978640</v>
      </c>
      <c r="H3255">
        <v>182978640</v>
      </c>
      <c r="I3255">
        <v>182978640</v>
      </c>
      <c r="J3255">
        <v>0</v>
      </c>
      <c r="K3255">
        <v>182978640</v>
      </c>
      <c r="L3255">
        <v>83220093</v>
      </c>
      <c r="M3255">
        <v>0</v>
      </c>
      <c r="N3255">
        <v>99758547</v>
      </c>
      <c r="O3255">
        <v>99758547</v>
      </c>
      <c r="P3255">
        <v>0</v>
      </c>
      <c r="Q3255">
        <v>0</v>
      </c>
      <c r="R3255">
        <v>100</v>
      </c>
      <c r="S3255">
        <v>0</v>
      </c>
      <c r="T3255">
        <v>0</v>
      </c>
    </row>
    <row r="3256" spans="1:20" x14ac:dyDescent="0.25">
      <c r="A3256" t="s">
        <v>1459</v>
      </c>
      <c r="B3256">
        <v>263844000</v>
      </c>
      <c r="C3256">
        <v>-41889256</v>
      </c>
      <c r="D3256">
        <v>0</v>
      </c>
      <c r="E3256">
        <v>221954744</v>
      </c>
      <c r="F3256">
        <v>0</v>
      </c>
      <c r="G3256">
        <v>221954744</v>
      </c>
      <c r="H3256">
        <v>221954744</v>
      </c>
      <c r="I3256">
        <v>221954744</v>
      </c>
      <c r="J3256">
        <v>0</v>
      </c>
      <c r="K3256">
        <v>221954744</v>
      </c>
      <c r="L3256">
        <v>72632424</v>
      </c>
      <c r="M3256">
        <v>0</v>
      </c>
      <c r="N3256">
        <v>149322320</v>
      </c>
      <c r="O3256">
        <v>149322320</v>
      </c>
      <c r="P3256">
        <v>0</v>
      </c>
      <c r="Q3256">
        <v>0</v>
      </c>
      <c r="R3256">
        <v>100</v>
      </c>
      <c r="S3256">
        <v>0</v>
      </c>
      <c r="T3256">
        <v>0</v>
      </c>
    </row>
    <row r="3257" spans="1:20" x14ac:dyDescent="0.25">
      <c r="A3257" t="s">
        <v>1420</v>
      </c>
      <c r="B3257">
        <v>263844000</v>
      </c>
      <c r="C3257">
        <v>-41889256</v>
      </c>
      <c r="D3257">
        <v>0</v>
      </c>
      <c r="E3257">
        <v>221954744</v>
      </c>
      <c r="F3257">
        <v>0</v>
      </c>
      <c r="G3257">
        <v>221954744</v>
      </c>
      <c r="H3257">
        <v>221954744</v>
      </c>
      <c r="I3257">
        <v>221954744</v>
      </c>
      <c r="J3257">
        <v>0</v>
      </c>
      <c r="K3257">
        <v>221954744</v>
      </c>
      <c r="L3257">
        <v>72632424</v>
      </c>
      <c r="M3257">
        <v>0</v>
      </c>
      <c r="N3257">
        <v>149322320</v>
      </c>
      <c r="O3257">
        <v>149322320</v>
      </c>
      <c r="P3257">
        <v>0</v>
      </c>
      <c r="Q3257">
        <v>0</v>
      </c>
      <c r="R3257">
        <v>100</v>
      </c>
      <c r="S3257">
        <v>0</v>
      </c>
      <c r="T3257">
        <v>0</v>
      </c>
    </row>
    <row r="3258" spans="1:20" x14ac:dyDescent="0.25">
      <c r="A3258" t="s">
        <v>1458</v>
      </c>
      <c r="B3258">
        <v>263844000</v>
      </c>
      <c r="C3258">
        <v>-41889256</v>
      </c>
      <c r="D3258">
        <v>0</v>
      </c>
      <c r="E3258">
        <v>221954744</v>
      </c>
      <c r="F3258">
        <v>0</v>
      </c>
      <c r="G3258">
        <v>221954744</v>
      </c>
      <c r="H3258">
        <v>221954744</v>
      </c>
      <c r="I3258">
        <v>221954744</v>
      </c>
      <c r="J3258">
        <v>0</v>
      </c>
      <c r="K3258">
        <v>221954744</v>
      </c>
      <c r="L3258">
        <v>72632424</v>
      </c>
      <c r="M3258">
        <v>0</v>
      </c>
      <c r="N3258">
        <v>149322320</v>
      </c>
      <c r="O3258">
        <v>149322320</v>
      </c>
      <c r="P3258">
        <v>0</v>
      </c>
      <c r="Q3258">
        <v>0</v>
      </c>
      <c r="R3258">
        <v>100</v>
      </c>
      <c r="S3258">
        <v>0</v>
      </c>
      <c r="T3258">
        <v>0</v>
      </c>
    </row>
    <row r="3259" spans="1:20" x14ac:dyDescent="0.25">
      <c r="A3259" t="s">
        <v>1442</v>
      </c>
      <c r="B3259">
        <v>263844000</v>
      </c>
      <c r="C3259">
        <v>-41889256</v>
      </c>
      <c r="D3259">
        <v>0</v>
      </c>
      <c r="E3259">
        <v>221954744</v>
      </c>
      <c r="F3259">
        <v>0</v>
      </c>
      <c r="G3259">
        <v>221954744</v>
      </c>
      <c r="H3259">
        <v>221954744</v>
      </c>
      <c r="I3259">
        <v>221954744</v>
      </c>
      <c r="J3259">
        <v>0</v>
      </c>
      <c r="K3259">
        <v>221954744</v>
      </c>
      <c r="L3259">
        <v>72632424</v>
      </c>
      <c r="M3259">
        <v>0</v>
      </c>
      <c r="N3259">
        <v>149322320</v>
      </c>
      <c r="O3259">
        <v>149322320</v>
      </c>
      <c r="P3259">
        <v>0</v>
      </c>
      <c r="Q3259">
        <v>0</v>
      </c>
      <c r="R3259">
        <v>100</v>
      </c>
      <c r="S3259">
        <v>0</v>
      </c>
      <c r="T3259">
        <v>0</v>
      </c>
    </row>
    <row r="3260" spans="1:20" x14ac:dyDescent="0.25">
      <c r="A3260" t="s">
        <v>1460</v>
      </c>
      <c r="B3260">
        <v>257880837</v>
      </c>
      <c r="C3260">
        <v>-123946659</v>
      </c>
      <c r="D3260">
        <v>0</v>
      </c>
      <c r="E3260">
        <v>133934178</v>
      </c>
      <c r="F3260">
        <v>0</v>
      </c>
      <c r="G3260">
        <v>133934178</v>
      </c>
      <c r="H3260">
        <v>133934178</v>
      </c>
      <c r="I3260">
        <v>133934178</v>
      </c>
      <c r="J3260">
        <v>0</v>
      </c>
      <c r="K3260">
        <v>133934178</v>
      </c>
      <c r="L3260">
        <v>47459713</v>
      </c>
      <c r="M3260">
        <v>0</v>
      </c>
      <c r="N3260">
        <v>86474465</v>
      </c>
      <c r="O3260">
        <v>86474465</v>
      </c>
      <c r="P3260">
        <v>0</v>
      </c>
      <c r="Q3260">
        <v>0</v>
      </c>
      <c r="R3260">
        <v>100</v>
      </c>
      <c r="S3260">
        <v>0</v>
      </c>
      <c r="T3260">
        <v>0</v>
      </c>
    </row>
    <row r="3261" spans="1:20" x14ac:dyDescent="0.25">
      <c r="A3261" t="s">
        <v>1420</v>
      </c>
      <c r="B3261">
        <v>257880837</v>
      </c>
      <c r="C3261">
        <v>-123946659</v>
      </c>
      <c r="D3261">
        <v>0</v>
      </c>
      <c r="E3261">
        <v>133934178</v>
      </c>
      <c r="F3261">
        <v>0</v>
      </c>
      <c r="G3261">
        <v>133934178</v>
      </c>
      <c r="H3261">
        <v>133934178</v>
      </c>
      <c r="I3261">
        <v>133934178</v>
      </c>
      <c r="J3261">
        <v>0</v>
      </c>
      <c r="K3261">
        <v>133934178</v>
      </c>
      <c r="L3261">
        <v>47459713</v>
      </c>
      <c r="M3261">
        <v>0</v>
      </c>
      <c r="N3261">
        <v>86474465</v>
      </c>
      <c r="O3261">
        <v>86474465</v>
      </c>
      <c r="P3261">
        <v>0</v>
      </c>
      <c r="Q3261">
        <v>0</v>
      </c>
      <c r="R3261">
        <v>100</v>
      </c>
      <c r="S3261">
        <v>0</v>
      </c>
      <c r="T3261">
        <v>0</v>
      </c>
    </row>
    <row r="3262" spans="1:20" x14ac:dyDescent="0.25">
      <c r="A3262" t="s">
        <v>1461</v>
      </c>
      <c r="B3262">
        <v>257880837</v>
      </c>
      <c r="C3262">
        <v>-123946659</v>
      </c>
      <c r="D3262">
        <v>0</v>
      </c>
      <c r="E3262">
        <v>133934178</v>
      </c>
      <c r="F3262">
        <v>0</v>
      </c>
      <c r="G3262">
        <v>133934178</v>
      </c>
      <c r="H3262">
        <v>133934178</v>
      </c>
      <c r="I3262">
        <v>133934178</v>
      </c>
      <c r="J3262">
        <v>0</v>
      </c>
      <c r="K3262">
        <v>133934178</v>
      </c>
      <c r="L3262">
        <v>47459713</v>
      </c>
      <c r="M3262">
        <v>0</v>
      </c>
      <c r="N3262">
        <v>86474465</v>
      </c>
      <c r="O3262">
        <v>86474465</v>
      </c>
      <c r="P3262">
        <v>0</v>
      </c>
      <c r="Q3262">
        <v>0</v>
      </c>
      <c r="R3262">
        <v>100</v>
      </c>
      <c r="S3262">
        <v>0</v>
      </c>
      <c r="T3262">
        <v>0</v>
      </c>
    </row>
    <row r="3263" spans="1:20" x14ac:dyDescent="0.25">
      <c r="A3263" t="s">
        <v>1462</v>
      </c>
      <c r="B3263">
        <v>257880837</v>
      </c>
      <c r="C3263">
        <v>-123946659</v>
      </c>
      <c r="D3263">
        <v>0</v>
      </c>
      <c r="E3263">
        <v>133934178</v>
      </c>
      <c r="F3263">
        <v>0</v>
      </c>
      <c r="G3263">
        <v>133934178</v>
      </c>
      <c r="H3263">
        <v>133934178</v>
      </c>
      <c r="I3263">
        <v>133934178</v>
      </c>
      <c r="J3263">
        <v>0</v>
      </c>
      <c r="K3263">
        <v>133934178</v>
      </c>
      <c r="L3263">
        <v>47459713</v>
      </c>
      <c r="M3263">
        <v>0</v>
      </c>
      <c r="N3263">
        <v>86474465</v>
      </c>
      <c r="O3263">
        <v>86474465</v>
      </c>
      <c r="P3263">
        <v>0</v>
      </c>
      <c r="Q3263">
        <v>0</v>
      </c>
      <c r="R3263">
        <v>100</v>
      </c>
      <c r="S3263">
        <v>0</v>
      </c>
      <c r="T3263">
        <v>0</v>
      </c>
    </row>
    <row r="3264" spans="1:20" x14ac:dyDescent="0.25">
      <c r="A3264" t="s">
        <v>1463</v>
      </c>
      <c r="B3264">
        <v>84411000</v>
      </c>
      <c r="C3264">
        <v>-10515780</v>
      </c>
      <c r="D3264">
        <v>0</v>
      </c>
      <c r="E3264">
        <v>73895220</v>
      </c>
      <c r="F3264">
        <v>0</v>
      </c>
      <c r="G3264">
        <v>73895220</v>
      </c>
      <c r="H3264">
        <v>73895220</v>
      </c>
      <c r="I3264">
        <v>73895220</v>
      </c>
      <c r="J3264">
        <v>0</v>
      </c>
      <c r="K3264">
        <v>73895220</v>
      </c>
      <c r="L3264">
        <v>36771669</v>
      </c>
      <c r="M3264">
        <v>0</v>
      </c>
      <c r="N3264">
        <v>37123551</v>
      </c>
      <c r="O3264">
        <v>37123551</v>
      </c>
      <c r="P3264">
        <v>0</v>
      </c>
      <c r="Q3264">
        <v>0</v>
      </c>
      <c r="R3264">
        <v>100</v>
      </c>
      <c r="S3264">
        <v>0</v>
      </c>
      <c r="T3264">
        <v>0</v>
      </c>
    </row>
    <row r="3265" spans="1:20" x14ac:dyDescent="0.25">
      <c r="A3265" t="s">
        <v>1420</v>
      </c>
      <c r="B3265">
        <v>84411000</v>
      </c>
      <c r="C3265">
        <v>-10515780</v>
      </c>
      <c r="D3265">
        <v>0</v>
      </c>
      <c r="E3265">
        <v>73895220</v>
      </c>
      <c r="F3265">
        <v>0</v>
      </c>
      <c r="G3265">
        <v>73895220</v>
      </c>
      <c r="H3265">
        <v>73895220</v>
      </c>
      <c r="I3265">
        <v>73895220</v>
      </c>
      <c r="J3265">
        <v>0</v>
      </c>
      <c r="K3265">
        <v>73895220</v>
      </c>
      <c r="L3265">
        <v>36771669</v>
      </c>
      <c r="M3265">
        <v>0</v>
      </c>
      <c r="N3265">
        <v>37123551</v>
      </c>
      <c r="O3265">
        <v>37123551</v>
      </c>
      <c r="P3265">
        <v>0</v>
      </c>
      <c r="Q3265">
        <v>0</v>
      </c>
      <c r="R3265">
        <v>100</v>
      </c>
      <c r="S3265">
        <v>0</v>
      </c>
      <c r="T3265">
        <v>0</v>
      </c>
    </row>
    <row r="3266" spans="1:20" x14ac:dyDescent="0.25">
      <c r="A3266" t="s">
        <v>244</v>
      </c>
      <c r="B3266">
        <v>84411000</v>
      </c>
      <c r="C3266">
        <v>-10515780</v>
      </c>
      <c r="D3266">
        <v>0</v>
      </c>
      <c r="E3266">
        <v>73895220</v>
      </c>
      <c r="F3266">
        <v>0</v>
      </c>
      <c r="G3266">
        <v>73895220</v>
      </c>
      <c r="H3266">
        <v>73895220</v>
      </c>
      <c r="I3266">
        <v>73895220</v>
      </c>
      <c r="J3266">
        <v>0</v>
      </c>
      <c r="K3266">
        <v>73895220</v>
      </c>
      <c r="L3266">
        <v>36771669</v>
      </c>
      <c r="M3266">
        <v>0</v>
      </c>
      <c r="N3266">
        <v>37123551</v>
      </c>
      <c r="O3266">
        <v>37123551</v>
      </c>
      <c r="P3266">
        <v>0</v>
      </c>
      <c r="Q3266">
        <v>0</v>
      </c>
      <c r="R3266">
        <v>100</v>
      </c>
      <c r="S3266">
        <v>0</v>
      </c>
      <c r="T3266">
        <v>0</v>
      </c>
    </row>
    <row r="3267" spans="1:20" x14ac:dyDescent="0.25">
      <c r="A3267" t="s">
        <v>1442</v>
      </c>
      <c r="B3267">
        <v>84411000</v>
      </c>
      <c r="C3267">
        <v>-10515780</v>
      </c>
      <c r="D3267">
        <v>0</v>
      </c>
      <c r="E3267">
        <v>73895220</v>
      </c>
      <c r="F3267">
        <v>0</v>
      </c>
      <c r="G3267">
        <v>73895220</v>
      </c>
      <c r="H3267">
        <v>73895220</v>
      </c>
      <c r="I3267">
        <v>73895220</v>
      </c>
      <c r="J3267">
        <v>0</v>
      </c>
      <c r="K3267">
        <v>73895220</v>
      </c>
      <c r="L3267">
        <v>36771669</v>
      </c>
      <c r="M3267">
        <v>0</v>
      </c>
      <c r="N3267">
        <v>37123551</v>
      </c>
      <c r="O3267">
        <v>37123551</v>
      </c>
      <c r="P3267">
        <v>0</v>
      </c>
      <c r="Q3267">
        <v>0</v>
      </c>
      <c r="R3267">
        <v>100</v>
      </c>
      <c r="S3267">
        <v>0</v>
      </c>
      <c r="T3267">
        <v>0</v>
      </c>
    </row>
    <row r="3268" spans="1:20" x14ac:dyDescent="0.25">
      <c r="A3268" t="s">
        <v>1464</v>
      </c>
      <c r="B3268">
        <v>353580000</v>
      </c>
      <c r="C3268">
        <v>-186386226</v>
      </c>
      <c r="D3268">
        <v>0</v>
      </c>
      <c r="E3268">
        <v>167193774</v>
      </c>
      <c r="F3268">
        <v>0</v>
      </c>
      <c r="G3268">
        <v>167193774</v>
      </c>
      <c r="H3268">
        <v>167193774</v>
      </c>
      <c r="I3268">
        <v>167193774</v>
      </c>
      <c r="J3268">
        <v>0</v>
      </c>
      <c r="K3268">
        <v>167193774</v>
      </c>
      <c r="L3268">
        <v>85385154</v>
      </c>
      <c r="M3268">
        <v>0</v>
      </c>
      <c r="N3268">
        <v>81808620</v>
      </c>
      <c r="O3268">
        <v>81808620</v>
      </c>
      <c r="P3268">
        <v>0</v>
      </c>
      <c r="Q3268">
        <v>0</v>
      </c>
      <c r="R3268">
        <v>100</v>
      </c>
      <c r="S3268">
        <v>0</v>
      </c>
      <c r="T3268">
        <v>0</v>
      </c>
    </row>
    <row r="3269" spans="1:20" x14ac:dyDescent="0.25">
      <c r="A3269" t="s">
        <v>1420</v>
      </c>
      <c r="B3269">
        <v>353580000</v>
      </c>
      <c r="C3269">
        <v>-186386226</v>
      </c>
      <c r="D3269">
        <v>0</v>
      </c>
      <c r="E3269">
        <v>167193774</v>
      </c>
      <c r="F3269">
        <v>0</v>
      </c>
      <c r="G3269">
        <v>167193774</v>
      </c>
      <c r="H3269">
        <v>167193774</v>
      </c>
      <c r="I3269">
        <v>167193774</v>
      </c>
      <c r="J3269">
        <v>0</v>
      </c>
      <c r="K3269">
        <v>167193774</v>
      </c>
      <c r="L3269">
        <v>85385154</v>
      </c>
      <c r="M3269">
        <v>0</v>
      </c>
      <c r="N3269">
        <v>81808620</v>
      </c>
      <c r="O3269">
        <v>81808620</v>
      </c>
      <c r="P3269">
        <v>0</v>
      </c>
      <c r="Q3269">
        <v>0</v>
      </c>
      <c r="R3269">
        <v>100</v>
      </c>
      <c r="S3269">
        <v>0</v>
      </c>
      <c r="T3269">
        <v>0</v>
      </c>
    </row>
    <row r="3270" spans="1:20" x14ac:dyDescent="0.25">
      <c r="A3270" t="s">
        <v>1465</v>
      </c>
      <c r="B3270">
        <v>353580000</v>
      </c>
      <c r="C3270">
        <v>-186386226</v>
      </c>
      <c r="D3270">
        <v>0</v>
      </c>
      <c r="E3270">
        <v>167193774</v>
      </c>
      <c r="F3270">
        <v>0</v>
      </c>
      <c r="G3270">
        <v>167193774</v>
      </c>
      <c r="H3270">
        <v>167193774</v>
      </c>
      <c r="I3270">
        <v>167193774</v>
      </c>
      <c r="J3270">
        <v>0</v>
      </c>
      <c r="K3270">
        <v>167193774</v>
      </c>
      <c r="L3270">
        <v>85385154</v>
      </c>
      <c r="M3270">
        <v>0</v>
      </c>
      <c r="N3270">
        <v>81808620</v>
      </c>
      <c r="O3270">
        <v>81808620</v>
      </c>
      <c r="P3270">
        <v>0</v>
      </c>
      <c r="Q3270">
        <v>0</v>
      </c>
      <c r="R3270">
        <v>100</v>
      </c>
      <c r="S3270">
        <v>0</v>
      </c>
      <c r="T3270">
        <v>0</v>
      </c>
    </row>
    <row r="3271" spans="1:20" x14ac:dyDescent="0.25">
      <c r="A3271" t="s">
        <v>1466</v>
      </c>
      <c r="B3271">
        <v>353580000</v>
      </c>
      <c r="C3271">
        <v>-186386226</v>
      </c>
      <c r="D3271">
        <v>0</v>
      </c>
      <c r="E3271">
        <v>167193774</v>
      </c>
      <c r="F3271">
        <v>0</v>
      </c>
      <c r="G3271">
        <v>167193774</v>
      </c>
      <c r="H3271">
        <v>167193774</v>
      </c>
      <c r="I3271">
        <v>167193774</v>
      </c>
      <c r="J3271">
        <v>0</v>
      </c>
      <c r="K3271">
        <v>167193774</v>
      </c>
      <c r="L3271">
        <v>85385154</v>
      </c>
      <c r="M3271">
        <v>0</v>
      </c>
      <c r="N3271">
        <v>81808620</v>
      </c>
      <c r="O3271">
        <v>81808620</v>
      </c>
      <c r="P3271">
        <v>0</v>
      </c>
      <c r="Q3271">
        <v>0</v>
      </c>
      <c r="R3271">
        <v>100</v>
      </c>
      <c r="S3271">
        <v>0</v>
      </c>
      <c r="T3271">
        <v>0</v>
      </c>
    </row>
    <row r="3272" spans="1:20" x14ac:dyDescent="0.25">
      <c r="A3272" t="s">
        <v>1467</v>
      </c>
      <c r="B3272">
        <v>500790000</v>
      </c>
      <c r="C3272">
        <v>-337956239</v>
      </c>
      <c r="D3272">
        <v>0</v>
      </c>
      <c r="E3272">
        <v>162833761</v>
      </c>
      <c r="F3272">
        <v>0</v>
      </c>
      <c r="G3272">
        <v>162833761</v>
      </c>
      <c r="H3272">
        <v>162833761</v>
      </c>
      <c r="I3272">
        <v>162833761</v>
      </c>
      <c r="J3272">
        <v>0</v>
      </c>
      <c r="K3272">
        <v>162833761</v>
      </c>
      <c r="L3272">
        <v>120075475</v>
      </c>
      <c r="M3272">
        <v>0</v>
      </c>
      <c r="N3272">
        <v>42758286</v>
      </c>
      <c r="O3272">
        <v>42758286</v>
      </c>
      <c r="P3272">
        <v>0</v>
      </c>
      <c r="Q3272">
        <v>0</v>
      </c>
      <c r="R3272">
        <v>100</v>
      </c>
      <c r="S3272">
        <v>0</v>
      </c>
      <c r="T3272">
        <v>0</v>
      </c>
    </row>
    <row r="3273" spans="1:20" x14ac:dyDescent="0.25">
      <c r="A3273" t="s">
        <v>1420</v>
      </c>
      <c r="B3273">
        <v>500790000</v>
      </c>
      <c r="C3273">
        <v>-337956239</v>
      </c>
      <c r="D3273">
        <v>0</v>
      </c>
      <c r="E3273">
        <v>162833761</v>
      </c>
      <c r="F3273">
        <v>0</v>
      </c>
      <c r="G3273">
        <v>162833761</v>
      </c>
      <c r="H3273">
        <v>162833761</v>
      </c>
      <c r="I3273">
        <v>162833761</v>
      </c>
      <c r="J3273">
        <v>0</v>
      </c>
      <c r="K3273">
        <v>162833761</v>
      </c>
      <c r="L3273">
        <v>120075475</v>
      </c>
      <c r="M3273">
        <v>0</v>
      </c>
      <c r="N3273">
        <v>42758286</v>
      </c>
      <c r="O3273">
        <v>42758286</v>
      </c>
      <c r="P3273">
        <v>0</v>
      </c>
      <c r="Q3273">
        <v>0</v>
      </c>
      <c r="R3273">
        <v>100</v>
      </c>
      <c r="S3273">
        <v>0</v>
      </c>
      <c r="T3273">
        <v>0</v>
      </c>
    </row>
    <row r="3274" spans="1:20" x14ac:dyDescent="0.25">
      <c r="A3274" t="s">
        <v>1444</v>
      </c>
      <c r="B3274">
        <v>500790000</v>
      </c>
      <c r="C3274">
        <v>-337956239</v>
      </c>
      <c r="D3274">
        <v>0</v>
      </c>
      <c r="E3274">
        <v>162833761</v>
      </c>
      <c r="F3274">
        <v>0</v>
      </c>
      <c r="G3274">
        <v>162833761</v>
      </c>
      <c r="H3274">
        <v>162833761</v>
      </c>
      <c r="I3274">
        <v>162833761</v>
      </c>
      <c r="J3274">
        <v>0</v>
      </c>
      <c r="K3274">
        <v>162833761</v>
      </c>
      <c r="L3274">
        <v>120075475</v>
      </c>
      <c r="M3274">
        <v>0</v>
      </c>
      <c r="N3274">
        <v>42758286</v>
      </c>
      <c r="O3274">
        <v>42758286</v>
      </c>
      <c r="P3274">
        <v>0</v>
      </c>
      <c r="Q3274">
        <v>0</v>
      </c>
      <c r="R3274">
        <v>100</v>
      </c>
      <c r="S3274">
        <v>0</v>
      </c>
      <c r="T3274">
        <v>0</v>
      </c>
    </row>
    <row r="3275" spans="1:20" x14ac:dyDescent="0.25">
      <c r="A3275" t="s">
        <v>1445</v>
      </c>
      <c r="B3275">
        <v>500790000</v>
      </c>
      <c r="C3275">
        <v>-337956239</v>
      </c>
      <c r="D3275">
        <v>0</v>
      </c>
      <c r="E3275">
        <v>162833761</v>
      </c>
      <c r="F3275">
        <v>0</v>
      </c>
      <c r="G3275">
        <v>162833761</v>
      </c>
      <c r="H3275">
        <v>162833761</v>
      </c>
      <c r="I3275">
        <v>162833761</v>
      </c>
      <c r="J3275">
        <v>0</v>
      </c>
      <c r="K3275">
        <v>162833761</v>
      </c>
      <c r="L3275">
        <v>120075475</v>
      </c>
      <c r="M3275">
        <v>0</v>
      </c>
      <c r="N3275">
        <v>42758286</v>
      </c>
      <c r="O3275">
        <v>42758286</v>
      </c>
      <c r="P3275">
        <v>0</v>
      </c>
      <c r="Q3275">
        <v>0</v>
      </c>
      <c r="R3275">
        <v>100</v>
      </c>
      <c r="S3275">
        <v>0</v>
      </c>
      <c r="T3275">
        <v>0</v>
      </c>
    </row>
    <row r="3276" spans="1:20" x14ac:dyDescent="0.25">
      <c r="A3276" t="s">
        <v>1468</v>
      </c>
      <c r="B3276">
        <v>425331000</v>
      </c>
      <c r="C3276">
        <v>-63180412</v>
      </c>
      <c r="D3276">
        <v>0</v>
      </c>
      <c r="E3276">
        <v>362150588</v>
      </c>
      <c r="F3276">
        <v>0</v>
      </c>
      <c r="G3276">
        <v>362150588</v>
      </c>
      <c r="H3276">
        <v>362150588</v>
      </c>
      <c r="I3276">
        <v>362150588</v>
      </c>
      <c r="J3276">
        <v>0</v>
      </c>
      <c r="K3276">
        <v>362150588</v>
      </c>
      <c r="L3276">
        <v>154344303</v>
      </c>
      <c r="M3276">
        <v>0</v>
      </c>
      <c r="N3276">
        <v>207806285</v>
      </c>
      <c r="O3276">
        <v>207806285</v>
      </c>
      <c r="P3276">
        <v>0</v>
      </c>
      <c r="Q3276">
        <v>0</v>
      </c>
      <c r="R3276">
        <v>100</v>
      </c>
      <c r="S3276">
        <v>0</v>
      </c>
      <c r="T3276">
        <v>0</v>
      </c>
    </row>
    <row r="3277" spans="1:20" x14ac:dyDescent="0.25">
      <c r="A3277" t="s">
        <v>1420</v>
      </c>
      <c r="B3277">
        <v>425331000</v>
      </c>
      <c r="C3277">
        <v>-63180412</v>
      </c>
      <c r="D3277">
        <v>0</v>
      </c>
      <c r="E3277">
        <v>362150588</v>
      </c>
      <c r="F3277">
        <v>0</v>
      </c>
      <c r="G3277">
        <v>362150588</v>
      </c>
      <c r="H3277">
        <v>362150588</v>
      </c>
      <c r="I3277">
        <v>362150588</v>
      </c>
      <c r="J3277">
        <v>0</v>
      </c>
      <c r="K3277">
        <v>362150588</v>
      </c>
      <c r="L3277">
        <v>154344303</v>
      </c>
      <c r="M3277">
        <v>0</v>
      </c>
      <c r="N3277">
        <v>207806285</v>
      </c>
      <c r="O3277">
        <v>207806285</v>
      </c>
      <c r="P3277">
        <v>0</v>
      </c>
      <c r="Q3277">
        <v>0</v>
      </c>
      <c r="R3277">
        <v>100</v>
      </c>
      <c r="S3277">
        <v>0</v>
      </c>
      <c r="T3277">
        <v>0</v>
      </c>
    </row>
    <row r="3278" spans="1:20" x14ac:dyDescent="0.25">
      <c r="A3278" t="s">
        <v>1469</v>
      </c>
      <c r="B3278">
        <v>425331000</v>
      </c>
      <c r="C3278">
        <v>-63180412</v>
      </c>
      <c r="D3278">
        <v>0</v>
      </c>
      <c r="E3278">
        <v>362150588</v>
      </c>
      <c r="F3278">
        <v>0</v>
      </c>
      <c r="G3278">
        <v>362150588</v>
      </c>
      <c r="H3278">
        <v>362150588</v>
      </c>
      <c r="I3278">
        <v>362150588</v>
      </c>
      <c r="J3278">
        <v>0</v>
      </c>
      <c r="K3278">
        <v>362150588</v>
      </c>
      <c r="L3278">
        <v>154344303</v>
      </c>
      <c r="M3278">
        <v>0</v>
      </c>
      <c r="N3278">
        <v>207806285</v>
      </c>
      <c r="O3278">
        <v>207806285</v>
      </c>
      <c r="P3278">
        <v>0</v>
      </c>
      <c r="Q3278">
        <v>0</v>
      </c>
      <c r="R3278">
        <v>100</v>
      </c>
      <c r="S3278">
        <v>0</v>
      </c>
      <c r="T3278">
        <v>0</v>
      </c>
    </row>
    <row r="3279" spans="1:20" x14ac:dyDescent="0.25">
      <c r="A3279" t="s">
        <v>1419</v>
      </c>
      <c r="B3279">
        <v>425331000</v>
      </c>
      <c r="C3279">
        <v>-63180412</v>
      </c>
      <c r="D3279">
        <v>0</v>
      </c>
      <c r="E3279">
        <v>362150588</v>
      </c>
      <c r="F3279">
        <v>0</v>
      </c>
      <c r="G3279">
        <v>362150588</v>
      </c>
      <c r="H3279">
        <v>362150588</v>
      </c>
      <c r="I3279">
        <v>362150588</v>
      </c>
      <c r="J3279">
        <v>0</v>
      </c>
      <c r="K3279">
        <v>362150588</v>
      </c>
      <c r="L3279">
        <v>154344303</v>
      </c>
      <c r="M3279">
        <v>0</v>
      </c>
      <c r="N3279">
        <v>207806285</v>
      </c>
      <c r="O3279">
        <v>207806285</v>
      </c>
      <c r="P3279">
        <v>0</v>
      </c>
      <c r="Q3279">
        <v>0</v>
      </c>
      <c r="R3279">
        <v>100</v>
      </c>
      <c r="S3279">
        <v>0</v>
      </c>
      <c r="T3279">
        <v>0</v>
      </c>
    </row>
    <row r="3280" spans="1:20" x14ac:dyDescent="0.25">
      <c r="A3280" t="s">
        <v>1470</v>
      </c>
      <c r="B3280">
        <v>568844000</v>
      </c>
      <c r="C3280">
        <v>-215212140</v>
      </c>
      <c r="D3280">
        <v>0</v>
      </c>
      <c r="E3280">
        <v>353631860</v>
      </c>
      <c r="F3280">
        <v>0</v>
      </c>
      <c r="G3280">
        <v>353631860</v>
      </c>
      <c r="H3280">
        <v>353631860</v>
      </c>
      <c r="I3280">
        <v>353631860</v>
      </c>
      <c r="J3280">
        <v>0</v>
      </c>
      <c r="K3280">
        <v>353631860</v>
      </c>
      <c r="L3280">
        <v>237380634</v>
      </c>
      <c r="M3280">
        <v>0</v>
      </c>
      <c r="N3280">
        <v>116251226</v>
      </c>
      <c r="O3280">
        <v>116251226</v>
      </c>
      <c r="P3280">
        <v>0</v>
      </c>
      <c r="Q3280">
        <v>0</v>
      </c>
      <c r="R3280">
        <v>100</v>
      </c>
      <c r="S3280">
        <v>0</v>
      </c>
      <c r="T3280">
        <v>0</v>
      </c>
    </row>
    <row r="3281" spans="1:20" x14ac:dyDescent="0.25">
      <c r="A3281" t="s">
        <v>1420</v>
      </c>
      <c r="B3281">
        <v>568844000</v>
      </c>
      <c r="C3281">
        <v>-215212140</v>
      </c>
      <c r="D3281">
        <v>0</v>
      </c>
      <c r="E3281">
        <v>353631860</v>
      </c>
      <c r="F3281">
        <v>0</v>
      </c>
      <c r="G3281">
        <v>353631860</v>
      </c>
      <c r="H3281">
        <v>353631860</v>
      </c>
      <c r="I3281">
        <v>353631860</v>
      </c>
      <c r="J3281">
        <v>0</v>
      </c>
      <c r="K3281">
        <v>353631860</v>
      </c>
      <c r="L3281">
        <v>237380634</v>
      </c>
      <c r="M3281">
        <v>0</v>
      </c>
      <c r="N3281">
        <v>116251226</v>
      </c>
      <c r="O3281">
        <v>116251226</v>
      </c>
      <c r="P3281">
        <v>0</v>
      </c>
      <c r="Q3281">
        <v>0</v>
      </c>
      <c r="R3281">
        <v>100</v>
      </c>
      <c r="S3281">
        <v>0</v>
      </c>
      <c r="T3281">
        <v>0</v>
      </c>
    </row>
    <row r="3282" spans="1:20" x14ac:dyDescent="0.25">
      <c r="A3282" t="s">
        <v>1461</v>
      </c>
      <c r="B3282">
        <v>568844000</v>
      </c>
      <c r="C3282">
        <v>-215212140</v>
      </c>
      <c r="D3282">
        <v>0</v>
      </c>
      <c r="E3282">
        <v>353631860</v>
      </c>
      <c r="F3282">
        <v>0</v>
      </c>
      <c r="G3282">
        <v>353631860</v>
      </c>
      <c r="H3282">
        <v>353631860</v>
      </c>
      <c r="I3282">
        <v>353631860</v>
      </c>
      <c r="J3282">
        <v>0</v>
      </c>
      <c r="K3282">
        <v>353631860</v>
      </c>
      <c r="L3282">
        <v>237380634</v>
      </c>
      <c r="M3282">
        <v>0</v>
      </c>
      <c r="N3282">
        <v>116251226</v>
      </c>
      <c r="O3282">
        <v>116251226</v>
      </c>
      <c r="P3282">
        <v>0</v>
      </c>
      <c r="Q3282">
        <v>0</v>
      </c>
      <c r="R3282">
        <v>100</v>
      </c>
      <c r="S3282">
        <v>0</v>
      </c>
      <c r="T3282">
        <v>0</v>
      </c>
    </row>
    <row r="3283" spans="1:20" x14ac:dyDescent="0.25">
      <c r="A3283" t="s">
        <v>1462</v>
      </c>
      <c r="B3283">
        <v>568844000</v>
      </c>
      <c r="C3283">
        <v>-215212140</v>
      </c>
      <c r="D3283">
        <v>0</v>
      </c>
      <c r="E3283">
        <v>353631860</v>
      </c>
      <c r="F3283">
        <v>0</v>
      </c>
      <c r="G3283">
        <v>353631860</v>
      </c>
      <c r="H3283">
        <v>353631860</v>
      </c>
      <c r="I3283">
        <v>353631860</v>
      </c>
      <c r="J3283">
        <v>0</v>
      </c>
      <c r="K3283">
        <v>353631860</v>
      </c>
      <c r="L3283">
        <v>237380634</v>
      </c>
      <c r="M3283">
        <v>0</v>
      </c>
      <c r="N3283">
        <v>116251226</v>
      </c>
      <c r="O3283">
        <v>116251226</v>
      </c>
      <c r="P3283">
        <v>0</v>
      </c>
      <c r="Q3283">
        <v>0</v>
      </c>
      <c r="R3283">
        <v>100</v>
      </c>
      <c r="S3283">
        <v>0</v>
      </c>
      <c r="T3283">
        <v>0</v>
      </c>
    </row>
    <row r="3284" spans="1:20" x14ac:dyDescent="0.25">
      <c r="A3284" t="s">
        <v>1471</v>
      </c>
      <c r="B3284">
        <v>1159400000</v>
      </c>
      <c r="C3284">
        <v>3435017681</v>
      </c>
      <c r="D3284">
        <v>0</v>
      </c>
      <c r="E3284">
        <v>4594417681</v>
      </c>
      <c r="F3284">
        <v>0</v>
      </c>
      <c r="G3284">
        <v>4594417681</v>
      </c>
      <c r="H3284">
        <v>4594417681</v>
      </c>
      <c r="I3284">
        <v>4594417681</v>
      </c>
      <c r="J3284">
        <v>0</v>
      </c>
      <c r="K3284">
        <v>4594417681</v>
      </c>
      <c r="L3284">
        <v>3245816766</v>
      </c>
      <c r="M3284">
        <v>0</v>
      </c>
      <c r="N3284">
        <v>1348600915</v>
      </c>
      <c r="O3284">
        <v>1322634352</v>
      </c>
      <c r="P3284">
        <v>25966563</v>
      </c>
      <c r="Q3284">
        <v>0</v>
      </c>
      <c r="R3284">
        <v>100</v>
      </c>
      <c r="S3284">
        <v>0</v>
      </c>
      <c r="T3284">
        <v>0</v>
      </c>
    </row>
    <row r="3285" spans="1:20" x14ac:dyDescent="0.25">
      <c r="A3285" t="s">
        <v>31</v>
      </c>
      <c r="B3285">
        <v>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</row>
    <row r="3286" spans="1:20" x14ac:dyDescent="0.25">
      <c r="A3286" t="s">
        <v>1472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</row>
    <row r="3287" spans="1:20" x14ac:dyDescent="0.25">
      <c r="A3287" t="s">
        <v>1473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</row>
    <row r="3288" spans="1:20" x14ac:dyDescent="0.25">
      <c r="A3288" t="s">
        <v>287</v>
      </c>
      <c r="B3288">
        <v>0</v>
      </c>
      <c r="C3288">
        <v>359476008</v>
      </c>
      <c r="D3288">
        <v>0</v>
      </c>
      <c r="E3288">
        <v>359476008</v>
      </c>
      <c r="F3288">
        <v>0</v>
      </c>
      <c r="G3288">
        <v>359476008</v>
      </c>
      <c r="H3288">
        <v>359476008</v>
      </c>
      <c r="I3288">
        <v>359476008</v>
      </c>
      <c r="J3288">
        <v>0</v>
      </c>
      <c r="K3288">
        <v>359476008</v>
      </c>
      <c r="L3288">
        <v>58437283</v>
      </c>
      <c r="M3288">
        <v>0</v>
      </c>
      <c r="N3288">
        <v>301038725</v>
      </c>
      <c r="O3288">
        <v>299102993</v>
      </c>
      <c r="P3288">
        <v>1935732</v>
      </c>
      <c r="Q3288">
        <v>0</v>
      </c>
      <c r="R3288">
        <v>100</v>
      </c>
      <c r="S3288">
        <v>0</v>
      </c>
      <c r="T3288">
        <v>0</v>
      </c>
    </row>
    <row r="3289" spans="1:20" x14ac:dyDescent="0.25">
      <c r="A3289" t="s">
        <v>1472</v>
      </c>
      <c r="B3289">
        <v>0</v>
      </c>
      <c r="C3289">
        <v>359476008</v>
      </c>
      <c r="D3289">
        <v>0</v>
      </c>
      <c r="E3289">
        <v>359476008</v>
      </c>
      <c r="F3289">
        <v>0</v>
      </c>
      <c r="G3289">
        <v>359476008</v>
      </c>
      <c r="H3289">
        <v>359476008</v>
      </c>
      <c r="I3289">
        <v>359476008</v>
      </c>
      <c r="J3289">
        <v>0</v>
      </c>
      <c r="K3289">
        <v>359476008</v>
      </c>
      <c r="L3289">
        <v>58437283</v>
      </c>
      <c r="M3289">
        <v>0</v>
      </c>
      <c r="N3289">
        <v>301038725</v>
      </c>
      <c r="O3289">
        <v>299102993</v>
      </c>
      <c r="P3289">
        <v>1935732</v>
      </c>
      <c r="Q3289">
        <v>0</v>
      </c>
      <c r="R3289">
        <v>100</v>
      </c>
      <c r="S3289">
        <v>0</v>
      </c>
      <c r="T3289">
        <v>0</v>
      </c>
    </row>
    <row r="3290" spans="1:20" x14ac:dyDescent="0.25">
      <c r="A3290" t="s">
        <v>1473</v>
      </c>
      <c r="B3290">
        <v>0</v>
      </c>
      <c r="C3290">
        <v>359476008</v>
      </c>
      <c r="D3290">
        <v>0</v>
      </c>
      <c r="E3290">
        <v>359476008</v>
      </c>
      <c r="F3290">
        <v>0</v>
      </c>
      <c r="G3290">
        <v>359476008</v>
      </c>
      <c r="H3290">
        <v>359476008</v>
      </c>
      <c r="I3290">
        <v>359476008</v>
      </c>
      <c r="J3290">
        <v>0</v>
      </c>
      <c r="K3290">
        <v>359476008</v>
      </c>
      <c r="L3290">
        <v>58437283</v>
      </c>
      <c r="M3290">
        <v>0</v>
      </c>
      <c r="N3290">
        <v>301038725</v>
      </c>
      <c r="O3290">
        <v>299102993</v>
      </c>
      <c r="P3290">
        <v>1935732</v>
      </c>
      <c r="Q3290">
        <v>0</v>
      </c>
      <c r="R3290">
        <v>100</v>
      </c>
      <c r="S3290">
        <v>0</v>
      </c>
      <c r="T3290">
        <v>0</v>
      </c>
    </row>
    <row r="3291" spans="1:20" x14ac:dyDescent="0.25">
      <c r="A3291" t="s">
        <v>33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</row>
    <row r="3292" spans="1:20" x14ac:dyDescent="0.25">
      <c r="A3292" t="s">
        <v>1428</v>
      </c>
      <c r="B3292">
        <v>0</v>
      </c>
      <c r="C3292">
        <v>47333334</v>
      </c>
      <c r="D3292">
        <v>0</v>
      </c>
      <c r="E3292">
        <v>47333334</v>
      </c>
      <c r="F3292">
        <v>0</v>
      </c>
      <c r="G3292">
        <v>47333334</v>
      </c>
      <c r="H3292">
        <v>47333334</v>
      </c>
      <c r="I3292">
        <v>47333334</v>
      </c>
      <c r="J3292">
        <v>0</v>
      </c>
      <c r="K3292">
        <v>47333334</v>
      </c>
      <c r="L3292">
        <v>35600001</v>
      </c>
      <c r="M3292">
        <v>0</v>
      </c>
      <c r="N3292">
        <v>11733333</v>
      </c>
      <c r="O3292">
        <v>11733333</v>
      </c>
      <c r="P3292">
        <v>0</v>
      </c>
      <c r="Q3292">
        <v>0</v>
      </c>
      <c r="R3292">
        <v>100</v>
      </c>
      <c r="S3292">
        <v>0</v>
      </c>
      <c r="T3292">
        <v>0</v>
      </c>
    </row>
    <row r="3293" spans="1:20" x14ac:dyDescent="0.25">
      <c r="A3293" t="s">
        <v>1472</v>
      </c>
      <c r="B3293">
        <v>0</v>
      </c>
      <c r="C3293">
        <v>47333334</v>
      </c>
      <c r="D3293">
        <v>0</v>
      </c>
      <c r="E3293">
        <v>47333334</v>
      </c>
      <c r="F3293">
        <v>0</v>
      </c>
      <c r="G3293">
        <v>47333334</v>
      </c>
      <c r="H3293">
        <v>47333334</v>
      </c>
      <c r="I3293">
        <v>47333334</v>
      </c>
      <c r="J3293">
        <v>0</v>
      </c>
      <c r="K3293">
        <v>47333334</v>
      </c>
      <c r="L3293">
        <v>35600001</v>
      </c>
      <c r="M3293">
        <v>0</v>
      </c>
      <c r="N3293">
        <v>11733333</v>
      </c>
      <c r="O3293">
        <v>11733333</v>
      </c>
      <c r="P3293">
        <v>0</v>
      </c>
      <c r="Q3293">
        <v>0</v>
      </c>
      <c r="R3293">
        <v>100</v>
      </c>
      <c r="S3293">
        <v>0</v>
      </c>
      <c r="T3293">
        <v>0</v>
      </c>
    </row>
    <row r="3294" spans="1:20" x14ac:dyDescent="0.25">
      <c r="A3294" t="s">
        <v>1473</v>
      </c>
      <c r="B3294">
        <v>0</v>
      </c>
      <c r="C3294">
        <v>47333334</v>
      </c>
      <c r="D3294">
        <v>0</v>
      </c>
      <c r="E3294">
        <v>47333334</v>
      </c>
      <c r="F3294">
        <v>0</v>
      </c>
      <c r="G3294">
        <v>47333334</v>
      </c>
      <c r="H3294">
        <v>47333334</v>
      </c>
      <c r="I3294">
        <v>47333334</v>
      </c>
      <c r="J3294">
        <v>0</v>
      </c>
      <c r="K3294">
        <v>47333334</v>
      </c>
      <c r="L3294">
        <v>35600001</v>
      </c>
      <c r="M3294">
        <v>0</v>
      </c>
      <c r="N3294">
        <v>11733333</v>
      </c>
      <c r="O3294">
        <v>11733333</v>
      </c>
      <c r="P3294">
        <v>0</v>
      </c>
      <c r="Q3294">
        <v>0</v>
      </c>
      <c r="R3294">
        <v>100</v>
      </c>
      <c r="S3294">
        <v>0</v>
      </c>
      <c r="T3294">
        <v>0</v>
      </c>
    </row>
    <row r="3295" spans="1:20" x14ac:dyDescent="0.25">
      <c r="A3295" t="s">
        <v>1420</v>
      </c>
      <c r="B3295">
        <v>1159400000</v>
      </c>
      <c r="C3295">
        <v>-386720758</v>
      </c>
      <c r="D3295">
        <v>0</v>
      </c>
      <c r="E3295">
        <v>772679242</v>
      </c>
      <c r="F3295">
        <v>0</v>
      </c>
      <c r="G3295">
        <v>772679242</v>
      </c>
      <c r="H3295">
        <v>772679242</v>
      </c>
      <c r="I3295">
        <v>772679242</v>
      </c>
      <c r="J3295">
        <v>0</v>
      </c>
      <c r="K3295">
        <v>772679242</v>
      </c>
      <c r="L3295">
        <v>243838505</v>
      </c>
      <c r="M3295">
        <v>0</v>
      </c>
      <c r="N3295">
        <v>528840737</v>
      </c>
      <c r="O3295">
        <v>528840737</v>
      </c>
      <c r="P3295">
        <v>0</v>
      </c>
      <c r="Q3295">
        <v>0</v>
      </c>
      <c r="R3295">
        <v>100</v>
      </c>
      <c r="S3295">
        <v>0</v>
      </c>
      <c r="T3295">
        <v>0</v>
      </c>
    </row>
    <row r="3296" spans="1:20" x14ac:dyDescent="0.25">
      <c r="A3296" t="s">
        <v>1472</v>
      </c>
      <c r="B3296">
        <v>1159400000</v>
      </c>
      <c r="C3296">
        <v>-386720758</v>
      </c>
      <c r="D3296">
        <v>0</v>
      </c>
      <c r="E3296">
        <v>772679242</v>
      </c>
      <c r="F3296">
        <v>0</v>
      </c>
      <c r="G3296">
        <v>772679242</v>
      </c>
      <c r="H3296">
        <v>772679242</v>
      </c>
      <c r="I3296">
        <v>772679242</v>
      </c>
      <c r="J3296">
        <v>0</v>
      </c>
      <c r="K3296">
        <v>772679242</v>
      </c>
      <c r="L3296">
        <v>243838505</v>
      </c>
      <c r="M3296">
        <v>0</v>
      </c>
      <c r="N3296">
        <v>528840737</v>
      </c>
      <c r="O3296">
        <v>528840737</v>
      </c>
      <c r="P3296">
        <v>0</v>
      </c>
      <c r="Q3296">
        <v>0</v>
      </c>
      <c r="R3296">
        <v>100</v>
      </c>
      <c r="S3296">
        <v>0</v>
      </c>
      <c r="T3296">
        <v>0</v>
      </c>
    </row>
    <row r="3297" spans="1:20" x14ac:dyDescent="0.25">
      <c r="A3297" t="s">
        <v>1473</v>
      </c>
      <c r="B3297">
        <v>1159400000</v>
      </c>
      <c r="C3297">
        <v>-386720758</v>
      </c>
      <c r="D3297">
        <v>0</v>
      </c>
      <c r="E3297">
        <v>772679242</v>
      </c>
      <c r="F3297">
        <v>0</v>
      </c>
      <c r="G3297">
        <v>772679242</v>
      </c>
      <c r="H3297">
        <v>772679242</v>
      </c>
      <c r="I3297">
        <v>772679242</v>
      </c>
      <c r="J3297">
        <v>0</v>
      </c>
      <c r="K3297">
        <v>772679242</v>
      </c>
      <c r="L3297">
        <v>243838505</v>
      </c>
      <c r="M3297">
        <v>0</v>
      </c>
      <c r="N3297">
        <v>528840737</v>
      </c>
      <c r="O3297">
        <v>528840737</v>
      </c>
      <c r="P3297">
        <v>0</v>
      </c>
      <c r="Q3297">
        <v>0</v>
      </c>
      <c r="R3297">
        <v>100</v>
      </c>
      <c r="S3297">
        <v>0</v>
      </c>
      <c r="T3297">
        <v>0</v>
      </c>
    </row>
    <row r="3298" spans="1:20" x14ac:dyDescent="0.25">
      <c r="A3298" t="s">
        <v>1474</v>
      </c>
      <c r="B3298">
        <v>0</v>
      </c>
      <c r="C3298">
        <v>1510200686</v>
      </c>
      <c r="D3298">
        <v>0</v>
      </c>
      <c r="E3298">
        <v>1510200686</v>
      </c>
      <c r="F3298">
        <v>0</v>
      </c>
      <c r="G3298">
        <v>1510200686</v>
      </c>
      <c r="H3298">
        <v>1510200686</v>
      </c>
      <c r="I3298">
        <v>1510200686</v>
      </c>
      <c r="J3298">
        <v>0</v>
      </c>
      <c r="K3298">
        <v>1510200686</v>
      </c>
      <c r="L3298">
        <v>1239798520</v>
      </c>
      <c r="M3298">
        <v>0</v>
      </c>
      <c r="N3298">
        <v>270402166</v>
      </c>
      <c r="O3298">
        <v>246371335</v>
      </c>
      <c r="P3298">
        <v>24030831</v>
      </c>
      <c r="Q3298">
        <v>0</v>
      </c>
      <c r="R3298">
        <v>100</v>
      </c>
      <c r="S3298">
        <v>0</v>
      </c>
      <c r="T3298">
        <v>0</v>
      </c>
    </row>
    <row r="3299" spans="1:20" x14ac:dyDescent="0.25">
      <c r="A3299" t="s">
        <v>1472</v>
      </c>
      <c r="B3299">
        <v>0</v>
      </c>
      <c r="C3299">
        <v>1510200686</v>
      </c>
      <c r="D3299">
        <v>0</v>
      </c>
      <c r="E3299">
        <v>1510200686</v>
      </c>
      <c r="F3299">
        <v>0</v>
      </c>
      <c r="G3299">
        <v>1510200686</v>
      </c>
      <c r="H3299">
        <v>1510200686</v>
      </c>
      <c r="I3299">
        <v>1510200686</v>
      </c>
      <c r="J3299">
        <v>0</v>
      </c>
      <c r="K3299">
        <v>1510200686</v>
      </c>
      <c r="L3299">
        <v>1239798520</v>
      </c>
      <c r="M3299">
        <v>0</v>
      </c>
      <c r="N3299">
        <v>270402166</v>
      </c>
      <c r="O3299">
        <v>246371335</v>
      </c>
      <c r="P3299">
        <v>24030831</v>
      </c>
      <c r="Q3299">
        <v>0</v>
      </c>
      <c r="R3299">
        <v>100</v>
      </c>
      <c r="S3299">
        <v>0</v>
      </c>
      <c r="T3299">
        <v>0</v>
      </c>
    </row>
    <row r="3300" spans="1:20" x14ac:dyDescent="0.25">
      <c r="A3300" t="s">
        <v>1473</v>
      </c>
      <c r="B3300">
        <v>0</v>
      </c>
      <c r="C3300">
        <v>1510200686</v>
      </c>
      <c r="D3300">
        <v>0</v>
      </c>
      <c r="E3300">
        <v>1510200686</v>
      </c>
      <c r="F3300">
        <v>0</v>
      </c>
      <c r="G3300">
        <v>1510200686</v>
      </c>
      <c r="H3300">
        <v>1510200686</v>
      </c>
      <c r="I3300">
        <v>1510200686</v>
      </c>
      <c r="J3300">
        <v>0</v>
      </c>
      <c r="K3300">
        <v>1510200686</v>
      </c>
      <c r="L3300">
        <v>1239798520</v>
      </c>
      <c r="M3300">
        <v>0</v>
      </c>
      <c r="N3300">
        <v>270402166</v>
      </c>
      <c r="O3300">
        <v>246371335</v>
      </c>
      <c r="P3300">
        <v>24030831</v>
      </c>
      <c r="Q3300">
        <v>0</v>
      </c>
      <c r="R3300">
        <v>100</v>
      </c>
      <c r="S3300">
        <v>0</v>
      </c>
      <c r="T3300">
        <v>0</v>
      </c>
    </row>
    <row r="3301" spans="1:20" x14ac:dyDescent="0.25">
      <c r="A3301" t="s">
        <v>1475</v>
      </c>
      <c r="B3301">
        <v>0</v>
      </c>
      <c r="C3301">
        <v>1904728411</v>
      </c>
      <c r="D3301">
        <v>0</v>
      </c>
      <c r="E3301">
        <v>1904728411</v>
      </c>
      <c r="F3301">
        <v>0</v>
      </c>
      <c r="G3301">
        <v>1904728411</v>
      </c>
      <c r="H3301">
        <v>1904728411</v>
      </c>
      <c r="I3301">
        <v>1904728411</v>
      </c>
      <c r="J3301">
        <v>0</v>
      </c>
      <c r="K3301">
        <v>1904728411</v>
      </c>
      <c r="L3301">
        <v>1668142457</v>
      </c>
      <c r="M3301">
        <v>0</v>
      </c>
      <c r="N3301">
        <v>236585954</v>
      </c>
      <c r="O3301">
        <v>236585954</v>
      </c>
      <c r="P3301">
        <v>0</v>
      </c>
      <c r="Q3301">
        <v>0</v>
      </c>
      <c r="R3301">
        <v>100</v>
      </c>
      <c r="S3301">
        <v>0</v>
      </c>
      <c r="T3301">
        <v>0</v>
      </c>
    </row>
    <row r="3302" spans="1:20" x14ac:dyDescent="0.25">
      <c r="A3302" t="s">
        <v>1472</v>
      </c>
      <c r="B3302">
        <v>0</v>
      </c>
      <c r="C3302">
        <v>1904728411</v>
      </c>
      <c r="D3302">
        <v>0</v>
      </c>
      <c r="E3302">
        <v>1904728411</v>
      </c>
      <c r="F3302">
        <v>0</v>
      </c>
      <c r="G3302">
        <v>1904728411</v>
      </c>
      <c r="H3302">
        <v>1904728411</v>
      </c>
      <c r="I3302">
        <v>1904728411</v>
      </c>
      <c r="J3302">
        <v>0</v>
      </c>
      <c r="K3302">
        <v>1904728411</v>
      </c>
      <c r="L3302">
        <v>1668142457</v>
      </c>
      <c r="M3302">
        <v>0</v>
      </c>
      <c r="N3302">
        <v>236585954</v>
      </c>
      <c r="O3302">
        <v>236585954</v>
      </c>
      <c r="P3302">
        <v>0</v>
      </c>
      <c r="Q3302">
        <v>0</v>
      </c>
      <c r="R3302">
        <v>100</v>
      </c>
      <c r="S3302">
        <v>0</v>
      </c>
      <c r="T3302">
        <v>0</v>
      </c>
    </row>
    <row r="3303" spans="1:20" x14ac:dyDescent="0.25">
      <c r="A3303" t="s">
        <v>1473</v>
      </c>
      <c r="B3303">
        <v>0</v>
      </c>
      <c r="C3303">
        <v>1904728411</v>
      </c>
      <c r="D3303">
        <v>0</v>
      </c>
      <c r="E3303">
        <v>1904728411</v>
      </c>
      <c r="F3303">
        <v>0</v>
      </c>
      <c r="G3303">
        <v>1904728411</v>
      </c>
      <c r="H3303">
        <v>1904728411</v>
      </c>
      <c r="I3303">
        <v>1904728411</v>
      </c>
      <c r="J3303">
        <v>0</v>
      </c>
      <c r="K3303">
        <v>1904728411</v>
      </c>
      <c r="L3303">
        <v>1668142457</v>
      </c>
      <c r="M3303">
        <v>0</v>
      </c>
      <c r="N3303">
        <v>236585954</v>
      </c>
      <c r="O3303">
        <v>236585954</v>
      </c>
      <c r="P3303">
        <v>0</v>
      </c>
      <c r="Q3303">
        <v>0</v>
      </c>
      <c r="R3303">
        <v>100</v>
      </c>
      <c r="S3303">
        <v>0</v>
      </c>
      <c r="T3303">
        <v>0</v>
      </c>
    </row>
    <row r="3304" spans="1:20" x14ac:dyDescent="0.25">
      <c r="A3304" t="s">
        <v>1476</v>
      </c>
      <c r="B3304">
        <v>3110938869</v>
      </c>
      <c r="C3304">
        <v>-190272740</v>
      </c>
      <c r="D3304">
        <v>0</v>
      </c>
      <c r="E3304">
        <v>2920666129</v>
      </c>
      <c r="F3304">
        <v>0</v>
      </c>
      <c r="G3304">
        <v>2920666129</v>
      </c>
      <c r="H3304">
        <v>2920666129</v>
      </c>
      <c r="I3304">
        <v>2920666129</v>
      </c>
      <c r="J3304">
        <v>0</v>
      </c>
      <c r="K3304">
        <v>2920666129</v>
      </c>
      <c r="L3304">
        <v>2596193978</v>
      </c>
      <c r="M3304">
        <v>0</v>
      </c>
      <c r="N3304">
        <v>324472151</v>
      </c>
      <c r="O3304">
        <v>319759887</v>
      </c>
      <c r="P3304">
        <v>4712264</v>
      </c>
      <c r="Q3304">
        <v>0</v>
      </c>
      <c r="R3304">
        <v>100</v>
      </c>
      <c r="S3304">
        <v>0</v>
      </c>
      <c r="T3304">
        <v>0</v>
      </c>
    </row>
    <row r="3305" spans="1:20" x14ac:dyDescent="0.25">
      <c r="A3305" t="s">
        <v>1420</v>
      </c>
      <c r="B3305">
        <v>3047369001</v>
      </c>
      <c r="C3305">
        <v>-126702872</v>
      </c>
      <c r="D3305">
        <v>0</v>
      </c>
      <c r="E3305">
        <v>2920666129</v>
      </c>
      <c r="F3305">
        <v>0</v>
      </c>
      <c r="G3305">
        <v>2920666129</v>
      </c>
      <c r="H3305">
        <v>2920666129</v>
      </c>
      <c r="I3305">
        <v>2920666129</v>
      </c>
      <c r="J3305">
        <v>0</v>
      </c>
      <c r="K3305">
        <v>2920666129</v>
      </c>
      <c r="L3305">
        <v>2596193978</v>
      </c>
      <c r="M3305">
        <v>0</v>
      </c>
      <c r="N3305">
        <v>324472151</v>
      </c>
      <c r="O3305">
        <v>319759887</v>
      </c>
      <c r="P3305">
        <v>4712264</v>
      </c>
      <c r="Q3305">
        <v>0</v>
      </c>
      <c r="R3305">
        <v>100</v>
      </c>
      <c r="S3305">
        <v>0</v>
      </c>
      <c r="T3305">
        <v>0</v>
      </c>
    </row>
    <row r="3306" spans="1:20" x14ac:dyDescent="0.25">
      <c r="A3306" t="s">
        <v>1418</v>
      </c>
      <c r="B3306">
        <v>3047369001</v>
      </c>
      <c r="C3306">
        <v>-126702872</v>
      </c>
      <c r="D3306">
        <v>0</v>
      </c>
      <c r="E3306">
        <v>2920666129</v>
      </c>
      <c r="F3306">
        <v>0</v>
      </c>
      <c r="G3306">
        <v>2920666129</v>
      </c>
      <c r="H3306">
        <v>2920666129</v>
      </c>
      <c r="I3306">
        <v>2920666129</v>
      </c>
      <c r="J3306">
        <v>0</v>
      </c>
      <c r="K3306">
        <v>2920666129</v>
      </c>
      <c r="L3306">
        <v>2596193978</v>
      </c>
      <c r="M3306">
        <v>0</v>
      </c>
      <c r="N3306">
        <v>324472151</v>
      </c>
      <c r="O3306">
        <v>319759887</v>
      </c>
      <c r="P3306">
        <v>4712264</v>
      </c>
      <c r="Q3306">
        <v>0</v>
      </c>
      <c r="R3306">
        <v>100</v>
      </c>
      <c r="S3306">
        <v>0</v>
      </c>
      <c r="T3306">
        <v>0</v>
      </c>
    </row>
    <row r="3307" spans="1:20" x14ac:dyDescent="0.25">
      <c r="A3307" t="s">
        <v>1477</v>
      </c>
      <c r="B3307">
        <v>2727338001</v>
      </c>
      <c r="C3307">
        <v>-13731558</v>
      </c>
      <c r="D3307">
        <v>0</v>
      </c>
      <c r="E3307">
        <v>2713606443</v>
      </c>
      <c r="F3307">
        <v>0</v>
      </c>
      <c r="G3307">
        <v>2713606443</v>
      </c>
      <c r="H3307">
        <v>2713606443</v>
      </c>
      <c r="I3307">
        <v>2713606443</v>
      </c>
      <c r="J3307">
        <v>0</v>
      </c>
      <c r="K3307">
        <v>2713606443</v>
      </c>
      <c r="L3307">
        <v>2504881118</v>
      </c>
      <c r="M3307">
        <v>0</v>
      </c>
      <c r="N3307">
        <v>208725325</v>
      </c>
      <c r="O3307">
        <v>204013061</v>
      </c>
      <c r="P3307">
        <v>4712264</v>
      </c>
      <c r="Q3307">
        <v>0</v>
      </c>
      <c r="R3307">
        <v>100</v>
      </c>
      <c r="S3307">
        <v>0</v>
      </c>
      <c r="T3307">
        <v>0</v>
      </c>
    </row>
    <row r="3308" spans="1:20" x14ac:dyDescent="0.25">
      <c r="A3308" t="s">
        <v>1478</v>
      </c>
      <c r="B3308">
        <v>320031000</v>
      </c>
      <c r="C3308">
        <v>-112971314</v>
      </c>
      <c r="D3308">
        <v>0</v>
      </c>
      <c r="E3308">
        <v>207059686</v>
      </c>
      <c r="F3308">
        <v>0</v>
      </c>
      <c r="G3308">
        <v>207059686</v>
      </c>
      <c r="H3308">
        <v>207059686</v>
      </c>
      <c r="I3308">
        <v>207059686</v>
      </c>
      <c r="J3308">
        <v>0</v>
      </c>
      <c r="K3308">
        <v>207059686</v>
      </c>
      <c r="L3308">
        <v>91312860</v>
      </c>
      <c r="M3308">
        <v>0</v>
      </c>
      <c r="N3308">
        <v>115746826</v>
      </c>
      <c r="O3308">
        <v>115746826</v>
      </c>
      <c r="P3308">
        <v>0</v>
      </c>
      <c r="Q3308">
        <v>0</v>
      </c>
      <c r="R3308">
        <v>100</v>
      </c>
      <c r="S3308">
        <v>0</v>
      </c>
      <c r="T3308">
        <v>0</v>
      </c>
    </row>
    <row r="3309" spans="1:20" x14ac:dyDescent="0.25">
      <c r="A3309" t="s">
        <v>1437</v>
      </c>
      <c r="B3309">
        <v>63569868</v>
      </c>
      <c r="C3309">
        <v>-63569868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</row>
    <row r="3310" spans="1:20" x14ac:dyDescent="0.25">
      <c r="A3310" t="s">
        <v>1418</v>
      </c>
      <c r="B3310">
        <v>63569868</v>
      </c>
      <c r="C3310">
        <v>-63569868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</row>
    <row r="3311" spans="1:20" x14ac:dyDescent="0.25">
      <c r="A3311" t="s">
        <v>1477</v>
      </c>
      <c r="B3311">
        <v>63569868</v>
      </c>
      <c r="C3311">
        <v>-63569868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</row>
    <row r="3312" spans="1:20" x14ac:dyDescent="0.25">
      <c r="A3312" t="s">
        <v>1479</v>
      </c>
      <c r="B3312">
        <v>3289720000</v>
      </c>
      <c r="C3312">
        <v>-2136100428</v>
      </c>
      <c r="D3312">
        <v>0</v>
      </c>
      <c r="E3312">
        <v>1153619572</v>
      </c>
      <c r="F3312">
        <v>0</v>
      </c>
      <c r="G3312">
        <v>1153619572</v>
      </c>
      <c r="H3312">
        <v>1153619572</v>
      </c>
      <c r="I3312">
        <v>987995615</v>
      </c>
      <c r="J3312">
        <v>0</v>
      </c>
      <c r="K3312">
        <v>987995615</v>
      </c>
      <c r="L3312">
        <v>556769529</v>
      </c>
      <c r="M3312">
        <v>165623957</v>
      </c>
      <c r="N3312">
        <v>431226086</v>
      </c>
      <c r="O3312">
        <v>420067726</v>
      </c>
      <c r="P3312">
        <v>11158360</v>
      </c>
      <c r="Q3312">
        <v>0</v>
      </c>
      <c r="R3312">
        <v>85.64</v>
      </c>
      <c r="S3312">
        <v>0</v>
      </c>
      <c r="T3312">
        <v>0</v>
      </c>
    </row>
    <row r="3313" spans="1:20" x14ac:dyDescent="0.25">
      <c r="A3313" t="s">
        <v>31</v>
      </c>
      <c r="B3313">
        <v>212000000</v>
      </c>
      <c r="C3313">
        <v>-208707100</v>
      </c>
      <c r="D3313">
        <v>0</v>
      </c>
      <c r="E3313">
        <v>3292900</v>
      </c>
      <c r="F3313">
        <v>0</v>
      </c>
      <c r="G3313">
        <v>3292900</v>
      </c>
      <c r="H3313">
        <v>3292900</v>
      </c>
      <c r="I3313">
        <v>3292900</v>
      </c>
      <c r="J3313">
        <v>0</v>
      </c>
      <c r="K3313">
        <v>3292900</v>
      </c>
      <c r="L3313">
        <v>3292900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100</v>
      </c>
      <c r="S3313">
        <v>0</v>
      </c>
      <c r="T3313">
        <v>0</v>
      </c>
    </row>
    <row r="3314" spans="1:20" x14ac:dyDescent="0.25">
      <c r="A3314" t="s">
        <v>1480</v>
      </c>
      <c r="B3314">
        <v>212000000</v>
      </c>
      <c r="C3314">
        <v>-208707100</v>
      </c>
      <c r="D3314">
        <v>0</v>
      </c>
      <c r="E3314">
        <v>3292900</v>
      </c>
      <c r="F3314">
        <v>0</v>
      </c>
      <c r="G3314">
        <v>3292900</v>
      </c>
      <c r="H3314">
        <v>3292900</v>
      </c>
      <c r="I3314">
        <v>3292900</v>
      </c>
      <c r="J3314">
        <v>0</v>
      </c>
      <c r="K3314">
        <v>3292900</v>
      </c>
      <c r="L3314">
        <v>3292900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100</v>
      </c>
      <c r="S3314">
        <v>0</v>
      </c>
      <c r="T3314">
        <v>0</v>
      </c>
    </row>
    <row r="3315" spans="1:20" x14ac:dyDescent="0.25">
      <c r="A3315" t="s">
        <v>1481</v>
      </c>
      <c r="B3315">
        <v>212000000</v>
      </c>
      <c r="C3315">
        <v>-208707100</v>
      </c>
      <c r="D3315">
        <v>0</v>
      </c>
      <c r="E3315">
        <v>3292900</v>
      </c>
      <c r="F3315">
        <v>0</v>
      </c>
      <c r="G3315">
        <v>3292900</v>
      </c>
      <c r="H3315">
        <v>3292900</v>
      </c>
      <c r="I3315">
        <v>3292900</v>
      </c>
      <c r="J3315">
        <v>0</v>
      </c>
      <c r="K3315">
        <v>3292900</v>
      </c>
      <c r="L3315">
        <v>3292900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100</v>
      </c>
      <c r="S3315">
        <v>0</v>
      </c>
      <c r="T3315">
        <v>0</v>
      </c>
    </row>
    <row r="3316" spans="1:20" x14ac:dyDescent="0.25">
      <c r="A3316" t="s">
        <v>1428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</row>
    <row r="3317" spans="1:20" x14ac:dyDescent="0.25">
      <c r="A3317" t="s">
        <v>1480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</row>
    <row r="3318" spans="1:20" x14ac:dyDescent="0.25">
      <c r="A3318" t="s">
        <v>1481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</row>
    <row r="3319" spans="1:20" x14ac:dyDescent="0.25">
      <c r="A3319" t="s">
        <v>1420</v>
      </c>
      <c r="B3319">
        <v>3077720000</v>
      </c>
      <c r="C3319">
        <v>-1927393328</v>
      </c>
      <c r="D3319">
        <v>0</v>
      </c>
      <c r="E3319">
        <v>1150326672</v>
      </c>
      <c r="F3319">
        <v>0</v>
      </c>
      <c r="G3319">
        <v>1150326672</v>
      </c>
      <c r="H3319">
        <v>1150326672</v>
      </c>
      <c r="I3319">
        <v>984702715</v>
      </c>
      <c r="J3319">
        <v>0</v>
      </c>
      <c r="K3319">
        <v>984702715</v>
      </c>
      <c r="L3319">
        <v>553476629</v>
      </c>
      <c r="M3319">
        <v>165623957</v>
      </c>
      <c r="N3319">
        <v>431226086</v>
      </c>
      <c r="O3319">
        <v>420067726</v>
      </c>
      <c r="P3319">
        <v>11158360</v>
      </c>
      <c r="Q3319">
        <v>0</v>
      </c>
      <c r="R3319">
        <v>85.6</v>
      </c>
      <c r="S3319">
        <v>0</v>
      </c>
      <c r="T3319">
        <v>0</v>
      </c>
    </row>
    <row r="3320" spans="1:20" x14ac:dyDescent="0.25">
      <c r="A3320" t="s">
        <v>1480</v>
      </c>
      <c r="B3320">
        <v>3077720000</v>
      </c>
      <c r="C3320">
        <v>-1927393328</v>
      </c>
      <c r="D3320">
        <v>0</v>
      </c>
      <c r="E3320">
        <v>1150326672</v>
      </c>
      <c r="F3320">
        <v>0</v>
      </c>
      <c r="G3320">
        <v>1150326672</v>
      </c>
      <c r="H3320">
        <v>1150326672</v>
      </c>
      <c r="I3320">
        <v>984702715</v>
      </c>
      <c r="J3320">
        <v>0</v>
      </c>
      <c r="K3320">
        <v>984702715</v>
      </c>
      <c r="L3320">
        <v>553476629</v>
      </c>
      <c r="M3320">
        <v>165623957</v>
      </c>
      <c r="N3320">
        <v>431226086</v>
      </c>
      <c r="O3320">
        <v>420067726</v>
      </c>
      <c r="P3320">
        <v>11158360</v>
      </c>
      <c r="Q3320">
        <v>0</v>
      </c>
      <c r="R3320">
        <v>85.6</v>
      </c>
      <c r="S3320">
        <v>0</v>
      </c>
      <c r="T3320">
        <v>0</v>
      </c>
    </row>
    <row r="3321" spans="1:20" x14ac:dyDescent="0.25">
      <c r="A3321" t="s">
        <v>1481</v>
      </c>
      <c r="B3321">
        <v>3077720000</v>
      </c>
      <c r="C3321">
        <v>-1927393328</v>
      </c>
      <c r="D3321">
        <v>0</v>
      </c>
      <c r="E3321">
        <v>1150326672</v>
      </c>
      <c r="F3321">
        <v>0</v>
      </c>
      <c r="G3321">
        <v>1150326672</v>
      </c>
      <c r="H3321">
        <v>1150326672</v>
      </c>
      <c r="I3321">
        <v>984702715</v>
      </c>
      <c r="J3321">
        <v>0</v>
      </c>
      <c r="K3321">
        <v>984702715</v>
      </c>
      <c r="L3321">
        <v>553476629</v>
      </c>
      <c r="M3321">
        <v>165623957</v>
      </c>
      <c r="N3321">
        <v>431226086</v>
      </c>
      <c r="O3321">
        <v>420067726</v>
      </c>
      <c r="P3321">
        <v>11158360</v>
      </c>
      <c r="Q3321">
        <v>0</v>
      </c>
      <c r="R3321">
        <v>85.6</v>
      </c>
      <c r="S3321">
        <v>0</v>
      </c>
      <c r="T3321">
        <v>0</v>
      </c>
    </row>
    <row r="3322" spans="1:20" x14ac:dyDescent="0.25">
      <c r="A3322" t="s">
        <v>1482</v>
      </c>
      <c r="B3322">
        <v>2526931869</v>
      </c>
      <c r="C3322">
        <v>-517391258</v>
      </c>
      <c r="D3322">
        <v>0</v>
      </c>
      <c r="E3322">
        <v>2009540611</v>
      </c>
      <c r="F3322">
        <v>0</v>
      </c>
      <c r="G3322">
        <v>2009540611</v>
      </c>
      <c r="H3322">
        <v>2009540611</v>
      </c>
      <c r="I3322">
        <v>2009540611</v>
      </c>
      <c r="J3322">
        <v>0</v>
      </c>
      <c r="K3322">
        <v>2009540611</v>
      </c>
      <c r="L3322">
        <v>1105515080</v>
      </c>
      <c r="M3322">
        <v>0</v>
      </c>
      <c r="N3322">
        <v>904025531</v>
      </c>
      <c r="O3322">
        <v>879469104</v>
      </c>
      <c r="P3322">
        <v>24556427</v>
      </c>
      <c r="Q3322">
        <v>0</v>
      </c>
      <c r="R3322">
        <v>100</v>
      </c>
      <c r="S3322">
        <v>0</v>
      </c>
      <c r="T3322">
        <v>0</v>
      </c>
    </row>
    <row r="3323" spans="1:20" x14ac:dyDescent="0.25">
      <c r="A3323" t="s">
        <v>31</v>
      </c>
      <c r="B3323">
        <v>50000000</v>
      </c>
      <c r="C3323">
        <v>-6449900</v>
      </c>
      <c r="D3323">
        <v>0</v>
      </c>
      <c r="E3323">
        <v>43550100</v>
      </c>
      <c r="F3323">
        <v>0</v>
      </c>
      <c r="G3323">
        <v>43550100</v>
      </c>
      <c r="H3323">
        <v>43550100</v>
      </c>
      <c r="I3323">
        <v>43550100</v>
      </c>
      <c r="J3323">
        <v>0</v>
      </c>
      <c r="K3323">
        <v>43550100</v>
      </c>
      <c r="L3323">
        <v>27560567</v>
      </c>
      <c r="M3323">
        <v>0</v>
      </c>
      <c r="N3323">
        <v>15989533</v>
      </c>
      <c r="O3323">
        <v>15989533</v>
      </c>
      <c r="P3323">
        <v>0</v>
      </c>
      <c r="Q3323">
        <v>0</v>
      </c>
      <c r="R3323">
        <v>100</v>
      </c>
      <c r="S3323">
        <v>0</v>
      </c>
      <c r="T3323">
        <v>0</v>
      </c>
    </row>
    <row r="3324" spans="1:20" x14ac:dyDescent="0.25">
      <c r="A3324" t="s">
        <v>1483</v>
      </c>
      <c r="B3324">
        <v>50000000</v>
      </c>
      <c r="C3324">
        <v>-6449900</v>
      </c>
      <c r="D3324">
        <v>0</v>
      </c>
      <c r="E3324">
        <v>43550100</v>
      </c>
      <c r="F3324">
        <v>0</v>
      </c>
      <c r="G3324">
        <v>43550100</v>
      </c>
      <c r="H3324">
        <v>43550100</v>
      </c>
      <c r="I3324">
        <v>43550100</v>
      </c>
      <c r="J3324">
        <v>0</v>
      </c>
      <c r="K3324">
        <v>43550100</v>
      </c>
      <c r="L3324">
        <v>27560567</v>
      </c>
      <c r="M3324">
        <v>0</v>
      </c>
      <c r="N3324">
        <v>15989533</v>
      </c>
      <c r="O3324">
        <v>15989533</v>
      </c>
      <c r="P3324">
        <v>0</v>
      </c>
      <c r="Q3324">
        <v>0</v>
      </c>
      <c r="R3324">
        <v>100</v>
      </c>
      <c r="S3324">
        <v>0</v>
      </c>
      <c r="T3324">
        <v>0</v>
      </c>
    </row>
    <row r="3325" spans="1:20" x14ac:dyDescent="0.25">
      <c r="A3325" t="s">
        <v>1484</v>
      </c>
      <c r="B3325">
        <v>50000000</v>
      </c>
      <c r="C3325">
        <v>-6449900</v>
      </c>
      <c r="D3325">
        <v>0</v>
      </c>
      <c r="E3325">
        <v>43550100</v>
      </c>
      <c r="F3325">
        <v>0</v>
      </c>
      <c r="G3325">
        <v>43550100</v>
      </c>
      <c r="H3325">
        <v>43550100</v>
      </c>
      <c r="I3325">
        <v>43550100</v>
      </c>
      <c r="J3325">
        <v>0</v>
      </c>
      <c r="K3325">
        <v>43550100</v>
      </c>
      <c r="L3325">
        <v>27560567</v>
      </c>
      <c r="M3325">
        <v>0</v>
      </c>
      <c r="N3325">
        <v>15989533</v>
      </c>
      <c r="O3325">
        <v>15989533</v>
      </c>
      <c r="P3325">
        <v>0</v>
      </c>
      <c r="Q3325">
        <v>0</v>
      </c>
      <c r="R3325">
        <v>100</v>
      </c>
      <c r="S3325">
        <v>0</v>
      </c>
      <c r="T3325">
        <v>0</v>
      </c>
    </row>
    <row r="3326" spans="1:20" x14ac:dyDescent="0.25">
      <c r="A3326" t="s">
        <v>1428</v>
      </c>
      <c r="B3326">
        <v>0</v>
      </c>
      <c r="C3326">
        <v>153638649</v>
      </c>
      <c r="D3326">
        <v>0</v>
      </c>
      <c r="E3326">
        <v>153638649</v>
      </c>
      <c r="F3326">
        <v>0</v>
      </c>
      <c r="G3326">
        <v>153638649</v>
      </c>
      <c r="H3326">
        <v>153638649</v>
      </c>
      <c r="I3326">
        <v>153638649</v>
      </c>
      <c r="J3326">
        <v>0</v>
      </c>
      <c r="K3326">
        <v>153638649</v>
      </c>
      <c r="L3326">
        <v>102433544</v>
      </c>
      <c r="M3326">
        <v>0</v>
      </c>
      <c r="N3326">
        <v>51205105</v>
      </c>
      <c r="O3326">
        <v>49651865</v>
      </c>
      <c r="P3326">
        <v>1553240</v>
      </c>
      <c r="Q3326">
        <v>0</v>
      </c>
      <c r="R3326">
        <v>100</v>
      </c>
      <c r="S3326">
        <v>0</v>
      </c>
      <c r="T3326">
        <v>0</v>
      </c>
    </row>
    <row r="3327" spans="1:20" x14ac:dyDescent="0.25">
      <c r="A3327" t="s">
        <v>1483</v>
      </c>
      <c r="B3327">
        <v>0</v>
      </c>
      <c r="C3327">
        <v>153638649</v>
      </c>
      <c r="D3327">
        <v>0</v>
      </c>
      <c r="E3327">
        <v>153638649</v>
      </c>
      <c r="F3327">
        <v>0</v>
      </c>
      <c r="G3327">
        <v>153638649</v>
      </c>
      <c r="H3327">
        <v>153638649</v>
      </c>
      <c r="I3327">
        <v>153638649</v>
      </c>
      <c r="J3327">
        <v>0</v>
      </c>
      <c r="K3327">
        <v>153638649</v>
      </c>
      <c r="L3327">
        <v>102433544</v>
      </c>
      <c r="M3327">
        <v>0</v>
      </c>
      <c r="N3327">
        <v>51205105</v>
      </c>
      <c r="O3327">
        <v>49651865</v>
      </c>
      <c r="P3327">
        <v>1553240</v>
      </c>
      <c r="Q3327">
        <v>0</v>
      </c>
      <c r="R3327">
        <v>100</v>
      </c>
      <c r="S3327">
        <v>0</v>
      </c>
      <c r="T3327">
        <v>0</v>
      </c>
    </row>
    <row r="3328" spans="1:20" x14ac:dyDescent="0.25">
      <c r="A3328" t="s">
        <v>1484</v>
      </c>
      <c r="B3328">
        <v>0</v>
      </c>
      <c r="C3328">
        <v>153638649</v>
      </c>
      <c r="D3328">
        <v>0</v>
      </c>
      <c r="E3328">
        <v>153638649</v>
      </c>
      <c r="F3328">
        <v>0</v>
      </c>
      <c r="G3328">
        <v>153638649</v>
      </c>
      <c r="H3328">
        <v>153638649</v>
      </c>
      <c r="I3328">
        <v>153638649</v>
      </c>
      <c r="J3328">
        <v>0</v>
      </c>
      <c r="K3328">
        <v>153638649</v>
      </c>
      <c r="L3328">
        <v>102433544</v>
      </c>
      <c r="M3328">
        <v>0</v>
      </c>
      <c r="N3328">
        <v>51205105</v>
      </c>
      <c r="O3328">
        <v>49651865</v>
      </c>
      <c r="P3328">
        <v>1553240</v>
      </c>
      <c r="Q3328">
        <v>0</v>
      </c>
      <c r="R3328">
        <v>100</v>
      </c>
      <c r="S3328">
        <v>0</v>
      </c>
      <c r="T3328">
        <v>0</v>
      </c>
    </row>
    <row r="3329" spans="1:20" x14ac:dyDescent="0.25">
      <c r="A3329" t="s">
        <v>1420</v>
      </c>
      <c r="B3329">
        <v>2413362000</v>
      </c>
      <c r="C3329">
        <v>-601010138</v>
      </c>
      <c r="D3329">
        <v>0</v>
      </c>
      <c r="E3329">
        <v>1812351862</v>
      </c>
      <c r="F3329">
        <v>0</v>
      </c>
      <c r="G3329">
        <v>1812351862</v>
      </c>
      <c r="H3329">
        <v>1812351862</v>
      </c>
      <c r="I3329">
        <v>1812351862</v>
      </c>
      <c r="J3329">
        <v>0</v>
      </c>
      <c r="K3329">
        <v>1812351862</v>
      </c>
      <c r="L3329">
        <v>975520969</v>
      </c>
      <c r="M3329">
        <v>0</v>
      </c>
      <c r="N3329">
        <v>836830893</v>
      </c>
      <c r="O3329">
        <v>813827706</v>
      </c>
      <c r="P3329">
        <v>23003187</v>
      </c>
      <c r="Q3329">
        <v>0</v>
      </c>
      <c r="R3329">
        <v>100</v>
      </c>
      <c r="S3329">
        <v>0</v>
      </c>
      <c r="T3329">
        <v>0</v>
      </c>
    </row>
    <row r="3330" spans="1:20" x14ac:dyDescent="0.25">
      <c r="A3330" t="s">
        <v>1483</v>
      </c>
      <c r="B3330">
        <v>2413362000</v>
      </c>
      <c r="C3330">
        <v>-601010138</v>
      </c>
      <c r="D3330">
        <v>0</v>
      </c>
      <c r="E3330">
        <v>1812351862</v>
      </c>
      <c r="F3330">
        <v>0</v>
      </c>
      <c r="G3330">
        <v>1812351862</v>
      </c>
      <c r="H3330">
        <v>1812351862</v>
      </c>
      <c r="I3330">
        <v>1812351862</v>
      </c>
      <c r="J3330">
        <v>0</v>
      </c>
      <c r="K3330">
        <v>1812351862</v>
      </c>
      <c r="L3330">
        <v>975520969</v>
      </c>
      <c r="M3330">
        <v>0</v>
      </c>
      <c r="N3330">
        <v>836830893</v>
      </c>
      <c r="O3330">
        <v>813827706</v>
      </c>
      <c r="P3330">
        <v>23003187</v>
      </c>
      <c r="Q3330">
        <v>0</v>
      </c>
      <c r="R3330">
        <v>100</v>
      </c>
      <c r="S3330">
        <v>0</v>
      </c>
      <c r="T3330">
        <v>0</v>
      </c>
    </row>
    <row r="3331" spans="1:20" x14ac:dyDescent="0.25">
      <c r="A3331" t="s">
        <v>1484</v>
      </c>
      <c r="B3331">
        <v>2413362000</v>
      </c>
      <c r="C3331">
        <v>-601010138</v>
      </c>
      <c r="D3331">
        <v>0</v>
      </c>
      <c r="E3331">
        <v>1812351862</v>
      </c>
      <c r="F3331">
        <v>0</v>
      </c>
      <c r="G3331">
        <v>1812351862</v>
      </c>
      <c r="H3331">
        <v>1812351862</v>
      </c>
      <c r="I3331">
        <v>1812351862</v>
      </c>
      <c r="J3331">
        <v>0</v>
      </c>
      <c r="K3331">
        <v>1812351862</v>
      </c>
      <c r="L3331">
        <v>975520969</v>
      </c>
      <c r="M3331">
        <v>0</v>
      </c>
      <c r="N3331">
        <v>836830893</v>
      </c>
      <c r="O3331">
        <v>813827706</v>
      </c>
      <c r="P3331">
        <v>23003187</v>
      </c>
      <c r="Q3331">
        <v>0</v>
      </c>
      <c r="R3331">
        <v>100</v>
      </c>
      <c r="S3331">
        <v>0</v>
      </c>
      <c r="T3331">
        <v>0</v>
      </c>
    </row>
    <row r="3332" spans="1:20" x14ac:dyDescent="0.25">
      <c r="A3332" t="s">
        <v>1437</v>
      </c>
      <c r="B3332">
        <v>63569869</v>
      </c>
      <c r="C3332">
        <v>-63569869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</row>
    <row r="3333" spans="1:20" x14ac:dyDescent="0.25">
      <c r="A3333" t="s">
        <v>1483</v>
      </c>
      <c r="B3333">
        <v>63569869</v>
      </c>
      <c r="C3333">
        <v>-63569869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</row>
    <row r="3334" spans="1:20" x14ac:dyDescent="0.25">
      <c r="A3334" t="s">
        <v>1484</v>
      </c>
      <c r="B3334">
        <v>63569869</v>
      </c>
      <c r="C3334">
        <v>-63569869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</row>
    <row r="3335" spans="1:20" x14ac:dyDescent="0.25">
      <c r="A3335" t="s">
        <v>1485</v>
      </c>
      <c r="B3335">
        <v>0</v>
      </c>
      <c r="C3335">
        <v>129184557</v>
      </c>
      <c r="D3335">
        <v>0</v>
      </c>
      <c r="E3335">
        <v>129184557</v>
      </c>
      <c r="F3335">
        <v>0</v>
      </c>
      <c r="G3335">
        <v>6466221</v>
      </c>
      <c r="H3335">
        <v>6466221</v>
      </c>
      <c r="I3335">
        <v>0</v>
      </c>
      <c r="J3335">
        <v>0</v>
      </c>
      <c r="K3335">
        <v>0</v>
      </c>
      <c r="L3335">
        <v>0</v>
      </c>
      <c r="M3335">
        <v>6466221</v>
      </c>
      <c r="N3335">
        <v>0</v>
      </c>
      <c r="O3335">
        <v>0</v>
      </c>
      <c r="P3335">
        <v>0</v>
      </c>
      <c r="Q3335">
        <v>122718336</v>
      </c>
      <c r="R3335">
        <v>0</v>
      </c>
      <c r="S3335">
        <v>0</v>
      </c>
      <c r="T3335">
        <v>0</v>
      </c>
    </row>
    <row r="3336" spans="1:20" x14ac:dyDescent="0.25">
      <c r="A3336" t="s">
        <v>1420</v>
      </c>
      <c r="B3336">
        <v>0</v>
      </c>
      <c r="C3336">
        <v>129184557</v>
      </c>
      <c r="D3336">
        <v>0</v>
      </c>
      <c r="E3336">
        <v>129184557</v>
      </c>
      <c r="F3336">
        <v>0</v>
      </c>
      <c r="G3336">
        <v>6466221</v>
      </c>
      <c r="H3336">
        <v>6466221</v>
      </c>
      <c r="I3336">
        <v>0</v>
      </c>
      <c r="J3336">
        <v>0</v>
      </c>
      <c r="K3336">
        <v>0</v>
      </c>
      <c r="L3336">
        <v>0</v>
      </c>
      <c r="M3336">
        <v>6466221</v>
      </c>
      <c r="N3336">
        <v>0</v>
      </c>
      <c r="O3336">
        <v>0</v>
      </c>
      <c r="P3336">
        <v>0</v>
      </c>
      <c r="Q3336">
        <v>122718336</v>
      </c>
      <c r="R3336">
        <v>0</v>
      </c>
      <c r="S3336">
        <v>0</v>
      </c>
      <c r="T3336">
        <v>0</v>
      </c>
    </row>
    <row r="3337" spans="1:20" x14ac:dyDescent="0.25">
      <c r="A3337" t="s">
        <v>1465</v>
      </c>
      <c r="B3337">
        <v>0</v>
      </c>
      <c r="C3337">
        <v>129184557</v>
      </c>
      <c r="D3337">
        <v>0</v>
      </c>
      <c r="E3337">
        <v>129184557</v>
      </c>
      <c r="F3337">
        <v>0</v>
      </c>
      <c r="G3337">
        <v>6466221</v>
      </c>
      <c r="H3337">
        <v>6466221</v>
      </c>
      <c r="I3337">
        <v>0</v>
      </c>
      <c r="J3337">
        <v>0</v>
      </c>
      <c r="K3337">
        <v>0</v>
      </c>
      <c r="L3337">
        <v>0</v>
      </c>
      <c r="M3337">
        <v>6466221</v>
      </c>
      <c r="N3337">
        <v>0</v>
      </c>
      <c r="O3337">
        <v>0</v>
      </c>
      <c r="P3337">
        <v>0</v>
      </c>
      <c r="Q3337">
        <v>122718336</v>
      </c>
      <c r="R3337">
        <v>0</v>
      </c>
      <c r="S3337">
        <v>0</v>
      </c>
      <c r="T3337">
        <v>0</v>
      </c>
    </row>
    <row r="3338" spans="1:20" x14ac:dyDescent="0.25">
      <c r="A3338" t="s">
        <v>1486</v>
      </c>
      <c r="B3338">
        <v>0</v>
      </c>
      <c r="C3338">
        <v>129184557</v>
      </c>
      <c r="D3338">
        <v>0</v>
      </c>
      <c r="E3338">
        <v>129184557</v>
      </c>
      <c r="F3338">
        <v>0</v>
      </c>
      <c r="G3338">
        <v>6466221</v>
      </c>
      <c r="H3338">
        <v>6466221</v>
      </c>
      <c r="I3338">
        <v>0</v>
      </c>
      <c r="J3338">
        <v>0</v>
      </c>
      <c r="K3338">
        <v>0</v>
      </c>
      <c r="L3338">
        <v>0</v>
      </c>
      <c r="M3338">
        <v>6466221</v>
      </c>
      <c r="N3338">
        <v>0</v>
      </c>
      <c r="O3338">
        <v>0</v>
      </c>
      <c r="P3338">
        <v>0</v>
      </c>
      <c r="Q3338">
        <v>122718336</v>
      </c>
      <c r="R3338">
        <v>0</v>
      </c>
      <c r="S3338">
        <v>0</v>
      </c>
      <c r="T3338">
        <v>0</v>
      </c>
    </row>
    <row r="3339" spans="1:20" x14ac:dyDescent="0.25">
      <c r="A3339" t="s">
        <v>1487</v>
      </c>
      <c r="B3339">
        <v>0</v>
      </c>
      <c r="C3339">
        <v>679634566</v>
      </c>
      <c r="D3339">
        <v>0</v>
      </c>
      <c r="E3339">
        <v>679634566</v>
      </c>
      <c r="F3339">
        <v>0</v>
      </c>
      <c r="G3339">
        <v>195026529</v>
      </c>
      <c r="H3339">
        <v>195026529</v>
      </c>
      <c r="I3339">
        <v>9330374</v>
      </c>
      <c r="J3339">
        <v>0</v>
      </c>
      <c r="K3339">
        <v>9330374</v>
      </c>
      <c r="L3339">
        <v>9330374</v>
      </c>
      <c r="M3339">
        <v>185696155</v>
      </c>
      <c r="N3339">
        <v>0</v>
      </c>
      <c r="O3339">
        <v>0</v>
      </c>
      <c r="P3339">
        <v>0</v>
      </c>
      <c r="Q3339">
        <v>484608037</v>
      </c>
      <c r="R3339">
        <v>1.37</v>
      </c>
      <c r="S3339">
        <v>0</v>
      </c>
      <c r="T3339">
        <v>0</v>
      </c>
    </row>
    <row r="3340" spans="1:20" x14ac:dyDescent="0.25">
      <c r="A3340" t="s">
        <v>31</v>
      </c>
      <c r="B3340">
        <v>0</v>
      </c>
      <c r="C3340">
        <v>37449900</v>
      </c>
      <c r="D3340">
        <v>0</v>
      </c>
      <c r="E3340">
        <v>37449900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37449900</v>
      </c>
      <c r="R3340">
        <v>0</v>
      </c>
      <c r="S3340">
        <v>0</v>
      </c>
      <c r="T3340">
        <v>0</v>
      </c>
    </row>
    <row r="3341" spans="1:20" x14ac:dyDescent="0.25">
      <c r="A3341" t="s">
        <v>1483</v>
      </c>
      <c r="B3341">
        <v>0</v>
      </c>
      <c r="C3341">
        <v>37449900</v>
      </c>
      <c r="D3341">
        <v>0</v>
      </c>
      <c r="E3341">
        <v>37449900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37449900</v>
      </c>
      <c r="R3341">
        <v>0</v>
      </c>
      <c r="S3341">
        <v>0</v>
      </c>
      <c r="T3341">
        <v>0</v>
      </c>
    </row>
    <row r="3342" spans="1:20" x14ac:dyDescent="0.25">
      <c r="A3342" t="s">
        <v>1488</v>
      </c>
      <c r="B3342">
        <v>0</v>
      </c>
      <c r="C3342">
        <v>37449900</v>
      </c>
      <c r="D3342">
        <v>0</v>
      </c>
      <c r="E3342">
        <v>37449900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37449900</v>
      </c>
      <c r="R3342">
        <v>0</v>
      </c>
      <c r="S3342">
        <v>0</v>
      </c>
      <c r="T3342">
        <v>0</v>
      </c>
    </row>
    <row r="3343" spans="1:20" x14ac:dyDescent="0.25">
      <c r="A3343" t="s">
        <v>1428</v>
      </c>
      <c r="B3343">
        <v>0</v>
      </c>
      <c r="C3343">
        <v>270161351</v>
      </c>
      <c r="D3343">
        <v>0</v>
      </c>
      <c r="E3343">
        <v>270161351</v>
      </c>
      <c r="F3343">
        <v>0</v>
      </c>
      <c r="G3343">
        <v>74525100</v>
      </c>
      <c r="H3343">
        <v>74525100</v>
      </c>
      <c r="I3343">
        <v>8361860</v>
      </c>
      <c r="J3343">
        <v>0</v>
      </c>
      <c r="K3343">
        <v>8361860</v>
      </c>
      <c r="L3343">
        <v>8361860</v>
      </c>
      <c r="M3343">
        <v>66163240</v>
      </c>
      <c r="N3343">
        <v>0</v>
      </c>
      <c r="O3343">
        <v>0</v>
      </c>
      <c r="P3343">
        <v>0</v>
      </c>
      <c r="Q3343">
        <v>195636251</v>
      </c>
      <c r="R3343">
        <v>3.1</v>
      </c>
      <c r="S3343">
        <v>0</v>
      </c>
      <c r="T3343">
        <v>0</v>
      </c>
    </row>
    <row r="3344" spans="1:20" x14ac:dyDescent="0.25">
      <c r="A3344" t="s">
        <v>1483</v>
      </c>
      <c r="B3344">
        <v>0</v>
      </c>
      <c r="C3344">
        <v>270161351</v>
      </c>
      <c r="D3344">
        <v>0</v>
      </c>
      <c r="E3344">
        <v>270161351</v>
      </c>
      <c r="F3344">
        <v>0</v>
      </c>
      <c r="G3344">
        <v>74525100</v>
      </c>
      <c r="H3344">
        <v>74525100</v>
      </c>
      <c r="I3344">
        <v>8361860</v>
      </c>
      <c r="J3344">
        <v>0</v>
      </c>
      <c r="K3344">
        <v>8361860</v>
      </c>
      <c r="L3344">
        <v>8361860</v>
      </c>
      <c r="M3344">
        <v>66163240</v>
      </c>
      <c r="N3344">
        <v>0</v>
      </c>
      <c r="O3344">
        <v>0</v>
      </c>
      <c r="P3344">
        <v>0</v>
      </c>
      <c r="Q3344">
        <v>195636251</v>
      </c>
      <c r="R3344">
        <v>3.1</v>
      </c>
      <c r="S3344">
        <v>0</v>
      </c>
      <c r="T3344">
        <v>0</v>
      </c>
    </row>
    <row r="3345" spans="1:20" x14ac:dyDescent="0.25">
      <c r="A3345" t="s">
        <v>1488</v>
      </c>
      <c r="B3345">
        <v>0</v>
      </c>
      <c r="C3345">
        <v>270161351</v>
      </c>
      <c r="D3345">
        <v>0</v>
      </c>
      <c r="E3345">
        <v>270161351</v>
      </c>
      <c r="F3345">
        <v>0</v>
      </c>
      <c r="G3345">
        <v>74525100</v>
      </c>
      <c r="H3345">
        <v>74525100</v>
      </c>
      <c r="I3345">
        <v>8361860</v>
      </c>
      <c r="J3345">
        <v>0</v>
      </c>
      <c r="K3345">
        <v>8361860</v>
      </c>
      <c r="L3345">
        <v>8361860</v>
      </c>
      <c r="M3345">
        <v>66163240</v>
      </c>
      <c r="N3345">
        <v>0</v>
      </c>
      <c r="O3345">
        <v>0</v>
      </c>
      <c r="P3345">
        <v>0</v>
      </c>
      <c r="Q3345">
        <v>195636251</v>
      </c>
      <c r="R3345">
        <v>3.1</v>
      </c>
      <c r="S3345">
        <v>0</v>
      </c>
      <c r="T3345">
        <v>0</v>
      </c>
    </row>
    <row r="3346" spans="1:20" x14ac:dyDescent="0.25">
      <c r="A3346" t="s">
        <v>1420</v>
      </c>
      <c r="B3346">
        <v>0</v>
      </c>
      <c r="C3346">
        <v>372023315</v>
      </c>
      <c r="D3346">
        <v>0</v>
      </c>
      <c r="E3346">
        <v>372023315</v>
      </c>
      <c r="F3346">
        <v>0</v>
      </c>
      <c r="G3346">
        <v>120501429</v>
      </c>
      <c r="H3346">
        <v>120501429</v>
      </c>
      <c r="I3346">
        <v>968514</v>
      </c>
      <c r="J3346">
        <v>0</v>
      </c>
      <c r="K3346">
        <v>968514</v>
      </c>
      <c r="L3346">
        <v>968514</v>
      </c>
      <c r="M3346">
        <v>119532915</v>
      </c>
      <c r="N3346">
        <v>0</v>
      </c>
      <c r="O3346">
        <v>0</v>
      </c>
      <c r="P3346">
        <v>0</v>
      </c>
      <c r="Q3346">
        <v>251521886</v>
      </c>
      <c r="R3346">
        <v>0.26</v>
      </c>
      <c r="S3346">
        <v>0</v>
      </c>
      <c r="T3346">
        <v>0</v>
      </c>
    </row>
    <row r="3347" spans="1:20" x14ac:dyDescent="0.25">
      <c r="A3347" t="s">
        <v>1483</v>
      </c>
      <c r="B3347">
        <v>0</v>
      </c>
      <c r="C3347">
        <v>372023315</v>
      </c>
      <c r="D3347">
        <v>0</v>
      </c>
      <c r="E3347">
        <v>372023315</v>
      </c>
      <c r="F3347">
        <v>0</v>
      </c>
      <c r="G3347">
        <v>120501429</v>
      </c>
      <c r="H3347">
        <v>120501429</v>
      </c>
      <c r="I3347">
        <v>968514</v>
      </c>
      <c r="J3347">
        <v>0</v>
      </c>
      <c r="K3347">
        <v>968514</v>
      </c>
      <c r="L3347">
        <v>968514</v>
      </c>
      <c r="M3347">
        <v>119532915</v>
      </c>
      <c r="N3347">
        <v>0</v>
      </c>
      <c r="O3347">
        <v>0</v>
      </c>
      <c r="P3347">
        <v>0</v>
      </c>
      <c r="Q3347">
        <v>251521886</v>
      </c>
      <c r="R3347">
        <v>0.26</v>
      </c>
      <c r="S3347">
        <v>0</v>
      </c>
      <c r="T3347">
        <v>0</v>
      </c>
    </row>
    <row r="3348" spans="1:20" x14ac:dyDescent="0.25">
      <c r="A3348" t="s">
        <v>1488</v>
      </c>
      <c r="B3348">
        <v>0</v>
      </c>
      <c r="C3348">
        <v>372023315</v>
      </c>
      <c r="D3348">
        <v>0</v>
      </c>
      <c r="E3348">
        <v>372023315</v>
      </c>
      <c r="F3348">
        <v>0</v>
      </c>
      <c r="G3348">
        <v>120501429</v>
      </c>
      <c r="H3348">
        <v>120501429</v>
      </c>
      <c r="I3348">
        <v>968514</v>
      </c>
      <c r="J3348">
        <v>0</v>
      </c>
      <c r="K3348">
        <v>968514</v>
      </c>
      <c r="L3348">
        <v>968514</v>
      </c>
      <c r="M3348">
        <v>119532915</v>
      </c>
      <c r="N3348">
        <v>0</v>
      </c>
      <c r="O3348">
        <v>0</v>
      </c>
      <c r="P3348">
        <v>0</v>
      </c>
      <c r="Q3348">
        <v>251521886</v>
      </c>
      <c r="R3348">
        <v>0.26</v>
      </c>
      <c r="S3348">
        <v>0</v>
      </c>
      <c r="T3348">
        <v>0</v>
      </c>
    </row>
    <row r="3349" spans="1:20" x14ac:dyDescent="0.25">
      <c r="A3349" t="s">
        <v>1489</v>
      </c>
      <c r="B3349">
        <v>0</v>
      </c>
      <c r="C3349">
        <v>204611226</v>
      </c>
      <c r="D3349">
        <v>0</v>
      </c>
      <c r="E3349">
        <v>204611226</v>
      </c>
      <c r="F3349">
        <v>0</v>
      </c>
      <c r="G3349">
        <v>121685260</v>
      </c>
      <c r="H3349">
        <v>121685260</v>
      </c>
      <c r="I3349">
        <v>32548566</v>
      </c>
      <c r="J3349">
        <v>0</v>
      </c>
      <c r="K3349">
        <v>32548566</v>
      </c>
      <c r="L3349">
        <v>32548566</v>
      </c>
      <c r="M3349">
        <v>89136694</v>
      </c>
      <c r="N3349">
        <v>0</v>
      </c>
      <c r="O3349">
        <v>0</v>
      </c>
      <c r="P3349">
        <v>0</v>
      </c>
      <c r="Q3349">
        <v>82925966</v>
      </c>
      <c r="R3349">
        <v>15.91</v>
      </c>
      <c r="S3349">
        <v>0</v>
      </c>
      <c r="T3349">
        <v>0</v>
      </c>
    </row>
    <row r="3350" spans="1:20" x14ac:dyDescent="0.25">
      <c r="A3350" t="s">
        <v>31</v>
      </c>
      <c r="B3350">
        <v>0</v>
      </c>
      <c r="C3350">
        <v>86717565</v>
      </c>
      <c r="D3350">
        <v>0</v>
      </c>
      <c r="E3350">
        <v>86717565</v>
      </c>
      <c r="F3350">
        <v>0</v>
      </c>
      <c r="G3350">
        <v>62066241</v>
      </c>
      <c r="H3350">
        <v>62066241</v>
      </c>
      <c r="I3350">
        <v>32548566</v>
      </c>
      <c r="J3350">
        <v>0</v>
      </c>
      <c r="K3350">
        <v>32548566</v>
      </c>
      <c r="L3350">
        <v>32548566</v>
      </c>
      <c r="M3350">
        <v>29517675</v>
      </c>
      <c r="N3350">
        <v>0</v>
      </c>
      <c r="O3350">
        <v>0</v>
      </c>
      <c r="P3350">
        <v>0</v>
      </c>
      <c r="Q3350">
        <v>24651324</v>
      </c>
      <c r="R3350">
        <v>37.53</v>
      </c>
      <c r="S3350">
        <v>0</v>
      </c>
      <c r="T3350">
        <v>0</v>
      </c>
    </row>
    <row r="3351" spans="1:20" x14ac:dyDescent="0.25">
      <c r="A3351" t="s">
        <v>1424</v>
      </c>
      <c r="B3351">
        <v>0</v>
      </c>
      <c r="C3351">
        <v>86717565</v>
      </c>
      <c r="D3351">
        <v>0</v>
      </c>
      <c r="E3351">
        <v>86717565</v>
      </c>
      <c r="F3351">
        <v>0</v>
      </c>
      <c r="G3351">
        <v>62066241</v>
      </c>
      <c r="H3351">
        <v>62066241</v>
      </c>
      <c r="I3351">
        <v>32548566</v>
      </c>
      <c r="J3351">
        <v>0</v>
      </c>
      <c r="K3351">
        <v>32548566</v>
      </c>
      <c r="L3351">
        <v>32548566</v>
      </c>
      <c r="M3351">
        <v>29517675</v>
      </c>
      <c r="N3351">
        <v>0</v>
      </c>
      <c r="O3351">
        <v>0</v>
      </c>
      <c r="P3351">
        <v>0</v>
      </c>
      <c r="Q3351">
        <v>24651324</v>
      </c>
      <c r="R3351">
        <v>37.53</v>
      </c>
      <c r="S3351">
        <v>0</v>
      </c>
      <c r="T3351">
        <v>0</v>
      </c>
    </row>
    <row r="3352" spans="1:20" x14ac:dyDescent="0.25">
      <c r="A3352" t="s">
        <v>1490</v>
      </c>
      <c r="B3352">
        <v>0</v>
      </c>
      <c r="C3352">
        <v>86717565</v>
      </c>
      <c r="D3352">
        <v>0</v>
      </c>
      <c r="E3352">
        <v>86717565</v>
      </c>
      <c r="F3352">
        <v>0</v>
      </c>
      <c r="G3352">
        <v>62066241</v>
      </c>
      <c r="H3352">
        <v>62066241</v>
      </c>
      <c r="I3352">
        <v>32548566</v>
      </c>
      <c r="J3352">
        <v>0</v>
      </c>
      <c r="K3352">
        <v>32548566</v>
      </c>
      <c r="L3352">
        <v>32548566</v>
      </c>
      <c r="M3352">
        <v>29517675</v>
      </c>
      <c r="N3352">
        <v>0</v>
      </c>
      <c r="O3352">
        <v>0</v>
      </c>
      <c r="P3352">
        <v>0</v>
      </c>
      <c r="Q3352">
        <v>24651324</v>
      </c>
      <c r="R3352">
        <v>37.53</v>
      </c>
      <c r="S3352">
        <v>0</v>
      </c>
      <c r="T3352">
        <v>0</v>
      </c>
    </row>
    <row r="3353" spans="1:20" x14ac:dyDescent="0.25">
      <c r="A3353" t="s">
        <v>1420</v>
      </c>
      <c r="B3353">
        <v>0</v>
      </c>
      <c r="C3353">
        <v>117893661</v>
      </c>
      <c r="D3353">
        <v>0</v>
      </c>
      <c r="E3353">
        <v>117893661</v>
      </c>
      <c r="F3353">
        <v>0</v>
      </c>
      <c r="G3353">
        <v>59619019</v>
      </c>
      <c r="H3353">
        <v>59619019</v>
      </c>
      <c r="I3353">
        <v>0</v>
      </c>
      <c r="J3353">
        <v>0</v>
      </c>
      <c r="K3353">
        <v>0</v>
      </c>
      <c r="L3353">
        <v>0</v>
      </c>
      <c r="M3353">
        <v>59619019</v>
      </c>
      <c r="N3353">
        <v>0</v>
      </c>
      <c r="O3353">
        <v>0</v>
      </c>
      <c r="P3353">
        <v>0</v>
      </c>
      <c r="Q3353">
        <v>58274642</v>
      </c>
      <c r="R3353">
        <v>0</v>
      </c>
      <c r="S3353">
        <v>0</v>
      </c>
      <c r="T3353">
        <v>0</v>
      </c>
    </row>
    <row r="3354" spans="1:20" x14ac:dyDescent="0.25">
      <c r="A3354" t="s">
        <v>1424</v>
      </c>
      <c r="B3354">
        <v>0</v>
      </c>
      <c r="C3354">
        <v>117893661</v>
      </c>
      <c r="D3354">
        <v>0</v>
      </c>
      <c r="E3354">
        <v>117893661</v>
      </c>
      <c r="F3354">
        <v>0</v>
      </c>
      <c r="G3354">
        <v>59619019</v>
      </c>
      <c r="H3354">
        <v>59619019</v>
      </c>
      <c r="I3354">
        <v>0</v>
      </c>
      <c r="J3354">
        <v>0</v>
      </c>
      <c r="K3354">
        <v>0</v>
      </c>
      <c r="L3354">
        <v>0</v>
      </c>
      <c r="M3354">
        <v>59619019</v>
      </c>
      <c r="N3354">
        <v>0</v>
      </c>
      <c r="O3354">
        <v>0</v>
      </c>
      <c r="P3354">
        <v>0</v>
      </c>
      <c r="Q3354">
        <v>58274642</v>
      </c>
      <c r="R3354">
        <v>0</v>
      </c>
      <c r="S3354">
        <v>0</v>
      </c>
      <c r="T3354">
        <v>0</v>
      </c>
    </row>
    <row r="3355" spans="1:20" x14ac:dyDescent="0.25">
      <c r="A3355" t="s">
        <v>1490</v>
      </c>
      <c r="B3355">
        <v>0</v>
      </c>
      <c r="C3355">
        <v>117893661</v>
      </c>
      <c r="D3355">
        <v>0</v>
      </c>
      <c r="E3355">
        <v>117893661</v>
      </c>
      <c r="F3355">
        <v>0</v>
      </c>
      <c r="G3355">
        <v>59619019</v>
      </c>
      <c r="H3355">
        <v>59619019</v>
      </c>
      <c r="I3355">
        <v>0</v>
      </c>
      <c r="J3355">
        <v>0</v>
      </c>
      <c r="K3355">
        <v>0</v>
      </c>
      <c r="L3355">
        <v>0</v>
      </c>
      <c r="M3355">
        <v>59619019</v>
      </c>
      <c r="N3355">
        <v>0</v>
      </c>
      <c r="O3355">
        <v>0</v>
      </c>
      <c r="P3355">
        <v>0</v>
      </c>
      <c r="Q3355">
        <v>58274642</v>
      </c>
      <c r="R3355">
        <v>0</v>
      </c>
      <c r="S3355">
        <v>0</v>
      </c>
      <c r="T3355">
        <v>0</v>
      </c>
    </row>
    <row r="3356" spans="1:20" x14ac:dyDescent="0.25">
      <c r="A3356" t="s">
        <v>1491</v>
      </c>
      <c r="B3356">
        <v>0</v>
      </c>
      <c r="C3356">
        <v>49963134</v>
      </c>
      <c r="D3356">
        <v>0</v>
      </c>
      <c r="E3356">
        <v>49963134</v>
      </c>
      <c r="F3356">
        <v>0</v>
      </c>
      <c r="G3356">
        <v>46873104</v>
      </c>
      <c r="H3356">
        <v>46873104</v>
      </c>
      <c r="I3356">
        <v>19353510</v>
      </c>
      <c r="J3356">
        <v>0</v>
      </c>
      <c r="K3356">
        <v>19353510</v>
      </c>
      <c r="L3356">
        <v>19353510</v>
      </c>
      <c r="M3356">
        <v>27519594</v>
      </c>
      <c r="N3356">
        <v>0</v>
      </c>
      <c r="O3356">
        <v>0</v>
      </c>
      <c r="P3356">
        <v>0</v>
      </c>
      <c r="Q3356">
        <v>3090030</v>
      </c>
      <c r="R3356">
        <v>38.74</v>
      </c>
      <c r="S3356">
        <v>0</v>
      </c>
      <c r="T3356">
        <v>0</v>
      </c>
    </row>
    <row r="3357" spans="1:20" x14ac:dyDescent="0.25">
      <c r="A3357" t="s">
        <v>1428</v>
      </c>
      <c r="B3357">
        <v>0</v>
      </c>
      <c r="C3357">
        <v>16963134</v>
      </c>
      <c r="D3357">
        <v>0</v>
      </c>
      <c r="E3357">
        <v>16963134</v>
      </c>
      <c r="F3357">
        <v>0</v>
      </c>
      <c r="G3357">
        <v>16963134</v>
      </c>
      <c r="H3357">
        <v>16963134</v>
      </c>
      <c r="I3357">
        <v>0</v>
      </c>
      <c r="J3357">
        <v>0</v>
      </c>
      <c r="K3357">
        <v>0</v>
      </c>
      <c r="L3357">
        <v>0</v>
      </c>
      <c r="M3357">
        <v>16963134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</row>
    <row r="3358" spans="1:20" x14ac:dyDescent="0.25">
      <c r="A3358" t="s">
        <v>1429</v>
      </c>
      <c r="B3358">
        <v>0</v>
      </c>
      <c r="C3358">
        <v>16963134</v>
      </c>
      <c r="D3358">
        <v>0</v>
      </c>
      <c r="E3358">
        <v>16963134</v>
      </c>
      <c r="F3358">
        <v>0</v>
      </c>
      <c r="G3358">
        <v>16963134</v>
      </c>
      <c r="H3358">
        <v>16963134</v>
      </c>
      <c r="I3358">
        <v>0</v>
      </c>
      <c r="J3358">
        <v>0</v>
      </c>
      <c r="K3358">
        <v>0</v>
      </c>
      <c r="L3358">
        <v>0</v>
      </c>
      <c r="M3358">
        <v>16963134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</row>
    <row r="3359" spans="1:20" x14ac:dyDescent="0.25">
      <c r="A3359" t="s">
        <v>1492</v>
      </c>
      <c r="B3359">
        <v>0</v>
      </c>
      <c r="C3359">
        <v>16963134</v>
      </c>
      <c r="D3359">
        <v>0</v>
      </c>
      <c r="E3359">
        <v>16963134</v>
      </c>
      <c r="F3359">
        <v>0</v>
      </c>
      <c r="G3359">
        <v>16963134</v>
      </c>
      <c r="H3359">
        <v>16963134</v>
      </c>
      <c r="I3359">
        <v>0</v>
      </c>
      <c r="J3359">
        <v>0</v>
      </c>
      <c r="K3359">
        <v>0</v>
      </c>
      <c r="L3359">
        <v>0</v>
      </c>
      <c r="M3359">
        <v>16963134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</row>
    <row r="3360" spans="1:20" x14ac:dyDescent="0.25">
      <c r="A3360" t="s">
        <v>1420</v>
      </c>
      <c r="B3360">
        <v>0</v>
      </c>
      <c r="C3360">
        <v>33000000</v>
      </c>
      <c r="D3360">
        <v>0</v>
      </c>
      <c r="E3360">
        <v>33000000</v>
      </c>
      <c r="F3360">
        <v>0</v>
      </c>
      <c r="G3360">
        <v>29909970</v>
      </c>
      <c r="H3360">
        <v>29909970</v>
      </c>
      <c r="I3360">
        <v>19353510</v>
      </c>
      <c r="J3360">
        <v>0</v>
      </c>
      <c r="K3360">
        <v>19353510</v>
      </c>
      <c r="L3360">
        <v>19353510</v>
      </c>
      <c r="M3360">
        <v>10556460</v>
      </c>
      <c r="N3360">
        <v>0</v>
      </c>
      <c r="O3360">
        <v>0</v>
      </c>
      <c r="P3360">
        <v>0</v>
      </c>
      <c r="Q3360">
        <v>3090030</v>
      </c>
      <c r="R3360">
        <v>58.65</v>
      </c>
      <c r="S3360">
        <v>0</v>
      </c>
      <c r="T3360">
        <v>0</v>
      </c>
    </row>
    <row r="3361" spans="1:20" x14ac:dyDescent="0.25">
      <c r="A3361" t="s">
        <v>1429</v>
      </c>
      <c r="B3361">
        <v>0</v>
      </c>
      <c r="C3361">
        <v>33000000</v>
      </c>
      <c r="D3361">
        <v>0</v>
      </c>
      <c r="E3361">
        <v>33000000</v>
      </c>
      <c r="F3361">
        <v>0</v>
      </c>
      <c r="G3361">
        <v>29909970</v>
      </c>
      <c r="H3361">
        <v>29909970</v>
      </c>
      <c r="I3361">
        <v>19353510</v>
      </c>
      <c r="J3361">
        <v>0</v>
      </c>
      <c r="K3361">
        <v>19353510</v>
      </c>
      <c r="L3361">
        <v>19353510</v>
      </c>
      <c r="M3361">
        <v>10556460</v>
      </c>
      <c r="N3361">
        <v>0</v>
      </c>
      <c r="O3361">
        <v>0</v>
      </c>
      <c r="P3361">
        <v>0</v>
      </c>
      <c r="Q3361">
        <v>3090030</v>
      </c>
      <c r="R3361">
        <v>58.65</v>
      </c>
      <c r="S3361">
        <v>0</v>
      </c>
      <c r="T3361">
        <v>0</v>
      </c>
    </row>
    <row r="3362" spans="1:20" x14ac:dyDescent="0.25">
      <c r="A3362" t="s">
        <v>1492</v>
      </c>
      <c r="B3362">
        <v>0</v>
      </c>
      <c r="C3362">
        <v>33000000</v>
      </c>
      <c r="D3362">
        <v>0</v>
      </c>
      <c r="E3362">
        <v>33000000</v>
      </c>
      <c r="F3362">
        <v>0</v>
      </c>
      <c r="G3362">
        <v>29909970</v>
      </c>
      <c r="H3362">
        <v>29909970</v>
      </c>
      <c r="I3362">
        <v>19353510</v>
      </c>
      <c r="J3362">
        <v>0</v>
      </c>
      <c r="K3362">
        <v>19353510</v>
      </c>
      <c r="L3362">
        <v>19353510</v>
      </c>
      <c r="M3362">
        <v>10556460</v>
      </c>
      <c r="N3362">
        <v>0</v>
      </c>
      <c r="O3362">
        <v>0</v>
      </c>
      <c r="P3362">
        <v>0</v>
      </c>
      <c r="Q3362">
        <v>3090030</v>
      </c>
      <c r="R3362">
        <v>58.65</v>
      </c>
      <c r="S3362">
        <v>0</v>
      </c>
      <c r="T3362">
        <v>0</v>
      </c>
    </row>
    <row r="3363" spans="1:20" x14ac:dyDescent="0.25">
      <c r="A3363" t="s">
        <v>1493</v>
      </c>
      <c r="B3363">
        <v>0</v>
      </c>
      <c r="C3363">
        <v>213565165</v>
      </c>
      <c r="D3363">
        <v>0</v>
      </c>
      <c r="E3363">
        <v>213565165</v>
      </c>
      <c r="F3363">
        <v>0</v>
      </c>
      <c r="G3363">
        <v>121394515</v>
      </c>
      <c r="H3363">
        <v>121394515</v>
      </c>
      <c r="I3363">
        <v>0</v>
      </c>
      <c r="J3363">
        <v>0</v>
      </c>
      <c r="K3363">
        <v>0</v>
      </c>
      <c r="L3363">
        <v>0</v>
      </c>
      <c r="M3363">
        <v>121394515</v>
      </c>
      <c r="N3363">
        <v>0</v>
      </c>
      <c r="O3363">
        <v>0</v>
      </c>
      <c r="P3363">
        <v>0</v>
      </c>
      <c r="Q3363">
        <v>92170650</v>
      </c>
      <c r="R3363">
        <v>0</v>
      </c>
      <c r="S3363">
        <v>0</v>
      </c>
      <c r="T3363">
        <v>0</v>
      </c>
    </row>
    <row r="3364" spans="1:20" x14ac:dyDescent="0.25">
      <c r="A3364" t="s">
        <v>1420</v>
      </c>
      <c r="B3364">
        <v>0</v>
      </c>
      <c r="C3364">
        <v>213565165</v>
      </c>
      <c r="D3364">
        <v>0</v>
      </c>
      <c r="E3364">
        <v>213565165</v>
      </c>
      <c r="F3364">
        <v>0</v>
      </c>
      <c r="G3364">
        <v>121394515</v>
      </c>
      <c r="H3364">
        <v>121394515</v>
      </c>
      <c r="I3364">
        <v>0</v>
      </c>
      <c r="J3364">
        <v>0</v>
      </c>
      <c r="K3364">
        <v>0</v>
      </c>
      <c r="L3364">
        <v>0</v>
      </c>
      <c r="M3364">
        <v>121394515</v>
      </c>
      <c r="N3364">
        <v>0</v>
      </c>
      <c r="O3364">
        <v>0</v>
      </c>
      <c r="P3364">
        <v>0</v>
      </c>
      <c r="Q3364">
        <v>92170650</v>
      </c>
      <c r="R3364">
        <v>0</v>
      </c>
      <c r="S3364">
        <v>0</v>
      </c>
      <c r="T3364">
        <v>0</v>
      </c>
    </row>
    <row r="3365" spans="1:20" x14ac:dyDescent="0.25">
      <c r="A3365" t="s">
        <v>1461</v>
      </c>
      <c r="B3365">
        <v>0</v>
      </c>
      <c r="C3365">
        <v>213565165</v>
      </c>
      <c r="D3365">
        <v>0</v>
      </c>
      <c r="E3365">
        <v>213565165</v>
      </c>
      <c r="F3365">
        <v>0</v>
      </c>
      <c r="G3365">
        <v>121394515</v>
      </c>
      <c r="H3365">
        <v>121394515</v>
      </c>
      <c r="I3365">
        <v>0</v>
      </c>
      <c r="J3365">
        <v>0</v>
      </c>
      <c r="K3365">
        <v>0</v>
      </c>
      <c r="L3365">
        <v>0</v>
      </c>
      <c r="M3365">
        <v>121394515</v>
      </c>
      <c r="N3365">
        <v>0</v>
      </c>
      <c r="O3365">
        <v>0</v>
      </c>
      <c r="P3365">
        <v>0</v>
      </c>
      <c r="Q3365">
        <v>92170650</v>
      </c>
      <c r="R3365">
        <v>0</v>
      </c>
      <c r="S3365">
        <v>0</v>
      </c>
      <c r="T3365">
        <v>0</v>
      </c>
    </row>
    <row r="3366" spans="1:20" x14ac:dyDescent="0.25">
      <c r="A3366" t="s">
        <v>1494</v>
      </c>
      <c r="B3366">
        <v>0</v>
      </c>
      <c r="C3366">
        <v>213565165</v>
      </c>
      <c r="D3366">
        <v>0</v>
      </c>
      <c r="E3366">
        <v>213565165</v>
      </c>
      <c r="F3366">
        <v>0</v>
      </c>
      <c r="G3366">
        <v>121394515</v>
      </c>
      <c r="H3366">
        <v>121394515</v>
      </c>
      <c r="I3366">
        <v>0</v>
      </c>
      <c r="J3366">
        <v>0</v>
      </c>
      <c r="K3366">
        <v>0</v>
      </c>
      <c r="L3366">
        <v>0</v>
      </c>
      <c r="M3366">
        <v>121394515</v>
      </c>
      <c r="N3366">
        <v>0</v>
      </c>
      <c r="O3366">
        <v>0</v>
      </c>
      <c r="P3366">
        <v>0</v>
      </c>
      <c r="Q3366">
        <v>92170650</v>
      </c>
      <c r="R3366">
        <v>0</v>
      </c>
      <c r="S3366">
        <v>0</v>
      </c>
      <c r="T3366">
        <v>0</v>
      </c>
    </row>
    <row r="3367" spans="1:20" x14ac:dyDescent="0.25">
      <c r="A3367" t="s">
        <v>1495</v>
      </c>
      <c r="B3367">
        <v>0</v>
      </c>
      <c r="C3367">
        <v>1402222395</v>
      </c>
      <c r="D3367">
        <v>0</v>
      </c>
      <c r="E3367">
        <v>1402222395</v>
      </c>
      <c r="F3367">
        <v>0</v>
      </c>
      <c r="G3367">
        <v>930459615</v>
      </c>
      <c r="H3367">
        <v>930459615</v>
      </c>
      <c r="I3367">
        <v>471080732</v>
      </c>
      <c r="J3367">
        <v>0</v>
      </c>
      <c r="K3367">
        <v>471080732</v>
      </c>
      <c r="L3367">
        <v>463501464</v>
      </c>
      <c r="M3367">
        <v>459378883</v>
      </c>
      <c r="N3367">
        <v>7579268</v>
      </c>
      <c r="O3367">
        <v>7579268</v>
      </c>
      <c r="P3367">
        <v>0</v>
      </c>
      <c r="Q3367">
        <v>471762780</v>
      </c>
      <c r="R3367">
        <v>33.6</v>
      </c>
      <c r="S3367">
        <v>0</v>
      </c>
      <c r="T3367">
        <v>0</v>
      </c>
    </row>
    <row r="3368" spans="1:20" x14ac:dyDescent="0.25">
      <c r="A3368" t="s">
        <v>31</v>
      </c>
      <c r="B3368">
        <v>0</v>
      </c>
      <c r="C3368">
        <v>528121114</v>
      </c>
      <c r="D3368">
        <v>0</v>
      </c>
      <c r="E3368">
        <v>528121114</v>
      </c>
      <c r="F3368">
        <v>0</v>
      </c>
      <c r="G3368">
        <v>483088314</v>
      </c>
      <c r="H3368">
        <v>483088314</v>
      </c>
      <c r="I3368">
        <v>314791494</v>
      </c>
      <c r="J3368">
        <v>0</v>
      </c>
      <c r="K3368">
        <v>314791494</v>
      </c>
      <c r="L3368">
        <v>307212226</v>
      </c>
      <c r="M3368">
        <v>168296820</v>
      </c>
      <c r="N3368">
        <v>7579268</v>
      </c>
      <c r="O3368">
        <v>7579268</v>
      </c>
      <c r="P3368">
        <v>0</v>
      </c>
      <c r="Q3368">
        <v>45032800</v>
      </c>
      <c r="R3368">
        <v>59.61</v>
      </c>
      <c r="S3368">
        <v>0</v>
      </c>
      <c r="T3368">
        <v>0</v>
      </c>
    </row>
    <row r="3369" spans="1:20" x14ac:dyDescent="0.25">
      <c r="A3369" t="s">
        <v>1472</v>
      </c>
      <c r="B3369">
        <v>0</v>
      </c>
      <c r="C3369">
        <v>528121114</v>
      </c>
      <c r="D3369">
        <v>0</v>
      </c>
      <c r="E3369">
        <v>528121114</v>
      </c>
      <c r="F3369">
        <v>0</v>
      </c>
      <c r="G3369">
        <v>483088314</v>
      </c>
      <c r="H3369">
        <v>483088314</v>
      </c>
      <c r="I3369">
        <v>314791494</v>
      </c>
      <c r="J3369">
        <v>0</v>
      </c>
      <c r="K3369">
        <v>314791494</v>
      </c>
      <c r="L3369">
        <v>307212226</v>
      </c>
      <c r="M3369">
        <v>168296820</v>
      </c>
      <c r="N3369">
        <v>7579268</v>
      </c>
      <c r="O3369">
        <v>7579268</v>
      </c>
      <c r="P3369">
        <v>0</v>
      </c>
      <c r="Q3369">
        <v>45032800</v>
      </c>
      <c r="R3369">
        <v>59.61</v>
      </c>
      <c r="S3369">
        <v>0</v>
      </c>
      <c r="T3369">
        <v>0</v>
      </c>
    </row>
    <row r="3370" spans="1:20" x14ac:dyDescent="0.25">
      <c r="A3370" t="s">
        <v>1496</v>
      </c>
      <c r="B3370">
        <v>0</v>
      </c>
      <c r="C3370">
        <v>528121114</v>
      </c>
      <c r="D3370">
        <v>0</v>
      </c>
      <c r="E3370">
        <v>528121114</v>
      </c>
      <c r="F3370">
        <v>0</v>
      </c>
      <c r="G3370">
        <v>483088314</v>
      </c>
      <c r="H3370">
        <v>483088314</v>
      </c>
      <c r="I3370">
        <v>314791494</v>
      </c>
      <c r="J3370">
        <v>0</v>
      </c>
      <c r="K3370">
        <v>314791494</v>
      </c>
      <c r="L3370">
        <v>307212226</v>
      </c>
      <c r="M3370">
        <v>168296820</v>
      </c>
      <c r="N3370">
        <v>7579268</v>
      </c>
      <c r="O3370">
        <v>7579268</v>
      </c>
      <c r="P3370">
        <v>0</v>
      </c>
      <c r="Q3370">
        <v>45032800</v>
      </c>
      <c r="R3370">
        <v>59.61</v>
      </c>
      <c r="S3370">
        <v>0</v>
      </c>
      <c r="T3370">
        <v>0</v>
      </c>
    </row>
    <row r="3371" spans="1:20" x14ac:dyDescent="0.25">
      <c r="A3371" t="s">
        <v>287</v>
      </c>
      <c r="B3371">
        <v>0</v>
      </c>
      <c r="C3371">
        <v>133096552</v>
      </c>
      <c r="D3371">
        <v>0</v>
      </c>
      <c r="E3371">
        <v>133096552</v>
      </c>
      <c r="F3371">
        <v>0</v>
      </c>
      <c r="G3371">
        <v>73888992</v>
      </c>
      <c r="H3371">
        <v>73888992</v>
      </c>
      <c r="I3371">
        <v>36944496</v>
      </c>
      <c r="J3371">
        <v>0</v>
      </c>
      <c r="K3371">
        <v>36944496</v>
      </c>
      <c r="L3371">
        <v>36944496</v>
      </c>
      <c r="M3371">
        <v>36944496</v>
      </c>
      <c r="N3371">
        <v>0</v>
      </c>
      <c r="O3371">
        <v>0</v>
      </c>
      <c r="P3371">
        <v>0</v>
      </c>
      <c r="Q3371">
        <v>59207560</v>
      </c>
      <c r="R3371">
        <v>27.76</v>
      </c>
      <c r="S3371">
        <v>0</v>
      </c>
      <c r="T3371">
        <v>0</v>
      </c>
    </row>
    <row r="3372" spans="1:20" x14ac:dyDescent="0.25">
      <c r="A3372" t="s">
        <v>1472</v>
      </c>
      <c r="B3372">
        <v>0</v>
      </c>
      <c r="C3372">
        <v>133096552</v>
      </c>
      <c r="D3372">
        <v>0</v>
      </c>
      <c r="E3372">
        <v>133096552</v>
      </c>
      <c r="F3372">
        <v>0</v>
      </c>
      <c r="G3372">
        <v>73888992</v>
      </c>
      <c r="H3372">
        <v>73888992</v>
      </c>
      <c r="I3372">
        <v>36944496</v>
      </c>
      <c r="J3372">
        <v>0</v>
      </c>
      <c r="K3372">
        <v>36944496</v>
      </c>
      <c r="L3372">
        <v>36944496</v>
      </c>
      <c r="M3372">
        <v>36944496</v>
      </c>
      <c r="N3372">
        <v>0</v>
      </c>
      <c r="O3372">
        <v>0</v>
      </c>
      <c r="P3372">
        <v>0</v>
      </c>
      <c r="Q3372">
        <v>59207560</v>
      </c>
      <c r="R3372">
        <v>27.76</v>
      </c>
      <c r="S3372">
        <v>0</v>
      </c>
      <c r="T3372">
        <v>0</v>
      </c>
    </row>
    <row r="3373" spans="1:20" x14ac:dyDescent="0.25">
      <c r="A3373" t="s">
        <v>1496</v>
      </c>
      <c r="B3373">
        <v>0</v>
      </c>
      <c r="C3373">
        <v>133096552</v>
      </c>
      <c r="D3373">
        <v>0</v>
      </c>
      <c r="E3373">
        <v>133096552</v>
      </c>
      <c r="F3373">
        <v>0</v>
      </c>
      <c r="G3373">
        <v>73888992</v>
      </c>
      <c r="H3373">
        <v>73888992</v>
      </c>
      <c r="I3373">
        <v>36944496</v>
      </c>
      <c r="J3373">
        <v>0</v>
      </c>
      <c r="K3373">
        <v>36944496</v>
      </c>
      <c r="L3373">
        <v>36944496</v>
      </c>
      <c r="M3373">
        <v>36944496</v>
      </c>
      <c r="N3373">
        <v>0</v>
      </c>
      <c r="O3373">
        <v>0</v>
      </c>
      <c r="P3373">
        <v>0</v>
      </c>
      <c r="Q3373">
        <v>59207560</v>
      </c>
      <c r="R3373">
        <v>27.76</v>
      </c>
      <c r="S3373">
        <v>0</v>
      </c>
      <c r="T3373">
        <v>0</v>
      </c>
    </row>
    <row r="3374" spans="1:20" x14ac:dyDescent="0.25">
      <c r="A3374" t="s">
        <v>1428</v>
      </c>
      <c r="B3374">
        <v>0</v>
      </c>
      <c r="C3374">
        <v>499666666</v>
      </c>
      <c r="D3374">
        <v>0</v>
      </c>
      <c r="E3374">
        <v>499666666</v>
      </c>
      <c r="F3374">
        <v>0</v>
      </c>
      <c r="G3374">
        <v>215833332</v>
      </c>
      <c r="H3374">
        <v>215833332</v>
      </c>
      <c r="I3374">
        <v>109999998</v>
      </c>
      <c r="J3374">
        <v>0</v>
      </c>
      <c r="K3374">
        <v>109999998</v>
      </c>
      <c r="L3374">
        <v>109999998</v>
      </c>
      <c r="M3374">
        <v>105833334</v>
      </c>
      <c r="N3374">
        <v>0</v>
      </c>
      <c r="O3374">
        <v>0</v>
      </c>
      <c r="P3374">
        <v>0</v>
      </c>
      <c r="Q3374">
        <v>283833334</v>
      </c>
      <c r="R3374">
        <v>22.01</v>
      </c>
      <c r="S3374">
        <v>0</v>
      </c>
      <c r="T3374">
        <v>0</v>
      </c>
    </row>
    <row r="3375" spans="1:20" x14ac:dyDescent="0.25">
      <c r="A3375" t="s">
        <v>1472</v>
      </c>
      <c r="B3375">
        <v>0</v>
      </c>
      <c r="C3375">
        <v>499666666</v>
      </c>
      <c r="D3375">
        <v>0</v>
      </c>
      <c r="E3375">
        <v>499666666</v>
      </c>
      <c r="F3375">
        <v>0</v>
      </c>
      <c r="G3375">
        <v>215833332</v>
      </c>
      <c r="H3375">
        <v>215833332</v>
      </c>
      <c r="I3375">
        <v>109999998</v>
      </c>
      <c r="J3375">
        <v>0</v>
      </c>
      <c r="K3375">
        <v>109999998</v>
      </c>
      <c r="L3375">
        <v>109999998</v>
      </c>
      <c r="M3375">
        <v>105833334</v>
      </c>
      <c r="N3375">
        <v>0</v>
      </c>
      <c r="O3375">
        <v>0</v>
      </c>
      <c r="P3375">
        <v>0</v>
      </c>
      <c r="Q3375">
        <v>283833334</v>
      </c>
      <c r="R3375">
        <v>22.01</v>
      </c>
      <c r="S3375">
        <v>0</v>
      </c>
      <c r="T3375">
        <v>0</v>
      </c>
    </row>
    <row r="3376" spans="1:20" x14ac:dyDescent="0.25">
      <c r="A3376" t="s">
        <v>1496</v>
      </c>
      <c r="B3376">
        <v>0</v>
      </c>
      <c r="C3376">
        <v>499666666</v>
      </c>
      <c r="D3376">
        <v>0</v>
      </c>
      <c r="E3376">
        <v>499666666</v>
      </c>
      <c r="F3376">
        <v>0</v>
      </c>
      <c r="G3376">
        <v>215833332</v>
      </c>
      <c r="H3376">
        <v>215833332</v>
      </c>
      <c r="I3376">
        <v>109999998</v>
      </c>
      <c r="J3376">
        <v>0</v>
      </c>
      <c r="K3376">
        <v>109999998</v>
      </c>
      <c r="L3376">
        <v>109999998</v>
      </c>
      <c r="M3376">
        <v>105833334</v>
      </c>
      <c r="N3376">
        <v>0</v>
      </c>
      <c r="O3376">
        <v>0</v>
      </c>
      <c r="P3376">
        <v>0</v>
      </c>
      <c r="Q3376">
        <v>283833334</v>
      </c>
      <c r="R3376">
        <v>22.01</v>
      </c>
      <c r="S3376">
        <v>0</v>
      </c>
      <c r="T3376">
        <v>0</v>
      </c>
    </row>
    <row r="3377" spans="1:20" x14ac:dyDescent="0.25">
      <c r="A3377" t="s">
        <v>1420</v>
      </c>
      <c r="B3377">
        <v>0</v>
      </c>
      <c r="C3377">
        <v>232855449</v>
      </c>
      <c r="D3377">
        <v>0</v>
      </c>
      <c r="E3377">
        <v>232855449</v>
      </c>
      <c r="F3377">
        <v>0</v>
      </c>
      <c r="G3377">
        <v>157648977</v>
      </c>
      <c r="H3377">
        <v>157648977</v>
      </c>
      <c r="I3377">
        <v>9344744</v>
      </c>
      <c r="J3377">
        <v>0</v>
      </c>
      <c r="K3377">
        <v>9344744</v>
      </c>
      <c r="L3377">
        <v>9344744</v>
      </c>
      <c r="M3377">
        <v>148304233</v>
      </c>
      <c r="N3377">
        <v>0</v>
      </c>
      <c r="O3377">
        <v>0</v>
      </c>
      <c r="P3377">
        <v>0</v>
      </c>
      <c r="Q3377">
        <v>75206472</v>
      </c>
      <c r="R3377">
        <v>4.01</v>
      </c>
      <c r="S3377">
        <v>0</v>
      </c>
      <c r="T3377">
        <v>0</v>
      </c>
    </row>
    <row r="3378" spans="1:20" x14ac:dyDescent="0.25">
      <c r="A3378" t="s">
        <v>1472</v>
      </c>
      <c r="B3378">
        <v>0</v>
      </c>
      <c r="C3378">
        <v>232855449</v>
      </c>
      <c r="D3378">
        <v>0</v>
      </c>
      <c r="E3378">
        <v>232855449</v>
      </c>
      <c r="F3378">
        <v>0</v>
      </c>
      <c r="G3378">
        <v>157648977</v>
      </c>
      <c r="H3378">
        <v>157648977</v>
      </c>
      <c r="I3378">
        <v>9344744</v>
      </c>
      <c r="J3378">
        <v>0</v>
      </c>
      <c r="K3378">
        <v>9344744</v>
      </c>
      <c r="L3378">
        <v>9344744</v>
      </c>
      <c r="M3378">
        <v>148304233</v>
      </c>
      <c r="N3378">
        <v>0</v>
      </c>
      <c r="O3378">
        <v>0</v>
      </c>
      <c r="P3378">
        <v>0</v>
      </c>
      <c r="Q3378">
        <v>75206472</v>
      </c>
      <c r="R3378">
        <v>4.01</v>
      </c>
      <c r="S3378">
        <v>0</v>
      </c>
      <c r="T3378">
        <v>0</v>
      </c>
    </row>
    <row r="3379" spans="1:20" x14ac:dyDescent="0.25">
      <c r="A3379" t="s">
        <v>1496</v>
      </c>
      <c r="B3379">
        <v>0</v>
      </c>
      <c r="C3379">
        <v>232855449</v>
      </c>
      <c r="D3379">
        <v>0</v>
      </c>
      <c r="E3379">
        <v>232855449</v>
      </c>
      <c r="F3379">
        <v>0</v>
      </c>
      <c r="G3379">
        <v>157648977</v>
      </c>
      <c r="H3379">
        <v>157648977</v>
      </c>
      <c r="I3379">
        <v>9344744</v>
      </c>
      <c r="J3379">
        <v>0</v>
      </c>
      <c r="K3379">
        <v>9344744</v>
      </c>
      <c r="L3379">
        <v>9344744</v>
      </c>
      <c r="M3379">
        <v>148304233</v>
      </c>
      <c r="N3379">
        <v>0</v>
      </c>
      <c r="O3379">
        <v>0</v>
      </c>
      <c r="P3379">
        <v>0</v>
      </c>
      <c r="Q3379">
        <v>75206472</v>
      </c>
      <c r="R3379">
        <v>4.01</v>
      </c>
      <c r="S3379">
        <v>0</v>
      </c>
      <c r="T3379">
        <v>0</v>
      </c>
    </row>
    <row r="3380" spans="1:20" x14ac:dyDescent="0.25">
      <c r="A3380" t="s">
        <v>1475</v>
      </c>
      <c r="B3380">
        <v>0</v>
      </c>
      <c r="C3380">
        <v>8482614</v>
      </c>
      <c r="D3380">
        <v>0</v>
      </c>
      <c r="E3380">
        <v>8482614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8482614</v>
      </c>
      <c r="R3380">
        <v>0</v>
      </c>
      <c r="S3380">
        <v>0</v>
      </c>
      <c r="T3380">
        <v>0</v>
      </c>
    </row>
    <row r="3381" spans="1:20" x14ac:dyDescent="0.25">
      <c r="A3381" t="s">
        <v>1472</v>
      </c>
      <c r="B3381">
        <v>0</v>
      </c>
      <c r="C3381">
        <v>8482614</v>
      </c>
      <c r="D3381">
        <v>0</v>
      </c>
      <c r="E3381">
        <v>8482614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8482614</v>
      </c>
      <c r="R3381">
        <v>0</v>
      </c>
      <c r="S3381">
        <v>0</v>
      </c>
      <c r="T3381">
        <v>0</v>
      </c>
    </row>
    <row r="3382" spans="1:20" x14ac:dyDescent="0.25">
      <c r="A3382" t="s">
        <v>1496</v>
      </c>
      <c r="B3382">
        <v>0</v>
      </c>
      <c r="C3382">
        <v>8482614</v>
      </c>
      <c r="D3382">
        <v>0</v>
      </c>
      <c r="E3382">
        <v>8482614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8482614</v>
      </c>
      <c r="R3382">
        <v>0</v>
      </c>
      <c r="S3382">
        <v>0</v>
      </c>
      <c r="T3382">
        <v>0</v>
      </c>
    </row>
    <row r="3383" spans="1:20" x14ac:dyDescent="0.25">
      <c r="A3383" t="s">
        <v>1497</v>
      </c>
      <c r="B3383">
        <v>0</v>
      </c>
      <c r="C3383">
        <v>639031240</v>
      </c>
      <c r="D3383">
        <v>0</v>
      </c>
      <c r="E3383">
        <v>639031240</v>
      </c>
      <c r="F3383">
        <v>0</v>
      </c>
      <c r="G3383">
        <v>635472803</v>
      </c>
      <c r="H3383">
        <v>635472803</v>
      </c>
      <c r="I3383">
        <v>51022890</v>
      </c>
      <c r="J3383">
        <v>0</v>
      </c>
      <c r="K3383">
        <v>51022890</v>
      </c>
      <c r="L3383">
        <v>51022890</v>
      </c>
      <c r="M3383">
        <v>584449913</v>
      </c>
      <c r="N3383">
        <v>0</v>
      </c>
      <c r="O3383">
        <v>0</v>
      </c>
      <c r="P3383">
        <v>0</v>
      </c>
      <c r="Q3383">
        <v>3558437</v>
      </c>
      <c r="R3383">
        <v>7.98</v>
      </c>
      <c r="S3383">
        <v>0</v>
      </c>
      <c r="T3383">
        <v>0</v>
      </c>
    </row>
    <row r="3384" spans="1:20" x14ac:dyDescent="0.25">
      <c r="A3384" t="s">
        <v>1420</v>
      </c>
      <c r="B3384">
        <v>0</v>
      </c>
      <c r="C3384">
        <v>639031240</v>
      </c>
      <c r="D3384">
        <v>0</v>
      </c>
      <c r="E3384">
        <v>639031240</v>
      </c>
      <c r="F3384">
        <v>0</v>
      </c>
      <c r="G3384">
        <v>635472803</v>
      </c>
      <c r="H3384">
        <v>635472803</v>
      </c>
      <c r="I3384">
        <v>51022890</v>
      </c>
      <c r="J3384">
        <v>0</v>
      </c>
      <c r="K3384">
        <v>51022890</v>
      </c>
      <c r="L3384">
        <v>51022890</v>
      </c>
      <c r="M3384">
        <v>584449913</v>
      </c>
      <c r="N3384">
        <v>0</v>
      </c>
      <c r="O3384">
        <v>0</v>
      </c>
      <c r="P3384">
        <v>0</v>
      </c>
      <c r="Q3384">
        <v>3558437</v>
      </c>
      <c r="R3384">
        <v>7.98</v>
      </c>
      <c r="S3384">
        <v>0</v>
      </c>
      <c r="T3384">
        <v>0</v>
      </c>
    </row>
    <row r="3385" spans="1:20" x14ac:dyDescent="0.25">
      <c r="A3385" t="s">
        <v>1444</v>
      </c>
      <c r="B3385">
        <v>0</v>
      </c>
      <c r="C3385">
        <v>639031240</v>
      </c>
      <c r="D3385">
        <v>0</v>
      </c>
      <c r="E3385">
        <v>639031240</v>
      </c>
      <c r="F3385">
        <v>0</v>
      </c>
      <c r="G3385">
        <v>635472803</v>
      </c>
      <c r="H3385">
        <v>635472803</v>
      </c>
      <c r="I3385">
        <v>51022890</v>
      </c>
      <c r="J3385">
        <v>0</v>
      </c>
      <c r="K3385">
        <v>51022890</v>
      </c>
      <c r="L3385">
        <v>51022890</v>
      </c>
      <c r="M3385">
        <v>584449913</v>
      </c>
      <c r="N3385">
        <v>0</v>
      </c>
      <c r="O3385">
        <v>0</v>
      </c>
      <c r="P3385">
        <v>0</v>
      </c>
      <c r="Q3385">
        <v>3558437</v>
      </c>
      <c r="R3385">
        <v>7.98</v>
      </c>
      <c r="S3385">
        <v>0</v>
      </c>
      <c r="T3385">
        <v>0</v>
      </c>
    </row>
    <row r="3386" spans="1:20" x14ac:dyDescent="0.25">
      <c r="A3386" t="s">
        <v>1498</v>
      </c>
      <c r="B3386">
        <v>0</v>
      </c>
      <c r="C3386">
        <v>639031240</v>
      </c>
      <c r="D3386">
        <v>0</v>
      </c>
      <c r="E3386">
        <v>639031240</v>
      </c>
      <c r="F3386">
        <v>0</v>
      </c>
      <c r="G3386">
        <v>635472803</v>
      </c>
      <c r="H3386">
        <v>635472803</v>
      </c>
      <c r="I3386">
        <v>51022890</v>
      </c>
      <c r="J3386">
        <v>0</v>
      </c>
      <c r="K3386">
        <v>51022890</v>
      </c>
      <c r="L3386">
        <v>51022890</v>
      </c>
      <c r="M3386">
        <v>584449913</v>
      </c>
      <c r="N3386">
        <v>0</v>
      </c>
      <c r="O3386">
        <v>0</v>
      </c>
      <c r="P3386">
        <v>0</v>
      </c>
      <c r="Q3386">
        <v>3558437</v>
      </c>
      <c r="R3386">
        <v>7.98</v>
      </c>
      <c r="S3386">
        <v>0</v>
      </c>
      <c r="T3386">
        <v>0</v>
      </c>
    </row>
    <row r="3387" spans="1:20" x14ac:dyDescent="0.25">
      <c r="A3387" t="s">
        <v>1499</v>
      </c>
      <c r="B3387">
        <v>0</v>
      </c>
      <c r="C3387">
        <v>22729605</v>
      </c>
      <c r="D3387">
        <v>0</v>
      </c>
      <c r="E3387">
        <v>22729605</v>
      </c>
      <c r="F3387">
        <v>0</v>
      </c>
      <c r="G3387">
        <v>22729605</v>
      </c>
      <c r="H3387">
        <v>22729605</v>
      </c>
      <c r="I3387">
        <v>17066277</v>
      </c>
      <c r="J3387">
        <v>0</v>
      </c>
      <c r="K3387">
        <v>17066277</v>
      </c>
      <c r="L3387">
        <v>17066277</v>
      </c>
      <c r="M3387">
        <v>5663328</v>
      </c>
      <c r="N3387">
        <v>0</v>
      </c>
      <c r="O3387">
        <v>0</v>
      </c>
      <c r="P3387">
        <v>0</v>
      </c>
      <c r="Q3387">
        <v>0</v>
      </c>
      <c r="R3387">
        <v>75.08</v>
      </c>
      <c r="S3387">
        <v>0</v>
      </c>
      <c r="T3387">
        <v>0</v>
      </c>
    </row>
    <row r="3388" spans="1:20" x14ac:dyDescent="0.25">
      <c r="A3388" t="s">
        <v>1420</v>
      </c>
      <c r="B3388">
        <v>0</v>
      </c>
      <c r="C3388">
        <v>22729605</v>
      </c>
      <c r="D3388">
        <v>0</v>
      </c>
      <c r="E3388">
        <v>22729605</v>
      </c>
      <c r="F3388">
        <v>0</v>
      </c>
      <c r="G3388">
        <v>22729605</v>
      </c>
      <c r="H3388">
        <v>22729605</v>
      </c>
      <c r="I3388">
        <v>17066277</v>
      </c>
      <c r="J3388">
        <v>0</v>
      </c>
      <c r="K3388">
        <v>17066277</v>
      </c>
      <c r="L3388">
        <v>17066277</v>
      </c>
      <c r="M3388">
        <v>5663328</v>
      </c>
      <c r="N3388">
        <v>0</v>
      </c>
      <c r="O3388">
        <v>0</v>
      </c>
      <c r="P3388">
        <v>0</v>
      </c>
      <c r="Q3388">
        <v>0</v>
      </c>
      <c r="R3388">
        <v>75.08</v>
      </c>
      <c r="S3388">
        <v>0</v>
      </c>
      <c r="T3388">
        <v>0</v>
      </c>
    </row>
    <row r="3389" spans="1:20" x14ac:dyDescent="0.25">
      <c r="A3389" t="s">
        <v>1444</v>
      </c>
      <c r="B3389">
        <v>0</v>
      </c>
      <c r="C3389">
        <v>22729605</v>
      </c>
      <c r="D3389">
        <v>0</v>
      </c>
      <c r="E3389">
        <v>22729605</v>
      </c>
      <c r="F3389">
        <v>0</v>
      </c>
      <c r="G3389">
        <v>22729605</v>
      </c>
      <c r="H3389">
        <v>22729605</v>
      </c>
      <c r="I3389">
        <v>17066277</v>
      </c>
      <c r="J3389">
        <v>0</v>
      </c>
      <c r="K3389">
        <v>17066277</v>
      </c>
      <c r="L3389">
        <v>17066277</v>
      </c>
      <c r="M3389">
        <v>5663328</v>
      </c>
      <c r="N3389">
        <v>0</v>
      </c>
      <c r="O3389">
        <v>0</v>
      </c>
      <c r="P3389">
        <v>0</v>
      </c>
      <c r="Q3389">
        <v>0</v>
      </c>
      <c r="R3389">
        <v>75.08</v>
      </c>
      <c r="S3389">
        <v>0</v>
      </c>
      <c r="T3389">
        <v>0</v>
      </c>
    </row>
    <row r="3390" spans="1:20" x14ac:dyDescent="0.25">
      <c r="A3390" t="s">
        <v>1500</v>
      </c>
      <c r="B3390">
        <v>0</v>
      </c>
      <c r="C3390">
        <v>22729605</v>
      </c>
      <c r="D3390">
        <v>0</v>
      </c>
      <c r="E3390">
        <v>22729605</v>
      </c>
      <c r="F3390">
        <v>0</v>
      </c>
      <c r="G3390">
        <v>22729605</v>
      </c>
      <c r="H3390">
        <v>22729605</v>
      </c>
      <c r="I3390">
        <v>17066277</v>
      </c>
      <c r="J3390">
        <v>0</v>
      </c>
      <c r="K3390">
        <v>17066277</v>
      </c>
      <c r="L3390">
        <v>17066277</v>
      </c>
      <c r="M3390">
        <v>5663328</v>
      </c>
      <c r="N3390">
        <v>0</v>
      </c>
      <c r="O3390">
        <v>0</v>
      </c>
      <c r="P3390">
        <v>0</v>
      </c>
      <c r="Q3390">
        <v>0</v>
      </c>
      <c r="R3390">
        <v>75.08</v>
      </c>
      <c r="S3390">
        <v>0</v>
      </c>
      <c r="T3390">
        <v>0</v>
      </c>
    </row>
    <row r="3391" spans="1:20" x14ac:dyDescent="0.25">
      <c r="A3391" t="s">
        <v>1501</v>
      </c>
      <c r="B3391">
        <v>0</v>
      </c>
      <c r="C3391">
        <v>243700000</v>
      </c>
      <c r="D3391">
        <v>0</v>
      </c>
      <c r="E3391">
        <v>243700000</v>
      </c>
      <c r="F3391">
        <v>0</v>
      </c>
      <c r="G3391">
        <v>169236072</v>
      </c>
      <c r="H3391">
        <v>169236072</v>
      </c>
      <c r="I3391">
        <v>0</v>
      </c>
      <c r="J3391">
        <v>0</v>
      </c>
      <c r="K3391">
        <v>0</v>
      </c>
      <c r="L3391">
        <v>0</v>
      </c>
      <c r="M3391">
        <v>169236072</v>
      </c>
      <c r="N3391">
        <v>0</v>
      </c>
      <c r="O3391">
        <v>0</v>
      </c>
      <c r="P3391">
        <v>0</v>
      </c>
      <c r="Q3391">
        <v>74463928</v>
      </c>
      <c r="R3391">
        <v>0</v>
      </c>
      <c r="S3391">
        <v>0</v>
      </c>
      <c r="T3391">
        <v>0</v>
      </c>
    </row>
    <row r="3392" spans="1:20" x14ac:dyDescent="0.25">
      <c r="A3392" t="s">
        <v>1420</v>
      </c>
      <c r="B3392">
        <v>0</v>
      </c>
      <c r="C3392">
        <v>243700000</v>
      </c>
      <c r="D3392">
        <v>0</v>
      </c>
      <c r="E3392">
        <v>243700000</v>
      </c>
      <c r="F3392">
        <v>0</v>
      </c>
      <c r="G3392">
        <v>169236072</v>
      </c>
      <c r="H3392">
        <v>169236072</v>
      </c>
      <c r="I3392">
        <v>0</v>
      </c>
      <c r="J3392">
        <v>0</v>
      </c>
      <c r="K3392">
        <v>0</v>
      </c>
      <c r="L3392">
        <v>0</v>
      </c>
      <c r="M3392">
        <v>169236072</v>
      </c>
      <c r="N3392">
        <v>0</v>
      </c>
      <c r="O3392">
        <v>0</v>
      </c>
      <c r="P3392">
        <v>0</v>
      </c>
      <c r="Q3392">
        <v>74463928</v>
      </c>
      <c r="R3392">
        <v>0</v>
      </c>
      <c r="S3392">
        <v>0</v>
      </c>
      <c r="T3392">
        <v>0</v>
      </c>
    </row>
    <row r="3393" spans="1:20" x14ac:dyDescent="0.25">
      <c r="A3393" t="s">
        <v>1447</v>
      </c>
      <c r="B3393">
        <v>0</v>
      </c>
      <c r="C3393">
        <v>243700000</v>
      </c>
      <c r="D3393">
        <v>0</v>
      </c>
      <c r="E3393">
        <v>243700000</v>
      </c>
      <c r="F3393">
        <v>0</v>
      </c>
      <c r="G3393">
        <v>169236072</v>
      </c>
      <c r="H3393">
        <v>169236072</v>
      </c>
      <c r="I3393">
        <v>0</v>
      </c>
      <c r="J3393">
        <v>0</v>
      </c>
      <c r="K3393">
        <v>0</v>
      </c>
      <c r="L3393">
        <v>0</v>
      </c>
      <c r="M3393">
        <v>169236072</v>
      </c>
      <c r="N3393">
        <v>0</v>
      </c>
      <c r="O3393">
        <v>0</v>
      </c>
      <c r="P3393">
        <v>0</v>
      </c>
      <c r="Q3393">
        <v>74463928</v>
      </c>
      <c r="R3393">
        <v>0</v>
      </c>
      <c r="S3393">
        <v>0</v>
      </c>
      <c r="T3393">
        <v>0</v>
      </c>
    </row>
    <row r="3394" spans="1:20" x14ac:dyDescent="0.25">
      <c r="A3394" t="s">
        <v>1502</v>
      </c>
      <c r="B3394">
        <v>0</v>
      </c>
      <c r="C3394">
        <v>15600000</v>
      </c>
      <c r="D3394">
        <v>0</v>
      </c>
      <c r="E3394">
        <v>15600000</v>
      </c>
      <c r="F3394">
        <v>0</v>
      </c>
      <c r="G3394">
        <v>7917345</v>
      </c>
      <c r="H3394">
        <v>7917345</v>
      </c>
      <c r="I3394">
        <v>0</v>
      </c>
      <c r="J3394">
        <v>0</v>
      </c>
      <c r="K3394">
        <v>0</v>
      </c>
      <c r="L3394">
        <v>0</v>
      </c>
      <c r="M3394">
        <v>7917345</v>
      </c>
      <c r="N3394">
        <v>0</v>
      </c>
      <c r="O3394">
        <v>0</v>
      </c>
      <c r="P3394">
        <v>0</v>
      </c>
      <c r="Q3394">
        <v>7682655</v>
      </c>
      <c r="R3394">
        <v>0</v>
      </c>
      <c r="S3394">
        <v>0</v>
      </c>
      <c r="T3394">
        <v>0</v>
      </c>
    </row>
    <row r="3395" spans="1:20" x14ac:dyDescent="0.25">
      <c r="A3395" t="s">
        <v>1503</v>
      </c>
      <c r="B3395">
        <v>0</v>
      </c>
      <c r="C3395">
        <v>228100000</v>
      </c>
      <c r="D3395">
        <v>0</v>
      </c>
      <c r="E3395">
        <v>228100000</v>
      </c>
      <c r="F3395">
        <v>0</v>
      </c>
      <c r="G3395">
        <v>161318727</v>
      </c>
      <c r="H3395">
        <v>161318727</v>
      </c>
      <c r="I3395">
        <v>0</v>
      </c>
      <c r="J3395">
        <v>0</v>
      </c>
      <c r="K3395">
        <v>0</v>
      </c>
      <c r="L3395">
        <v>0</v>
      </c>
      <c r="M3395">
        <v>161318727</v>
      </c>
      <c r="N3395">
        <v>0</v>
      </c>
      <c r="O3395">
        <v>0</v>
      </c>
      <c r="P3395">
        <v>0</v>
      </c>
      <c r="Q3395">
        <v>66781273</v>
      </c>
      <c r="R3395">
        <v>0</v>
      </c>
      <c r="S3395">
        <v>0</v>
      </c>
      <c r="T3395">
        <v>0</v>
      </c>
    </row>
    <row r="3396" spans="1:20" x14ac:dyDescent="0.25">
      <c r="A3396" t="s">
        <v>1504</v>
      </c>
      <c r="B3396">
        <v>0</v>
      </c>
      <c r="C3396">
        <v>30052695</v>
      </c>
      <c r="D3396">
        <v>0</v>
      </c>
      <c r="E3396">
        <v>30052695</v>
      </c>
      <c r="F3396">
        <v>0</v>
      </c>
      <c r="G3396">
        <v>30052695</v>
      </c>
      <c r="H3396">
        <v>30052695</v>
      </c>
      <c r="I3396">
        <v>24723776</v>
      </c>
      <c r="J3396">
        <v>0</v>
      </c>
      <c r="K3396">
        <v>24723776</v>
      </c>
      <c r="L3396">
        <v>24723776</v>
      </c>
      <c r="M3396">
        <v>5328919</v>
      </c>
      <c r="N3396">
        <v>0</v>
      </c>
      <c r="O3396">
        <v>0</v>
      </c>
      <c r="P3396">
        <v>0</v>
      </c>
      <c r="Q3396">
        <v>0</v>
      </c>
      <c r="R3396">
        <v>82.27</v>
      </c>
      <c r="S3396">
        <v>0</v>
      </c>
      <c r="T3396">
        <v>0</v>
      </c>
    </row>
    <row r="3397" spans="1:20" x14ac:dyDescent="0.25">
      <c r="A3397" t="s">
        <v>1420</v>
      </c>
      <c r="B3397">
        <v>0</v>
      </c>
      <c r="C3397">
        <v>30052695</v>
      </c>
      <c r="D3397">
        <v>0</v>
      </c>
      <c r="E3397">
        <v>30052695</v>
      </c>
      <c r="F3397">
        <v>0</v>
      </c>
      <c r="G3397">
        <v>30052695</v>
      </c>
      <c r="H3397">
        <v>30052695</v>
      </c>
      <c r="I3397">
        <v>24723776</v>
      </c>
      <c r="J3397">
        <v>0</v>
      </c>
      <c r="K3397">
        <v>24723776</v>
      </c>
      <c r="L3397">
        <v>24723776</v>
      </c>
      <c r="M3397">
        <v>5328919</v>
      </c>
      <c r="N3397">
        <v>0</v>
      </c>
      <c r="O3397">
        <v>0</v>
      </c>
      <c r="P3397">
        <v>0</v>
      </c>
      <c r="Q3397">
        <v>0</v>
      </c>
      <c r="R3397">
        <v>82.27</v>
      </c>
      <c r="S3397">
        <v>0</v>
      </c>
      <c r="T3397">
        <v>0</v>
      </c>
    </row>
    <row r="3398" spans="1:20" x14ac:dyDescent="0.25">
      <c r="A3398" t="s">
        <v>1432</v>
      </c>
      <c r="B3398">
        <v>0</v>
      </c>
      <c r="C3398">
        <v>30052695</v>
      </c>
      <c r="D3398">
        <v>0</v>
      </c>
      <c r="E3398">
        <v>30052695</v>
      </c>
      <c r="F3398">
        <v>0</v>
      </c>
      <c r="G3398">
        <v>30052695</v>
      </c>
      <c r="H3398">
        <v>30052695</v>
      </c>
      <c r="I3398">
        <v>24723776</v>
      </c>
      <c r="J3398">
        <v>0</v>
      </c>
      <c r="K3398">
        <v>24723776</v>
      </c>
      <c r="L3398">
        <v>24723776</v>
      </c>
      <c r="M3398">
        <v>5328919</v>
      </c>
      <c r="N3398">
        <v>0</v>
      </c>
      <c r="O3398">
        <v>0</v>
      </c>
      <c r="P3398">
        <v>0</v>
      </c>
      <c r="Q3398">
        <v>0</v>
      </c>
      <c r="R3398">
        <v>82.27</v>
      </c>
      <c r="S3398">
        <v>0</v>
      </c>
      <c r="T3398">
        <v>0</v>
      </c>
    </row>
    <row r="3399" spans="1:20" x14ac:dyDescent="0.25">
      <c r="A3399" t="s">
        <v>1505</v>
      </c>
      <c r="B3399">
        <v>0</v>
      </c>
      <c r="C3399">
        <v>30052695</v>
      </c>
      <c r="D3399">
        <v>0</v>
      </c>
      <c r="E3399">
        <v>30052695</v>
      </c>
      <c r="F3399">
        <v>0</v>
      </c>
      <c r="G3399">
        <v>30052695</v>
      </c>
      <c r="H3399">
        <v>30052695</v>
      </c>
      <c r="I3399">
        <v>24723776</v>
      </c>
      <c r="J3399">
        <v>0</v>
      </c>
      <c r="K3399">
        <v>24723776</v>
      </c>
      <c r="L3399">
        <v>24723776</v>
      </c>
      <c r="M3399">
        <v>5328919</v>
      </c>
      <c r="N3399">
        <v>0</v>
      </c>
      <c r="O3399">
        <v>0</v>
      </c>
      <c r="P3399">
        <v>0</v>
      </c>
      <c r="Q3399">
        <v>0</v>
      </c>
      <c r="R3399">
        <v>82.27</v>
      </c>
      <c r="S3399">
        <v>0</v>
      </c>
      <c r="T3399">
        <v>0</v>
      </c>
    </row>
    <row r="3400" spans="1:20" x14ac:dyDescent="0.25">
      <c r="A3400" t="s">
        <v>1506</v>
      </c>
      <c r="B3400">
        <v>0</v>
      </c>
      <c r="C3400">
        <v>487000000</v>
      </c>
      <c r="D3400">
        <v>0</v>
      </c>
      <c r="E3400">
        <v>487000000</v>
      </c>
      <c r="F3400">
        <v>0</v>
      </c>
      <c r="G3400">
        <v>449819748</v>
      </c>
      <c r="H3400">
        <v>449819748</v>
      </c>
      <c r="I3400">
        <v>0</v>
      </c>
      <c r="J3400">
        <v>0</v>
      </c>
      <c r="K3400">
        <v>0</v>
      </c>
      <c r="L3400">
        <v>0</v>
      </c>
      <c r="M3400">
        <v>449819748</v>
      </c>
      <c r="N3400">
        <v>0</v>
      </c>
      <c r="O3400">
        <v>0</v>
      </c>
      <c r="P3400">
        <v>0</v>
      </c>
      <c r="Q3400">
        <v>37180252</v>
      </c>
      <c r="R3400">
        <v>0</v>
      </c>
      <c r="S3400">
        <v>0</v>
      </c>
      <c r="T3400">
        <v>0</v>
      </c>
    </row>
    <row r="3401" spans="1:20" x14ac:dyDescent="0.25">
      <c r="A3401" t="s">
        <v>1420</v>
      </c>
      <c r="B3401">
        <v>0</v>
      </c>
      <c r="C3401">
        <v>487000000</v>
      </c>
      <c r="D3401">
        <v>0</v>
      </c>
      <c r="E3401">
        <v>487000000</v>
      </c>
      <c r="F3401">
        <v>0</v>
      </c>
      <c r="G3401">
        <v>449819748</v>
      </c>
      <c r="H3401">
        <v>449819748</v>
      </c>
      <c r="I3401">
        <v>0</v>
      </c>
      <c r="J3401">
        <v>0</v>
      </c>
      <c r="K3401">
        <v>0</v>
      </c>
      <c r="L3401">
        <v>0</v>
      </c>
      <c r="M3401">
        <v>449819748</v>
      </c>
      <c r="N3401">
        <v>0</v>
      </c>
      <c r="O3401">
        <v>0</v>
      </c>
      <c r="P3401">
        <v>0</v>
      </c>
      <c r="Q3401">
        <v>37180252</v>
      </c>
      <c r="R3401">
        <v>0</v>
      </c>
      <c r="S3401">
        <v>0</v>
      </c>
      <c r="T3401">
        <v>0</v>
      </c>
    </row>
    <row r="3402" spans="1:20" x14ac:dyDescent="0.25">
      <c r="A3402" t="s">
        <v>1432</v>
      </c>
      <c r="B3402">
        <v>0</v>
      </c>
      <c r="C3402">
        <v>487000000</v>
      </c>
      <c r="D3402">
        <v>0</v>
      </c>
      <c r="E3402">
        <v>487000000</v>
      </c>
      <c r="F3402">
        <v>0</v>
      </c>
      <c r="G3402">
        <v>449819748</v>
      </c>
      <c r="H3402">
        <v>449819748</v>
      </c>
      <c r="I3402">
        <v>0</v>
      </c>
      <c r="J3402">
        <v>0</v>
      </c>
      <c r="K3402">
        <v>0</v>
      </c>
      <c r="L3402">
        <v>0</v>
      </c>
      <c r="M3402">
        <v>449819748</v>
      </c>
      <c r="N3402">
        <v>0</v>
      </c>
      <c r="O3402">
        <v>0</v>
      </c>
      <c r="P3402">
        <v>0</v>
      </c>
      <c r="Q3402">
        <v>37180252</v>
      </c>
      <c r="R3402">
        <v>0</v>
      </c>
      <c r="S3402">
        <v>0</v>
      </c>
      <c r="T3402">
        <v>0</v>
      </c>
    </row>
    <row r="3403" spans="1:20" x14ac:dyDescent="0.25">
      <c r="A3403" t="s">
        <v>1507</v>
      </c>
      <c r="B3403">
        <v>0</v>
      </c>
      <c r="C3403">
        <v>487000000</v>
      </c>
      <c r="D3403">
        <v>0</v>
      </c>
      <c r="E3403">
        <v>487000000</v>
      </c>
      <c r="F3403">
        <v>0</v>
      </c>
      <c r="G3403">
        <v>449819748</v>
      </c>
      <c r="H3403">
        <v>449819748</v>
      </c>
      <c r="I3403">
        <v>0</v>
      </c>
      <c r="J3403">
        <v>0</v>
      </c>
      <c r="K3403">
        <v>0</v>
      </c>
      <c r="L3403">
        <v>0</v>
      </c>
      <c r="M3403">
        <v>449819748</v>
      </c>
      <c r="N3403">
        <v>0</v>
      </c>
      <c r="O3403">
        <v>0</v>
      </c>
      <c r="P3403">
        <v>0</v>
      </c>
      <c r="Q3403">
        <v>37180252</v>
      </c>
      <c r="R3403">
        <v>0</v>
      </c>
      <c r="S3403">
        <v>0</v>
      </c>
      <c r="T3403">
        <v>0</v>
      </c>
    </row>
    <row r="3404" spans="1:20" x14ac:dyDescent="0.25">
      <c r="A3404" t="s">
        <v>1508</v>
      </c>
      <c r="B3404">
        <v>0</v>
      </c>
      <c r="C3404">
        <v>9000000</v>
      </c>
      <c r="D3404">
        <v>0</v>
      </c>
      <c r="E3404">
        <v>9000000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9000000</v>
      </c>
      <c r="R3404">
        <v>0</v>
      </c>
      <c r="S3404">
        <v>0</v>
      </c>
      <c r="T3404">
        <v>0</v>
      </c>
    </row>
    <row r="3405" spans="1:20" x14ac:dyDescent="0.25">
      <c r="A3405" t="s">
        <v>1420</v>
      </c>
      <c r="B3405">
        <v>0</v>
      </c>
      <c r="C3405">
        <v>9000000</v>
      </c>
      <c r="D3405">
        <v>0</v>
      </c>
      <c r="E3405">
        <v>9000000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9000000</v>
      </c>
      <c r="R3405">
        <v>0</v>
      </c>
      <c r="S3405">
        <v>0</v>
      </c>
      <c r="T3405">
        <v>0</v>
      </c>
    </row>
    <row r="3406" spans="1:20" x14ac:dyDescent="0.25">
      <c r="A3406" t="s">
        <v>1432</v>
      </c>
      <c r="B3406">
        <v>0</v>
      </c>
      <c r="C3406">
        <v>9000000</v>
      </c>
      <c r="D3406">
        <v>0</v>
      </c>
      <c r="E3406">
        <v>9000000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9000000</v>
      </c>
      <c r="R3406">
        <v>0</v>
      </c>
      <c r="S3406">
        <v>0</v>
      </c>
      <c r="T3406">
        <v>0</v>
      </c>
    </row>
    <row r="3407" spans="1:20" x14ac:dyDescent="0.25">
      <c r="A3407" t="s">
        <v>1509</v>
      </c>
      <c r="B3407">
        <v>0</v>
      </c>
      <c r="C3407">
        <v>9000000</v>
      </c>
      <c r="D3407">
        <v>0</v>
      </c>
      <c r="E3407">
        <v>9000000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9000000</v>
      </c>
      <c r="R3407">
        <v>0</v>
      </c>
      <c r="S3407">
        <v>0</v>
      </c>
      <c r="T3407">
        <v>0</v>
      </c>
    </row>
    <row r="3408" spans="1:20" x14ac:dyDescent="0.25">
      <c r="A3408" t="s">
        <v>1510</v>
      </c>
      <c r="B3408">
        <v>0</v>
      </c>
      <c r="C3408">
        <v>193063879</v>
      </c>
      <c r="D3408">
        <v>0</v>
      </c>
      <c r="E3408">
        <v>193063879</v>
      </c>
      <c r="F3408">
        <v>0</v>
      </c>
      <c r="G3408">
        <v>38000000</v>
      </c>
      <c r="H3408">
        <v>38000000</v>
      </c>
      <c r="I3408">
        <v>0</v>
      </c>
      <c r="J3408">
        <v>0</v>
      </c>
      <c r="K3408">
        <v>0</v>
      </c>
      <c r="L3408">
        <v>0</v>
      </c>
      <c r="M3408">
        <v>38000000</v>
      </c>
      <c r="N3408">
        <v>0</v>
      </c>
      <c r="O3408">
        <v>0</v>
      </c>
      <c r="P3408">
        <v>0</v>
      </c>
      <c r="Q3408">
        <v>155063879</v>
      </c>
      <c r="R3408">
        <v>0</v>
      </c>
      <c r="S3408">
        <v>0</v>
      </c>
      <c r="T3408">
        <v>0</v>
      </c>
    </row>
    <row r="3409" spans="1:20" x14ac:dyDescent="0.25">
      <c r="A3409" t="s">
        <v>31</v>
      </c>
      <c r="B3409">
        <v>0</v>
      </c>
      <c r="C3409">
        <v>38000000</v>
      </c>
      <c r="D3409">
        <v>0</v>
      </c>
      <c r="E3409">
        <v>38000000</v>
      </c>
      <c r="F3409">
        <v>0</v>
      </c>
      <c r="G3409">
        <v>38000000</v>
      </c>
      <c r="H3409">
        <v>38000000</v>
      </c>
      <c r="I3409">
        <v>0</v>
      </c>
      <c r="J3409">
        <v>0</v>
      </c>
      <c r="K3409">
        <v>0</v>
      </c>
      <c r="L3409">
        <v>0</v>
      </c>
      <c r="M3409">
        <v>38000000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</row>
    <row r="3410" spans="1:20" x14ac:dyDescent="0.25">
      <c r="A3410" t="s">
        <v>1435</v>
      </c>
      <c r="B3410">
        <v>0</v>
      </c>
      <c r="C3410">
        <v>38000000</v>
      </c>
      <c r="D3410">
        <v>0</v>
      </c>
      <c r="E3410">
        <v>38000000</v>
      </c>
      <c r="F3410">
        <v>0</v>
      </c>
      <c r="G3410">
        <v>38000000</v>
      </c>
      <c r="H3410">
        <v>38000000</v>
      </c>
      <c r="I3410">
        <v>0</v>
      </c>
      <c r="J3410">
        <v>0</v>
      </c>
      <c r="K3410">
        <v>0</v>
      </c>
      <c r="L3410">
        <v>0</v>
      </c>
      <c r="M3410">
        <v>38000000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</row>
    <row r="3411" spans="1:20" x14ac:dyDescent="0.25">
      <c r="A3411" t="s">
        <v>1511</v>
      </c>
      <c r="B3411">
        <v>0</v>
      </c>
      <c r="C3411">
        <v>38000000</v>
      </c>
      <c r="D3411">
        <v>0</v>
      </c>
      <c r="E3411">
        <v>38000000</v>
      </c>
      <c r="F3411">
        <v>0</v>
      </c>
      <c r="G3411">
        <v>38000000</v>
      </c>
      <c r="H3411">
        <v>38000000</v>
      </c>
      <c r="I3411">
        <v>0</v>
      </c>
      <c r="J3411">
        <v>0</v>
      </c>
      <c r="K3411">
        <v>0</v>
      </c>
      <c r="L3411">
        <v>0</v>
      </c>
      <c r="M3411">
        <v>38000000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</row>
    <row r="3412" spans="1:20" x14ac:dyDescent="0.25">
      <c r="A3412" t="s">
        <v>1420</v>
      </c>
      <c r="B3412">
        <v>0</v>
      </c>
      <c r="C3412">
        <v>155063879</v>
      </c>
      <c r="D3412">
        <v>0</v>
      </c>
      <c r="E3412">
        <v>155063879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155063879</v>
      </c>
      <c r="R3412">
        <v>0</v>
      </c>
      <c r="S3412">
        <v>0</v>
      </c>
      <c r="T3412">
        <v>0</v>
      </c>
    </row>
    <row r="3413" spans="1:20" x14ac:dyDescent="0.25">
      <c r="A3413" t="s">
        <v>1435</v>
      </c>
      <c r="B3413">
        <v>0</v>
      </c>
      <c r="C3413">
        <v>155063879</v>
      </c>
      <c r="D3413">
        <v>0</v>
      </c>
      <c r="E3413">
        <v>155063879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155063879</v>
      </c>
      <c r="R3413">
        <v>0</v>
      </c>
      <c r="S3413">
        <v>0</v>
      </c>
      <c r="T3413">
        <v>0</v>
      </c>
    </row>
    <row r="3414" spans="1:20" x14ac:dyDescent="0.25">
      <c r="A3414" t="s">
        <v>1511</v>
      </c>
      <c r="B3414">
        <v>0</v>
      </c>
      <c r="C3414">
        <v>155063879</v>
      </c>
      <c r="D3414">
        <v>0</v>
      </c>
      <c r="E3414">
        <v>155063879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155063879</v>
      </c>
      <c r="R3414">
        <v>0</v>
      </c>
      <c r="S3414">
        <v>0</v>
      </c>
      <c r="T3414">
        <v>0</v>
      </c>
    </row>
    <row r="3415" spans="1:20" x14ac:dyDescent="0.25">
      <c r="A3415" t="s">
        <v>1512</v>
      </c>
      <c r="B3415">
        <v>0</v>
      </c>
      <c r="C3415">
        <v>223500000</v>
      </c>
      <c r="D3415">
        <v>0</v>
      </c>
      <c r="E3415">
        <v>223500000</v>
      </c>
      <c r="F3415">
        <v>0</v>
      </c>
      <c r="G3415">
        <v>162919002</v>
      </c>
      <c r="H3415">
        <v>162919002</v>
      </c>
      <c r="I3415">
        <v>39582054</v>
      </c>
      <c r="J3415">
        <v>0</v>
      </c>
      <c r="K3415">
        <v>39582054</v>
      </c>
      <c r="L3415">
        <v>39582054</v>
      </c>
      <c r="M3415">
        <v>123336948</v>
      </c>
      <c r="N3415">
        <v>0</v>
      </c>
      <c r="O3415">
        <v>0</v>
      </c>
      <c r="P3415">
        <v>0</v>
      </c>
      <c r="Q3415">
        <v>60580998</v>
      </c>
      <c r="R3415">
        <v>17.71</v>
      </c>
      <c r="S3415">
        <v>0</v>
      </c>
      <c r="T3415">
        <v>0</v>
      </c>
    </row>
    <row r="3416" spans="1:20" x14ac:dyDescent="0.25">
      <c r="A3416" t="s">
        <v>1420</v>
      </c>
      <c r="B3416">
        <v>0</v>
      </c>
      <c r="C3416">
        <v>223500000</v>
      </c>
      <c r="D3416">
        <v>0</v>
      </c>
      <c r="E3416">
        <v>223500000</v>
      </c>
      <c r="F3416">
        <v>0</v>
      </c>
      <c r="G3416">
        <v>162919002</v>
      </c>
      <c r="H3416">
        <v>162919002</v>
      </c>
      <c r="I3416">
        <v>39582054</v>
      </c>
      <c r="J3416">
        <v>0</v>
      </c>
      <c r="K3416">
        <v>39582054</v>
      </c>
      <c r="L3416">
        <v>39582054</v>
      </c>
      <c r="M3416">
        <v>123336948</v>
      </c>
      <c r="N3416">
        <v>0</v>
      </c>
      <c r="O3416">
        <v>0</v>
      </c>
      <c r="P3416">
        <v>0</v>
      </c>
      <c r="Q3416">
        <v>60580998</v>
      </c>
      <c r="R3416">
        <v>17.71</v>
      </c>
      <c r="S3416">
        <v>0</v>
      </c>
      <c r="T3416">
        <v>0</v>
      </c>
    </row>
    <row r="3417" spans="1:20" x14ac:dyDescent="0.25">
      <c r="A3417" t="s">
        <v>1440</v>
      </c>
      <c r="B3417">
        <v>0</v>
      </c>
      <c r="C3417">
        <v>223500000</v>
      </c>
      <c r="D3417">
        <v>0</v>
      </c>
      <c r="E3417">
        <v>223500000</v>
      </c>
      <c r="F3417">
        <v>0</v>
      </c>
      <c r="G3417">
        <v>162919002</v>
      </c>
      <c r="H3417">
        <v>162919002</v>
      </c>
      <c r="I3417">
        <v>39582054</v>
      </c>
      <c r="J3417">
        <v>0</v>
      </c>
      <c r="K3417">
        <v>39582054</v>
      </c>
      <c r="L3417">
        <v>39582054</v>
      </c>
      <c r="M3417">
        <v>123336948</v>
      </c>
      <c r="N3417">
        <v>0</v>
      </c>
      <c r="O3417">
        <v>0</v>
      </c>
      <c r="P3417">
        <v>0</v>
      </c>
      <c r="Q3417">
        <v>60580998</v>
      </c>
      <c r="R3417">
        <v>17.71</v>
      </c>
      <c r="S3417">
        <v>0</v>
      </c>
      <c r="T3417">
        <v>0</v>
      </c>
    </row>
    <row r="3418" spans="1:20" x14ac:dyDescent="0.25">
      <c r="A3418" t="s">
        <v>1513</v>
      </c>
      <c r="B3418">
        <v>0</v>
      </c>
      <c r="C3418">
        <v>147000000</v>
      </c>
      <c r="D3418">
        <v>0</v>
      </c>
      <c r="E3418">
        <v>147000000</v>
      </c>
      <c r="F3418">
        <v>0</v>
      </c>
      <c r="G3418">
        <v>113419002</v>
      </c>
      <c r="H3418">
        <v>113419002</v>
      </c>
      <c r="I3418">
        <v>39582054</v>
      </c>
      <c r="J3418">
        <v>0</v>
      </c>
      <c r="K3418">
        <v>39582054</v>
      </c>
      <c r="L3418">
        <v>39582054</v>
      </c>
      <c r="M3418">
        <v>73836948</v>
      </c>
      <c r="N3418">
        <v>0</v>
      </c>
      <c r="O3418">
        <v>0</v>
      </c>
      <c r="P3418">
        <v>0</v>
      </c>
      <c r="Q3418">
        <v>33580998</v>
      </c>
      <c r="R3418">
        <v>26.93</v>
      </c>
      <c r="S3418">
        <v>0</v>
      </c>
      <c r="T3418">
        <v>0</v>
      </c>
    </row>
    <row r="3419" spans="1:20" x14ac:dyDescent="0.25">
      <c r="A3419" t="s">
        <v>1514</v>
      </c>
      <c r="B3419">
        <v>0</v>
      </c>
      <c r="C3419">
        <v>76500000</v>
      </c>
      <c r="D3419">
        <v>0</v>
      </c>
      <c r="E3419">
        <v>76500000</v>
      </c>
      <c r="F3419">
        <v>0</v>
      </c>
      <c r="G3419">
        <v>49500000</v>
      </c>
      <c r="H3419">
        <v>49500000</v>
      </c>
      <c r="I3419">
        <v>0</v>
      </c>
      <c r="J3419">
        <v>0</v>
      </c>
      <c r="K3419">
        <v>0</v>
      </c>
      <c r="L3419">
        <v>0</v>
      </c>
      <c r="M3419">
        <v>49500000</v>
      </c>
      <c r="N3419">
        <v>0</v>
      </c>
      <c r="O3419">
        <v>0</v>
      </c>
      <c r="P3419">
        <v>0</v>
      </c>
      <c r="Q3419">
        <v>27000000</v>
      </c>
      <c r="R3419">
        <v>0</v>
      </c>
      <c r="S3419">
        <v>0</v>
      </c>
      <c r="T3419">
        <v>0</v>
      </c>
    </row>
    <row r="3420" spans="1:20" x14ac:dyDescent="0.25">
      <c r="A3420" t="s">
        <v>1515</v>
      </c>
      <c r="B3420">
        <v>0</v>
      </c>
      <c r="C3420">
        <v>311565089</v>
      </c>
      <c r="D3420">
        <v>0</v>
      </c>
      <c r="E3420">
        <v>311565089</v>
      </c>
      <c r="F3420">
        <v>0</v>
      </c>
      <c r="G3420">
        <v>311565089</v>
      </c>
      <c r="H3420">
        <v>311565089</v>
      </c>
      <c r="I3420">
        <v>0</v>
      </c>
      <c r="J3420">
        <v>0</v>
      </c>
      <c r="K3420">
        <v>0</v>
      </c>
      <c r="L3420">
        <v>0</v>
      </c>
      <c r="M3420">
        <v>311565089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</row>
    <row r="3421" spans="1:20" x14ac:dyDescent="0.25">
      <c r="A3421" t="s">
        <v>1420</v>
      </c>
      <c r="B3421">
        <v>0</v>
      </c>
      <c r="C3421">
        <v>311565089</v>
      </c>
      <c r="D3421">
        <v>0</v>
      </c>
      <c r="E3421">
        <v>311565089</v>
      </c>
      <c r="F3421">
        <v>0</v>
      </c>
      <c r="G3421">
        <v>311565089</v>
      </c>
      <c r="H3421">
        <v>311565089</v>
      </c>
      <c r="I3421">
        <v>0</v>
      </c>
      <c r="J3421">
        <v>0</v>
      </c>
      <c r="K3421">
        <v>0</v>
      </c>
      <c r="L3421">
        <v>0</v>
      </c>
      <c r="M3421">
        <v>311565089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</row>
    <row r="3422" spans="1:20" x14ac:dyDescent="0.25">
      <c r="A3422" t="s">
        <v>1444</v>
      </c>
      <c r="B3422">
        <v>0</v>
      </c>
      <c r="C3422">
        <v>311565089</v>
      </c>
      <c r="D3422">
        <v>0</v>
      </c>
      <c r="E3422">
        <v>311565089</v>
      </c>
      <c r="F3422">
        <v>0</v>
      </c>
      <c r="G3422">
        <v>311565089</v>
      </c>
      <c r="H3422">
        <v>311565089</v>
      </c>
      <c r="I3422">
        <v>0</v>
      </c>
      <c r="J3422">
        <v>0</v>
      </c>
      <c r="K3422">
        <v>0</v>
      </c>
      <c r="L3422">
        <v>0</v>
      </c>
      <c r="M3422">
        <v>311565089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</row>
    <row r="3423" spans="1:20" x14ac:dyDescent="0.25">
      <c r="A3423" t="s">
        <v>1516</v>
      </c>
      <c r="B3423">
        <v>0</v>
      </c>
      <c r="C3423">
        <v>311565089</v>
      </c>
      <c r="D3423">
        <v>0</v>
      </c>
      <c r="E3423">
        <v>311565089</v>
      </c>
      <c r="F3423">
        <v>0</v>
      </c>
      <c r="G3423">
        <v>311565089</v>
      </c>
      <c r="H3423">
        <v>311565089</v>
      </c>
      <c r="I3423">
        <v>0</v>
      </c>
      <c r="J3423">
        <v>0</v>
      </c>
      <c r="K3423">
        <v>0</v>
      </c>
      <c r="L3423">
        <v>0</v>
      </c>
      <c r="M3423">
        <v>311565089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</row>
    <row r="3424" spans="1:20" x14ac:dyDescent="0.25">
      <c r="A3424" t="s">
        <v>1517</v>
      </c>
      <c r="B3424">
        <v>0</v>
      </c>
      <c r="C3424">
        <v>1005100000</v>
      </c>
      <c r="D3424">
        <v>0</v>
      </c>
      <c r="E3424">
        <v>1005100000</v>
      </c>
      <c r="F3424">
        <v>0</v>
      </c>
      <c r="G3424">
        <v>930696882</v>
      </c>
      <c r="H3424">
        <v>930696882</v>
      </c>
      <c r="I3424">
        <v>19353510</v>
      </c>
      <c r="J3424">
        <v>0</v>
      </c>
      <c r="K3424">
        <v>19353510</v>
      </c>
      <c r="L3424">
        <v>19353510</v>
      </c>
      <c r="M3424">
        <v>911343372</v>
      </c>
      <c r="N3424">
        <v>0</v>
      </c>
      <c r="O3424">
        <v>0</v>
      </c>
      <c r="P3424">
        <v>0</v>
      </c>
      <c r="Q3424">
        <v>74403118</v>
      </c>
      <c r="R3424">
        <v>1.93</v>
      </c>
      <c r="S3424">
        <v>0</v>
      </c>
      <c r="T3424">
        <v>0</v>
      </c>
    </row>
    <row r="3425" spans="1:20" x14ac:dyDescent="0.25">
      <c r="A3425" t="s">
        <v>1420</v>
      </c>
      <c r="B3425">
        <v>0</v>
      </c>
      <c r="C3425">
        <v>880802090</v>
      </c>
      <c r="D3425">
        <v>0</v>
      </c>
      <c r="E3425">
        <v>880802090</v>
      </c>
      <c r="F3425">
        <v>0</v>
      </c>
      <c r="G3425">
        <v>843249252</v>
      </c>
      <c r="H3425">
        <v>843249252</v>
      </c>
      <c r="I3425">
        <v>19353510</v>
      </c>
      <c r="J3425">
        <v>0</v>
      </c>
      <c r="K3425">
        <v>19353510</v>
      </c>
      <c r="L3425">
        <v>19353510</v>
      </c>
      <c r="M3425">
        <v>823895742</v>
      </c>
      <c r="N3425">
        <v>0</v>
      </c>
      <c r="O3425">
        <v>0</v>
      </c>
      <c r="P3425">
        <v>0</v>
      </c>
      <c r="Q3425">
        <v>37552838</v>
      </c>
      <c r="R3425">
        <v>2.2000000000000002</v>
      </c>
      <c r="S3425">
        <v>0</v>
      </c>
      <c r="T3425">
        <v>0</v>
      </c>
    </row>
    <row r="3426" spans="1:20" x14ac:dyDescent="0.25">
      <c r="A3426" t="s">
        <v>1043</v>
      </c>
      <c r="B3426">
        <v>0</v>
      </c>
      <c r="C3426">
        <v>880802090</v>
      </c>
      <c r="D3426">
        <v>0</v>
      </c>
      <c r="E3426">
        <v>880802090</v>
      </c>
      <c r="F3426">
        <v>0</v>
      </c>
      <c r="G3426">
        <v>843249252</v>
      </c>
      <c r="H3426">
        <v>843249252</v>
      </c>
      <c r="I3426">
        <v>19353510</v>
      </c>
      <c r="J3426">
        <v>0</v>
      </c>
      <c r="K3426">
        <v>19353510</v>
      </c>
      <c r="L3426">
        <v>19353510</v>
      </c>
      <c r="M3426">
        <v>823895742</v>
      </c>
      <c r="N3426">
        <v>0</v>
      </c>
      <c r="O3426">
        <v>0</v>
      </c>
      <c r="P3426">
        <v>0</v>
      </c>
      <c r="Q3426">
        <v>37552838</v>
      </c>
      <c r="R3426">
        <v>2.2000000000000002</v>
      </c>
      <c r="S3426">
        <v>0</v>
      </c>
      <c r="T3426">
        <v>0</v>
      </c>
    </row>
    <row r="3427" spans="1:20" x14ac:dyDescent="0.25">
      <c r="A3427" t="s">
        <v>1518</v>
      </c>
      <c r="B3427">
        <v>0</v>
      </c>
      <c r="C3427">
        <v>880802090</v>
      </c>
      <c r="D3427">
        <v>0</v>
      </c>
      <c r="E3427">
        <v>880802090</v>
      </c>
      <c r="F3427">
        <v>0</v>
      </c>
      <c r="G3427">
        <v>843249252</v>
      </c>
      <c r="H3427">
        <v>843249252</v>
      </c>
      <c r="I3427">
        <v>19353510</v>
      </c>
      <c r="J3427">
        <v>0</v>
      </c>
      <c r="K3427">
        <v>19353510</v>
      </c>
      <c r="L3427">
        <v>19353510</v>
      </c>
      <c r="M3427">
        <v>823895742</v>
      </c>
      <c r="N3427">
        <v>0</v>
      </c>
      <c r="O3427">
        <v>0</v>
      </c>
      <c r="P3427">
        <v>0</v>
      </c>
      <c r="Q3427">
        <v>37552838</v>
      </c>
      <c r="R3427">
        <v>2.2000000000000002</v>
      </c>
      <c r="S3427">
        <v>0</v>
      </c>
      <c r="T3427">
        <v>0</v>
      </c>
    </row>
    <row r="3428" spans="1:20" x14ac:dyDescent="0.25">
      <c r="A3428" t="s">
        <v>1437</v>
      </c>
      <c r="B3428">
        <v>0</v>
      </c>
      <c r="C3428">
        <v>124297910</v>
      </c>
      <c r="D3428">
        <v>0</v>
      </c>
      <c r="E3428">
        <v>124297910</v>
      </c>
      <c r="F3428">
        <v>0</v>
      </c>
      <c r="G3428">
        <v>87447630</v>
      </c>
      <c r="H3428">
        <v>87447630</v>
      </c>
      <c r="I3428">
        <v>0</v>
      </c>
      <c r="J3428">
        <v>0</v>
      </c>
      <c r="K3428">
        <v>0</v>
      </c>
      <c r="L3428">
        <v>0</v>
      </c>
      <c r="M3428">
        <v>87447630</v>
      </c>
      <c r="N3428">
        <v>0</v>
      </c>
      <c r="O3428">
        <v>0</v>
      </c>
      <c r="P3428">
        <v>0</v>
      </c>
      <c r="Q3428">
        <v>36850280</v>
      </c>
      <c r="R3428">
        <v>0</v>
      </c>
      <c r="S3428">
        <v>0</v>
      </c>
      <c r="T3428">
        <v>0</v>
      </c>
    </row>
    <row r="3429" spans="1:20" x14ac:dyDescent="0.25">
      <c r="A3429" t="s">
        <v>1043</v>
      </c>
      <c r="B3429">
        <v>0</v>
      </c>
      <c r="C3429">
        <v>124297910</v>
      </c>
      <c r="D3429">
        <v>0</v>
      </c>
      <c r="E3429">
        <v>124297910</v>
      </c>
      <c r="F3429">
        <v>0</v>
      </c>
      <c r="G3429">
        <v>87447630</v>
      </c>
      <c r="H3429">
        <v>87447630</v>
      </c>
      <c r="I3429">
        <v>0</v>
      </c>
      <c r="J3429">
        <v>0</v>
      </c>
      <c r="K3429">
        <v>0</v>
      </c>
      <c r="L3429">
        <v>0</v>
      </c>
      <c r="M3429">
        <v>87447630</v>
      </c>
      <c r="N3429">
        <v>0</v>
      </c>
      <c r="O3429">
        <v>0</v>
      </c>
      <c r="P3429">
        <v>0</v>
      </c>
      <c r="Q3429">
        <v>36850280</v>
      </c>
      <c r="R3429">
        <v>0</v>
      </c>
      <c r="S3429">
        <v>0</v>
      </c>
      <c r="T3429">
        <v>0</v>
      </c>
    </row>
    <row r="3430" spans="1:20" x14ac:dyDescent="0.25">
      <c r="A3430" t="s">
        <v>1518</v>
      </c>
      <c r="B3430">
        <v>0</v>
      </c>
      <c r="C3430">
        <v>124297910</v>
      </c>
      <c r="D3430">
        <v>0</v>
      </c>
      <c r="E3430">
        <v>124297910</v>
      </c>
      <c r="F3430">
        <v>0</v>
      </c>
      <c r="G3430">
        <v>87447630</v>
      </c>
      <c r="H3430">
        <v>87447630</v>
      </c>
      <c r="I3430">
        <v>0</v>
      </c>
      <c r="J3430">
        <v>0</v>
      </c>
      <c r="K3430">
        <v>0</v>
      </c>
      <c r="L3430">
        <v>0</v>
      </c>
      <c r="M3430">
        <v>87447630</v>
      </c>
      <c r="N3430">
        <v>0</v>
      </c>
      <c r="O3430">
        <v>0</v>
      </c>
      <c r="P3430">
        <v>0</v>
      </c>
      <c r="Q3430">
        <v>36850280</v>
      </c>
      <c r="R3430">
        <v>0</v>
      </c>
      <c r="S3430">
        <v>0</v>
      </c>
      <c r="T3430">
        <v>0</v>
      </c>
    </row>
    <row r="3431" spans="1:20" x14ac:dyDescent="0.25">
      <c r="A3431" t="s">
        <v>1519</v>
      </c>
      <c r="B3431">
        <v>0</v>
      </c>
      <c r="C3431">
        <v>151882300</v>
      </c>
      <c r="D3431">
        <v>0</v>
      </c>
      <c r="E3431">
        <v>151882300</v>
      </c>
      <c r="F3431">
        <v>0</v>
      </c>
      <c r="G3431">
        <v>95280615</v>
      </c>
      <c r="H3431">
        <v>95280615</v>
      </c>
      <c r="I3431">
        <v>18473805</v>
      </c>
      <c r="J3431">
        <v>0</v>
      </c>
      <c r="K3431">
        <v>18473805</v>
      </c>
      <c r="L3431">
        <v>18473805</v>
      </c>
      <c r="M3431">
        <v>76806810</v>
      </c>
      <c r="N3431">
        <v>0</v>
      </c>
      <c r="O3431">
        <v>0</v>
      </c>
      <c r="P3431">
        <v>0</v>
      </c>
      <c r="Q3431">
        <v>56601685</v>
      </c>
      <c r="R3431">
        <v>12.16</v>
      </c>
      <c r="S3431">
        <v>0</v>
      </c>
      <c r="T3431">
        <v>0</v>
      </c>
    </row>
    <row r="3432" spans="1:20" x14ac:dyDescent="0.25">
      <c r="A3432" t="s">
        <v>1420</v>
      </c>
      <c r="B3432">
        <v>0</v>
      </c>
      <c r="C3432">
        <v>151882300</v>
      </c>
      <c r="D3432">
        <v>0</v>
      </c>
      <c r="E3432">
        <v>151882300</v>
      </c>
      <c r="F3432">
        <v>0</v>
      </c>
      <c r="G3432">
        <v>95280615</v>
      </c>
      <c r="H3432">
        <v>95280615</v>
      </c>
      <c r="I3432">
        <v>18473805</v>
      </c>
      <c r="J3432">
        <v>0</v>
      </c>
      <c r="K3432">
        <v>18473805</v>
      </c>
      <c r="L3432">
        <v>18473805</v>
      </c>
      <c r="M3432">
        <v>76806810</v>
      </c>
      <c r="N3432">
        <v>0</v>
      </c>
      <c r="O3432">
        <v>0</v>
      </c>
      <c r="P3432">
        <v>0</v>
      </c>
      <c r="Q3432">
        <v>56601685</v>
      </c>
      <c r="R3432">
        <v>12.16</v>
      </c>
      <c r="S3432">
        <v>0</v>
      </c>
      <c r="T3432">
        <v>0</v>
      </c>
    </row>
    <row r="3433" spans="1:20" x14ac:dyDescent="0.25">
      <c r="A3433" t="s">
        <v>1447</v>
      </c>
      <c r="B3433">
        <v>0</v>
      </c>
      <c r="C3433">
        <v>151882300</v>
      </c>
      <c r="D3433">
        <v>0</v>
      </c>
      <c r="E3433">
        <v>151882300</v>
      </c>
      <c r="F3433">
        <v>0</v>
      </c>
      <c r="G3433">
        <v>95280615</v>
      </c>
      <c r="H3433">
        <v>95280615</v>
      </c>
      <c r="I3433">
        <v>18473805</v>
      </c>
      <c r="J3433">
        <v>0</v>
      </c>
      <c r="K3433">
        <v>18473805</v>
      </c>
      <c r="L3433">
        <v>18473805</v>
      </c>
      <c r="M3433">
        <v>76806810</v>
      </c>
      <c r="N3433">
        <v>0</v>
      </c>
      <c r="O3433">
        <v>0</v>
      </c>
      <c r="P3433">
        <v>0</v>
      </c>
      <c r="Q3433">
        <v>56601685</v>
      </c>
      <c r="R3433">
        <v>12.16</v>
      </c>
      <c r="S3433">
        <v>0</v>
      </c>
      <c r="T3433">
        <v>0</v>
      </c>
    </row>
    <row r="3434" spans="1:20" x14ac:dyDescent="0.25">
      <c r="A3434" t="s">
        <v>1520</v>
      </c>
      <c r="B3434">
        <v>0</v>
      </c>
      <c r="C3434">
        <v>151882300</v>
      </c>
      <c r="D3434">
        <v>0</v>
      </c>
      <c r="E3434">
        <v>151882300</v>
      </c>
      <c r="F3434">
        <v>0</v>
      </c>
      <c r="G3434">
        <v>95280615</v>
      </c>
      <c r="H3434">
        <v>95280615</v>
      </c>
      <c r="I3434">
        <v>18473805</v>
      </c>
      <c r="J3434">
        <v>0</v>
      </c>
      <c r="K3434">
        <v>18473805</v>
      </c>
      <c r="L3434">
        <v>18473805</v>
      </c>
      <c r="M3434">
        <v>76806810</v>
      </c>
      <c r="N3434">
        <v>0</v>
      </c>
      <c r="O3434">
        <v>0</v>
      </c>
      <c r="P3434">
        <v>0</v>
      </c>
      <c r="Q3434">
        <v>56601685</v>
      </c>
      <c r="R3434">
        <v>12.16</v>
      </c>
      <c r="S3434">
        <v>0</v>
      </c>
      <c r="T3434">
        <v>0</v>
      </c>
    </row>
    <row r="3435" spans="1:20" x14ac:dyDescent="0.25">
      <c r="A3435" t="s">
        <v>1521</v>
      </c>
      <c r="B3435">
        <v>0</v>
      </c>
      <c r="C3435">
        <v>26391150</v>
      </c>
      <c r="D3435">
        <v>0</v>
      </c>
      <c r="E3435">
        <v>26391150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26391150</v>
      </c>
      <c r="R3435">
        <v>0</v>
      </c>
      <c r="S3435">
        <v>0</v>
      </c>
      <c r="T3435">
        <v>0</v>
      </c>
    </row>
    <row r="3436" spans="1:20" x14ac:dyDescent="0.25">
      <c r="A3436" t="s">
        <v>1420</v>
      </c>
      <c r="B3436">
        <v>0</v>
      </c>
      <c r="C3436">
        <v>26391150</v>
      </c>
      <c r="D3436">
        <v>0</v>
      </c>
      <c r="E3436">
        <v>26391150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26391150</v>
      </c>
      <c r="R3436">
        <v>0</v>
      </c>
      <c r="S3436">
        <v>0</v>
      </c>
      <c r="T3436">
        <v>0</v>
      </c>
    </row>
    <row r="3437" spans="1:20" x14ac:dyDescent="0.25">
      <c r="A3437" t="s">
        <v>1447</v>
      </c>
      <c r="B3437">
        <v>0</v>
      </c>
      <c r="C3437">
        <v>26391150</v>
      </c>
      <c r="D3437">
        <v>0</v>
      </c>
      <c r="E3437">
        <v>26391150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26391150</v>
      </c>
      <c r="R3437">
        <v>0</v>
      </c>
      <c r="S3437">
        <v>0</v>
      </c>
      <c r="T3437">
        <v>0</v>
      </c>
    </row>
    <row r="3438" spans="1:20" x14ac:dyDescent="0.25">
      <c r="A3438" t="s">
        <v>1522</v>
      </c>
      <c r="B3438">
        <v>0</v>
      </c>
      <c r="C3438">
        <v>26391150</v>
      </c>
      <c r="D3438">
        <v>0</v>
      </c>
      <c r="E3438">
        <v>26391150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26391150</v>
      </c>
      <c r="R3438">
        <v>0</v>
      </c>
      <c r="S3438">
        <v>0</v>
      </c>
      <c r="T3438">
        <v>0</v>
      </c>
    </row>
    <row r="3439" spans="1:20" x14ac:dyDescent="0.25">
      <c r="A3439" t="s">
        <v>1523</v>
      </c>
      <c r="B3439">
        <v>0</v>
      </c>
      <c r="C3439">
        <v>23100000</v>
      </c>
      <c r="D3439">
        <v>0</v>
      </c>
      <c r="E3439">
        <v>23100000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23100000</v>
      </c>
      <c r="R3439">
        <v>0</v>
      </c>
      <c r="S3439">
        <v>0</v>
      </c>
      <c r="T3439">
        <v>0</v>
      </c>
    </row>
    <row r="3440" spans="1:20" x14ac:dyDescent="0.25">
      <c r="A3440" t="s">
        <v>1420</v>
      </c>
      <c r="B3440">
        <v>0</v>
      </c>
      <c r="C3440">
        <v>23100000</v>
      </c>
      <c r="D3440">
        <v>0</v>
      </c>
      <c r="E3440">
        <v>23100000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23100000</v>
      </c>
      <c r="R3440">
        <v>0</v>
      </c>
      <c r="S3440">
        <v>0</v>
      </c>
      <c r="T3440">
        <v>0</v>
      </c>
    </row>
    <row r="3441" spans="1:20" x14ac:dyDescent="0.25">
      <c r="A3441" t="s">
        <v>1424</v>
      </c>
      <c r="B3441">
        <v>0</v>
      </c>
      <c r="C3441">
        <v>23100000</v>
      </c>
      <c r="D3441">
        <v>0</v>
      </c>
      <c r="E3441">
        <v>23100000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23100000</v>
      </c>
      <c r="R3441">
        <v>0</v>
      </c>
      <c r="S3441">
        <v>0</v>
      </c>
      <c r="T3441">
        <v>0</v>
      </c>
    </row>
    <row r="3442" spans="1:20" x14ac:dyDescent="0.25">
      <c r="A3442" t="s">
        <v>1513</v>
      </c>
      <c r="B3442">
        <v>0</v>
      </c>
      <c r="C3442">
        <v>2500000</v>
      </c>
      <c r="D3442">
        <v>0</v>
      </c>
      <c r="E3442">
        <v>2500000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2500000</v>
      </c>
      <c r="R3442">
        <v>0</v>
      </c>
      <c r="S3442">
        <v>0</v>
      </c>
      <c r="T3442">
        <v>0</v>
      </c>
    </row>
    <row r="3443" spans="1:20" x14ac:dyDescent="0.25">
      <c r="A3443" t="s">
        <v>1524</v>
      </c>
      <c r="B3443">
        <v>0</v>
      </c>
      <c r="C3443">
        <v>20600000</v>
      </c>
      <c r="D3443">
        <v>0</v>
      </c>
      <c r="E3443">
        <v>20600000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20600000</v>
      </c>
      <c r="R3443">
        <v>0</v>
      </c>
      <c r="S3443">
        <v>0</v>
      </c>
      <c r="T3443">
        <v>0</v>
      </c>
    </row>
    <row r="3444" spans="1:20" x14ac:dyDescent="0.25">
      <c r="A3444" t="s">
        <v>1525</v>
      </c>
      <c r="B3444">
        <v>0</v>
      </c>
      <c r="C3444">
        <v>30393643</v>
      </c>
      <c r="D3444">
        <v>0</v>
      </c>
      <c r="E3444">
        <v>30393643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30393643</v>
      </c>
      <c r="R3444">
        <v>0</v>
      </c>
      <c r="S3444">
        <v>0</v>
      </c>
      <c r="T3444">
        <v>0</v>
      </c>
    </row>
    <row r="3445" spans="1:20" x14ac:dyDescent="0.25">
      <c r="A3445" t="s">
        <v>1420</v>
      </c>
      <c r="B3445">
        <v>0</v>
      </c>
      <c r="C3445">
        <v>30393643</v>
      </c>
      <c r="D3445">
        <v>0</v>
      </c>
      <c r="E3445">
        <v>30393643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30393643</v>
      </c>
      <c r="R3445">
        <v>0</v>
      </c>
      <c r="S3445">
        <v>0</v>
      </c>
      <c r="T3445">
        <v>0</v>
      </c>
    </row>
    <row r="3446" spans="1:20" x14ac:dyDescent="0.25">
      <c r="A3446" t="s">
        <v>1461</v>
      </c>
      <c r="B3446">
        <v>0</v>
      </c>
      <c r="C3446">
        <v>30393643</v>
      </c>
      <c r="D3446">
        <v>0</v>
      </c>
      <c r="E3446">
        <v>30393643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30393643</v>
      </c>
      <c r="R3446">
        <v>0</v>
      </c>
      <c r="S3446">
        <v>0</v>
      </c>
      <c r="T3446">
        <v>0</v>
      </c>
    </row>
    <row r="3447" spans="1:20" x14ac:dyDescent="0.25">
      <c r="A3447" t="s">
        <v>1526</v>
      </c>
      <c r="B3447">
        <v>0</v>
      </c>
      <c r="C3447">
        <v>30393643</v>
      </c>
      <c r="D3447">
        <v>0</v>
      </c>
      <c r="E3447">
        <v>30393643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30393643</v>
      </c>
      <c r="R3447">
        <v>0</v>
      </c>
      <c r="S3447">
        <v>0</v>
      </c>
      <c r="T3447">
        <v>0</v>
      </c>
    </row>
    <row r="3448" spans="1:20" x14ac:dyDescent="0.25">
      <c r="A3448" t="s">
        <v>1527</v>
      </c>
      <c r="B3448">
        <v>0</v>
      </c>
      <c r="C3448">
        <v>140491150</v>
      </c>
      <c r="D3448">
        <v>0</v>
      </c>
      <c r="E3448">
        <v>140491150</v>
      </c>
      <c r="F3448">
        <v>0</v>
      </c>
      <c r="G3448">
        <v>92943540</v>
      </c>
      <c r="H3448">
        <v>92943540</v>
      </c>
      <c r="I3448">
        <v>0</v>
      </c>
      <c r="J3448">
        <v>0</v>
      </c>
      <c r="K3448">
        <v>0</v>
      </c>
      <c r="L3448">
        <v>0</v>
      </c>
      <c r="M3448">
        <v>92943540</v>
      </c>
      <c r="N3448">
        <v>0</v>
      </c>
      <c r="O3448">
        <v>0</v>
      </c>
      <c r="P3448">
        <v>0</v>
      </c>
      <c r="Q3448">
        <v>47547610</v>
      </c>
      <c r="R3448">
        <v>0</v>
      </c>
      <c r="S3448">
        <v>0</v>
      </c>
      <c r="T3448">
        <v>0</v>
      </c>
    </row>
    <row r="3449" spans="1:20" x14ac:dyDescent="0.25">
      <c r="A3449" t="s">
        <v>1420</v>
      </c>
      <c r="B3449">
        <v>0</v>
      </c>
      <c r="C3449">
        <v>140491150</v>
      </c>
      <c r="D3449">
        <v>0</v>
      </c>
      <c r="E3449">
        <v>140491150</v>
      </c>
      <c r="F3449">
        <v>0</v>
      </c>
      <c r="G3449">
        <v>92943540</v>
      </c>
      <c r="H3449">
        <v>92943540</v>
      </c>
      <c r="I3449">
        <v>0</v>
      </c>
      <c r="J3449">
        <v>0</v>
      </c>
      <c r="K3449">
        <v>0</v>
      </c>
      <c r="L3449">
        <v>0</v>
      </c>
      <c r="M3449">
        <v>92943540</v>
      </c>
      <c r="N3449">
        <v>0</v>
      </c>
      <c r="O3449">
        <v>0</v>
      </c>
      <c r="P3449">
        <v>0</v>
      </c>
      <c r="Q3449">
        <v>47547610</v>
      </c>
      <c r="R3449">
        <v>0</v>
      </c>
      <c r="S3449">
        <v>0</v>
      </c>
      <c r="T3449">
        <v>0</v>
      </c>
    </row>
    <row r="3450" spans="1:20" x14ac:dyDescent="0.25">
      <c r="A3450" t="s">
        <v>1447</v>
      </c>
      <c r="B3450">
        <v>0</v>
      </c>
      <c r="C3450">
        <v>140491150</v>
      </c>
      <c r="D3450">
        <v>0</v>
      </c>
      <c r="E3450">
        <v>140491150</v>
      </c>
      <c r="F3450">
        <v>0</v>
      </c>
      <c r="G3450">
        <v>92943540</v>
      </c>
      <c r="H3450">
        <v>92943540</v>
      </c>
      <c r="I3450">
        <v>0</v>
      </c>
      <c r="J3450">
        <v>0</v>
      </c>
      <c r="K3450">
        <v>0</v>
      </c>
      <c r="L3450">
        <v>0</v>
      </c>
      <c r="M3450">
        <v>92943540</v>
      </c>
      <c r="N3450">
        <v>0</v>
      </c>
      <c r="O3450">
        <v>0</v>
      </c>
      <c r="P3450">
        <v>0</v>
      </c>
      <c r="Q3450">
        <v>47547610</v>
      </c>
      <c r="R3450">
        <v>0</v>
      </c>
      <c r="S3450">
        <v>0</v>
      </c>
      <c r="T3450">
        <v>0</v>
      </c>
    </row>
    <row r="3451" spans="1:20" x14ac:dyDescent="0.25">
      <c r="A3451" t="s">
        <v>1528</v>
      </c>
      <c r="B3451">
        <v>0</v>
      </c>
      <c r="C3451">
        <v>140491150</v>
      </c>
      <c r="D3451">
        <v>0</v>
      </c>
      <c r="E3451">
        <v>140491150</v>
      </c>
      <c r="F3451">
        <v>0</v>
      </c>
      <c r="G3451">
        <v>92943540</v>
      </c>
      <c r="H3451">
        <v>92943540</v>
      </c>
      <c r="I3451">
        <v>0</v>
      </c>
      <c r="J3451">
        <v>0</v>
      </c>
      <c r="K3451">
        <v>0</v>
      </c>
      <c r="L3451">
        <v>0</v>
      </c>
      <c r="M3451">
        <v>92943540</v>
      </c>
      <c r="N3451">
        <v>0</v>
      </c>
      <c r="O3451">
        <v>0</v>
      </c>
      <c r="P3451">
        <v>0</v>
      </c>
      <c r="Q3451">
        <v>47547610</v>
      </c>
      <c r="R3451">
        <v>0</v>
      </c>
      <c r="S3451">
        <v>0</v>
      </c>
      <c r="T3451">
        <v>0</v>
      </c>
    </row>
    <row r="3452" spans="1:20" x14ac:dyDescent="0.25">
      <c r="A3452" t="s">
        <v>1529</v>
      </c>
      <c r="B3452">
        <v>0</v>
      </c>
      <c r="C3452">
        <v>141121991</v>
      </c>
      <c r="D3452">
        <v>0</v>
      </c>
      <c r="E3452">
        <v>141121991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141121991</v>
      </c>
      <c r="R3452">
        <v>0</v>
      </c>
      <c r="S3452">
        <v>0</v>
      </c>
      <c r="T3452">
        <v>0</v>
      </c>
    </row>
    <row r="3453" spans="1:20" x14ac:dyDescent="0.25">
      <c r="A3453" t="s">
        <v>1420</v>
      </c>
      <c r="B3453">
        <v>0</v>
      </c>
      <c r="C3453">
        <v>53193348</v>
      </c>
      <c r="D3453">
        <v>0</v>
      </c>
      <c r="E3453">
        <v>53193348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53193348</v>
      </c>
      <c r="R3453">
        <v>0</v>
      </c>
      <c r="S3453">
        <v>0</v>
      </c>
      <c r="T3453">
        <v>0</v>
      </c>
    </row>
    <row r="3454" spans="1:20" x14ac:dyDescent="0.25">
      <c r="A3454" t="s">
        <v>244</v>
      </c>
      <c r="B3454">
        <v>0</v>
      </c>
      <c r="C3454">
        <v>53193348</v>
      </c>
      <c r="D3454">
        <v>0</v>
      </c>
      <c r="E3454">
        <v>53193348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53193348</v>
      </c>
      <c r="R3454">
        <v>0</v>
      </c>
      <c r="S3454">
        <v>0</v>
      </c>
      <c r="T3454">
        <v>0</v>
      </c>
    </row>
    <row r="3455" spans="1:20" x14ac:dyDescent="0.25">
      <c r="A3455" t="s">
        <v>1513</v>
      </c>
      <c r="B3455">
        <v>0</v>
      </c>
      <c r="C3455">
        <v>24500000</v>
      </c>
      <c r="D3455">
        <v>0</v>
      </c>
      <c r="E3455">
        <v>24500000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24500000</v>
      </c>
      <c r="R3455">
        <v>0</v>
      </c>
      <c r="S3455">
        <v>0</v>
      </c>
      <c r="T3455">
        <v>0</v>
      </c>
    </row>
    <row r="3456" spans="1:20" x14ac:dyDescent="0.25">
      <c r="A3456" t="s">
        <v>1524</v>
      </c>
      <c r="B3456">
        <v>0</v>
      </c>
      <c r="C3456">
        <v>28693348</v>
      </c>
      <c r="D3456">
        <v>0</v>
      </c>
      <c r="E3456">
        <v>28693348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28693348</v>
      </c>
      <c r="R3456">
        <v>0</v>
      </c>
      <c r="S3456">
        <v>0</v>
      </c>
      <c r="T3456">
        <v>0</v>
      </c>
    </row>
    <row r="3457" spans="1:20" x14ac:dyDescent="0.25">
      <c r="A3457" t="s">
        <v>1437</v>
      </c>
      <c r="B3457">
        <v>0</v>
      </c>
      <c r="C3457">
        <v>87928643</v>
      </c>
      <c r="D3457">
        <v>0</v>
      </c>
      <c r="E3457">
        <v>87928643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87928643</v>
      </c>
      <c r="R3457">
        <v>0</v>
      </c>
      <c r="S3457">
        <v>0</v>
      </c>
      <c r="T3457">
        <v>0</v>
      </c>
    </row>
    <row r="3458" spans="1:20" x14ac:dyDescent="0.25">
      <c r="A3458" t="s">
        <v>244</v>
      </c>
      <c r="B3458">
        <v>0</v>
      </c>
      <c r="C3458">
        <v>87928643</v>
      </c>
      <c r="D3458">
        <v>0</v>
      </c>
      <c r="E3458">
        <v>87928643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87928643</v>
      </c>
      <c r="R3458">
        <v>0</v>
      </c>
      <c r="S3458">
        <v>0</v>
      </c>
      <c r="T3458">
        <v>0</v>
      </c>
    </row>
    <row r="3459" spans="1:20" x14ac:dyDescent="0.25">
      <c r="A3459" t="s">
        <v>1524</v>
      </c>
      <c r="B3459">
        <v>0</v>
      </c>
      <c r="C3459">
        <v>87928643</v>
      </c>
      <c r="D3459">
        <v>0</v>
      </c>
      <c r="E3459">
        <v>87928643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87928643</v>
      </c>
      <c r="R3459">
        <v>0</v>
      </c>
      <c r="S3459">
        <v>0</v>
      </c>
      <c r="T3459">
        <v>0</v>
      </c>
    </row>
    <row r="3460" spans="1:20" x14ac:dyDescent="0.25">
      <c r="A3460" t="s">
        <v>1530</v>
      </c>
      <c r="B3460">
        <v>0</v>
      </c>
      <c r="C3460">
        <v>34500000</v>
      </c>
      <c r="D3460">
        <v>0</v>
      </c>
      <c r="E3460">
        <v>34500000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34500000</v>
      </c>
      <c r="R3460">
        <v>0</v>
      </c>
      <c r="S3460">
        <v>0</v>
      </c>
      <c r="T3460">
        <v>0</v>
      </c>
    </row>
    <row r="3461" spans="1:20" x14ac:dyDescent="0.25">
      <c r="A3461" t="s">
        <v>1420</v>
      </c>
      <c r="B3461">
        <v>0</v>
      </c>
      <c r="C3461">
        <v>23389256</v>
      </c>
      <c r="D3461">
        <v>0</v>
      </c>
      <c r="E3461">
        <v>23389256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23389256</v>
      </c>
      <c r="R3461">
        <v>0</v>
      </c>
      <c r="S3461">
        <v>0</v>
      </c>
      <c r="T3461">
        <v>0</v>
      </c>
    </row>
    <row r="3462" spans="1:20" x14ac:dyDescent="0.25">
      <c r="A3462" t="s">
        <v>1458</v>
      </c>
      <c r="B3462">
        <v>0</v>
      </c>
      <c r="C3462">
        <v>23389256</v>
      </c>
      <c r="D3462">
        <v>0</v>
      </c>
      <c r="E3462">
        <v>23389256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23389256</v>
      </c>
      <c r="R3462">
        <v>0</v>
      </c>
      <c r="S3462">
        <v>0</v>
      </c>
      <c r="T3462">
        <v>0</v>
      </c>
    </row>
    <row r="3463" spans="1:20" x14ac:dyDescent="0.25">
      <c r="A3463" t="s">
        <v>1513</v>
      </c>
      <c r="B3463">
        <v>0</v>
      </c>
      <c r="C3463">
        <v>23389256</v>
      </c>
      <c r="D3463">
        <v>0</v>
      </c>
      <c r="E3463">
        <v>23389256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23389256</v>
      </c>
      <c r="R3463">
        <v>0</v>
      </c>
      <c r="S3463">
        <v>0</v>
      </c>
      <c r="T3463">
        <v>0</v>
      </c>
    </row>
    <row r="3464" spans="1:20" x14ac:dyDescent="0.25">
      <c r="A3464" t="s">
        <v>1437</v>
      </c>
      <c r="B3464">
        <v>0</v>
      </c>
      <c r="C3464">
        <v>11110744</v>
      </c>
      <c r="D3464">
        <v>0</v>
      </c>
      <c r="E3464">
        <v>11110744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11110744</v>
      </c>
      <c r="R3464">
        <v>0</v>
      </c>
      <c r="S3464">
        <v>0</v>
      </c>
      <c r="T3464">
        <v>0</v>
      </c>
    </row>
    <row r="3465" spans="1:20" x14ac:dyDescent="0.25">
      <c r="A3465" t="s">
        <v>1458</v>
      </c>
      <c r="B3465">
        <v>0</v>
      </c>
      <c r="C3465">
        <v>11110744</v>
      </c>
      <c r="D3465">
        <v>0</v>
      </c>
      <c r="E3465">
        <v>11110744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11110744</v>
      </c>
      <c r="R3465">
        <v>0</v>
      </c>
      <c r="S3465">
        <v>0</v>
      </c>
      <c r="T3465">
        <v>0</v>
      </c>
    </row>
    <row r="3466" spans="1:20" x14ac:dyDescent="0.25">
      <c r="A3466" t="s">
        <v>1513</v>
      </c>
      <c r="B3466">
        <v>0</v>
      </c>
      <c r="C3466">
        <v>11110744</v>
      </c>
      <c r="D3466">
        <v>0</v>
      </c>
      <c r="E3466">
        <v>11110744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11110744</v>
      </c>
      <c r="R3466">
        <v>0</v>
      </c>
      <c r="S3466">
        <v>0</v>
      </c>
      <c r="T3466">
        <v>0</v>
      </c>
    </row>
    <row r="3467" spans="1:20" x14ac:dyDescent="0.25">
      <c r="A3467" t="s">
        <v>1531</v>
      </c>
      <c r="B3467">
        <v>0</v>
      </c>
      <c r="C3467">
        <v>96344046</v>
      </c>
      <c r="D3467">
        <v>0</v>
      </c>
      <c r="E3467">
        <v>96344046</v>
      </c>
      <c r="F3467">
        <v>0</v>
      </c>
      <c r="G3467">
        <v>96344046</v>
      </c>
      <c r="H3467">
        <v>96344046</v>
      </c>
      <c r="I3467">
        <v>19353510</v>
      </c>
      <c r="J3467">
        <v>0</v>
      </c>
      <c r="K3467">
        <v>19353510</v>
      </c>
      <c r="L3467">
        <v>19353510</v>
      </c>
      <c r="M3467">
        <v>76990536</v>
      </c>
      <c r="N3467">
        <v>0</v>
      </c>
      <c r="O3467">
        <v>0</v>
      </c>
      <c r="P3467">
        <v>0</v>
      </c>
      <c r="Q3467">
        <v>0</v>
      </c>
      <c r="R3467">
        <v>20.09</v>
      </c>
      <c r="S3467">
        <v>0</v>
      </c>
      <c r="T3467">
        <v>0</v>
      </c>
    </row>
    <row r="3468" spans="1:20" x14ac:dyDescent="0.25">
      <c r="A3468" t="s">
        <v>1420</v>
      </c>
      <c r="B3468">
        <v>0</v>
      </c>
      <c r="C3468">
        <v>96344046</v>
      </c>
      <c r="D3468">
        <v>0</v>
      </c>
      <c r="E3468">
        <v>96344046</v>
      </c>
      <c r="F3468">
        <v>0</v>
      </c>
      <c r="G3468">
        <v>96344046</v>
      </c>
      <c r="H3468">
        <v>96344046</v>
      </c>
      <c r="I3468">
        <v>19353510</v>
      </c>
      <c r="J3468">
        <v>0</v>
      </c>
      <c r="K3468">
        <v>19353510</v>
      </c>
      <c r="L3468">
        <v>19353510</v>
      </c>
      <c r="M3468">
        <v>76990536</v>
      </c>
      <c r="N3468">
        <v>0</v>
      </c>
      <c r="O3468">
        <v>0</v>
      </c>
      <c r="P3468">
        <v>0</v>
      </c>
      <c r="Q3468">
        <v>0</v>
      </c>
      <c r="R3468">
        <v>20.09</v>
      </c>
      <c r="S3468">
        <v>0</v>
      </c>
      <c r="T3468">
        <v>0</v>
      </c>
    </row>
    <row r="3469" spans="1:20" x14ac:dyDescent="0.25">
      <c r="A3469" t="s">
        <v>1469</v>
      </c>
      <c r="B3469">
        <v>0</v>
      </c>
      <c r="C3469">
        <v>96344046</v>
      </c>
      <c r="D3469">
        <v>0</v>
      </c>
      <c r="E3469">
        <v>96344046</v>
      </c>
      <c r="F3469">
        <v>0</v>
      </c>
      <c r="G3469">
        <v>96344046</v>
      </c>
      <c r="H3469">
        <v>96344046</v>
      </c>
      <c r="I3469">
        <v>19353510</v>
      </c>
      <c r="J3469">
        <v>0</v>
      </c>
      <c r="K3469">
        <v>19353510</v>
      </c>
      <c r="L3469">
        <v>19353510</v>
      </c>
      <c r="M3469">
        <v>76990536</v>
      </c>
      <c r="N3469">
        <v>0</v>
      </c>
      <c r="O3469">
        <v>0</v>
      </c>
      <c r="P3469">
        <v>0</v>
      </c>
      <c r="Q3469">
        <v>0</v>
      </c>
      <c r="R3469">
        <v>20.09</v>
      </c>
      <c r="S3469">
        <v>0</v>
      </c>
      <c r="T3469">
        <v>0</v>
      </c>
    </row>
    <row r="3470" spans="1:20" x14ac:dyDescent="0.25">
      <c r="A3470" t="s">
        <v>1532</v>
      </c>
      <c r="B3470">
        <v>0</v>
      </c>
      <c r="C3470">
        <v>96344046</v>
      </c>
      <c r="D3470">
        <v>0</v>
      </c>
      <c r="E3470">
        <v>96344046</v>
      </c>
      <c r="F3470">
        <v>0</v>
      </c>
      <c r="G3470">
        <v>96344046</v>
      </c>
      <c r="H3470">
        <v>96344046</v>
      </c>
      <c r="I3470">
        <v>19353510</v>
      </c>
      <c r="J3470">
        <v>0</v>
      </c>
      <c r="K3470">
        <v>19353510</v>
      </c>
      <c r="L3470">
        <v>19353510</v>
      </c>
      <c r="M3470">
        <v>76990536</v>
      </c>
      <c r="N3470">
        <v>0</v>
      </c>
      <c r="O3470">
        <v>0</v>
      </c>
      <c r="P3470">
        <v>0</v>
      </c>
      <c r="Q3470">
        <v>0</v>
      </c>
      <c r="R3470">
        <v>20.09</v>
      </c>
      <c r="S3470">
        <v>0</v>
      </c>
      <c r="T3470">
        <v>0</v>
      </c>
    </row>
    <row r="3471" spans="1:20" x14ac:dyDescent="0.25">
      <c r="A3471" t="s">
        <v>1533</v>
      </c>
      <c r="B3471">
        <v>0</v>
      </c>
      <c r="C3471">
        <v>21464802</v>
      </c>
      <c r="D3471">
        <v>0</v>
      </c>
      <c r="E3471">
        <v>21464802</v>
      </c>
      <c r="F3471">
        <v>0</v>
      </c>
      <c r="G3471">
        <v>15834690</v>
      </c>
      <c r="H3471">
        <v>15834690</v>
      </c>
      <c r="I3471">
        <v>0</v>
      </c>
      <c r="J3471">
        <v>0</v>
      </c>
      <c r="K3471">
        <v>0</v>
      </c>
      <c r="L3471">
        <v>0</v>
      </c>
      <c r="M3471">
        <v>15834690</v>
      </c>
      <c r="N3471">
        <v>0</v>
      </c>
      <c r="O3471">
        <v>0</v>
      </c>
      <c r="P3471">
        <v>0</v>
      </c>
      <c r="Q3471">
        <v>5630112</v>
      </c>
      <c r="R3471">
        <v>0</v>
      </c>
      <c r="S3471">
        <v>0</v>
      </c>
      <c r="T3471">
        <v>0</v>
      </c>
    </row>
    <row r="3472" spans="1:20" x14ac:dyDescent="0.25">
      <c r="A3472" t="s">
        <v>31</v>
      </c>
      <c r="B3472">
        <v>0</v>
      </c>
      <c r="C3472">
        <v>527823</v>
      </c>
      <c r="D3472">
        <v>0</v>
      </c>
      <c r="E3472">
        <v>527823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527823</v>
      </c>
      <c r="R3472">
        <v>0</v>
      </c>
      <c r="S3472">
        <v>0</v>
      </c>
      <c r="T3472">
        <v>0</v>
      </c>
    </row>
    <row r="3473" spans="1:20" x14ac:dyDescent="0.25">
      <c r="A3473" t="s">
        <v>1418</v>
      </c>
      <c r="B3473">
        <v>0</v>
      </c>
      <c r="C3473">
        <v>527823</v>
      </c>
      <c r="D3473">
        <v>0</v>
      </c>
      <c r="E3473">
        <v>527823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527823</v>
      </c>
      <c r="R3473">
        <v>0</v>
      </c>
      <c r="S3473">
        <v>0</v>
      </c>
      <c r="T3473">
        <v>0</v>
      </c>
    </row>
    <row r="3474" spans="1:20" x14ac:dyDescent="0.25">
      <c r="A3474" t="s">
        <v>1534</v>
      </c>
      <c r="B3474">
        <v>0</v>
      </c>
      <c r="C3474">
        <v>527823</v>
      </c>
      <c r="D3474">
        <v>0</v>
      </c>
      <c r="E3474">
        <v>527823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527823</v>
      </c>
      <c r="R3474">
        <v>0</v>
      </c>
      <c r="S3474">
        <v>0</v>
      </c>
      <c r="T3474">
        <v>0</v>
      </c>
    </row>
    <row r="3475" spans="1:20" x14ac:dyDescent="0.25">
      <c r="A3475" t="s">
        <v>1420</v>
      </c>
      <c r="B3475">
        <v>0</v>
      </c>
      <c r="C3475">
        <v>20936979</v>
      </c>
      <c r="D3475">
        <v>0</v>
      </c>
      <c r="E3475">
        <v>20936979</v>
      </c>
      <c r="F3475">
        <v>0</v>
      </c>
      <c r="G3475">
        <v>15834690</v>
      </c>
      <c r="H3475">
        <v>15834690</v>
      </c>
      <c r="I3475">
        <v>0</v>
      </c>
      <c r="J3475">
        <v>0</v>
      </c>
      <c r="K3475">
        <v>0</v>
      </c>
      <c r="L3475">
        <v>0</v>
      </c>
      <c r="M3475">
        <v>15834690</v>
      </c>
      <c r="N3475">
        <v>0</v>
      </c>
      <c r="O3475">
        <v>0</v>
      </c>
      <c r="P3475">
        <v>0</v>
      </c>
      <c r="Q3475">
        <v>5102289</v>
      </c>
      <c r="R3475">
        <v>0</v>
      </c>
      <c r="S3475">
        <v>0</v>
      </c>
      <c r="T3475">
        <v>0</v>
      </c>
    </row>
    <row r="3476" spans="1:20" x14ac:dyDescent="0.25">
      <c r="A3476" t="s">
        <v>1418</v>
      </c>
      <c r="B3476">
        <v>0</v>
      </c>
      <c r="C3476">
        <v>20936979</v>
      </c>
      <c r="D3476">
        <v>0</v>
      </c>
      <c r="E3476">
        <v>20936979</v>
      </c>
      <c r="F3476">
        <v>0</v>
      </c>
      <c r="G3476">
        <v>15834690</v>
      </c>
      <c r="H3476">
        <v>15834690</v>
      </c>
      <c r="I3476">
        <v>0</v>
      </c>
      <c r="J3476">
        <v>0</v>
      </c>
      <c r="K3476">
        <v>0</v>
      </c>
      <c r="L3476">
        <v>0</v>
      </c>
      <c r="M3476">
        <v>15834690</v>
      </c>
      <c r="N3476">
        <v>0</v>
      </c>
      <c r="O3476">
        <v>0</v>
      </c>
      <c r="P3476">
        <v>0</v>
      </c>
      <c r="Q3476">
        <v>5102289</v>
      </c>
      <c r="R3476">
        <v>0</v>
      </c>
      <c r="S3476">
        <v>0</v>
      </c>
      <c r="T3476">
        <v>0</v>
      </c>
    </row>
    <row r="3477" spans="1:20" x14ac:dyDescent="0.25">
      <c r="A3477" t="s">
        <v>1534</v>
      </c>
      <c r="B3477">
        <v>0</v>
      </c>
      <c r="C3477">
        <v>20936979</v>
      </c>
      <c r="D3477">
        <v>0</v>
      </c>
      <c r="E3477">
        <v>20936979</v>
      </c>
      <c r="F3477">
        <v>0</v>
      </c>
      <c r="G3477">
        <v>15834690</v>
      </c>
      <c r="H3477">
        <v>15834690</v>
      </c>
      <c r="I3477">
        <v>0</v>
      </c>
      <c r="J3477">
        <v>0</v>
      </c>
      <c r="K3477">
        <v>0</v>
      </c>
      <c r="L3477">
        <v>0</v>
      </c>
      <c r="M3477">
        <v>15834690</v>
      </c>
      <c r="N3477">
        <v>0</v>
      </c>
      <c r="O3477">
        <v>0</v>
      </c>
      <c r="P3477">
        <v>0</v>
      </c>
      <c r="Q3477">
        <v>5102289</v>
      </c>
      <c r="R3477">
        <v>0</v>
      </c>
      <c r="S3477">
        <v>0</v>
      </c>
      <c r="T3477">
        <v>0</v>
      </c>
    </row>
    <row r="3478" spans="1:20" x14ac:dyDescent="0.25">
      <c r="A3478" t="s">
        <v>1535</v>
      </c>
      <c r="B3478">
        <v>0</v>
      </c>
      <c r="C3478">
        <v>140233215</v>
      </c>
      <c r="D3478">
        <v>0</v>
      </c>
      <c r="E3478">
        <v>140233215</v>
      </c>
      <c r="F3478">
        <v>0</v>
      </c>
      <c r="G3478">
        <v>136186572</v>
      </c>
      <c r="H3478">
        <v>136186572</v>
      </c>
      <c r="I3478">
        <v>0</v>
      </c>
      <c r="J3478">
        <v>0</v>
      </c>
      <c r="K3478">
        <v>0</v>
      </c>
      <c r="L3478">
        <v>0</v>
      </c>
      <c r="M3478">
        <v>136186572</v>
      </c>
      <c r="N3478">
        <v>0</v>
      </c>
      <c r="O3478">
        <v>0</v>
      </c>
      <c r="P3478">
        <v>0</v>
      </c>
      <c r="Q3478">
        <v>4046643</v>
      </c>
      <c r="R3478">
        <v>0</v>
      </c>
      <c r="S3478">
        <v>0</v>
      </c>
      <c r="T3478">
        <v>0</v>
      </c>
    </row>
    <row r="3479" spans="1:20" x14ac:dyDescent="0.25">
      <c r="A3479" t="s">
        <v>1420</v>
      </c>
      <c r="B3479">
        <v>0</v>
      </c>
      <c r="C3479">
        <v>140233215</v>
      </c>
      <c r="D3479">
        <v>0</v>
      </c>
      <c r="E3479">
        <v>140233215</v>
      </c>
      <c r="F3479">
        <v>0</v>
      </c>
      <c r="G3479">
        <v>136186572</v>
      </c>
      <c r="H3479">
        <v>136186572</v>
      </c>
      <c r="I3479">
        <v>0</v>
      </c>
      <c r="J3479">
        <v>0</v>
      </c>
      <c r="K3479">
        <v>0</v>
      </c>
      <c r="L3479">
        <v>0</v>
      </c>
      <c r="M3479">
        <v>136186572</v>
      </c>
      <c r="N3479">
        <v>0</v>
      </c>
      <c r="O3479">
        <v>0</v>
      </c>
      <c r="P3479">
        <v>0</v>
      </c>
      <c r="Q3479">
        <v>4046643</v>
      </c>
      <c r="R3479">
        <v>0</v>
      </c>
      <c r="S3479">
        <v>0</v>
      </c>
      <c r="T3479">
        <v>0</v>
      </c>
    </row>
    <row r="3480" spans="1:20" x14ac:dyDescent="0.25">
      <c r="A3480" t="s">
        <v>1483</v>
      </c>
      <c r="B3480">
        <v>0</v>
      </c>
      <c r="C3480">
        <v>140233215</v>
      </c>
      <c r="D3480">
        <v>0</v>
      </c>
      <c r="E3480">
        <v>140233215</v>
      </c>
      <c r="F3480">
        <v>0</v>
      </c>
      <c r="G3480">
        <v>136186572</v>
      </c>
      <c r="H3480">
        <v>136186572</v>
      </c>
      <c r="I3480">
        <v>0</v>
      </c>
      <c r="J3480">
        <v>0</v>
      </c>
      <c r="K3480">
        <v>0</v>
      </c>
      <c r="L3480">
        <v>0</v>
      </c>
      <c r="M3480">
        <v>136186572</v>
      </c>
      <c r="N3480">
        <v>0</v>
      </c>
      <c r="O3480">
        <v>0</v>
      </c>
      <c r="P3480">
        <v>0</v>
      </c>
      <c r="Q3480">
        <v>4046643</v>
      </c>
      <c r="R3480">
        <v>0</v>
      </c>
      <c r="S3480">
        <v>0</v>
      </c>
      <c r="T3480">
        <v>0</v>
      </c>
    </row>
    <row r="3481" spans="1:20" x14ac:dyDescent="0.25">
      <c r="A3481" t="s">
        <v>1488</v>
      </c>
      <c r="B3481">
        <v>0</v>
      </c>
      <c r="C3481">
        <v>140233215</v>
      </c>
      <c r="D3481">
        <v>0</v>
      </c>
      <c r="E3481">
        <v>140233215</v>
      </c>
      <c r="F3481">
        <v>0</v>
      </c>
      <c r="G3481">
        <v>136186572</v>
      </c>
      <c r="H3481">
        <v>136186572</v>
      </c>
      <c r="I3481">
        <v>0</v>
      </c>
      <c r="J3481">
        <v>0</v>
      </c>
      <c r="K3481">
        <v>0</v>
      </c>
      <c r="L3481">
        <v>0</v>
      </c>
      <c r="M3481">
        <v>136186572</v>
      </c>
      <c r="N3481">
        <v>0</v>
      </c>
      <c r="O3481">
        <v>0</v>
      </c>
      <c r="P3481">
        <v>0</v>
      </c>
      <c r="Q3481">
        <v>4046643</v>
      </c>
      <c r="R3481">
        <v>0</v>
      </c>
      <c r="S3481">
        <v>0</v>
      </c>
      <c r="T3481">
        <v>0</v>
      </c>
    </row>
    <row r="3482" spans="1:20" x14ac:dyDescent="0.25">
      <c r="A3482" t="s">
        <v>1536</v>
      </c>
      <c r="B3482">
        <v>0</v>
      </c>
      <c r="C3482">
        <v>2404941781</v>
      </c>
      <c r="D3482">
        <v>0</v>
      </c>
      <c r="E3482">
        <v>2404941781</v>
      </c>
      <c r="F3482">
        <v>0</v>
      </c>
      <c r="G3482">
        <v>1964652138</v>
      </c>
      <c r="H3482">
        <v>1964652138</v>
      </c>
      <c r="I3482">
        <v>56672724</v>
      </c>
      <c r="J3482">
        <v>0</v>
      </c>
      <c r="K3482">
        <v>56672724</v>
      </c>
      <c r="L3482">
        <v>56672724</v>
      </c>
      <c r="M3482">
        <v>1907979414</v>
      </c>
      <c r="N3482">
        <v>0</v>
      </c>
      <c r="O3482">
        <v>0</v>
      </c>
      <c r="P3482">
        <v>0</v>
      </c>
      <c r="Q3482">
        <v>440289643</v>
      </c>
      <c r="R3482">
        <v>2.36</v>
      </c>
      <c r="S3482">
        <v>0</v>
      </c>
      <c r="T3482">
        <v>0</v>
      </c>
    </row>
    <row r="3483" spans="1:20" x14ac:dyDescent="0.25">
      <c r="A3483" t="s">
        <v>31</v>
      </c>
      <c r="B3483">
        <v>0</v>
      </c>
      <c r="C3483">
        <v>371741781</v>
      </c>
      <c r="D3483">
        <v>0</v>
      </c>
      <c r="E3483">
        <v>371741781</v>
      </c>
      <c r="F3483">
        <v>0</v>
      </c>
      <c r="G3483">
        <v>118738719</v>
      </c>
      <c r="H3483">
        <v>118738719</v>
      </c>
      <c r="I3483">
        <v>8797050</v>
      </c>
      <c r="J3483">
        <v>0</v>
      </c>
      <c r="K3483">
        <v>8797050</v>
      </c>
      <c r="L3483">
        <v>8797050</v>
      </c>
      <c r="M3483">
        <v>109941669</v>
      </c>
      <c r="N3483">
        <v>0</v>
      </c>
      <c r="O3483">
        <v>0</v>
      </c>
      <c r="P3483">
        <v>0</v>
      </c>
      <c r="Q3483">
        <v>253003062</v>
      </c>
      <c r="R3483">
        <v>2.37</v>
      </c>
      <c r="S3483">
        <v>0</v>
      </c>
      <c r="T3483">
        <v>0</v>
      </c>
    </row>
    <row r="3484" spans="1:20" x14ac:dyDescent="0.25">
      <c r="A3484" t="s">
        <v>1480</v>
      </c>
      <c r="B3484">
        <v>0</v>
      </c>
      <c r="C3484">
        <v>371741781</v>
      </c>
      <c r="D3484">
        <v>0</v>
      </c>
      <c r="E3484">
        <v>371741781</v>
      </c>
      <c r="F3484">
        <v>0</v>
      </c>
      <c r="G3484">
        <v>118738719</v>
      </c>
      <c r="H3484">
        <v>118738719</v>
      </c>
      <c r="I3484">
        <v>8797050</v>
      </c>
      <c r="J3484">
        <v>0</v>
      </c>
      <c r="K3484">
        <v>8797050</v>
      </c>
      <c r="L3484">
        <v>8797050</v>
      </c>
      <c r="M3484">
        <v>109941669</v>
      </c>
      <c r="N3484">
        <v>0</v>
      </c>
      <c r="O3484">
        <v>0</v>
      </c>
      <c r="P3484">
        <v>0</v>
      </c>
      <c r="Q3484">
        <v>253003062</v>
      </c>
      <c r="R3484">
        <v>2.37</v>
      </c>
      <c r="S3484">
        <v>0</v>
      </c>
      <c r="T3484">
        <v>0</v>
      </c>
    </row>
    <row r="3485" spans="1:20" x14ac:dyDescent="0.25">
      <c r="A3485" t="s">
        <v>1537</v>
      </c>
      <c r="B3485">
        <v>0</v>
      </c>
      <c r="C3485">
        <v>371741781</v>
      </c>
      <c r="D3485">
        <v>0</v>
      </c>
      <c r="E3485">
        <v>371741781</v>
      </c>
      <c r="F3485">
        <v>0</v>
      </c>
      <c r="G3485">
        <v>118738719</v>
      </c>
      <c r="H3485">
        <v>118738719</v>
      </c>
      <c r="I3485">
        <v>8797050</v>
      </c>
      <c r="J3485">
        <v>0</v>
      </c>
      <c r="K3485">
        <v>8797050</v>
      </c>
      <c r="L3485">
        <v>8797050</v>
      </c>
      <c r="M3485">
        <v>109941669</v>
      </c>
      <c r="N3485">
        <v>0</v>
      </c>
      <c r="O3485">
        <v>0</v>
      </c>
      <c r="P3485">
        <v>0</v>
      </c>
      <c r="Q3485">
        <v>253003062</v>
      </c>
      <c r="R3485">
        <v>2.37</v>
      </c>
      <c r="S3485">
        <v>0</v>
      </c>
      <c r="T3485">
        <v>0</v>
      </c>
    </row>
    <row r="3486" spans="1:20" x14ac:dyDescent="0.25">
      <c r="A3486" t="s">
        <v>1428</v>
      </c>
      <c r="B3486">
        <v>0</v>
      </c>
      <c r="C3486">
        <v>95200000</v>
      </c>
      <c r="D3486">
        <v>0</v>
      </c>
      <c r="E3486">
        <v>95200000</v>
      </c>
      <c r="F3486">
        <v>0</v>
      </c>
      <c r="G3486">
        <v>43000000</v>
      </c>
      <c r="H3486">
        <v>43000000</v>
      </c>
      <c r="I3486">
        <v>16500000</v>
      </c>
      <c r="J3486">
        <v>0</v>
      </c>
      <c r="K3486">
        <v>16500000</v>
      </c>
      <c r="L3486">
        <v>16500000</v>
      </c>
      <c r="M3486">
        <v>26500000</v>
      </c>
      <c r="N3486">
        <v>0</v>
      </c>
      <c r="O3486">
        <v>0</v>
      </c>
      <c r="P3486">
        <v>0</v>
      </c>
      <c r="Q3486">
        <v>52200000</v>
      </c>
      <c r="R3486">
        <v>17.329999999999998</v>
      </c>
      <c r="S3486">
        <v>0</v>
      </c>
      <c r="T3486">
        <v>0</v>
      </c>
    </row>
    <row r="3487" spans="1:20" x14ac:dyDescent="0.25">
      <c r="A3487" t="s">
        <v>1480</v>
      </c>
      <c r="B3487">
        <v>0</v>
      </c>
      <c r="C3487">
        <v>95200000</v>
      </c>
      <c r="D3487">
        <v>0</v>
      </c>
      <c r="E3487">
        <v>95200000</v>
      </c>
      <c r="F3487">
        <v>0</v>
      </c>
      <c r="G3487">
        <v>43000000</v>
      </c>
      <c r="H3487">
        <v>43000000</v>
      </c>
      <c r="I3487">
        <v>16500000</v>
      </c>
      <c r="J3487">
        <v>0</v>
      </c>
      <c r="K3487">
        <v>16500000</v>
      </c>
      <c r="L3487">
        <v>16500000</v>
      </c>
      <c r="M3487">
        <v>26500000</v>
      </c>
      <c r="N3487">
        <v>0</v>
      </c>
      <c r="O3487">
        <v>0</v>
      </c>
      <c r="P3487">
        <v>0</v>
      </c>
      <c r="Q3487">
        <v>52200000</v>
      </c>
      <c r="R3487">
        <v>17.329999999999998</v>
      </c>
      <c r="S3487">
        <v>0</v>
      </c>
      <c r="T3487">
        <v>0</v>
      </c>
    </row>
    <row r="3488" spans="1:20" x14ac:dyDescent="0.25">
      <c r="A3488" t="s">
        <v>1537</v>
      </c>
      <c r="B3488">
        <v>0</v>
      </c>
      <c r="C3488">
        <v>95200000</v>
      </c>
      <c r="D3488">
        <v>0</v>
      </c>
      <c r="E3488">
        <v>95200000</v>
      </c>
      <c r="F3488">
        <v>0</v>
      </c>
      <c r="G3488">
        <v>43000000</v>
      </c>
      <c r="H3488">
        <v>43000000</v>
      </c>
      <c r="I3488">
        <v>16500000</v>
      </c>
      <c r="J3488">
        <v>0</v>
      </c>
      <c r="K3488">
        <v>16500000</v>
      </c>
      <c r="L3488">
        <v>16500000</v>
      </c>
      <c r="M3488">
        <v>26500000</v>
      </c>
      <c r="N3488">
        <v>0</v>
      </c>
      <c r="O3488">
        <v>0</v>
      </c>
      <c r="P3488">
        <v>0</v>
      </c>
      <c r="Q3488">
        <v>52200000</v>
      </c>
      <c r="R3488">
        <v>17.329999999999998</v>
      </c>
      <c r="S3488">
        <v>0</v>
      </c>
      <c r="T3488">
        <v>0</v>
      </c>
    </row>
    <row r="3489" spans="1:20" x14ac:dyDescent="0.25">
      <c r="A3489" t="s">
        <v>1420</v>
      </c>
      <c r="B3489">
        <v>0</v>
      </c>
      <c r="C3489">
        <v>1938000000</v>
      </c>
      <c r="D3489">
        <v>0</v>
      </c>
      <c r="E3489">
        <v>1938000000</v>
      </c>
      <c r="F3489">
        <v>0</v>
      </c>
      <c r="G3489">
        <v>1802913419</v>
      </c>
      <c r="H3489">
        <v>1802913419</v>
      </c>
      <c r="I3489">
        <v>31375674</v>
      </c>
      <c r="J3489">
        <v>0</v>
      </c>
      <c r="K3489">
        <v>31375674</v>
      </c>
      <c r="L3489">
        <v>31375674</v>
      </c>
      <c r="M3489">
        <v>1771537745</v>
      </c>
      <c r="N3489">
        <v>0</v>
      </c>
      <c r="O3489">
        <v>0</v>
      </c>
      <c r="P3489">
        <v>0</v>
      </c>
      <c r="Q3489">
        <v>135086581</v>
      </c>
      <c r="R3489">
        <v>1.62</v>
      </c>
      <c r="S3489">
        <v>0</v>
      </c>
      <c r="T3489">
        <v>0</v>
      </c>
    </row>
    <row r="3490" spans="1:20" x14ac:dyDescent="0.25">
      <c r="A3490" t="s">
        <v>1480</v>
      </c>
      <c r="B3490">
        <v>0</v>
      </c>
      <c r="C3490">
        <v>1938000000</v>
      </c>
      <c r="D3490">
        <v>0</v>
      </c>
      <c r="E3490">
        <v>1938000000</v>
      </c>
      <c r="F3490">
        <v>0</v>
      </c>
      <c r="G3490">
        <v>1802913419</v>
      </c>
      <c r="H3490">
        <v>1802913419</v>
      </c>
      <c r="I3490">
        <v>31375674</v>
      </c>
      <c r="J3490">
        <v>0</v>
      </c>
      <c r="K3490">
        <v>31375674</v>
      </c>
      <c r="L3490">
        <v>31375674</v>
      </c>
      <c r="M3490">
        <v>1771537745</v>
      </c>
      <c r="N3490">
        <v>0</v>
      </c>
      <c r="O3490">
        <v>0</v>
      </c>
      <c r="P3490">
        <v>0</v>
      </c>
      <c r="Q3490">
        <v>135086581</v>
      </c>
      <c r="R3490">
        <v>1.62</v>
      </c>
      <c r="S3490">
        <v>0</v>
      </c>
      <c r="T3490">
        <v>0</v>
      </c>
    </row>
    <row r="3491" spans="1:20" x14ac:dyDescent="0.25">
      <c r="A3491" t="s">
        <v>1537</v>
      </c>
      <c r="B3491">
        <v>0</v>
      </c>
      <c r="C3491">
        <v>1938000000</v>
      </c>
      <c r="D3491">
        <v>0</v>
      </c>
      <c r="E3491">
        <v>1938000000</v>
      </c>
      <c r="F3491">
        <v>0</v>
      </c>
      <c r="G3491">
        <v>1802913419</v>
      </c>
      <c r="H3491">
        <v>1802913419</v>
      </c>
      <c r="I3491">
        <v>31375674</v>
      </c>
      <c r="J3491">
        <v>0</v>
      </c>
      <c r="K3491">
        <v>31375674</v>
      </c>
      <c r="L3491">
        <v>31375674</v>
      </c>
      <c r="M3491">
        <v>1771537745</v>
      </c>
      <c r="N3491">
        <v>0</v>
      </c>
      <c r="O3491">
        <v>0</v>
      </c>
      <c r="P3491">
        <v>0</v>
      </c>
      <c r="Q3491">
        <v>135086581</v>
      </c>
      <c r="R3491">
        <v>1.62</v>
      </c>
      <c r="S3491">
        <v>0</v>
      </c>
      <c r="T3491">
        <v>0</v>
      </c>
    </row>
    <row r="3492" spans="1:20" x14ac:dyDescent="0.25">
      <c r="A3492" t="s">
        <v>1538</v>
      </c>
      <c r="B3492">
        <v>0</v>
      </c>
      <c r="C3492">
        <v>1298000000</v>
      </c>
      <c r="D3492">
        <v>0</v>
      </c>
      <c r="E3492">
        <v>1298000000</v>
      </c>
      <c r="F3492">
        <v>0</v>
      </c>
      <c r="G3492">
        <v>1108212112</v>
      </c>
      <c r="H3492">
        <v>1108212112</v>
      </c>
      <c r="I3492">
        <v>738008214</v>
      </c>
      <c r="J3492">
        <v>0</v>
      </c>
      <c r="K3492">
        <v>738008214</v>
      </c>
      <c r="L3492">
        <v>738008214</v>
      </c>
      <c r="M3492">
        <v>370203898</v>
      </c>
      <c r="N3492">
        <v>0</v>
      </c>
      <c r="O3492">
        <v>0</v>
      </c>
      <c r="P3492">
        <v>0</v>
      </c>
      <c r="Q3492">
        <v>189787888</v>
      </c>
      <c r="R3492">
        <v>56.86</v>
      </c>
      <c r="S3492">
        <v>0</v>
      </c>
      <c r="T3492">
        <v>0</v>
      </c>
    </row>
    <row r="3493" spans="1:20" x14ac:dyDescent="0.25">
      <c r="A3493" t="s">
        <v>1420</v>
      </c>
      <c r="B3493">
        <v>0</v>
      </c>
      <c r="C3493">
        <v>1298000000</v>
      </c>
      <c r="D3493">
        <v>0</v>
      </c>
      <c r="E3493">
        <v>1298000000</v>
      </c>
      <c r="F3493">
        <v>0</v>
      </c>
      <c r="G3493">
        <v>1108212112</v>
      </c>
      <c r="H3493">
        <v>1108212112</v>
      </c>
      <c r="I3493">
        <v>738008214</v>
      </c>
      <c r="J3493">
        <v>0</v>
      </c>
      <c r="K3493">
        <v>738008214</v>
      </c>
      <c r="L3493">
        <v>738008214</v>
      </c>
      <c r="M3493">
        <v>370203898</v>
      </c>
      <c r="N3493">
        <v>0</v>
      </c>
      <c r="O3493">
        <v>0</v>
      </c>
      <c r="P3493">
        <v>0</v>
      </c>
      <c r="Q3493">
        <v>189787888</v>
      </c>
      <c r="R3493">
        <v>56.86</v>
      </c>
      <c r="S3493">
        <v>0</v>
      </c>
      <c r="T3493">
        <v>0</v>
      </c>
    </row>
    <row r="3494" spans="1:20" x14ac:dyDescent="0.25">
      <c r="A3494" t="s">
        <v>1418</v>
      </c>
      <c r="B3494">
        <v>0</v>
      </c>
      <c r="C3494">
        <v>1298000000</v>
      </c>
      <c r="D3494">
        <v>0</v>
      </c>
      <c r="E3494">
        <v>1298000000</v>
      </c>
      <c r="F3494">
        <v>0</v>
      </c>
      <c r="G3494">
        <v>1108212112</v>
      </c>
      <c r="H3494">
        <v>1108212112</v>
      </c>
      <c r="I3494">
        <v>738008214</v>
      </c>
      <c r="J3494">
        <v>0</v>
      </c>
      <c r="K3494">
        <v>738008214</v>
      </c>
      <c r="L3494">
        <v>738008214</v>
      </c>
      <c r="M3494">
        <v>370203898</v>
      </c>
      <c r="N3494">
        <v>0</v>
      </c>
      <c r="O3494">
        <v>0</v>
      </c>
      <c r="P3494">
        <v>0</v>
      </c>
      <c r="Q3494">
        <v>189787888</v>
      </c>
      <c r="R3494">
        <v>56.86</v>
      </c>
      <c r="S3494">
        <v>0</v>
      </c>
      <c r="T3494">
        <v>0</v>
      </c>
    </row>
    <row r="3495" spans="1:20" x14ac:dyDescent="0.25">
      <c r="A3495" t="s">
        <v>1532</v>
      </c>
      <c r="B3495">
        <v>0</v>
      </c>
      <c r="C3495">
        <v>1298000000</v>
      </c>
      <c r="D3495">
        <v>0</v>
      </c>
      <c r="E3495">
        <v>1298000000</v>
      </c>
      <c r="F3495">
        <v>0</v>
      </c>
      <c r="G3495">
        <v>1108212112</v>
      </c>
      <c r="H3495">
        <v>1108212112</v>
      </c>
      <c r="I3495">
        <v>738008214</v>
      </c>
      <c r="J3495">
        <v>0</v>
      </c>
      <c r="K3495">
        <v>738008214</v>
      </c>
      <c r="L3495">
        <v>738008214</v>
      </c>
      <c r="M3495">
        <v>370203898</v>
      </c>
      <c r="N3495">
        <v>0</v>
      </c>
      <c r="O3495">
        <v>0</v>
      </c>
      <c r="P3495">
        <v>0</v>
      </c>
      <c r="Q3495">
        <v>189787888</v>
      </c>
      <c r="R3495">
        <v>56.86</v>
      </c>
      <c r="S3495">
        <v>0</v>
      </c>
      <c r="T3495">
        <v>0</v>
      </c>
    </row>
    <row r="3496" spans="1:20" x14ac:dyDescent="0.25">
      <c r="A3496" t="s">
        <v>1539</v>
      </c>
      <c r="B3496">
        <v>24063380547</v>
      </c>
      <c r="C3496">
        <v>39278574395</v>
      </c>
      <c r="D3496">
        <v>0</v>
      </c>
      <c r="E3496">
        <v>63341954942</v>
      </c>
      <c r="F3496">
        <v>0</v>
      </c>
      <c r="G3496">
        <v>51738059121</v>
      </c>
      <c r="H3496">
        <v>51738059121</v>
      </c>
      <c r="I3496">
        <v>44431192304</v>
      </c>
      <c r="J3496">
        <v>0</v>
      </c>
      <c r="K3496">
        <v>44431192304</v>
      </c>
      <c r="L3496">
        <v>19472912980</v>
      </c>
      <c r="M3496">
        <v>7306866817</v>
      </c>
      <c r="N3496">
        <v>24958279324</v>
      </c>
      <c r="O3496">
        <v>24958279324</v>
      </c>
      <c r="P3496">
        <v>0</v>
      </c>
      <c r="Q3496">
        <v>11603895821</v>
      </c>
      <c r="R3496">
        <v>70.150000000000006</v>
      </c>
      <c r="S3496">
        <v>0</v>
      </c>
      <c r="T3496">
        <v>0</v>
      </c>
    </row>
    <row r="3497" spans="1:20" x14ac:dyDescent="0.25">
      <c r="A3497" t="s">
        <v>1540</v>
      </c>
      <c r="B3497">
        <v>24063380547</v>
      </c>
      <c r="C3497">
        <v>4781582052</v>
      </c>
      <c r="D3497">
        <v>0</v>
      </c>
      <c r="E3497">
        <v>28844962599</v>
      </c>
      <c r="F3497">
        <v>0</v>
      </c>
      <c r="G3497">
        <v>28844962599</v>
      </c>
      <c r="H3497">
        <v>28844962599</v>
      </c>
      <c r="I3497">
        <v>27430588099</v>
      </c>
      <c r="J3497">
        <v>0</v>
      </c>
      <c r="K3497">
        <v>27430588099</v>
      </c>
      <c r="L3497">
        <v>2627735544</v>
      </c>
      <c r="M3497">
        <v>1414374500</v>
      </c>
      <c r="N3497">
        <v>24802852555</v>
      </c>
      <c r="O3497">
        <v>24802852555</v>
      </c>
      <c r="P3497">
        <v>0</v>
      </c>
      <c r="Q3497">
        <v>0</v>
      </c>
      <c r="R3497">
        <v>95.1</v>
      </c>
      <c r="S3497">
        <v>0</v>
      </c>
      <c r="T3497">
        <v>0</v>
      </c>
    </row>
    <row r="3498" spans="1:20" x14ac:dyDescent="0.25">
      <c r="A3498" t="s">
        <v>1541</v>
      </c>
      <c r="B3498">
        <v>660128000</v>
      </c>
      <c r="C3498">
        <v>-537940500</v>
      </c>
      <c r="D3498">
        <v>0</v>
      </c>
      <c r="E3498">
        <v>122187500</v>
      </c>
      <c r="F3498">
        <v>0</v>
      </c>
      <c r="G3498">
        <v>122187500</v>
      </c>
      <c r="H3498">
        <v>122187500</v>
      </c>
      <c r="I3498">
        <v>115000000</v>
      </c>
      <c r="J3498">
        <v>0</v>
      </c>
      <c r="K3498">
        <v>115000000</v>
      </c>
      <c r="L3498">
        <v>0</v>
      </c>
      <c r="M3498">
        <v>7187500</v>
      </c>
      <c r="N3498">
        <v>115000000</v>
      </c>
      <c r="O3498">
        <v>115000000</v>
      </c>
      <c r="P3498">
        <v>0</v>
      </c>
      <c r="Q3498">
        <v>0</v>
      </c>
      <c r="R3498">
        <v>94.12</v>
      </c>
      <c r="S3498">
        <v>0</v>
      </c>
      <c r="T3498">
        <v>0</v>
      </c>
    </row>
    <row r="3499" spans="1:20" x14ac:dyDescent="0.25">
      <c r="A3499" t="s">
        <v>1542</v>
      </c>
      <c r="B3499">
        <v>660128000</v>
      </c>
      <c r="C3499">
        <v>-537940500</v>
      </c>
      <c r="D3499">
        <v>0</v>
      </c>
      <c r="E3499">
        <v>122187500</v>
      </c>
      <c r="F3499">
        <v>0</v>
      </c>
      <c r="G3499">
        <v>122187500</v>
      </c>
      <c r="H3499">
        <v>122187500</v>
      </c>
      <c r="I3499">
        <v>115000000</v>
      </c>
      <c r="J3499">
        <v>0</v>
      </c>
      <c r="K3499">
        <v>115000000</v>
      </c>
      <c r="L3499">
        <v>0</v>
      </c>
      <c r="M3499">
        <v>7187500</v>
      </c>
      <c r="N3499">
        <v>115000000</v>
      </c>
      <c r="O3499">
        <v>115000000</v>
      </c>
      <c r="P3499">
        <v>0</v>
      </c>
      <c r="Q3499">
        <v>0</v>
      </c>
      <c r="R3499">
        <v>94.12</v>
      </c>
      <c r="S3499">
        <v>0</v>
      </c>
      <c r="T3499">
        <v>0</v>
      </c>
    </row>
    <row r="3500" spans="1:20" x14ac:dyDescent="0.25">
      <c r="A3500" t="s">
        <v>1543</v>
      </c>
      <c r="B3500">
        <v>660128000</v>
      </c>
      <c r="C3500">
        <v>-537940500</v>
      </c>
      <c r="D3500">
        <v>0</v>
      </c>
      <c r="E3500">
        <v>122187500</v>
      </c>
      <c r="F3500">
        <v>0</v>
      </c>
      <c r="G3500">
        <v>122187500</v>
      </c>
      <c r="H3500">
        <v>122187500</v>
      </c>
      <c r="I3500">
        <v>115000000</v>
      </c>
      <c r="J3500">
        <v>0</v>
      </c>
      <c r="K3500">
        <v>115000000</v>
      </c>
      <c r="L3500">
        <v>0</v>
      </c>
      <c r="M3500">
        <v>7187500</v>
      </c>
      <c r="N3500">
        <v>115000000</v>
      </c>
      <c r="O3500">
        <v>115000000</v>
      </c>
      <c r="P3500">
        <v>0</v>
      </c>
      <c r="Q3500">
        <v>0</v>
      </c>
      <c r="R3500">
        <v>94.12</v>
      </c>
      <c r="S3500">
        <v>0</v>
      </c>
      <c r="T3500">
        <v>0</v>
      </c>
    </row>
    <row r="3501" spans="1:20" x14ac:dyDescent="0.25">
      <c r="A3501" t="s">
        <v>1544</v>
      </c>
      <c r="B3501">
        <v>252375250</v>
      </c>
      <c r="C3501">
        <v>-147049750</v>
      </c>
      <c r="D3501">
        <v>0</v>
      </c>
      <c r="E3501">
        <v>105325500</v>
      </c>
      <c r="F3501">
        <v>0</v>
      </c>
      <c r="G3501">
        <v>105325500</v>
      </c>
      <c r="H3501">
        <v>105325500</v>
      </c>
      <c r="I3501">
        <v>80000000</v>
      </c>
      <c r="J3501">
        <v>0</v>
      </c>
      <c r="K3501">
        <v>80000000</v>
      </c>
      <c r="L3501">
        <v>0</v>
      </c>
      <c r="M3501">
        <v>25325500</v>
      </c>
      <c r="N3501">
        <v>80000000</v>
      </c>
      <c r="O3501">
        <v>80000000</v>
      </c>
      <c r="P3501">
        <v>0</v>
      </c>
      <c r="Q3501">
        <v>0</v>
      </c>
      <c r="R3501">
        <v>75.959999999999994</v>
      </c>
      <c r="S3501">
        <v>0</v>
      </c>
      <c r="T3501">
        <v>0</v>
      </c>
    </row>
    <row r="3502" spans="1:20" x14ac:dyDescent="0.25">
      <c r="A3502" t="s">
        <v>1542</v>
      </c>
      <c r="B3502">
        <v>252375250</v>
      </c>
      <c r="C3502">
        <v>-147049750</v>
      </c>
      <c r="D3502">
        <v>0</v>
      </c>
      <c r="E3502">
        <v>105325500</v>
      </c>
      <c r="F3502">
        <v>0</v>
      </c>
      <c r="G3502">
        <v>105325500</v>
      </c>
      <c r="H3502">
        <v>105325500</v>
      </c>
      <c r="I3502">
        <v>80000000</v>
      </c>
      <c r="J3502">
        <v>0</v>
      </c>
      <c r="K3502">
        <v>80000000</v>
      </c>
      <c r="L3502">
        <v>0</v>
      </c>
      <c r="M3502">
        <v>25325500</v>
      </c>
      <c r="N3502">
        <v>80000000</v>
      </c>
      <c r="O3502">
        <v>80000000</v>
      </c>
      <c r="P3502">
        <v>0</v>
      </c>
      <c r="Q3502">
        <v>0</v>
      </c>
      <c r="R3502">
        <v>75.959999999999994</v>
      </c>
      <c r="S3502">
        <v>0</v>
      </c>
      <c r="T3502">
        <v>0</v>
      </c>
    </row>
    <row r="3503" spans="1:20" x14ac:dyDescent="0.25">
      <c r="A3503" t="s">
        <v>1543</v>
      </c>
      <c r="B3503">
        <v>252375250</v>
      </c>
      <c r="C3503">
        <v>-147049750</v>
      </c>
      <c r="D3503">
        <v>0</v>
      </c>
      <c r="E3503">
        <v>105325500</v>
      </c>
      <c r="F3503">
        <v>0</v>
      </c>
      <c r="G3503">
        <v>105325500</v>
      </c>
      <c r="H3503">
        <v>105325500</v>
      </c>
      <c r="I3503">
        <v>80000000</v>
      </c>
      <c r="J3503">
        <v>0</v>
      </c>
      <c r="K3503">
        <v>80000000</v>
      </c>
      <c r="L3503">
        <v>0</v>
      </c>
      <c r="M3503">
        <v>25325500</v>
      </c>
      <c r="N3503">
        <v>80000000</v>
      </c>
      <c r="O3503">
        <v>80000000</v>
      </c>
      <c r="P3503">
        <v>0</v>
      </c>
      <c r="Q3503">
        <v>0</v>
      </c>
      <c r="R3503">
        <v>75.959999999999994</v>
      </c>
      <c r="S3503">
        <v>0</v>
      </c>
      <c r="T3503">
        <v>0</v>
      </c>
    </row>
    <row r="3504" spans="1:20" x14ac:dyDescent="0.25">
      <c r="A3504" t="s">
        <v>1545</v>
      </c>
      <c r="B3504">
        <v>3132209250</v>
      </c>
      <c r="C3504">
        <v>-1614096500</v>
      </c>
      <c r="D3504">
        <v>0</v>
      </c>
      <c r="E3504">
        <v>1518112750</v>
      </c>
      <c r="F3504">
        <v>0</v>
      </c>
      <c r="G3504">
        <v>1518112750</v>
      </c>
      <c r="H3504">
        <v>1518112750</v>
      </c>
      <c r="I3504">
        <v>1200000000</v>
      </c>
      <c r="J3504">
        <v>0</v>
      </c>
      <c r="K3504">
        <v>1200000000</v>
      </c>
      <c r="L3504">
        <v>797192957</v>
      </c>
      <c r="M3504">
        <v>318112750</v>
      </c>
      <c r="N3504">
        <v>402807043</v>
      </c>
      <c r="O3504">
        <v>402807043</v>
      </c>
      <c r="P3504">
        <v>0</v>
      </c>
      <c r="Q3504">
        <v>0</v>
      </c>
      <c r="R3504">
        <v>79.05</v>
      </c>
      <c r="S3504">
        <v>0</v>
      </c>
      <c r="T3504">
        <v>0</v>
      </c>
    </row>
    <row r="3505" spans="1:20" x14ac:dyDescent="0.25">
      <c r="A3505" t="s">
        <v>1542</v>
      </c>
      <c r="B3505">
        <v>3132209250</v>
      </c>
      <c r="C3505">
        <v>-1614096500</v>
      </c>
      <c r="D3505">
        <v>0</v>
      </c>
      <c r="E3505">
        <v>1518112750</v>
      </c>
      <c r="F3505">
        <v>0</v>
      </c>
      <c r="G3505">
        <v>1518112750</v>
      </c>
      <c r="H3505">
        <v>1518112750</v>
      </c>
      <c r="I3505">
        <v>1200000000</v>
      </c>
      <c r="J3505">
        <v>0</v>
      </c>
      <c r="K3505">
        <v>1200000000</v>
      </c>
      <c r="L3505">
        <v>797192957</v>
      </c>
      <c r="M3505">
        <v>318112750</v>
      </c>
      <c r="N3505">
        <v>402807043</v>
      </c>
      <c r="O3505">
        <v>402807043</v>
      </c>
      <c r="P3505">
        <v>0</v>
      </c>
      <c r="Q3505">
        <v>0</v>
      </c>
      <c r="R3505">
        <v>79.05</v>
      </c>
      <c r="S3505">
        <v>0</v>
      </c>
      <c r="T3505">
        <v>0</v>
      </c>
    </row>
    <row r="3506" spans="1:20" x14ac:dyDescent="0.25">
      <c r="A3506" t="s">
        <v>1543</v>
      </c>
      <c r="B3506">
        <v>3132209250</v>
      </c>
      <c r="C3506">
        <v>-1614096500</v>
      </c>
      <c r="D3506">
        <v>0</v>
      </c>
      <c r="E3506">
        <v>1518112750</v>
      </c>
      <c r="F3506">
        <v>0</v>
      </c>
      <c r="G3506">
        <v>1518112750</v>
      </c>
      <c r="H3506">
        <v>1518112750</v>
      </c>
      <c r="I3506">
        <v>1200000000</v>
      </c>
      <c r="J3506">
        <v>0</v>
      </c>
      <c r="K3506">
        <v>1200000000</v>
      </c>
      <c r="L3506">
        <v>797192957</v>
      </c>
      <c r="M3506">
        <v>318112750</v>
      </c>
      <c r="N3506">
        <v>402807043</v>
      </c>
      <c r="O3506">
        <v>402807043</v>
      </c>
      <c r="P3506">
        <v>0</v>
      </c>
      <c r="Q3506">
        <v>0</v>
      </c>
      <c r="R3506">
        <v>79.05</v>
      </c>
      <c r="S3506">
        <v>0</v>
      </c>
      <c r="T3506">
        <v>0</v>
      </c>
    </row>
    <row r="3507" spans="1:20" x14ac:dyDescent="0.25">
      <c r="A3507" t="s">
        <v>1546</v>
      </c>
      <c r="B3507">
        <v>9182473000</v>
      </c>
      <c r="C3507">
        <v>-7418724250</v>
      </c>
      <c r="D3507">
        <v>0</v>
      </c>
      <c r="E3507">
        <v>1763748750</v>
      </c>
      <c r="F3507">
        <v>0</v>
      </c>
      <c r="G3507">
        <v>1763748750</v>
      </c>
      <c r="H3507">
        <v>1763748750</v>
      </c>
      <c r="I3507">
        <v>700000000</v>
      </c>
      <c r="J3507">
        <v>0</v>
      </c>
      <c r="K3507">
        <v>700000000</v>
      </c>
      <c r="L3507">
        <v>700000000</v>
      </c>
      <c r="M3507">
        <v>1063748750</v>
      </c>
      <c r="N3507">
        <v>0</v>
      </c>
      <c r="O3507">
        <v>0</v>
      </c>
      <c r="P3507">
        <v>0</v>
      </c>
      <c r="Q3507">
        <v>0</v>
      </c>
      <c r="R3507">
        <v>39.69</v>
      </c>
      <c r="S3507">
        <v>0</v>
      </c>
      <c r="T3507">
        <v>0</v>
      </c>
    </row>
    <row r="3508" spans="1:20" x14ac:dyDescent="0.25">
      <c r="A3508" t="s">
        <v>1542</v>
      </c>
      <c r="B3508">
        <v>9182473000</v>
      </c>
      <c r="C3508">
        <v>-7418724250</v>
      </c>
      <c r="D3508">
        <v>0</v>
      </c>
      <c r="E3508">
        <v>1763748750</v>
      </c>
      <c r="F3508">
        <v>0</v>
      </c>
      <c r="G3508">
        <v>1763748750</v>
      </c>
      <c r="H3508">
        <v>1763748750</v>
      </c>
      <c r="I3508">
        <v>700000000</v>
      </c>
      <c r="J3508">
        <v>0</v>
      </c>
      <c r="K3508">
        <v>700000000</v>
      </c>
      <c r="L3508">
        <v>700000000</v>
      </c>
      <c r="M3508">
        <v>1063748750</v>
      </c>
      <c r="N3508">
        <v>0</v>
      </c>
      <c r="O3508">
        <v>0</v>
      </c>
      <c r="P3508">
        <v>0</v>
      </c>
      <c r="Q3508">
        <v>0</v>
      </c>
      <c r="R3508">
        <v>39.69</v>
      </c>
      <c r="S3508">
        <v>0</v>
      </c>
      <c r="T3508">
        <v>0</v>
      </c>
    </row>
    <row r="3509" spans="1:20" x14ac:dyDescent="0.25">
      <c r="A3509" t="s">
        <v>1543</v>
      </c>
      <c r="B3509">
        <v>9182473000</v>
      </c>
      <c r="C3509">
        <v>-7418724250</v>
      </c>
      <c r="D3509">
        <v>0</v>
      </c>
      <c r="E3509">
        <v>1763748750</v>
      </c>
      <c r="F3509">
        <v>0</v>
      </c>
      <c r="G3509">
        <v>1763748750</v>
      </c>
      <c r="H3509">
        <v>1763748750</v>
      </c>
      <c r="I3509">
        <v>700000000</v>
      </c>
      <c r="J3509">
        <v>0</v>
      </c>
      <c r="K3509">
        <v>700000000</v>
      </c>
      <c r="L3509">
        <v>700000000</v>
      </c>
      <c r="M3509">
        <v>1063748750</v>
      </c>
      <c r="N3509">
        <v>0</v>
      </c>
      <c r="O3509">
        <v>0</v>
      </c>
      <c r="P3509">
        <v>0</v>
      </c>
      <c r="Q3509">
        <v>0</v>
      </c>
      <c r="R3509">
        <v>39.69</v>
      </c>
      <c r="S3509">
        <v>0</v>
      </c>
      <c r="T3509">
        <v>0</v>
      </c>
    </row>
    <row r="3510" spans="1:20" x14ac:dyDescent="0.25">
      <c r="A3510" t="s">
        <v>1547</v>
      </c>
      <c r="B3510">
        <v>9567005062</v>
      </c>
      <c r="C3510">
        <v>-6967005062</v>
      </c>
      <c r="D3510">
        <v>0</v>
      </c>
      <c r="E3510">
        <v>2600000000</v>
      </c>
      <c r="F3510">
        <v>0</v>
      </c>
      <c r="G3510">
        <v>2600000000</v>
      </c>
      <c r="H3510">
        <v>2600000000</v>
      </c>
      <c r="I3510">
        <v>2600000000</v>
      </c>
      <c r="J3510">
        <v>0</v>
      </c>
      <c r="K3510">
        <v>2600000000</v>
      </c>
      <c r="L3510">
        <v>1130492079</v>
      </c>
      <c r="M3510">
        <v>0</v>
      </c>
      <c r="N3510">
        <v>1469507921</v>
      </c>
      <c r="O3510">
        <v>1469507921</v>
      </c>
      <c r="P3510">
        <v>0</v>
      </c>
      <c r="Q3510">
        <v>0</v>
      </c>
      <c r="R3510">
        <v>100</v>
      </c>
      <c r="S3510">
        <v>0</v>
      </c>
      <c r="T3510">
        <v>0</v>
      </c>
    </row>
    <row r="3511" spans="1:20" x14ac:dyDescent="0.25">
      <c r="A3511" t="s">
        <v>1542</v>
      </c>
      <c r="B3511">
        <v>9567005062</v>
      </c>
      <c r="C3511">
        <v>-6967005062</v>
      </c>
      <c r="D3511">
        <v>0</v>
      </c>
      <c r="E3511">
        <v>2600000000</v>
      </c>
      <c r="F3511">
        <v>0</v>
      </c>
      <c r="G3511">
        <v>2600000000</v>
      </c>
      <c r="H3511">
        <v>2600000000</v>
      </c>
      <c r="I3511">
        <v>2600000000</v>
      </c>
      <c r="J3511">
        <v>0</v>
      </c>
      <c r="K3511">
        <v>2600000000</v>
      </c>
      <c r="L3511">
        <v>1130492079</v>
      </c>
      <c r="M3511">
        <v>0</v>
      </c>
      <c r="N3511">
        <v>1469507921</v>
      </c>
      <c r="O3511">
        <v>1469507921</v>
      </c>
      <c r="P3511">
        <v>0</v>
      </c>
      <c r="Q3511">
        <v>0</v>
      </c>
      <c r="R3511">
        <v>100</v>
      </c>
      <c r="S3511">
        <v>0</v>
      </c>
      <c r="T3511">
        <v>0</v>
      </c>
    </row>
    <row r="3512" spans="1:20" x14ac:dyDescent="0.25">
      <c r="A3512" t="s">
        <v>1543</v>
      </c>
      <c r="B3512">
        <v>9567005062</v>
      </c>
      <c r="C3512">
        <v>-6967005062</v>
      </c>
      <c r="D3512">
        <v>0</v>
      </c>
      <c r="E3512">
        <v>2600000000</v>
      </c>
      <c r="F3512">
        <v>0</v>
      </c>
      <c r="G3512">
        <v>2600000000</v>
      </c>
      <c r="H3512">
        <v>2600000000</v>
      </c>
      <c r="I3512">
        <v>2600000000</v>
      </c>
      <c r="J3512">
        <v>0</v>
      </c>
      <c r="K3512">
        <v>2600000000</v>
      </c>
      <c r="L3512">
        <v>1130492079</v>
      </c>
      <c r="M3512">
        <v>0</v>
      </c>
      <c r="N3512">
        <v>1469507921</v>
      </c>
      <c r="O3512">
        <v>1469507921</v>
      </c>
      <c r="P3512">
        <v>0</v>
      </c>
      <c r="Q3512">
        <v>0</v>
      </c>
      <c r="R3512">
        <v>100</v>
      </c>
      <c r="S3512">
        <v>0</v>
      </c>
      <c r="T3512">
        <v>0</v>
      </c>
    </row>
    <row r="3513" spans="1:20" x14ac:dyDescent="0.25">
      <c r="A3513" t="s">
        <v>1548</v>
      </c>
      <c r="B3513">
        <v>373852810</v>
      </c>
      <c r="C3513">
        <v>-353173559</v>
      </c>
      <c r="D3513">
        <v>0</v>
      </c>
      <c r="E3513">
        <v>20679251</v>
      </c>
      <c r="F3513">
        <v>0</v>
      </c>
      <c r="G3513">
        <v>20679251</v>
      </c>
      <c r="H3513">
        <v>20679251</v>
      </c>
      <c r="I3513">
        <v>20679251</v>
      </c>
      <c r="J3513">
        <v>0</v>
      </c>
      <c r="K3513">
        <v>20679251</v>
      </c>
      <c r="L3513">
        <v>0</v>
      </c>
      <c r="M3513">
        <v>0</v>
      </c>
      <c r="N3513">
        <v>20679251</v>
      </c>
      <c r="O3513">
        <v>20679251</v>
      </c>
      <c r="P3513">
        <v>0</v>
      </c>
      <c r="Q3513">
        <v>0</v>
      </c>
      <c r="R3513">
        <v>100</v>
      </c>
      <c r="S3513">
        <v>0</v>
      </c>
      <c r="T3513">
        <v>0</v>
      </c>
    </row>
    <row r="3514" spans="1:20" x14ac:dyDescent="0.25">
      <c r="A3514" t="s">
        <v>1542</v>
      </c>
      <c r="B3514">
        <v>373852810</v>
      </c>
      <c r="C3514">
        <v>-353173559</v>
      </c>
      <c r="D3514">
        <v>0</v>
      </c>
      <c r="E3514">
        <v>20679251</v>
      </c>
      <c r="F3514">
        <v>0</v>
      </c>
      <c r="G3514">
        <v>20679251</v>
      </c>
      <c r="H3514">
        <v>20679251</v>
      </c>
      <c r="I3514">
        <v>20679251</v>
      </c>
      <c r="J3514">
        <v>0</v>
      </c>
      <c r="K3514">
        <v>20679251</v>
      </c>
      <c r="L3514">
        <v>0</v>
      </c>
      <c r="M3514">
        <v>0</v>
      </c>
      <c r="N3514">
        <v>20679251</v>
      </c>
      <c r="O3514">
        <v>20679251</v>
      </c>
      <c r="P3514">
        <v>0</v>
      </c>
      <c r="Q3514">
        <v>0</v>
      </c>
      <c r="R3514">
        <v>100</v>
      </c>
      <c r="S3514">
        <v>0</v>
      </c>
      <c r="T3514">
        <v>0</v>
      </c>
    </row>
    <row r="3515" spans="1:20" x14ac:dyDescent="0.25">
      <c r="A3515" t="s">
        <v>1543</v>
      </c>
      <c r="B3515">
        <v>373852810</v>
      </c>
      <c r="C3515">
        <v>-353173559</v>
      </c>
      <c r="D3515">
        <v>0</v>
      </c>
      <c r="E3515">
        <v>20679251</v>
      </c>
      <c r="F3515">
        <v>0</v>
      </c>
      <c r="G3515">
        <v>20679251</v>
      </c>
      <c r="H3515">
        <v>20679251</v>
      </c>
      <c r="I3515">
        <v>20679251</v>
      </c>
      <c r="J3515">
        <v>0</v>
      </c>
      <c r="K3515">
        <v>20679251</v>
      </c>
      <c r="L3515">
        <v>0</v>
      </c>
      <c r="M3515">
        <v>0</v>
      </c>
      <c r="N3515">
        <v>20679251</v>
      </c>
      <c r="O3515">
        <v>20679251</v>
      </c>
      <c r="P3515">
        <v>0</v>
      </c>
      <c r="Q3515">
        <v>0</v>
      </c>
      <c r="R3515">
        <v>100</v>
      </c>
      <c r="S3515">
        <v>0</v>
      </c>
      <c r="T3515">
        <v>0</v>
      </c>
    </row>
    <row r="3516" spans="1:20" x14ac:dyDescent="0.25">
      <c r="A3516" t="s">
        <v>1549</v>
      </c>
      <c r="B3516">
        <v>588576301</v>
      </c>
      <c r="C3516">
        <v>1745496761</v>
      </c>
      <c r="D3516">
        <v>0</v>
      </c>
      <c r="E3516">
        <v>2334073062</v>
      </c>
      <c r="F3516">
        <v>0</v>
      </c>
      <c r="G3516">
        <v>2334073062</v>
      </c>
      <c r="H3516">
        <v>2334073062</v>
      </c>
      <c r="I3516">
        <v>2334073062</v>
      </c>
      <c r="J3516">
        <v>0</v>
      </c>
      <c r="K3516">
        <v>2334073062</v>
      </c>
      <c r="L3516">
        <v>0</v>
      </c>
      <c r="M3516">
        <v>0</v>
      </c>
      <c r="N3516">
        <v>2334073062</v>
      </c>
      <c r="O3516">
        <v>2334073062</v>
      </c>
      <c r="P3516">
        <v>0</v>
      </c>
      <c r="Q3516">
        <v>0</v>
      </c>
      <c r="R3516">
        <v>100</v>
      </c>
      <c r="S3516">
        <v>0</v>
      </c>
      <c r="T3516">
        <v>0</v>
      </c>
    </row>
    <row r="3517" spans="1:20" x14ac:dyDescent="0.25">
      <c r="A3517" t="s">
        <v>1542</v>
      </c>
      <c r="B3517">
        <v>588576301</v>
      </c>
      <c r="C3517">
        <v>1745496761</v>
      </c>
      <c r="D3517">
        <v>0</v>
      </c>
      <c r="E3517">
        <v>2334073062</v>
      </c>
      <c r="F3517">
        <v>0</v>
      </c>
      <c r="G3517">
        <v>2334073062</v>
      </c>
      <c r="H3517">
        <v>2334073062</v>
      </c>
      <c r="I3517">
        <v>2334073062</v>
      </c>
      <c r="J3517">
        <v>0</v>
      </c>
      <c r="K3517">
        <v>2334073062</v>
      </c>
      <c r="L3517">
        <v>0</v>
      </c>
      <c r="M3517">
        <v>0</v>
      </c>
      <c r="N3517">
        <v>2334073062</v>
      </c>
      <c r="O3517">
        <v>2334073062</v>
      </c>
      <c r="P3517">
        <v>0</v>
      </c>
      <c r="Q3517">
        <v>0</v>
      </c>
      <c r="R3517">
        <v>100</v>
      </c>
      <c r="S3517">
        <v>0</v>
      </c>
      <c r="T3517">
        <v>0</v>
      </c>
    </row>
    <row r="3518" spans="1:20" x14ac:dyDescent="0.25">
      <c r="A3518" t="s">
        <v>1543</v>
      </c>
      <c r="B3518">
        <v>588576301</v>
      </c>
      <c r="C3518">
        <v>1745496761</v>
      </c>
      <c r="D3518">
        <v>0</v>
      </c>
      <c r="E3518">
        <v>2334073062</v>
      </c>
      <c r="F3518">
        <v>0</v>
      </c>
      <c r="G3518">
        <v>2334073062</v>
      </c>
      <c r="H3518">
        <v>2334073062</v>
      </c>
      <c r="I3518">
        <v>2334073062</v>
      </c>
      <c r="J3518">
        <v>0</v>
      </c>
      <c r="K3518">
        <v>2334073062</v>
      </c>
      <c r="L3518">
        <v>0</v>
      </c>
      <c r="M3518">
        <v>0</v>
      </c>
      <c r="N3518">
        <v>2334073062</v>
      </c>
      <c r="O3518">
        <v>2334073062</v>
      </c>
      <c r="P3518">
        <v>0</v>
      </c>
      <c r="Q3518">
        <v>0</v>
      </c>
      <c r="R3518">
        <v>100</v>
      </c>
      <c r="S3518">
        <v>0</v>
      </c>
      <c r="T3518">
        <v>0</v>
      </c>
    </row>
    <row r="3519" spans="1:20" x14ac:dyDescent="0.25">
      <c r="A3519" t="s">
        <v>1550</v>
      </c>
      <c r="B3519">
        <v>0</v>
      </c>
      <c r="C3519">
        <v>396451000</v>
      </c>
      <c r="D3519">
        <v>0</v>
      </c>
      <c r="E3519">
        <v>396451000</v>
      </c>
      <c r="F3519">
        <v>0</v>
      </c>
      <c r="G3519">
        <v>396451000</v>
      </c>
      <c r="H3519">
        <v>396451000</v>
      </c>
      <c r="I3519">
        <v>396451000</v>
      </c>
      <c r="J3519">
        <v>0</v>
      </c>
      <c r="K3519">
        <v>396451000</v>
      </c>
      <c r="L3519">
        <v>0</v>
      </c>
      <c r="M3519">
        <v>0</v>
      </c>
      <c r="N3519">
        <v>396451000</v>
      </c>
      <c r="O3519">
        <v>396451000</v>
      </c>
      <c r="P3519">
        <v>0</v>
      </c>
      <c r="Q3519">
        <v>0</v>
      </c>
      <c r="R3519">
        <v>100</v>
      </c>
      <c r="S3519">
        <v>0</v>
      </c>
      <c r="T3519">
        <v>0</v>
      </c>
    </row>
    <row r="3520" spans="1:20" x14ac:dyDescent="0.25">
      <c r="A3520" t="s">
        <v>1542</v>
      </c>
      <c r="B3520">
        <v>0</v>
      </c>
      <c r="C3520">
        <v>396451000</v>
      </c>
      <c r="D3520">
        <v>0</v>
      </c>
      <c r="E3520">
        <v>396451000</v>
      </c>
      <c r="F3520">
        <v>0</v>
      </c>
      <c r="G3520">
        <v>396451000</v>
      </c>
      <c r="H3520">
        <v>396451000</v>
      </c>
      <c r="I3520">
        <v>396451000</v>
      </c>
      <c r="J3520">
        <v>0</v>
      </c>
      <c r="K3520">
        <v>396451000</v>
      </c>
      <c r="L3520">
        <v>0</v>
      </c>
      <c r="M3520">
        <v>0</v>
      </c>
      <c r="N3520">
        <v>396451000</v>
      </c>
      <c r="O3520">
        <v>396451000</v>
      </c>
      <c r="P3520">
        <v>0</v>
      </c>
      <c r="Q3520">
        <v>0</v>
      </c>
      <c r="R3520">
        <v>100</v>
      </c>
      <c r="S3520">
        <v>0</v>
      </c>
      <c r="T3520">
        <v>0</v>
      </c>
    </row>
    <row r="3521" spans="1:20" x14ac:dyDescent="0.25">
      <c r="A3521" t="s">
        <v>1543</v>
      </c>
      <c r="B3521">
        <v>0</v>
      </c>
      <c r="C3521">
        <v>396451000</v>
      </c>
      <c r="D3521">
        <v>0</v>
      </c>
      <c r="E3521">
        <v>396451000</v>
      </c>
      <c r="F3521">
        <v>0</v>
      </c>
      <c r="G3521">
        <v>396451000</v>
      </c>
      <c r="H3521">
        <v>396451000</v>
      </c>
      <c r="I3521">
        <v>396451000</v>
      </c>
      <c r="J3521">
        <v>0</v>
      </c>
      <c r="K3521">
        <v>396451000</v>
      </c>
      <c r="L3521">
        <v>0</v>
      </c>
      <c r="M3521">
        <v>0</v>
      </c>
      <c r="N3521">
        <v>396451000</v>
      </c>
      <c r="O3521">
        <v>396451000</v>
      </c>
      <c r="P3521">
        <v>0</v>
      </c>
      <c r="Q3521">
        <v>0</v>
      </c>
      <c r="R3521">
        <v>100</v>
      </c>
      <c r="S3521">
        <v>0</v>
      </c>
      <c r="T3521">
        <v>0</v>
      </c>
    </row>
    <row r="3522" spans="1:20" x14ac:dyDescent="0.25">
      <c r="A3522" t="s">
        <v>1474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</row>
    <row r="3523" spans="1:20" x14ac:dyDescent="0.25">
      <c r="A3523" t="s">
        <v>1542</v>
      </c>
      <c r="B3523">
        <v>0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</row>
    <row r="3524" spans="1:20" x14ac:dyDescent="0.25">
      <c r="A3524" t="s">
        <v>1543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</row>
    <row r="3525" spans="1:20" x14ac:dyDescent="0.25">
      <c r="A3525" t="s">
        <v>1551</v>
      </c>
      <c r="B3525">
        <v>0</v>
      </c>
      <c r="C3525">
        <v>3756528811</v>
      </c>
      <c r="D3525">
        <v>0</v>
      </c>
      <c r="E3525">
        <v>3756528811</v>
      </c>
      <c r="F3525">
        <v>0</v>
      </c>
      <c r="G3525">
        <v>3756528811</v>
      </c>
      <c r="H3525">
        <v>3756528811</v>
      </c>
      <c r="I3525">
        <v>3756528811</v>
      </c>
      <c r="J3525">
        <v>0</v>
      </c>
      <c r="K3525">
        <v>3756528811</v>
      </c>
      <c r="L3525">
        <v>0</v>
      </c>
      <c r="M3525">
        <v>0</v>
      </c>
      <c r="N3525">
        <v>3756528811</v>
      </c>
      <c r="O3525">
        <v>3756528811</v>
      </c>
      <c r="P3525">
        <v>0</v>
      </c>
      <c r="Q3525">
        <v>0</v>
      </c>
      <c r="R3525">
        <v>100</v>
      </c>
      <c r="S3525">
        <v>0</v>
      </c>
      <c r="T3525">
        <v>0</v>
      </c>
    </row>
    <row r="3526" spans="1:20" x14ac:dyDescent="0.25">
      <c r="A3526" t="s">
        <v>1542</v>
      </c>
      <c r="B3526">
        <v>0</v>
      </c>
      <c r="C3526">
        <v>3756528811</v>
      </c>
      <c r="D3526">
        <v>0</v>
      </c>
      <c r="E3526">
        <v>3756528811</v>
      </c>
      <c r="F3526">
        <v>0</v>
      </c>
      <c r="G3526">
        <v>3756528811</v>
      </c>
      <c r="H3526">
        <v>3756528811</v>
      </c>
      <c r="I3526">
        <v>3756528811</v>
      </c>
      <c r="J3526">
        <v>0</v>
      </c>
      <c r="K3526">
        <v>3756528811</v>
      </c>
      <c r="L3526">
        <v>0</v>
      </c>
      <c r="M3526">
        <v>0</v>
      </c>
      <c r="N3526">
        <v>3756528811</v>
      </c>
      <c r="O3526">
        <v>3756528811</v>
      </c>
      <c r="P3526">
        <v>0</v>
      </c>
      <c r="Q3526">
        <v>0</v>
      </c>
      <c r="R3526">
        <v>100</v>
      </c>
      <c r="S3526">
        <v>0</v>
      </c>
      <c r="T3526">
        <v>0</v>
      </c>
    </row>
    <row r="3527" spans="1:20" x14ac:dyDescent="0.25">
      <c r="A3527" t="s">
        <v>1543</v>
      </c>
      <c r="B3527">
        <v>0</v>
      </c>
      <c r="C3527">
        <v>3756528811</v>
      </c>
      <c r="D3527">
        <v>0</v>
      </c>
      <c r="E3527">
        <v>3756528811</v>
      </c>
      <c r="F3527">
        <v>0</v>
      </c>
      <c r="G3527">
        <v>3756528811</v>
      </c>
      <c r="H3527">
        <v>3756528811</v>
      </c>
      <c r="I3527">
        <v>3756528811</v>
      </c>
      <c r="J3527">
        <v>0</v>
      </c>
      <c r="K3527">
        <v>3756528811</v>
      </c>
      <c r="L3527">
        <v>0</v>
      </c>
      <c r="M3527">
        <v>0</v>
      </c>
      <c r="N3527">
        <v>3756528811</v>
      </c>
      <c r="O3527">
        <v>3756528811</v>
      </c>
      <c r="P3527">
        <v>0</v>
      </c>
      <c r="Q3527">
        <v>0</v>
      </c>
      <c r="R3527">
        <v>100</v>
      </c>
      <c r="S3527">
        <v>0</v>
      </c>
      <c r="T3527">
        <v>0</v>
      </c>
    </row>
    <row r="3528" spans="1:20" x14ac:dyDescent="0.25">
      <c r="A3528" t="s">
        <v>1552</v>
      </c>
      <c r="B3528">
        <v>0</v>
      </c>
      <c r="C3528">
        <v>1648279728</v>
      </c>
      <c r="D3528">
        <v>0</v>
      </c>
      <c r="E3528">
        <v>1648279728</v>
      </c>
      <c r="F3528">
        <v>0</v>
      </c>
      <c r="G3528">
        <v>1648279728</v>
      </c>
      <c r="H3528">
        <v>1648279728</v>
      </c>
      <c r="I3528">
        <v>1648279728</v>
      </c>
      <c r="J3528">
        <v>0</v>
      </c>
      <c r="K3528">
        <v>1648279728</v>
      </c>
      <c r="L3528">
        <v>0</v>
      </c>
      <c r="M3528">
        <v>0</v>
      </c>
      <c r="N3528">
        <v>1648279728</v>
      </c>
      <c r="O3528">
        <v>1648279728</v>
      </c>
      <c r="P3528">
        <v>0</v>
      </c>
      <c r="Q3528">
        <v>0</v>
      </c>
      <c r="R3528">
        <v>100</v>
      </c>
      <c r="S3528">
        <v>0</v>
      </c>
      <c r="T3528">
        <v>0</v>
      </c>
    </row>
    <row r="3529" spans="1:20" x14ac:dyDescent="0.25">
      <c r="A3529" t="s">
        <v>1542</v>
      </c>
      <c r="B3529">
        <v>0</v>
      </c>
      <c r="C3529">
        <v>1648279728</v>
      </c>
      <c r="D3529">
        <v>0</v>
      </c>
      <c r="E3529">
        <v>1648279728</v>
      </c>
      <c r="F3529">
        <v>0</v>
      </c>
      <c r="G3529">
        <v>1648279728</v>
      </c>
      <c r="H3529">
        <v>1648279728</v>
      </c>
      <c r="I3529">
        <v>1648279728</v>
      </c>
      <c r="J3529">
        <v>0</v>
      </c>
      <c r="K3529">
        <v>1648279728</v>
      </c>
      <c r="L3529">
        <v>0</v>
      </c>
      <c r="M3529">
        <v>0</v>
      </c>
      <c r="N3529">
        <v>1648279728</v>
      </c>
      <c r="O3529">
        <v>1648279728</v>
      </c>
      <c r="P3529">
        <v>0</v>
      </c>
      <c r="Q3529">
        <v>0</v>
      </c>
      <c r="R3529">
        <v>100</v>
      </c>
      <c r="S3529">
        <v>0</v>
      </c>
      <c r="T3529">
        <v>0</v>
      </c>
    </row>
    <row r="3530" spans="1:20" x14ac:dyDescent="0.25">
      <c r="A3530" t="s">
        <v>1543</v>
      </c>
      <c r="B3530">
        <v>0</v>
      </c>
      <c r="C3530">
        <v>1648279728</v>
      </c>
      <c r="D3530">
        <v>0</v>
      </c>
      <c r="E3530">
        <v>1648279728</v>
      </c>
      <c r="F3530">
        <v>0</v>
      </c>
      <c r="G3530">
        <v>1648279728</v>
      </c>
      <c r="H3530">
        <v>1648279728</v>
      </c>
      <c r="I3530">
        <v>1648279728</v>
      </c>
      <c r="J3530">
        <v>0</v>
      </c>
      <c r="K3530">
        <v>1648279728</v>
      </c>
      <c r="L3530">
        <v>0</v>
      </c>
      <c r="M3530">
        <v>0</v>
      </c>
      <c r="N3530">
        <v>1648279728</v>
      </c>
      <c r="O3530">
        <v>1648279728</v>
      </c>
      <c r="P3530">
        <v>0</v>
      </c>
      <c r="Q3530">
        <v>0</v>
      </c>
      <c r="R3530">
        <v>100</v>
      </c>
      <c r="S3530">
        <v>0</v>
      </c>
      <c r="T3530">
        <v>0</v>
      </c>
    </row>
    <row r="3531" spans="1:20" x14ac:dyDescent="0.25">
      <c r="A3531" t="s">
        <v>1553</v>
      </c>
      <c r="B3531">
        <v>0</v>
      </c>
      <c r="C3531">
        <v>4914434658</v>
      </c>
      <c r="D3531">
        <v>0</v>
      </c>
      <c r="E3531">
        <v>4914434658</v>
      </c>
      <c r="F3531">
        <v>0</v>
      </c>
      <c r="G3531">
        <v>4914434658</v>
      </c>
      <c r="H3531">
        <v>4914434658</v>
      </c>
      <c r="I3531">
        <v>4914434658</v>
      </c>
      <c r="J3531">
        <v>0</v>
      </c>
      <c r="K3531">
        <v>4914434658</v>
      </c>
      <c r="L3531">
        <v>50508</v>
      </c>
      <c r="M3531">
        <v>0</v>
      </c>
      <c r="N3531">
        <v>4914384150</v>
      </c>
      <c r="O3531">
        <v>4914384150</v>
      </c>
      <c r="P3531">
        <v>0</v>
      </c>
      <c r="Q3531">
        <v>0</v>
      </c>
      <c r="R3531">
        <v>100</v>
      </c>
      <c r="S3531">
        <v>0</v>
      </c>
      <c r="T3531">
        <v>0</v>
      </c>
    </row>
    <row r="3532" spans="1:20" x14ac:dyDescent="0.25">
      <c r="A3532" t="s">
        <v>1542</v>
      </c>
      <c r="B3532">
        <v>0</v>
      </c>
      <c r="C3532">
        <v>4914434658</v>
      </c>
      <c r="D3532">
        <v>0</v>
      </c>
      <c r="E3532">
        <v>4914434658</v>
      </c>
      <c r="F3532">
        <v>0</v>
      </c>
      <c r="G3532">
        <v>4914434658</v>
      </c>
      <c r="H3532">
        <v>4914434658</v>
      </c>
      <c r="I3532">
        <v>4914434658</v>
      </c>
      <c r="J3532">
        <v>0</v>
      </c>
      <c r="K3532">
        <v>4914434658</v>
      </c>
      <c r="L3532">
        <v>50508</v>
      </c>
      <c r="M3532">
        <v>0</v>
      </c>
      <c r="N3532">
        <v>4914384150</v>
      </c>
      <c r="O3532">
        <v>4914384150</v>
      </c>
      <c r="P3532">
        <v>0</v>
      </c>
      <c r="Q3532">
        <v>0</v>
      </c>
      <c r="R3532">
        <v>100</v>
      </c>
      <c r="S3532">
        <v>0</v>
      </c>
      <c r="T3532">
        <v>0</v>
      </c>
    </row>
    <row r="3533" spans="1:20" x14ac:dyDescent="0.25">
      <c r="A3533" t="s">
        <v>1543</v>
      </c>
      <c r="B3533">
        <v>0</v>
      </c>
      <c r="C3533">
        <v>4914434658</v>
      </c>
      <c r="D3533">
        <v>0</v>
      </c>
      <c r="E3533">
        <v>4914434658</v>
      </c>
      <c r="F3533">
        <v>0</v>
      </c>
      <c r="G3533">
        <v>4914434658</v>
      </c>
      <c r="H3533">
        <v>4914434658</v>
      </c>
      <c r="I3533">
        <v>4914434658</v>
      </c>
      <c r="J3533">
        <v>0</v>
      </c>
      <c r="K3533">
        <v>4914434658</v>
      </c>
      <c r="L3533">
        <v>50508</v>
      </c>
      <c r="M3533">
        <v>0</v>
      </c>
      <c r="N3533">
        <v>4914384150</v>
      </c>
      <c r="O3533">
        <v>4914384150</v>
      </c>
      <c r="P3533">
        <v>0</v>
      </c>
      <c r="Q3533">
        <v>0</v>
      </c>
      <c r="R3533">
        <v>100</v>
      </c>
      <c r="S3533">
        <v>0</v>
      </c>
      <c r="T3533">
        <v>0</v>
      </c>
    </row>
    <row r="3534" spans="1:20" x14ac:dyDescent="0.25">
      <c r="A3534" t="s">
        <v>1554</v>
      </c>
      <c r="B3534">
        <v>0</v>
      </c>
      <c r="C3534">
        <v>8550106749</v>
      </c>
      <c r="D3534">
        <v>0</v>
      </c>
      <c r="E3534">
        <v>8550106749</v>
      </c>
      <c r="F3534">
        <v>0</v>
      </c>
      <c r="G3534">
        <v>8550106749</v>
      </c>
      <c r="H3534">
        <v>8550106749</v>
      </c>
      <c r="I3534">
        <v>8550106749</v>
      </c>
      <c r="J3534">
        <v>0</v>
      </c>
      <c r="K3534">
        <v>8550106749</v>
      </c>
      <c r="L3534">
        <v>0</v>
      </c>
      <c r="M3534">
        <v>0</v>
      </c>
      <c r="N3534">
        <v>8550106749</v>
      </c>
      <c r="O3534">
        <v>8550106749</v>
      </c>
      <c r="P3534">
        <v>0</v>
      </c>
      <c r="Q3534">
        <v>0</v>
      </c>
      <c r="R3534">
        <v>100</v>
      </c>
      <c r="S3534">
        <v>0</v>
      </c>
      <c r="T3534">
        <v>0</v>
      </c>
    </row>
    <row r="3535" spans="1:20" x14ac:dyDescent="0.25">
      <c r="A3535" t="s">
        <v>1542</v>
      </c>
      <c r="B3535">
        <v>0</v>
      </c>
      <c r="C3535">
        <v>8550106749</v>
      </c>
      <c r="D3535">
        <v>0</v>
      </c>
      <c r="E3535">
        <v>8550106749</v>
      </c>
      <c r="F3535">
        <v>0</v>
      </c>
      <c r="G3535">
        <v>8550106749</v>
      </c>
      <c r="H3535">
        <v>8550106749</v>
      </c>
      <c r="I3535">
        <v>8550106749</v>
      </c>
      <c r="J3535">
        <v>0</v>
      </c>
      <c r="K3535">
        <v>8550106749</v>
      </c>
      <c r="L3535">
        <v>0</v>
      </c>
      <c r="M3535">
        <v>0</v>
      </c>
      <c r="N3535">
        <v>8550106749</v>
      </c>
      <c r="O3535">
        <v>8550106749</v>
      </c>
      <c r="P3535">
        <v>0</v>
      </c>
      <c r="Q3535">
        <v>0</v>
      </c>
      <c r="R3535">
        <v>100</v>
      </c>
      <c r="S3535">
        <v>0</v>
      </c>
      <c r="T3535">
        <v>0</v>
      </c>
    </row>
    <row r="3536" spans="1:20" x14ac:dyDescent="0.25">
      <c r="A3536" t="s">
        <v>1543</v>
      </c>
      <c r="B3536">
        <v>0</v>
      </c>
      <c r="C3536">
        <v>8550106749</v>
      </c>
      <c r="D3536">
        <v>0</v>
      </c>
      <c r="E3536">
        <v>8550106749</v>
      </c>
      <c r="F3536">
        <v>0</v>
      </c>
      <c r="G3536">
        <v>8550106749</v>
      </c>
      <c r="H3536">
        <v>8550106749</v>
      </c>
      <c r="I3536">
        <v>8550106749</v>
      </c>
      <c r="J3536">
        <v>0</v>
      </c>
      <c r="K3536">
        <v>8550106749</v>
      </c>
      <c r="L3536">
        <v>0</v>
      </c>
      <c r="M3536">
        <v>0</v>
      </c>
      <c r="N3536">
        <v>8550106749</v>
      </c>
      <c r="O3536">
        <v>8550106749</v>
      </c>
      <c r="P3536">
        <v>0</v>
      </c>
      <c r="Q3536">
        <v>0</v>
      </c>
      <c r="R3536">
        <v>100</v>
      </c>
      <c r="S3536">
        <v>0</v>
      </c>
      <c r="T3536">
        <v>0</v>
      </c>
    </row>
    <row r="3537" spans="1:20" x14ac:dyDescent="0.25">
      <c r="A3537" t="s">
        <v>1555</v>
      </c>
      <c r="B3537">
        <v>0</v>
      </c>
      <c r="C3537">
        <v>438964462</v>
      </c>
      <c r="D3537">
        <v>0</v>
      </c>
      <c r="E3537">
        <v>438964462</v>
      </c>
      <c r="F3537">
        <v>0</v>
      </c>
      <c r="G3537">
        <v>438964462</v>
      </c>
      <c r="H3537">
        <v>438964462</v>
      </c>
      <c r="I3537">
        <v>438964462</v>
      </c>
      <c r="J3537">
        <v>0</v>
      </c>
      <c r="K3537">
        <v>438964462</v>
      </c>
      <c r="L3537">
        <v>0</v>
      </c>
      <c r="M3537">
        <v>0</v>
      </c>
      <c r="N3537">
        <v>438964462</v>
      </c>
      <c r="O3537">
        <v>438964462</v>
      </c>
      <c r="P3537">
        <v>0</v>
      </c>
      <c r="Q3537">
        <v>0</v>
      </c>
      <c r="R3537">
        <v>100</v>
      </c>
      <c r="S3537">
        <v>0</v>
      </c>
      <c r="T3537">
        <v>0</v>
      </c>
    </row>
    <row r="3538" spans="1:20" x14ac:dyDescent="0.25">
      <c r="A3538" t="s">
        <v>1542</v>
      </c>
      <c r="B3538">
        <v>0</v>
      </c>
      <c r="C3538">
        <v>438964462</v>
      </c>
      <c r="D3538">
        <v>0</v>
      </c>
      <c r="E3538">
        <v>438964462</v>
      </c>
      <c r="F3538">
        <v>0</v>
      </c>
      <c r="G3538">
        <v>438964462</v>
      </c>
      <c r="H3538">
        <v>438964462</v>
      </c>
      <c r="I3538">
        <v>438964462</v>
      </c>
      <c r="J3538">
        <v>0</v>
      </c>
      <c r="K3538">
        <v>438964462</v>
      </c>
      <c r="L3538">
        <v>0</v>
      </c>
      <c r="M3538">
        <v>0</v>
      </c>
      <c r="N3538">
        <v>438964462</v>
      </c>
      <c r="O3538">
        <v>438964462</v>
      </c>
      <c r="P3538">
        <v>0</v>
      </c>
      <c r="Q3538">
        <v>0</v>
      </c>
      <c r="R3538">
        <v>100</v>
      </c>
      <c r="S3538">
        <v>0</v>
      </c>
      <c r="T3538">
        <v>0</v>
      </c>
    </row>
    <row r="3539" spans="1:20" x14ac:dyDescent="0.25">
      <c r="A3539" t="s">
        <v>1543</v>
      </c>
      <c r="B3539">
        <v>0</v>
      </c>
      <c r="C3539">
        <v>438964462</v>
      </c>
      <c r="D3539">
        <v>0</v>
      </c>
      <c r="E3539">
        <v>438964462</v>
      </c>
      <c r="F3539">
        <v>0</v>
      </c>
      <c r="G3539">
        <v>438964462</v>
      </c>
      <c r="H3539">
        <v>438964462</v>
      </c>
      <c r="I3539">
        <v>438964462</v>
      </c>
      <c r="J3539">
        <v>0</v>
      </c>
      <c r="K3539">
        <v>438964462</v>
      </c>
      <c r="L3539">
        <v>0</v>
      </c>
      <c r="M3539">
        <v>0</v>
      </c>
      <c r="N3539">
        <v>438964462</v>
      </c>
      <c r="O3539">
        <v>438964462</v>
      </c>
      <c r="P3539">
        <v>0</v>
      </c>
      <c r="Q3539">
        <v>0</v>
      </c>
      <c r="R3539">
        <v>100</v>
      </c>
      <c r="S3539">
        <v>0</v>
      </c>
      <c r="T3539">
        <v>0</v>
      </c>
    </row>
    <row r="3540" spans="1:20" x14ac:dyDescent="0.25">
      <c r="A3540" t="s">
        <v>1556</v>
      </c>
      <c r="B3540">
        <v>0</v>
      </c>
      <c r="C3540">
        <v>109026378</v>
      </c>
      <c r="D3540">
        <v>0</v>
      </c>
      <c r="E3540">
        <v>109026378</v>
      </c>
      <c r="F3540">
        <v>0</v>
      </c>
      <c r="G3540">
        <v>109026378</v>
      </c>
      <c r="H3540">
        <v>109026378</v>
      </c>
      <c r="I3540">
        <v>109026378</v>
      </c>
      <c r="J3540">
        <v>0</v>
      </c>
      <c r="K3540">
        <v>109026378</v>
      </c>
      <c r="L3540">
        <v>0</v>
      </c>
      <c r="M3540">
        <v>0</v>
      </c>
      <c r="N3540">
        <v>109026378</v>
      </c>
      <c r="O3540">
        <v>109026378</v>
      </c>
      <c r="P3540">
        <v>0</v>
      </c>
      <c r="Q3540">
        <v>0</v>
      </c>
      <c r="R3540">
        <v>100</v>
      </c>
      <c r="S3540">
        <v>0</v>
      </c>
      <c r="T3540">
        <v>0</v>
      </c>
    </row>
    <row r="3541" spans="1:20" x14ac:dyDescent="0.25">
      <c r="A3541" t="s">
        <v>1542</v>
      </c>
      <c r="B3541">
        <v>0</v>
      </c>
      <c r="C3541">
        <v>109026378</v>
      </c>
      <c r="D3541">
        <v>0</v>
      </c>
      <c r="E3541">
        <v>109026378</v>
      </c>
      <c r="F3541">
        <v>0</v>
      </c>
      <c r="G3541">
        <v>109026378</v>
      </c>
      <c r="H3541">
        <v>109026378</v>
      </c>
      <c r="I3541">
        <v>109026378</v>
      </c>
      <c r="J3541">
        <v>0</v>
      </c>
      <c r="K3541">
        <v>109026378</v>
      </c>
      <c r="L3541">
        <v>0</v>
      </c>
      <c r="M3541">
        <v>0</v>
      </c>
      <c r="N3541">
        <v>109026378</v>
      </c>
      <c r="O3541">
        <v>109026378</v>
      </c>
      <c r="P3541">
        <v>0</v>
      </c>
      <c r="Q3541">
        <v>0</v>
      </c>
      <c r="R3541">
        <v>100</v>
      </c>
      <c r="S3541">
        <v>0</v>
      </c>
      <c r="T3541">
        <v>0</v>
      </c>
    </row>
    <row r="3542" spans="1:20" x14ac:dyDescent="0.25">
      <c r="A3542" t="s">
        <v>1543</v>
      </c>
      <c r="B3542">
        <v>0</v>
      </c>
      <c r="C3542">
        <v>109026378</v>
      </c>
      <c r="D3542">
        <v>0</v>
      </c>
      <c r="E3542">
        <v>109026378</v>
      </c>
      <c r="F3542">
        <v>0</v>
      </c>
      <c r="G3542">
        <v>109026378</v>
      </c>
      <c r="H3542">
        <v>109026378</v>
      </c>
      <c r="I3542">
        <v>109026378</v>
      </c>
      <c r="J3542">
        <v>0</v>
      </c>
      <c r="K3542">
        <v>109026378</v>
      </c>
      <c r="L3542">
        <v>0</v>
      </c>
      <c r="M3542">
        <v>0</v>
      </c>
      <c r="N3542">
        <v>109026378</v>
      </c>
      <c r="O3542">
        <v>109026378</v>
      </c>
      <c r="P3542">
        <v>0</v>
      </c>
      <c r="Q3542">
        <v>0</v>
      </c>
      <c r="R3542">
        <v>100</v>
      </c>
      <c r="S3542">
        <v>0</v>
      </c>
      <c r="T3542">
        <v>0</v>
      </c>
    </row>
    <row r="3543" spans="1:20" x14ac:dyDescent="0.25">
      <c r="A3543" t="s">
        <v>1557</v>
      </c>
      <c r="B3543">
        <v>0</v>
      </c>
      <c r="C3543">
        <v>258840612</v>
      </c>
      <c r="D3543">
        <v>0</v>
      </c>
      <c r="E3543">
        <v>258840612</v>
      </c>
      <c r="F3543">
        <v>0</v>
      </c>
      <c r="G3543">
        <v>258840612</v>
      </c>
      <c r="H3543">
        <v>258840612</v>
      </c>
      <c r="I3543">
        <v>258840612</v>
      </c>
      <c r="J3543">
        <v>0</v>
      </c>
      <c r="K3543">
        <v>258840612</v>
      </c>
      <c r="L3543">
        <v>0</v>
      </c>
      <c r="M3543">
        <v>0</v>
      </c>
      <c r="N3543">
        <v>258840612</v>
      </c>
      <c r="O3543">
        <v>258840612</v>
      </c>
      <c r="P3543">
        <v>0</v>
      </c>
      <c r="Q3543">
        <v>0</v>
      </c>
      <c r="R3543">
        <v>100</v>
      </c>
      <c r="S3543">
        <v>0</v>
      </c>
      <c r="T3543">
        <v>0</v>
      </c>
    </row>
    <row r="3544" spans="1:20" x14ac:dyDescent="0.25">
      <c r="A3544" t="s">
        <v>1542</v>
      </c>
      <c r="B3544">
        <v>0</v>
      </c>
      <c r="C3544">
        <v>258840612</v>
      </c>
      <c r="D3544">
        <v>0</v>
      </c>
      <c r="E3544">
        <v>258840612</v>
      </c>
      <c r="F3544">
        <v>0</v>
      </c>
      <c r="G3544">
        <v>258840612</v>
      </c>
      <c r="H3544">
        <v>258840612</v>
      </c>
      <c r="I3544">
        <v>258840612</v>
      </c>
      <c r="J3544">
        <v>0</v>
      </c>
      <c r="K3544">
        <v>258840612</v>
      </c>
      <c r="L3544">
        <v>0</v>
      </c>
      <c r="M3544">
        <v>0</v>
      </c>
      <c r="N3544">
        <v>258840612</v>
      </c>
      <c r="O3544">
        <v>258840612</v>
      </c>
      <c r="P3544">
        <v>0</v>
      </c>
      <c r="Q3544">
        <v>0</v>
      </c>
      <c r="R3544">
        <v>100</v>
      </c>
      <c r="S3544">
        <v>0</v>
      </c>
      <c r="T3544">
        <v>0</v>
      </c>
    </row>
    <row r="3545" spans="1:20" x14ac:dyDescent="0.25">
      <c r="A3545" t="s">
        <v>1543</v>
      </c>
      <c r="B3545">
        <v>0</v>
      </c>
      <c r="C3545">
        <v>258840612</v>
      </c>
      <c r="D3545">
        <v>0</v>
      </c>
      <c r="E3545">
        <v>258840612</v>
      </c>
      <c r="F3545">
        <v>0</v>
      </c>
      <c r="G3545">
        <v>258840612</v>
      </c>
      <c r="H3545">
        <v>258840612</v>
      </c>
      <c r="I3545">
        <v>258840612</v>
      </c>
      <c r="J3545">
        <v>0</v>
      </c>
      <c r="K3545">
        <v>258840612</v>
      </c>
      <c r="L3545">
        <v>0</v>
      </c>
      <c r="M3545">
        <v>0</v>
      </c>
      <c r="N3545">
        <v>258840612</v>
      </c>
      <c r="O3545">
        <v>258840612</v>
      </c>
      <c r="P3545">
        <v>0</v>
      </c>
      <c r="Q3545">
        <v>0</v>
      </c>
      <c r="R3545">
        <v>100</v>
      </c>
      <c r="S3545">
        <v>0</v>
      </c>
      <c r="T3545">
        <v>0</v>
      </c>
    </row>
    <row r="3546" spans="1:20" x14ac:dyDescent="0.25">
      <c r="A3546" t="s">
        <v>1558</v>
      </c>
      <c r="B3546">
        <v>306760874</v>
      </c>
      <c r="C3546">
        <v>1442514</v>
      </c>
      <c r="D3546">
        <v>0</v>
      </c>
      <c r="E3546">
        <v>308203388</v>
      </c>
      <c r="F3546">
        <v>0</v>
      </c>
      <c r="G3546">
        <v>308203388</v>
      </c>
      <c r="H3546">
        <v>308203388</v>
      </c>
      <c r="I3546">
        <v>308203388</v>
      </c>
      <c r="J3546">
        <v>0</v>
      </c>
      <c r="K3546">
        <v>308203388</v>
      </c>
      <c r="L3546">
        <v>0</v>
      </c>
      <c r="M3546">
        <v>0</v>
      </c>
      <c r="N3546">
        <v>308203388</v>
      </c>
      <c r="O3546">
        <v>308203388</v>
      </c>
      <c r="P3546">
        <v>0</v>
      </c>
      <c r="Q3546">
        <v>0</v>
      </c>
      <c r="R3546">
        <v>100</v>
      </c>
      <c r="S3546">
        <v>0</v>
      </c>
      <c r="T3546">
        <v>0</v>
      </c>
    </row>
    <row r="3547" spans="1:20" x14ac:dyDescent="0.25">
      <c r="A3547" t="s">
        <v>1542</v>
      </c>
      <c r="B3547">
        <v>306760874</v>
      </c>
      <c r="C3547">
        <v>1442514</v>
      </c>
      <c r="D3547">
        <v>0</v>
      </c>
      <c r="E3547">
        <v>308203388</v>
      </c>
      <c r="F3547">
        <v>0</v>
      </c>
      <c r="G3547">
        <v>308203388</v>
      </c>
      <c r="H3547">
        <v>308203388</v>
      </c>
      <c r="I3547">
        <v>308203388</v>
      </c>
      <c r="J3547">
        <v>0</v>
      </c>
      <c r="K3547">
        <v>308203388</v>
      </c>
      <c r="L3547">
        <v>0</v>
      </c>
      <c r="M3547">
        <v>0</v>
      </c>
      <c r="N3547">
        <v>308203388</v>
      </c>
      <c r="O3547">
        <v>308203388</v>
      </c>
      <c r="P3547">
        <v>0</v>
      </c>
      <c r="Q3547">
        <v>0</v>
      </c>
      <c r="R3547">
        <v>100</v>
      </c>
      <c r="S3547">
        <v>0</v>
      </c>
      <c r="T3547">
        <v>0</v>
      </c>
    </row>
    <row r="3548" spans="1:20" x14ac:dyDescent="0.25">
      <c r="A3548" t="s">
        <v>1543</v>
      </c>
      <c r="B3548">
        <v>306760874</v>
      </c>
      <c r="C3548">
        <v>1442514</v>
      </c>
      <c r="D3548">
        <v>0</v>
      </c>
      <c r="E3548">
        <v>308203388</v>
      </c>
      <c r="F3548">
        <v>0</v>
      </c>
      <c r="G3548">
        <v>308203388</v>
      </c>
      <c r="H3548">
        <v>308203388</v>
      </c>
      <c r="I3548">
        <v>308203388</v>
      </c>
      <c r="J3548">
        <v>0</v>
      </c>
      <c r="K3548">
        <v>308203388</v>
      </c>
      <c r="L3548">
        <v>0</v>
      </c>
      <c r="M3548">
        <v>0</v>
      </c>
      <c r="N3548">
        <v>308203388</v>
      </c>
      <c r="O3548">
        <v>308203388</v>
      </c>
      <c r="P3548">
        <v>0</v>
      </c>
      <c r="Q3548">
        <v>0</v>
      </c>
      <c r="R3548">
        <v>100</v>
      </c>
      <c r="S3548">
        <v>0</v>
      </c>
      <c r="T3548">
        <v>0</v>
      </c>
    </row>
    <row r="3549" spans="1:20" x14ac:dyDescent="0.25">
      <c r="A3549" t="s">
        <v>1559</v>
      </c>
      <c r="B3549">
        <v>0</v>
      </c>
      <c r="C3549">
        <v>34496992343</v>
      </c>
      <c r="D3549">
        <v>0</v>
      </c>
      <c r="E3549">
        <v>34496992343</v>
      </c>
      <c r="F3549">
        <v>0</v>
      </c>
      <c r="G3549">
        <v>22893096522</v>
      </c>
      <c r="H3549">
        <v>22893096522</v>
      </c>
      <c r="I3549">
        <v>17000604205</v>
      </c>
      <c r="J3549">
        <v>0</v>
      </c>
      <c r="K3549">
        <v>17000604205</v>
      </c>
      <c r="L3549">
        <v>16845177436</v>
      </c>
      <c r="M3549">
        <v>5892492317</v>
      </c>
      <c r="N3549">
        <v>155426769</v>
      </c>
      <c r="O3549">
        <v>155426769</v>
      </c>
      <c r="P3549">
        <v>0</v>
      </c>
      <c r="Q3549">
        <v>11603895821</v>
      </c>
      <c r="R3549">
        <v>49.28</v>
      </c>
      <c r="S3549">
        <v>0</v>
      </c>
      <c r="T3549">
        <v>0</v>
      </c>
    </row>
    <row r="3550" spans="1:20" x14ac:dyDescent="0.25">
      <c r="A3550" t="s">
        <v>1541</v>
      </c>
      <c r="B3550">
        <v>0</v>
      </c>
      <c r="C3550">
        <v>537940500</v>
      </c>
      <c r="D3550">
        <v>0</v>
      </c>
      <c r="E3550">
        <v>537940500</v>
      </c>
      <c r="F3550">
        <v>0</v>
      </c>
      <c r="G3550">
        <v>337940500</v>
      </c>
      <c r="H3550">
        <v>337940500</v>
      </c>
      <c r="I3550">
        <v>68809223</v>
      </c>
      <c r="J3550">
        <v>0</v>
      </c>
      <c r="K3550">
        <v>68809223</v>
      </c>
      <c r="L3550">
        <v>0</v>
      </c>
      <c r="M3550">
        <v>269131277</v>
      </c>
      <c r="N3550">
        <v>68809223</v>
      </c>
      <c r="O3550">
        <v>68809223</v>
      </c>
      <c r="P3550">
        <v>0</v>
      </c>
      <c r="Q3550">
        <v>200000000</v>
      </c>
      <c r="R3550">
        <v>12.79</v>
      </c>
      <c r="S3550">
        <v>0</v>
      </c>
      <c r="T3550">
        <v>0</v>
      </c>
    </row>
    <row r="3551" spans="1:20" x14ac:dyDescent="0.25">
      <c r="A3551" t="s">
        <v>1542</v>
      </c>
      <c r="B3551">
        <v>0</v>
      </c>
      <c r="C3551">
        <v>537940500</v>
      </c>
      <c r="D3551">
        <v>0</v>
      </c>
      <c r="E3551">
        <v>537940500</v>
      </c>
      <c r="F3551">
        <v>0</v>
      </c>
      <c r="G3551">
        <v>337940500</v>
      </c>
      <c r="H3551">
        <v>337940500</v>
      </c>
      <c r="I3551">
        <v>68809223</v>
      </c>
      <c r="J3551">
        <v>0</v>
      </c>
      <c r="K3551">
        <v>68809223</v>
      </c>
      <c r="L3551">
        <v>0</v>
      </c>
      <c r="M3551">
        <v>269131277</v>
      </c>
      <c r="N3551">
        <v>68809223</v>
      </c>
      <c r="O3551">
        <v>68809223</v>
      </c>
      <c r="P3551">
        <v>0</v>
      </c>
      <c r="Q3551">
        <v>200000000</v>
      </c>
      <c r="R3551">
        <v>12.79</v>
      </c>
      <c r="S3551">
        <v>0</v>
      </c>
      <c r="T3551">
        <v>0</v>
      </c>
    </row>
    <row r="3552" spans="1:20" x14ac:dyDescent="0.25">
      <c r="A3552" t="s">
        <v>1560</v>
      </c>
      <c r="B3552">
        <v>0</v>
      </c>
      <c r="C3552">
        <v>537940500</v>
      </c>
      <c r="D3552">
        <v>0</v>
      </c>
      <c r="E3552">
        <v>537940500</v>
      </c>
      <c r="F3552">
        <v>0</v>
      </c>
      <c r="G3552">
        <v>337940500</v>
      </c>
      <c r="H3552">
        <v>337940500</v>
      </c>
      <c r="I3552">
        <v>68809223</v>
      </c>
      <c r="J3552">
        <v>0</v>
      </c>
      <c r="K3552">
        <v>68809223</v>
      </c>
      <c r="L3552">
        <v>0</v>
      </c>
      <c r="M3552">
        <v>269131277</v>
      </c>
      <c r="N3552">
        <v>68809223</v>
      </c>
      <c r="O3552">
        <v>68809223</v>
      </c>
      <c r="P3552">
        <v>0</v>
      </c>
      <c r="Q3552">
        <v>200000000</v>
      </c>
      <c r="R3552">
        <v>12.79</v>
      </c>
      <c r="S3552">
        <v>0</v>
      </c>
      <c r="T3552">
        <v>0</v>
      </c>
    </row>
    <row r="3553" spans="1:20" x14ac:dyDescent="0.25">
      <c r="A3553" t="s">
        <v>1544</v>
      </c>
      <c r="B3553">
        <v>0</v>
      </c>
      <c r="C3553">
        <v>147049750</v>
      </c>
      <c r="D3553">
        <v>0</v>
      </c>
      <c r="E3553">
        <v>147049750</v>
      </c>
      <c r="F3553">
        <v>0</v>
      </c>
      <c r="G3553">
        <v>147049750</v>
      </c>
      <c r="H3553">
        <v>147049750</v>
      </c>
      <c r="I3553">
        <v>66187127</v>
      </c>
      <c r="J3553">
        <v>0</v>
      </c>
      <c r="K3553">
        <v>66187127</v>
      </c>
      <c r="L3553">
        <v>0</v>
      </c>
      <c r="M3553">
        <v>80862623</v>
      </c>
      <c r="N3553">
        <v>66187127</v>
      </c>
      <c r="O3553">
        <v>66187127</v>
      </c>
      <c r="P3553">
        <v>0</v>
      </c>
      <c r="Q3553">
        <v>0</v>
      </c>
      <c r="R3553">
        <v>45.01</v>
      </c>
      <c r="S3553">
        <v>0</v>
      </c>
      <c r="T3553">
        <v>0</v>
      </c>
    </row>
    <row r="3554" spans="1:20" x14ac:dyDescent="0.25">
      <c r="A3554" t="s">
        <v>1542</v>
      </c>
      <c r="B3554">
        <v>0</v>
      </c>
      <c r="C3554">
        <v>147049750</v>
      </c>
      <c r="D3554">
        <v>0</v>
      </c>
      <c r="E3554">
        <v>147049750</v>
      </c>
      <c r="F3554">
        <v>0</v>
      </c>
      <c r="G3554">
        <v>147049750</v>
      </c>
      <c r="H3554">
        <v>147049750</v>
      </c>
      <c r="I3554">
        <v>66187127</v>
      </c>
      <c r="J3554">
        <v>0</v>
      </c>
      <c r="K3554">
        <v>66187127</v>
      </c>
      <c r="L3554">
        <v>0</v>
      </c>
      <c r="M3554">
        <v>80862623</v>
      </c>
      <c r="N3554">
        <v>66187127</v>
      </c>
      <c r="O3554">
        <v>66187127</v>
      </c>
      <c r="P3554">
        <v>0</v>
      </c>
      <c r="Q3554">
        <v>0</v>
      </c>
      <c r="R3554">
        <v>45.01</v>
      </c>
      <c r="S3554">
        <v>0</v>
      </c>
      <c r="T3554">
        <v>0</v>
      </c>
    </row>
    <row r="3555" spans="1:20" x14ac:dyDescent="0.25">
      <c r="A3555" t="s">
        <v>1560</v>
      </c>
      <c r="B3555">
        <v>0</v>
      </c>
      <c r="C3555">
        <v>147049750</v>
      </c>
      <c r="D3555">
        <v>0</v>
      </c>
      <c r="E3555">
        <v>147049750</v>
      </c>
      <c r="F3555">
        <v>0</v>
      </c>
      <c r="G3555">
        <v>147049750</v>
      </c>
      <c r="H3555">
        <v>147049750</v>
      </c>
      <c r="I3555">
        <v>66187127</v>
      </c>
      <c r="J3555">
        <v>0</v>
      </c>
      <c r="K3555">
        <v>66187127</v>
      </c>
      <c r="L3555">
        <v>0</v>
      </c>
      <c r="M3555">
        <v>80862623</v>
      </c>
      <c r="N3555">
        <v>66187127</v>
      </c>
      <c r="O3555">
        <v>66187127</v>
      </c>
      <c r="P3555">
        <v>0</v>
      </c>
      <c r="Q3555">
        <v>0</v>
      </c>
      <c r="R3555">
        <v>45.01</v>
      </c>
      <c r="S3555">
        <v>0</v>
      </c>
      <c r="T3555">
        <v>0</v>
      </c>
    </row>
    <row r="3556" spans="1:20" x14ac:dyDescent="0.25">
      <c r="A3556" t="s">
        <v>1545</v>
      </c>
      <c r="B3556">
        <v>0</v>
      </c>
      <c r="C3556">
        <v>1614096500</v>
      </c>
      <c r="D3556">
        <v>0</v>
      </c>
      <c r="E3556">
        <v>1614096500</v>
      </c>
      <c r="F3556">
        <v>0</v>
      </c>
      <c r="G3556">
        <v>1590000000</v>
      </c>
      <c r="H3556">
        <v>1590000000</v>
      </c>
      <c r="I3556">
        <v>1250000000</v>
      </c>
      <c r="J3556">
        <v>0</v>
      </c>
      <c r="K3556">
        <v>1250000000</v>
      </c>
      <c r="L3556">
        <v>1250000000</v>
      </c>
      <c r="M3556">
        <v>340000000</v>
      </c>
      <c r="N3556">
        <v>0</v>
      </c>
      <c r="O3556">
        <v>0</v>
      </c>
      <c r="P3556">
        <v>0</v>
      </c>
      <c r="Q3556">
        <v>24096500</v>
      </c>
      <c r="R3556">
        <v>77.44</v>
      </c>
      <c r="S3556">
        <v>0</v>
      </c>
      <c r="T3556">
        <v>0</v>
      </c>
    </row>
    <row r="3557" spans="1:20" x14ac:dyDescent="0.25">
      <c r="A3557" t="s">
        <v>1542</v>
      </c>
      <c r="B3557">
        <v>0</v>
      </c>
      <c r="C3557">
        <v>1614096500</v>
      </c>
      <c r="D3557">
        <v>0</v>
      </c>
      <c r="E3557">
        <v>1614096500</v>
      </c>
      <c r="F3557">
        <v>0</v>
      </c>
      <c r="G3557">
        <v>1590000000</v>
      </c>
      <c r="H3557">
        <v>1590000000</v>
      </c>
      <c r="I3557">
        <v>1250000000</v>
      </c>
      <c r="J3557">
        <v>0</v>
      </c>
      <c r="K3557">
        <v>1250000000</v>
      </c>
      <c r="L3557">
        <v>1250000000</v>
      </c>
      <c r="M3557">
        <v>340000000</v>
      </c>
      <c r="N3557">
        <v>0</v>
      </c>
      <c r="O3557">
        <v>0</v>
      </c>
      <c r="P3557">
        <v>0</v>
      </c>
      <c r="Q3557">
        <v>24096500</v>
      </c>
      <c r="R3557">
        <v>77.44</v>
      </c>
      <c r="S3557">
        <v>0</v>
      </c>
      <c r="T3557">
        <v>0</v>
      </c>
    </row>
    <row r="3558" spans="1:20" x14ac:dyDescent="0.25">
      <c r="A3558" t="s">
        <v>1560</v>
      </c>
      <c r="B3558">
        <v>0</v>
      </c>
      <c r="C3558">
        <v>1614096500</v>
      </c>
      <c r="D3558">
        <v>0</v>
      </c>
      <c r="E3558">
        <v>1614096500</v>
      </c>
      <c r="F3558">
        <v>0</v>
      </c>
      <c r="G3558">
        <v>1590000000</v>
      </c>
      <c r="H3558">
        <v>1590000000</v>
      </c>
      <c r="I3558">
        <v>1250000000</v>
      </c>
      <c r="J3558">
        <v>0</v>
      </c>
      <c r="K3558">
        <v>1250000000</v>
      </c>
      <c r="L3558">
        <v>1250000000</v>
      </c>
      <c r="M3558">
        <v>340000000</v>
      </c>
      <c r="N3558">
        <v>0</v>
      </c>
      <c r="O3558">
        <v>0</v>
      </c>
      <c r="P3558">
        <v>0</v>
      </c>
      <c r="Q3558">
        <v>24096500</v>
      </c>
      <c r="R3558">
        <v>77.44</v>
      </c>
      <c r="S3558">
        <v>0</v>
      </c>
      <c r="T3558">
        <v>0</v>
      </c>
    </row>
    <row r="3559" spans="1:20" x14ac:dyDescent="0.25">
      <c r="A3559" t="s">
        <v>1546</v>
      </c>
      <c r="B3559">
        <v>0</v>
      </c>
      <c r="C3559">
        <v>7418724250</v>
      </c>
      <c r="D3559">
        <v>0</v>
      </c>
      <c r="E3559">
        <v>7418724250</v>
      </c>
      <c r="F3559">
        <v>0</v>
      </c>
      <c r="G3559">
        <v>3110000000</v>
      </c>
      <c r="H3559">
        <v>3110000000</v>
      </c>
      <c r="I3559">
        <v>0</v>
      </c>
      <c r="J3559">
        <v>0</v>
      </c>
      <c r="K3559">
        <v>0</v>
      </c>
      <c r="L3559">
        <v>0</v>
      </c>
      <c r="M3559">
        <v>3110000000</v>
      </c>
      <c r="N3559">
        <v>0</v>
      </c>
      <c r="O3559">
        <v>0</v>
      </c>
      <c r="P3559">
        <v>0</v>
      </c>
      <c r="Q3559">
        <v>4308724250</v>
      </c>
      <c r="R3559">
        <v>0</v>
      </c>
      <c r="S3559">
        <v>0</v>
      </c>
      <c r="T3559">
        <v>0</v>
      </c>
    </row>
    <row r="3560" spans="1:20" x14ac:dyDescent="0.25">
      <c r="A3560" t="s">
        <v>1542</v>
      </c>
      <c r="B3560">
        <v>0</v>
      </c>
      <c r="C3560">
        <v>7418724250</v>
      </c>
      <c r="D3560">
        <v>0</v>
      </c>
      <c r="E3560">
        <v>7418724250</v>
      </c>
      <c r="F3560">
        <v>0</v>
      </c>
      <c r="G3560">
        <v>3110000000</v>
      </c>
      <c r="H3560">
        <v>3110000000</v>
      </c>
      <c r="I3560">
        <v>0</v>
      </c>
      <c r="J3560">
        <v>0</v>
      </c>
      <c r="K3560">
        <v>0</v>
      </c>
      <c r="L3560">
        <v>0</v>
      </c>
      <c r="M3560">
        <v>3110000000</v>
      </c>
      <c r="N3560">
        <v>0</v>
      </c>
      <c r="O3560">
        <v>0</v>
      </c>
      <c r="P3560">
        <v>0</v>
      </c>
      <c r="Q3560">
        <v>4308724250</v>
      </c>
      <c r="R3560">
        <v>0</v>
      </c>
      <c r="S3560">
        <v>0</v>
      </c>
      <c r="T3560">
        <v>0</v>
      </c>
    </row>
    <row r="3561" spans="1:20" x14ac:dyDescent="0.25">
      <c r="A3561" t="s">
        <v>1560</v>
      </c>
      <c r="B3561">
        <v>0</v>
      </c>
      <c r="C3561">
        <v>7418724250</v>
      </c>
      <c r="D3561">
        <v>0</v>
      </c>
      <c r="E3561">
        <v>7418724250</v>
      </c>
      <c r="F3561">
        <v>0</v>
      </c>
      <c r="G3561">
        <v>3110000000</v>
      </c>
      <c r="H3561">
        <v>3110000000</v>
      </c>
      <c r="I3561">
        <v>0</v>
      </c>
      <c r="J3561">
        <v>0</v>
      </c>
      <c r="K3561">
        <v>0</v>
      </c>
      <c r="L3561">
        <v>0</v>
      </c>
      <c r="M3561">
        <v>3110000000</v>
      </c>
      <c r="N3561">
        <v>0</v>
      </c>
      <c r="O3561">
        <v>0</v>
      </c>
      <c r="P3561">
        <v>0</v>
      </c>
      <c r="Q3561">
        <v>4308724250</v>
      </c>
      <c r="R3561">
        <v>0</v>
      </c>
      <c r="S3561">
        <v>0</v>
      </c>
      <c r="T3561">
        <v>0</v>
      </c>
    </row>
    <row r="3562" spans="1:20" x14ac:dyDescent="0.25">
      <c r="A3562" t="s">
        <v>1547</v>
      </c>
      <c r="B3562">
        <v>0</v>
      </c>
      <c r="C3562">
        <v>6967005062</v>
      </c>
      <c r="D3562">
        <v>0</v>
      </c>
      <c r="E3562">
        <v>6967005062</v>
      </c>
      <c r="F3562">
        <v>0</v>
      </c>
      <c r="G3562">
        <v>2670000000</v>
      </c>
      <c r="H3562">
        <v>2670000000</v>
      </c>
      <c r="I3562">
        <v>2500000000</v>
      </c>
      <c r="J3562">
        <v>0</v>
      </c>
      <c r="K3562">
        <v>2500000000</v>
      </c>
      <c r="L3562">
        <v>2500000000</v>
      </c>
      <c r="M3562">
        <v>170000000</v>
      </c>
      <c r="N3562">
        <v>0</v>
      </c>
      <c r="O3562">
        <v>0</v>
      </c>
      <c r="P3562">
        <v>0</v>
      </c>
      <c r="Q3562">
        <v>4297005062</v>
      </c>
      <c r="R3562">
        <v>35.880000000000003</v>
      </c>
      <c r="S3562">
        <v>0</v>
      </c>
      <c r="T3562">
        <v>0</v>
      </c>
    </row>
    <row r="3563" spans="1:20" x14ac:dyDescent="0.25">
      <c r="A3563" t="s">
        <v>1542</v>
      </c>
      <c r="B3563">
        <v>0</v>
      </c>
      <c r="C3563">
        <v>6967005062</v>
      </c>
      <c r="D3563">
        <v>0</v>
      </c>
      <c r="E3563">
        <v>6967005062</v>
      </c>
      <c r="F3563">
        <v>0</v>
      </c>
      <c r="G3563">
        <v>2670000000</v>
      </c>
      <c r="H3563">
        <v>2670000000</v>
      </c>
      <c r="I3563">
        <v>2500000000</v>
      </c>
      <c r="J3563">
        <v>0</v>
      </c>
      <c r="K3563">
        <v>2500000000</v>
      </c>
      <c r="L3563">
        <v>2500000000</v>
      </c>
      <c r="M3563">
        <v>170000000</v>
      </c>
      <c r="N3563">
        <v>0</v>
      </c>
      <c r="O3563">
        <v>0</v>
      </c>
      <c r="P3563">
        <v>0</v>
      </c>
      <c r="Q3563">
        <v>4297005062</v>
      </c>
      <c r="R3563">
        <v>35.880000000000003</v>
      </c>
      <c r="S3563">
        <v>0</v>
      </c>
      <c r="T3563">
        <v>0</v>
      </c>
    </row>
    <row r="3564" spans="1:20" x14ac:dyDescent="0.25">
      <c r="A3564" t="s">
        <v>1560</v>
      </c>
      <c r="B3564">
        <v>0</v>
      </c>
      <c r="C3564">
        <v>6967005062</v>
      </c>
      <c r="D3564">
        <v>0</v>
      </c>
      <c r="E3564">
        <v>6967005062</v>
      </c>
      <c r="F3564">
        <v>0</v>
      </c>
      <c r="G3564">
        <v>2670000000</v>
      </c>
      <c r="H3564">
        <v>2670000000</v>
      </c>
      <c r="I3564">
        <v>2500000000</v>
      </c>
      <c r="J3564">
        <v>0</v>
      </c>
      <c r="K3564">
        <v>2500000000</v>
      </c>
      <c r="L3564">
        <v>2500000000</v>
      </c>
      <c r="M3564">
        <v>170000000</v>
      </c>
      <c r="N3564">
        <v>0</v>
      </c>
      <c r="O3564">
        <v>0</v>
      </c>
      <c r="P3564">
        <v>0</v>
      </c>
      <c r="Q3564">
        <v>4297005062</v>
      </c>
      <c r="R3564">
        <v>35.880000000000003</v>
      </c>
      <c r="S3564">
        <v>0</v>
      </c>
      <c r="T3564">
        <v>0</v>
      </c>
    </row>
    <row r="3565" spans="1:20" x14ac:dyDescent="0.25">
      <c r="A3565" t="s">
        <v>1548</v>
      </c>
      <c r="B3565">
        <v>0</v>
      </c>
      <c r="C3565">
        <v>353173559</v>
      </c>
      <c r="D3565">
        <v>0</v>
      </c>
      <c r="E3565">
        <v>353173559</v>
      </c>
      <c r="F3565">
        <v>0</v>
      </c>
      <c r="G3565">
        <v>100000000</v>
      </c>
      <c r="H3565">
        <v>100000000</v>
      </c>
      <c r="I3565">
        <v>24917892</v>
      </c>
      <c r="J3565">
        <v>0</v>
      </c>
      <c r="K3565">
        <v>24917892</v>
      </c>
      <c r="L3565">
        <v>4487473</v>
      </c>
      <c r="M3565">
        <v>75082108</v>
      </c>
      <c r="N3565">
        <v>20430419</v>
      </c>
      <c r="O3565">
        <v>20430419</v>
      </c>
      <c r="P3565">
        <v>0</v>
      </c>
      <c r="Q3565">
        <v>253173559</v>
      </c>
      <c r="R3565">
        <v>7.06</v>
      </c>
      <c r="S3565">
        <v>0</v>
      </c>
      <c r="T3565">
        <v>0</v>
      </c>
    </row>
    <row r="3566" spans="1:20" x14ac:dyDescent="0.25">
      <c r="A3566" t="s">
        <v>1542</v>
      </c>
      <c r="B3566">
        <v>0</v>
      </c>
      <c r="C3566">
        <v>353173559</v>
      </c>
      <c r="D3566">
        <v>0</v>
      </c>
      <c r="E3566">
        <v>353173559</v>
      </c>
      <c r="F3566">
        <v>0</v>
      </c>
      <c r="G3566">
        <v>100000000</v>
      </c>
      <c r="H3566">
        <v>100000000</v>
      </c>
      <c r="I3566">
        <v>24917892</v>
      </c>
      <c r="J3566">
        <v>0</v>
      </c>
      <c r="K3566">
        <v>24917892</v>
      </c>
      <c r="L3566">
        <v>4487473</v>
      </c>
      <c r="M3566">
        <v>75082108</v>
      </c>
      <c r="N3566">
        <v>20430419</v>
      </c>
      <c r="O3566">
        <v>20430419</v>
      </c>
      <c r="P3566">
        <v>0</v>
      </c>
      <c r="Q3566">
        <v>253173559</v>
      </c>
      <c r="R3566">
        <v>7.06</v>
      </c>
      <c r="S3566">
        <v>0</v>
      </c>
      <c r="T3566">
        <v>0</v>
      </c>
    </row>
    <row r="3567" spans="1:20" x14ac:dyDescent="0.25">
      <c r="A3567" t="s">
        <v>1560</v>
      </c>
      <c r="B3567">
        <v>0</v>
      </c>
      <c r="C3567">
        <v>353173559</v>
      </c>
      <c r="D3567">
        <v>0</v>
      </c>
      <c r="E3567">
        <v>353173559</v>
      </c>
      <c r="F3567">
        <v>0</v>
      </c>
      <c r="G3567">
        <v>100000000</v>
      </c>
      <c r="H3567">
        <v>100000000</v>
      </c>
      <c r="I3567">
        <v>24917892</v>
      </c>
      <c r="J3567">
        <v>0</v>
      </c>
      <c r="K3567">
        <v>24917892</v>
      </c>
      <c r="L3567">
        <v>4487473</v>
      </c>
      <c r="M3567">
        <v>75082108</v>
      </c>
      <c r="N3567">
        <v>20430419</v>
      </c>
      <c r="O3567">
        <v>20430419</v>
      </c>
      <c r="P3567">
        <v>0</v>
      </c>
      <c r="Q3567">
        <v>253173559</v>
      </c>
      <c r="R3567">
        <v>7.06</v>
      </c>
      <c r="S3567">
        <v>0</v>
      </c>
      <c r="T3567">
        <v>0</v>
      </c>
    </row>
    <row r="3568" spans="1:20" x14ac:dyDescent="0.25">
      <c r="A3568" t="s">
        <v>1549</v>
      </c>
      <c r="B3568">
        <v>0</v>
      </c>
      <c r="C3568">
        <v>14938106272</v>
      </c>
      <c r="D3568">
        <v>0</v>
      </c>
      <c r="E3568">
        <v>14938106272</v>
      </c>
      <c r="F3568">
        <v>0</v>
      </c>
      <c r="G3568">
        <v>14938106272</v>
      </c>
      <c r="H3568">
        <v>14938106272</v>
      </c>
      <c r="I3568">
        <v>13090689963</v>
      </c>
      <c r="J3568">
        <v>0</v>
      </c>
      <c r="K3568">
        <v>13090689963</v>
      </c>
      <c r="L3568">
        <v>13090689963</v>
      </c>
      <c r="M3568">
        <v>1847416309</v>
      </c>
      <c r="N3568">
        <v>0</v>
      </c>
      <c r="O3568">
        <v>0</v>
      </c>
      <c r="P3568">
        <v>0</v>
      </c>
      <c r="Q3568">
        <v>0</v>
      </c>
      <c r="R3568">
        <v>87.63</v>
      </c>
      <c r="S3568">
        <v>0</v>
      </c>
      <c r="T3568">
        <v>0</v>
      </c>
    </row>
    <row r="3569" spans="1:20" x14ac:dyDescent="0.25">
      <c r="A3569" t="s">
        <v>1542</v>
      </c>
      <c r="B3569">
        <v>0</v>
      </c>
      <c r="C3569">
        <v>14938106272</v>
      </c>
      <c r="D3569">
        <v>0</v>
      </c>
      <c r="E3569">
        <v>14938106272</v>
      </c>
      <c r="F3569">
        <v>0</v>
      </c>
      <c r="G3569">
        <v>14938106272</v>
      </c>
      <c r="H3569">
        <v>14938106272</v>
      </c>
      <c r="I3569">
        <v>13090689963</v>
      </c>
      <c r="J3569">
        <v>0</v>
      </c>
      <c r="K3569">
        <v>13090689963</v>
      </c>
      <c r="L3569">
        <v>13090689963</v>
      </c>
      <c r="M3569">
        <v>1847416309</v>
      </c>
      <c r="N3569">
        <v>0</v>
      </c>
      <c r="O3569">
        <v>0</v>
      </c>
      <c r="P3569">
        <v>0</v>
      </c>
      <c r="Q3569">
        <v>0</v>
      </c>
      <c r="R3569">
        <v>87.63</v>
      </c>
      <c r="S3569">
        <v>0</v>
      </c>
      <c r="T3569">
        <v>0</v>
      </c>
    </row>
    <row r="3570" spans="1:20" x14ac:dyDescent="0.25">
      <c r="A3570" t="s">
        <v>1560</v>
      </c>
      <c r="B3570">
        <v>0</v>
      </c>
      <c r="C3570">
        <v>14938106272</v>
      </c>
      <c r="D3570">
        <v>0</v>
      </c>
      <c r="E3570">
        <v>14938106272</v>
      </c>
      <c r="F3570">
        <v>0</v>
      </c>
      <c r="G3570">
        <v>14938106272</v>
      </c>
      <c r="H3570">
        <v>14938106272</v>
      </c>
      <c r="I3570">
        <v>13090689963</v>
      </c>
      <c r="J3570">
        <v>0</v>
      </c>
      <c r="K3570">
        <v>13090689963</v>
      </c>
      <c r="L3570">
        <v>13090689963</v>
      </c>
      <c r="M3570">
        <v>1847416309</v>
      </c>
      <c r="N3570">
        <v>0</v>
      </c>
      <c r="O3570">
        <v>0</v>
      </c>
      <c r="P3570">
        <v>0</v>
      </c>
      <c r="Q3570">
        <v>0</v>
      </c>
      <c r="R3570">
        <v>87.63</v>
      </c>
      <c r="S3570">
        <v>0</v>
      </c>
      <c r="T3570">
        <v>0</v>
      </c>
    </row>
    <row r="3571" spans="1:20" x14ac:dyDescent="0.25">
      <c r="A3571" t="s">
        <v>1550</v>
      </c>
      <c r="B3571">
        <v>0</v>
      </c>
      <c r="C3571">
        <v>751684250</v>
      </c>
      <c r="D3571">
        <v>0</v>
      </c>
      <c r="E3571">
        <v>751684250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751684250</v>
      </c>
      <c r="R3571">
        <v>0</v>
      </c>
      <c r="S3571">
        <v>0</v>
      </c>
      <c r="T3571">
        <v>0</v>
      </c>
    </row>
    <row r="3572" spans="1:20" x14ac:dyDescent="0.25">
      <c r="A3572" t="s">
        <v>1542</v>
      </c>
      <c r="B3572">
        <v>0</v>
      </c>
      <c r="C3572">
        <v>751684250</v>
      </c>
      <c r="D3572">
        <v>0</v>
      </c>
      <c r="E3572">
        <v>751684250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751684250</v>
      </c>
      <c r="R3572">
        <v>0</v>
      </c>
      <c r="S3572">
        <v>0</v>
      </c>
      <c r="T3572">
        <v>0</v>
      </c>
    </row>
    <row r="3573" spans="1:20" x14ac:dyDescent="0.25">
      <c r="A3573" t="s">
        <v>1560</v>
      </c>
      <c r="B3573">
        <v>0</v>
      </c>
      <c r="C3573">
        <v>751684250</v>
      </c>
      <c r="D3573">
        <v>0</v>
      </c>
      <c r="E3573">
        <v>751684250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751684250</v>
      </c>
      <c r="R3573">
        <v>0</v>
      </c>
      <c r="S3573">
        <v>0</v>
      </c>
      <c r="T3573">
        <v>0</v>
      </c>
    </row>
    <row r="3574" spans="1:20" x14ac:dyDescent="0.25">
      <c r="A3574" t="s">
        <v>1474</v>
      </c>
      <c r="B3574">
        <v>0</v>
      </c>
      <c r="C3574">
        <v>1769212200</v>
      </c>
      <c r="D3574">
        <v>0</v>
      </c>
      <c r="E3574">
        <v>1769212200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1769212200</v>
      </c>
      <c r="R3574">
        <v>0</v>
      </c>
      <c r="S3574">
        <v>0</v>
      </c>
      <c r="T3574">
        <v>0</v>
      </c>
    </row>
    <row r="3575" spans="1:20" x14ac:dyDescent="0.25">
      <c r="A3575" t="s">
        <v>1542</v>
      </c>
      <c r="B3575">
        <v>0</v>
      </c>
      <c r="C3575">
        <v>1769212200</v>
      </c>
      <c r="D3575">
        <v>0</v>
      </c>
      <c r="E3575">
        <v>1769212200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1769212200</v>
      </c>
      <c r="R3575">
        <v>0</v>
      </c>
      <c r="S3575">
        <v>0</v>
      </c>
      <c r="T3575">
        <v>0</v>
      </c>
    </row>
    <row r="3576" spans="1:20" x14ac:dyDescent="0.25">
      <c r="A3576" t="s">
        <v>1560</v>
      </c>
      <c r="B3576">
        <v>0</v>
      </c>
      <c r="C3576">
        <v>1769212200</v>
      </c>
      <c r="D3576">
        <v>0</v>
      </c>
      <c r="E3576">
        <v>1769212200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1769212200</v>
      </c>
      <c r="R3576">
        <v>0</v>
      </c>
      <c r="S3576">
        <v>0</v>
      </c>
      <c r="T3576">
        <v>0</v>
      </c>
    </row>
    <row r="3577" spans="1:20" x14ac:dyDescent="0.25">
      <c r="A3577" t="s">
        <v>1561</v>
      </c>
      <c r="B3577">
        <v>101767336030</v>
      </c>
      <c r="C3577">
        <v>52028205449</v>
      </c>
      <c r="D3577">
        <v>0</v>
      </c>
      <c r="E3577">
        <v>153795541479</v>
      </c>
      <c r="F3577">
        <v>0</v>
      </c>
      <c r="G3577">
        <v>121030599588</v>
      </c>
      <c r="H3577">
        <v>121030599588</v>
      </c>
      <c r="I3577">
        <v>52581224767</v>
      </c>
      <c r="J3577">
        <v>0</v>
      </c>
      <c r="K3577">
        <v>52581224767</v>
      </c>
      <c r="L3577">
        <v>2425366820</v>
      </c>
      <c r="M3577">
        <v>68449374821</v>
      </c>
      <c r="N3577">
        <v>50155857947</v>
      </c>
      <c r="O3577">
        <v>49025749740</v>
      </c>
      <c r="P3577">
        <v>1130108207</v>
      </c>
      <c r="Q3577">
        <v>32764941891</v>
      </c>
      <c r="R3577">
        <v>34.19</v>
      </c>
      <c r="S3577">
        <v>0</v>
      </c>
      <c r="T3577">
        <v>0</v>
      </c>
    </row>
    <row r="3578" spans="1:20" x14ac:dyDescent="0.25">
      <c r="A3578" t="s">
        <v>1562</v>
      </c>
      <c r="B3578">
        <v>101767336030</v>
      </c>
      <c r="C3578">
        <v>-62972450638</v>
      </c>
      <c r="D3578">
        <v>0</v>
      </c>
      <c r="E3578">
        <v>38794885392</v>
      </c>
      <c r="F3578">
        <v>0</v>
      </c>
      <c r="G3578">
        <v>38794885392</v>
      </c>
      <c r="H3578">
        <v>38794885392</v>
      </c>
      <c r="I3578">
        <v>35952557392</v>
      </c>
      <c r="J3578">
        <v>0</v>
      </c>
      <c r="K3578">
        <v>35952557392</v>
      </c>
      <c r="L3578">
        <v>1404409883</v>
      </c>
      <c r="M3578">
        <v>2842328000</v>
      </c>
      <c r="N3578">
        <v>34548147509</v>
      </c>
      <c r="O3578">
        <v>33418039302</v>
      </c>
      <c r="P3578">
        <v>1130108207</v>
      </c>
      <c r="Q3578">
        <v>0</v>
      </c>
      <c r="R3578">
        <v>92.67</v>
      </c>
      <c r="S3578">
        <v>0</v>
      </c>
      <c r="T3578">
        <v>0</v>
      </c>
    </row>
    <row r="3579" spans="1:20" x14ac:dyDescent="0.25">
      <c r="A3579" t="s">
        <v>1541</v>
      </c>
      <c r="B3579">
        <v>1320256000</v>
      </c>
      <c r="C3579">
        <v>-1002398251</v>
      </c>
      <c r="D3579">
        <v>0</v>
      </c>
      <c r="E3579">
        <v>317857749</v>
      </c>
      <c r="F3579">
        <v>0</v>
      </c>
      <c r="G3579">
        <v>317857749</v>
      </c>
      <c r="H3579">
        <v>317857749</v>
      </c>
      <c r="I3579">
        <v>303482749</v>
      </c>
      <c r="J3579">
        <v>0</v>
      </c>
      <c r="K3579">
        <v>303482749</v>
      </c>
      <c r="L3579">
        <v>0</v>
      </c>
      <c r="M3579">
        <v>14375000</v>
      </c>
      <c r="N3579">
        <v>303482749</v>
      </c>
      <c r="O3579">
        <v>303482749</v>
      </c>
      <c r="P3579">
        <v>0</v>
      </c>
      <c r="Q3579">
        <v>0</v>
      </c>
      <c r="R3579">
        <v>95.48</v>
      </c>
      <c r="S3579">
        <v>0</v>
      </c>
      <c r="T3579">
        <v>0</v>
      </c>
    </row>
    <row r="3580" spans="1:20" x14ac:dyDescent="0.25">
      <c r="A3580" t="s">
        <v>1563</v>
      </c>
      <c r="B3580">
        <v>1320256000</v>
      </c>
      <c r="C3580">
        <v>-1002398251</v>
      </c>
      <c r="D3580">
        <v>0</v>
      </c>
      <c r="E3580">
        <v>317857749</v>
      </c>
      <c r="F3580">
        <v>0</v>
      </c>
      <c r="G3580">
        <v>317857749</v>
      </c>
      <c r="H3580">
        <v>317857749</v>
      </c>
      <c r="I3580">
        <v>303482749</v>
      </c>
      <c r="J3580">
        <v>0</v>
      </c>
      <c r="K3580">
        <v>303482749</v>
      </c>
      <c r="L3580">
        <v>0</v>
      </c>
      <c r="M3580">
        <v>14375000</v>
      </c>
      <c r="N3580">
        <v>303482749</v>
      </c>
      <c r="O3580">
        <v>303482749</v>
      </c>
      <c r="P3580">
        <v>0</v>
      </c>
      <c r="Q3580">
        <v>0</v>
      </c>
      <c r="R3580">
        <v>95.48</v>
      </c>
      <c r="S3580">
        <v>0</v>
      </c>
      <c r="T3580">
        <v>0</v>
      </c>
    </row>
    <row r="3581" spans="1:20" x14ac:dyDescent="0.25">
      <c r="A3581" t="s">
        <v>1564</v>
      </c>
      <c r="B3581">
        <v>1320256000</v>
      </c>
      <c r="C3581">
        <v>-1002398251</v>
      </c>
      <c r="D3581">
        <v>0</v>
      </c>
      <c r="E3581">
        <v>317857749</v>
      </c>
      <c r="F3581">
        <v>0</v>
      </c>
      <c r="G3581">
        <v>317857749</v>
      </c>
      <c r="H3581">
        <v>317857749</v>
      </c>
      <c r="I3581">
        <v>303482749</v>
      </c>
      <c r="J3581">
        <v>0</v>
      </c>
      <c r="K3581">
        <v>303482749</v>
      </c>
      <c r="L3581">
        <v>0</v>
      </c>
      <c r="M3581">
        <v>14375000</v>
      </c>
      <c r="N3581">
        <v>303482749</v>
      </c>
      <c r="O3581">
        <v>303482749</v>
      </c>
      <c r="P3581">
        <v>0</v>
      </c>
      <c r="Q3581">
        <v>0</v>
      </c>
      <c r="R3581">
        <v>95.48</v>
      </c>
      <c r="S3581">
        <v>0</v>
      </c>
      <c r="T3581">
        <v>0</v>
      </c>
    </row>
    <row r="3582" spans="1:20" x14ac:dyDescent="0.25">
      <c r="A3582" t="s">
        <v>1544</v>
      </c>
      <c r="B3582">
        <v>504750500</v>
      </c>
      <c r="C3582">
        <v>-240924007</v>
      </c>
      <c r="D3582">
        <v>0</v>
      </c>
      <c r="E3582">
        <v>263826493</v>
      </c>
      <c r="F3582">
        <v>0</v>
      </c>
      <c r="G3582">
        <v>263826493</v>
      </c>
      <c r="H3582">
        <v>263826493</v>
      </c>
      <c r="I3582">
        <v>213175493</v>
      </c>
      <c r="J3582">
        <v>0</v>
      </c>
      <c r="K3582">
        <v>213175493</v>
      </c>
      <c r="L3582">
        <v>0</v>
      </c>
      <c r="M3582">
        <v>50651000</v>
      </c>
      <c r="N3582">
        <v>213175493</v>
      </c>
      <c r="O3582">
        <v>213175493</v>
      </c>
      <c r="P3582">
        <v>0</v>
      </c>
      <c r="Q3582">
        <v>0</v>
      </c>
      <c r="R3582">
        <v>80.8</v>
      </c>
      <c r="S3582">
        <v>0</v>
      </c>
      <c r="T3582">
        <v>0</v>
      </c>
    </row>
    <row r="3583" spans="1:20" x14ac:dyDescent="0.25">
      <c r="A3583" t="s">
        <v>1563</v>
      </c>
      <c r="B3583">
        <v>504750500</v>
      </c>
      <c r="C3583">
        <v>-240924007</v>
      </c>
      <c r="D3583">
        <v>0</v>
      </c>
      <c r="E3583">
        <v>263826493</v>
      </c>
      <c r="F3583">
        <v>0</v>
      </c>
      <c r="G3583">
        <v>263826493</v>
      </c>
      <c r="H3583">
        <v>263826493</v>
      </c>
      <c r="I3583">
        <v>213175493</v>
      </c>
      <c r="J3583">
        <v>0</v>
      </c>
      <c r="K3583">
        <v>213175493</v>
      </c>
      <c r="L3583">
        <v>0</v>
      </c>
      <c r="M3583">
        <v>50651000</v>
      </c>
      <c r="N3583">
        <v>213175493</v>
      </c>
      <c r="O3583">
        <v>213175493</v>
      </c>
      <c r="P3583">
        <v>0</v>
      </c>
      <c r="Q3583">
        <v>0</v>
      </c>
      <c r="R3583">
        <v>80.8</v>
      </c>
      <c r="S3583">
        <v>0</v>
      </c>
      <c r="T3583">
        <v>0</v>
      </c>
    </row>
    <row r="3584" spans="1:20" x14ac:dyDescent="0.25">
      <c r="A3584" t="s">
        <v>1564</v>
      </c>
      <c r="B3584">
        <v>504750500</v>
      </c>
      <c r="C3584">
        <v>-240924007</v>
      </c>
      <c r="D3584">
        <v>0</v>
      </c>
      <c r="E3584">
        <v>263826493</v>
      </c>
      <c r="F3584">
        <v>0</v>
      </c>
      <c r="G3584">
        <v>263826493</v>
      </c>
      <c r="H3584">
        <v>263826493</v>
      </c>
      <c r="I3584">
        <v>213175493</v>
      </c>
      <c r="J3584">
        <v>0</v>
      </c>
      <c r="K3584">
        <v>213175493</v>
      </c>
      <c r="L3584">
        <v>0</v>
      </c>
      <c r="M3584">
        <v>50651000</v>
      </c>
      <c r="N3584">
        <v>213175493</v>
      </c>
      <c r="O3584">
        <v>213175493</v>
      </c>
      <c r="P3584">
        <v>0</v>
      </c>
      <c r="Q3584">
        <v>0</v>
      </c>
      <c r="R3584">
        <v>80.8</v>
      </c>
      <c r="S3584">
        <v>0</v>
      </c>
      <c r="T3584">
        <v>0</v>
      </c>
    </row>
    <row r="3585" spans="1:20" x14ac:dyDescent="0.25">
      <c r="A3585" t="s">
        <v>1565</v>
      </c>
      <c r="B3585">
        <v>565238501</v>
      </c>
      <c r="C3585">
        <v>-565238501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</row>
    <row r="3586" spans="1:20" x14ac:dyDescent="0.25">
      <c r="A3586" t="s">
        <v>1563</v>
      </c>
      <c r="B3586">
        <v>565238501</v>
      </c>
      <c r="C3586">
        <v>-565238501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</row>
    <row r="3587" spans="1:20" x14ac:dyDescent="0.25">
      <c r="A3587" t="s">
        <v>1564</v>
      </c>
      <c r="B3587">
        <v>565238501</v>
      </c>
      <c r="C3587">
        <v>-565238501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</row>
    <row r="3588" spans="1:20" x14ac:dyDescent="0.25">
      <c r="A3588" t="s">
        <v>1566</v>
      </c>
      <c r="B3588">
        <v>25172268754</v>
      </c>
      <c r="C3588">
        <v>-25172268754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</row>
    <row r="3589" spans="1:20" x14ac:dyDescent="0.25">
      <c r="A3589" t="s">
        <v>1563</v>
      </c>
      <c r="B3589">
        <v>25172268754</v>
      </c>
      <c r="C3589">
        <v>-25172268754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</row>
    <row r="3590" spans="1:20" x14ac:dyDescent="0.25">
      <c r="A3590" t="s">
        <v>1564</v>
      </c>
      <c r="B3590">
        <v>25172268754</v>
      </c>
      <c r="C3590">
        <v>-25172268754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</row>
    <row r="3591" spans="1:20" x14ac:dyDescent="0.25">
      <c r="A3591" t="s">
        <v>1567</v>
      </c>
      <c r="B3591">
        <v>18364946000</v>
      </c>
      <c r="C3591">
        <v>-16237448500</v>
      </c>
      <c r="D3591">
        <v>0</v>
      </c>
      <c r="E3591">
        <v>2127497500</v>
      </c>
      <c r="F3591">
        <v>0</v>
      </c>
      <c r="G3591">
        <v>2127497500</v>
      </c>
      <c r="H3591">
        <v>2127497500</v>
      </c>
      <c r="I3591">
        <v>0</v>
      </c>
      <c r="J3591">
        <v>0</v>
      </c>
      <c r="K3591">
        <v>0</v>
      </c>
      <c r="L3591">
        <v>0</v>
      </c>
      <c r="M3591">
        <v>2127497500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</row>
    <row r="3592" spans="1:20" x14ac:dyDescent="0.25">
      <c r="A3592" t="s">
        <v>1563</v>
      </c>
      <c r="B3592">
        <v>18364946000</v>
      </c>
      <c r="C3592">
        <v>-16237448500</v>
      </c>
      <c r="D3592">
        <v>0</v>
      </c>
      <c r="E3592">
        <v>2127497500</v>
      </c>
      <c r="F3592">
        <v>0</v>
      </c>
      <c r="G3592">
        <v>2127497500</v>
      </c>
      <c r="H3592">
        <v>2127497500</v>
      </c>
      <c r="I3592">
        <v>0</v>
      </c>
      <c r="J3592">
        <v>0</v>
      </c>
      <c r="K3592">
        <v>0</v>
      </c>
      <c r="L3592">
        <v>0</v>
      </c>
      <c r="M3592">
        <v>2127497500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</row>
    <row r="3593" spans="1:20" x14ac:dyDescent="0.25">
      <c r="A3593" t="s">
        <v>1564</v>
      </c>
      <c r="B3593">
        <v>18364946000</v>
      </c>
      <c r="C3593">
        <v>-16237448500</v>
      </c>
      <c r="D3593">
        <v>0</v>
      </c>
      <c r="E3593">
        <v>2127497500</v>
      </c>
      <c r="F3593">
        <v>0</v>
      </c>
      <c r="G3593">
        <v>2127497500</v>
      </c>
      <c r="H3593">
        <v>2127497500</v>
      </c>
      <c r="I3593">
        <v>0</v>
      </c>
      <c r="J3593">
        <v>0</v>
      </c>
      <c r="K3593">
        <v>0</v>
      </c>
      <c r="L3593">
        <v>0</v>
      </c>
      <c r="M3593">
        <v>2127497500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</row>
    <row r="3594" spans="1:20" x14ac:dyDescent="0.25">
      <c r="A3594" t="s">
        <v>1568</v>
      </c>
      <c r="B3594">
        <v>6264418500</v>
      </c>
      <c r="C3594">
        <v>-5628193000</v>
      </c>
      <c r="D3594">
        <v>0</v>
      </c>
      <c r="E3594">
        <v>636225500</v>
      </c>
      <c r="F3594">
        <v>0</v>
      </c>
      <c r="G3594">
        <v>636225500</v>
      </c>
      <c r="H3594">
        <v>636225500</v>
      </c>
      <c r="I3594">
        <v>0</v>
      </c>
      <c r="J3594">
        <v>0</v>
      </c>
      <c r="K3594">
        <v>0</v>
      </c>
      <c r="L3594">
        <v>0</v>
      </c>
      <c r="M3594">
        <v>636225500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</row>
    <row r="3595" spans="1:20" x14ac:dyDescent="0.25">
      <c r="A3595" t="s">
        <v>1563</v>
      </c>
      <c r="B3595">
        <v>6264418500</v>
      </c>
      <c r="C3595">
        <v>-5628193000</v>
      </c>
      <c r="D3595">
        <v>0</v>
      </c>
      <c r="E3595">
        <v>636225500</v>
      </c>
      <c r="F3595">
        <v>0</v>
      </c>
      <c r="G3595">
        <v>636225500</v>
      </c>
      <c r="H3595">
        <v>636225500</v>
      </c>
      <c r="I3595">
        <v>0</v>
      </c>
      <c r="J3595">
        <v>0</v>
      </c>
      <c r="K3595">
        <v>0</v>
      </c>
      <c r="L3595">
        <v>0</v>
      </c>
      <c r="M3595">
        <v>636225500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</row>
    <row r="3596" spans="1:20" x14ac:dyDescent="0.25">
      <c r="A3596" t="s">
        <v>1564</v>
      </c>
      <c r="B3596">
        <v>6264418500</v>
      </c>
      <c r="C3596">
        <v>-5628193000</v>
      </c>
      <c r="D3596">
        <v>0</v>
      </c>
      <c r="E3596">
        <v>636225500</v>
      </c>
      <c r="F3596">
        <v>0</v>
      </c>
      <c r="G3596">
        <v>636225500</v>
      </c>
      <c r="H3596">
        <v>636225500</v>
      </c>
      <c r="I3596">
        <v>0</v>
      </c>
      <c r="J3596">
        <v>0</v>
      </c>
      <c r="K3596">
        <v>0</v>
      </c>
      <c r="L3596">
        <v>0</v>
      </c>
      <c r="M3596">
        <v>636225500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</row>
    <row r="3597" spans="1:20" x14ac:dyDescent="0.25">
      <c r="A3597" t="s">
        <v>1547</v>
      </c>
      <c r="B3597">
        <v>19134010123</v>
      </c>
      <c r="C3597">
        <v>-11754305789</v>
      </c>
      <c r="D3597">
        <v>0</v>
      </c>
      <c r="E3597">
        <v>7379704334</v>
      </c>
      <c r="F3597">
        <v>0</v>
      </c>
      <c r="G3597">
        <v>7379704334</v>
      </c>
      <c r="H3597">
        <v>7379704334</v>
      </c>
      <c r="I3597">
        <v>7379704334</v>
      </c>
      <c r="J3597">
        <v>0</v>
      </c>
      <c r="K3597">
        <v>7379704334</v>
      </c>
      <c r="L3597">
        <v>0</v>
      </c>
      <c r="M3597">
        <v>0</v>
      </c>
      <c r="N3597">
        <v>7379704334</v>
      </c>
      <c r="O3597">
        <v>6373502834</v>
      </c>
      <c r="P3597">
        <v>1006201500</v>
      </c>
      <c r="Q3597">
        <v>0</v>
      </c>
      <c r="R3597">
        <v>100</v>
      </c>
      <c r="S3597">
        <v>0</v>
      </c>
      <c r="T3597">
        <v>0</v>
      </c>
    </row>
    <row r="3598" spans="1:20" x14ac:dyDescent="0.25">
      <c r="A3598" t="s">
        <v>1563</v>
      </c>
      <c r="B3598">
        <v>19134010123</v>
      </c>
      <c r="C3598">
        <v>-11754305789</v>
      </c>
      <c r="D3598">
        <v>0</v>
      </c>
      <c r="E3598">
        <v>7379704334</v>
      </c>
      <c r="F3598">
        <v>0</v>
      </c>
      <c r="G3598">
        <v>7379704334</v>
      </c>
      <c r="H3598">
        <v>7379704334</v>
      </c>
      <c r="I3598">
        <v>7379704334</v>
      </c>
      <c r="J3598">
        <v>0</v>
      </c>
      <c r="K3598">
        <v>7379704334</v>
      </c>
      <c r="L3598">
        <v>0</v>
      </c>
      <c r="M3598">
        <v>0</v>
      </c>
      <c r="N3598">
        <v>7379704334</v>
      </c>
      <c r="O3598">
        <v>6373502834</v>
      </c>
      <c r="P3598">
        <v>1006201500</v>
      </c>
      <c r="Q3598">
        <v>0</v>
      </c>
      <c r="R3598">
        <v>100</v>
      </c>
      <c r="S3598">
        <v>0</v>
      </c>
      <c r="T3598">
        <v>0</v>
      </c>
    </row>
    <row r="3599" spans="1:20" x14ac:dyDescent="0.25">
      <c r="A3599" t="s">
        <v>1564</v>
      </c>
      <c r="B3599">
        <v>19134010123</v>
      </c>
      <c r="C3599">
        <v>-11754305789</v>
      </c>
      <c r="D3599">
        <v>0</v>
      </c>
      <c r="E3599">
        <v>7379704334</v>
      </c>
      <c r="F3599">
        <v>0</v>
      </c>
      <c r="G3599">
        <v>7379704334</v>
      </c>
      <c r="H3599">
        <v>7379704334</v>
      </c>
      <c r="I3599">
        <v>7379704334</v>
      </c>
      <c r="J3599">
        <v>0</v>
      </c>
      <c r="K3599">
        <v>7379704334</v>
      </c>
      <c r="L3599">
        <v>0</v>
      </c>
      <c r="M3599">
        <v>0</v>
      </c>
      <c r="N3599">
        <v>7379704334</v>
      </c>
      <c r="O3599">
        <v>6373502834</v>
      </c>
      <c r="P3599">
        <v>1006201500</v>
      </c>
      <c r="Q3599">
        <v>0</v>
      </c>
      <c r="R3599">
        <v>100</v>
      </c>
      <c r="S3599">
        <v>0</v>
      </c>
      <c r="T3599">
        <v>0</v>
      </c>
    </row>
    <row r="3600" spans="1:20" x14ac:dyDescent="0.25">
      <c r="A3600" t="s">
        <v>1569</v>
      </c>
      <c r="B3600">
        <v>747705621</v>
      </c>
      <c r="C3600">
        <v>-747705621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</row>
    <row r="3601" spans="1:20" x14ac:dyDescent="0.25">
      <c r="A3601" t="s">
        <v>1563</v>
      </c>
      <c r="B3601">
        <v>747705621</v>
      </c>
      <c r="C3601">
        <v>-747705621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</row>
    <row r="3602" spans="1:20" x14ac:dyDescent="0.25">
      <c r="A3602" t="s">
        <v>1564</v>
      </c>
      <c r="B3602">
        <v>747705621</v>
      </c>
      <c r="C3602">
        <v>-747705621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</row>
    <row r="3603" spans="1:20" x14ac:dyDescent="0.25">
      <c r="A3603" t="s">
        <v>1570</v>
      </c>
      <c r="B3603">
        <v>0</v>
      </c>
      <c r="C3603">
        <v>11138815879</v>
      </c>
      <c r="D3603">
        <v>0</v>
      </c>
      <c r="E3603">
        <v>11138815879</v>
      </c>
      <c r="F3603">
        <v>0</v>
      </c>
      <c r="G3603">
        <v>11138815879</v>
      </c>
      <c r="H3603">
        <v>11138815879</v>
      </c>
      <c r="I3603">
        <v>11138815879</v>
      </c>
      <c r="J3603">
        <v>0</v>
      </c>
      <c r="K3603">
        <v>11138815879</v>
      </c>
      <c r="L3603">
        <v>0</v>
      </c>
      <c r="M3603">
        <v>0</v>
      </c>
      <c r="N3603">
        <v>11138815879</v>
      </c>
      <c r="O3603">
        <v>11138815879</v>
      </c>
      <c r="P3603">
        <v>0</v>
      </c>
      <c r="Q3603">
        <v>0</v>
      </c>
      <c r="R3603">
        <v>100</v>
      </c>
      <c r="S3603">
        <v>0</v>
      </c>
      <c r="T3603">
        <v>0</v>
      </c>
    </row>
    <row r="3604" spans="1:20" x14ac:dyDescent="0.25">
      <c r="A3604" t="s">
        <v>1563</v>
      </c>
      <c r="B3604">
        <v>0</v>
      </c>
      <c r="C3604">
        <v>11138815879</v>
      </c>
      <c r="D3604">
        <v>0</v>
      </c>
      <c r="E3604">
        <v>11138815879</v>
      </c>
      <c r="F3604">
        <v>0</v>
      </c>
      <c r="G3604">
        <v>11138815879</v>
      </c>
      <c r="H3604">
        <v>11138815879</v>
      </c>
      <c r="I3604">
        <v>11138815879</v>
      </c>
      <c r="J3604">
        <v>0</v>
      </c>
      <c r="K3604">
        <v>11138815879</v>
      </c>
      <c r="L3604">
        <v>0</v>
      </c>
      <c r="M3604">
        <v>0</v>
      </c>
      <c r="N3604">
        <v>11138815879</v>
      </c>
      <c r="O3604">
        <v>11138815879</v>
      </c>
      <c r="P3604">
        <v>0</v>
      </c>
      <c r="Q3604">
        <v>0</v>
      </c>
      <c r="R3604">
        <v>100</v>
      </c>
      <c r="S3604">
        <v>0</v>
      </c>
      <c r="T3604">
        <v>0</v>
      </c>
    </row>
    <row r="3605" spans="1:20" x14ac:dyDescent="0.25">
      <c r="A3605" t="s">
        <v>1564</v>
      </c>
      <c r="B3605">
        <v>0</v>
      </c>
      <c r="C3605">
        <v>11138815879</v>
      </c>
      <c r="D3605">
        <v>0</v>
      </c>
      <c r="E3605">
        <v>11138815879</v>
      </c>
      <c r="F3605">
        <v>0</v>
      </c>
      <c r="G3605">
        <v>11138815879</v>
      </c>
      <c r="H3605">
        <v>11138815879</v>
      </c>
      <c r="I3605">
        <v>11138815879</v>
      </c>
      <c r="J3605">
        <v>0</v>
      </c>
      <c r="K3605">
        <v>11138815879</v>
      </c>
      <c r="L3605">
        <v>0</v>
      </c>
      <c r="M3605">
        <v>0</v>
      </c>
      <c r="N3605">
        <v>11138815879</v>
      </c>
      <c r="O3605">
        <v>11138815879</v>
      </c>
      <c r="P3605">
        <v>0</v>
      </c>
      <c r="Q3605">
        <v>0</v>
      </c>
      <c r="R3605">
        <v>100</v>
      </c>
      <c r="S3605">
        <v>0</v>
      </c>
      <c r="T3605">
        <v>0</v>
      </c>
    </row>
    <row r="3606" spans="1:20" x14ac:dyDescent="0.25">
      <c r="A3606" t="s">
        <v>1571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</row>
    <row r="3607" spans="1:20" x14ac:dyDescent="0.25">
      <c r="A3607" t="s">
        <v>1563</v>
      </c>
      <c r="B3607">
        <v>0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</row>
    <row r="3608" spans="1:20" x14ac:dyDescent="0.25">
      <c r="A3608" t="s">
        <v>1564</v>
      </c>
      <c r="B3608">
        <v>0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</row>
    <row r="3609" spans="1:20" x14ac:dyDescent="0.25">
      <c r="A3609" t="s">
        <v>1572</v>
      </c>
      <c r="B3609">
        <v>2984158670</v>
      </c>
      <c r="C3609">
        <v>-2984158670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</row>
    <row r="3610" spans="1:20" x14ac:dyDescent="0.25">
      <c r="A3610" t="s">
        <v>1563</v>
      </c>
      <c r="B3610">
        <v>2984158670</v>
      </c>
      <c r="C3610">
        <v>-2984158670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</row>
    <row r="3611" spans="1:20" x14ac:dyDescent="0.25">
      <c r="A3611" t="s">
        <v>1564</v>
      </c>
      <c r="B3611">
        <v>2984158670</v>
      </c>
      <c r="C3611">
        <v>-2984158670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</row>
    <row r="3612" spans="1:20" x14ac:dyDescent="0.25">
      <c r="A3612" t="s">
        <v>1573</v>
      </c>
      <c r="B3612">
        <v>12873996119</v>
      </c>
      <c r="C3612">
        <v>-12873996119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</row>
    <row r="3613" spans="1:20" x14ac:dyDescent="0.25">
      <c r="A3613" t="s">
        <v>1563</v>
      </c>
      <c r="B3613">
        <v>12873996119</v>
      </c>
      <c r="C3613">
        <v>-12873996119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</row>
    <row r="3614" spans="1:20" x14ac:dyDescent="0.25">
      <c r="A3614" t="s">
        <v>1564</v>
      </c>
      <c r="B3614">
        <v>12873996119</v>
      </c>
      <c r="C3614">
        <v>-12873996119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</row>
    <row r="3615" spans="1:20" x14ac:dyDescent="0.25">
      <c r="A3615" t="s">
        <v>1574</v>
      </c>
      <c r="B3615">
        <v>3681930304</v>
      </c>
      <c r="C3615">
        <v>-3681930304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</row>
    <row r="3616" spans="1:20" x14ac:dyDescent="0.25">
      <c r="A3616" t="s">
        <v>1563</v>
      </c>
      <c r="B3616">
        <v>3681930304</v>
      </c>
      <c r="C3616">
        <v>-3681930304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</row>
    <row r="3617" spans="1:20" x14ac:dyDescent="0.25">
      <c r="A3617" t="s">
        <v>1564</v>
      </c>
      <c r="B3617">
        <v>3681930304</v>
      </c>
      <c r="C3617">
        <v>-3681930304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</row>
    <row r="3618" spans="1:20" x14ac:dyDescent="0.25">
      <c r="A3618" t="s">
        <v>1575</v>
      </c>
      <c r="B3618">
        <v>1210729579</v>
      </c>
      <c r="C3618">
        <v>-130412199</v>
      </c>
      <c r="D3618">
        <v>0</v>
      </c>
      <c r="E3618">
        <v>1080317380</v>
      </c>
      <c r="F3618">
        <v>0</v>
      </c>
      <c r="G3618">
        <v>1080317380</v>
      </c>
      <c r="H3618">
        <v>1080317380</v>
      </c>
      <c r="I3618">
        <v>1080317380</v>
      </c>
      <c r="J3618">
        <v>0</v>
      </c>
      <c r="K3618">
        <v>1080317380</v>
      </c>
      <c r="L3618">
        <v>0</v>
      </c>
      <c r="M3618">
        <v>0</v>
      </c>
      <c r="N3618">
        <v>1080317380</v>
      </c>
      <c r="O3618">
        <v>1080317380</v>
      </c>
      <c r="P3618">
        <v>0</v>
      </c>
      <c r="Q3618">
        <v>0</v>
      </c>
      <c r="R3618">
        <v>100</v>
      </c>
      <c r="S3618">
        <v>0</v>
      </c>
      <c r="T3618">
        <v>0</v>
      </c>
    </row>
    <row r="3619" spans="1:20" x14ac:dyDescent="0.25">
      <c r="A3619" t="s">
        <v>1563</v>
      </c>
      <c r="B3619">
        <v>1210729579</v>
      </c>
      <c r="C3619">
        <v>-130412199</v>
      </c>
      <c r="D3619">
        <v>0</v>
      </c>
      <c r="E3619">
        <v>1080317380</v>
      </c>
      <c r="F3619">
        <v>0</v>
      </c>
      <c r="G3619">
        <v>1080317380</v>
      </c>
      <c r="H3619">
        <v>1080317380</v>
      </c>
      <c r="I3619">
        <v>1080317380</v>
      </c>
      <c r="J3619">
        <v>0</v>
      </c>
      <c r="K3619">
        <v>1080317380</v>
      </c>
      <c r="L3619">
        <v>0</v>
      </c>
      <c r="M3619">
        <v>0</v>
      </c>
      <c r="N3619">
        <v>1080317380</v>
      </c>
      <c r="O3619">
        <v>1080317380</v>
      </c>
      <c r="P3619">
        <v>0</v>
      </c>
      <c r="Q3619">
        <v>0</v>
      </c>
      <c r="R3619">
        <v>100</v>
      </c>
      <c r="S3619">
        <v>0</v>
      </c>
      <c r="T3619">
        <v>0</v>
      </c>
    </row>
    <row r="3620" spans="1:20" x14ac:dyDescent="0.25">
      <c r="A3620" t="s">
        <v>1564</v>
      </c>
      <c r="B3620">
        <v>1210729579</v>
      </c>
      <c r="C3620">
        <v>-130412199</v>
      </c>
      <c r="D3620">
        <v>0</v>
      </c>
      <c r="E3620">
        <v>1080317380</v>
      </c>
      <c r="F3620">
        <v>0</v>
      </c>
      <c r="G3620">
        <v>1080317380</v>
      </c>
      <c r="H3620">
        <v>1080317380</v>
      </c>
      <c r="I3620">
        <v>1080317380</v>
      </c>
      <c r="J3620">
        <v>0</v>
      </c>
      <c r="K3620">
        <v>1080317380</v>
      </c>
      <c r="L3620">
        <v>0</v>
      </c>
      <c r="M3620">
        <v>0</v>
      </c>
      <c r="N3620">
        <v>1080317380</v>
      </c>
      <c r="O3620">
        <v>1080317380</v>
      </c>
      <c r="P3620">
        <v>0</v>
      </c>
      <c r="Q3620">
        <v>0</v>
      </c>
      <c r="R3620">
        <v>100</v>
      </c>
      <c r="S3620">
        <v>0</v>
      </c>
      <c r="T3620">
        <v>0</v>
      </c>
    </row>
    <row r="3621" spans="1:20" x14ac:dyDescent="0.25">
      <c r="A3621" t="s">
        <v>1576</v>
      </c>
      <c r="B3621">
        <v>3632188735</v>
      </c>
      <c r="C3621">
        <v>-3632188735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</row>
    <row r="3622" spans="1:20" x14ac:dyDescent="0.25">
      <c r="A3622" t="s">
        <v>1563</v>
      </c>
      <c r="B3622">
        <v>3632188735</v>
      </c>
      <c r="C3622">
        <v>-3632188735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</row>
    <row r="3623" spans="1:20" x14ac:dyDescent="0.25">
      <c r="A3623" t="s">
        <v>1564</v>
      </c>
      <c r="B3623">
        <v>3632188735</v>
      </c>
      <c r="C3623">
        <v>-3632188735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</row>
    <row r="3624" spans="1:20" x14ac:dyDescent="0.25">
      <c r="A3624" t="s">
        <v>1577</v>
      </c>
      <c r="B3624">
        <v>5310738624</v>
      </c>
      <c r="C3624">
        <v>-5310738624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</row>
    <row r="3625" spans="1:20" x14ac:dyDescent="0.25">
      <c r="A3625" t="s">
        <v>1563</v>
      </c>
      <c r="B3625">
        <v>5310738624</v>
      </c>
      <c r="C3625">
        <v>-5310738624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</row>
    <row r="3626" spans="1:20" x14ac:dyDescent="0.25">
      <c r="A3626" t="s">
        <v>1564</v>
      </c>
      <c r="B3626">
        <v>5310738624</v>
      </c>
      <c r="C3626">
        <v>-5310738624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</row>
    <row r="3627" spans="1:20" x14ac:dyDescent="0.25">
      <c r="A3627" t="s">
        <v>1578</v>
      </c>
      <c r="B3627">
        <v>0</v>
      </c>
      <c r="C3627">
        <v>13579000</v>
      </c>
      <c r="D3627">
        <v>0</v>
      </c>
      <c r="E3627">
        <v>13579000</v>
      </c>
      <c r="F3627">
        <v>0</v>
      </c>
      <c r="G3627">
        <v>13579000</v>
      </c>
      <c r="H3627">
        <v>13579000</v>
      </c>
      <c r="I3627">
        <v>0</v>
      </c>
      <c r="J3627">
        <v>0</v>
      </c>
      <c r="K3627">
        <v>0</v>
      </c>
      <c r="L3627">
        <v>0</v>
      </c>
      <c r="M3627">
        <v>13579000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</row>
    <row r="3628" spans="1:20" x14ac:dyDescent="0.25">
      <c r="A3628" t="s">
        <v>1563</v>
      </c>
      <c r="B3628">
        <v>0</v>
      </c>
      <c r="C3628">
        <v>13579000</v>
      </c>
      <c r="D3628">
        <v>0</v>
      </c>
      <c r="E3628">
        <v>13579000</v>
      </c>
      <c r="F3628">
        <v>0</v>
      </c>
      <c r="G3628">
        <v>13579000</v>
      </c>
      <c r="H3628">
        <v>13579000</v>
      </c>
      <c r="I3628">
        <v>0</v>
      </c>
      <c r="J3628">
        <v>0</v>
      </c>
      <c r="K3628">
        <v>0</v>
      </c>
      <c r="L3628">
        <v>0</v>
      </c>
      <c r="M3628">
        <v>13579000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</row>
    <row r="3629" spans="1:20" x14ac:dyDescent="0.25">
      <c r="A3629" t="s">
        <v>1564</v>
      </c>
      <c r="B3629">
        <v>0</v>
      </c>
      <c r="C3629">
        <v>13579000</v>
      </c>
      <c r="D3629">
        <v>0</v>
      </c>
      <c r="E3629">
        <v>13579000</v>
      </c>
      <c r="F3629">
        <v>0</v>
      </c>
      <c r="G3629">
        <v>13579000</v>
      </c>
      <c r="H3629">
        <v>13579000</v>
      </c>
      <c r="I3629">
        <v>0</v>
      </c>
      <c r="J3629">
        <v>0</v>
      </c>
      <c r="K3629">
        <v>0</v>
      </c>
      <c r="L3629">
        <v>0</v>
      </c>
      <c r="M3629">
        <v>13579000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</row>
    <row r="3630" spans="1:20" x14ac:dyDescent="0.25">
      <c r="A3630" t="s">
        <v>1579</v>
      </c>
      <c r="B3630">
        <v>0</v>
      </c>
      <c r="C3630">
        <v>248472000</v>
      </c>
      <c r="D3630">
        <v>0</v>
      </c>
      <c r="E3630">
        <v>248472000</v>
      </c>
      <c r="F3630">
        <v>0</v>
      </c>
      <c r="G3630">
        <v>248472000</v>
      </c>
      <c r="H3630">
        <v>248472000</v>
      </c>
      <c r="I3630">
        <v>248472000</v>
      </c>
      <c r="J3630">
        <v>0</v>
      </c>
      <c r="K3630">
        <v>248472000</v>
      </c>
      <c r="L3630">
        <v>0</v>
      </c>
      <c r="M3630">
        <v>0</v>
      </c>
      <c r="N3630">
        <v>248472000</v>
      </c>
      <c r="O3630">
        <v>248472000</v>
      </c>
      <c r="P3630">
        <v>0</v>
      </c>
      <c r="Q3630">
        <v>0</v>
      </c>
      <c r="R3630">
        <v>100</v>
      </c>
      <c r="S3630">
        <v>0</v>
      </c>
      <c r="T3630">
        <v>0</v>
      </c>
    </row>
    <row r="3631" spans="1:20" x14ac:dyDescent="0.25">
      <c r="A3631" t="s">
        <v>1563</v>
      </c>
      <c r="B3631">
        <v>0</v>
      </c>
      <c r="C3631">
        <v>248472000</v>
      </c>
      <c r="D3631">
        <v>0</v>
      </c>
      <c r="E3631">
        <v>248472000</v>
      </c>
      <c r="F3631">
        <v>0</v>
      </c>
      <c r="G3631">
        <v>248472000</v>
      </c>
      <c r="H3631">
        <v>248472000</v>
      </c>
      <c r="I3631">
        <v>248472000</v>
      </c>
      <c r="J3631">
        <v>0</v>
      </c>
      <c r="K3631">
        <v>248472000</v>
      </c>
      <c r="L3631">
        <v>0</v>
      </c>
      <c r="M3631">
        <v>0</v>
      </c>
      <c r="N3631">
        <v>248472000</v>
      </c>
      <c r="O3631">
        <v>248472000</v>
      </c>
      <c r="P3631">
        <v>0</v>
      </c>
      <c r="Q3631">
        <v>0</v>
      </c>
      <c r="R3631">
        <v>100</v>
      </c>
      <c r="S3631">
        <v>0</v>
      </c>
      <c r="T3631">
        <v>0</v>
      </c>
    </row>
    <row r="3632" spans="1:20" x14ac:dyDescent="0.25">
      <c r="A3632" t="s">
        <v>1564</v>
      </c>
      <c r="B3632">
        <v>0</v>
      </c>
      <c r="C3632">
        <v>248472000</v>
      </c>
      <c r="D3632">
        <v>0</v>
      </c>
      <c r="E3632">
        <v>248472000</v>
      </c>
      <c r="F3632">
        <v>0</v>
      </c>
      <c r="G3632">
        <v>248472000</v>
      </c>
      <c r="H3632">
        <v>248472000</v>
      </c>
      <c r="I3632">
        <v>248472000</v>
      </c>
      <c r="J3632">
        <v>0</v>
      </c>
      <c r="K3632">
        <v>248472000</v>
      </c>
      <c r="L3632">
        <v>0</v>
      </c>
      <c r="M3632">
        <v>0</v>
      </c>
      <c r="N3632">
        <v>248472000</v>
      </c>
      <c r="O3632">
        <v>248472000</v>
      </c>
      <c r="P3632">
        <v>0</v>
      </c>
      <c r="Q3632">
        <v>0</v>
      </c>
      <c r="R3632">
        <v>100</v>
      </c>
      <c r="S3632">
        <v>0</v>
      </c>
      <c r="T3632">
        <v>0</v>
      </c>
    </row>
    <row r="3633" spans="1:20" x14ac:dyDescent="0.25">
      <c r="A3633" t="s">
        <v>1580</v>
      </c>
      <c r="B3633">
        <v>0</v>
      </c>
      <c r="C3633">
        <v>492320968</v>
      </c>
      <c r="D3633">
        <v>0</v>
      </c>
      <c r="E3633">
        <v>492320968</v>
      </c>
      <c r="F3633">
        <v>0</v>
      </c>
      <c r="G3633">
        <v>492320968</v>
      </c>
      <c r="H3633">
        <v>492320968</v>
      </c>
      <c r="I3633">
        <v>492320968</v>
      </c>
      <c r="J3633">
        <v>0</v>
      </c>
      <c r="K3633">
        <v>492320968</v>
      </c>
      <c r="L3633">
        <v>18800822</v>
      </c>
      <c r="M3633">
        <v>0</v>
      </c>
      <c r="N3633">
        <v>473520146</v>
      </c>
      <c r="O3633">
        <v>472397773</v>
      </c>
      <c r="P3633">
        <v>1122373</v>
      </c>
      <c r="Q3633">
        <v>0</v>
      </c>
      <c r="R3633">
        <v>100</v>
      </c>
      <c r="S3633">
        <v>0</v>
      </c>
      <c r="T3633">
        <v>0</v>
      </c>
    </row>
    <row r="3634" spans="1:20" x14ac:dyDescent="0.25">
      <c r="A3634" t="s">
        <v>1563</v>
      </c>
      <c r="B3634">
        <v>0</v>
      </c>
      <c r="C3634">
        <v>492320968</v>
      </c>
      <c r="D3634">
        <v>0</v>
      </c>
      <c r="E3634">
        <v>492320968</v>
      </c>
      <c r="F3634">
        <v>0</v>
      </c>
      <c r="G3634">
        <v>492320968</v>
      </c>
      <c r="H3634">
        <v>492320968</v>
      </c>
      <c r="I3634">
        <v>492320968</v>
      </c>
      <c r="J3634">
        <v>0</v>
      </c>
      <c r="K3634">
        <v>492320968</v>
      </c>
      <c r="L3634">
        <v>18800822</v>
      </c>
      <c r="M3634">
        <v>0</v>
      </c>
      <c r="N3634">
        <v>473520146</v>
      </c>
      <c r="O3634">
        <v>472397773</v>
      </c>
      <c r="P3634">
        <v>1122373</v>
      </c>
      <c r="Q3634">
        <v>0</v>
      </c>
      <c r="R3634">
        <v>100</v>
      </c>
      <c r="S3634">
        <v>0</v>
      </c>
      <c r="T3634">
        <v>0</v>
      </c>
    </row>
    <row r="3635" spans="1:20" x14ac:dyDescent="0.25">
      <c r="A3635" t="s">
        <v>1564</v>
      </c>
      <c r="B3635">
        <v>0</v>
      </c>
      <c r="C3635">
        <v>492320968</v>
      </c>
      <c r="D3635">
        <v>0</v>
      </c>
      <c r="E3635">
        <v>492320968</v>
      </c>
      <c r="F3635">
        <v>0</v>
      </c>
      <c r="G3635">
        <v>492320968</v>
      </c>
      <c r="H3635">
        <v>492320968</v>
      </c>
      <c r="I3635">
        <v>492320968</v>
      </c>
      <c r="J3635">
        <v>0</v>
      </c>
      <c r="K3635">
        <v>492320968</v>
      </c>
      <c r="L3635">
        <v>18800822</v>
      </c>
      <c r="M3635">
        <v>0</v>
      </c>
      <c r="N3635">
        <v>473520146</v>
      </c>
      <c r="O3635">
        <v>472397773</v>
      </c>
      <c r="P3635">
        <v>1122373</v>
      </c>
      <c r="Q3635">
        <v>0</v>
      </c>
      <c r="R3635">
        <v>100</v>
      </c>
      <c r="S3635">
        <v>0</v>
      </c>
      <c r="T3635">
        <v>0</v>
      </c>
    </row>
    <row r="3636" spans="1:20" x14ac:dyDescent="0.25">
      <c r="A3636" t="s">
        <v>1581</v>
      </c>
      <c r="B3636">
        <v>0</v>
      </c>
      <c r="C3636">
        <v>15594101</v>
      </c>
      <c r="D3636">
        <v>0</v>
      </c>
      <c r="E3636">
        <v>15594101</v>
      </c>
      <c r="F3636">
        <v>0</v>
      </c>
      <c r="G3636">
        <v>15594101</v>
      </c>
      <c r="H3636">
        <v>15594101</v>
      </c>
      <c r="I3636">
        <v>15594101</v>
      </c>
      <c r="J3636">
        <v>0</v>
      </c>
      <c r="K3636">
        <v>15594101</v>
      </c>
      <c r="L3636">
        <v>0</v>
      </c>
      <c r="M3636">
        <v>0</v>
      </c>
      <c r="N3636">
        <v>15594101</v>
      </c>
      <c r="O3636">
        <v>15594101</v>
      </c>
      <c r="P3636">
        <v>0</v>
      </c>
      <c r="Q3636">
        <v>0</v>
      </c>
      <c r="R3636">
        <v>100</v>
      </c>
      <c r="S3636">
        <v>0</v>
      </c>
      <c r="T3636">
        <v>0</v>
      </c>
    </row>
    <row r="3637" spans="1:20" x14ac:dyDescent="0.25">
      <c r="A3637" t="s">
        <v>1563</v>
      </c>
      <c r="B3637">
        <v>0</v>
      </c>
      <c r="C3637">
        <v>15594101</v>
      </c>
      <c r="D3637">
        <v>0</v>
      </c>
      <c r="E3637">
        <v>15594101</v>
      </c>
      <c r="F3637">
        <v>0</v>
      </c>
      <c r="G3637">
        <v>15594101</v>
      </c>
      <c r="H3637">
        <v>15594101</v>
      </c>
      <c r="I3637">
        <v>15594101</v>
      </c>
      <c r="J3637">
        <v>0</v>
      </c>
      <c r="K3637">
        <v>15594101</v>
      </c>
      <c r="L3637">
        <v>0</v>
      </c>
      <c r="M3637">
        <v>0</v>
      </c>
      <c r="N3637">
        <v>15594101</v>
      </c>
      <c r="O3637">
        <v>15594101</v>
      </c>
      <c r="P3637">
        <v>0</v>
      </c>
      <c r="Q3637">
        <v>0</v>
      </c>
      <c r="R3637">
        <v>100</v>
      </c>
      <c r="S3637">
        <v>0</v>
      </c>
      <c r="T3637">
        <v>0</v>
      </c>
    </row>
    <row r="3638" spans="1:20" x14ac:dyDescent="0.25">
      <c r="A3638" t="s">
        <v>1564</v>
      </c>
      <c r="B3638">
        <v>0</v>
      </c>
      <c r="C3638">
        <v>15594101</v>
      </c>
      <c r="D3638">
        <v>0</v>
      </c>
      <c r="E3638">
        <v>15594101</v>
      </c>
      <c r="F3638">
        <v>0</v>
      </c>
      <c r="G3638">
        <v>15594101</v>
      </c>
      <c r="H3638">
        <v>15594101</v>
      </c>
      <c r="I3638">
        <v>15594101</v>
      </c>
      <c r="J3638">
        <v>0</v>
      </c>
      <c r="K3638">
        <v>15594101</v>
      </c>
      <c r="L3638">
        <v>0</v>
      </c>
      <c r="M3638">
        <v>0</v>
      </c>
      <c r="N3638">
        <v>15594101</v>
      </c>
      <c r="O3638">
        <v>15594101</v>
      </c>
      <c r="P3638">
        <v>0</v>
      </c>
      <c r="Q3638">
        <v>0</v>
      </c>
      <c r="R3638">
        <v>100</v>
      </c>
      <c r="S3638">
        <v>0</v>
      </c>
      <c r="T3638">
        <v>0</v>
      </c>
    </row>
    <row r="3639" spans="1:20" x14ac:dyDescent="0.25">
      <c r="A3639" t="s">
        <v>1582</v>
      </c>
      <c r="B3639">
        <v>0</v>
      </c>
      <c r="C3639">
        <v>2401929935</v>
      </c>
      <c r="D3639">
        <v>0</v>
      </c>
      <c r="E3639">
        <v>2401929935</v>
      </c>
      <c r="F3639">
        <v>0</v>
      </c>
      <c r="G3639">
        <v>2401929935</v>
      </c>
      <c r="H3639">
        <v>2401929935</v>
      </c>
      <c r="I3639">
        <v>2401929935</v>
      </c>
      <c r="J3639">
        <v>0</v>
      </c>
      <c r="K3639">
        <v>2401929935</v>
      </c>
      <c r="L3639">
        <v>266743949</v>
      </c>
      <c r="M3639">
        <v>0</v>
      </c>
      <c r="N3639">
        <v>2135185986</v>
      </c>
      <c r="O3639">
        <v>2114637350</v>
      </c>
      <c r="P3639">
        <v>20548636</v>
      </c>
      <c r="Q3639">
        <v>0</v>
      </c>
      <c r="R3639">
        <v>100</v>
      </c>
      <c r="S3639">
        <v>0</v>
      </c>
      <c r="T3639">
        <v>0</v>
      </c>
    </row>
    <row r="3640" spans="1:20" x14ac:dyDescent="0.25">
      <c r="A3640" t="s">
        <v>1563</v>
      </c>
      <c r="B3640">
        <v>0</v>
      </c>
      <c r="C3640">
        <v>2401929935</v>
      </c>
      <c r="D3640">
        <v>0</v>
      </c>
      <c r="E3640">
        <v>2401929935</v>
      </c>
      <c r="F3640">
        <v>0</v>
      </c>
      <c r="G3640">
        <v>2401929935</v>
      </c>
      <c r="H3640">
        <v>2401929935</v>
      </c>
      <c r="I3640">
        <v>2401929935</v>
      </c>
      <c r="J3640">
        <v>0</v>
      </c>
      <c r="K3640">
        <v>2401929935</v>
      </c>
      <c r="L3640">
        <v>266743949</v>
      </c>
      <c r="M3640">
        <v>0</v>
      </c>
      <c r="N3640">
        <v>2135185986</v>
      </c>
      <c r="O3640">
        <v>2114637350</v>
      </c>
      <c r="P3640">
        <v>20548636</v>
      </c>
      <c r="Q3640">
        <v>0</v>
      </c>
      <c r="R3640">
        <v>100</v>
      </c>
      <c r="S3640">
        <v>0</v>
      </c>
      <c r="T3640">
        <v>0</v>
      </c>
    </row>
    <row r="3641" spans="1:20" x14ac:dyDescent="0.25">
      <c r="A3641" t="s">
        <v>1564</v>
      </c>
      <c r="B3641">
        <v>0</v>
      </c>
      <c r="C3641">
        <v>2401929935</v>
      </c>
      <c r="D3641">
        <v>0</v>
      </c>
      <c r="E3641">
        <v>2401929935</v>
      </c>
      <c r="F3641">
        <v>0</v>
      </c>
      <c r="G3641">
        <v>2401929935</v>
      </c>
      <c r="H3641">
        <v>2401929935</v>
      </c>
      <c r="I3641">
        <v>2401929935</v>
      </c>
      <c r="J3641">
        <v>0</v>
      </c>
      <c r="K3641">
        <v>2401929935</v>
      </c>
      <c r="L3641">
        <v>266743949</v>
      </c>
      <c r="M3641">
        <v>0</v>
      </c>
      <c r="N3641">
        <v>2135185986</v>
      </c>
      <c r="O3641">
        <v>2114637350</v>
      </c>
      <c r="P3641">
        <v>20548636</v>
      </c>
      <c r="Q3641">
        <v>0</v>
      </c>
      <c r="R3641">
        <v>100</v>
      </c>
      <c r="S3641">
        <v>0</v>
      </c>
      <c r="T3641">
        <v>0</v>
      </c>
    </row>
    <row r="3642" spans="1:20" x14ac:dyDescent="0.25">
      <c r="A3642" t="s">
        <v>1583</v>
      </c>
      <c r="B3642">
        <v>0</v>
      </c>
      <c r="C3642">
        <v>594900736</v>
      </c>
      <c r="D3642">
        <v>0</v>
      </c>
      <c r="E3642">
        <v>594900736</v>
      </c>
      <c r="F3642">
        <v>0</v>
      </c>
      <c r="G3642">
        <v>594900736</v>
      </c>
      <c r="H3642">
        <v>594900736</v>
      </c>
      <c r="I3642">
        <v>594900736</v>
      </c>
      <c r="J3642">
        <v>0</v>
      </c>
      <c r="K3642">
        <v>594900736</v>
      </c>
      <c r="L3642">
        <v>84503758</v>
      </c>
      <c r="M3642">
        <v>0</v>
      </c>
      <c r="N3642">
        <v>510396978</v>
      </c>
      <c r="O3642">
        <v>503065695</v>
      </c>
      <c r="P3642">
        <v>7331283</v>
      </c>
      <c r="Q3642">
        <v>0</v>
      </c>
      <c r="R3642">
        <v>100</v>
      </c>
      <c r="S3642">
        <v>0</v>
      </c>
      <c r="T3642">
        <v>0</v>
      </c>
    </row>
    <row r="3643" spans="1:20" x14ac:dyDescent="0.25">
      <c r="A3643" t="s">
        <v>1563</v>
      </c>
      <c r="B3643">
        <v>0</v>
      </c>
      <c r="C3643">
        <v>594900736</v>
      </c>
      <c r="D3643">
        <v>0</v>
      </c>
      <c r="E3643">
        <v>594900736</v>
      </c>
      <c r="F3643">
        <v>0</v>
      </c>
      <c r="G3643">
        <v>594900736</v>
      </c>
      <c r="H3643">
        <v>594900736</v>
      </c>
      <c r="I3643">
        <v>594900736</v>
      </c>
      <c r="J3643">
        <v>0</v>
      </c>
      <c r="K3643">
        <v>594900736</v>
      </c>
      <c r="L3643">
        <v>84503758</v>
      </c>
      <c r="M3643">
        <v>0</v>
      </c>
      <c r="N3643">
        <v>510396978</v>
      </c>
      <c r="O3643">
        <v>503065695</v>
      </c>
      <c r="P3643">
        <v>7331283</v>
      </c>
      <c r="Q3643">
        <v>0</v>
      </c>
      <c r="R3643">
        <v>100</v>
      </c>
      <c r="S3643">
        <v>0</v>
      </c>
      <c r="T3643">
        <v>0</v>
      </c>
    </row>
    <row r="3644" spans="1:20" x14ac:dyDescent="0.25">
      <c r="A3644" t="s">
        <v>1564</v>
      </c>
      <c r="B3644">
        <v>0</v>
      </c>
      <c r="C3644">
        <v>594900736</v>
      </c>
      <c r="D3644">
        <v>0</v>
      </c>
      <c r="E3644">
        <v>594900736</v>
      </c>
      <c r="F3644">
        <v>0</v>
      </c>
      <c r="G3644">
        <v>594900736</v>
      </c>
      <c r="H3644">
        <v>594900736</v>
      </c>
      <c r="I3644">
        <v>594900736</v>
      </c>
      <c r="J3644">
        <v>0</v>
      </c>
      <c r="K3644">
        <v>594900736</v>
      </c>
      <c r="L3644">
        <v>84503758</v>
      </c>
      <c r="M3644">
        <v>0</v>
      </c>
      <c r="N3644">
        <v>510396978</v>
      </c>
      <c r="O3644">
        <v>503065695</v>
      </c>
      <c r="P3644">
        <v>7331283</v>
      </c>
      <c r="Q3644">
        <v>0</v>
      </c>
      <c r="R3644">
        <v>100</v>
      </c>
      <c r="S3644">
        <v>0</v>
      </c>
      <c r="T3644">
        <v>0</v>
      </c>
    </row>
    <row r="3645" spans="1:20" x14ac:dyDescent="0.25">
      <c r="A3645" t="s">
        <v>1584</v>
      </c>
      <c r="B3645">
        <v>0</v>
      </c>
      <c r="C3645">
        <v>2666576304</v>
      </c>
      <c r="D3645">
        <v>0</v>
      </c>
      <c r="E3645">
        <v>2666576304</v>
      </c>
      <c r="F3645">
        <v>0</v>
      </c>
      <c r="G3645">
        <v>2666576304</v>
      </c>
      <c r="H3645">
        <v>2666576304</v>
      </c>
      <c r="I3645">
        <v>2666576304</v>
      </c>
      <c r="J3645">
        <v>0</v>
      </c>
      <c r="K3645">
        <v>2666576304</v>
      </c>
      <c r="L3645">
        <v>351101504</v>
      </c>
      <c r="M3645">
        <v>0</v>
      </c>
      <c r="N3645">
        <v>2315474800</v>
      </c>
      <c r="O3645">
        <v>2306405276</v>
      </c>
      <c r="P3645">
        <v>9069524</v>
      </c>
      <c r="Q3645">
        <v>0</v>
      </c>
      <c r="R3645">
        <v>100</v>
      </c>
      <c r="S3645">
        <v>0</v>
      </c>
      <c r="T3645">
        <v>0</v>
      </c>
    </row>
    <row r="3646" spans="1:20" x14ac:dyDescent="0.25">
      <c r="A3646" t="s">
        <v>1563</v>
      </c>
      <c r="B3646">
        <v>0</v>
      </c>
      <c r="C3646">
        <v>2666576304</v>
      </c>
      <c r="D3646">
        <v>0</v>
      </c>
      <c r="E3646">
        <v>2666576304</v>
      </c>
      <c r="F3646">
        <v>0</v>
      </c>
      <c r="G3646">
        <v>2666576304</v>
      </c>
      <c r="H3646">
        <v>2666576304</v>
      </c>
      <c r="I3646">
        <v>2666576304</v>
      </c>
      <c r="J3646">
        <v>0</v>
      </c>
      <c r="K3646">
        <v>2666576304</v>
      </c>
      <c r="L3646">
        <v>351101504</v>
      </c>
      <c r="M3646">
        <v>0</v>
      </c>
      <c r="N3646">
        <v>2315474800</v>
      </c>
      <c r="O3646">
        <v>2306405276</v>
      </c>
      <c r="P3646">
        <v>9069524</v>
      </c>
      <c r="Q3646">
        <v>0</v>
      </c>
      <c r="R3646">
        <v>100</v>
      </c>
      <c r="S3646">
        <v>0</v>
      </c>
      <c r="T3646">
        <v>0</v>
      </c>
    </row>
    <row r="3647" spans="1:20" x14ac:dyDescent="0.25">
      <c r="A3647" t="s">
        <v>1564</v>
      </c>
      <c r="B3647">
        <v>0</v>
      </c>
      <c r="C3647">
        <v>2666576304</v>
      </c>
      <c r="D3647">
        <v>0</v>
      </c>
      <c r="E3647">
        <v>2666576304</v>
      </c>
      <c r="F3647">
        <v>0</v>
      </c>
      <c r="G3647">
        <v>2666576304</v>
      </c>
      <c r="H3647">
        <v>2666576304</v>
      </c>
      <c r="I3647">
        <v>2666576304</v>
      </c>
      <c r="J3647">
        <v>0</v>
      </c>
      <c r="K3647">
        <v>2666576304</v>
      </c>
      <c r="L3647">
        <v>351101504</v>
      </c>
      <c r="M3647">
        <v>0</v>
      </c>
      <c r="N3647">
        <v>2315474800</v>
      </c>
      <c r="O3647">
        <v>2306405276</v>
      </c>
      <c r="P3647">
        <v>9069524</v>
      </c>
      <c r="Q3647">
        <v>0</v>
      </c>
      <c r="R3647">
        <v>100</v>
      </c>
      <c r="S3647">
        <v>0</v>
      </c>
      <c r="T3647">
        <v>0</v>
      </c>
    </row>
    <row r="3648" spans="1:20" x14ac:dyDescent="0.25">
      <c r="A3648" t="s">
        <v>1585</v>
      </c>
      <c r="B3648">
        <v>0</v>
      </c>
      <c r="C3648">
        <v>242978183</v>
      </c>
      <c r="D3648">
        <v>0</v>
      </c>
      <c r="E3648">
        <v>242978183</v>
      </c>
      <c r="F3648">
        <v>0</v>
      </c>
      <c r="G3648">
        <v>242978183</v>
      </c>
      <c r="H3648">
        <v>242978183</v>
      </c>
      <c r="I3648">
        <v>242978183</v>
      </c>
      <c r="J3648">
        <v>0</v>
      </c>
      <c r="K3648">
        <v>242978183</v>
      </c>
      <c r="L3648">
        <v>73794343</v>
      </c>
      <c r="M3648">
        <v>0</v>
      </c>
      <c r="N3648">
        <v>169183840</v>
      </c>
      <c r="O3648">
        <v>169088155</v>
      </c>
      <c r="P3648">
        <v>95685</v>
      </c>
      <c r="Q3648">
        <v>0</v>
      </c>
      <c r="R3648">
        <v>100</v>
      </c>
      <c r="S3648">
        <v>0</v>
      </c>
      <c r="T3648">
        <v>0</v>
      </c>
    </row>
    <row r="3649" spans="1:20" x14ac:dyDescent="0.25">
      <c r="A3649" t="s">
        <v>1563</v>
      </c>
      <c r="B3649">
        <v>0</v>
      </c>
      <c r="C3649">
        <v>242978183</v>
      </c>
      <c r="D3649">
        <v>0</v>
      </c>
      <c r="E3649">
        <v>242978183</v>
      </c>
      <c r="F3649">
        <v>0</v>
      </c>
      <c r="G3649">
        <v>242978183</v>
      </c>
      <c r="H3649">
        <v>242978183</v>
      </c>
      <c r="I3649">
        <v>242978183</v>
      </c>
      <c r="J3649">
        <v>0</v>
      </c>
      <c r="K3649">
        <v>242978183</v>
      </c>
      <c r="L3649">
        <v>73794343</v>
      </c>
      <c r="M3649">
        <v>0</v>
      </c>
      <c r="N3649">
        <v>169183840</v>
      </c>
      <c r="O3649">
        <v>169088155</v>
      </c>
      <c r="P3649">
        <v>95685</v>
      </c>
      <c r="Q3649">
        <v>0</v>
      </c>
      <c r="R3649">
        <v>100</v>
      </c>
      <c r="S3649">
        <v>0</v>
      </c>
      <c r="T3649">
        <v>0</v>
      </c>
    </row>
    <row r="3650" spans="1:20" x14ac:dyDescent="0.25">
      <c r="A3650" t="s">
        <v>1564</v>
      </c>
      <c r="B3650">
        <v>0</v>
      </c>
      <c r="C3650">
        <v>242978183</v>
      </c>
      <c r="D3650">
        <v>0</v>
      </c>
      <c r="E3650">
        <v>242978183</v>
      </c>
      <c r="F3650">
        <v>0</v>
      </c>
      <c r="G3650">
        <v>242978183</v>
      </c>
      <c r="H3650">
        <v>242978183</v>
      </c>
      <c r="I3650">
        <v>242978183</v>
      </c>
      <c r="J3650">
        <v>0</v>
      </c>
      <c r="K3650">
        <v>242978183</v>
      </c>
      <c r="L3650">
        <v>73794343</v>
      </c>
      <c r="M3650">
        <v>0</v>
      </c>
      <c r="N3650">
        <v>169183840</v>
      </c>
      <c r="O3650">
        <v>169088155</v>
      </c>
      <c r="P3650">
        <v>95685</v>
      </c>
      <c r="Q3650">
        <v>0</v>
      </c>
      <c r="R3650">
        <v>100</v>
      </c>
      <c r="S3650">
        <v>0</v>
      </c>
      <c r="T3650">
        <v>0</v>
      </c>
    </row>
    <row r="3651" spans="1:20" x14ac:dyDescent="0.25">
      <c r="A3651" t="s">
        <v>1586</v>
      </c>
      <c r="B3651">
        <v>0</v>
      </c>
      <c r="C3651">
        <v>7946352159</v>
      </c>
      <c r="D3651">
        <v>0</v>
      </c>
      <c r="E3651">
        <v>7946352159</v>
      </c>
      <c r="F3651">
        <v>0</v>
      </c>
      <c r="G3651">
        <v>7946352159</v>
      </c>
      <c r="H3651">
        <v>7946352159</v>
      </c>
      <c r="I3651">
        <v>7946352159</v>
      </c>
      <c r="J3651">
        <v>0</v>
      </c>
      <c r="K3651">
        <v>7946352159</v>
      </c>
      <c r="L3651">
        <v>404394993</v>
      </c>
      <c r="M3651">
        <v>0</v>
      </c>
      <c r="N3651">
        <v>7541957166</v>
      </c>
      <c r="O3651">
        <v>7463532480</v>
      </c>
      <c r="P3651">
        <v>78424686</v>
      </c>
      <c r="Q3651">
        <v>0</v>
      </c>
      <c r="R3651">
        <v>100</v>
      </c>
      <c r="S3651">
        <v>0</v>
      </c>
      <c r="T3651">
        <v>0</v>
      </c>
    </row>
    <row r="3652" spans="1:20" x14ac:dyDescent="0.25">
      <c r="A3652" t="s">
        <v>1563</v>
      </c>
      <c r="B3652">
        <v>0</v>
      </c>
      <c r="C3652">
        <v>7946352159</v>
      </c>
      <c r="D3652">
        <v>0</v>
      </c>
      <c r="E3652">
        <v>7946352159</v>
      </c>
      <c r="F3652">
        <v>0</v>
      </c>
      <c r="G3652">
        <v>7946352159</v>
      </c>
      <c r="H3652">
        <v>7946352159</v>
      </c>
      <c r="I3652">
        <v>7946352159</v>
      </c>
      <c r="J3652">
        <v>0</v>
      </c>
      <c r="K3652">
        <v>7946352159</v>
      </c>
      <c r="L3652">
        <v>404394993</v>
      </c>
      <c r="M3652">
        <v>0</v>
      </c>
      <c r="N3652">
        <v>7541957166</v>
      </c>
      <c r="O3652">
        <v>7463532480</v>
      </c>
      <c r="P3652">
        <v>78424686</v>
      </c>
      <c r="Q3652">
        <v>0</v>
      </c>
      <c r="R3652">
        <v>100</v>
      </c>
      <c r="S3652">
        <v>0</v>
      </c>
      <c r="T3652">
        <v>0</v>
      </c>
    </row>
    <row r="3653" spans="1:20" x14ac:dyDescent="0.25">
      <c r="A3653" t="s">
        <v>1564</v>
      </c>
      <c r="B3653">
        <v>0</v>
      </c>
      <c r="C3653">
        <v>7946352159</v>
      </c>
      <c r="D3653">
        <v>0</v>
      </c>
      <c r="E3653">
        <v>7946352159</v>
      </c>
      <c r="F3653">
        <v>0</v>
      </c>
      <c r="G3653">
        <v>7946352159</v>
      </c>
      <c r="H3653">
        <v>7946352159</v>
      </c>
      <c r="I3653">
        <v>7946352159</v>
      </c>
      <c r="J3653">
        <v>0</v>
      </c>
      <c r="K3653">
        <v>7946352159</v>
      </c>
      <c r="L3653">
        <v>404394993</v>
      </c>
      <c r="M3653">
        <v>0</v>
      </c>
      <c r="N3653">
        <v>7541957166</v>
      </c>
      <c r="O3653">
        <v>7463532480</v>
      </c>
      <c r="P3653">
        <v>78424686</v>
      </c>
      <c r="Q3653">
        <v>0</v>
      </c>
      <c r="R3653">
        <v>100</v>
      </c>
      <c r="S3653">
        <v>0</v>
      </c>
      <c r="T3653">
        <v>0</v>
      </c>
    </row>
    <row r="3654" spans="1:20" x14ac:dyDescent="0.25">
      <c r="A3654" t="s">
        <v>1587</v>
      </c>
      <c r="B3654">
        <v>0</v>
      </c>
      <c r="C3654">
        <v>929777361</v>
      </c>
      <c r="D3654">
        <v>0</v>
      </c>
      <c r="E3654">
        <v>929777361</v>
      </c>
      <c r="F3654">
        <v>0</v>
      </c>
      <c r="G3654">
        <v>929777361</v>
      </c>
      <c r="H3654">
        <v>929777361</v>
      </c>
      <c r="I3654">
        <v>929777361</v>
      </c>
      <c r="J3654">
        <v>0</v>
      </c>
      <c r="K3654">
        <v>929777361</v>
      </c>
      <c r="L3654">
        <v>125662339</v>
      </c>
      <c r="M3654">
        <v>0</v>
      </c>
      <c r="N3654">
        <v>804115022</v>
      </c>
      <c r="O3654">
        <v>800623138</v>
      </c>
      <c r="P3654">
        <v>3491884</v>
      </c>
      <c r="Q3654">
        <v>0</v>
      </c>
      <c r="R3654">
        <v>100</v>
      </c>
      <c r="S3654">
        <v>0</v>
      </c>
      <c r="T3654">
        <v>0</v>
      </c>
    </row>
    <row r="3655" spans="1:20" x14ac:dyDescent="0.25">
      <c r="A3655" t="s">
        <v>1563</v>
      </c>
      <c r="B3655">
        <v>0</v>
      </c>
      <c r="C3655">
        <v>929777361</v>
      </c>
      <c r="D3655">
        <v>0</v>
      </c>
      <c r="E3655">
        <v>929777361</v>
      </c>
      <c r="F3655">
        <v>0</v>
      </c>
      <c r="G3655">
        <v>929777361</v>
      </c>
      <c r="H3655">
        <v>929777361</v>
      </c>
      <c r="I3655">
        <v>929777361</v>
      </c>
      <c r="J3655">
        <v>0</v>
      </c>
      <c r="K3655">
        <v>929777361</v>
      </c>
      <c r="L3655">
        <v>125662339</v>
      </c>
      <c r="M3655">
        <v>0</v>
      </c>
      <c r="N3655">
        <v>804115022</v>
      </c>
      <c r="O3655">
        <v>800623138</v>
      </c>
      <c r="P3655">
        <v>3491884</v>
      </c>
      <c r="Q3655">
        <v>0</v>
      </c>
      <c r="R3655">
        <v>100</v>
      </c>
      <c r="S3655">
        <v>0</v>
      </c>
      <c r="T3655">
        <v>0</v>
      </c>
    </row>
    <row r="3656" spans="1:20" x14ac:dyDescent="0.25">
      <c r="A3656" t="s">
        <v>1564</v>
      </c>
      <c r="B3656">
        <v>0</v>
      </c>
      <c r="C3656">
        <v>929777361</v>
      </c>
      <c r="D3656">
        <v>0</v>
      </c>
      <c r="E3656">
        <v>929777361</v>
      </c>
      <c r="F3656">
        <v>0</v>
      </c>
      <c r="G3656">
        <v>929777361</v>
      </c>
      <c r="H3656">
        <v>929777361</v>
      </c>
      <c r="I3656">
        <v>929777361</v>
      </c>
      <c r="J3656">
        <v>0</v>
      </c>
      <c r="K3656">
        <v>929777361</v>
      </c>
      <c r="L3656">
        <v>125662339</v>
      </c>
      <c r="M3656">
        <v>0</v>
      </c>
      <c r="N3656">
        <v>804115022</v>
      </c>
      <c r="O3656">
        <v>800623138</v>
      </c>
      <c r="P3656">
        <v>3491884</v>
      </c>
      <c r="Q3656">
        <v>0</v>
      </c>
      <c r="R3656">
        <v>100</v>
      </c>
      <c r="S3656">
        <v>0</v>
      </c>
      <c r="T3656">
        <v>0</v>
      </c>
    </row>
    <row r="3657" spans="1:20" x14ac:dyDescent="0.25">
      <c r="A3657" t="s">
        <v>1588</v>
      </c>
      <c r="B3657">
        <v>0</v>
      </c>
      <c r="C3657">
        <v>4124450</v>
      </c>
      <c r="D3657">
        <v>0</v>
      </c>
      <c r="E3657">
        <v>4124450</v>
      </c>
      <c r="F3657">
        <v>0</v>
      </c>
      <c r="G3657">
        <v>4124450</v>
      </c>
      <c r="H3657">
        <v>4124450</v>
      </c>
      <c r="I3657">
        <v>4124450</v>
      </c>
      <c r="J3657">
        <v>0</v>
      </c>
      <c r="K3657">
        <v>4124450</v>
      </c>
      <c r="L3657">
        <v>0</v>
      </c>
      <c r="M3657">
        <v>0</v>
      </c>
      <c r="N3657">
        <v>4124450</v>
      </c>
      <c r="O3657">
        <v>4124450</v>
      </c>
      <c r="P3657">
        <v>0</v>
      </c>
      <c r="Q3657">
        <v>0</v>
      </c>
      <c r="R3657">
        <v>100</v>
      </c>
      <c r="S3657">
        <v>0</v>
      </c>
      <c r="T3657">
        <v>0</v>
      </c>
    </row>
    <row r="3658" spans="1:20" x14ac:dyDescent="0.25">
      <c r="A3658" t="s">
        <v>1563</v>
      </c>
      <c r="B3658">
        <v>0</v>
      </c>
      <c r="C3658">
        <v>4124450</v>
      </c>
      <c r="D3658">
        <v>0</v>
      </c>
      <c r="E3658">
        <v>4124450</v>
      </c>
      <c r="F3658">
        <v>0</v>
      </c>
      <c r="G3658">
        <v>4124450</v>
      </c>
      <c r="H3658">
        <v>4124450</v>
      </c>
      <c r="I3658">
        <v>4124450</v>
      </c>
      <c r="J3658">
        <v>0</v>
      </c>
      <c r="K3658">
        <v>4124450</v>
      </c>
      <c r="L3658">
        <v>0</v>
      </c>
      <c r="M3658">
        <v>0</v>
      </c>
      <c r="N3658">
        <v>4124450</v>
      </c>
      <c r="O3658">
        <v>4124450</v>
      </c>
      <c r="P3658">
        <v>0</v>
      </c>
      <c r="Q3658">
        <v>0</v>
      </c>
      <c r="R3658">
        <v>100</v>
      </c>
      <c r="S3658">
        <v>0</v>
      </c>
      <c r="T3658">
        <v>0</v>
      </c>
    </row>
    <row r="3659" spans="1:20" x14ac:dyDescent="0.25">
      <c r="A3659" t="s">
        <v>1564</v>
      </c>
      <c r="B3659">
        <v>0</v>
      </c>
      <c r="C3659">
        <v>4124450</v>
      </c>
      <c r="D3659">
        <v>0</v>
      </c>
      <c r="E3659">
        <v>4124450</v>
      </c>
      <c r="F3659">
        <v>0</v>
      </c>
      <c r="G3659">
        <v>4124450</v>
      </c>
      <c r="H3659">
        <v>4124450</v>
      </c>
      <c r="I3659">
        <v>4124450</v>
      </c>
      <c r="J3659">
        <v>0</v>
      </c>
      <c r="K3659">
        <v>4124450</v>
      </c>
      <c r="L3659">
        <v>0</v>
      </c>
      <c r="M3659">
        <v>0</v>
      </c>
      <c r="N3659">
        <v>4124450</v>
      </c>
      <c r="O3659">
        <v>4124450</v>
      </c>
      <c r="P3659">
        <v>0</v>
      </c>
      <c r="Q3659">
        <v>0</v>
      </c>
      <c r="R3659">
        <v>100</v>
      </c>
      <c r="S3659">
        <v>0</v>
      </c>
      <c r="T3659">
        <v>0</v>
      </c>
    </row>
    <row r="3660" spans="1:20" x14ac:dyDescent="0.25">
      <c r="A3660" t="s">
        <v>1589</v>
      </c>
      <c r="B3660">
        <v>0</v>
      </c>
      <c r="C3660">
        <v>294035360</v>
      </c>
      <c r="D3660">
        <v>0</v>
      </c>
      <c r="E3660">
        <v>294035360</v>
      </c>
      <c r="F3660">
        <v>0</v>
      </c>
      <c r="G3660">
        <v>294035360</v>
      </c>
      <c r="H3660">
        <v>294035360</v>
      </c>
      <c r="I3660">
        <v>294035360</v>
      </c>
      <c r="J3660">
        <v>0</v>
      </c>
      <c r="K3660">
        <v>294035360</v>
      </c>
      <c r="L3660">
        <v>79408175</v>
      </c>
      <c r="M3660">
        <v>0</v>
      </c>
      <c r="N3660">
        <v>214627185</v>
      </c>
      <c r="O3660">
        <v>210804549</v>
      </c>
      <c r="P3660">
        <v>3822636</v>
      </c>
      <c r="Q3660">
        <v>0</v>
      </c>
      <c r="R3660">
        <v>100</v>
      </c>
      <c r="S3660">
        <v>0</v>
      </c>
      <c r="T3660">
        <v>0</v>
      </c>
    </row>
    <row r="3661" spans="1:20" x14ac:dyDescent="0.25">
      <c r="A3661" t="s">
        <v>1563</v>
      </c>
      <c r="B3661">
        <v>0</v>
      </c>
      <c r="C3661">
        <v>294035360</v>
      </c>
      <c r="D3661">
        <v>0</v>
      </c>
      <c r="E3661">
        <v>294035360</v>
      </c>
      <c r="F3661">
        <v>0</v>
      </c>
      <c r="G3661">
        <v>294035360</v>
      </c>
      <c r="H3661">
        <v>294035360</v>
      </c>
      <c r="I3661">
        <v>294035360</v>
      </c>
      <c r="J3661">
        <v>0</v>
      </c>
      <c r="K3661">
        <v>294035360</v>
      </c>
      <c r="L3661">
        <v>79408175</v>
      </c>
      <c r="M3661">
        <v>0</v>
      </c>
      <c r="N3661">
        <v>214627185</v>
      </c>
      <c r="O3661">
        <v>210804549</v>
      </c>
      <c r="P3661">
        <v>3822636</v>
      </c>
      <c r="Q3661">
        <v>0</v>
      </c>
      <c r="R3661">
        <v>100</v>
      </c>
      <c r="S3661">
        <v>0</v>
      </c>
      <c r="T3661">
        <v>0</v>
      </c>
    </row>
    <row r="3662" spans="1:20" x14ac:dyDescent="0.25">
      <c r="A3662" t="s">
        <v>1564</v>
      </c>
      <c r="B3662">
        <v>0</v>
      </c>
      <c r="C3662">
        <v>294035360</v>
      </c>
      <c r="D3662">
        <v>0</v>
      </c>
      <c r="E3662">
        <v>294035360</v>
      </c>
      <c r="F3662">
        <v>0</v>
      </c>
      <c r="G3662">
        <v>294035360</v>
      </c>
      <c r="H3662">
        <v>294035360</v>
      </c>
      <c r="I3662">
        <v>294035360</v>
      </c>
      <c r="J3662">
        <v>0</v>
      </c>
      <c r="K3662">
        <v>294035360</v>
      </c>
      <c r="L3662">
        <v>79408175</v>
      </c>
      <c r="M3662">
        <v>0</v>
      </c>
      <c r="N3662">
        <v>214627185</v>
      </c>
      <c r="O3662">
        <v>210804549</v>
      </c>
      <c r="P3662">
        <v>3822636</v>
      </c>
      <c r="Q3662">
        <v>0</v>
      </c>
      <c r="R3662">
        <v>100</v>
      </c>
      <c r="S3662">
        <v>0</v>
      </c>
      <c r="T3662">
        <v>0</v>
      </c>
    </row>
    <row r="3663" spans="1:20" x14ac:dyDescent="0.25">
      <c r="A3663" t="s">
        <v>1590</v>
      </c>
      <c r="B3663">
        <v>0</v>
      </c>
      <c r="C3663">
        <v>115000656087</v>
      </c>
      <c r="D3663">
        <v>0</v>
      </c>
      <c r="E3663">
        <v>115000656087</v>
      </c>
      <c r="F3663">
        <v>0</v>
      </c>
      <c r="G3663">
        <v>82235714196</v>
      </c>
      <c r="H3663">
        <v>82235714196</v>
      </c>
      <c r="I3663">
        <v>16628667375</v>
      </c>
      <c r="J3663">
        <v>0</v>
      </c>
      <c r="K3663">
        <v>16628667375</v>
      </c>
      <c r="L3663">
        <v>1020956937</v>
      </c>
      <c r="M3663">
        <v>65607046821</v>
      </c>
      <c r="N3663">
        <v>15607710438</v>
      </c>
      <c r="O3663">
        <v>15607710438</v>
      </c>
      <c r="P3663">
        <v>0</v>
      </c>
      <c r="Q3663">
        <v>32764941891</v>
      </c>
      <c r="R3663">
        <v>14.46</v>
      </c>
      <c r="S3663">
        <v>0</v>
      </c>
      <c r="T3663">
        <v>0</v>
      </c>
    </row>
    <row r="3664" spans="1:20" x14ac:dyDescent="0.25">
      <c r="A3664" t="s">
        <v>1541</v>
      </c>
      <c r="B3664">
        <v>0</v>
      </c>
      <c r="C3664">
        <v>1002398251</v>
      </c>
      <c r="D3664">
        <v>0</v>
      </c>
      <c r="E3664">
        <v>1002398251</v>
      </c>
      <c r="F3664">
        <v>0</v>
      </c>
      <c r="G3664">
        <v>1002398251</v>
      </c>
      <c r="H3664">
        <v>1002398251</v>
      </c>
      <c r="I3664">
        <v>392524348</v>
      </c>
      <c r="J3664">
        <v>0</v>
      </c>
      <c r="K3664">
        <v>392524348</v>
      </c>
      <c r="L3664">
        <v>0</v>
      </c>
      <c r="M3664">
        <v>609873903</v>
      </c>
      <c r="N3664">
        <v>392524348</v>
      </c>
      <c r="O3664">
        <v>392524348</v>
      </c>
      <c r="P3664">
        <v>0</v>
      </c>
      <c r="Q3664">
        <v>0</v>
      </c>
      <c r="R3664">
        <v>39.159999999999997</v>
      </c>
      <c r="S3664">
        <v>0</v>
      </c>
      <c r="T3664">
        <v>0</v>
      </c>
    </row>
    <row r="3665" spans="1:20" x14ac:dyDescent="0.25">
      <c r="A3665" t="s">
        <v>1563</v>
      </c>
      <c r="B3665">
        <v>0</v>
      </c>
      <c r="C3665">
        <v>1002398251</v>
      </c>
      <c r="D3665">
        <v>0</v>
      </c>
      <c r="E3665">
        <v>1002398251</v>
      </c>
      <c r="F3665">
        <v>0</v>
      </c>
      <c r="G3665">
        <v>1002398251</v>
      </c>
      <c r="H3665">
        <v>1002398251</v>
      </c>
      <c r="I3665">
        <v>392524348</v>
      </c>
      <c r="J3665">
        <v>0</v>
      </c>
      <c r="K3665">
        <v>392524348</v>
      </c>
      <c r="L3665">
        <v>0</v>
      </c>
      <c r="M3665">
        <v>609873903</v>
      </c>
      <c r="N3665">
        <v>392524348</v>
      </c>
      <c r="O3665">
        <v>392524348</v>
      </c>
      <c r="P3665">
        <v>0</v>
      </c>
      <c r="Q3665">
        <v>0</v>
      </c>
      <c r="R3665">
        <v>39.159999999999997</v>
      </c>
      <c r="S3665">
        <v>0</v>
      </c>
      <c r="T3665">
        <v>0</v>
      </c>
    </row>
    <row r="3666" spans="1:20" x14ac:dyDescent="0.25">
      <c r="A3666" t="s">
        <v>1591</v>
      </c>
      <c r="B3666">
        <v>0</v>
      </c>
      <c r="C3666">
        <v>1002398251</v>
      </c>
      <c r="D3666">
        <v>0</v>
      </c>
      <c r="E3666">
        <v>1002398251</v>
      </c>
      <c r="F3666">
        <v>0</v>
      </c>
      <c r="G3666">
        <v>1002398251</v>
      </c>
      <c r="H3666">
        <v>1002398251</v>
      </c>
      <c r="I3666">
        <v>392524348</v>
      </c>
      <c r="J3666">
        <v>0</v>
      </c>
      <c r="K3666">
        <v>392524348</v>
      </c>
      <c r="L3666">
        <v>0</v>
      </c>
      <c r="M3666">
        <v>609873903</v>
      </c>
      <c r="N3666">
        <v>392524348</v>
      </c>
      <c r="O3666">
        <v>392524348</v>
      </c>
      <c r="P3666">
        <v>0</v>
      </c>
      <c r="Q3666">
        <v>0</v>
      </c>
      <c r="R3666">
        <v>39.159999999999997</v>
      </c>
      <c r="S3666">
        <v>0</v>
      </c>
      <c r="T3666">
        <v>0</v>
      </c>
    </row>
    <row r="3667" spans="1:20" x14ac:dyDescent="0.25">
      <c r="A3667" t="s">
        <v>1544</v>
      </c>
      <c r="B3667">
        <v>0</v>
      </c>
      <c r="C3667">
        <v>240924007</v>
      </c>
      <c r="D3667">
        <v>0</v>
      </c>
      <c r="E3667">
        <v>240924007</v>
      </c>
      <c r="F3667">
        <v>0</v>
      </c>
      <c r="G3667">
        <v>240924007</v>
      </c>
      <c r="H3667">
        <v>240924007</v>
      </c>
      <c r="I3667">
        <v>240924007</v>
      </c>
      <c r="J3667">
        <v>0</v>
      </c>
      <c r="K3667">
        <v>240924007</v>
      </c>
      <c r="L3667">
        <v>0</v>
      </c>
      <c r="M3667">
        <v>0</v>
      </c>
      <c r="N3667">
        <v>240924007</v>
      </c>
      <c r="O3667">
        <v>240924007</v>
      </c>
      <c r="P3667">
        <v>0</v>
      </c>
      <c r="Q3667">
        <v>0</v>
      </c>
      <c r="R3667">
        <v>100</v>
      </c>
      <c r="S3667">
        <v>0</v>
      </c>
      <c r="T3667">
        <v>0</v>
      </c>
    </row>
    <row r="3668" spans="1:20" x14ac:dyDescent="0.25">
      <c r="A3668" t="s">
        <v>1563</v>
      </c>
      <c r="B3668">
        <v>0</v>
      </c>
      <c r="C3668">
        <v>240924007</v>
      </c>
      <c r="D3668">
        <v>0</v>
      </c>
      <c r="E3668">
        <v>240924007</v>
      </c>
      <c r="F3668">
        <v>0</v>
      </c>
      <c r="G3668">
        <v>240924007</v>
      </c>
      <c r="H3668">
        <v>240924007</v>
      </c>
      <c r="I3668">
        <v>240924007</v>
      </c>
      <c r="J3668">
        <v>0</v>
      </c>
      <c r="K3668">
        <v>240924007</v>
      </c>
      <c r="L3668">
        <v>0</v>
      </c>
      <c r="M3668">
        <v>0</v>
      </c>
      <c r="N3668">
        <v>240924007</v>
      </c>
      <c r="O3668">
        <v>240924007</v>
      </c>
      <c r="P3668">
        <v>0</v>
      </c>
      <c r="Q3668">
        <v>0</v>
      </c>
      <c r="R3668">
        <v>100</v>
      </c>
      <c r="S3668">
        <v>0</v>
      </c>
      <c r="T3668">
        <v>0</v>
      </c>
    </row>
    <row r="3669" spans="1:20" x14ac:dyDescent="0.25">
      <c r="A3669" t="s">
        <v>1591</v>
      </c>
      <c r="B3669">
        <v>0</v>
      </c>
      <c r="C3669">
        <v>240924007</v>
      </c>
      <c r="D3669">
        <v>0</v>
      </c>
      <c r="E3669">
        <v>240924007</v>
      </c>
      <c r="F3669">
        <v>0</v>
      </c>
      <c r="G3669">
        <v>240924007</v>
      </c>
      <c r="H3669">
        <v>240924007</v>
      </c>
      <c r="I3669">
        <v>240924007</v>
      </c>
      <c r="J3669">
        <v>0</v>
      </c>
      <c r="K3669">
        <v>240924007</v>
      </c>
      <c r="L3669">
        <v>0</v>
      </c>
      <c r="M3669">
        <v>0</v>
      </c>
      <c r="N3669">
        <v>240924007</v>
      </c>
      <c r="O3669">
        <v>240924007</v>
      </c>
      <c r="P3669">
        <v>0</v>
      </c>
      <c r="Q3669">
        <v>0</v>
      </c>
      <c r="R3669">
        <v>100</v>
      </c>
      <c r="S3669">
        <v>0</v>
      </c>
      <c r="T3669">
        <v>0</v>
      </c>
    </row>
    <row r="3670" spans="1:20" x14ac:dyDescent="0.25">
      <c r="A3670" t="s">
        <v>1565</v>
      </c>
      <c r="B3670">
        <v>0</v>
      </c>
      <c r="C3670">
        <v>565238501</v>
      </c>
      <c r="D3670">
        <v>0</v>
      </c>
      <c r="E3670">
        <v>565238501</v>
      </c>
      <c r="F3670">
        <v>0</v>
      </c>
      <c r="G3670">
        <v>565238501</v>
      </c>
      <c r="H3670">
        <v>565238501</v>
      </c>
      <c r="I3670">
        <v>0</v>
      </c>
      <c r="J3670">
        <v>0</v>
      </c>
      <c r="K3670">
        <v>0</v>
      </c>
      <c r="L3670">
        <v>0</v>
      </c>
      <c r="M3670">
        <v>565238501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</row>
    <row r="3671" spans="1:20" x14ac:dyDescent="0.25">
      <c r="A3671" t="s">
        <v>1563</v>
      </c>
      <c r="B3671">
        <v>0</v>
      </c>
      <c r="C3671">
        <v>565238501</v>
      </c>
      <c r="D3671">
        <v>0</v>
      </c>
      <c r="E3671">
        <v>565238501</v>
      </c>
      <c r="F3671">
        <v>0</v>
      </c>
      <c r="G3671">
        <v>565238501</v>
      </c>
      <c r="H3671">
        <v>565238501</v>
      </c>
      <c r="I3671">
        <v>0</v>
      </c>
      <c r="J3671">
        <v>0</v>
      </c>
      <c r="K3671">
        <v>0</v>
      </c>
      <c r="L3671">
        <v>0</v>
      </c>
      <c r="M3671">
        <v>565238501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</row>
    <row r="3672" spans="1:20" x14ac:dyDescent="0.25">
      <c r="A3672" t="s">
        <v>1591</v>
      </c>
      <c r="B3672">
        <v>0</v>
      </c>
      <c r="C3672">
        <v>565238501</v>
      </c>
      <c r="D3672">
        <v>0</v>
      </c>
      <c r="E3672">
        <v>565238501</v>
      </c>
      <c r="F3672">
        <v>0</v>
      </c>
      <c r="G3672">
        <v>565238501</v>
      </c>
      <c r="H3672">
        <v>565238501</v>
      </c>
      <c r="I3672">
        <v>0</v>
      </c>
      <c r="J3672">
        <v>0</v>
      </c>
      <c r="K3672">
        <v>0</v>
      </c>
      <c r="L3672">
        <v>0</v>
      </c>
      <c r="M3672">
        <v>565238501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</row>
    <row r="3673" spans="1:20" x14ac:dyDescent="0.25">
      <c r="A3673" t="s">
        <v>1566</v>
      </c>
      <c r="B3673">
        <v>0</v>
      </c>
      <c r="C3673">
        <v>25172268754</v>
      </c>
      <c r="D3673">
        <v>0</v>
      </c>
      <c r="E3673">
        <v>25172268754</v>
      </c>
      <c r="F3673">
        <v>0</v>
      </c>
      <c r="G3673">
        <v>25172268754</v>
      </c>
      <c r="H3673">
        <v>25172268754</v>
      </c>
      <c r="I3673">
        <v>0</v>
      </c>
      <c r="J3673">
        <v>0</v>
      </c>
      <c r="K3673">
        <v>0</v>
      </c>
      <c r="L3673">
        <v>0</v>
      </c>
      <c r="M3673">
        <v>25172268754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</row>
    <row r="3674" spans="1:20" x14ac:dyDescent="0.25">
      <c r="A3674" t="s">
        <v>1563</v>
      </c>
      <c r="B3674">
        <v>0</v>
      </c>
      <c r="C3674">
        <v>25172268754</v>
      </c>
      <c r="D3674">
        <v>0</v>
      </c>
      <c r="E3674">
        <v>25172268754</v>
      </c>
      <c r="F3674">
        <v>0</v>
      </c>
      <c r="G3674">
        <v>25172268754</v>
      </c>
      <c r="H3674">
        <v>25172268754</v>
      </c>
      <c r="I3674">
        <v>0</v>
      </c>
      <c r="J3674">
        <v>0</v>
      </c>
      <c r="K3674">
        <v>0</v>
      </c>
      <c r="L3674">
        <v>0</v>
      </c>
      <c r="M3674">
        <v>25172268754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</row>
    <row r="3675" spans="1:20" x14ac:dyDescent="0.25">
      <c r="A3675" t="s">
        <v>1591</v>
      </c>
      <c r="B3675">
        <v>0</v>
      </c>
      <c r="C3675">
        <v>25172268754</v>
      </c>
      <c r="D3675">
        <v>0</v>
      </c>
      <c r="E3675">
        <v>25172268754</v>
      </c>
      <c r="F3675">
        <v>0</v>
      </c>
      <c r="G3675">
        <v>25172268754</v>
      </c>
      <c r="H3675">
        <v>25172268754</v>
      </c>
      <c r="I3675">
        <v>0</v>
      </c>
      <c r="J3675">
        <v>0</v>
      </c>
      <c r="K3675">
        <v>0</v>
      </c>
      <c r="L3675">
        <v>0</v>
      </c>
      <c r="M3675">
        <v>25172268754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</row>
    <row r="3676" spans="1:20" x14ac:dyDescent="0.25">
      <c r="A3676" t="s">
        <v>1567</v>
      </c>
      <c r="B3676">
        <v>0</v>
      </c>
      <c r="C3676">
        <v>16237448500</v>
      </c>
      <c r="D3676">
        <v>0</v>
      </c>
      <c r="E3676">
        <v>16237448500</v>
      </c>
      <c r="F3676">
        <v>0</v>
      </c>
      <c r="G3676">
        <v>8579475631</v>
      </c>
      <c r="H3676">
        <v>8579475631</v>
      </c>
      <c r="I3676">
        <v>0</v>
      </c>
      <c r="J3676">
        <v>0</v>
      </c>
      <c r="K3676">
        <v>0</v>
      </c>
      <c r="L3676">
        <v>0</v>
      </c>
      <c r="M3676">
        <v>8579475631</v>
      </c>
      <c r="N3676">
        <v>0</v>
      </c>
      <c r="O3676">
        <v>0</v>
      </c>
      <c r="P3676">
        <v>0</v>
      </c>
      <c r="Q3676">
        <v>7657972869</v>
      </c>
      <c r="R3676">
        <v>0</v>
      </c>
      <c r="S3676">
        <v>0</v>
      </c>
      <c r="T3676">
        <v>0</v>
      </c>
    </row>
    <row r="3677" spans="1:20" x14ac:dyDescent="0.25">
      <c r="A3677" t="s">
        <v>1563</v>
      </c>
      <c r="B3677">
        <v>0</v>
      </c>
      <c r="C3677">
        <v>16237448500</v>
      </c>
      <c r="D3677">
        <v>0</v>
      </c>
      <c r="E3677">
        <v>16237448500</v>
      </c>
      <c r="F3677">
        <v>0</v>
      </c>
      <c r="G3677">
        <v>8579475631</v>
      </c>
      <c r="H3677">
        <v>8579475631</v>
      </c>
      <c r="I3677">
        <v>0</v>
      </c>
      <c r="J3677">
        <v>0</v>
      </c>
      <c r="K3677">
        <v>0</v>
      </c>
      <c r="L3677">
        <v>0</v>
      </c>
      <c r="M3677">
        <v>8579475631</v>
      </c>
      <c r="N3677">
        <v>0</v>
      </c>
      <c r="O3677">
        <v>0</v>
      </c>
      <c r="P3677">
        <v>0</v>
      </c>
      <c r="Q3677">
        <v>7657972869</v>
      </c>
      <c r="R3677">
        <v>0</v>
      </c>
      <c r="S3677">
        <v>0</v>
      </c>
      <c r="T3677">
        <v>0</v>
      </c>
    </row>
    <row r="3678" spans="1:20" x14ac:dyDescent="0.25">
      <c r="A3678" t="s">
        <v>1591</v>
      </c>
      <c r="B3678">
        <v>0</v>
      </c>
      <c r="C3678">
        <v>16237448500</v>
      </c>
      <c r="D3678">
        <v>0</v>
      </c>
      <c r="E3678">
        <v>16237448500</v>
      </c>
      <c r="F3678">
        <v>0</v>
      </c>
      <c r="G3678">
        <v>8579475631</v>
      </c>
      <c r="H3678">
        <v>8579475631</v>
      </c>
      <c r="I3678">
        <v>0</v>
      </c>
      <c r="J3678">
        <v>0</v>
      </c>
      <c r="K3678">
        <v>0</v>
      </c>
      <c r="L3678">
        <v>0</v>
      </c>
      <c r="M3678">
        <v>8579475631</v>
      </c>
      <c r="N3678">
        <v>0</v>
      </c>
      <c r="O3678">
        <v>0</v>
      </c>
      <c r="P3678">
        <v>0</v>
      </c>
      <c r="Q3678">
        <v>7657972869</v>
      </c>
      <c r="R3678">
        <v>0</v>
      </c>
      <c r="S3678">
        <v>0</v>
      </c>
      <c r="T3678">
        <v>0</v>
      </c>
    </row>
    <row r="3679" spans="1:20" x14ac:dyDescent="0.25">
      <c r="A3679" t="s">
        <v>1568</v>
      </c>
      <c r="B3679">
        <v>0</v>
      </c>
      <c r="C3679">
        <v>5628193000</v>
      </c>
      <c r="D3679">
        <v>0</v>
      </c>
      <c r="E3679">
        <v>5628193000</v>
      </c>
      <c r="F3679">
        <v>0</v>
      </c>
      <c r="G3679">
        <v>5628193000</v>
      </c>
      <c r="H3679">
        <v>5628193000</v>
      </c>
      <c r="I3679">
        <v>0</v>
      </c>
      <c r="J3679">
        <v>0</v>
      </c>
      <c r="K3679">
        <v>0</v>
      </c>
      <c r="L3679">
        <v>0</v>
      </c>
      <c r="M3679">
        <v>5628193000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</row>
    <row r="3680" spans="1:20" x14ac:dyDescent="0.25">
      <c r="A3680" t="s">
        <v>1563</v>
      </c>
      <c r="B3680">
        <v>0</v>
      </c>
      <c r="C3680">
        <v>5628193000</v>
      </c>
      <c r="D3680">
        <v>0</v>
      </c>
      <c r="E3680">
        <v>5628193000</v>
      </c>
      <c r="F3680">
        <v>0</v>
      </c>
      <c r="G3680">
        <v>5628193000</v>
      </c>
      <c r="H3680">
        <v>5628193000</v>
      </c>
      <c r="I3680">
        <v>0</v>
      </c>
      <c r="J3680">
        <v>0</v>
      </c>
      <c r="K3680">
        <v>0</v>
      </c>
      <c r="L3680">
        <v>0</v>
      </c>
      <c r="M3680">
        <v>5628193000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</row>
    <row r="3681" spans="1:20" x14ac:dyDescent="0.25">
      <c r="A3681" t="s">
        <v>1591</v>
      </c>
      <c r="B3681">
        <v>0</v>
      </c>
      <c r="C3681">
        <v>5628193000</v>
      </c>
      <c r="D3681">
        <v>0</v>
      </c>
      <c r="E3681">
        <v>5628193000</v>
      </c>
      <c r="F3681">
        <v>0</v>
      </c>
      <c r="G3681">
        <v>5628193000</v>
      </c>
      <c r="H3681">
        <v>5628193000</v>
      </c>
      <c r="I3681">
        <v>0</v>
      </c>
      <c r="J3681">
        <v>0</v>
      </c>
      <c r="K3681">
        <v>0</v>
      </c>
      <c r="L3681">
        <v>0</v>
      </c>
      <c r="M3681">
        <v>5628193000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</row>
    <row r="3682" spans="1:20" x14ac:dyDescent="0.25">
      <c r="A3682" t="s">
        <v>1547</v>
      </c>
      <c r="B3682">
        <v>0</v>
      </c>
      <c r="C3682">
        <v>11754305789</v>
      </c>
      <c r="D3682">
        <v>0</v>
      </c>
      <c r="E3682">
        <v>11754305789</v>
      </c>
      <c r="F3682">
        <v>0</v>
      </c>
      <c r="G3682">
        <v>11754305789</v>
      </c>
      <c r="H3682">
        <v>11754305789</v>
      </c>
      <c r="I3682">
        <v>4587081645</v>
      </c>
      <c r="J3682">
        <v>0</v>
      </c>
      <c r="K3682">
        <v>4587081645</v>
      </c>
      <c r="L3682">
        <v>0</v>
      </c>
      <c r="M3682">
        <v>7167224144</v>
      </c>
      <c r="N3682">
        <v>4587081645</v>
      </c>
      <c r="O3682">
        <v>4587081645</v>
      </c>
      <c r="P3682">
        <v>0</v>
      </c>
      <c r="Q3682">
        <v>0</v>
      </c>
      <c r="R3682">
        <v>39.020000000000003</v>
      </c>
      <c r="S3682">
        <v>0</v>
      </c>
      <c r="T3682">
        <v>0</v>
      </c>
    </row>
    <row r="3683" spans="1:20" x14ac:dyDescent="0.25">
      <c r="A3683" t="s">
        <v>1563</v>
      </c>
      <c r="B3683">
        <v>0</v>
      </c>
      <c r="C3683">
        <v>11754305789</v>
      </c>
      <c r="D3683">
        <v>0</v>
      </c>
      <c r="E3683">
        <v>11754305789</v>
      </c>
      <c r="F3683">
        <v>0</v>
      </c>
      <c r="G3683">
        <v>11754305789</v>
      </c>
      <c r="H3683">
        <v>11754305789</v>
      </c>
      <c r="I3683">
        <v>4587081645</v>
      </c>
      <c r="J3683">
        <v>0</v>
      </c>
      <c r="K3683">
        <v>4587081645</v>
      </c>
      <c r="L3683">
        <v>0</v>
      </c>
      <c r="M3683">
        <v>7167224144</v>
      </c>
      <c r="N3683">
        <v>4587081645</v>
      </c>
      <c r="O3683">
        <v>4587081645</v>
      </c>
      <c r="P3683">
        <v>0</v>
      </c>
      <c r="Q3683">
        <v>0</v>
      </c>
      <c r="R3683">
        <v>39.020000000000003</v>
      </c>
      <c r="S3683">
        <v>0</v>
      </c>
      <c r="T3683">
        <v>0</v>
      </c>
    </row>
    <row r="3684" spans="1:20" x14ac:dyDescent="0.25">
      <c r="A3684" t="s">
        <v>1591</v>
      </c>
      <c r="B3684">
        <v>0</v>
      </c>
      <c r="C3684">
        <v>11754305789</v>
      </c>
      <c r="D3684">
        <v>0</v>
      </c>
      <c r="E3684">
        <v>11754305789</v>
      </c>
      <c r="F3684">
        <v>0</v>
      </c>
      <c r="G3684">
        <v>11754305789</v>
      </c>
      <c r="H3684">
        <v>11754305789</v>
      </c>
      <c r="I3684">
        <v>4587081645</v>
      </c>
      <c r="J3684">
        <v>0</v>
      </c>
      <c r="K3684">
        <v>4587081645</v>
      </c>
      <c r="L3684">
        <v>0</v>
      </c>
      <c r="M3684">
        <v>7167224144</v>
      </c>
      <c r="N3684">
        <v>4587081645</v>
      </c>
      <c r="O3684">
        <v>4587081645</v>
      </c>
      <c r="P3684">
        <v>0</v>
      </c>
      <c r="Q3684">
        <v>0</v>
      </c>
      <c r="R3684">
        <v>39.020000000000003</v>
      </c>
      <c r="S3684">
        <v>0</v>
      </c>
      <c r="T3684">
        <v>0</v>
      </c>
    </row>
    <row r="3685" spans="1:20" x14ac:dyDescent="0.25">
      <c r="A3685" t="s">
        <v>1569</v>
      </c>
      <c r="B3685">
        <v>0</v>
      </c>
      <c r="C3685">
        <v>747705621</v>
      </c>
      <c r="D3685">
        <v>0</v>
      </c>
      <c r="E3685">
        <v>747705621</v>
      </c>
      <c r="F3685">
        <v>0</v>
      </c>
      <c r="G3685">
        <v>147123959</v>
      </c>
      <c r="H3685">
        <v>147123959</v>
      </c>
      <c r="I3685">
        <v>0</v>
      </c>
      <c r="J3685">
        <v>0</v>
      </c>
      <c r="K3685">
        <v>0</v>
      </c>
      <c r="L3685">
        <v>0</v>
      </c>
      <c r="M3685">
        <v>147123959</v>
      </c>
      <c r="N3685">
        <v>0</v>
      </c>
      <c r="O3685">
        <v>0</v>
      </c>
      <c r="P3685">
        <v>0</v>
      </c>
      <c r="Q3685">
        <v>600581662</v>
      </c>
      <c r="R3685">
        <v>0</v>
      </c>
      <c r="S3685">
        <v>0</v>
      </c>
      <c r="T3685">
        <v>0</v>
      </c>
    </row>
    <row r="3686" spans="1:20" x14ac:dyDescent="0.25">
      <c r="A3686" t="s">
        <v>1563</v>
      </c>
      <c r="B3686">
        <v>0</v>
      </c>
      <c r="C3686">
        <v>747705621</v>
      </c>
      <c r="D3686">
        <v>0</v>
      </c>
      <c r="E3686">
        <v>747705621</v>
      </c>
      <c r="F3686">
        <v>0</v>
      </c>
      <c r="G3686">
        <v>147123959</v>
      </c>
      <c r="H3686">
        <v>147123959</v>
      </c>
      <c r="I3686">
        <v>0</v>
      </c>
      <c r="J3686">
        <v>0</v>
      </c>
      <c r="K3686">
        <v>0</v>
      </c>
      <c r="L3686">
        <v>0</v>
      </c>
      <c r="M3686">
        <v>147123959</v>
      </c>
      <c r="N3686">
        <v>0</v>
      </c>
      <c r="O3686">
        <v>0</v>
      </c>
      <c r="P3686">
        <v>0</v>
      </c>
      <c r="Q3686">
        <v>600581662</v>
      </c>
      <c r="R3686">
        <v>0</v>
      </c>
      <c r="S3686">
        <v>0</v>
      </c>
      <c r="T3686">
        <v>0</v>
      </c>
    </row>
    <row r="3687" spans="1:20" x14ac:dyDescent="0.25">
      <c r="A3687" t="s">
        <v>1591</v>
      </c>
      <c r="B3687">
        <v>0</v>
      </c>
      <c r="C3687">
        <v>747705621</v>
      </c>
      <c r="D3687">
        <v>0</v>
      </c>
      <c r="E3687">
        <v>747705621</v>
      </c>
      <c r="F3687">
        <v>0</v>
      </c>
      <c r="G3687">
        <v>147123959</v>
      </c>
      <c r="H3687">
        <v>147123959</v>
      </c>
      <c r="I3687">
        <v>0</v>
      </c>
      <c r="J3687">
        <v>0</v>
      </c>
      <c r="K3687">
        <v>0</v>
      </c>
      <c r="L3687">
        <v>0</v>
      </c>
      <c r="M3687">
        <v>147123959</v>
      </c>
      <c r="N3687">
        <v>0</v>
      </c>
      <c r="O3687">
        <v>0</v>
      </c>
      <c r="P3687">
        <v>0</v>
      </c>
      <c r="Q3687">
        <v>600581662</v>
      </c>
      <c r="R3687">
        <v>0</v>
      </c>
      <c r="S3687">
        <v>0</v>
      </c>
      <c r="T3687">
        <v>0</v>
      </c>
    </row>
    <row r="3688" spans="1:20" x14ac:dyDescent="0.25">
      <c r="A3688" t="s">
        <v>1570</v>
      </c>
      <c r="B3688">
        <v>0</v>
      </c>
      <c r="C3688">
        <v>11431772717</v>
      </c>
      <c r="D3688">
        <v>0</v>
      </c>
      <c r="E3688">
        <v>11431772717</v>
      </c>
      <c r="F3688">
        <v>0</v>
      </c>
      <c r="G3688">
        <v>11431772717</v>
      </c>
      <c r="H3688">
        <v>11431772717</v>
      </c>
      <c r="I3688">
        <v>11270813656</v>
      </c>
      <c r="J3688">
        <v>0</v>
      </c>
      <c r="K3688">
        <v>11270813656</v>
      </c>
      <c r="L3688">
        <v>1020956937</v>
      </c>
      <c r="M3688">
        <v>160959061</v>
      </c>
      <c r="N3688">
        <v>10249856719</v>
      </c>
      <c r="O3688">
        <v>10249856719</v>
      </c>
      <c r="P3688">
        <v>0</v>
      </c>
      <c r="Q3688">
        <v>0</v>
      </c>
      <c r="R3688">
        <v>98.59</v>
      </c>
      <c r="S3688">
        <v>0</v>
      </c>
      <c r="T3688">
        <v>0</v>
      </c>
    </row>
    <row r="3689" spans="1:20" x14ac:dyDescent="0.25">
      <c r="A3689" t="s">
        <v>1563</v>
      </c>
      <c r="B3689">
        <v>0</v>
      </c>
      <c r="C3689">
        <v>11431772717</v>
      </c>
      <c r="D3689">
        <v>0</v>
      </c>
      <c r="E3689">
        <v>11431772717</v>
      </c>
      <c r="F3689">
        <v>0</v>
      </c>
      <c r="G3689">
        <v>11431772717</v>
      </c>
      <c r="H3689">
        <v>11431772717</v>
      </c>
      <c r="I3689">
        <v>11270813656</v>
      </c>
      <c r="J3689">
        <v>0</v>
      </c>
      <c r="K3689">
        <v>11270813656</v>
      </c>
      <c r="L3689">
        <v>1020956937</v>
      </c>
      <c r="M3689">
        <v>160959061</v>
      </c>
      <c r="N3689">
        <v>10249856719</v>
      </c>
      <c r="O3689">
        <v>10249856719</v>
      </c>
      <c r="P3689">
        <v>0</v>
      </c>
      <c r="Q3689">
        <v>0</v>
      </c>
      <c r="R3689">
        <v>98.59</v>
      </c>
      <c r="S3689">
        <v>0</v>
      </c>
      <c r="T3689">
        <v>0</v>
      </c>
    </row>
    <row r="3690" spans="1:20" x14ac:dyDescent="0.25">
      <c r="A3690" t="s">
        <v>1591</v>
      </c>
      <c r="B3690">
        <v>0</v>
      </c>
      <c r="C3690">
        <v>11431772717</v>
      </c>
      <c r="D3690">
        <v>0</v>
      </c>
      <c r="E3690">
        <v>11431772717</v>
      </c>
      <c r="F3690">
        <v>0</v>
      </c>
      <c r="G3690">
        <v>11431772717</v>
      </c>
      <c r="H3690">
        <v>11431772717</v>
      </c>
      <c r="I3690">
        <v>11270813656</v>
      </c>
      <c r="J3690">
        <v>0</v>
      </c>
      <c r="K3690">
        <v>11270813656</v>
      </c>
      <c r="L3690">
        <v>1020956937</v>
      </c>
      <c r="M3690">
        <v>160959061</v>
      </c>
      <c r="N3690">
        <v>10249856719</v>
      </c>
      <c r="O3690">
        <v>10249856719</v>
      </c>
      <c r="P3690">
        <v>0</v>
      </c>
      <c r="Q3690">
        <v>0</v>
      </c>
      <c r="R3690">
        <v>98.59</v>
      </c>
      <c r="S3690">
        <v>0</v>
      </c>
      <c r="T3690">
        <v>0</v>
      </c>
    </row>
    <row r="3691" spans="1:20" x14ac:dyDescent="0.25">
      <c r="A3691" t="s">
        <v>1571</v>
      </c>
      <c r="B3691">
        <v>0</v>
      </c>
      <c r="C3691">
        <v>13498219296</v>
      </c>
      <c r="D3691">
        <v>0</v>
      </c>
      <c r="E3691">
        <v>13498219296</v>
      </c>
      <c r="F3691">
        <v>0</v>
      </c>
      <c r="G3691">
        <v>7110640054</v>
      </c>
      <c r="H3691">
        <v>7110640054</v>
      </c>
      <c r="I3691">
        <v>0</v>
      </c>
      <c r="J3691">
        <v>0</v>
      </c>
      <c r="K3691">
        <v>0</v>
      </c>
      <c r="L3691">
        <v>0</v>
      </c>
      <c r="M3691">
        <v>7110640054</v>
      </c>
      <c r="N3691">
        <v>0</v>
      </c>
      <c r="O3691">
        <v>0</v>
      </c>
      <c r="P3691">
        <v>0</v>
      </c>
      <c r="Q3691">
        <v>6387579242</v>
      </c>
      <c r="R3691">
        <v>0</v>
      </c>
      <c r="S3691">
        <v>0</v>
      </c>
      <c r="T3691">
        <v>0</v>
      </c>
    </row>
    <row r="3692" spans="1:20" x14ac:dyDescent="0.25">
      <c r="A3692" t="s">
        <v>1563</v>
      </c>
      <c r="B3692">
        <v>0</v>
      </c>
      <c r="C3692">
        <v>13498219296</v>
      </c>
      <c r="D3692">
        <v>0</v>
      </c>
      <c r="E3692">
        <v>13498219296</v>
      </c>
      <c r="F3692">
        <v>0</v>
      </c>
      <c r="G3692">
        <v>7110640054</v>
      </c>
      <c r="H3692">
        <v>7110640054</v>
      </c>
      <c r="I3692">
        <v>0</v>
      </c>
      <c r="J3692">
        <v>0</v>
      </c>
      <c r="K3692">
        <v>0</v>
      </c>
      <c r="L3692">
        <v>0</v>
      </c>
      <c r="M3692">
        <v>7110640054</v>
      </c>
      <c r="N3692">
        <v>0</v>
      </c>
      <c r="O3692">
        <v>0</v>
      </c>
      <c r="P3692">
        <v>0</v>
      </c>
      <c r="Q3692">
        <v>6387579242</v>
      </c>
      <c r="R3692">
        <v>0</v>
      </c>
      <c r="S3692">
        <v>0</v>
      </c>
      <c r="T3692">
        <v>0</v>
      </c>
    </row>
    <row r="3693" spans="1:20" x14ac:dyDescent="0.25">
      <c r="A3693" t="s">
        <v>1591</v>
      </c>
      <c r="B3693">
        <v>0</v>
      </c>
      <c r="C3693">
        <v>13498219296</v>
      </c>
      <c r="D3693">
        <v>0</v>
      </c>
      <c r="E3693">
        <v>13498219296</v>
      </c>
      <c r="F3693">
        <v>0</v>
      </c>
      <c r="G3693">
        <v>7110640054</v>
      </c>
      <c r="H3693">
        <v>7110640054</v>
      </c>
      <c r="I3693">
        <v>0</v>
      </c>
      <c r="J3693">
        <v>0</v>
      </c>
      <c r="K3693">
        <v>0</v>
      </c>
      <c r="L3693">
        <v>0</v>
      </c>
      <c r="M3693">
        <v>7110640054</v>
      </c>
      <c r="N3693">
        <v>0</v>
      </c>
      <c r="O3693">
        <v>0</v>
      </c>
      <c r="P3693">
        <v>0</v>
      </c>
      <c r="Q3693">
        <v>6387579242</v>
      </c>
      <c r="R3693">
        <v>0</v>
      </c>
      <c r="S3693">
        <v>0</v>
      </c>
      <c r="T3693">
        <v>0</v>
      </c>
    </row>
    <row r="3694" spans="1:20" x14ac:dyDescent="0.25">
      <c r="A3694" t="s">
        <v>1572</v>
      </c>
      <c r="B3694">
        <v>0</v>
      </c>
      <c r="C3694">
        <v>2984158670</v>
      </c>
      <c r="D3694">
        <v>0</v>
      </c>
      <c r="E3694">
        <v>2984158670</v>
      </c>
      <c r="F3694">
        <v>0</v>
      </c>
      <c r="G3694">
        <v>558509284</v>
      </c>
      <c r="H3694">
        <v>558509284</v>
      </c>
      <c r="I3694">
        <v>0</v>
      </c>
      <c r="J3694">
        <v>0</v>
      </c>
      <c r="K3694">
        <v>0</v>
      </c>
      <c r="L3694">
        <v>0</v>
      </c>
      <c r="M3694">
        <v>558509284</v>
      </c>
      <c r="N3694">
        <v>0</v>
      </c>
      <c r="O3694">
        <v>0</v>
      </c>
      <c r="P3694">
        <v>0</v>
      </c>
      <c r="Q3694">
        <v>2425649386</v>
      </c>
      <c r="R3694">
        <v>0</v>
      </c>
      <c r="S3694">
        <v>0</v>
      </c>
      <c r="T3694">
        <v>0</v>
      </c>
    </row>
    <row r="3695" spans="1:20" x14ac:dyDescent="0.25">
      <c r="A3695" t="s">
        <v>1563</v>
      </c>
      <c r="B3695">
        <v>0</v>
      </c>
      <c r="C3695">
        <v>2984158670</v>
      </c>
      <c r="D3695">
        <v>0</v>
      </c>
      <c r="E3695">
        <v>2984158670</v>
      </c>
      <c r="F3695">
        <v>0</v>
      </c>
      <c r="G3695">
        <v>558509284</v>
      </c>
      <c r="H3695">
        <v>558509284</v>
      </c>
      <c r="I3695">
        <v>0</v>
      </c>
      <c r="J3695">
        <v>0</v>
      </c>
      <c r="K3695">
        <v>0</v>
      </c>
      <c r="L3695">
        <v>0</v>
      </c>
      <c r="M3695">
        <v>558509284</v>
      </c>
      <c r="N3695">
        <v>0</v>
      </c>
      <c r="O3695">
        <v>0</v>
      </c>
      <c r="P3695">
        <v>0</v>
      </c>
      <c r="Q3695">
        <v>2425649386</v>
      </c>
      <c r="R3695">
        <v>0</v>
      </c>
      <c r="S3695">
        <v>0</v>
      </c>
      <c r="T3695">
        <v>0</v>
      </c>
    </row>
    <row r="3696" spans="1:20" x14ac:dyDescent="0.25">
      <c r="A3696" t="s">
        <v>1591</v>
      </c>
      <c r="B3696">
        <v>0</v>
      </c>
      <c r="C3696">
        <v>2984158670</v>
      </c>
      <c r="D3696">
        <v>0</v>
      </c>
      <c r="E3696">
        <v>2984158670</v>
      </c>
      <c r="F3696">
        <v>0</v>
      </c>
      <c r="G3696">
        <v>558509284</v>
      </c>
      <c r="H3696">
        <v>558509284</v>
      </c>
      <c r="I3696">
        <v>0</v>
      </c>
      <c r="J3696">
        <v>0</v>
      </c>
      <c r="K3696">
        <v>0</v>
      </c>
      <c r="L3696">
        <v>0</v>
      </c>
      <c r="M3696">
        <v>558509284</v>
      </c>
      <c r="N3696">
        <v>0</v>
      </c>
      <c r="O3696">
        <v>0</v>
      </c>
      <c r="P3696">
        <v>0</v>
      </c>
      <c r="Q3696">
        <v>2425649386</v>
      </c>
      <c r="R3696">
        <v>0</v>
      </c>
      <c r="S3696">
        <v>0</v>
      </c>
      <c r="T3696">
        <v>0</v>
      </c>
    </row>
    <row r="3697" spans="1:20" x14ac:dyDescent="0.25">
      <c r="A3697" t="s">
        <v>1573</v>
      </c>
      <c r="B3697">
        <v>0</v>
      </c>
      <c r="C3697">
        <v>12873996119</v>
      </c>
      <c r="D3697">
        <v>0</v>
      </c>
      <c r="E3697">
        <v>12873996119</v>
      </c>
      <c r="F3697">
        <v>0</v>
      </c>
      <c r="G3697">
        <v>3829503868</v>
      </c>
      <c r="H3697">
        <v>3829503868</v>
      </c>
      <c r="I3697">
        <v>0</v>
      </c>
      <c r="J3697">
        <v>0</v>
      </c>
      <c r="K3697">
        <v>0</v>
      </c>
      <c r="L3697">
        <v>0</v>
      </c>
      <c r="M3697">
        <v>3829503868</v>
      </c>
      <c r="N3697">
        <v>0</v>
      </c>
      <c r="O3697">
        <v>0</v>
      </c>
      <c r="P3697">
        <v>0</v>
      </c>
      <c r="Q3697">
        <v>9044492251</v>
      </c>
      <c r="R3697">
        <v>0</v>
      </c>
      <c r="S3697">
        <v>0</v>
      </c>
      <c r="T3697">
        <v>0</v>
      </c>
    </row>
    <row r="3698" spans="1:20" x14ac:dyDescent="0.25">
      <c r="A3698" t="s">
        <v>1563</v>
      </c>
      <c r="B3698">
        <v>0</v>
      </c>
      <c r="C3698">
        <v>12873996119</v>
      </c>
      <c r="D3698">
        <v>0</v>
      </c>
      <c r="E3698">
        <v>12873996119</v>
      </c>
      <c r="F3698">
        <v>0</v>
      </c>
      <c r="G3698">
        <v>3829503868</v>
      </c>
      <c r="H3698">
        <v>3829503868</v>
      </c>
      <c r="I3698">
        <v>0</v>
      </c>
      <c r="J3698">
        <v>0</v>
      </c>
      <c r="K3698">
        <v>0</v>
      </c>
      <c r="L3698">
        <v>0</v>
      </c>
      <c r="M3698">
        <v>3829503868</v>
      </c>
      <c r="N3698">
        <v>0</v>
      </c>
      <c r="O3698">
        <v>0</v>
      </c>
      <c r="P3698">
        <v>0</v>
      </c>
      <c r="Q3698">
        <v>9044492251</v>
      </c>
      <c r="R3698">
        <v>0</v>
      </c>
      <c r="S3698">
        <v>0</v>
      </c>
      <c r="T3698">
        <v>0</v>
      </c>
    </row>
    <row r="3699" spans="1:20" x14ac:dyDescent="0.25">
      <c r="A3699" t="s">
        <v>1591</v>
      </c>
      <c r="B3699">
        <v>0</v>
      </c>
      <c r="C3699">
        <v>12873996119</v>
      </c>
      <c r="D3699">
        <v>0</v>
      </c>
      <c r="E3699">
        <v>12873996119</v>
      </c>
      <c r="F3699">
        <v>0</v>
      </c>
      <c r="G3699">
        <v>3829503868</v>
      </c>
      <c r="H3699">
        <v>3829503868</v>
      </c>
      <c r="I3699">
        <v>0</v>
      </c>
      <c r="J3699">
        <v>0</v>
      </c>
      <c r="K3699">
        <v>0</v>
      </c>
      <c r="L3699">
        <v>0</v>
      </c>
      <c r="M3699">
        <v>3829503868</v>
      </c>
      <c r="N3699">
        <v>0</v>
      </c>
      <c r="O3699">
        <v>0</v>
      </c>
      <c r="P3699">
        <v>0</v>
      </c>
      <c r="Q3699">
        <v>9044492251</v>
      </c>
      <c r="R3699">
        <v>0</v>
      </c>
      <c r="S3699">
        <v>0</v>
      </c>
      <c r="T3699">
        <v>0</v>
      </c>
    </row>
    <row r="3700" spans="1:20" x14ac:dyDescent="0.25">
      <c r="A3700" t="s">
        <v>1574</v>
      </c>
      <c r="B3700">
        <v>0</v>
      </c>
      <c r="C3700">
        <v>3681930304</v>
      </c>
      <c r="D3700">
        <v>0</v>
      </c>
      <c r="E3700">
        <v>3681930304</v>
      </c>
      <c r="F3700">
        <v>0</v>
      </c>
      <c r="G3700">
        <v>1051163198</v>
      </c>
      <c r="H3700">
        <v>1051163198</v>
      </c>
      <c r="I3700">
        <v>0</v>
      </c>
      <c r="J3700">
        <v>0</v>
      </c>
      <c r="K3700">
        <v>0</v>
      </c>
      <c r="L3700">
        <v>0</v>
      </c>
      <c r="M3700">
        <v>1051163198</v>
      </c>
      <c r="N3700">
        <v>0</v>
      </c>
      <c r="O3700">
        <v>0</v>
      </c>
      <c r="P3700">
        <v>0</v>
      </c>
      <c r="Q3700">
        <v>2630767106</v>
      </c>
      <c r="R3700">
        <v>0</v>
      </c>
      <c r="S3700">
        <v>0</v>
      </c>
      <c r="T3700">
        <v>0</v>
      </c>
    </row>
    <row r="3701" spans="1:20" x14ac:dyDescent="0.25">
      <c r="A3701" t="s">
        <v>1563</v>
      </c>
      <c r="B3701">
        <v>0</v>
      </c>
      <c r="C3701">
        <v>3681930304</v>
      </c>
      <c r="D3701">
        <v>0</v>
      </c>
      <c r="E3701">
        <v>3681930304</v>
      </c>
      <c r="F3701">
        <v>0</v>
      </c>
      <c r="G3701">
        <v>1051163198</v>
      </c>
      <c r="H3701">
        <v>1051163198</v>
      </c>
      <c r="I3701">
        <v>0</v>
      </c>
      <c r="J3701">
        <v>0</v>
      </c>
      <c r="K3701">
        <v>0</v>
      </c>
      <c r="L3701">
        <v>0</v>
      </c>
      <c r="M3701">
        <v>1051163198</v>
      </c>
      <c r="N3701">
        <v>0</v>
      </c>
      <c r="O3701">
        <v>0</v>
      </c>
      <c r="P3701">
        <v>0</v>
      </c>
      <c r="Q3701">
        <v>2630767106</v>
      </c>
      <c r="R3701">
        <v>0</v>
      </c>
      <c r="S3701">
        <v>0</v>
      </c>
      <c r="T3701">
        <v>0</v>
      </c>
    </row>
    <row r="3702" spans="1:20" x14ac:dyDescent="0.25">
      <c r="A3702" t="s">
        <v>1591</v>
      </c>
      <c r="B3702">
        <v>0</v>
      </c>
      <c r="C3702">
        <v>3681930304</v>
      </c>
      <c r="D3702">
        <v>0</v>
      </c>
      <c r="E3702">
        <v>3681930304</v>
      </c>
      <c r="F3702">
        <v>0</v>
      </c>
      <c r="G3702">
        <v>1051163198</v>
      </c>
      <c r="H3702">
        <v>1051163198</v>
      </c>
      <c r="I3702">
        <v>0</v>
      </c>
      <c r="J3702">
        <v>0</v>
      </c>
      <c r="K3702">
        <v>0</v>
      </c>
      <c r="L3702">
        <v>0</v>
      </c>
      <c r="M3702">
        <v>1051163198</v>
      </c>
      <c r="N3702">
        <v>0</v>
      </c>
      <c r="O3702">
        <v>0</v>
      </c>
      <c r="P3702">
        <v>0</v>
      </c>
      <c r="Q3702">
        <v>2630767106</v>
      </c>
      <c r="R3702">
        <v>0</v>
      </c>
      <c r="S3702">
        <v>0</v>
      </c>
      <c r="T3702">
        <v>0</v>
      </c>
    </row>
    <row r="3703" spans="1:20" x14ac:dyDescent="0.25">
      <c r="A3703" t="s">
        <v>1575</v>
      </c>
      <c r="B3703">
        <v>0</v>
      </c>
      <c r="C3703">
        <v>130412199</v>
      </c>
      <c r="D3703">
        <v>0</v>
      </c>
      <c r="E3703">
        <v>130412199</v>
      </c>
      <c r="F3703">
        <v>0</v>
      </c>
      <c r="G3703">
        <v>130412199</v>
      </c>
      <c r="H3703">
        <v>130412199</v>
      </c>
      <c r="I3703">
        <v>130412199</v>
      </c>
      <c r="J3703">
        <v>0</v>
      </c>
      <c r="K3703">
        <v>130412199</v>
      </c>
      <c r="L3703">
        <v>0</v>
      </c>
      <c r="M3703">
        <v>0</v>
      </c>
      <c r="N3703">
        <v>130412199</v>
      </c>
      <c r="O3703">
        <v>130412199</v>
      </c>
      <c r="P3703">
        <v>0</v>
      </c>
      <c r="Q3703">
        <v>0</v>
      </c>
      <c r="R3703">
        <v>100</v>
      </c>
      <c r="S3703">
        <v>0</v>
      </c>
      <c r="T3703">
        <v>0</v>
      </c>
    </row>
    <row r="3704" spans="1:20" x14ac:dyDescent="0.25">
      <c r="A3704" t="s">
        <v>1563</v>
      </c>
      <c r="B3704">
        <v>0</v>
      </c>
      <c r="C3704">
        <v>130412199</v>
      </c>
      <c r="D3704">
        <v>0</v>
      </c>
      <c r="E3704">
        <v>130412199</v>
      </c>
      <c r="F3704">
        <v>0</v>
      </c>
      <c r="G3704">
        <v>130412199</v>
      </c>
      <c r="H3704">
        <v>130412199</v>
      </c>
      <c r="I3704">
        <v>130412199</v>
      </c>
      <c r="J3704">
        <v>0</v>
      </c>
      <c r="K3704">
        <v>130412199</v>
      </c>
      <c r="L3704">
        <v>0</v>
      </c>
      <c r="M3704">
        <v>0</v>
      </c>
      <c r="N3704">
        <v>130412199</v>
      </c>
      <c r="O3704">
        <v>130412199</v>
      </c>
      <c r="P3704">
        <v>0</v>
      </c>
      <c r="Q3704">
        <v>0</v>
      </c>
      <c r="R3704">
        <v>100</v>
      </c>
      <c r="S3704">
        <v>0</v>
      </c>
      <c r="T3704">
        <v>0</v>
      </c>
    </row>
    <row r="3705" spans="1:20" x14ac:dyDescent="0.25">
      <c r="A3705" t="s">
        <v>1591</v>
      </c>
      <c r="B3705">
        <v>0</v>
      </c>
      <c r="C3705">
        <v>130412199</v>
      </c>
      <c r="D3705">
        <v>0</v>
      </c>
      <c r="E3705">
        <v>130412199</v>
      </c>
      <c r="F3705">
        <v>0</v>
      </c>
      <c r="G3705">
        <v>130412199</v>
      </c>
      <c r="H3705">
        <v>130412199</v>
      </c>
      <c r="I3705">
        <v>130412199</v>
      </c>
      <c r="J3705">
        <v>0</v>
      </c>
      <c r="K3705">
        <v>130412199</v>
      </c>
      <c r="L3705">
        <v>0</v>
      </c>
      <c r="M3705">
        <v>0</v>
      </c>
      <c r="N3705">
        <v>130412199</v>
      </c>
      <c r="O3705">
        <v>130412199</v>
      </c>
      <c r="P3705">
        <v>0</v>
      </c>
      <c r="Q3705">
        <v>0</v>
      </c>
      <c r="R3705">
        <v>100</v>
      </c>
      <c r="S3705">
        <v>0</v>
      </c>
      <c r="T3705">
        <v>0</v>
      </c>
    </row>
    <row r="3706" spans="1:20" x14ac:dyDescent="0.25">
      <c r="A3706" t="s">
        <v>1576</v>
      </c>
      <c r="B3706">
        <v>0</v>
      </c>
      <c r="C3706">
        <v>3632188735</v>
      </c>
      <c r="D3706">
        <v>0</v>
      </c>
      <c r="E3706">
        <v>3632188735</v>
      </c>
      <c r="F3706">
        <v>0</v>
      </c>
      <c r="G3706">
        <v>3429493814</v>
      </c>
      <c r="H3706">
        <v>3429493814</v>
      </c>
      <c r="I3706">
        <v>0</v>
      </c>
      <c r="J3706">
        <v>0</v>
      </c>
      <c r="K3706">
        <v>0</v>
      </c>
      <c r="L3706">
        <v>0</v>
      </c>
      <c r="M3706">
        <v>3429493814</v>
      </c>
      <c r="N3706">
        <v>0</v>
      </c>
      <c r="O3706">
        <v>0</v>
      </c>
      <c r="P3706">
        <v>0</v>
      </c>
      <c r="Q3706">
        <v>202694921</v>
      </c>
      <c r="R3706">
        <v>0</v>
      </c>
      <c r="S3706">
        <v>0</v>
      </c>
      <c r="T3706">
        <v>0</v>
      </c>
    </row>
    <row r="3707" spans="1:20" x14ac:dyDescent="0.25">
      <c r="A3707" t="s">
        <v>1563</v>
      </c>
      <c r="B3707">
        <v>0</v>
      </c>
      <c r="C3707">
        <v>3632188735</v>
      </c>
      <c r="D3707">
        <v>0</v>
      </c>
      <c r="E3707">
        <v>3632188735</v>
      </c>
      <c r="F3707">
        <v>0</v>
      </c>
      <c r="G3707">
        <v>3429493814</v>
      </c>
      <c r="H3707">
        <v>3429493814</v>
      </c>
      <c r="I3707">
        <v>0</v>
      </c>
      <c r="J3707">
        <v>0</v>
      </c>
      <c r="K3707">
        <v>0</v>
      </c>
      <c r="L3707">
        <v>0</v>
      </c>
      <c r="M3707">
        <v>3429493814</v>
      </c>
      <c r="N3707">
        <v>0</v>
      </c>
      <c r="O3707">
        <v>0</v>
      </c>
      <c r="P3707">
        <v>0</v>
      </c>
      <c r="Q3707">
        <v>202694921</v>
      </c>
      <c r="R3707">
        <v>0</v>
      </c>
      <c r="S3707">
        <v>0</v>
      </c>
      <c r="T3707">
        <v>0</v>
      </c>
    </row>
    <row r="3708" spans="1:20" x14ac:dyDescent="0.25">
      <c r="A3708" t="s">
        <v>1591</v>
      </c>
      <c r="B3708">
        <v>0</v>
      </c>
      <c r="C3708">
        <v>3632188735</v>
      </c>
      <c r="D3708">
        <v>0</v>
      </c>
      <c r="E3708">
        <v>3632188735</v>
      </c>
      <c r="F3708">
        <v>0</v>
      </c>
      <c r="G3708">
        <v>3429493814</v>
      </c>
      <c r="H3708">
        <v>3429493814</v>
      </c>
      <c r="I3708">
        <v>0</v>
      </c>
      <c r="J3708">
        <v>0</v>
      </c>
      <c r="K3708">
        <v>0</v>
      </c>
      <c r="L3708">
        <v>0</v>
      </c>
      <c r="M3708">
        <v>3429493814</v>
      </c>
      <c r="N3708">
        <v>0</v>
      </c>
      <c r="O3708">
        <v>0</v>
      </c>
      <c r="P3708">
        <v>0</v>
      </c>
      <c r="Q3708">
        <v>202694921</v>
      </c>
      <c r="R3708">
        <v>0</v>
      </c>
      <c r="S3708">
        <v>0</v>
      </c>
      <c r="T3708">
        <v>0</v>
      </c>
    </row>
    <row r="3709" spans="1:20" x14ac:dyDescent="0.25">
      <c r="A3709" t="s">
        <v>1577</v>
      </c>
      <c r="B3709">
        <v>0</v>
      </c>
      <c r="C3709">
        <v>5310738624</v>
      </c>
      <c r="D3709">
        <v>0</v>
      </c>
      <c r="E3709">
        <v>5310738624</v>
      </c>
      <c r="F3709">
        <v>0</v>
      </c>
      <c r="G3709">
        <v>1585534170</v>
      </c>
      <c r="H3709">
        <v>1585534170</v>
      </c>
      <c r="I3709">
        <v>0</v>
      </c>
      <c r="J3709">
        <v>0</v>
      </c>
      <c r="K3709">
        <v>0</v>
      </c>
      <c r="L3709">
        <v>0</v>
      </c>
      <c r="M3709">
        <v>1585534170</v>
      </c>
      <c r="N3709">
        <v>0</v>
      </c>
      <c r="O3709">
        <v>0</v>
      </c>
      <c r="P3709">
        <v>0</v>
      </c>
      <c r="Q3709">
        <v>3725204454</v>
      </c>
      <c r="R3709">
        <v>0</v>
      </c>
      <c r="S3709">
        <v>0</v>
      </c>
      <c r="T3709">
        <v>0</v>
      </c>
    </row>
    <row r="3710" spans="1:20" x14ac:dyDescent="0.25">
      <c r="A3710" t="s">
        <v>1563</v>
      </c>
      <c r="B3710">
        <v>0</v>
      </c>
      <c r="C3710">
        <v>5310738624</v>
      </c>
      <c r="D3710">
        <v>0</v>
      </c>
      <c r="E3710">
        <v>5310738624</v>
      </c>
      <c r="F3710">
        <v>0</v>
      </c>
      <c r="G3710">
        <v>1585534170</v>
      </c>
      <c r="H3710">
        <v>1585534170</v>
      </c>
      <c r="I3710">
        <v>0</v>
      </c>
      <c r="J3710">
        <v>0</v>
      </c>
      <c r="K3710">
        <v>0</v>
      </c>
      <c r="L3710">
        <v>0</v>
      </c>
      <c r="M3710">
        <v>1585534170</v>
      </c>
      <c r="N3710">
        <v>0</v>
      </c>
      <c r="O3710">
        <v>0</v>
      </c>
      <c r="P3710">
        <v>0</v>
      </c>
      <c r="Q3710">
        <v>3725204454</v>
      </c>
      <c r="R3710">
        <v>0</v>
      </c>
      <c r="S3710">
        <v>0</v>
      </c>
      <c r="T3710">
        <v>0</v>
      </c>
    </row>
    <row r="3711" spans="1:20" x14ac:dyDescent="0.25">
      <c r="A3711" t="s">
        <v>1591</v>
      </c>
      <c r="B3711">
        <v>0</v>
      </c>
      <c r="C3711">
        <v>5310738624</v>
      </c>
      <c r="D3711">
        <v>0</v>
      </c>
      <c r="E3711">
        <v>5310738624</v>
      </c>
      <c r="F3711">
        <v>0</v>
      </c>
      <c r="G3711">
        <v>1585534170</v>
      </c>
      <c r="H3711">
        <v>1585534170</v>
      </c>
      <c r="I3711">
        <v>0</v>
      </c>
      <c r="J3711">
        <v>0</v>
      </c>
      <c r="K3711">
        <v>0</v>
      </c>
      <c r="L3711">
        <v>0</v>
      </c>
      <c r="M3711">
        <v>1585534170</v>
      </c>
      <c r="N3711">
        <v>0</v>
      </c>
      <c r="O3711">
        <v>0</v>
      </c>
      <c r="P3711">
        <v>0</v>
      </c>
      <c r="Q3711">
        <v>3725204454</v>
      </c>
      <c r="R3711">
        <v>0</v>
      </c>
      <c r="S3711">
        <v>0</v>
      </c>
      <c r="T3711">
        <v>0</v>
      </c>
    </row>
    <row r="3712" spans="1:20" x14ac:dyDescent="0.25">
      <c r="A3712" t="s">
        <v>1578</v>
      </c>
      <c r="B3712">
        <v>0</v>
      </c>
      <c r="C3712">
        <v>108757000</v>
      </c>
      <c r="D3712">
        <v>0</v>
      </c>
      <c r="E3712">
        <v>108757000</v>
      </c>
      <c r="F3712">
        <v>0</v>
      </c>
      <c r="G3712">
        <v>18757000</v>
      </c>
      <c r="H3712">
        <v>18757000</v>
      </c>
      <c r="I3712">
        <v>6911520</v>
      </c>
      <c r="J3712">
        <v>0</v>
      </c>
      <c r="K3712">
        <v>6911520</v>
      </c>
      <c r="L3712">
        <v>0</v>
      </c>
      <c r="M3712">
        <v>11845480</v>
      </c>
      <c r="N3712">
        <v>6911520</v>
      </c>
      <c r="O3712">
        <v>6911520</v>
      </c>
      <c r="P3712">
        <v>0</v>
      </c>
      <c r="Q3712">
        <v>90000000</v>
      </c>
      <c r="R3712">
        <v>6.36</v>
      </c>
      <c r="S3712">
        <v>0</v>
      </c>
      <c r="T3712">
        <v>0</v>
      </c>
    </row>
    <row r="3713" spans="1:20" x14ac:dyDescent="0.25">
      <c r="A3713" t="s">
        <v>1563</v>
      </c>
      <c r="B3713">
        <v>0</v>
      </c>
      <c r="C3713">
        <v>108757000</v>
      </c>
      <c r="D3713">
        <v>0</v>
      </c>
      <c r="E3713">
        <v>108757000</v>
      </c>
      <c r="F3713">
        <v>0</v>
      </c>
      <c r="G3713">
        <v>18757000</v>
      </c>
      <c r="H3713">
        <v>18757000</v>
      </c>
      <c r="I3713">
        <v>6911520</v>
      </c>
      <c r="J3713">
        <v>0</v>
      </c>
      <c r="K3713">
        <v>6911520</v>
      </c>
      <c r="L3713">
        <v>0</v>
      </c>
      <c r="M3713">
        <v>11845480</v>
      </c>
      <c r="N3713">
        <v>6911520</v>
      </c>
      <c r="O3713">
        <v>6911520</v>
      </c>
      <c r="P3713">
        <v>0</v>
      </c>
      <c r="Q3713">
        <v>90000000</v>
      </c>
      <c r="R3713">
        <v>6.36</v>
      </c>
      <c r="S3713">
        <v>0</v>
      </c>
      <c r="T3713">
        <v>0</v>
      </c>
    </row>
    <row r="3714" spans="1:20" x14ac:dyDescent="0.25">
      <c r="A3714" t="s">
        <v>1591</v>
      </c>
      <c r="B3714">
        <v>0</v>
      </c>
      <c r="C3714">
        <v>108757000</v>
      </c>
      <c r="D3714">
        <v>0</v>
      </c>
      <c r="E3714">
        <v>108757000</v>
      </c>
      <c r="F3714">
        <v>0</v>
      </c>
      <c r="G3714">
        <v>18757000</v>
      </c>
      <c r="H3714">
        <v>18757000</v>
      </c>
      <c r="I3714">
        <v>6911520</v>
      </c>
      <c r="J3714">
        <v>0</v>
      </c>
      <c r="K3714">
        <v>6911520</v>
      </c>
      <c r="L3714">
        <v>0</v>
      </c>
      <c r="M3714">
        <v>11845480</v>
      </c>
      <c r="N3714">
        <v>6911520</v>
      </c>
      <c r="O3714">
        <v>6911520</v>
      </c>
      <c r="P3714">
        <v>0</v>
      </c>
      <c r="Q3714">
        <v>90000000</v>
      </c>
      <c r="R3714">
        <v>6.36</v>
      </c>
      <c r="S3714">
        <v>0</v>
      </c>
      <c r="T3714">
        <v>0</v>
      </c>
    </row>
    <row r="3715" spans="1:20" x14ac:dyDescent="0.25">
      <c r="A3715" t="s">
        <v>1592</v>
      </c>
      <c r="B3715">
        <v>467259624</v>
      </c>
      <c r="C3715">
        <v>21108249</v>
      </c>
      <c r="D3715">
        <v>0</v>
      </c>
      <c r="E3715">
        <v>488367873</v>
      </c>
      <c r="F3715">
        <v>0</v>
      </c>
      <c r="G3715">
        <v>17199314</v>
      </c>
      <c r="H3715">
        <v>17199314</v>
      </c>
      <c r="I3715">
        <v>17199314</v>
      </c>
      <c r="J3715">
        <v>0</v>
      </c>
      <c r="K3715">
        <v>17199314</v>
      </c>
      <c r="L3715">
        <v>17199314</v>
      </c>
      <c r="M3715">
        <v>0</v>
      </c>
      <c r="N3715">
        <v>0</v>
      </c>
      <c r="O3715">
        <v>0</v>
      </c>
      <c r="P3715">
        <v>0</v>
      </c>
      <c r="Q3715">
        <v>471168559</v>
      </c>
      <c r="R3715">
        <v>3.52</v>
      </c>
      <c r="S3715">
        <v>0</v>
      </c>
      <c r="T3715">
        <v>0</v>
      </c>
    </row>
    <row r="3716" spans="1:20" x14ac:dyDescent="0.25">
      <c r="A3716" t="s">
        <v>1471</v>
      </c>
      <c r="B3716">
        <v>467259624</v>
      </c>
      <c r="C3716">
        <v>-467259624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</row>
    <row r="3717" spans="1:20" x14ac:dyDescent="0.25">
      <c r="A3717" t="s">
        <v>1593</v>
      </c>
      <c r="B3717">
        <v>467259624</v>
      </c>
      <c r="C3717">
        <v>-467259624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</row>
    <row r="3718" spans="1:20" x14ac:dyDescent="0.25">
      <c r="A3718" t="s">
        <v>1594</v>
      </c>
      <c r="B3718">
        <v>467259624</v>
      </c>
      <c r="C3718">
        <v>-467259624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</row>
    <row r="3719" spans="1:20" x14ac:dyDescent="0.25">
      <c r="A3719" t="s">
        <v>1595</v>
      </c>
      <c r="B3719">
        <v>467259624</v>
      </c>
      <c r="C3719">
        <v>-467259624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</row>
    <row r="3720" spans="1:20" x14ac:dyDescent="0.25">
      <c r="A3720" t="s">
        <v>1596</v>
      </c>
      <c r="B3720">
        <v>0</v>
      </c>
      <c r="C3720">
        <v>488367873</v>
      </c>
      <c r="D3720">
        <v>0</v>
      </c>
      <c r="E3720">
        <v>488367873</v>
      </c>
      <c r="F3720">
        <v>0</v>
      </c>
      <c r="G3720">
        <v>17199314</v>
      </c>
      <c r="H3720">
        <v>17199314</v>
      </c>
      <c r="I3720">
        <v>17199314</v>
      </c>
      <c r="J3720">
        <v>0</v>
      </c>
      <c r="K3720">
        <v>17199314</v>
      </c>
      <c r="L3720">
        <v>17199314</v>
      </c>
      <c r="M3720">
        <v>0</v>
      </c>
      <c r="N3720">
        <v>0</v>
      </c>
      <c r="O3720">
        <v>0</v>
      </c>
      <c r="P3720">
        <v>0</v>
      </c>
      <c r="Q3720">
        <v>471168559</v>
      </c>
      <c r="R3720">
        <v>3.52</v>
      </c>
      <c r="S3720">
        <v>0</v>
      </c>
      <c r="T3720">
        <v>0</v>
      </c>
    </row>
    <row r="3721" spans="1:20" x14ac:dyDescent="0.25">
      <c r="A3721" t="s">
        <v>31</v>
      </c>
      <c r="B3721">
        <v>0</v>
      </c>
      <c r="C3721">
        <v>21108249</v>
      </c>
      <c r="D3721">
        <v>0</v>
      </c>
      <c r="E3721">
        <v>21108249</v>
      </c>
      <c r="F3721">
        <v>0</v>
      </c>
      <c r="G3721">
        <v>17199314</v>
      </c>
      <c r="H3721">
        <v>17199314</v>
      </c>
      <c r="I3721">
        <v>17199314</v>
      </c>
      <c r="J3721">
        <v>0</v>
      </c>
      <c r="K3721">
        <v>17199314</v>
      </c>
      <c r="L3721">
        <v>17199314</v>
      </c>
      <c r="M3721">
        <v>0</v>
      </c>
      <c r="N3721">
        <v>0</v>
      </c>
      <c r="O3721">
        <v>0</v>
      </c>
      <c r="P3721">
        <v>0</v>
      </c>
      <c r="Q3721">
        <v>3908935</v>
      </c>
      <c r="R3721">
        <v>81.48</v>
      </c>
      <c r="S3721">
        <v>0</v>
      </c>
      <c r="T3721">
        <v>0</v>
      </c>
    </row>
    <row r="3722" spans="1:20" x14ac:dyDescent="0.25">
      <c r="A3722" t="s">
        <v>1594</v>
      </c>
      <c r="B3722">
        <v>0</v>
      </c>
      <c r="C3722">
        <v>21108249</v>
      </c>
      <c r="D3722">
        <v>0</v>
      </c>
      <c r="E3722">
        <v>21108249</v>
      </c>
      <c r="F3722">
        <v>0</v>
      </c>
      <c r="G3722">
        <v>17199314</v>
      </c>
      <c r="H3722">
        <v>17199314</v>
      </c>
      <c r="I3722">
        <v>17199314</v>
      </c>
      <c r="J3722">
        <v>0</v>
      </c>
      <c r="K3722">
        <v>17199314</v>
      </c>
      <c r="L3722">
        <v>17199314</v>
      </c>
      <c r="M3722">
        <v>0</v>
      </c>
      <c r="N3722">
        <v>0</v>
      </c>
      <c r="O3722">
        <v>0</v>
      </c>
      <c r="P3722">
        <v>0</v>
      </c>
      <c r="Q3722">
        <v>3908935</v>
      </c>
      <c r="R3722">
        <v>81.48</v>
      </c>
      <c r="S3722">
        <v>0</v>
      </c>
      <c r="T3722">
        <v>0</v>
      </c>
    </row>
    <row r="3723" spans="1:20" x14ac:dyDescent="0.25">
      <c r="A3723" t="s">
        <v>1597</v>
      </c>
      <c r="B3723">
        <v>0</v>
      </c>
      <c r="C3723">
        <v>21108249</v>
      </c>
      <c r="D3723">
        <v>0</v>
      </c>
      <c r="E3723">
        <v>21108249</v>
      </c>
      <c r="F3723">
        <v>0</v>
      </c>
      <c r="G3723">
        <v>17199314</v>
      </c>
      <c r="H3723">
        <v>17199314</v>
      </c>
      <c r="I3723">
        <v>17199314</v>
      </c>
      <c r="J3723">
        <v>0</v>
      </c>
      <c r="K3723">
        <v>17199314</v>
      </c>
      <c r="L3723">
        <v>17199314</v>
      </c>
      <c r="M3723">
        <v>0</v>
      </c>
      <c r="N3723">
        <v>0</v>
      </c>
      <c r="O3723">
        <v>0</v>
      </c>
      <c r="P3723">
        <v>0</v>
      </c>
      <c r="Q3723">
        <v>3908935</v>
      </c>
      <c r="R3723">
        <v>81.48</v>
      </c>
      <c r="S3723">
        <v>0</v>
      </c>
      <c r="T3723">
        <v>0</v>
      </c>
    </row>
    <row r="3724" spans="1:20" x14ac:dyDescent="0.25">
      <c r="A3724" t="s">
        <v>1593</v>
      </c>
      <c r="B3724">
        <v>0</v>
      </c>
      <c r="C3724">
        <v>467259624</v>
      </c>
      <c r="D3724">
        <v>0</v>
      </c>
      <c r="E3724">
        <v>467259624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467259624</v>
      </c>
      <c r="R3724">
        <v>0</v>
      </c>
      <c r="S3724">
        <v>0</v>
      </c>
      <c r="T3724">
        <v>0</v>
      </c>
    </row>
    <row r="3725" spans="1:20" x14ac:dyDescent="0.25">
      <c r="A3725" t="s">
        <v>1594</v>
      </c>
      <c r="B3725">
        <v>0</v>
      </c>
      <c r="C3725">
        <v>467259624</v>
      </c>
      <c r="D3725">
        <v>0</v>
      </c>
      <c r="E3725">
        <v>467259624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467259624</v>
      </c>
      <c r="R3725">
        <v>0</v>
      </c>
      <c r="S3725">
        <v>0</v>
      </c>
      <c r="T3725">
        <v>0</v>
      </c>
    </row>
    <row r="3726" spans="1:20" x14ac:dyDescent="0.25">
      <c r="A3726" t="s">
        <v>1597</v>
      </c>
      <c r="B3726">
        <v>0</v>
      </c>
      <c r="C3726">
        <v>467259624</v>
      </c>
      <c r="D3726">
        <v>0</v>
      </c>
      <c r="E3726">
        <v>467259624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467259624</v>
      </c>
      <c r="R3726">
        <v>0</v>
      </c>
      <c r="S3726">
        <v>0</v>
      </c>
      <c r="T3726">
        <v>0</v>
      </c>
    </row>
    <row r="3727" spans="1:20" x14ac:dyDescent="0.25">
      <c r="A3727" t="s">
        <v>1598</v>
      </c>
      <c r="B3727">
        <v>132315182270</v>
      </c>
      <c r="C3727">
        <v>35046074045</v>
      </c>
      <c r="D3727">
        <v>0</v>
      </c>
      <c r="E3727">
        <v>167361256315</v>
      </c>
      <c r="F3727">
        <v>0</v>
      </c>
      <c r="G3727">
        <v>113548421464</v>
      </c>
      <c r="H3727">
        <v>113548421464</v>
      </c>
      <c r="I3727">
        <v>76993823715</v>
      </c>
      <c r="J3727">
        <v>0</v>
      </c>
      <c r="K3727">
        <v>76993823715</v>
      </c>
      <c r="L3727">
        <v>35816425815</v>
      </c>
      <c r="M3727">
        <v>36554597749</v>
      </c>
      <c r="N3727">
        <v>41177397900</v>
      </c>
      <c r="O3727">
        <v>41119679624</v>
      </c>
      <c r="P3727">
        <v>57718276</v>
      </c>
      <c r="Q3727">
        <v>53812834851</v>
      </c>
      <c r="R3727">
        <v>46</v>
      </c>
      <c r="S3727">
        <v>0</v>
      </c>
      <c r="T3727">
        <v>0</v>
      </c>
    </row>
    <row r="3728" spans="1:20" x14ac:dyDescent="0.25">
      <c r="A3728" t="s">
        <v>1562</v>
      </c>
      <c r="B3728">
        <v>106668000</v>
      </c>
      <c r="C3728">
        <v>13877916</v>
      </c>
      <c r="D3728">
        <v>0</v>
      </c>
      <c r="E3728">
        <v>120545916</v>
      </c>
      <c r="F3728">
        <v>0</v>
      </c>
      <c r="G3728">
        <v>120545916</v>
      </c>
      <c r="H3728">
        <v>120545916</v>
      </c>
      <c r="I3728">
        <v>120545916</v>
      </c>
      <c r="J3728">
        <v>0</v>
      </c>
      <c r="K3728">
        <v>120545916</v>
      </c>
      <c r="L3728">
        <v>25890766</v>
      </c>
      <c r="M3728">
        <v>0</v>
      </c>
      <c r="N3728">
        <v>94655150</v>
      </c>
      <c r="O3728">
        <v>91840094</v>
      </c>
      <c r="P3728">
        <v>2815056</v>
      </c>
      <c r="Q3728">
        <v>0</v>
      </c>
      <c r="R3728">
        <v>100</v>
      </c>
      <c r="S3728">
        <v>0</v>
      </c>
      <c r="T3728">
        <v>0</v>
      </c>
    </row>
    <row r="3729" spans="1:20" x14ac:dyDescent="0.25">
      <c r="A3729" t="s">
        <v>31</v>
      </c>
      <c r="B3729">
        <v>106668000</v>
      </c>
      <c r="C3729">
        <v>13877916</v>
      </c>
      <c r="D3729">
        <v>0</v>
      </c>
      <c r="E3729">
        <v>120545916</v>
      </c>
      <c r="F3729">
        <v>0</v>
      </c>
      <c r="G3729">
        <v>120545916</v>
      </c>
      <c r="H3729">
        <v>120545916</v>
      </c>
      <c r="I3729">
        <v>120545916</v>
      </c>
      <c r="J3729">
        <v>0</v>
      </c>
      <c r="K3729">
        <v>120545916</v>
      </c>
      <c r="L3729">
        <v>25890766</v>
      </c>
      <c r="M3729">
        <v>0</v>
      </c>
      <c r="N3729">
        <v>94655150</v>
      </c>
      <c r="O3729">
        <v>91840094</v>
      </c>
      <c r="P3729">
        <v>2815056</v>
      </c>
      <c r="Q3729">
        <v>0</v>
      </c>
      <c r="R3729">
        <v>100</v>
      </c>
      <c r="S3729">
        <v>0</v>
      </c>
      <c r="T3729">
        <v>0</v>
      </c>
    </row>
    <row r="3730" spans="1:20" x14ac:dyDescent="0.25">
      <c r="A3730" t="s">
        <v>1594</v>
      </c>
      <c r="B3730">
        <v>106668000</v>
      </c>
      <c r="C3730">
        <v>13877916</v>
      </c>
      <c r="D3730">
        <v>0</v>
      </c>
      <c r="E3730">
        <v>120545916</v>
      </c>
      <c r="F3730">
        <v>0</v>
      </c>
      <c r="G3730">
        <v>120545916</v>
      </c>
      <c r="H3730">
        <v>120545916</v>
      </c>
      <c r="I3730">
        <v>120545916</v>
      </c>
      <c r="J3730">
        <v>0</v>
      </c>
      <c r="K3730">
        <v>120545916</v>
      </c>
      <c r="L3730">
        <v>25890766</v>
      </c>
      <c r="M3730">
        <v>0</v>
      </c>
      <c r="N3730">
        <v>94655150</v>
      </c>
      <c r="O3730">
        <v>91840094</v>
      </c>
      <c r="P3730">
        <v>2815056</v>
      </c>
      <c r="Q3730">
        <v>0</v>
      </c>
      <c r="R3730">
        <v>100</v>
      </c>
      <c r="S3730">
        <v>0</v>
      </c>
      <c r="T3730">
        <v>0</v>
      </c>
    </row>
    <row r="3731" spans="1:20" x14ac:dyDescent="0.25">
      <c r="A3731" t="s">
        <v>1564</v>
      </c>
      <c r="B3731">
        <v>106668000</v>
      </c>
      <c r="C3731">
        <v>13877916</v>
      </c>
      <c r="D3731">
        <v>0</v>
      </c>
      <c r="E3731">
        <v>120545916</v>
      </c>
      <c r="F3731">
        <v>0</v>
      </c>
      <c r="G3731">
        <v>120545916</v>
      </c>
      <c r="H3731">
        <v>120545916</v>
      </c>
      <c r="I3731">
        <v>120545916</v>
      </c>
      <c r="J3731">
        <v>0</v>
      </c>
      <c r="K3731">
        <v>120545916</v>
      </c>
      <c r="L3731">
        <v>25890766</v>
      </c>
      <c r="M3731">
        <v>0</v>
      </c>
      <c r="N3731">
        <v>94655150</v>
      </c>
      <c r="O3731">
        <v>91840094</v>
      </c>
      <c r="P3731">
        <v>2815056</v>
      </c>
      <c r="Q3731">
        <v>0</v>
      </c>
      <c r="R3731">
        <v>100</v>
      </c>
      <c r="S3731">
        <v>0</v>
      </c>
      <c r="T3731">
        <v>0</v>
      </c>
    </row>
    <row r="3732" spans="1:20" x14ac:dyDescent="0.25">
      <c r="A3732" t="s">
        <v>1540</v>
      </c>
      <c r="B3732">
        <v>615780000</v>
      </c>
      <c r="C3732">
        <v>1908422912</v>
      </c>
      <c r="D3732">
        <v>0</v>
      </c>
      <c r="E3732">
        <v>2524202912</v>
      </c>
      <c r="F3732">
        <v>0</v>
      </c>
      <c r="G3732">
        <v>2524202912</v>
      </c>
      <c r="H3732">
        <v>2524202912</v>
      </c>
      <c r="I3732">
        <v>2524140494</v>
      </c>
      <c r="J3732">
        <v>0</v>
      </c>
      <c r="K3732">
        <v>2524140494</v>
      </c>
      <c r="L3732">
        <v>1648251478</v>
      </c>
      <c r="M3732">
        <v>62418</v>
      </c>
      <c r="N3732">
        <v>875889016</v>
      </c>
      <c r="O3732">
        <v>874657429</v>
      </c>
      <c r="P3732">
        <v>1231587</v>
      </c>
      <c r="Q3732">
        <v>0</v>
      </c>
      <c r="R3732">
        <v>100</v>
      </c>
      <c r="S3732">
        <v>0</v>
      </c>
      <c r="T3732">
        <v>0</v>
      </c>
    </row>
    <row r="3733" spans="1:20" x14ac:dyDescent="0.25">
      <c r="A3733" t="s">
        <v>31</v>
      </c>
      <c r="B3733">
        <v>615780000</v>
      </c>
      <c r="C3733">
        <v>1908422912</v>
      </c>
      <c r="D3733">
        <v>0</v>
      </c>
      <c r="E3733">
        <v>2524202912</v>
      </c>
      <c r="F3733">
        <v>0</v>
      </c>
      <c r="G3733">
        <v>2524202912</v>
      </c>
      <c r="H3733">
        <v>2524202912</v>
      </c>
      <c r="I3733">
        <v>2524140494</v>
      </c>
      <c r="J3733">
        <v>0</v>
      </c>
      <c r="K3733">
        <v>2524140494</v>
      </c>
      <c r="L3733">
        <v>1648251478</v>
      </c>
      <c r="M3733">
        <v>62418</v>
      </c>
      <c r="N3733">
        <v>875889016</v>
      </c>
      <c r="O3733">
        <v>874657429</v>
      </c>
      <c r="P3733">
        <v>1231587</v>
      </c>
      <c r="Q3733">
        <v>0</v>
      </c>
      <c r="R3733">
        <v>100</v>
      </c>
      <c r="S3733">
        <v>0</v>
      </c>
      <c r="T3733">
        <v>0</v>
      </c>
    </row>
    <row r="3734" spans="1:20" x14ac:dyDescent="0.25">
      <c r="A3734" t="s">
        <v>1594</v>
      </c>
      <c r="B3734">
        <v>615780000</v>
      </c>
      <c r="C3734">
        <v>1908422912</v>
      </c>
      <c r="D3734">
        <v>0</v>
      </c>
      <c r="E3734">
        <v>2524202912</v>
      </c>
      <c r="F3734">
        <v>0</v>
      </c>
      <c r="G3734">
        <v>2524202912</v>
      </c>
      <c r="H3734">
        <v>2524202912</v>
      </c>
      <c r="I3734">
        <v>2524140494</v>
      </c>
      <c r="J3734">
        <v>0</v>
      </c>
      <c r="K3734">
        <v>2524140494</v>
      </c>
      <c r="L3734">
        <v>1648251478</v>
      </c>
      <c r="M3734">
        <v>62418</v>
      </c>
      <c r="N3734">
        <v>875889016</v>
      </c>
      <c r="O3734">
        <v>874657429</v>
      </c>
      <c r="P3734">
        <v>1231587</v>
      </c>
      <c r="Q3734">
        <v>0</v>
      </c>
      <c r="R3734">
        <v>100</v>
      </c>
      <c r="S3734">
        <v>0</v>
      </c>
      <c r="T3734">
        <v>0</v>
      </c>
    </row>
    <row r="3735" spans="1:20" x14ac:dyDescent="0.25">
      <c r="A3735" t="s">
        <v>1543</v>
      </c>
      <c r="B3735">
        <v>615780000</v>
      </c>
      <c r="C3735">
        <v>1908422912</v>
      </c>
      <c r="D3735">
        <v>0</v>
      </c>
      <c r="E3735">
        <v>2524202912</v>
      </c>
      <c r="F3735">
        <v>0</v>
      </c>
      <c r="G3735">
        <v>2524202912</v>
      </c>
      <c r="H3735">
        <v>2524202912</v>
      </c>
      <c r="I3735">
        <v>2524140494</v>
      </c>
      <c r="J3735">
        <v>0</v>
      </c>
      <c r="K3735">
        <v>2524140494</v>
      </c>
      <c r="L3735">
        <v>1648251478</v>
      </c>
      <c r="M3735">
        <v>62418</v>
      </c>
      <c r="N3735">
        <v>875889016</v>
      </c>
      <c r="O3735">
        <v>874657429</v>
      </c>
      <c r="P3735">
        <v>1231587</v>
      </c>
      <c r="Q3735">
        <v>0</v>
      </c>
      <c r="R3735">
        <v>100</v>
      </c>
      <c r="S3735">
        <v>0</v>
      </c>
      <c r="T3735">
        <v>0</v>
      </c>
    </row>
    <row r="3736" spans="1:20" x14ac:dyDescent="0.25">
      <c r="A3736" t="s">
        <v>1599</v>
      </c>
      <c r="B3736">
        <v>166310000</v>
      </c>
      <c r="C3736">
        <v>32458817</v>
      </c>
      <c r="D3736">
        <v>0</v>
      </c>
      <c r="E3736">
        <v>198768817</v>
      </c>
      <c r="F3736">
        <v>0</v>
      </c>
      <c r="G3736">
        <v>198768817</v>
      </c>
      <c r="H3736">
        <v>198768817</v>
      </c>
      <c r="I3736">
        <v>198768817</v>
      </c>
      <c r="J3736">
        <v>0</v>
      </c>
      <c r="K3736">
        <v>198768817</v>
      </c>
      <c r="L3736">
        <v>71665224</v>
      </c>
      <c r="M3736">
        <v>0</v>
      </c>
      <c r="N3736">
        <v>127103593</v>
      </c>
      <c r="O3736">
        <v>127103593</v>
      </c>
      <c r="P3736">
        <v>0</v>
      </c>
      <c r="Q3736">
        <v>0</v>
      </c>
      <c r="R3736">
        <v>100</v>
      </c>
      <c r="S3736">
        <v>0</v>
      </c>
      <c r="T3736">
        <v>0</v>
      </c>
    </row>
    <row r="3737" spans="1:20" x14ac:dyDescent="0.25">
      <c r="A3737" t="s">
        <v>31</v>
      </c>
      <c r="B3737">
        <v>166310000</v>
      </c>
      <c r="C3737">
        <v>32458817</v>
      </c>
      <c r="D3737">
        <v>0</v>
      </c>
      <c r="E3737">
        <v>198768817</v>
      </c>
      <c r="F3737">
        <v>0</v>
      </c>
      <c r="G3737">
        <v>198768817</v>
      </c>
      <c r="H3737">
        <v>198768817</v>
      </c>
      <c r="I3737">
        <v>198768817</v>
      </c>
      <c r="J3737">
        <v>0</v>
      </c>
      <c r="K3737">
        <v>198768817</v>
      </c>
      <c r="L3737">
        <v>71665224</v>
      </c>
      <c r="M3737">
        <v>0</v>
      </c>
      <c r="N3737">
        <v>127103593</v>
      </c>
      <c r="O3737">
        <v>127103593</v>
      </c>
      <c r="P3737">
        <v>0</v>
      </c>
      <c r="Q3737">
        <v>0</v>
      </c>
      <c r="R3737">
        <v>100</v>
      </c>
      <c r="S3737">
        <v>0</v>
      </c>
      <c r="T3737">
        <v>0</v>
      </c>
    </row>
    <row r="3738" spans="1:20" x14ac:dyDescent="0.25">
      <c r="A3738" t="s">
        <v>1594</v>
      </c>
      <c r="B3738">
        <v>166310000</v>
      </c>
      <c r="C3738">
        <v>32458817</v>
      </c>
      <c r="D3738">
        <v>0</v>
      </c>
      <c r="E3738">
        <v>198768817</v>
      </c>
      <c r="F3738">
        <v>0</v>
      </c>
      <c r="G3738">
        <v>198768817</v>
      </c>
      <c r="H3738">
        <v>198768817</v>
      </c>
      <c r="I3738">
        <v>198768817</v>
      </c>
      <c r="J3738">
        <v>0</v>
      </c>
      <c r="K3738">
        <v>198768817</v>
      </c>
      <c r="L3738">
        <v>71665224</v>
      </c>
      <c r="M3738">
        <v>0</v>
      </c>
      <c r="N3738">
        <v>127103593</v>
      </c>
      <c r="O3738">
        <v>127103593</v>
      </c>
      <c r="P3738">
        <v>0</v>
      </c>
      <c r="Q3738">
        <v>0</v>
      </c>
      <c r="R3738">
        <v>100</v>
      </c>
      <c r="S3738">
        <v>0</v>
      </c>
      <c r="T3738">
        <v>0</v>
      </c>
    </row>
    <row r="3739" spans="1:20" x14ac:dyDescent="0.25">
      <c r="A3739" t="s">
        <v>1600</v>
      </c>
      <c r="B3739">
        <v>166310000</v>
      </c>
      <c r="C3739">
        <v>32458817</v>
      </c>
      <c r="D3739">
        <v>0</v>
      </c>
      <c r="E3739">
        <v>198768817</v>
      </c>
      <c r="F3739">
        <v>0</v>
      </c>
      <c r="G3739">
        <v>198768817</v>
      </c>
      <c r="H3739">
        <v>198768817</v>
      </c>
      <c r="I3739">
        <v>198768817</v>
      </c>
      <c r="J3739">
        <v>0</v>
      </c>
      <c r="K3739">
        <v>198768817</v>
      </c>
      <c r="L3739">
        <v>71665224</v>
      </c>
      <c r="M3739">
        <v>0</v>
      </c>
      <c r="N3739">
        <v>127103593</v>
      </c>
      <c r="O3739">
        <v>127103593</v>
      </c>
      <c r="P3739">
        <v>0</v>
      </c>
      <c r="Q3739">
        <v>0</v>
      </c>
      <c r="R3739">
        <v>100</v>
      </c>
      <c r="S3739">
        <v>0</v>
      </c>
      <c r="T3739">
        <v>0</v>
      </c>
    </row>
    <row r="3740" spans="1:20" x14ac:dyDescent="0.25">
      <c r="A3740" t="s">
        <v>1601</v>
      </c>
      <c r="B3740">
        <v>178422000</v>
      </c>
      <c r="C3740">
        <v>70037036</v>
      </c>
      <c r="D3740">
        <v>0</v>
      </c>
      <c r="E3740">
        <v>248459036</v>
      </c>
      <c r="F3740">
        <v>0</v>
      </c>
      <c r="G3740">
        <v>248459036</v>
      </c>
      <c r="H3740">
        <v>248459036</v>
      </c>
      <c r="I3740">
        <v>248459036</v>
      </c>
      <c r="J3740">
        <v>0</v>
      </c>
      <c r="K3740">
        <v>248459036</v>
      </c>
      <c r="L3740">
        <v>84176437</v>
      </c>
      <c r="M3740">
        <v>0</v>
      </c>
      <c r="N3740">
        <v>164282599</v>
      </c>
      <c r="O3740">
        <v>164282599</v>
      </c>
      <c r="P3740">
        <v>0</v>
      </c>
      <c r="Q3740">
        <v>0</v>
      </c>
      <c r="R3740">
        <v>100</v>
      </c>
      <c r="S3740">
        <v>0</v>
      </c>
      <c r="T3740">
        <v>0</v>
      </c>
    </row>
    <row r="3741" spans="1:20" x14ac:dyDescent="0.25">
      <c r="A3741" t="s">
        <v>31</v>
      </c>
      <c r="B3741">
        <v>178422000</v>
      </c>
      <c r="C3741">
        <v>70037036</v>
      </c>
      <c r="D3741">
        <v>0</v>
      </c>
      <c r="E3741">
        <v>248459036</v>
      </c>
      <c r="F3741">
        <v>0</v>
      </c>
      <c r="G3741">
        <v>248459036</v>
      </c>
      <c r="H3741">
        <v>248459036</v>
      </c>
      <c r="I3741">
        <v>248459036</v>
      </c>
      <c r="J3741">
        <v>0</v>
      </c>
      <c r="K3741">
        <v>248459036</v>
      </c>
      <c r="L3741">
        <v>84176437</v>
      </c>
      <c r="M3741">
        <v>0</v>
      </c>
      <c r="N3741">
        <v>164282599</v>
      </c>
      <c r="O3741">
        <v>164282599</v>
      </c>
      <c r="P3741">
        <v>0</v>
      </c>
      <c r="Q3741">
        <v>0</v>
      </c>
      <c r="R3741">
        <v>100</v>
      </c>
      <c r="S3741">
        <v>0</v>
      </c>
      <c r="T3741">
        <v>0</v>
      </c>
    </row>
    <row r="3742" spans="1:20" x14ac:dyDescent="0.25">
      <c r="A3742" t="s">
        <v>1594</v>
      </c>
      <c r="B3742">
        <v>178422000</v>
      </c>
      <c r="C3742">
        <v>70037036</v>
      </c>
      <c r="D3742">
        <v>0</v>
      </c>
      <c r="E3742">
        <v>248459036</v>
      </c>
      <c r="F3742">
        <v>0</v>
      </c>
      <c r="G3742">
        <v>248459036</v>
      </c>
      <c r="H3742">
        <v>248459036</v>
      </c>
      <c r="I3742">
        <v>248459036</v>
      </c>
      <c r="J3742">
        <v>0</v>
      </c>
      <c r="K3742">
        <v>248459036</v>
      </c>
      <c r="L3742">
        <v>84176437</v>
      </c>
      <c r="M3742">
        <v>0</v>
      </c>
      <c r="N3742">
        <v>164282599</v>
      </c>
      <c r="O3742">
        <v>164282599</v>
      </c>
      <c r="P3742">
        <v>0</v>
      </c>
      <c r="Q3742">
        <v>0</v>
      </c>
      <c r="R3742">
        <v>100</v>
      </c>
      <c r="S3742">
        <v>0</v>
      </c>
      <c r="T3742">
        <v>0</v>
      </c>
    </row>
    <row r="3743" spans="1:20" x14ac:dyDescent="0.25">
      <c r="A3743" t="s">
        <v>1602</v>
      </c>
      <c r="B3743">
        <v>178422000</v>
      </c>
      <c r="C3743">
        <v>70037036</v>
      </c>
      <c r="D3743">
        <v>0</v>
      </c>
      <c r="E3743">
        <v>248459036</v>
      </c>
      <c r="F3743">
        <v>0</v>
      </c>
      <c r="G3743">
        <v>248459036</v>
      </c>
      <c r="H3743">
        <v>248459036</v>
      </c>
      <c r="I3743">
        <v>248459036</v>
      </c>
      <c r="J3743">
        <v>0</v>
      </c>
      <c r="K3743">
        <v>248459036</v>
      </c>
      <c r="L3743">
        <v>84176437</v>
      </c>
      <c r="M3743">
        <v>0</v>
      </c>
      <c r="N3743">
        <v>164282599</v>
      </c>
      <c r="O3743">
        <v>164282599</v>
      </c>
      <c r="P3743">
        <v>0</v>
      </c>
      <c r="Q3743">
        <v>0</v>
      </c>
      <c r="R3743">
        <v>100</v>
      </c>
      <c r="S3743">
        <v>0</v>
      </c>
      <c r="T3743">
        <v>0</v>
      </c>
    </row>
    <row r="3744" spans="1:20" x14ac:dyDescent="0.25">
      <c r="A3744" t="s">
        <v>1603</v>
      </c>
      <c r="B3744">
        <v>128811313270</v>
      </c>
      <c r="C3744">
        <v>-94069336296</v>
      </c>
      <c r="D3744">
        <v>0</v>
      </c>
      <c r="E3744">
        <v>34741976974</v>
      </c>
      <c r="F3744">
        <v>0</v>
      </c>
      <c r="G3744">
        <v>34741976974</v>
      </c>
      <c r="H3744">
        <v>34741976974</v>
      </c>
      <c r="I3744">
        <v>26754469474</v>
      </c>
      <c r="J3744">
        <v>0</v>
      </c>
      <c r="K3744">
        <v>26754469474</v>
      </c>
      <c r="L3744">
        <v>1189027127</v>
      </c>
      <c r="M3744">
        <v>7987507500</v>
      </c>
      <c r="N3744">
        <v>25565442347</v>
      </c>
      <c r="O3744">
        <v>25542385209</v>
      </c>
      <c r="P3744">
        <v>23057138</v>
      </c>
      <c r="Q3744">
        <v>0</v>
      </c>
      <c r="R3744">
        <v>77.010000000000005</v>
      </c>
      <c r="S3744">
        <v>0</v>
      </c>
      <c r="T3744">
        <v>0</v>
      </c>
    </row>
    <row r="3745" spans="1:20" x14ac:dyDescent="0.25">
      <c r="A3745" t="s">
        <v>31</v>
      </c>
      <c r="B3745">
        <v>22237164711</v>
      </c>
      <c r="C3745">
        <v>-20471076061</v>
      </c>
      <c r="D3745">
        <v>0</v>
      </c>
      <c r="E3745">
        <v>1766088650</v>
      </c>
      <c r="F3745">
        <v>0</v>
      </c>
      <c r="G3745">
        <v>1766088650</v>
      </c>
      <c r="H3745">
        <v>1766088650</v>
      </c>
      <c r="I3745">
        <v>1766088650</v>
      </c>
      <c r="J3745">
        <v>0</v>
      </c>
      <c r="K3745">
        <v>1766088650</v>
      </c>
      <c r="L3745">
        <v>588819341</v>
      </c>
      <c r="M3745">
        <v>0</v>
      </c>
      <c r="N3745">
        <v>1177269309</v>
      </c>
      <c r="O3745">
        <v>1177269309</v>
      </c>
      <c r="P3745">
        <v>0</v>
      </c>
      <c r="Q3745">
        <v>0</v>
      </c>
      <c r="R3745">
        <v>100</v>
      </c>
      <c r="S3745">
        <v>0</v>
      </c>
      <c r="T3745">
        <v>0</v>
      </c>
    </row>
    <row r="3746" spans="1:20" x14ac:dyDescent="0.25">
      <c r="A3746" t="s">
        <v>1594</v>
      </c>
      <c r="B3746">
        <v>22237164711</v>
      </c>
      <c r="C3746">
        <v>-20471076061</v>
      </c>
      <c r="D3746">
        <v>0</v>
      </c>
      <c r="E3746">
        <v>1766088650</v>
      </c>
      <c r="F3746">
        <v>0</v>
      </c>
      <c r="G3746">
        <v>1766088650</v>
      </c>
      <c r="H3746">
        <v>1766088650</v>
      </c>
      <c r="I3746">
        <v>1766088650</v>
      </c>
      <c r="J3746">
        <v>0</v>
      </c>
      <c r="K3746">
        <v>1766088650</v>
      </c>
      <c r="L3746">
        <v>588819341</v>
      </c>
      <c r="M3746">
        <v>0</v>
      </c>
      <c r="N3746">
        <v>1177269309</v>
      </c>
      <c r="O3746">
        <v>1177269309</v>
      </c>
      <c r="P3746">
        <v>0</v>
      </c>
      <c r="Q3746">
        <v>0</v>
      </c>
      <c r="R3746">
        <v>100</v>
      </c>
      <c r="S3746">
        <v>0</v>
      </c>
      <c r="T3746">
        <v>0</v>
      </c>
    </row>
    <row r="3747" spans="1:20" x14ac:dyDescent="0.25">
      <c r="A3747" t="s">
        <v>1604</v>
      </c>
      <c r="B3747">
        <v>20000000000</v>
      </c>
      <c r="C3747">
        <v>-20000000000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</row>
    <row r="3748" spans="1:20" x14ac:dyDescent="0.25">
      <c r="A3748" t="s">
        <v>1605</v>
      </c>
      <c r="B3748">
        <v>1659150781</v>
      </c>
      <c r="C3748">
        <v>-414129839</v>
      </c>
      <c r="D3748">
        <v>0</v>
      </c>
      <c r="E3748">
        <v>1245020942</v>
      </c>
      <c r="F3748">
        <v>0</v>
      </c>
      <c r="G3748">
        <v>1245020942</v>
      </c>
      <c r="H3748">
        <v>1245020942</v>
      </c>
      <c r="I3748">
        <v>1245020942</v>
      </c>
      <c r="J3748">
        <v>0</v>
      </c>
      <c r="K3748">
        <v>1245020942</v>
      </c>
      <c r="L3748">
        <v>459108521</v>
      </c>
      <c r="M3748">
        <v>0</v>
      </c>
      <c r="N3748">
        <v>785912421</v>
      </c>
      <c r="O3748">
        <v>785912421</v>
      </c>
      <c r="P3748">
        <v>0</v>
      </c>
      <c r="Q3748">
        <v>0</v>
      </c>
      <c r="R3748">
        <v>100</v>
      </c>
      <c r="S3748">
        <v>0</v>
      </c>
      <c r="T3748">
        <v>0</v>
      </c>
    </row>
    <row r="3749" spans="1:20" x14ac:dyDescent="0.25">
      <c r="A3749" t="s">
        <v>1606</v>
      </c>
      <c r="B3749">
        <v>394191930</v>
      </c>
      <c r="C3749">
        <v>0</v>
      </c>
      <c r="D3749">
        <v>0</v>
      </c>
      <c r="E3749">
        <v>394191930</v>
      </c>
      <c r="F3749">
        <v>0</v>
      </c>
      <c r="G3749">
        <v>394191930</v>
      </c>
      <c r="H3749">
        <v>394191930</v>
      </c>
      <c r="I3749">
        <v>394191930</v>
      </c>
      <c r="J3749">
        <v>0</v>
      </c>
      <c r="K3749">
        <v>394191930</v>
      </c>
      <c r="L3749">
        <v>98547984</v>
      </c>
      <c r="M3749">
        <v>0</v>
      </c>
      <c r="N3749">
        <v>295643946</v>
      </c>
      <c r="O3749">
        <v>295643946</v>
      </c>
      <c r="P3749">
        <v>0</v>
      </c>
      <c r="Q3749">
        <v>0</v>
      </c>
      <c r="R3749">
        <v>100</v>
      </c>
      <c r="S3749">
        <v>0</v>
      </c>
      <c r="T3749">
        <v>0</v>
      </c>
    </row>
    <row r="3750" spans="1:20" x14ac:dyDescent="0.25">
      <c r="A3750" t="s">
        <v>1607</v>
      </c>
      <c r="B3750">
        <v>183822000</v>
      </c>
      <c r="C3750">
        <v>-56946222</v>
      </c>
      <c r="D3750">
        <v>0</v>
      </c>
      <c r="E3750">
        <v>126875778</v>
      </c>
      <c r="F3750">
        <v>0</v>
      </c>
      <c r="G3750">
        <v>126875778</v>
      </c>
      <c r="H3750">
        <v>126875778</v>
      </c>
      <c r="I3750">
        <v>126875778</v>
      </c>
      <c r="J3750">
        <v>0</v>
      </c>
      <c r="K3750">
        <v>126875778</v>
      </c>
      <c r="L3750">
        <v>31162836</v>
      </c>
      <c r="M3750">
        <v>0</v>
      </c>
      <c r="N3750">
        <v>95712942</v>
      </c>
      <c r="O3750">
        <v>95712942</v>
      </c>
      <c r="P3750">
        <v>0</v>
      </c>
      <c r="Q3750">
        <v>0</v>
      </c>
      <c r="R3750">
        <v>100</v>
      </c>
      <c r="S3750">
        <v>0</v>
      </c>
      <c r="T3750">
        <v>0</v>
      </c>
    </row>
    <row r="3751" spans="1:20" x14ac:dyDescent="0.25">
      <c r="A3751" t="s">
        <v>1608</v>
      </c>
      <c r="B3751">
        <v>5682648000</v>
      </c>
      <c r="C3751">
        <v>-2979337037</v>
      </c>
      <c r="D3751">
        <v>0</v>
      </c>
      <c r="E3751">
        <v>2703310963</v>
      </c>
      <c r="F3751">
        <v>0</v>
      </c>
      <c r="G3751">
        <v>2703310963</v>
      </c>
      <c r="H3751">
        <v>2703310963</v>
      </c>
      <c r="I3751">
        <v>2561244963</v>
      </c>
      <c r="J3751">
        <v>0</v>
      </c>
      <c r="K3751">
        <v>2561244963</v>
      </c>
      <c r="L3751">
        <v>0</v>
      </c>
      <c r="M3751">
        <v>142066000</v>
      </c>
      <c r="N3751">
        <v>2561244963</v>
      </c>
      <c r="O3751">
        <v>2561244963</v>
      </c>
      <c r="P3751">
        <v>0</v>
      </c>
      <c r="Q3751">
        <v>0</v>
      </c>
      <c r="R3751">
        <v>94.74</v>
      </c>
      <c r="S3751">
        <v>0</v>
      </c>
      <c r="T3751">
        <v>0</v>
      </c>
    </row>
    <row r="3752" spans="1:20" x14ac:dyDescent="0.25">
      <c r="A3752" t="s">
        <v>1594</v>
      </c>
      <c r="B3752">
        <v>5682648000</v>
      </c>
      <c r="C3752">
        <v>-2979337037</v>
      </c>
      <c r="D3752">
        <v>0</v>
      </c>
      <c r="E3752">
        <v>2703310963</v>
      </c>
      <c r="F3752">
        <v>0</v>
      </c>
      <c r="G3752">
        <v>2703310963</v>
      </c>
      <c r="H3752">
        <v>2703310963</v>
      </c>
      <c r="I3752">
        <v>2561244963</v>
      </c>
      <c r="J3752">
        <v>0</v>
      </c>
      <c r="K3752">
        <v>2561244963</v>
      </c>
      <c r="L3752">
        <v>0</v>
      </c>
      <c r="M3752">
        <v>142066000</v>
      </c>
      <c r="N3752">
        <v>2561244963</v>
      </c>
      <c r="O3752">
        <v>2561244963</v>
      </c>
      <c r="P3752">
        <v>0</v>
      </c>
      <c r="Q3752">
        <v>0</v>
      </c>
      <c r="R3752">
        <v>94.74</v>
      </c>
      <c r="S3752">
        <v>0</v>
      </c>
      <c r="T3752">
        <v>0</v>
      </c>
    </row>
    <row r="3753" spans="1:20" x14ac:dyDescent="0.25">
      <c r="A3753" t="s">
        <v>1605</v>
      </c>
      <c r="B3753">
        <v>5682648000</v>
      </c>
      <c r="C3753">
        <v>-2979337037</v>
      </c>
      <c r="D3753">
        <v>0</v>
      </c>
      <c r="E3753">
        <v>2703310963</v>
      </c>
      <c r="F3753">
        <v>0</v>
      </c>
      <c r="G3753">
        <v>2703310963</v>
      </c>
      <c r="H3753">
        <v>2703310963</v>
      </c>
      <c r="I3753">
        <v>2561244963</v>
      </c>
      <c r="J3753">
        <v>0</v>
      </c>
      <c r="K3753">
        <v>2561244963</v>
      </c>
      <c r="L3753">
        <v>0</v>
      </c>
      <c r="M3753">
        <v>142066000</v>
      </c>
      <c r="N3753">
        <v>2561244963</v>
      </c>
      <c r="O3753">
        <v>2561244963</v>
      </c>
      <c r="P3753">
        <v>0</v>
      </c>
      <c r="Q3753">
        <v>0</v>
      </c>
      <c r="R3753">
        <v>94.74</v>
      </c>
      <c r="S3753">
        <v>0</v>
      </c>
      <c r="T3753">
        <v>0</v>
      </c>
    </row>
    <row r="3754" spans="1:20" x14ac:dyDescent="0.25">
      <c r="A3754" t="s">
        <v>1609</v>
      </c>
      <c r="B3754">
        <v>0</v>
      </c>
      <c r="C3754">
        <v>190470048</v>
      </c>
      <c r="D3754">
        <v>0</v>
      </c>
      <c r="E3754">
        <v>190470048</v>
      </c>
      <c r="F3754">
        <v>0</v>
      </c>
      <c r="G3754">
        <v>190470048</v>
      </c>
      <c r="H3754">
        <v>190470048</v>
      </c>
      <c r="I3754">
        <v>190470048</v>
      </c>
      <c r="J3754">
        <v>0</v>
      </c>
      <c r="K3754">
        <v>190470048</v>
      </c>
      <c r="L3754">
        <v>0</v>
      </c>
      <c r="M3754">
        <v>0</v>
      </c>
      <c r="N3754">
        <v>190470048</v>
      </c>
      <c r="O3754">
        <v>190470048</v>
      </c>
      <c r="P3754">
        <v>0</v>
      </c>
      <c r="Q3754">
        <v>0</v>
      </c>
      <c r="R3754">
        <v>100</v>
      </c>
      <c r="S3754">
        <v>0</v>
      </c>
      <c r="T3754">
        <v>0</v>
      </c>
    </row>
    <row r="3755" spans="1:20" x14ac:dyDescent="0.25">
      <c r="A3755" t="s">
        <v>1594</v>
      </c>
      <c r="B3755">
        <v>0</v>
      </c>
      <c r="C3755">
        <v>190470048</v>
      </c>
      <c r="D3755">
        <v>0</v>
      </c>
      <c r="E3755">
        <v>190470048</v>
      </c>
      <c r="F3755">
        <v>0</v>
      </c>
      <c r="G3755">
        <v>190470048</v>
      </c>
      <c r="H3755">
        <v>190470048</v>
      </c>
      <c r="I3755">
        <v>190470048</v>
      </c>
      <c r="J3755">
        <v>0</v>
      </c>
      <c r="K3755">
        <v>190470048</v>
      </c>
      <c r="L3755">
        <v>0</v>
      </c>
      <c r="M3755">
        <v>0</v>
      </c>
      <c r="N3755">
        <v>190470048</v>
      </c>
      <c r="O3755">
        <v>190470048</v>
      </c>
      <c r="P3755">
        <v>0</v>
      </c>
      <c r="Q3755">
        <v>0</v>
      </c>
      <c r="R3755">
        <v>100</v>
      </c>
      <c r="S3755">
        <v>0</v>
      </c>
      <c r="T3755">
        <v>0</v>
      </c>
    </row>
    <row r="3756" spans="1:20" x14ac:dyDescent="0.25">
      <c r="A3756" t="s">
        <v>1605</v>
      </c>
      <c r="B3756">
        <v>0</v>
      </c>
      <c r="C3756">
        <v>190470048</v>
      </c>
      <c r="D3756">
        <v>0</v>
      </c>
      <c r="E3756">
        <v>190470048</v>
      </c>
      <c r="F3756">
        <v>0</v>
      </c>
      <c r="G3756">
        <v>190470048</v>
      </c>
      <c r="H3756">
        <v>190470048</v>
      </c>
      <c r="I3756">
        <v>190470048</v>
      </c>
      <c r="J3756">
        <v>0</v>
      </c>
      <c r="K3756">
        <v>190470048</v>
      </c>
      <c r="L3756">
        <v>0</v>
      </c>
      <c r="M3756">
        <v>0</v>
      </c>
      <c r="N3756">
        <v>190470048</v>
      </c>
      <c r="O3756">
        <v>190470048</v>
      </c>
      <c r="P3756">
        <v>0</v>
      </c>
      <c r="Q3756">
        <v>0</v>
      </c>
      <c r="R3756">
        <v>100</v>
      </c>
      <c r="S3756">
        <v>0</v>
      </c>
      <c r="T3756">
        <v>0</v>
      </c>
    </row>
    <row r="3757" spans="1:20" x14ac:dyDescent="0.25">
      <c r="A3757" t="s">
        <v>1610</v>
      </c>
      <c r="B3757">
        <v>1000000000</v>
      </c>
      <c r="C3757">
        <v>-248216357</v>
      </c>
      <c r="D3757">
        <v>0</v>
      </c>
      <c r="E3757">
        <v>751783643</v>
      </c>
      <c r="F3757">
        <v>0</v>
      </c>
      <c r="G3757">
        <v>751783643</v>
      </c>
      <c r="H3757">
        <v>751783643</v>
      </c>
      <c r="I3757">
        <v>618488643</v>
      </c>
      <c r="J3757">
        <v>0</v>
      </c>
      <c r="K3757">
        <v>618488643</v>
      </c>
      <c r="L3757">
        <v>483745786</v>
      </c>
      <c r="M3757">
        <v>133295000</v>
      </c>
      <c r="N3757">
        <v>134742857</v>
      </c>
      <c r="O3757">
        <v>134742857</v>
      </c>
      <c r="P3757">
        <v>0</v>
      </c>
      <c r="Q3757">
        <v>0</v>
      </c>
      <c r="R3757">
        <v>82.27</v>
      </c>
      <c r="S3757">
        <v>0</v>
      </c>
      <c r="T3757">
        <v>0</v>
      </c>
    </row>
    <row r="3758" spans="1:20" x14ac:dyDescent="0.25">
      <c r="A3758" t="s">
        <v>1594</v>
      </c>
      <c r="B3758">
        <v>1000000000</v>
      </c>
      <c r="C3758">
        <v>-248216357</v>
      </c>
      <c r="D3758">
        <v>0</v>
      </c>
      <c r="E3758">
        <v>751783643</v>
      </c>
      <c r="F3758">
        <v>0</v>
      </c>
      <c r="G3758">
        <v>751783643</v>
      </c>
      <c r="H3758">
        <v>751783643</v>
      </c>
      <c r="I3758">
        <v>618488643</v>
      </c>
      <c r="J3758">
        <v>0</v>
      </c>
      <c r="K3758">
        <v>618488643</v>
      </c>
      <c r="L3758">
        <v>483745786</v>
      </c>
      <c r="M3758">
        <v>133295000</v>
      </c>
      <c r="N3758">
        <v>134742857</v>
      </c>
      <c r="O3758">
        <v>134742857</v>
      </c>
      <c r="P3758">
        <v>0</v>
      </c>
      <c r="Q3758">
        <v>0</v>
      </c>
      <c r="R3758">
        <v>82.27</v>
      </c>
      <c r="S3758">
        <v>0</v>
      </c>
      <c r="T3758">
        <v>0</v>
      </c>
    </row>
    <row r="3759" spans="1:20" x14ac:dyDescent="0.25">
      <c r="A3759" t="s">
        <v>1605</v>
      </c>
      <c r="B3759">
        <v>1000000000</v>
      </c>
      <c r="C3759">
        <v>-248216357</v>
      </c>
      <c r="D3759">
        <v>0</v>
      </c>
      <c r="E3759">
        <v>751783643</v>
      </c>
      <c r="F3759">
        <v>0</v>
      </c>
      <c r="G3759">
        <v>751783643</v>
      </c>
      <c r="H3759">
        <v>751783643</v>
      </c>
      <c r="I3759">
        <v>618488643</v>
      </c>
      <c r="J3759">
        <v>0</v>
      </c>
      <c r="K3759">
        <v>618488643</v>
      </c>
      <c r="L3759">
        <v>483745786</v>
      </c>
      <c r="M3759">
        <v>133295000</v>
      </c>
      <c r="N3759">
        <v>134742857</v>
      </c>
      <c r="O3759">
        <v>134742857</v>
      </c>
      <c r="P3759">
        <v>0</v>
      </c>
      <c r="Q3759">
        <v>0</v>
      </c>
      <c r="R3759">
        <v>82.27</v>
      </c>
      <c r="S3759">
        <v>0</v>
      </c>
      <c r="T3759">
        <v>0</v>
      </c>
    </row>
    <row r="3760" spans="1:20" x14ac:dyDescent="0.25">
      <c r="A3760" t="s">
        <v>1541</v>
      </c>
      <c r="B3760">
        <v>660128000</v>
      </c>
      <c r="C3760">
        <v>-652940500</v>
      </c>
      <c r="D3760">
        <v>0</v>
      </c>
      <c r="E3760">
        <v>7187500</v>
      </c>
      <c r="F3760">
        <v>0</v>
      </c>
      <c r="G3760">
        <v>7187500</v>
      </c>
      <c r="H3760">
        <v>7187500</v>
      </c>
      <c r="I3760">
        <v>0</v>
      </c>
      <c r="J3760">
        <v>0</v>
      </c>
      <c r="K3760">
        <v>0</v>
      </c>
      <c r="L3760">
        <v>0</v>
      </c>
      <c r="M3760">
        <v>7187500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</row>
    <row r="3761" spans="1:20" x14ac:dyDescent="0.25">
      <c r="A3761" t="s">
        <v>1594</v>
      </c>
      <c r="B3761">
        <v>660128000</v>
      </c>
      <c r="C3761">
        <v>-652940500</v>
      </c>
      <c r="D3761">
        <v>0</v>
      </c>
      <c r="E3761">
        <v>7187500</v>
      </c>
      <c r="F3761">
        <v>0</v>
      </c>
      <c r="G3761">
        <v>7187500</v>
      </c>
      <c r="H3761">
        <v>7187500</v>
      </c>
      <c r="I3761">
        <v>0</v>
      </c>
      <c r="J3761">
        <v>0</v>
      </c>
      <c r="K3761">
        <v>0</v>
      </c>
      <c r="L3761">
        <v>0</v>
      </c>
      <c r="M3761">
        <v>7187500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</row>
    <row r="3762" spans="1:20" x14ac:dyDescent="0.25">
      <c r="A3762" t="s">
        <v>1605</v>
      </c>
      <c r="B3762">
        <v>660128000</v>
      </c>
      <c r="C3762">
        <v>-652940500</v>
      </c>
      <c r="D3762">
        <v>0</v>
      </c>
      <c r="E3762">
        <v>7187500</v>
      </c>
      <c r="F3762">
        <v>0</v>
      </c>
      <c r="G3762">
        <v>7187500</v>
      </c>
      <c r="H3762">
        <v>7187500</v>
      </c>
      <c r="I3762">
        <v>0</v>
      </c>
      <c r="J3762">
        <v>0</v>
      </c>
      <c r="K3762">
        <v>0</v>
      </c>
      <c r="L3762">
        <v>0</v>
      </c>
      <c r="M3762">
        <v>7187500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</row>
    <row r="3763" spans="1:20" x14ac:dyDescent="0.25">
      <c r="A3763" t="s">
        <v>1611</v>
      </c>
      <c r="B3763">
        <v>188412833</v>
      </c>
      <c r="C3763">
        <v>-30081307</v>
      </c>
      <c r="D3763">
        <v>0</v>
      </c>
      <c r="E3763">
        <v>158331526</v>
      </c>
      <c r="F3763">
        <v>0</v>
      </c>
      <c r="G3763">
        <v>158331526</v>
      </c>
      <c r="H3763">
        <v>158331526</v>
      </c>
      <c r="I3763">
        <v>158331526</v>
      </c>
      <c r="J3763">
        <v>0</v>
      </c>
      <c r="K3763">
        <v>158331526</v>
      </c>
      <c r="L3763">
        <v>0</v>
      </c>
      <c r="M3763">
        <v>0</v>
      </c>
      <c r="N3763">
        <v>158331526</v>
      </c>
      <c r="O3763">
        <v>158331526</v>
      </c>
      <c r="P3763">
        <v>0</v>
      </c>
      <c r="Q3763">
        <v>0</v>
      </c>
      <c r="R3763">
        <v>100</v>
      </c>
      <c r="S3763">
        <v>0</v>
      </c>
      <c r="T3763">
        <v>0</v>
      </c>
    </row>
    <row r="3764" spans="1:20" x14ac:dyDescent="0.25">
      <c r="A3764" t="s">
        <v>1594</v>
      </c>
      <c r="B3764">
        <v>188412833</v>
      </c>
      <c r="C3764">
        <v>-30081307</v>
      </c>
      <c r="D3764">
        <v>0</v>
      </c>
      <c r="E3764">
        <v>158331526</v>
      </c>
      <c r="F3764">
        <v>0</v>
      </c>
      <c r="G3764">
        <v>158331526</v>
      </c>
      <c r="H3764">
        <v>158331526</v>
      </c>
      <c r="I3764">
        <v>158331526</v>
      </c>
      <c r="J3764">
        <v>0</v>
      </c>
      <c r="K3764">
        <v>158331526</v>
      </c>
      <c r="L3764">
        <v>0</v>
      </c>
      <c r="M3764">
        <v>0</v>
      </c>
      <c r="N3764">
        <v>158331526</v>
      </c>
      <c r="O3764">
        <v>158331526</v>
      </c>
      <c r="P3764">
        <v>0</v>
      </c>
      <c r="Q3764">
        <v>0</v>
      </c>
      <c r="R3764">
        <v>100</v>
      </c>
      <c r="S3764">
        <v>0</v>
      </c>
      <c r="T3764">
        <v>0</v>
      </c>
    </row>
    <row r="3765" spans="1:20" x14ac:dyDescent="0.25">
      <c r="A3765" t="s">
        <v>1605</v>
      </c>
      <c r="B3765">
        <v>188412833</v>
      </c>
      <c r="C3765">
        <v>-30081307</v>
      </c>
      <c r="D3765">
        <v>0</v>
      </c>
      <c r="E3765">
        <v>158331526</v>
      </c>
      <c r="F3765">
        <v>0</v>
      </c>
      <c r="G3765">
        <v>158331526</v>
      </c>
      <c r="H3765">
        <v>158331526</v>
      </c>
      <c r="I3765">
        <v>158331526</v>
      </c>
      <c r="J3765">
        <v>0</v>
      </c>
      <c r="K3765">
        <v>158331526</v>
      </c>
      <c r="L3765">
        <v>0</v>
      </c>
      <c r="M3765">
        <v>0</v>
      </c>
      <c r="N3765">
        <v>158331526</v>
      </c>
      <c r="O3765">
        <v>158331526</v>
      </c>
      <c r="P3765">
        <v>0</v>
      </c>
      <c r="Q3765">
        <v>0</v>
      </c>
      <c r="R3765">
        <v>100</v>
      </c>
      <c r="S3765">
        <v>0</v>
      </c>
      <c r="T3765">
        <v>0</v>
      </c>
    </row>
    <row r="3766" spans="1:20" x14ac:dyDescent="0.25">
      <c r="A3766" t="s">
        <v>1544</v>
      </c>
      <c r="B3766">
        <v>252375250</v>
      </c>
      <c r="C3766">
        <v>-155792747</v>
      </c>
      <c r="D3766">
        <v>0</v>
      </c>
      <c r="E3766">
        <v>96582503</v>
      </c>
      <c r="F3766">
        <v>0</v>
      </c>
      <c r="G3766">
        <v>96582503</v>
      </c>
      <c r="H3766">
        <v>96582503</v>
      </c>
      <c r="I3766">
        <v>71257003</v>
      </c>
      <c r="J3766">
        <v>0</v>
      </c>
      <c r="K3766">
        <v>71257003</v>
      </c>
      <c r="L3766">
        <v>0</v>
      </c>
      <c r="M3766">
        <v>25325500</v>
      </c>
      <c r="N3766">
        <v>71257003</v>
      </c>
      <c r="O3766">
        <v>71257003</v>
      </c>
      <c r="P3766">
        <v>0</v>
      </c>
      <c r="Q3766">
        <v>0</v>
      </c>
      <c r="R3766">
        <v>73.78</v>
      </c>
      <c r="S3766">
        <v>0</v>
      </c>
      <c r="T3766">
        <v>0</v>
      </c>
    </row>
    <row r="3767" spans="1:20" x14ac:dyDescent="0.25">
      <c r="A3767" t="s">
        <v>1594</v>
      </c>
      <c r="B3767">
        <v>252375250</v>
      </c>
      <c r="C3767">
        <v>-155792747</v>
      </c>
      <c r="D3767">
        <v>0</v>
      </c>
      <c r="E3767">
        <v>96582503</v>
      </c>
      <c r="F3767">
        <v>0</v>
      </c>
      <c r="G3767">
        <v>96582503</v>
      </c>
      <c r="H3767">
        <v>96582503</v>
      </c>
      <c r="I3767">
        <v>71257003</v>
      </c>
      <c r="J3767">
        <v>0</v>
      </c>
      <c r="K3767">
        <v>71257003</v>
      </c>
      <c r="L3767">
        <v>0</v>
      </c>
      <c r="M3767">
        <v>25325500</v>
      </c>
      <c r="N3767">
        <v>71257003</v>
      </c>
      <c r="O3767">
        <v>71257003</v>
      </c>
      <c r="P3767">
        <v>0</v>
      </c>
      <c r="Q3767">
        <v>0</v>
      </c>
      <c r="R3767">
        <v>73.78</v>
      </c>
      <c r="S3767">
        <v>0</v>
      </c>
      <c r="T3767">
        <v>0</v>
      </c>
    </row>
    <row r="3768" spans="1:20" x14ac:dyDescent="0.25">
      <c r="A3768" t="s">
        <v>1605</v>
      </c>
      <c r="B3768">
        <v>252375250</v>
      </c>
      <c r="C3768">
        <v>-155792747</v>
      </c>
      <c r="D3768">
        <v>0</v>
      </c>
      <c r="E3768">
        <v>96582503</v>
      </c>
      <c r="F3768">
        <v>0</v>
      </c>
      <c r="G3768">
        <v>96582503</v>
      </c>
      <c r="H3768">
        <v>96582503</v>
      </c>
      <c r="I3768">
        <v>71257003</v>
      </c>
      <c r="J3768">
        <v>0</v>
      </c>
      <c r="K3768">
        <v>71257003</v>
      </c>
      <c r="L3768">
        <v>0</v>
      </c>
      <c r="M3768">
        <v>25325500</v>
      </c>
      <c r="N3768">
        <v>71257003</v>
      </c>
      <c r="O3768">
        <v>71257003</v>
      </c>
      <c r="P3768">
        <v>0</v>
      </c>
      <c r="Q3768">
        <v>0</v>
      </c>
      <c r="R3768">
        <v>73.78</v>
      </c>
      <c r="S3768">
        <v>0</v>
      </c>
      <c r="T3768">
        <v>0</v>
      </c>
    </row>
    <row r="3769" spans="1:20" x14ac:dyDescent="0.25">
      <c r="A3769" t="s">
        <v>1545</v>
      </c>
      <c r="B3769">
        <v>3132209250</v>
      </c>
      <c r="C3769">
        <v>-2814096500</v>
      </c>
      <c r="D3769">
        <v>0</v>
      </c>
      <c r="E3769">
        <v>318112750</v>
      </c>
      <c r="F3769">
        <v>0</v>
      </c>
      <c r="G3769">
        <v>318112750</v>
      </c>
      <c r="H3769">
        <v>318112750</v>
      </c>
      <c r="I3769">
        <v>0</v>
      </c>
      <c r="J3769">
        <v>0</v>
      </c>
      <c r="K3769">
        <v>0</v>
      </c>
      <c r="L3769">
        <v>0</v>
      </c>
      <c r="M3769">
        <v>318112750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</row>
    <row r="3770" spans="1:20" x14ac:dyDescent="0.25">
      <c r="A3770" t="s">
        <v>1594</v>
      </c>
      <c r="B3770">
        <v>3132209250</v>
      </c>
      <c r="C3770">
        <v>-2814096500</v>
      </c>
      <c r="D3770">
        <v>0</v>
      </c>
      <c r="E3770">
        <v>318112750</v>
      </c>
      <c r="F3770">
        <v>0</v>
      </c>
      <c r="G3770">
        <v>318112750</v>
      </c>
      <c r="H3770">
        <v>318112750</v>
      </c>
      <c r="I3770">
        <v>0</v>
      </c>
      <c r="J3770">
        <v>0</v>
      </c>
      <c r="K3770">
        <v>0</v>
      </c>
      <c r="L3770">
        <v>0</v>
      </c>
      <c r="M3770">
        <v>318112750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</row>
    <row r="3771" spans="1:20" x14ac:dyDescent="0.25">
      <c r="A3771" t="s">
        <v>1604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</row>
    <row r="3772" spans="1:20" x14ac:dyDescent="0.25">
      <c r="A3772" t="s">
        <v>1605</v>
      </c>
      <c r="B3772">
        <v>3132209250</v>
      </c>
      <c r="C3772">
        <v>-2814096500</v>
      </c>
      <c r="D3772">
        <v>0</v>
      </c>
      <c r="E3772">
        <v>318112750</v>
      </c>
      <c r="F3772">
        <v>0</v>
      </c>
      <c r="G3772">
        <v>318112750</v>
      </c>
      <c r="H3772">
        <v>318112750</v>
      </c>
      <c r="I3772">
        <v>0</v>
      </c>
      <c r="J3772">
        <v>0</v>
      </c>
      <c r="K3772">
        <v>0</v>
      </c>
      <c r="L3772">
        <v>0</v>
      </c>
      <c r="M3772">
        <v>318112750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</row>
    <row r="3773" spans="1:20" x14ac:dyDescent="0.25">
      <c r="A3773" t="s">
        <v>1546</v>
      </c>
      <c r="B3773">
        <v>9182473000</v>
      </c>
      <c r="C3773">
        <v>-5355809588</v>
      </c>
      <c r="D3773">
        <v>0</v>
      </c>
      <c r="E3773">
        <v>3826663412</v>
      </c>
      <c r="F3773">
        <v>0</v>
      </c>
      <c r="G3773">
        <v>3826663412</v>
      </c>
      <c r="H3773">
        <v>3826663412</v>
      </c>
      <c r="I3773">
        <v>2762914662</v>
      </c>
      <c r="J3773">
        <v>0</v>
      </c>
      <c r="K3773">
        <v>2762914662</v>
      </c>
      <c r="L3773">
        <v>0</v>
      </c>
      <c r="M3773">
        <v>1063748750</v>
      </c>
      <c r="N3773">
        <v>2762914662</v>
      </c>
      <c r="O3773">
        <v>2762914662</v>
      </c>
      <c r="P3773">
        <v>0</v>
      </c>
      <c r="Q3773">
        <v>0</v>
      </c>
      <c r="R3773">
        <v>72.2</v>
      </c>
      <c r="S3773">
        <v>0</v>
      </c>
      <c r="T3773">
        <v>0</v>
      </c>
    </row>
    <row r="3774" spans="1:20" x14ac:dyDescent="0.25">
      <c r="A3774" t="s">
        <v>1594</v>
      </c>
      <c r="B3774">
        <v>9182473000</v>
      </c>
      <c r="C3774">
        <v>-5355809588</v>
      </c>
      <c r="D3774">
        <v>0</v>
      </c>
      <c r="E3774">
        <v>3826663412</v>
      </c>
      <c r="F3774">
        <v>0</v>
      </c>
      <c r="G3774">
        <v>3826663412</v>
      </c>
      <c r="H3774">
        <v>3826663412</v>
      </c>
      <c r="I3774">
        <v>2762914662</v>
      </c>
      <c r="J3774">
        <v>0</v>
      </c>
      <c r="K3774">
        <v>2762914662</v>
      </c>
      <c r="L3774">
        <v>0</v>
      </c>
      <c r="M3774">
        <v>1063748750</v>
      </c>
      <c r="N3774">
        <v>2762914662</v>
      </c>
      <c r="O3774">
        <v>2762914662</v>
      </c>
      <c r="P3774">
        <v>0</v>
      </c>
      <c r="Q3774">
        <v>0</v>
      </c>
      <c r="R3774">
        <v>72.2</v>
      </c>
      <c r="S3774">
        <v>0</v>
      </c>
      <c r="T3774">
        <v>0</v>
      </c>
    </row>
    <row r="3775" spans="1:20" x14ac:dyDescent="0.25">
      <c r="A3775" t="s">
        <v>1605</v>
      </c>
      <c r="B3775">
        <v>9182473000</v>
      </c>
      <c r="C3775">
        <v>-5355809588</v>
      </c>
      <c r="D3775">
        <v>0</v>
      </c>
      <c r="E3775">
        <v>3826663412</v>
      </c>
      <c r="F3775">
        <v>0</v>
      </c>
      <c r="G3775">
        <v>3826663412</v>
      </c>
      <c r="H3775">
        <v>3826663412</v>
      </c>
      <c r="I3775">
        <v>2762914662</v>
      </c>
      <c r="J3775">
        <v>0</v>
      </c>
      <c r="K3775">
        <v>2762914662</v>
      </c>
      <c r="L3775">
        <v>0</v>
      </c>
      <c r="M3775">
        <v>1063748750</v>
      </c>
      <c r="N3775">
        <v>2762914662</v>
      </c>
      <c r="O3775">
        <v>2762914662</v>
      </c>
      <c r="P3775">
        <v>0</v>
      </c>
      <c r="Q3775">
        <v>0</v>
      </c>
      <c r="R3775">
        <v>72.2</v>
      </c>
      <c r="S3775">
        <v>0</v>
      </c>
      <c r="T3775">
        <v>0</v>
      </c>
    </row>
    <row r="3776" spans="1:20" x14ac:dyDescent="0.25">
      <c r="A3776" t="s">
        <v>1547</v>
      </c>
      <c r="B3776">
        <v>9567005061</v>
      </c>
      <c r="C3776">
        <v>-6774176580</v>
      </c>
      <c r="D3776">
        <v>0</v>
      </c>
      <c r="E3776">
        <v>2792828481</v>
      </c>
      <c r="F3776">
        <v>0</v>
      </c>
      <c r="G3776">
        <v>2792828481</v>
      </c>
      <c r="H3776">
        <v>2792828481</v>
      </c>
      <c r="I3776">
        <v>2792828481</v>
      </c>
      <c r="J3776">
        <v>0</v>
      </c>
      <c r="K3776">
        <v>2792828481</v>
      </c>
      <c r="L3776">
        <v>0</v>
      </c>
      <c r="M3776">
        <v>0</v>
      </c>
      <c r="N3776">
        <v>2792828481</v>
      </c>
      <c r="O3776">
        <v>2792828481</v>
      </c>
      <c r="P3776">
        <v>0</v>
      </c>
      <c r="Q3776">
        <v>0</v>
      </c>
      <c r="R3776">
        <v>100</v>
      </c>
      <c r="S3776">
        <v>0</v>
      </c>
      <c r="T3776">
        <v>0</v>
      </c>
    </row>
    <row r="3777" spans="1:20" x14ac:dyDescent="0.25">
      <c r="A3777" t="s">
        <v>1594</v>
      </c>
      <c r="B3777">
        <v>9567005061</v>
      </c>
      <c r="C3777">
        <v>-6774176580</v>
      </c>
      <c r="D3777">
        <v>0</v>
      </c>
      <c r="E3777">
        <v>2792828481</v>
      </c>
      <c r="F3777">
        <v>0</v>
      </c>
      <c r="G3777">
        <v>2792828481</v>
      </c>
      <c r="H3777">
        <v>2792828481</v>
      </c>
      <c r="I3777">
        <v>2792828481</v>
      </c>
      <c r="J3777">
        <v>0</v>
      </c>
      <c r="K3777">
        <v>2792828481</v>
      </c>
      <c r="L3777">
        <v>0</v>
      </c>
      <c r="M3777">
        <v>0</v>
      </c>
      <c r="N3777">
        <v>2792828481</v>
      </c>
      <c r="O3777">
        <v>2792828481</v>
      </c>
      <c r="P3777">
        <v>0</v>
      </c>
      <c r="Q3777">
        <v>0</v>
      </c>
      <c r="R3777">
        <v>100</v>
      </c>
      <c r="S3777">
        <v>0</v>
      </c>
      <c r="T3777">
        <v>0</v>
      </c>
    </row>
    <row r="3778" spans="1:20" x14ac:dyDescent="0.25">
      <c r="A3778" t="s">
        <v>1604</v>
      </c>
      <c r="B3778">
        <v>0</v>
      </c>
      <c r="C3778">
        <v>873514218</v>
      </c>
      <c r="D3778">
        <v>0</v>
      </c>
      <c r="E3778">
        <v>873514218</v>
      </c>
      <c r="F3778">
        <v>0</v>
      </c>
      <c r="G3778">
        <v>873514218</v>
      </c>
      <c r="H3778">
        <v>873514218</v>
      </c>
      <c r="I3778">
        <v>873514218</v>
      </c>
      <c r="J3778">
        <v>0</v>
      </c>
      <c r="K3778">
        <v>873514218</v>
      </c>
      <c r="L3778">
        <v>0</v>
      </c>
      <c r="M3778">
        <v>0</v>
      </c>
      <c r="N3778">
        <v>873514218</v>
      </c>
      <c r="O3778">
        <v>873514218</v>
      </c>
      <c r="P3778">
        <v>0</v>
      </c>
      <c r="Q3778">
        <v>0</v>
      </c>
      <c r="R3778">
        <v>100</v>
      </c>
      <c r="S3778">
        <v>0</v>
      </c>
      <c r="T3778">
        <v>0</v>
      </c>
    </row>
    <row r="3779" spans="1:20" x14ac:dyDescent="0.25">
      <c r="A3779" t="s">
        <v>1605</v>
      </c>
      <c r="B3779">
        <v>9567005061</v>
      </c>
      <c r="C3779">
        <v>-7647690798</v>
      </c>
      <c r="D3779">
        <v>0</v>
      </c>
      <c r="E3779">
        <v>1919314263</v>
      </c>
      <c r="F3779">
        <v>0</v>
      </c>
      <c r="G3779">
        <v>1919314263</v>
      </c>
      <c r="H3779">
        <v>1919314263</v>
      </c>
      <c r="I3779">
        <v>1919314263</v>
      </c>
      <c r="J3779">
        <v>0</v>
      </c>
      <c r="K3779">
        <v>1919314263</v>
      </c>
      <c r="L3779">
        <v>0</v>
      </c>
      <c r="M3779">
        <v>0</v>
      </c>
      <c r="N3779">
        <v>1919314263</v>
      </c>
      <c r="O3779">
        <v>1919314263</v>
      </c>
      <c r="P3779">
        <v>0</v>
      </c>
      <c r="Q3779">
        <v>0</v>
      </c>
      <c r="R3779">
        <v>100</v>
      </c>
      <c r="S3779">
        <v>0</v>
      </c>
      <c r="T3779">
        <v>0</v>
      </c>
    </row>
    <row r="3780" spans="1:20" x14ac:dyDescent="0.25">
      <c r="A3780" t="s">
        <v>1548</v>
      </c>
      <c r="B3780">
        <v>373852810</v>
      </c>
      <c r="C3780">
        <v>-373852810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</row>
    <row r="3781" spans="1:20" x14ac:dyDescent="0.25">
      <c r="A3781" t="s">
        <v>1594</v>
      </c>
      <c r="B3781">
        <v>373852810</v>
      </c>
      <c r="C3781">
        <v>-373852810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</row>
    <row r="3782" spans="1:20" x14ac:dyDescent="0.25">
      <c r="A3782" t="s">
        <v>1605</v>
      </c>
      <c r="B3782">
        <v>373852810</v>
      </c>
      <c r="C3782">
        <v>-373852810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</row>
    <row r="3783" spans="1:20" x14ac:dyDescent="0.25">
      <c r="A3783" t="s">
        <v>1612</v>
      </c>
      <c r="B3783">
        <v>1404309962</v>
      </c>
      <c r="C3783">
        <v>-1351059610</v>
      </c>
      <c r="D3783">
        <v>0</v>
      </c>
      <c r="E3783">
        <v>53250352</v>
      </c>
      <c r="F3783">
        <v>0</v>
      </c>
      <c r="G3783">
        <v>53250352</v>
      </c>
      <c r="H3783">
        <v>53250352</v>
      </c>
      <c r="I3783">
        <v>53250352</v>
      </c>
      <c r="J3783">
        <v>0</v>
      </c>
      <c r="K3783">
        <v>53250352</v>
      </c>
      <c r="L3783">
        <v>0</v>
      </c>
      <c r="M3783">
        <v>0</v>
      </c>
      <c r="N3783">
        <v>53250352</v>
      </c>
      <c r="O3783">
        <v>53250352</v>
      </c>
      <c r="P3783">
        <v>0</v>
      </c>
      <c r="Q3783">
        <v>0</v>
      </c>
      <c r="R3783">
        <v>100</v>
      </c>
      <c r="S3783">
        <v>0</v>
      </c>
      <c r="T3783">
        <v>0</v>
      </c>
    </row>
    <row r="3784" spans="1:20" x14ac:dyDescent="0.25">
      <c r="A3784" t="s">
        <v>1594</v>
      </c>
      <c r="B3784">
        <v>1404309962</v>
      </c>
      <c r="C3784">
        <v>-1351059610</v>
      </c>
      <c r="D3784">
        <v>0</v>
      </c>
      <c r="E3784">
        <v>53250352</v>
      </c>
      <c r="F3784">
        <v>0</v>
      </c>
      <c r="G3784">
        <v>53250352</v>
      </c>
      <c r="H3784">
        <v>53250352</v>
      </c>
      <c r="I3784">
        <v>53250352</v>
      </c>
      <c r="J3784">
        <v>0</v>
      </c>
      <c r="K3784">
        <v>53250352</v>
      </c>
      <c r="L3784">
        <v>0</v>
      </c>
      <c r="M3784">
        <v>0</v>
      </c>
      <c r="N3784">
        <v>53250352</v>
      </c>
      <c r="O3784">
        <v>53250352</v>
      </c>
      <c r="P3784">
        <v>0</v>
      </c>
      <c r="Q3784">
        <v>0</v>
      </c>
      <c r="R3784">
        <v>100</v>
      </c>
      <c r="S3784">
        <v>0</v>
      </c>
      <c r="T3784">
        <v>0</v>
      </c>
    </row>
    <row r="3785" spans="1:20" x14ac:dyDescent="0.25">
      <c r="A3785" t="s">
        <v>1605</v>
      </c>
      <c r="B3785">
        <v>1404309962</v>
      </c>
      <c r="C3785">
        <v>-1351059610</v>
      </c>
      <c r="D3785">
        <v>0</v>
      </c>
      <c r="E3785">
        <v>53250352</v>
      </c>
      <c r="F3785">
        <v>0</v>
      </c>
      <c r="G3785">
        <v>53250352</v>
      </c>
      <c r="H3785">
        <v>53250352</v>
      </c>
      <c r="I3785">
        <v>53250352</v>
      </c>
      <c r="J3785">
        <v>0</v>
      </c>
      <c r="K3785">
        <v>53250352</v>
      </c>
      <c r="L3785">
        <v>0</v>
      </c>
      <c r="M3785">
        <v>0</v>
      </c>
      <c r="N3785">
        <v>53250352</v>
      </c>
      <c r="O3785">
        <v>53250352</v>
      </c>
      <c r="P3785">
        <v>0</v>
      </c>
      <c r="Q3785">
        <v>0</v>
      </c>
      <c r="R3785">
        <v>100</v>
      </c>
      <c r="S3785">
        <v>0</v>
      </c>
      <c r="T3785">
        <v>0</v>
      </c>
    </row>
    <row r="3786" spans="1:20" x14ac:dyDescent="0.25">
      <c r="A3786" t="s">
        <v>1613</v>
      </c>
      <c r="B3786">
        <v>4733086809</v>
      </c>
      <c r="C3786">
        <v>-3674023087</v>
      </c>
      <c r="D3786">
        <v>0</v>
      </c>
      <c r="E3786">
        <v>1059063722</v>
      </c>
      <c r="F3786">
        <v>0</v>
      </c>
      <c r="G3786">
        <v>1059063722</v>
      </c>
      <c r="H3786">
        <v>1059063722</v>
      </c>
      <c r="I3786">
        <v>1059063722</v>
      </c>
      <c r="J3786">
        <v>0</v>
      </c>
      <c r="K3786">
        <v>1059063722</v>
      </c>
      <c r="L3786">
        <v>0</v>
      </c>
      <c r="M3786">
        <v>0</v>
      </c>
      <c r="N3786">
        <v>1059063722</v>
      </c>
      <c r="O3786">
        <v>1059063722</v>
      </c>
      <c r="P3786">
        <v>0</v>
      </c>
      <c r="Q3786">
        <v>0</v>
      </c>
      <c r="R3786">
        <v>100</v>
      </c>
      <c r="S3786">
        <v>0</v>
      </c>
      <c r="T3786">
        <v>0</v>
      </c>
    </row>
    <row r="3787" spans="1:20" x14ac:dyDescent="0.25">
      <c r="A3787" t="s">
        <v>1594</v>
      </c>
      <c r="B3787">
        <v>4733086809</v>
      </c>
      <c r="C3787">
        <v>-3674023087</v>
      </c>
      <c r="D3787">
        <v>0</v>
      </c>
      <c r="E3787">
        <v>1059063722</v>
      </c>
      <c r="F3787">
        <v>0</v>
      </c>
      <c r="G3787">
        <v>1059063722</v>
      </c>
      <c r="H3787">
        <v>1059063722</v>
      </c>
      <c r="I3787">
        <v>1059063722</v>
      </c>
      <c r="J3787">
        <v>0</v>
      </c>
      <c r="K3787">
        <v>1059063722</v>
      </c>
      <c r="L3787">
        <v>0</v>
      </c>
      <c r="M3787">
        <v>0</v>
      </c>
      <c r="N3787">
        <v>1059063722</v>
      </c>
      <c r="O3787">
        <v>1059063722</v>
      </c>
      <c r="P3787">
        <v>0</v>
      </c>
      <c r="Q3787">
        <v>0</v>
      </c>
      <c r="R3787">
        <v>100</v>
      </c>
      <c r="S3787">
        <v>0</v>
      </c>
      <c r="T3787">
        <v>0</v>
      </c>
    </row>
    <row r="3788" spans="1:20" x14ac:dyDescent="0.25">
      <c r="A3788" t="s">
        <v>1605</v>
      </c>
      <c r="B3788">
        <v>4733086809</v>
      </c>
      <c r="C3788">
        <v>-3674023087</v>
      </c>
      <c r="D3788">
        <v>0</v>
      </c>
      <c r="E3788">
        <v>1059063722</v>
      </c>
      <c r="F3788">
        <v>0</v>
      </c>
      <c r="G3788">
        <v>1059063722</v>
      </c>
      <c r="H3788">
        <v>1059063722</v>
      </c>
      <c r="I3788">
        <v>1059063722</v>
      </c>
      <c r="J3788">
        <v>0</v>
      </c>
      <c r="K3788">
        <v>1059063722</v>
      </c>
      <c r="L3788">
        <v>0</v>
      </c>
      <c r="M3788">
        <v>0</v>
      </c>
      <c r="N3788">
        <v>1059063722</v>
      </c>
      <c r="O3788">
        <v>1059063722</v>
      </c>
      <c r="P3788">
        <v>0</v>
      </c>
      <c r="Q3788">
        <v>0</v>
      </c>
      <c r="R3788">
        <v>100</v>
      </c>
      <c r="S3788">
        <v>0</v>
      </c>
      <c r="T3788">
        <v>0</v>
      </c>
    </row>
    <row r="3789" spans="1:20" x14ac:dyDescent="0.25">
      <c r="A3789" t="s">
        <v>1573</v>
      </c>
      <c r="B3789">
        <v>1325264306</v>
      </c>
      <c r="C3789">
        <v>-969516134</v>
      </c>
      <c r="D3789">
        <v>0</v>
      </c>
      <c r="E3789">
        <v>355748172</v>
      </c>
      <c r="F3789">
        <v>0</v>
      </c>
      <c r="G3789">
        <v>355748172</v>
      </c>
      <c r="H3789">
        <v>355748172</v>
      </c>
      <c r="I3789">
        <v>355748172</v>
      </c>
      <c r="J3789">
        <v>0</v>
      </c>
      <c r="K3789">
        <v>355748172</v>
      </c>
      <c r="L3789">
        <v>116462000</v>
      </c>
      <c r="M3789">
        <v>0</v>
      </c>
      <c r="N3789">
        <v>239286172</v>
      </c>
      <c r="O3789">
        <v>216229034</v>
      </c>
      <c r="P3789">
        <v>23057138</v>
      </c>
      <c r="Q3789">
        <v>0</v>
      </c>
      <c r="R3789">
        <v>100</v>
      </c>
      <c r="S3789">
        <v>0</v>
      </c>
      <c r="T3789">
        <v>0</v>
      </c>
    </row>
    <row r="3790" spans="1:20" x14ac:dyDescent="0.25">
      <c r="A3790" t="s">
        <v>1594</v>
      </c>
      <c r="B3790">
        <v>1325264306</v>
      </c>
      <c r="C3790">
        <v>-969516134</v>
      </c>
      <c r="D3790">
        <v>0</v>
      </c>
      <c r="E3790">
        <v>355748172</v>
      </c>
      <c r="F3790">
        <v>0</v>
      </c>
      <c r="G3790">
        <v>355748172</v>
      </c>
      <c r="H3790">
        <v>355748172</v>
      </c>
      <c r="I3790">
        <v>355748172</v>
      </c>
      <c r="J3790">
        <v>0</v>
      </c>
      <c r="K3790">
        <v>355748172</v>
      </c>
      <c r="L3790">
        <v>116462000</v>
      </c>
      <c r="M3790">
        <v>0</v>
      </c>
      <c r="N3790">
        <v>239286172</v>
      </c>
      <c r="O3790">
        <v>216229034</v>
      </c>
      <c r="P3790">
        <v>23057138</v>
      </c>
      <c r="Q3790">
        <v>0</v>
      </c>
      <c r="R3790">
        <v>100</v>
      </c>
      <c r="S3790">
        <v>0</v>
      </c>
      <c r="T3790">
        <v>0</v>
      </c>
    </row>
    <row r="3791" spans="1:20" x14ac:dyDescent="0.25">
      <c r="A3791" t="s">
        <v>1605</v>
      </c>
      <c r="B3791">
        <v>1325264306</v>
      </c>
      <c r="C3791">
        <v>-969516134</v>
      </c>
      <c r="D3791">
        <v>0</v>
      </c>
      <c r="E3791">
        <v>355748172</v>
      </c>
      <c r="F3791">
        <v>0</v>
      </c>
      <c r="G3791">
        <v>355748172</v>
      </c>
      <c r="H3791">
        <v>355748172</v>
      </c>
      <c r="I3791">
        <v>355748172</v>
      </c>
      <c r="J3791">
        <v>0</v>
      </c>
      <c r="K3791">
        <v>355748172</v>
      </c>
      <c r="L3791">
        <v>116462000</v>
      </c>
      <c r="M3791">
        <v>0</v>
      </c>
      <c r="N3791">
        <v>239286172</v>
      </c>
      <c r="O3791">
        <v>216229034</v>
      </c>
      <c r="P3791">
        <v>23057138</v>
      </c>
      <c r="Q3791">
        <v>0</v>
      </c>
      <c r="R3791">
        <v>100</v>
      </c>
      <c r="S3791">
        <v>0</v>
      </c>
      <c r="T3791">
        <v>0</v>
      </c>
    </row>
    <row r="3792" spans="1:20" x14ac:dyDescent="0.25">
      <c r="A3792" t="s">
        <v>1614</v>
      </c>
      <c r="B3792">
        <v>2499171117</v>
      </c>
      <c r="C3792">
        <v>-2009771705</v>
      </c>
      <c r="D3792">
        <v>0</v>
      </c>
      <c r="E3792">
        <v>489399412</v>
      </c>
      <c r="F3792">
        <v>0</v>
      </c>
      <c r="G3792">
        <v>489399412</v>
      </c>
      <c r="H3792">
        <v>489399412</v>
      </c>
      <c r="I3792">
        <v>489399412</v>
      </c>
      <c r="J3792">
        <v>0</v>
      </c>
      <c r="K3792">
        <v>489399412</v>
      </c>
      <c r="L3792">
        <v>0</v>
      </c>
      <c r="M3792">
        <v>0</v>
      </c>
      <c r="N3792">
        <v>489399412</v>
      </c>
      <c r="O3792">
        <v>489399412</v>
      </c>
      <c r="P3792">
        <v>0</v>
      </c>
      <c r="Q3792">
        <v>0</v>
      </c>
      <c r="R3792">
        <v>100</v>
      </c>
      <c r="S3792">
        <v>0</v>
      </c>
      <c r="T3792">
        <v>0</v>
      </c>
    </row>
    <row r="3793" spans="1:20" x14ac:dyDescent="0.25">
      <c r="A3793" t="s">
        <v>1594</v>
      </c>
      <c r="B3793">
        <v>2499171117</v>
      </c>
      <c r="C3793">
        <v>-2009771705</v>
      </c>
      <c r="D3793">
        <v>0</v>
      </c>
      <c r="E3793">
        <v>489399412</v>
      </c>
      <c r="F3793">
        <v>0</v>
      </c>
      <c r="G3793">
        <v>489399412</v>
      </c>
      <c r="H3793">
        <v>489399412</v>
      </c>
      <c r="I3793">
        <v>489399412</v>
      </c>
      <c r="J3793">
        <v>0</v>
      </c>
      <c r="K3793">
        <v>489399412</v>
      </c>
      <c r="L3793">
        <v>0</v>
      </c>
      <c r="M3793">
        <v>0</v>
      </c>
      <c r="N3793">
        <v>489399412</v>
      </c>
      <c r="O3793">
        <v>489399412</v>
      </c>
      <c r="P3793">
        <v>0</v>
      </c>
      <c r="Q3793">
        <v>0</v>
      </c>
      <c r="R3793">
        <v>100</v>
      </c>
      <c r="S3793">
        <v>0</v>
      </c>
      <c r="T3793">
        <v>0</v>
      </c>
    </row>
    <row r="3794" spans="1:20" x14ac:dyDescent="0.25">
      <c r="A3794" t="s">
        <v>1605</v>
      </c>
      <c r="B3794">
        <v>2499171117</v>
      </c>
      <c r="C3794">
        <v>-2009771705</v>
      </c>
      <c r="D3794">
        <v>0</v>
      </c>
      <c r="E3794">
        <v>489399412</v>
      </c>
      <c r="F3794">
        <v>0</v>
      </c>
      <c r="G3794">
        <v>489399412</v>
      </c>
      <c r="H3794">
        <v>489399412</v>
      </c>
      <c r="I3794">
        <v>489399412</v>
      </c>
      <c r="J3794">
        <v>0</v>
      </c>
      <c r="K3794">
        <v>489399412</v>
      </c>
      <c r="L3794">
        <v>0</v>
      </c>
      <c r="M3794">
        <v>0</v>
      </c>
      <c r="N3794">
        <v>489399412</v>
      </c>
      <c r="O3794">
        <v>489399412</v>
      </c>
      <c r="P3794">
        <v>0</v>
      </c>
      <c r="Q3794">
        <v>0</v>
      </c>
      <c r="R3794">
        <v>100</v>
      </c>
      <c r="S3794">
        <v>0</v>
      </c>
      <c r="T3794">
        <v>0</v>
      </c>
    </row>
    <row r="3795" spans="1:20" x14ac:dyDescent="0.25">
      <c r="A3795" t="s">
        <v>1615</v>
      </c>
      <c r="B3795">
        <v>3794132773</v>
      </c>
      <c r="C3795">
        <v>-3794132773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</row>
    <row r="3796" spans="1:20" x14ac:dyDescent="0.25">
      <c r="A3796" t="s">
        <v>1594</v>
      </c>
      <c r="B3796">
        <v>3794132773</v>
      </c>
      <c r="C3796">
        <v>-3794132773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</row>
    <row r="3797" spans="1:20" x14ac:dyDescent="0.25">
      <c r="A3797" t="s">
        <v>1605</v>
      </c>
      <c r="B3797">
        <v>3794132773</v>
      </c>
      <c r="C3797">
        <v>-3794132773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</row>
    <row r="3798" spans="1:20" x14ac:dyDescent="0.25">
      <c r="A3798" t="s">
        <v>1616</v>
      </c>
      <c r="B3798">
        <v>38069042000</v>
      </c>
      <c r="C3798">
        <v>-27581577534</v>
      </c>
      <c r="D3798">
        <v>0</v>
      </c>
      <c r="E3798">
        <v>10487464466</v>
      </c>
      <c r="F3798">
        <v>0</v>
      </c>
      <c r="G3798">
        <v>10487464466</v>
      </c>
      <c r="H3798">
        <v>10487464466</v>
      </c>
      <c r="I3798">
        <v>6382005466</v>
      </c>
      <c r="J3798">
        <v>0</v>
      </c>
      <c r="K3798">
        <v>6382005466</v>
      </c>
      <c r="L3798">
        <v>0</v>
      </c>
      <c r="M3798">
        <v>4105459000</v>
      </c>
      <c r="N3798">
        <v>6382005466</v>
      </c>
      <c r="O3798">
        <v>6382005466</v>
      </c>
      <c r="P3798">
        <v>0</v>
      </c>
      <c r="Q3798">
        <v>0</v>
      </c>
      <c r="R3798">
        <v>60.85</v>
      </c>
      <c r="S3798">
        <v>0</v>
      </c>
      <c r="T3798">
        <v>0</v>
      </c>
    </row>
    <row r="3799" spans="1:20" x14ac:dyDescent="0.25">
      <c r="A3799" t="s">
        <v>1594</v>
      </c>
      <c r="B3799">
        <v>38069042000</v>
      </c>
      <c r="C3799">
        <v>-27581577534</v>
      </c>
      <c r="D3799">
        <v>0</v>
      </c>
      <c r="E3799">
        <v>10487464466</v>
      </c>
      <c r="F3799">
        <v>0</v>
      </c>
      <c r="G3799">
        <v>10487464466</v>
      </c>
      <c r="H3799">
        <v>10487464466</v>
      </c>
      <c r="I3799">
        <v>6382005466</v>
      </c>
      <c r="J3799">
        <v>0</v>
      </c>
      <c r="K3799">
        <v>6382005466</v>
      </c>
      <c r="L3799">
        <v>0</v>
      </c>
      <c r="M3799">
        <v>4105459000</v>
      </c>
      <c r="N3799">
        <v>6382005466</v>
      </c>
      <c r="O3799">
        <v>6382005466</v>
      </c>
      <c r="P3799">
        <v>0</v>
      </c>
      <c r="Q3799">
        <v>0</v>
      </c>
      <c r="R3799">
        <v>60.85</v>
      </c>
      <c r="S3799">
        <v>0</v>
      </c>
      <c r="T3799">
        <v>0</v>
      </c>
    </row>
    <row r="3800" spans="1:20" x14ac:dyDescent="0.25">
      <c r="A3800" t="s">
        <v>1604</v>
      </c>
      <c r="B3800">
        <v>0</v>
      </c>
      <c r="C3800">
        <v>1126485782</v>
      </c>
      <c r="D3800">
        <v>0</v>
      </c>
      <c r="E3800">
        <v>1126485782</v>
      </c>
      <c r="F3800">
        <v>0</v>
      </c>
      <c r="G3800">
        <v>1126485782</v>
      </c>
      <c r="H3800">
        <v>1126485782</v>
      </c>
      <c r="I3800">
        <v>1126485782</v>
      </c>
      <c r="J3800">
        <v>0</v>
      </c>
      <c r="K3800">
        <v>1126485782</v>
      </c>
      <c r="L3800">
        <v>0</v>
      </c>
      <c r="M3800">
        <v>0</v>
      </c>
      <c r="N3800">
        <v>1126485782</v>
      </c>
      <c r="O3800">
        <v>1126485782</v>
      </c>
      <c r="P3800">
        <v>0</v>
      </c>
      <c r="Q3800">
        <v>0</v>
      </c>
      <c r="R3800">
        <v>100</v>
      </c>
      <c r="S3800">
        <v>0</v>
      </c>
      <c r="T3800">
        <v>0</v>
      </c>
    </row>
    <row r="3801" spans="1:20" x14ac:dyDescent="0.25">
      <c r="A3801" t="s">
        <v>1605</v>
      </c>
      <c r="B3801">
        <v>38069042000</v>
      </c>
      <c r="C3801">
        <v>-28708063316</v>
      </c>
      <c r="D3801">
        <v>0</v>
      </c>
      <c r="E3801">
        <v>9360978684</v>
      </c>
      <c r="F3801">
        <v>0</v>
      </c>
      <c r="G3801">
        <v>9360978684</v>
      </c>
      <c r="H3801">
        <v>9360978684</v>
      </c>
      <c r="I3801">
        <v>5255519684</v>
      </c>
      <c r="J3801">
        <v>0</v>
      </c>
      <c r="K3801">
        <v>5255519684</v>
      </c>
      <c r="L3801">
        <v>0</v>
      </c>
      <c r="M3801">
        <v>4105459000</v>
      </c>
      <c r="N3801">
        <v>5255519684</v>
      </c>
      <c r="O3801">
        <v>5255519684</v>
      </c>
      <c r="P3801">
        <v>0</v>
      </c>
      <c r="Q3801">
        <v>0</v>
      </c>
      <c r="R3801">
        <v>56.14</v>
      </c>
      <c r="S3801">
        <v>0</v>
      </c>
      <c r="T3801">
        <v>0</v>
      </c>
    </row>
    <row r="3802" spans="1:20" x14ac:dyDescent="0.25">
      <c r="A3802" t="s">
        <v>1617</v>
      </c>
      <c r="B3802">
        <v>14829708000</v>
      </c>
      <c r="C3802">
        <v>-11120176994</v>
      </c>
      <c r="D3802">
        <v>0</v>
      </c>
      <c r="E3802">
        <v>3709531006</v>
      </c>
      <c r="F3802">
        <v>0</v>
      </c>
      <c r="G3802">
        <v>3709531006</v>
      </c>
      <c r="H3802">
        <v>3709531006</v>
      </c>
      <c r="I3802">
        <v>1677861006</v>
      </c>
      <c r="J3802">
        <v>0</v>
      </c>
      <c r="K3802">
        <v>1677861006</v>
      </c>
      <c r="L3802">
        <v>0</v>
      </c>
      <c r="M3802">
        <v>2031670000</v>
      </c>
      <c r="N3802">
        <v>1677861006</v>
      </c>
      <c r="O3802">
        <v>1677861006</v>
      </c>
      <c r="P3802">
        <v>0</v>
      </c>
      <c r="Q3802">
        <v>0</v>
      </c>
      <c r="R3802">
        <v>45.23</v>
      </c>
      <c r="S3802">
        <v>0</v>
      </c>
      <c r="T3802">
        <v>0</v>
      </c>
    </row>
    <row r="3803" spans="1:20" x14ac:dyDescent="0.25">
      <c r="A3803" t="s">
        <v>1594</v>
      </c>
      <c r="B3803">
        <v>14829708000</v>
      </c>
      <c r="C3803">
        <v>-11120176994</v>
      </c>
      <c r="D3803">
        <v>0</v>
      </c>
      <c r="E3803">
        <v>3709531006</v>
      </c>
      <c r="F3803">
        <v>0</v>
      </c>
      <c r="G3803">
        <v>3709531006</v>
      </c>
      <c r="H3803">
        <v>3709531006</v>
      </c>
      <c r="I3803">
        <v>1677861006</v>
      </c>
      <c r="J3803">
        <v>0</v>
      </c>
      <c r="K3803">
        <v>1677861006</v>
      </c>
      <c r="L3803">
        <v>0</v>
      </c>
      <c r="M3803">
        <v>2031670000</v>
      </c>
      <c r="N3803">
        <v>1677861006</v>
      </c>
      <c r="O3803">
        <v>1677861006</v>
      </c>
      <c r="P3803">
        <v>0</v>
      </c>
      <c r="Q3803">
        <v>0</v>
      </c>
      <c r="R3803">
        <v>45.23</v>
      </c>
      <c r="S3803">
        <v>0</v>
      </c>
      <c r="T3803">
        <v>0</v>
      </c>
    </row>
    <row r="3804" spans="1:20" x14ac:dyDescent="0.25">
      <c r="A3804" t="s">
        <v>1605</v>
      </c>
      <c r="B3804">
        <v>14829708000</v>
      </c>
      <c r="C3804">
        <v>-11120176994</v>
      </c>
      <c r="D3804">
        <v>0</v>
      </c>
      <c r="E3804">
        <v>3709531006</v>
      </c>
      <c r="F3804">
        <v>0</v>
      </c>
      <c r="G3804">
        <v>3709531006</v>
      </c>
      <c r="H3804">
        <v>3709531006</v>
      </c>
      <c r="I3804">
        <v>1677861006</v>
      </c>
      <c r="J3804">
        <v>0</v>
      </c>
      <c r="K3804">
        <v>1677861006</v>
      </c>
      <c r="L3804">
        <v>0</v>
      </c>
      <c r="M3804">
        <v>2031670000</v>
      </c>
      <c r="N3804">
        <v>1677861006</v>
      </c>
      <c r="O3804">
        <v>1677861006</v>
      </c>
      <c r="P3804">
        <v>0</v>
      </c>
      <c r="Q3804">
        <v>0</v>
      </c>
      <c r="R3804">
        <v>45.23</v>
      </c>
      <c r="S3804">
        <v>0</v>
      </c>
      <c r="T3804">
        <v>0</v>
      </c>
    </row>
    <row r="3805" spans="1:20" x14ac:dyDescent="0.25">
      <c r="A3805" t="s">
        <v>1618</v>
      </c>
      <c r="B3805">
        <v>3620450000</v>
      </c>
      <c r="C3805">
        <v>-3049697377</v>
      </c>
      <c r="D3805">
        <v>0</v>
      </c>
      <c r="E3805">
        <v>570752623</v>
      </c>
      <c r="F3805">
        <v>0</v>
      </c>
      <c r="G3805">
        <v>570752623</v>
      </c>
      <c r="H3805">
        <v>570752623</v>
      </c>
      <c r="I3805">
        <v>410109623</v>
      </c>
      <c r="J3805">
        <v>0</v>
      </c>
      <c r="K3805">
        <v>410109623</v>
      </c>
      <c r="L3805">
        <v>0</v>
      </c>
      <c r="M3805">
        <v>160643000</v>
      </c>
      <c r="N3805">
        <v>410109623</v>
      </c>
      <c r="O3805">
        <v>410109623</v>
      </c>
      <c r="P3805">
        <v>0</v>
      </c>
      <c r="Q3805">
        <v>0</v>
      </c>
      <c r="R3805">
        <v>71.849999999999994</v>
      </c>
      <c r="S3805">
        <v>0</v>
      </c>
      <c r="T3805">
        <v>0</v>
      </c>
    </row>
    <row r="3806" spans="1:20" x14ac:dyDescent="0.25">
      <c r="A3806" t="s">
        <v>1594</v>
      </c>
      <c r="B3806">
        <v>3620450000</v>
      </c>
      <c r="C3806">
        <v>-3049697377</v>
      </c>
      <c r="D3806">
        <v>0</v>
      </c>
      <c r="E3806">
        <v>570752623</v>
      </c>
      <c r="F3806">
        <v>0</v>
      </c>
      <c r="G3806">
        <v>570752623</v>
      </c>
      <c r="H3806">
        <v>570752623</v>
      </c>
      <c r="I3806">
        <v>410109623</v>
      </c>
      <c r="J3806">
        <v>0</v>
      </c>
      <c r="K3806">
        <v>410109623</v>
      </c>
      <c r="L3806">
        <v>0</v>
      </c>
      <c r="M3806">
        <v>160643000</v>
      </c>
      <c r="N3806">
        <v>410109623</v>
      </c>
      <c r="O3806">
        <v>410109623</v>
      </c>
      <c r="P3806">
        <v>0</v>
      </c>
      <c r="Q3806">
        <v>0</v>
      </c>
      <c r="R3806">
        <v>71.849999999999994</v>
      </c>
      <c r="S3806">
        <v>0</v>
      </c>
      <c r="T3806">
        <v>0</v>
      </c>
    </row>
    <row r="3807" spans="1:20" x14ac:dyDescent="0.25">
      <c r="A3807" t="s">
        <v>1605</v>
      </c>
      <c r="B3807">
        <v>3620450000</v>
      </c>
      <c r="C3807">
        <v>-3049697377</v>
      </c>
      <c r="D3807">
        <v>0</v>
      </c>
      <c r="E3807">
        <v>570752623</v>
      </c>
      <c r="F3807">
        <v>0</v>
      </c>
      <c r="G3807">
        <v>570752623</v>
      </c>
      <c r="H3807">
        <v>570752623</v>
      </c>
      <c r="I3807">
        <v>410109623</v>
      </c>
      <c r="J3807">
        <v>0</v>
      </c>
      <c r="K3807">
        <v>410109623</v>
      </c>
      <c r="L3807">
        <v>0</v>
      </c>
      <c r="M3807">
        <v>160643000</v>
      </c>
      <c r="N3807">
        <v>410109623</v>
      </c>
      <c r="O3807">
        <v>410109623</v>
      </c>
      <c r="P3807">
        <v>0</v>
      </c>
      <c r="Q3807">
        <v>0</v>
      </c>
      <c r="R3807">
        <v>71.849999999999994</v>
      </c>
      <c r="S3807">
        <v>0</v>
      </c>
      <c r="T3807">
        <v>0</v>
      </c>
    </row>
    <row r="3808" spans="1:20" x14ac:dyDescent="0.25">
      <c r="A3808" t="s">
        <v>1578</v>
      </c>
      <c r="B3808">
        <v>122336000</v>
      </c>
      <c r="C3808">
        <v>-122336000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</row>
    <row r="3809" spans="1:20" x14ac:dyDescent="0.25">
      <c r="A3809" t="s">
        <v>1594</v>
      </c>
      <c r="B3809">
        <v>122336000</v>
      </c>
      <c r="C3809">
        <v>-122336000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</row>
    <row r="3810" spans="1:20" x14ac:dyDescent="0.25">
      <c r="A3810" t="s">
        <v>1605</v>
      </c>
      <c r="B3810">
        <v>122336000</v>
      </c>
      <c r="C3810">
        <v>-122336000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</row>
    <row r="3811" spans="1:20" x14ac:dyDescent="0.25">
      <c r="A3811" t="s">
        <v>1579</v>
      </c>
      <c r="B3811">
        <v>248472000</v>
      </c>
      <c r="C3811">
        <v>-248472000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</row>
    <row r="3812" spans="1:20" x14ac:dyDescent="0.25">
      <c r="A3812" t="s">
        <v>1594</v>
      </c>
      <c r="B3812">
        <v>248472000</v>
      </c>
      <c r="C3812">
        <v>-248472000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</row>
    <row r="3813" spans="1:20" x14ac:dyDescent="0.25">
      <c r="A3813" t="s">
        <v>1605</v>
      </c>
      <c r="B3813">
        <v>248472000</v>
      </c>
      <c r="C3813">
        <v>-248472000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</row>
    <row r="3814" spans="1:20" x14ac:dyDescent="0.25">
      <c r="A3814" t="s">
        <v>1619</v>
      </c>
      <c r="B3814">
        <v>1337231258</v>
      </c>
      <c r="C3814">
        <v>-483663643</v>
      </c>
      <c r="D3814">
        <v>0</v>
      </c>
      <c r="E3814">
        <v>853567615</v>
      </c>
      <c r="F3814">
        <v>0</v>
      </c>
      <c r="G3814">
        <v>853567615</v>
      </c>
      <c r="H3814">
        <v>853567615</v>
      </c>
      <c r="I3814">
        <v>853567615</v>
      </c>
      <c r="J3814">
        <v>0</v>
      </c>
      <c r="K3814">
        <v>853567615</v>
      </c>
      <c r="L3814">
        <v>0</v>
      </c>
      <c r="M3814">
        <v>0</v>
      </c>
      <c r="N3814">
        <v>853567615</v>
      </c>
      <c r="O3814">
        <v>853567615</v>
      </c>
      <c r="P3814">
        <v>0</v>
      </c>
      <c r="Q3814">
        <v>0</v>
      </c>
      <c r="R3814">
        <v>100</v>
      </c>
      <c r="S3814">
        <v>0</v>
      </c>
      <c r="T3814">
        <v>0</v>
      </c>
    </row>
    <row r="3815" spans="1:20" x14ac:dyDescent="0.25">
      <c r="A3815" t="s">
        <v>1594</v>
      </c>
      <c r="B3815">
        <v>1337231258</v>
      </c>
      <c r="C3815">
        <v>-483663643</v>
      </c>
      <c r="D3815">
        <v>0</v>
      </c>
      <c r="E3815">
        <v>853567615</v>
      </c>
      <c r="F3815">
        <v>0</v>
      </c>
      <c r="G3815">
        <v>853567615</v>
      </c>
      <c r="H3815">
        <v>853567615</v>
      </c>
      <c r="I3815">
        <v>853567615</v>
      </c>
      <c r="J3815">
        <v>0</v>
      </c>
      <c r="K3815">
        <v>853567615</v>
      </c>
      <c r="L3815">
        <v>0</v>
      </c>
      <c r="M3815">
        <v>0</v>
      </c>
      <c r="N3815">
        <v>853567615</v>
      </c>
      <c r="O3815">
        <v>853567615</v>
      </c>
      <c r="P3815">
        <v>0</v>
      </c>
      <c r="Q3815">
        <v>0</v>
      </c>
      <c r="R3815">
        <v>100</v>
      </c>
      <c r="S3815">
        <v>0</v>
      </c>
      <c r="T3815">
        <v>0</v>
      </c>
    </row>
    <row r="3816" spans="1:20" x14ac:dyDescent="0.25">
      <c r="A3816" t="s">
        <v>1605</v>
      </c>
      <c r="B3816">
        <v>1337231258</v>
      </c>
      <c r="C3816">
        <v>-483663643</v>
      </c>
      <c r="D3816">
        <v>0</v>
      </c>
      <c r="E3816">
        <v>853567615</v>
      </c>
      <c r="F3816">
        <v>0</v>
      </c>
      <c r="G3816">
        <v>853567615</v>
      </c>
      <c r="H3816">
        <v>853567615</v>
      </c>
      <c r="I3816">
        <v>853567615</v>
      </c>
      <c r="J3816">
        <v>0</v>
      </c>
      <c r="K3816">
        <v>853567615</v>
      </c>
      <c r="L3816">
        <v>0</v>
      </c>
      <c r="M3816">
        <v>0</v>
      </c>
      <c r="N3816">
        <v>853567615</v>
      </c>
      <c r="O3816">
        <v>853567615</v>
      </c>
      <c r="P3816">
        <v>0</v>
      </c>
      <c r="Q3816">
        <v>0</v>
      </c>
      <c r="R3816">
        <v>100</v>
      </c>
      <c r="S3816">
        <v>0</v>
      </c>
      <c r="T3816">
        <v>0</v>
      </c>
    </row>
    <row r="3817" spans="1:20" x14ac:dyDescent="0.25">
      <c r="A3817" t="s">
        <v>1620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</row>
    <row r="3818" spans="1:20" x14ac:dyDescent="0.25">
      <c r="A3818" t="s">
        <v>1594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</row>
    <row r="3819" spans="1:20" x14ac:dyDescent="0.25">
      <c r="A3819" t="s">
        <v>1605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</row>
    <row r="3820" spans="1:20" x14ac:dyDescent="0.25">
      <c r="A3820" t="s">
        <v>1621</v>
      </c>
      <c r="B3820">
        <v>4551840130</v>
      </c>
      <c r="C3820">
        <v>0</v>
      </c>
      <c r="D3820">
        <v>0</v>
      </c>
      <c r="E3820">
        <v>4551840130</v>
      </c>
      <c r="F3820">
        <v>0</v>
      </c>
      <c r="G3820">
        <v>4551840130</v>
      </c>
      <c r="H3820">
        <v>4551840130</v>
      </c>
      <c r="I3820">
        <v>4551840130</v>
      </c>
      <c r="J3820">
        <v>0</v>
      </c>
      <c r="K3820">
        <v>4551840130</v>
      </c>
      <c r="L3820">
        <v>0</v>
      </c>
      <c r="M3820">
        <v>0</v>
      </c>
      <c r="N3820">
        <v>4551840130</v>
      </c>
      <c r="O3820">
        <v>4551840130</v>
      </c>
      <c r="P3820">
        <v>0</v>
      </c>
      <c r="Q3820">
        <v>0</v>
      </c>
      <c r="R3820">
        <v>100</v>
      </c>
      <c r="S3820">
        <v>0</v>
      </c>
      <c r="T3820">
        <v>0</v>
      </c>
    </row>
    <row r="3821" spans="1:20" x14ac:dyDescent="0.25">
      <c r="A3821" t="s">
        <v>1594</v>
      </c>
      <c r="B3821">
        <v>4551840130</v>
      </c>
      <c r="C3821">
        <v>0</v>
      </c>
      <c r="D3821">
        <v>0</v>
      </c>
      <c r="E3821">
        <v>4551840130</v>
      </c>
      <c r="F3821">
        <v>0</v>
      </c>
      <c r="G3821">
        <v>4551840130</v>
      </c>
      <c r="H3821">
        <v>4551840130</v>
      </c>
      <c r="I3821">
        <v>4551840130</v>
      </c>
      <c r="J3821">
        <v>0</v>
      </c>
      <c r="K3821">
        <v>4551840130</v>
      </c>
      <c r="L3821">
        <v>0</v>
      </c>
      <c r="M3821">
        <v>0</v>
      </c>
      <c r="N3821">
        <v>4551840130</v>
      </c>
      <c r="O3821">
        <v>4551840130</v>
      </c>
      <c r="P3821">
        <v>0</v>
      </c>
      <c r="Q3821">
        <v>0</v>
      </c>
      <c r="R3821">
        <v>100</v>
      </c>
      <c r="S3821">
        <v>0</v>
      </c>
      <c r="T3821">
        <v>0</v>
      </c>
    </row>
    <row r="3822" spans="1:20" x14ac:dyDescent="0.25">
      <c r="A3822" t="s">
        <v>1605</v>
      </c>
      <c r="B3822">
        <v>4551840130</v>
      </c>
      <c r="C3822">
        <v>0</v>
      </c>
      <c r="D3822">
        <v>0</v>
      </c>
      <c r="E3822">
        <v>4551840130</v>
      </c>
      <c r="F3822">
        <v>0</v>
      </c>
      <c r="G3822">
        <v>4551840130</v>
      </c>
      <c r="H3822">
        <v>4551840130</v>
      </c>
      <c r="I3822">
        <v>4551840130</v>
      </c>
      <c r="J3822">
        <v>0</v>
      </c>
      <c r="K3822">
        <v>4551840130</v>
      </c>
      <c r="L3822">
        <v>0</v>
      </c>
      <c r="M3822">
        <v>0</v>
      </c>
      <c r="N3822">
        <v>4551840130</v>
      </c>
      <c r="O3822">
        <v>4551840130</v>
      </c>
      <c r="P3822">
        <v>0</v>
      </c>
      <c r="Q3822">
        <v>0</v>
      </c>
      <c r="R3822">
        <v>100</v>
      </c>
      <c r="S3822">
        <v>0</v>
      </c>
      <c r="T3822">
        <v>0</v>
      </c>
    </row>
    <row r="3823" spans="1:20" x14ac:dyDescent="0.25">
      <c r="A3823" t="s">
        <v>1622</v>
      </c>
      <c r="B3823">
        <v>211074000</v>
      </c>
      <c r="C3823">
        <v>-29865669</v>
      </c>
      <c r="D3823">
        <v>0</v>
      </c>
      <c r="E3823">
        <v>181208331</v>
      </c>
      <c r="F3823">
        <v>0</v>
      </c>
      <c r="G3823">
        <v>181208331</v>
      </c>
      <c r="H3823">
        <v>181208331</v>
      </c>
      <c r="I3823">
        <v>181208331</v>
      </c>
      <c r="J3823">
        <v>0</v>
      </c>
      <c r="K3823">
        <v>181208331</v>
      </c>
      <c r="L3823">
        <v>75426062</v>
      </c>
      <c r="M3823">
        <v>0</v>
      </c>
      <c r="N3823">
        <v>105782269</v>
      </c>
      <c r="O3823">
        <v>105782269</v>
      </c>
      <c r="P3823">
        <v>0</v>
      </c>
      <c r="Q3823">
        <v>0</v>
      </c>
      <c r="R3823">
        <v>100</v>
      </c>
      <c r="S3823">
        <v>0</v>
      </c>
      <c r="T3823">
        <v>0</v>
      </c>
    </row>
    <row r="3824" spans="1:20" x14ac:dyDescent="0.25">
      <c r="A3824" t="s">
        <v>31</v>
      </c>
      <c r="B3824">
        <v>211074000</v>
      </c>
      <c r="C3824">
        <v>-29865669</v>
      </c>
      <c r="D3824">
        <v>0</v>
      </c>
      <c r="E3824">
        <v>181208331</v>
      </c>
      <c r="F3824">
        <v>0</v>
      </c>
      <c r="G3824">
        <v>181208331</v>
      </c>
      <c r="H3824">
        <v>181208331</v>
      </c>
      <c r="I3824">
        <v>181208331</v>
      </c>
      <c r="J3824">
        <v>0</v>
      </c>
      <c r="K3824">
        <v>181208331</v>
      </c>
      <c r="L3824">
        <v>75426062</v>
      </c>
      <c r="M3824">
        <v>0</v>
      </c>
      <c r="N3824">
        <v>105782269</v>
      </c>
      <c r="O3824">
        <v>105782269</v>
      </c>
      <c r="P3824">
        <v>0</v>
      </c>
      <c r="Q3824">
        <v>0</v>
      </c>
      <c r="R3824">
        <v>100</v>
      </c>
      <c r="S3824">
        <v>0</v>
      </c>
      <c r="T3824">
        <v>0</v>
      </c>
    </row>
    <row r="3825" spans="1:20" x14ac:dyDescent="0.25">
      <c r="A3825" t="s">
        <v>1594</v>
      </c>
      <c r="B3825">
        <v>211074000</v>
      </c>
      <c r="C3825">
        <v>-29865669</v>
      </c>
      <c r="D3825">
        <v>0</v>
      </c>
      <c r="E3825">
        <v>181208331</v>
      </c>
      <c r="F3825">
        <v>0</v>
      </c>
      <c r="G3825">
        <v>181208331</v>
      </c>
      <c r="H3825">
        <v>181208331</v>
      </c>
      <c r="I3825">
        <v>181208331</v>
      </c>
      <c r="J3825">
        <v>0</v>
      </c>
      <c r="K3825">
        <v>181208331</v>
      </c>
      <c r="L3825">
        <v>75426062</v>
      </c>
      <c r="M3825">
        <v>0</v>
      </c>
      <c r="N3825">
        <v>105782269</v>
      </c>
      <c r="O3825">
        <v>105782269</v>
      </c>
      <c r="P3825">
        <v>0</v>
      </c>
      <c r="Q3825">
        <v>0</v>
      </c>
      <c r="R3825">
        <v>100</v>
      </c>
      <c r="S3825">
        <v>0</v>
      </c>
      <c r="T3825">
        <v>0</v>
      </c>
    </row>
    <row r="3826" spans="1:20" x14ac:dyDescent="0.25">
      <c r="A3826" t="s">
        <v>1623</v>
      </c>
      <c r="B3826">
        <v>211074000</v>
      </c>
      <c r="C3826">
        <v>-29865669</v>
      </c>
      <c r="D3826">
        <v>0</v>
      </c>
      <c r="E3826">
        <v>181208331</v>
      </c>
      <c r="F3826">
        <v>0</v>
      </c>
      <c r="G3826">
        <v>181208331</v>
      </c>
      <c r="H3826">
        <v>181208331</v>
      </c>
      <c r="I3826">
        <v>181208331</v>
      </c>
      <c r="J3826">
        <v>0</v>
      </c>
      <c r="K3826">
        <v>181208331</v>
      </c>
      <c r="L3826">
        <v>75426062</v>
      </c>
      <c r="M3826">
        <v>0</v>
      </c>
      <c r="N3826">
        <v>105782269</v>
      </c>
      <c r="O3826">
        <v>105782269</v>
      </c>
      <c r="P3826">
        <v>0</v>
      </c>
      <c r="Q3826">
        <v>0</v>
      </c>
      <c r="R3826">
        <v>100</v>
      </c>
      <c r="S3826">
        <v>0</v>
      </c>
      <c r="T3826">
        <v>0</v>
      </c>
    </row>
    <row r="3827" spans="1:20" x14ac:dyDescent="0.25">
      <c r="A3827" t="s">
        <v>1624</v>
      </c>
      <c r="B3827">
        <v>330208000</v>
      </c>
      <c r="C3827">
        <v>18353525691</v>
      </c>
      <c r="D3827">
        <v>0</v>
      </c>
      <c r="E3827">
        <v>18683733691</v>
      </c>
      <c r="F3827">
        <v>0</v>
      </c>
      <c r="G3827">
        <v>18683733691</v>
      </c>
      <c r="H3827">
        <v>18683733691</v>
      </c>
      <c r="I3827">
        <v>18613620573</v>
      </c>
      <c r="J3827">
        <v>0</v>
      </c>
      <c r="K3827">
        <v>18613620573</v>
      </c>
      <c r="L3827">
        <v>13108346490</v>
      </c>
      <c r="M3827">
        <v>70113118</v>
      </c>
      <c r="N3827">
        <v>5505274083</v>
      </c>
      <c r="O3827">
        <v>5493835669</v>
      </c>
      <c r="P3827">
        <v>11438414</v>
      </c>
      <c r="Q3827">
        <v>0</v>
      </c>
      <c r="R3827">
        <v>99.62</v>
      </c>
      <c r="S3827">
        <v>0</v>
      </c>
      <c r="T3827">
        <v>0</v>
      </c>
    </row>
    <row r="3828" spans="1:20" x14ac:dyDescent="0.25">
      <c r="A3828" t="s">
        <v>31</v>
      </c>
      <c r="B3828">
        <v>330208000</v>
      </c>
      <c r="C3828">
        <v>5745696426</v>
      </c>
      <c r="D3828">
        <v>0</v>
      </c>
      <c r="E3828">
        <v>6075904426</v>
      </c>
      <c r="F3828">
        <v>0</v>
      </c>
      <c r="G3828">
        <v>6075904426</v>
      </c>
      <c r="H3828">
        <v>6075904426</v>
      </c>
      <c r="I3828">
        <v>6075904426</v>
      </c>
      <c r="J3828">
        <v>0</v>
      </c>
      <c r="K3828">
        <v>6075904426</v>
      </c>
      <c r="L3828">
        <v>5643899563</v>
      </c>
      <c r="M3828">
        <v>0</v>
      </c>
      <c r="N3828">
        <v>432004863</v>
      </c>
      <c r="O3828">
        <v>432004863</v>
      </c>
      <c r="P3828">
        <v>0</v>
      </c>
      <c r="Q3828">
        <v>0</v>
      </c>
      <c r="R3828">
        <v>100</v>
      </c>
      <c r="S3828">
        <v>0</v>
      </c>
      <c r="T3828">
        <v>0</v>
      </c>
    </row>
    <row r="3829" spans="1:20" x14ac:dyDescent="0.25">
      <c r="A3829" t="s">
        <v>1594</v>
      </c>
      <c r="B3829">
        <v>330208000</v>
      </c>
      <c r="C3829">
        <v>5745696426</v>
      </c>
      <c r="D3829">
        <v>0</v>
      </c>
      <c r="E3829">
        <v>6075904426</v>
      </c>
      <c r="F3829">
        <v>0</v>
      </c>
      <c r="G3829">
        <v>6075904426</v>
      </c>
      <c r="H3829">
        <v>6075904426</v>
      </c>
      <c r="I3829">
        <v>6075904426</v>
      </c>
      <c r="J3829">
        <v>0</v>
      </c>
      <c r="K3829">
        <v>6075904426</v>
      </c>
      <c r="L3829">
        <v>5643899563</v>
      </c>
      <c r="M3829">
        <v>0</v>
      </c>
      <c r="N3829">
        <v>432004863</v>
      </c>
      <c r="O3829">
        <v>432004863</v>
      </c>
      <c r="P3829">
        <v>0</v>
      </c>
      <c r="Q3829">
        <v>0</v>
      </c>
      <c r="R3829">
        <v>100</v>
      </c>
      <c r="S3829">
        <v>0</v>
      </c>
      <c r="T3829">
        <v>0</v>
      </c>
    </row>
    <row r="3830" spans="1:20" x14ac:dyDescent="0.25">
      <c r="A3830" t="s">
        <v>1625</v>
      </c>
      <c r="B3830">
        <v>61000000</v>
      </c>
      <c r="C3830">
        <v>-463840</v>
      </c>
      <c r="D3830">
        <v>0</v>
      </c>
      <c r="E3830">
        <v>60536160</v>
      </c>
      <c r="F3830">
        <v>0</v>
      </c>
      <c r="G3830">
        <v>60536160</v>
      </c>
      <c r="H3830">
        <v>60536160</v>
      </c>
      <c r="I3830">
        <v>60536160</v>
      </c>
      <c r="J3830">
        <v>0</v>
      </c>
      <c r="K3830">
        <v>60536160</v>
      </c>
      <c r="L3830">
        <v>26545726</v>
      </c>
      <c r="M3830">
        <v>0</v>
      </c>
      <c r="N3830">
        <v>33990434</v>
      </c>
      <c r="O3830">
        <v>33990434</v>
      </c>
      <c r="P3830">
        <v>0</v>
      </c>
      <c r="Q3830">
        <v>0</v>
      </c>
      <c r="R3830">
        <v>100</v>
      </c>
      <c r="S3830">
        <v>0</v>
      </c>
      <c r="T3830">
        <v>0</v>
      </c>
    </row>
    <row r="3831" spans="1:20" x14ac:dyDescent="0.25">
      <c r="A3831" t="s">
        <v>1626</v>
      </c>
      <c r="B3831">
        <v>269208000</v>
      </c>
      <c r="C3831">
        <v>5746160266</v>
      </c>
      <c r="D3831">
        <v>0</v>
      </c>
      <c r="E3831">
        <v>6015368266</v>
      </c>
      <c r="F3831">
        <v>0</v>
      </c>
      <c r="G3831">
        <v>6015368266</v>
      </c>
      <c r="H3831">
        <v>6015368266</v>
      </c>
      <c r="I3831">
        <v>6015368266</v>
      </c>
      <c r="J3831">
        <v>0</v>
      </c>
      <c r="K3831">
        <v>6015368266</v>
      </c>
      <c r="L3831">
        <v>5617353837</v>
      </c>
      <c r="M3831">
        <v>0</v>
      </c>
      <c r="N3831">
        <v>398014429</v>
      </c>
      <c r="O3831">
        <v>398014429</v>
      </c>
      <c r="P3831">
        <v>0</v>
      </c>
      <c r="Q3831">
        <v>0</v>
      </c>
      <c r="R3831">
        <v>100</v>
      </c>
      <c r="S3831">
        <v>0</v>
      </c>
      <c r="T3831">
        <v>0</v>
      </c>
    </row>
    <row r="3832" spans="1:20" x14ac:dyDescent="0.25">
      <c r="A3832" t="s">
        <v>287</v>
      </c>
      <c r="B3832">
        <v>0</v>
      </c>
      <c r="C3832">
        <v>1471733267</v>
      </c>
      <c r="D3832">
        <v>0</v>
      </c>
      <c r="E3832">
        <v>1471733267</v>
      </c>
      <c r="F3832">
        <v>0</v>
      </c>
      <c r="G3832">
        <v>1471733267</v>
      </c>
      <c r="H3832">
        <v>1471733267</v>
      </c>
      <c r="I3832">
        <v>1471733267</v>
      </c>
      <c r="J3832">
        <v>0</v>
      </c>
      <c r="K3832">
        <v>1471733267</v>
      </c>
      <c r="L3832">
        <v>387002152</v>
      </c>
      <c r="M3832">
        <v>0</v>
      </c>
      <c r="N3832">
        <v>1084731115</v>
      </c>
      <c r="O3832">
        <v>1084731115</v>
      </c>
      <c r="P3832">
        <v>0</v>
      </c>
      <c r="Q3832">
        <v>0</v>
      </c>
      <c r="R3832">
        <v>100</v>
      </c>
      <c r="S3832">
        <v>0</v>
      </c>
      <c r="T3832">
        <v>0</v>
      </c>
    </row>
    <row r="3833" spans="1:20" x14ac:dyDescent="0.25">
      <c r="A3833" t="s">
        <v>1594</v>
      </c>
      <c r="B3833">
        <v>0</v>
      </c>
      <c r="C3833">
        <v>1471733267</v>
      </c>
      <c r="D3833">
        <v>0</v>
      </c>
      <c r="E3833">
        <v>1471733267</v>
      </c>
      <c r="F3833">
        <v>0</v>
      </c>
      <c r="G3833">
        <v>1471733267</v>
      </c>
      <c r="H3833">
        <v>1471733267</v>
      </c>
      <c r="I3833">
        <v>1471733267</v>
      </c>
      <c r="J3833">
        <v>0</v>
      </c>
      <c r="K3833">
        <v>1471733267</v>
      </c>
      <c r="L3833">
        <v>387002152</v>
      </c>
      <c r="M3833">
        <v>0</v>
      </c>
      <c r="N3833">
        <v>1084731115</v>
      </c>
      <c r="O3833">
        <v>1084731115</v>
      </c>
      <c r="P3833">
        <v>0</v>
      </c>
      <c r="Q3833">
        <v>0</v>
      </c>
      <c r="R3833">
        <v>100</v>
      </c>
      <c r="S3833">
        <v>0</v>
      </c>
      <c r="T3833">
        <v>0</v>
      </c>
    </row>
    <row r="3834" spans="1:20" x14ac:dyDescent="0.25">
      <c r="A3834" t="s">
        <v>1626</v>
      </c>
      <c r="B3834">
        <v>0</v>
      </c>
      <c r="C3834">
        <v>1471733267</v>
      </c>
      <c r="D3834">
        <v>0</v>
      </c>
      <c r="E3834">
        <v>1471733267</v>
      </c>
      <c r="F3834">
        <v>0</v>
      </c>
      <c r="G3834">
        <v>1471733267</v>
      </c>
      <c r="H3834">
        <v>1471733267</v>
      </c>
      <c r="I3834">
        <v>1471733267</v>
      </c>
      <c r="J3834">
        <v>0</v>
      </c>
      <c r="K3834">
        <v>1471733267</v>
      </c>
      <c r="L3834">
        <v>387002152</v>
      </c>
      <c r="M3834">
        <v>0</v>
      </c>
      <c r="N3834">
        <v>1084731115</v>
      </c>
      <c r="O3834">
        <v>1084731115</v>
      </c>
      <c r="P3834">
        <v>0</v>
      </c>
      <c r="Q3834">
        <v>0</v>
      </c>
      <c r="R3834">
        <v>100</v>
      </c>
      <c r="S3834">
        <v>0</v>
      </c>
      <c r="T3834">
        <v>0</v>
      </c>
    </row>
    <row r="3835" spans="1:20" x14ac:dyDescent="0.25">
      <c r="A3835" t="s">
        <v>777</v>
      </c>
      <c r="B3835">
        <v>0</v>
      </c>
      <c r="C3835">
        <v>356633469</v>
      </c>
      <c r="D3835">
        <v>0</v>
      </c>
      <c r="E3835">
        <v>356633469</v>
      </c>
      <c r="F3835">
        <v>0</v>
      </c>
      <c r="G3835">
        <v>356633469</v>
      </c>
      <c r="H3835">
        <v>356633469</v>
      </c>
      <c r="I3835">
        <v>356633469</v>
      </c>
      <c r="J3835">
        <v>0</v>
      </c>
      <c r="K3835">
        <v>356633469</v>
      </c>
      <c r="L3835">
        <v>0</v>
      </c>
      <c r="M3835">
        <v>0</v>
      </c>
      <c r="N3835">
        <v>356633469</v>
      </c>
      <c r="O3835">
        <v>356633469</v>
      </c>
      <c r="P3835">
        <v>0</v>
      </c>
      <c r="Q3835">
        <v>0</v>
      </c>
      <c r="R3835">
        <v>100</v>
      </c>
      <c r="S3835">
        <v>0</v>
      </c>
      <c r="T3835">
        <v>0</v>
      </c>
    </row>
    <row r="3836" spans="1:20" x14ac:dyDescent="0.25">
      <c r="A3836" t="s">
        <v>1594</v>
      </c>
      <c r="B3836">
        <v>0</v>
      </c>
      <c r="C3836">
        <v>356633469</v>
      </c>
      <c r="D3836">
        <v>0</v>
      </c>
      <c r="E3836">
        <v>356633469</v>
      </c>
      <c r="F3836">
        <v>0</v>
      </c>
      <c r="G3836">
        <v>356633469</v>
      </c>
      <c r="H3836">
        <v>356633469</v>
      </c>
      <c r="I3836">
        <v>356633469</v>
      </c>
      <c r="J3836">
        <v>0</v>
      </c>
      <c r="K3836">
        <v>356633469</v>
      </c>
      <c r="L3836">
        <v>0</v>
      </c>
      <c r="M3836">
        <v>0</v>
      </c>
      <c r="N3836">
        <v>356633469</v>
      </c>
      <c r="O3836">
        <v>356633469</v>
      </c>
      <c r="P3836">
        <v>0</v>
      </c>
      <c r="Q3836">
        <v>0</v>
      </c>
      <c r="R3836">
        <v>100</v>
      </c>
      <c r="S3836">
        <v>0</v>
      </c>
      <c r="T3836">
        <v>0</v>
      </c>
    </row>
    <row r="3837" spans="1:20" x14ac:dyDescent="0.25">
      <c r="A3837" t="s">
        <v>1626</v>
      </c>
      <c r="B3837">
        <v>0</v>
      </c>
      <c r="C3837">
        <v>356633469</v>
      </c>
      <c r="D3837">
        <v>0</v>
      </c>
      <c r="E3837">
        <v>356633469</v>
      </c>
      <c r="F3837">
        <v>0</v>
      </c>
      <c r="G3837">
        <v>356633469</v>
      </c>
      <c r="H3837">
        <v>356633469</v>
      </c>
      <c r="I3837">
        <v>356633469</v>
      </c>
      <c r="J3837">
        <v>0</v>
      </c>
      <c r="K3837">
        <v>356633469</v>
      </c>
      <c r="L3837">
        <v>0</v>
      </c>
      <c r="M3837">
        <v>0</v>
      </c>
      <c r="N3837">
        <v>356633469</v>
      </c>
      <c r="O3837">
        <v>356633469</v>
      </c>
      <c r="P3837">
        <v>0</v>
      </c>
      <c r="Q3837">
        <v>0</v>
      </c>
      <c r="R3837">
        <v>100</v>
      </c>
      <c r="S3837">
        <v>0</v>
      </c>
      <c r="T3837">
        <v>0</v>
      </c>
    </row>
    <row r="3838" spans="1:20" x14ac:dyDescent="0.25">
      <c r="A3838" t="s">
        <v>586</v>
      </c>
      <c r="B3838">
        <v>0</v>
      </c>
      <c r="C3838">
        <v>1638777199</v>
      </c>
      <c r="D3838">
        <v>0</v>
      </c>
      <c r="E3838">
        <v>1638777199</v>
      </c>
      <c r="F3838">
        <v>0</v>
      </c>
      <c r="G3838">
        <v>1638777199</v>
      </c>
      <c r="H3838">
        <v>1638777199</v>
      </c>
      <c r="I3838">
        <v>1574364081</v>
      </c>
      <c r="J3838">
        <v>0</v>
      </c>
      <c r="K3838">
        <v>1574364081</v>
      </c>
      <c r="L3838">
        <v>1103968129</v>
      </c>
      <c r="M3838">
        <v>64413118</v>
      </c>
      <c r="N3838">
        <v>470395952</v>
      </c>
      <c r="O3838">
        <v>462213087</v>
      </c>
      <c r="P3838">
        <v>8182865</v>
      </c>
      <c r="Q3838">
        <v>0</v>
      </c>
      <c r="R3838">
        <v>96.07</v>
      </c>
      <c r="S3838">
        <v>0</v>
      </c>
      <c r="T3838">
        <v>0</v>
      </c>
    </row>
    <row r="3839" spans="1:20" x14ac:dyDescent="0.25">
      <c r="A3839" t="s">
        <v>1594</v>
      </c>
      <c r="B3839">
        <v>0</v>
      </c>
      <c r="C3839">
        <v>1638777199</v>
      </c>
      <c r="D3839">
        <v>0</v>
      </c>
      <c r="E3839">
        <v>1638777199</v>
      </c>
      <c r="F3839">
        <v>0</v>
      </c>
      <c r="G3839">
        <v>1638777199</v>
      </c>
      <c r="H3839">
        <v>1638777199</v>
      </c>
      <c r="I3839">
        <v>1574364081</v>
      </c>
      <c r="J3839">
        <v>0</v>
      </c>
      <c r="K3839">
        <v>1574364081</v>
      </c>
      <c r="L3839">
        <v>1103968129</v>
      </c>
      <c r="M3839">
        <v>64413118</v>
      </c>
      <c r="N3839">
        <v>470395952</v>
      </c>
      <c r="O3839">
        <v>462213087</v>
      </c>
      <c r="P3839">
        <v>8182865</v>
      </c>
      <c r="Q3839">
        <v>0</v>
      </c>
      <c r="R3839">
        <v>96.07</v>
      </c>
      <c r="S3839">
        <v>0</v>
      </c>
      <c r="T3839">
        <v>0</v>
      </c>
    </row>
    <row r="3840" spans="1:20" x14ac:dyDescent="0.25">
      <c r="A3840" t="s">
        <v>1626</v>
      </c>
      <c r="B3840">
        <v>0</v>
      </c>
      <c r="C3840">
        <v>1638777199</v>
      </c>
      <c r="D3840">
        <v>0</v>
      </c>
      <c r="E3840">
        <v>1638777199</v>
      </c>
      <c r="F3840">
        <v>0</v>
      </c>
      <c r="G3840">
        <v>1638777199</v>
      </c>
      <c r="H3840">
        <v>1638777199</v>
      </c>
      <c r="I3840">
        <v>1574364081</v>
      </c>
      <c r="J3840">
        <v>0</v>
      </c>
      <c r="K3840">
        <v>1574364081</v>
      </c>
      <c r="L3840">
        <v>1103968129</v>
      </c>
      <c r="M3840">
        <v>64413118</v>
      </c>
      <c r="N3840">
        <v>470395952</v>
      </c>
      <c r="O3840">
        <v>462213087</v>
      </c>
      <c r="P3840">
        <v>8182865</v>
      </c>
      <c r="Q3840">
        <v>0</v>
      </c>
      <c r="R3840">
        <v>96.07</v>
      </c>
      <c r="S3840">
        <v>0</v>
      </c>
      <c r="T3840">
        <v>0</v>
      </c>
    </row>
    <row r="3841" spans="1:20" x14ac:dyDescent="0.25">
      <c r="A3841" t="s">
        <v>1382</v>
      </c>
      <c r="B3841">
        <v>0</v>
      </c>
      <c r="C3841">
        <v>224820786</v>
      </c>
      <c r="D3841">
        <v>0</v>
      </c>
      <c r="E3841">
        <v>224820786</v>
      </c>
      <c r="F3841">
        <v>0</v>
      </c>
      <c r="G3841">
        <v>224820786</v>
      </c>
      <c r="H3841">
        <v>224820786</v>
      </c>
      <c r="I3841">
        <v>219120786</v>
      </c>
      <c r="J3841">
        <v>0</v>
      </c>
      <c r="K3841">
        <v>219120786</v>
      </c>
      <c r="L3841">
        <v>2210786</v>
      </c>
      <c r="M3841">
        <v>5700000</v>
      </c>
      <c r="N3841">
        <v>216910000</v>
      </c>
      <c r="O3841">
        <v>216910000</v>
      </c>
      <c r="P3841">
        <v>0</v>
      </c>
      <c r="Q3841">
        <v>0</v>
      </c>
      <c r="R3841">
        <v>97.46</v>
      </c>
      <c r="S3841">
        <v>0</v>
      </c>
      <c r="T3841">
        <v>0</v>
      </c>
    </row>
    <row r="3842" spans="1:20" x14ac:dyDescent="0.25">
      <c r="A3842" t="s">
        <v>1594</v>
      </c>
      <c r="B3842">
        <v>0</v>
      </c>
      <c r="C3842">
        <v>224820786</v>
      </c>
      <c r="D3842">
        <v>0</v>
      </c>
      <c r="E3842">
        <v>224820786</v>
      </c>
      <c r="F3842">
        <v>0</v>
      </c>
      <c r="G3842">
        <v>224820786</v>
      </c>
      <c r="H3842">
        <v>224820786</v>
      </c>
      <c r="I3842">
        <v>219120786</v>
      </c>
      <c r="J3842">
        <v>0</v>
      </c>
      <c r="K3842">
        <v>219120786</v>
      </c>
      <c r="L3842">
        <v>2210786</v>
      </c>
      <c r="M3842">
        <v>5700000</v>
      </c>
      <c r="N3842">
        <v>216910000</v>
      </c>
      <c r="O3842">
        <v>216910000</v>
      </c>
      <c r="P3842">
        <v>0</v>
      </c>
      <c r="Q3842">
        <v>0</v>
      </c>
      <c r="R3842">
        <v>97.46</v>
      </c>
      <c r="S3842">
        <v>0</v>
      </c>
      <c r="T3842">
        <v>0</v>
      </c>
    </row>
    <row r="3843" spans="1:20" x14ac:dyDescent="0.25">
      <c r="A3843" t="s">
        <v>1626</v>
      </c>
      <c r="B3843">
        <v>0</v>
      </c>
      <c r="C3843">
        <v>224820786</v>
      </c>
      <c r="D3843">
        <v>0</v>
      </c>
      <c r="E3843">
        <v>224820786</v>
      </c>
      <c r="F3843">
        <v>0</v>
      </c>
      <c r="G3843">
        <v>224820786</v>
      </c>
      <c r="H3843">
        <v>224820786</v>
      </c>
      <c r="I3843">
        <v>219120786</v>
      </c>
      <c r="J3843">
        <v>0</v>
      </c>
      <c r="K3843">
        <v>219120786</v>
      </c>
      <c r="L3843">
        <v>2210786</v>
      </c>
      <c r="M3843">
        <v>5700000</v>
      </c>
      <c r="N3843">
        <v>216910000</v>
      </c>
      <c r="O3843">
        <v>216910000</v>
      </c>
      <c r="P3843">
        <v>0</v>
      </c>
      <c r="Q3843">
        <v>0</v>
      </c>
      <c r="R3843">
        <v>97.46</v>
      </c>
      <c r="S3843">
        <v>0</v>
      </c>
      <c r="T3843">
        <v>0</v>
      </c>
    </row>
    <row r="3844" spans="1:20" x14ac:dyDescent="0.25">
      <c r="A3844" t="s">
        <v>1349</v>
      </c>
      <c r="B3844">
        <v>0</v>
      </c>
      <c r="C3844">
        <v>614055413</v>
      </c>
      <c r="D3844">
        <v>0</v>
      </c>
      <c r="E3844">
        <v>614055413</v>
      </c>
      <c r="F3844">
        <v>0</v>
      </c>
      <c r="G3844">
        <v>614055413</v>
      </c>
      <c r="H3844">
        <v>614055413</v>
      </c>
      <c r="I3844">
        <v>614055413</v>
      </c>
      <c r="J3844">
        <v>0</v>
      </c>
      <c r="K3844">
        <v>614055413</v>
      </c>
      <c r="L3844">
        <v>52376039</v>
      </c>
      <c r="M3844">
        <v>0</v>
      </c>
      <c r="N3844">
        <v>561679374</v>
      </c>
      <c r="O3844">
        <v>561679374</v>
      </c>
      <c r="P3844">
        <v>0</v>
      </c>
      <c r="Q3844">
        <v>0</v>
      </c>
      <c r="R3844">
        <v>100</v>
      </c>
      <c r="S3844">
        <v>0</v>
      </c>
      <c r="T3844">
        <v>0</v>
      </c>
    </row>
    <row r="3845" spans="1:20" x14ac:dyDescent="0.25">
      <c r="A3845" t="s">
        <v>1594</v>
      </c>
      <c r="B3845">
        <v>0</v>
      </c>
      <c r="C3845">
        <v>614055413</v>
      </c>
      <c r="D3845">
        <v>0</v>
      </c>
      <c r="E3845">
        <v>614055413</v>
      </c>
      <c r="F3845">
        <v>0</v>
      </c>
      <c r="G3845">
        <v>614055413</v>
      </c>
      <c r="H3845">
        <v>614055413</v>
      </c>
      <c r="I3845">
        <v>614055413</v>
      </c>
      <c r="J3845">
        <v>0</v>
      </c>
      <c r="K3845">
        <v>614055413</v>
      </c>
      <c r="L3845">
        <v>52376039</v>
      </c>
      <c r="M3845">
        <v>0</v>
      </c>
      <c r="N3845">
        <v>561679374</v>
      </c>
      <c r="O3845">
        <v>561679374</v>
      </c>
      <c r="P3845">
        <v>0</v>
      </c>
      <c r="Q3845">
        <v>0</v>
      </c>
      <c r="R3845">
        <v>100</v>
      </c>
      <c r="S3845">
        <v>0</v>
      </c>
      <c r="T3845">
        <v>0</v>
      </c>
    </row>
    <row r="3846" spans="1:20" x14ac:dyDescent="0.25">
      <c r="A3846" t="s">
        <v>1626</v>
      </c>
      <c r="B3846">
        <v>0</v>
      </c>
      <c r="C3846">
        <v>614055413</v>
      </c>
      <c r="D3846">
        <v>0</v>
      </c>
      <c r="E3846">
        <v>614055413</v>
      </c>
      <c r="F3846">
        <v>0</v>
      </c>
      <c r="G3846">
        <v>614055413</v>
      </c>
      <c r="H3846">
        <v>614055413</v>
      </c>
      <c r="I3846">
        <v>614055413</v>
      </c>
      <c r="J3846">
        <v>0</v>
      </c>
      <c r="K3846">
        <v>614055413</v>
      </c>
      <c r="L3846">
        <v>52376039</v>
      </c>
      <c r="M3846">
        <v>0</v>
      </c>
      <c r="N3846">
        <v>561679374</v>
      </c>
      <c r="O3846">
        <v>561679374</v>
      </c>
      <c r="P3846">
        <v>0</v>
      </c>
      <c r="Q3846">
        <v>0</v>
      </c>
      <c r="R3846">
        <v>100</v>
      </c>
      <c r="S3846">
        <v>0</v>
      </c>
      <c r="T3846">
        <v>0</v>
      </c>
    </row>
    <row r="3847" spans="1:20" x14ac:dyDescent="0.25">
      <c r="A3847" t="s">
        <v>1609</v>
      </c>
      <c r="B3847">
        <v>0</v>
      </c>
      <c r="C3847">
        <v>4793955950</v>
      </c>
      <c r="D3847">
        <v>0</v>
      </c>
      <c r="E3847">
        <v>4793955950</v>
      </c>
      <c r="F3847">
        <v>0</v>
      </c>
      <c r="G3847">
        <v>4793955950</v>
      </c>
      <c r="H3847">
        <v>4793955950</v>
      </c>
      <c r="I3847">
        <v>4793955950</v>
      </c>
      <c r="J3847">
        <v>0</v>
      </c>
      <c r="K3847">
        <v>4793955950</v>
      </c>
      <c r="L3847">
        <v>4793955950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100</v>
      </c>
      <c r="S3847">
        <v>0</v>
      </c>
      <c r="T3847">
        <v>0</v>
      </c>
    </row>
    <row r="3848" spans="1:20" x14ac:dyDescent="0.25">
      <c r="A3848" t="s">
        <v>1594</v>
      </c>
      <c r="B3848">
        <v>0</v>
      </c>
      <c r="C3848">
        <v>4793955950</v>
      </c>
      <c r="D3848">
        <v>0</v>
      </c>
      <c r="E3848">
        <v>4793955950</v>
      </c>
      <c r="F3848">
        <v>0</v>
      </c>
      <c r="G3848">
        <v>4793955950</v>
      </c>
      <c r="H3848">
        <v>4793955950</v>
      </c>
      <c r="I3848">
        <v>4793955950</v>
      </c>
      <c r="J3848">
        <v>0</v>
      </c>
      <c r="K3848">
        <v>4793955950</v>
      </c>
      <c r="L3848">
        <v>4793955950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100</v>
      </c>
      <c r="S3848">
        <v>0</v>
      </c>
      <c r="T3848">
        <v>0</v>
      </c>
    </row>
    <row r="3849" spans="1:20" x14ac:dyDescent="0.25">
      <c r="A3849" t="s">
        <v>1626</v>
      </c>
      <c r="B3849">
        <v>0</v>
      </c>
      <c r="C3849">
        <v>4793955950</v>
      </c>
      <c r="D3849">
        <v>0</v>
      </c>
      <c r="E3849">
        <v>4793955950</v>
      </c>
      <c r="F3849">
        <v>0</v>
      </c>
      <c r="G3849">
        <v>4793955950</v>
      </c>
      <c r="H3849">
        <v>4793955950</v>
      </c>
      <c r="I3849">
        <v>4793955950</v>
      </c>
      <c r="J3849">
        <v>0</v>
      </c>
      <c r="K3849">
        <v>4793955950</v>
      </c>
      <c r="L3849">
        <v>4793955950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100</v>
      </c>
      <c r="S3849">
        <v>0</v>
      </c>
      <c r="T3849">
        <v>0</v>
      </c>
    </row>
    <row r="3850" spans="1:20" x14ac:dyDescent="0.25">
      <c r="A3850" t="s">
        <v>813</v>
      </c>
      <c r="B3850">
        <v>0</v>
      </c>
      <c r="C3850">
        <v>2488019506</v>
      </c>
      <c r="D3850">
        <v>0</v>
      </c>
      <c r="E3850">
        <v>2488019506</v>
      </c>
      <c r="F3850">
        <v>0</v>
      </c>
      <c r="G3850">
        <v>2488019506</v>
      </c>
      <c r="H3850">
        <v>2488019506</v>
      </c>
      <c r="I3850">
        <v>2488019506</v>
      </c>
      <c r="J3850">
        <v>0</v>
      </c>
      <c r="K3850">
        <v>2488019506</v>
      </c>
      <c r="L3850">
        <v>105100196</v>
      </c>
      <c r="M3850">
        <v>0</v>
      </c>
      <c r="N3850">
        <v>2382919310</v>
      </c>
      <c r="O3850">
        <v>2379663761</v>
      </c>
      <c r="P3850">
        <v>3255549</v>
      </c>
      <c r="Q3850">
        <v>0</v>
      </c>
      <c r="R3850">
        <v>100</v>
      </c>
      <c r="S3850">
        <v>0</v>
      </c>
      <c r="T3850">
        <v>0</v>
      </c>
    </row>
    <row r="3851" spans="1:20" x14ac:dyDescent="0.25">
      <c r="A3851" t="s">
        <v>1594</v>
      </c>
      <c r="B3851">
        <v>0</v>
      </c>
      <c r="C3851">
        <v>2488019506</v>
      </c>
      <c r="D3851">
        <v>0</v>
      </c>
      <c r="E3851">
        <v>2488019506</v>
      </c>
      <c r="F3851">
        <v>0</v>
      </c>
      <c r="G3851">
        <v>2488019506</v>
      </c>
      <c r="H3851">
        <v>2488019506</v>
      </c>
      <c r="I3851">
        <v>2488019506</v>
      </c>
      <c r="J3851">
        <v>0</v>
      </c>
      <c r="K3851">
        <v>2488019506</v>
      </c>
      <c r="L3851">
        <v>105100196</v>
      </c>
      <c r="M3851">
        <v>0</v>
      </c>
      <c r="N3851">
        <v>2382919310</v>
      </c>
      <c r="O3851">
        <v>2379663761</v>
      </c>
      <c r="P3851">
        <v>3255549</v>
      </c>
      <c r="Q3851">
        <v>0</v>
      </c>
      <c r="R3851">
        <v>100</v>
      </c>
      <c r="S3851">
        <v>0</v>
      </c>
      <c r="T3851">
        <v>0</v>
      </c>
    </row>
    <row r="3852" spans="1:20" x14ac:dyDescent="0.25">
      <c r="A3852" t="s">
        <v>1626</v>
      </c>
      <c r="B3852">
        <v>0</v>
      </c>
      <c r="C3852">
        <v>2488019506</v>
      </c>
      <c r="D3852">
        <v>0</v>
      </c>
      <c r="E3852">
        <v>2488019506</v>
      </c>
      <c r="F3852">
        <v>0</v>
      </c>
      <c r="G3852">
        <v>2488019506</v>
      </c>
      <c r="H3852">
        <v>2488019506</v>
      </c>
      <c r="I3852">
        <v>2488019506</v>
      </c>
      <c r="J3852">
        <v>0</v>
      </c>
      <c r="K3852">
        <v>2488019506</v>
      </c>
      <c r="L3852">
        <v>105100196</v>
      </c>
      <c r="M3852">
        <v>0</v>
      </c>
      <c r="N3852">
        <v>2382919310</v>
      </c>
      <c r="O3852">
        <v>2379663761</v>
      </c>
      <c r="P3852">
        <v>3255549</v>
      </c>
      <c r="Q3852">
        <v>0</v>
      </c>
      <c r="R3852">
        <v>100</v>
      </c>
      <c r="S3852">
        <v>0</v>
      </c>
      <c r="T3852">
        <v>0</v>
      </c>
    </row>
    <row r="3853" spans="1:20" x14ac:dyDescent="0.25">
      <c r="A3853" t="s">
        <v>1627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</row>
    <row r="3854" spans="1:20" x14ac:dyDescent="0.25">
      <c r="A3854" t="s">
        <v>1594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</row>
    <row r="3855" spans="1:20" x14ac:dyDescent="0.25">
      <c r="A3855" t="s">
        <v>1626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</row>
    <row r="3856" spans="1:20" x14ac:dyDescent="0.25">
      <c r="A3856" t="s">
        <v>1474</v>
      </c>
      <c r="B3856">
        <v>0</v>
      </c>
      <c r="C3856">
        <v>1019833675</v>
      </c>
      <c r="D3856">
        <v>0</v>
      </c>
      <c r="E3856">
        <v>1019833675</v>
      </c>
      <c r="F3856">
        <v>0</v>
      </c>
      <c r="G3856">
        <v>1019833675</v>
      </c>
      <c r="H3856">
        <v>1019833675</v>
      </c>
      <c r="I3856">
        <v>1019833675</v>
      </c>
      <c r="J3856">
        <v>0</v>
      </c>
      <c r="K3856">
        <v>1019833675</v>
      </c>
      <c r="L3856">
        <v>1019833675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100</v>
      </c>
      <c r="S3856">
        <v>0</v>
      </c>
      <c r="T3856">
        <v>0</v>
      </c>
    </row>
    <row r="3857" spans="1:20" x14ac:dyDescent="0.25">
      <c r="A3857" t="s">
        <v>1594</v>
      </c>
      <c r="B3857">
        <v>0</v>
      </c>
      <c r="C3857">
        <v>1019833675</v>
      </c>
      <c r="D3857">
        <v>0</v>
      </c>
      <c r="E3857">
        <v>1019833675</v>
      </c>
      <c r="F3857">
        <v>0</v>
      </c>
      <c r="G3857">
        <v>1019833675</v>
      </c>
      <c r="H3857">
        <v>1019833675</v>
      </c>
      <c r="I3857">
        <v>1019833675</v>
      </c>
      <c r="J3857">
        <v>0</v>
      </c>
      <c r="K3857">
        <v>1019833675</v>
      </c>
      <c r="L3857">
        <v>1019833675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100</v>
      </c>
      <c r="S3857">
        <v>0</v>
      </c>
      <c r="T3857">
        <v>0</v>
      </c>
    </row>
    <row r="3858" spans="1:20" x14ac:dyDescent="0.25">
      <c r="A3858" t="s">
        <v>1626</v>
      </c>
      <c r="B3858">
        <v>0</v>
      </c>
      <c r="C3858">
        <v>1019833675</v>
      </c>
      <c r="D3858">
        <v>0</v>
      </c>
      <c r="E3858">
        <v>1019833675</v>
      </c>
      <c r="F3858">
        <v>0</v>
      </c>
      <c r="G3858">
        <v>1019833675</v>
      </c>
      <c r="H3858">
        <v>1019833675</v>
      </c>
      <c r="I3858">
        <v>1019833675</v>
      </c>
      <c r="J3858">
        <v>0</v>
      </c>
      <c r="K3858">
        <v>1019833675</v>
      </c>
      <c r="L3858">
        <v>1019833675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100</v>
      </c>
      <c r="S3858">
        <v>0</v>
      </c>
      <c r="T3858">
        <v>0</v>
      </c>
    </row>
    <row r="3859" spans="1:20" x14ac:dyDescent="0.25">
      <c r="A3859" t="s">
        <v>1471</v>
      </c>
      <c r="B3859">
        <v>1192458000</v>
      </c>
      <c r="C3859">
        <v>-349712775</v>
      </c>
      <c r="D3859">
        <v>0</v>
      </c>
      <c r="E3859">
        <v>842745225</v>
      </c>
      <c r="F3859">
        <v>0</v>
      </c>
      <c r="G3859">
        <v>789650425</v>
      </c>
      <c r="H3859">
        <v>789650425</v>
      </c>
      <c r="I3859">
        <v>789650425</v>
      </c>
      <c r="J3859">
        <v>0</v>
      </c>
      <c r="K3859">
        <v>789650425</v>
      </c>
      <c r="L3859">
        <v>223745939</v>
      </c>
      <c r="M3859">
        <v>0</v>
      </c>
      <c r="N3859">
        <v>565904486</v>
      </c>
      <c r="O3859">
        <v>548986124</v>
      </c>
      <c r="P3859">
        <v>16918362</v>
      </c>
      <c r="Q3859">
        <v>53094800</v>
      </c>
      <c r="R3859">
        <v>93.7</v>
      </c>
      <c r="S3859">
        <v>0</v>
      </c>
      <c r="T3859">
        <v>0</v>
      </c>
    </row>
    <row r="3860" spans="1:20" x14ac:dyDescent="0.25">
      <c r="A3860" t="s">
        <v>31</v>
      </c>
      <c r="B3860">
        <v>1192458000</v>
      </c>
      <c r="C3860">
        <v>-349712775</v>
      </c>
      <c r="D3860">
        <v>0</v>
      </c>
      <c r="E3860">
        <v>842745225</v>
      </c>
      <c r="F3860">
        <v>0</v>
      </c>
      <c r="G3860">
        <v>789650425</v>
      </c>
      <c r="H3860">
        <v>789650425</v>
      </c>
      <c r="I3860">
        <v>789650425</v>
      </c>
      <c r="J3860">
        <v>0</v>
      </c>
      <c r="K3860">
        <v>789650425</v>
      </c>
      <c r="L3860">
        <v>223745939</v>
      </c>
      <c r="M3860">
        <v>0</v>
      </c>
      <c r="N3860">
        <v>565904486</v>
      </c>
      <c r="O3860">
        <v>548986124</v>
      </c>
      <c r="P3860">
        <v>16918362</v>
      </c>
      <c r="Q3860">
        <v>53094800</v>
      </c>
      <c r="R3860">
        <v>93.7</v>
      </c>
      <c r="S3860">
        <v>0</v>
      </c>
      <c r="T3860">
        <v>0</v>
      </c>
    </row>
    <row r="3861" spans="1:20" x14ac:dyDescent="0.25">
      <c r="A3861" t="s">
        <v>1594</v>
      </c>
      <c r="B3861">
        <v>1192458000</v>
      </c>
      <c r="C3861">
        <v>-349712775</v>
      </c>
      <c r="D3861">
        <v>0</v>
      </c>
      <c r="E3861">
        <v>842745225</v>
      </c>
      <c r="F3861">
        <v>0</v>
      </c>
      <c r="G3861">
        <v>789650425</v>
      </c>
      <c r="H3861">
        <v>789650425</v>
      </c>
      <c r="I3861">
        <v>789650425</v>
      </c>
      <c r="J3861">
        <v>0</v>
      </c>
      <c r="K3861">
        <v>789650425</v>
      </c>
      <c r="L3861">
        <v>223745939</v>
      </c>
      <c r="M3861">
        <v>0</v>
      </c>
      <c r="N3861">
        <v>565904486</v>
      </c>
      <c r="O3861">
        <v>548986124</v>
      </c>
      <c r="P3861">
        <v>16918362</v>
      </c>
      <c r="Q3861">
        <v>53094800</v>
      </c>
      <c r="R3861">
        <v>93.7</v>
      </c>
      <c r="S3861">
        <v>0</v>
      </c>
      <c r="T3861">
        <v>0</v>
      </c>
    </row>
    <row r="3862" spans="1:20" x14ac:dyDescent="0.25">
      <c r="A3862" t="s">
        <v>1628</v>
      </c>
      <c r="B3862">
        <v>898398000</v>
      </c>
      <c r="C3862">
        <v>-209593365</v>
      </c>
      <c r="D3862">
        <v>0</v>
      </c>
      <c r="E3862">
        <v>688804635</v>
      </c>
      <c r="F3862">
        <v>0</v>
      </c>
      <c r="G3862">
        <v>635709835</v>
      </c>
      <c r="H3862">
        <v>635709835</v>
      </c>
      <c r="I3862">
        <v>635709835</v>
      </c>
      <c r="J3862">
        <v>0</v>
      </c>
      <c r="K3862">
        <v>635709835</v>
      </c>
      <c r="L3862">
        <v>223745939</v>
      </c>
      <c r="M3862">
        <v>0</v>
      </c>
      <c r="N3862">
        <v>411963896</v>
      </c>
      <c r="O3862">
        <v>400323764</v>
      </c>
      <c r="P3862">
        <v>11640132</v>
      </c>
      <c r="Q3862">
        <v>53094800</v>
      </c>
      <c r="R3862">
        <v>92.29</v>
      </c>
      <c r="S3862">
        <v>0</v>
      </c>
      <c r="T3862">
        <v>0</v>
      </c>
    </row>
    <row r="3863" spans="1:20" x14ac:dyDescent="0.25">
      <c r="A3863" t="s">
        <v>1564</v>
      </c>
      <c r="B3863">
        <v>233112000</v>
      </c>
      <c r="C3863">
        <v>-79171410</v>
      </c>
      <c r="D3863">
        <v>0</v>
      </c>
      <c r="E3863">
        <v>153940590</v>
      </c>
      <c r="F3863">
        <v>0</v>
      </c>
      <c r="G3863">
        <v>153940590</v>
      </c>
      <c r="H3863">
        <v>153940590</v>
      </c>
      <c r="I3863">
        <v>153940590</v>
      </c>
      <c r="J3863">
        <v>0</v>
      </c>
      <c r="K3863">
        <v>153940590</v>
      </c>
      <c r="L3863">
        <v>0</v>
      </c>
      <c r="M3863">
        <v>0</v>
      </c>
      <c r="N3863">
        <v>153940590</v>
      </c>
      <c r="O3863">
        <v>148662360</v>
      </c>
      <c r="P3863">
        <v>5278230</v>
      </c>
      <c r="Q3863">
        <v>0</v>
      </c>
      <c r="R3863">
        <v>100</v>
      </c>
      <c r="S3863">
        <v>0</v>
      </c>
      <c r="T3863">
        <v>0</v>
      </c>
    </row>
    <row r="3864" spans="1:20" x14ac:dyDescent="0.25">
      <c r="A3864" t="s">
        <v>1626</v>
      </c>
      <c r="B3864">
        <v>60948000</v>
      </c>
      <c r="C3864">
        <v>-60948000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</row>
    <row r="3865" spans="1:20" x14ac:dyDescent="0.25">
      <c r="A3865" t="s">
        <v>1629</v>
      </c>
      <c r="B3865">
        <v>514711000</v>
      </c>
      <c r="C3865">
        <v>-137120284</v>
      </c>
      <c r="D3865">
        <v>0</v>
      </c>
      <c r="E3865">
        <v>377590716</v>
      </c>
      <c r="F3865">
        <v>0</v>
      </c>
      <c r="G3865">
        <v>377590716</v>
      </c>
      <c r="H3865">
        <v>377590716</v>
      </c>
      <c r="I3865">
        <v>377590716</v>
      </c>
      <c r="J3865">
        <v>0</v>
      </c>
      <c r="K3865">
        <v>377590716</v>
      </c>
      <c r="L3865">
        <v>153325370</v>
      </c>
      <c r="M3865">
        <v>0</v>
      </c>
      <c r="N3865">
        <v>224265346</v>
      </c>
      <c r="O3865">
        <v>224265346</v>
      </c>
      <c r="P3865">
        <v>0</v>
      </c>
      <c r="Q3865">
        <v>0</v>
      </c>
      <c r="R3865">
        <v>100</v>
      </c>
      <c r="S3865">
        <v>0</v>
      </c>
      <c r="T3865">
        <v>0</v>
      </c>
    </row>
    <row r="3866" spans="1:20" x14ac:dyDescent="0.25">
      <c r="A3866" t="s">
        <v>31</v>
      </c>
      <c r="B3866">
        <v>514711000</v>
      </c>
      <c r="C3866">
        <v>-137120284</v>
      </c>
      <c r="D3866">
        <v>0</v>
      </c>
      <c r="E3866">
        <v>377590716</v>
      </c>
      <c r="F3866">
        <v>0</v>
      </c>
      <c r="G3866">
        <v>377590716</v>
      </c>
      <c r="H3866">
        <v>377590716</v>
      </c>
      <c r="I3866">
        <v>377590716</v>
      </c>
      <c r="J3866">
        <v>0</v>
      </c>
      <c r="K3866">
        <v>377590716</v>
      </c>
      <c r="L3866">
        <v>153325370</v>
      </c>
      <c r="M3866">
        <v>0</v>
      </c>
      <c r="N3866">
        <v>224265346</v>
      </c>
      <c r="O3866">
        <v>224265346</v>
      </c>
      <c r="P3866">
        <v>0</v>
      </c>
      <c r="Q3866">
        <v>0</v>
      </c>
      <c r="R3866">
        <v>100</v>
      </c>
      <c r="S3866">
        <v>0</v>
      </c>
      <c r="T3866">
        <v>0</v>
      </c>
    </row>
    <row r="3867" spans="1:20" x14ac:dyDescent="0.25">
      <c r="A3867" t="s">
        <v>1594</v>
      </c>
      <c r="B3867">
        <v>514711000</v>
      </c>
      <c r="C3867">
        <v>-137120284</v>
      </c>
      <c r="D3867">
        <v>0</v>
      </c>
      <c r="E3867">
        <v>377590716</v>
      </c>
      <c r="F3867">
        <v>0</v>
      </c>
      <c r="G3867">
        <v>377590716</v>
      </c>
      <c r="H3867">
        <v>377590716</v>
      </c>
      <c r="I3867">
        <v>377590716</v>
      </c>
      <c r="J3867">
        <v>0</v>
      </c>
      <c r="K3867">
        <v>377590716</v>
      </c>
      <c r="L3867">
        <v>153325370</v>
      </c>
      <c r="M3867">
        <v>0</v>
      </c>
      <c r="N3867">
        <v>224265346</v>
      </c>
      <c r="O3867">
        <v>224265346</v>
      </c>
      <c r="P3867">
        <v>0</v>
      </c>
      <c r="Q3867">
        <v>0</v>
      </c>
      <c r="R3867">
        <v>100</v>
      </c>
      <c r="S3867">
        <v>0</v>
      </c>
      <c r="T3867">
        <v>0</v>
      </c>
    </row>
    <row r="3868" spans="1:20" x14ac:dyDescent="0.25">
      <c r="A3868" t="s">
        <v>1630</v>
      </c>
      <c r="B3868">
        <v>514711000</v>
      </c>
      <c r="C3868">
        <v>-137120284</v>
      </c>
      <c r="D3868">
        <v>0</v>
      </c>
      <c r="E3868">
        <v>377590716</v>
      </c>
      <c r="F3868">
        <v>0</v>
      </c>
      <c r="G3868">
        <v>377590716</v>
      </c>
      <c r="H3868">
        <v>377590716</v>
      </c>
      <c r="I3868">
        <v>377590716</v>
      </c>
      <c r="J3868">
        <v>0</v>
      </c>
      <c r="K3868">
        <v>377590716</v>
      </c>
      <c r="L3868">
        <v>153325370</v>
      </c>
      <c r="M3868">
        <v>0</v>
      </c>
      <c r="N3868">
        <v>224265346</v>
      </c>
      <c r="O3868">
        <v>224265346</v>
      </c>
      <c r="P3868">
        <v>0</v>
      </c>
      <c r="Q3868">
        <v>0</v>
      </c>
      <c r="R3868">
        <v>100</v>
      </c>
      <c r="S3868">
        <v>0</v>
      </c>
      <c r="T3868">
        <v>0</v>
      </c>
    </row>
    <row r="3869" spans="1:20" x14ac:dyDescent="0.25">
      <c r="A3869" t="s">
        <v>1631</v>
      </c>
      <c r="B3869">
        <v>188238000</v>
      </c>
      <c r="C3869">
        <v>-67150110</v>
      </c>
      <c r="D3869">
        <v>0</v>
      </c>
      <c r="E3869">
        <v>121087890</v>
      </c>
      <c r="F3869">
        <v>0</v>
      </c>
      <c r="G3869">
        <v>121087890</v>
      </c>
      <c r="H3869">
        <v>121087890</v>
      </c>
      <c r="I3869">
        <v>121087890</v>
      </c>
      <c r="J3869">
        <v>0</v>
      </c>
      <c r="K3869">
        <v>121087890</v>
      </c>
      <c r="L3869">
        <v>28918057</v>
      </c>
      <c r="M3869">
        <v>0</v>
      </c>
      <c r="N3869">
        <v>92169833</v>
      </c>
      <c r="O3869">
        <v>92169833</v>
      </c>
      <c r="P3869">
        <v>0</v>
      </c>
      <c r="Q3869">
        <v>0</v>
      </c>
      <c r="R3869">
        <v>100</v>
      </c>
      <c r="S3869">
        <v>0</v>
      </c>
      <c r="T3869">
        <v>0</v>
      </c>
    </row>
    <row r="3870" spans="1:20" x14ac:dyDescent="0.25">
      <c r="A3870" t="s">
        <v>31</v>
      </c>
      <c r="B3870">
        <v>188238000</v>
      </c>
      <c r="C3870">
        <v>-67150110</v>
      </c>
      <c r="D3870">
        <v>0</v>
      </c>
      <c r="E3870">
        <v>121087890</v>
      </c>
      <c r="F3870">
        <v>0</v>
      </c>
      <c r="G3870">
        <v>121087890</v>
      </c>
      <c r="H3870">
        <v>121087890</v>
      </c>
      <c r="I3870">
        <v>121087890</v>
      </c>
      <c r="J3870">
        <v>0</v>
      </c>
      <c r="K3870">
        <v>121087890</v>
      </c>
      <c r="L3870">
        <v>28918057</v>
      </c>
      <c r="M3870">
        <v>0</v>
      </c>
      <c r="N3870">
        <v>92169833</v>
      </c>
      <c r="O3870">
        <v>92169833</v>
      </c>
      <c r="P3870">
        <v>0</v>
      </c>
      <c r="Q3870">
        <v>0</v>
      </c>
      <c r="R3870">
        <v>100</v>
      </c>
      <c r="S3870">
        <v>0</v>
      </c>
      <c r="T3870">
        <v>0</v>
      </c>
    </row>
    <row r="3871" spans="1:20" x14ac:dyDescent="0.25">
      <c r="A3871" t="s">
        <v>1594</v>
      </c>
      <c r="B3871">
        <v>188238000</v>
      </c>
      <c r="C3871">
        <v>-67150110</v>
      </c>
      <c r="D3871">
        <v>0</v>
      </c>
      <c r="E3871">
        <v>121087890</v>
      </c>
      <c r="F3871">
        <v>0</v>
      </c>
      <c r="G3871">
        <v>121087890</v>
      </c>
      <c r="H3871">
        <v>121087890</v>
      </c>
      <c r="I3871">
        <v>121087890</v>
      </c>
      <c r="J3871">
        <v>0</v>
      </c>
      <c r="K3871">
        <v>121087890</v>
      </c>
      <c r="L3871">
        <v>28918057</v>
      </c>
      <c r="M3871">
        <v>0</v>
      </c>
      <c r="N3871">
        <v>92169833</v>
      </c>
      <c r="O3871">
        <v>92169833</v>
      </c>
      <c r="P3871">
        <v>0</v>
      </c>
      <c r="Q3871">
        <v>0</v>
      </c>
      <c r="R3871">
        <v>100</v>
      </c>
      <c r="S3871">
        <v>0</v>
      </c>
      <c r="T3871">
        <v>0</v>
      </c>
    </row>
    <row r="3872" spans="1:20" x14ac:dyDescent="0.25">
      <c r="A3872" t="s">
        <v>1632</v>
      </c>
      <c r="B3872">
        <v>188238000</v>
      </c>
      <c r="C3872">
        <v>-67150110</v>
      </c>
      <c r="D3872">
        <v>0</v>
      </c>
      <c r="E3872">
        <v>121087890</v>
      </c>
      <c r="F3872">
        <v>0</v>
      </c>
      <c r="G3872">
        <v>121087890</v>
      </c>
      <c r="H3872">
        <v>121087890</v>
      </c>
      <c r="I3872">
        <v>121087890</v>
      </c>
      <c r="J3872">
        <v>0</v>
      </c>
      <c r="K3872">
        <v>121087890</v>
      </c>
      <c r="L3872">
        <v>28918057</v>
      </c>
      <c r="M3872">
        <v>0</v>
      </c>
      <c r="N3872">
        <v>92169833</v>
      </c>
      <c r="O3872">
        <v>92169833</v>
      </c>
      <c r="P3872">
        <v>0</v>
      </c>
      <c r="Q3872">
        <v>0</v>
      </c>
      <c r="R3872">
        <v>100</v>
      </c>
      <c r="S3872">
        <v>0</v>
      </c>
      <c r="T3872">
        <v>0</v>
      </c>
    </row>
    <row r="3873" spans="1:20" x14ac:dyDescent="0.25">
      <c r="A3873" t="s">
        <v>1559</v>
      </c>
      <c r="B3873">
        <v>0</v>
      </c>
      <c r="C3873">
        <v>422699172</v>
      </c>
      <c r="D3873">
        <v>0</v>
      </c>
      <c r="E3873">
        <v>422699172</v>
      </c>
      <c r="F3873">
        <v>0</v>
      </c>
      <c r="G3873">
        <v>335778983</v>
      </c>
      <c r="H3873">
        <v>335778983</v>
      </c>
      <c r="I3873">
        <v>243719632</v>
      </c>
      <c r="J3873">
        <v>0</v>
      </c>
      <c r="K3873">
        <v>243719632</v>
      </c>
      <c r="L3873">
        <v>243719632</v>
      </c>
      <c r="M3873">
        <v>92059351</v>
      </c>
      <c r="N3873">
        <v>0</v>
      </c>
      <c r="O3873">
        <v>0</v>
      </c>
      <c r="P3873">
        <v>0</v>
      </c>
      <c r="Q3873">
        <v>86920189</v>
      </c>
      <c r="R3873">
        <v>57.66</v>
      </c>
      <c r="S3873">
        <v>0</v>
      </c>
      <c r="T3873">
        <v>0</v>
      </c>
    </row>
    <row r="3874" spans="1:20" x14ac:dyDescent="0.25">
      <c r="A3874" t="s">
        <v>31</v>
      </c>
      <c r="B3874">
        <v>0</v>
      </c>
      <c r="C3874">
        <v>422699172</v>
      </c>
      <c r="D3874">
        <v>0</v>
      </c>
      <c r="E3874">
        <v>422699172</v>
      </c>
      <c r="F3874">
        <v>0</v>
      </c>
      <c r="G3874">
        <v>335778983</v>
      </c>
      <c r="H3874">
        <v>335778983</v>
      </c>
      <c r="I3874">
        <v>243719632</v>
      </c>
      <c r="J3874">
        <v>0</v>
      </c>
      <c r="K3874">
        <v>243719632</v>
      </c>
      <c r="L3874">
        <v>243719632</v>
      </c>
      <c r="M3874">
        <v>92059351</v>
      </c>
      <c r="N3874">
        <v>0</v>
      </c>
      <c r="O3874">
        <v>0</v>
      </c>
      <c r="P3874">
        <v>0</v>
      </c>
      <c r="Q3874">
        <v>86920189</v>
      </c>
      <c r="R3874">
        <v>57.66</v>
      </c>
      <c r="S3874">
        <v>0</v>
      </c>
      <c r="T3874">
        <v>0</v>
      </c>
    </row>
    <row r="3875" spans="1:20" x14ac:dyDescent="0.25">
      <c r="A3875" t="s">
        <v>1594</v>
      </c>
      <c r="B3875">
        <v>0</v>
      </c>
      <c r="C3875">
        <v>422699172</v>
      </c>
      <c r="D3875">
        <v>0</v>
      </c>
      <c r="E3875">
        <v>422699172</v>
      </c>
      <c r="F3875">
        <v>0</v>
      </c>
      <c r="G3875">
        <v>335778983</v>
      </c>
      <c r="H3875">
        <v>335778983</v>
      </c>
      <c r="I3875">
        <v>243719632</v>
      </c>
      <c r="J3875">
        <v>0</v>
      </c>
      <c r="K3875">
        <v>243719632</v>
      </c>
      <c r="L3875">
        <v>243719632</v>
      </c>
      <c r="M3875">
        <v>92059351</v>
      </c>
      <c r="N3875">
        <v>0</v>
      </c>
      <c r="O3875">
        <v>0</v>
      </c>
      <c r="P3875">
        <v>0</v>
      </c>
      <c r="Q3875">
        <v>86920189</v>
      </c>
      <c r="R3875">
        <v>57.66</v>
      </c>
      <c r="S3875">
        <v>0</v>
      </c>
      <c r="T3875">
        <v>0</v>
      </c>
    </row>
    <row r="3876" spans="1:20" x14ac:dyDescent="0.25">
      <c r="A3876" t="s">
        <v>1560</v>
      </c>
      <c r="B3876">
        <v>0</v>
      </c>
      <c r="C3876">
        <v>422699172</v>
      </c>
      <c r="D3876">
        <v>0</v>
      </c>
      <c r="E3876">
        <v>422699172</v>
      </c>
      <c r="F3876">
        <v>0</v>
      </c>
      <c r="G3876">
        <v>335778983</v>
      </c>
      <c r="H3876">
        <v>335778983</v>
      </c>
      <c r="I3876">
        <v>243719632</v>
      </c>
      <c r="J3876">
        <v>0</v>
      </c>
      <c r="K3876">
        <v>243719632</v>
      </c>
      <c r="L3876">
        <v>243719632</v>
      </c>
      <c r="M3876">
        <v>92059351</v>
      </c>
      <c r="N3876">
        <v>0</v>
      </c>
      <c r="O3876">
        <v>0</v>
      </c>
      <c r="P3876">
        <v>0</v>
      </c>
      <c r="Q3876">
        <v>86920189</v>
      </c>
      <c r="R3876">
        <v>57.66</v>
      </c>
      <c r="S3876">
        <v>0</v>
      </c>
      <c r="T3876">
        <v>0</v>
      </c>
    </row>
    <row r="3877" spans="1:20" x14ac:dyDescent="0.25">
      <c r="A3877" t="s">
        <v>1633</v>
      </c>
      <c r="B3877">
        <v>0</v>
      </c>
      <c r="C3877">
        <v>198171410</v>
      </c>
      <c r="D3877">
        <v>0</v>
      </c>
      <c r="E3877">
        <v>198171410</v>
      </c>
      <c r="F3877">
        <v>0</v>
      </c>
      <c r="G3877">
        <v>124423157</v>
      </c>
      <c r="H3877">
        <v>124423157</v>
      </c>
      <c r="I3877">
        <v>110104293</v>
      </c>
      <c r="J3877">
        <v>0</v>
      </c>
      <c r="K3877">
        <v>110104293</v>
      </c>
      <c r="L3877">
        <v>110104293</v>
      </c>
      <c r="M3877">
        <v>14318864</v>
      </c>
      <c r="N3877">
        <v>0</v>
      </c>
      <c r="O3877">
        <v>0</v>
      </c>
      <c r="P3877">
        <v>0</v>
      </c>
      <c r="Q3877">
        <v>73748253</v>
      </c>
      <c r="R3877">
        <v>55.56</v>
      </c>
      <c r="S3877">
        <v>0</v>
      </c>
      <c r="T3877">
        <v>0</v>
      </c>
    </row>
    <row r="3878" spans="1:20" x14ac:dyDescent="0.25">
      <c r="A3878" t="s">
        <v>31</v>
      </c>
      <c r="B3878">
        <v>0</v>
      </c>
      <c r="C3878">
        <v>198171410</v>
      </c>
      <c r="D3878">
        <v>0</v>
      </c>
      <c r="E3878">
        <v>198171410</v>
      </c>
      <c r="F3878">
        <v>0</v>
      </c>
      <c r="G3878">
        <v>124423157</v>
      </c>
      <c r="H3878">
        <v>124423157</v>
      </c>
      <c r="I3878">
        <v>110104293</v>
      </c>
      <c r="J3878">
        <v>0</v>
      </c>
      <c r="K3878">
        <v>110104293</v>
      </c>
      <c r="L3878">
        <v>110104293</v>
      </c>
      <c r="M3878">
        <v>14318864</v>
      </c>
      <c r="N3878">
        <v>0</v>
      </c>
      <c r="O3878">
        <v>0</v>
      </c>
      <c r="P3878">
        <v>0</v>
      </c>
      <c r="Q3878">
        <v>73748253</v>
      </c>
      <c r="R3878">
        <v>55.56</v>
      </c>
      <c r="S3878">
        <v>0</v>
      </c>
      <c r="T3878">
        <v>0</v>
      </c>
    </row>
    <row r="3879" spans="1:20" x14ac:dyDescent="0.25">
      <c r="A3879" t="s">
        <v>1594</v>
      </c>
      <c r="B3879">
        <v>0</v>
      </c>
      <c r="C3879">
        <v>198171410</v>
      </c>
      <c r="D3879">
        <v>0</v>
      </c>
      <c r="E3879">
        <v>198171410</v>
      </c>
      <c r="F3879">
        <v>0</v>
      </c>
      <c r="G3879">
        <v>124423157</v>
      </c>
      <c r="H3879">
        <v>124423157</v>
      </c>
      <c r="I3879">
        <v>110104293</v>
      </c>
      <c r="J3879">
        <v>0</v>
      </c>
      <c r="K3879">
        <v>110104293</v>
      </c>
      <c r="L3879">
        <v>110104293</v>
      </c>
      <c r="M3879">
        <v>14318864</v>
      </c>
      <c r="N3879">
        <v>0</v>
      </c>
      <c r="O3879">
        <v>0</v>
      </c>
      <c r="P3879">
        <v>0</v>
      </c>
      <c r="Q3879">
        <v>73748253</v>
      </c>
      <c r="R3879">
        <v>55.56</v>
      </c>
      <c r="S3879">
        <v>0</v>
      </c>
      <c r="T3879">
        <v>0</v>
      </c>
    </row>
    <row r="3880" spans="1:20" x14ac:dyDescent="0.25">
      <c r="A3880" t="s">
        <v>1634</v>
      </c>
      <c r="B3880">
        <v>0</v>
      </c>
      <c r="C3880">
        <v>198171410</v>
      </c>
      <c r="D3880">
        <v>0</v>
      </c>
      <c r="E3880">
        <v>198171410</v>
      </c>
      <c r="F3880">
        <v>0</v>
      </c>
      <c r="G3880">
        <v>124423157</v>
      </c>
      <c r="H3880">
        <v>124423157</v>
      </c>
      <c r="I3880">
        <v>110104293</v>
      </c>
      <c r="J3880">
        <v>0</v>
      </c>
      <c r="K3880">
        <v>110104293</v>
      </c>
      <c r="L3880">
        <v>110104293</v>
      </c>
      <c r="M3880">
        <v>14318864</v>
      </c>
      <c r="N3880">
        <v>0</v>
      </c>
      <c r="O3880">
        <v>0</v>
      </c>
      <c r="P3880">
        <v>0</v>
      </c>
      <c r="Q3880">
        <v>73748253</v>
      </c>
      <c r="R3880">
        <v>55.56</v>
      </c>
      <c r="S3880">
        <v>0</v>
      </c>
      <c r="T3880">
        <v>0</v>
      </c>
    </row>
    <row r="3881" spans="1:20" x14ac:dyDescent="0.25">
      <c r="A3881" t="s">
        <v>1635</v>
      </c>
      <c r="B3881">
        <v>0</v>
      </c>
      <c r="C3881">
        <v>384541183</v>
      </c>
      <c r="D3881">
        <v>0</v>
      </c>
      <c r="E3881">
        <v>384541183</v>
      </c>
      <c r="F3881">
        <v>0</v>
      </c>
      <c r="G3881">
        <v>241316525</v>
      </c>
      <c r="H3881">
        <v>241316525</v>
      </c>
      <c r="I3881">
        <v>52153233</v>
      </c>
      <c r="J3881">
        <v>0</v>
      </c>
      <c r="K3881">
        <v>52153233</v>
      </c>
      <c r="L3881">
        <v>52153233</v>
      </c>
      <c r="M3881">
        <v>189163292</v>
      </c>
      <c r="N3881">
        <v>0</v>
      </c>
      <c r="O3881">
        <v>0</v>
      </c>
      <c r="P3881">
        <v>0</v>
      </c>
      <c r="Q3881">
        <v>143224658</v>
      </c>
      <c r="R3881">
        <v>13.56</v>
      </c>
      <c r="S3881">
        <v>0</v>
      </c>
      <c r="T3881">
        <v>0</v>
      </c>
    </row>
    <row r="3882" spans="1:20" x14ac:dyDescent="0.25">
      <c r="A3882" t="s">
        <v>31</v>
      </c>
      <c r="B3882">
        <v>0</v>
      </c>
      <c r="C3882">
        <v>384541183</v>
      </c>
      <c r="D3882">
        <v>0</v>
      </c>
      <c r="E3882">
        <v>384541183</v>
      </c>
      <c r="F3882">
        <v>0</v>
      </c>
      <c r="G3882">
        <v>241316525</v>
      </c>
      <c r="H3882">
        <v>241316525</v>
      </c>
      <c r="I3882">
        <v>52153233</v>
      </c>
      <c r="J3882">
        <v>0</v>
      </c>
      <c r="K3882">
        <v>52153233</v>
      </c>
      <c r="L3882">
        <v>52153233</v>
      </c>
      <c r="M3882">
        <v>189163292</v>
      </c>
      <c r="N3882">
        <v>0</v>
      </c>
      <c r="O3882">
        <v>0</v>
      </c>
      <c r="P3882">
        <v>0</v>
      </c>
      <c r="Q3882">
        <v>143224658</v>
      </c>
      <c r="R3882">
        <v>13.56</v>
      </c>
      <c r="S3882">
        <v>0</v>
      </c>
      <c r="T3882">
        <v>0</v>
      </c>
    </row>
    <row r="3883" spans="1:20" x14ac:dyDescent="0.25">
      <c r="A3883" t="s">
        <v>1594</v>
      </c>
      <c r="B3883">
        <v>0</v>
      </c>
      <c r="C3883">
        <v>384541183</v>
      </c>
      <c r="D3883">
        <v>0</v>
      </c>
      <c r="E3883">
        <v>384541183</v>
      </c>
      <c r="F3883">
        <v>0</v>
      </c>
      <c r="G3883">
        <v>241316525</v>
      </c>
      <c r="H3883">
        <v>241316525</v>
      </c>
      <c r="I3883">
        <v>52153233</v>
      </c>
      <c r="J3883">
        <v>0</v>
      </c>
      <c r="K3883">
        <v>52153233</v>
      </c>
      <c r="L3883">
        <v>52153233</v>
      </c>
      <c r="M3883">
        <v>189163292</v>
      </c>
      <c r="N3883">
        <v>0</v>
      </c>
      <c r="O3883">
        <v>0</v>
      </c>
      <c r="P3883">
        <v>0</v>
      </c>
      <c r="Q3883">
        <v>143224658</v>
      </c>
      <c r="R3883">
        <v>13.56</v>
      </c>
      <c r="S3883">
        <v>0</v>
      </c>
      <c r="T3883">
        <v>0</v>
      </c>
    </row>
    <row r="3884" spans="1:20" x14ac:dyDescent="0.25">
      <c r="A3884" t="s">
        <v>1636</v>
      </c>
      <c r="B3884">
        <v>0</v>
      </c>
      <c r="C3884">
        <v>384541183</v>
      </c>
      <c r="D3884">
        <v>0</v>
      </c>
      <c r="E3884">
        <v>384541183</v>
      </c>
      <c r="F3884">
        <v>0</v>
      </c>
      <c r="G3884">
        <v>241316525</v>
      </c>
      <c r="H3884">
        <v>241316525</v>
      </c>
      <c r="I3884">
        <v>52153233</v>
      </c>
      <c r="J3884">
        <v>0</v>
      </c>
      <c r="K3884">
        <v>52153233</v>
      </c>
      <c r="L3884">
        <v>52153233</v>
      </c>
      <c r="M3884">
        <v>189163292</v>
      </c>
      <c r="N3884">
        <v>0</v>
      </c>
      <c r="O3884">
        <v>0</v>
      </c>
      <c r="P3884">
        <v>0</v>
      </c>
      <c r="Q3884">
        <v>143224658</v>
      </c>
      <c r="R3884">
        <v>13.56</v>
      </c>
      <c r="S3884">
        <v>0</v>
      </c>
      <c r="T3884">
        <v>0</v>
      </c>
    </row>
    <row r="3885" spans="1:20" x14ac:dyDescent="0.25">
      <c r="A3885" t="s">
        <v>1637</v>
      </c>
      <c r="B3885">
        <v>0</v>
      </c>
      <c r="C3885">
        <v>3297609572</v>
      </c>
      <c r="D3885">
        <v>0</v>
      </c>
      <c r="E3885">
        <v>3297609572</v>
      </c>
      <c r="F3885">
        <v>0</v>
      </c>
      <c r="G3885">
        <v>2963702911</v>
      </c>
      <c r="H3885">
        <v>2963702911</v>
      </c>
      <c r="I3885">
        <v>611705363</v>
      </c>
      <c r="J3885">
        <v>0</v>
      </c>
      <c r="K3885">
        <v>611705363</v>
      </c>
      <c r="L3885">
        <v>611705363</v>
      </c>
      <c r="M3885">
        <v>2351997548</v>
      </c>
      <c r="N3885">
        <v>0</v>
      </c>
      <c r="O3885">
        <v>0</v>
      </c>
      <c r="P3885">
        <v>0</v>
      </c>
      <c r="Q3885">
        <v>333906661</v>
      </c>
      <c r="R3885">
        <v>18.55</v>
      </c>
      <c r="S3885">
        <v>0</v>
      </c>
      <c r="T3885">
        <v>0</v>
      </c>
    </row>
    <row r="3886" spans="1:20" x14ac:dyDescent="0.25">
      <c r="A3886" t="s">
        <v>31</v>
      </c>
      <c r="B3886">
        <v>0</v>
      </c>
      <c r="C3886">
        <v>101962964</v>
      </c>
      <c r="D3886">
        <v>0</v>
      </c>
      <c r="E3886">
        <v>101962964</v>
      </c>
      <c r="F3886">
        <v>0</v>
      </c>
      <c r="G3886">
        <v>101170573</v>
      </c>
      <c r="H3886">
        <v>101170573</v>
      </c>
      <c r="I3886">
        <v>58003025</v>
      </c>
      <c r="J3886">
        <v>0</v>
      </c>
      <c r="K3886">
        <v>58003025</v>
      </c>
      <c r="L3886">
        <v>58003025</v>
      </c>
      <c r="M3886">
        <v>43167548</v>
      </c>
      <c r="N3886">
        <v>0</v>
      </c>
      <c r="O3886">
        <v>0</v>
      </c>
      <c r="P3886">
        <v>0</v>
      </c>
      <c r="Q3886">
        <v>792391</v>
      </c>
      <c r="R3886">
        <v>56.89</v>
      </c>
      <c r="S3886">
        <v>0</v>
      </c>
      <c r="T3886">
        <v>0</v>
      </c>
    </row>
    <row r="3887" spans="1:20" x14ac:dyDescent="0.25">
      <c r="A3887" t="s">
        <v>1594</v>
      </c>
      <c r="B3887">
        <v>0</v>
      </c>
      <c r="C3887">
        <v>101962964</v>
      </c>
      <c r="D3887">
        <v>0</v>
      </c>
      <c r="E3887">
        <v>101962964</v>
      </c>
      <c r="F3887">
        <v>0</v>
      </c>
      <c r="G3887">
        <v>101170573</v>
      </c>
      <c r="H3887">
        <v>101170573</v>
      </c>
      <c r="I3887">
        <v>58003025</v>
      </c>
      <c r="J3887">
        <v>0</v>
      </c>
      <c r="K3887">
        <v>58003025</v>
      </c>
      <c r="L3887">
        <v>58003025</v>
      </c>
      <c r="M3887">
        <v>43167548</v>
      </c>
      <c r="N3887">
        <v>0</v>
      </c>
      <c r="O3887">
        <v>0</v>
      </c>
      <c r="P3887">
        <v>0</v>
      </c>
      <c r="Q3887">
        <v>792391</v>
      </c>
      <c r="R3887">
        <v>56.89</v>
      </c>
      <c r="S3887">
        <v>0</v>
      </c>
      <c r="T3887">
        <v>0</v>
      </c>
    </row>
    <row r="3888" spans="1:20" x14ac:dyDescent="0.25">
      <c r="A3888" t="s">
        <v>1638</v>
      </c>
      <c r="B3888">
        <v>0</v>
      </c>
      <c r="C3888">
        <v>101962964</v>
      </c>
      <c r="D3888">
        <v>0</v>
      </c>
      <c r="E3888">
        <v>101962964</v>
      </c>
      <c r="F3888">
        <v>0</v>
      </c>
      <c r="G3888">
        <v>101170573</v>
      </c>
      <c r="H3888">
        <v>101170573</v>
      </c>
      <c r="I3888">
        <v>58003025</v>
      </c>
      <c r="J3888">
        <v>0</v>
      </c>
      <c r="K3888">
        <v>58003025</v>
      </c>
      <c r="L3888">
        <v>58003025</v>
      </c>
      <c r="M3888">
        <v>43167548</v>
      </c>
      <c r="N3888">
        <v>0</v>
      </c>
      <c r="O3888">
        <v>0</v>
      </c>
      <c r="P3888">
        <v>0</v>
      </c>
      <c r="Q3888">
        <v>792391</v>
      </c>
      <c r="R3888">
        <v>56.89</v>
      </c>
      <c r="S3888">
        <v>0</v>
      </c>
      <c r="T3888">
        <v>0</v>
      </c>
    </row>
    <row r="3889" spans="1:20" x14ac:dyDescent="0.25">
      <c r="A3889" t="s">
        <v>287</v>
      </c>
      <c r="B3889">
        <v>0</v>
      </c>
      <c r="C3889">
        <v>2035694173</v>
      </c>
      <c r="D3889">
        <v>0</v>
      </c>
      <c r="E3889">
        <v>2035694173</v>
      </c>
      <c r="F3889">
        <v>0</v>
      </c>
      <c r="G3889">
        <v>1908168392</v>
      </c>
      <c r="H3889">
        <v>1908168392</v>
      </c>
      <c r="I3889">
        <v>147188392</v>
      </c>
      <c r="J3889">
        <v>0</v>
      </c>
      <c r="K3889">
        <v>147188392</v>
      </c>
      <c r="L3889">
        <v>147188392</v>
      </c>
      <c r="M3889">
        <v>1760980000</v>
      </c>
      <c r="N3889">
        <v>0</v>
      </c>
      <c r="O3889">
        <v>0</v>
      </c>
      <c r="P3889">
        <v>0</v>
      </c>
      <c r="Q3889">
        <v>127525781</v>
      </c>
      <c r="R3889">
        <v>7.23</v>
      </c>
      <c r="S3889">
        <v>0</v>
      </c>
      <c r="T3889">
        <v>0</v>
      </c>
    </row>
    <row r="3890" spans="1:20" x14ac:dyDescent="0.25">
      <c r="A3890" t="s">
        <v>1594</v>
      </c>
      <c r="B3890">
        <v>0</v>
      </c>
      <c r="C3890">
        <v>2035694173</v>
      </c>
      <c r="D3890">
        <v>0</v>
      </c>
      <c r="E3890">
        <v>2035694173</v>
      </c>
      <c r="F3890">
        <v>0</v>
      </c>
      <c r="G3890">
        <v>1908168392</v>
      </c>
      <c r="H3890">
        <v>1908168392</v>
      </c>
      <c r="I3890">
        <v>147188392</v>
      </c>
      <c r="J3890">
        <v>0</v>
      </c>
      <c r="K3890">
        <v>147188392</v>
      </c>
      <c r="L3890">
        <v>147188392</v>
      </c>
      <c r="M3890">
        <v>1760980000</v>
      </c>
      <c r="N3890">
        <v>0</v>
      </c>
      <c r="O3890">
        <v>0</v>
      </c>
      <c r="P3890">
        <v>0</v>
      </c>
      <c r="Q3890">
        <v>127525781</v>
      </c>
      <c r="R3890">
        <v>7.23</v>
      </c>
      <c r="S3890">
        <v>0</v>
      </c>
      <c r="T3890">
        <v>0</v>
      </c>
    </row>
    <row r="3891" spans="1:20" x14ac:dyDescent="0.25">
      <c r="A3891" t="s">
        <v>1638</v>
      </c>
      <c r="B3891">
        <v>0</v>
      </c>
      <c r="C3891">
        <v>2035694173</v>
      </c>
      <c r="D3891">
        <v>0</v>
      </c>
      <c r="E3891">
        <v>2035694173</v>
      </c>
      <c r="F3891">
        <v>0</v>
      </c>
      <c r="G3891">
        <v>1908168392</v>
      </c>
      <c r="H3891">
        <v>1908168392</v>
      </c>
      <c r="I3891">
        <v>147188392</v>
      </c>
      <c r="J3891">
        <v>0</v>
      </c>
      <c r="K3891">
        <v>147188392</v>
      </c>
      <c r="L3891">
        <v>147188392</v>
      </c>
      <c r="M3891">
        <v>1760980000</v>
      </c>
      <c r="N3891">
        <v>0</v>
      </c>
      <c r="O3891">
        <v>0</v>
      </c>
      <c r="P3891">
        <v>0</v>
      </c>
      <c r="Q3891">
        <v>127525781</v>
      </c>
      <c r="R3891">
        <v>7.23</v>
      </c>
      <c r="S3891">
        <v>0</v>
      </c>
      <c r="T3891">
        <v>0</v>
      </c>
    </row>
    <row r="3892" spans="1:20" x14ac:dyDescent="0.25">
      <c r="A3892" t="s">
        <v>586</v>
      </c>
      <c r="B3892">
        <v>0</v>
      </c>
      <c r="C3892">
        <v>391839531</v>
      </c>
      <c r="D3892">
        <v>0</v>
      </c>
      <c r="E3892">
        <v>391839531</v>
      </c>
      <c r="F3892">
        <v>0</v>
      </c>
      <c r="G3892">
        <v>391839531</v>
      </c>
      <c r="H3892">
        <v>391839531</v>
      </c>
      <c r="I3892">
        <v>0</v>
      </c>
      <c r="J3892">
        <v>0</v>
      </c>
      <c r="K3892">
        <v>0</v>
      </c>
      <c r="L3892">
        <v>0</v>
      </c>
      <c r="M3892">
        <v>391839531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</row>
    <row r="3893" spans="1:20" x14ac:dyDescent="0.25">
      <c r="A3893" t="s">
        <v>1594</v>
      </c>
      <c r="B3893">
        <v>0</v>
      </c>
      <c r="C3893">
        <v>391839531</v>
      </c>
      <c r="D3893">
        <v>0</v>
      </c>
      <c r="E3893">
        <v>391839531</v>
      </c>
      <c r="F3893">
        <v>0</v>
      </c>
      <c r="G3893">
        <v>391839531</v>
      </c>
      <c r="H3893">
        <v>391839531</v>
      </c>
      <c r="I3893">
        <v>0</v>
      </c>
      <c r="J3893">
        <v>0</v>
      </c>
      <c r="K3893">
        <v>0</v>
      </c>
      <c r="L3893">
        <v>0</v>
      </c>
      <c r="M3893">
        <v>391839531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</row>
    <row r="3894" spans="1:20" x14ac:dyDescent="0.25">
      <c r="A3894" t="s">
        <v>1638</v>
      </c>
      <c r="B3894">
        <v>0</v>
      </c>
      <c r="C3894">
        <v>391839531</v>
      </c>
      <c r="D3894">
        <v>0</v>
      </c>
      <c r="E3894">
        <v>391839531</v>
      </c>
      <c r="F3894">
        <v>0</v>
      </c>
      <c r="G3894">
        <v>391839531</v>
      </c>
      <c r="H3894">
        <v>391839531</v>
      </c>
      <c r="I3894">
        <v>0</v>
      </c>
      <c r="J3894">
        <v>0</v>
      </c>
      <c r="K3894">
        <v>0</v>
      </c>
      <c r="L3894">
        <v>0</v>
      </c>
      <c r="M3894">
        <v>391839531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</row>
    <row r="3895" spans="1:20" x14ac:dyDescent="0.25">
      <c r="A3895" t="s">
        <v>1382</v>
      </c>
      <c r="B3895">
        <v>0</v>
      </c>
      <c r="C3895">
        <v>100111694</v>
      </c>
      <c r="D3895">
        <v>0</v>
      </c>
      <c r="E3895">
        <v>100111694</v>
      </c>
      <c r="F3895">
        <v>0</v>
      </c>
      <c r="G3895">
        <v>100111694</v>
      </c>
      <c r="H3895">
        <v>100111694</v>
      </c>
      <c r="I3895">
        <v>100111694</v>
      </c>
      <c r="J3895">
        <v>0</v>
      </c>
      <c r="K3895">
        <v>100111694</v>
      </c>
      <c r="L3895">
        <v>100111694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100</v>
      </c>
      <c r="S3895">
        <v>0</v>
      </c>
      <c r="T3895">
        <v>0</v>
      </c>
    </row>
    <row r="3896" spans="1:20" x14ac:dyDescent="0.25">
      <c r="A3896" t="s">
        <v>1594</v>
      </c>
      <c r="B3896">
        <v>0</v>
      </c>
      <c r="C3896">
        <v>100111694</v>
      </c>
      <c r="D3896">
        <v>0</v>
      </c>
      <c r="E3896">
        <v>100111694</v>
      </c>
      <c r="F3896">
        <v>0</v>
      </c>
      <c r="G3896">
        <v>100111694</v>
      </c>
      <c r="H3896">
        <v>100111694</v>
      </c>
      <c r="I3896">
        <v>100111694</v>
      </c>
      <c r="J3896">
        <v>0</v>
      </c>
      <c r="K3896">
        <v>100111694</v>
      </c>
      <c r="L3896">
        <v>100111694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100</v>
      </c>
      <c r="S3896">
        <v>0</v>
      </c>
      <c r="T3896">
        <v>0</v>
      </c>
    </row>
    <row r="3897" spans="1:20" x14ac:dyDescent="0.25">
      <c r="A3897" t="s">
        <v>1638</v>
      </c>
      <c r="B3897">
        <v>0</v>
      </c>
      <c r="C3897">
        <v>100111694</v>
      </c>
      <c r="D3897">
        <v>0</v>
      </c>
      <c r="E3897">
        <v>100111694</v>
      </c>
      <c r="F3897">
        <v>0</v>
      </c>
      <c r="G3897">
        <v>100111694</v>
      </c>
      <c r="H3897">
        <v>100111694</v>
      </c>
      <c r="I3897">
        <v>100111694</v>
      </c>
      <c r="J3897">
        <v>0</v>
      </c>
      <c r="K3897">
        <v>100111694</v>
      </c>
      <c r="L3897">
        <v>100111694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100</v>
      </c>
      <c r="S3897">
        <v>0</v>
      </c>
      <c r="T3897">
        <v>0</v>
      </c>
    </row>
    <row r="3898" spans="1:20" x14ac:dyDescent="0.25">
      <c r="A3898" t="s">
        <v>1349</v>
      </c>
      <c r="B3898">
        <v>0</v>
      </c>
      <c r="C3898">
        <v>64620000</v>
      </c>
      <c r="D3898">
        <v>0</v>
      </c>
      <c r="E3898">
        <v>64620000</v>
      </c>
      <c r="F3898">
        <v>0</v>
      </c>
      <c r="G3898">
        <v>37367469</v>
      </c>
      <c r="H3898">
        <v>37367469</v>
      </c>
      <c r="I3898">
        <v>18207000</v>
      </c>
      <c r="J3898">
        <v>0</v>
      </c>
      <c r="K3898">
        <v>18207000</v>
      </c>
      <c r="L3898">
        <v>18207000</v>
      </c>
      <c r="M3898">
        <v>19160469</v>
      </c>
      <c r="N3898">
        <v>0</v>
      </c>
      <c r="O3898">
        <v>0</v>
      </c>
      <c r="P3898">
        <v>0</v>
      </c>
      <c r="Q3898">
        <v>27252531</v>
      </c>
      <c r="R3898">
        <v>28.18</v>
      </c>
      <c r="S3898">
        <v>0</v>
      </c>
      <c r="T3898">
        <v>0</v>
      </c>
    </row>
    <row r="3899" spans="1:20" x14ac:dyDescent="0.25">
      <c r="A3899" t="s">
        <v>1594</v>
      </c>
      <c r="B3899">
        <v>0</v>
      </c>
      <c r="C3899">
        <v>64620000</v>
      </c>
      <c r="D3899">
        <v>0</v>
      </c>
      <c r="E3899">
        <v>64620000</v>
      </c>
      <c r="F3899">
        <v>0</v>
      </c>
      <c r="G3899">
        <v>37367469</v>
      </c>
      <c r="H3899">
        <v>37367469</v>
      </c>
      <c r="I3899">
        <v>18207000</v>
      </c>
      <c r="J3899">
        <v>0</v>
      </c>
      <c r="K3899">
        <v>18207000</v>
      </c>
      <c r="L3899">
        <v>18207000</v>
      </c>
      <c r="M3899">
        <v>19160469</v>
      </c>
      <c r="N3899">
        <v>0</v>
      </c>
      <c r="O3899">
        <v>0</v>
      </c>
      <c r="P3899">
        <v>0</v>
      </c>
      <c r="Q3899">
        <v>27252531</v>
      </c>
      <c r="R3899">
        <v>28.18</v>
      </c>
      <c r="S3899">
        <v>0</v>
      </c>
      <c r="T3899">
        <v>0</v>
      </c>
    </row>
    <row r="3900" spans="1:20" x14ac:dyDescent="0.25">
      <c r="A3900" t="s">
        <v>1638</v>
      </c>
      <c r="B3900">
        <v>0</v>
      </c>
      <c r="C3900">
        <v>64620000</v>
      </c>
      <c r="D3900">
        <v>0</v>
      </c>
      <c r="E3900">
        <v>64620000</v>
      </c>
      <c r="F3900">
        <v>0</v>
      </c>
      <c r="G3900">
        <v>37367469</v>
      </c>
      <c r="H3900">
        <v>37367469</v>
      </c>
      <c r="I3900">
        <v>18207000</v>
      </c>
      <c r="J3900">
        <v>0</v>
      </c>
      <c r="K3900">
        <v>18207000</v>
      </c>
      <c r="L3900">
        <v>18207000</v>
      </c>
      <c r="M3900">
        <v>19160469</v>
      </c>
      <c r="N3900">
        <v>0</v>
      </c>
      <c r="O3900">
        <v>0</v>
      </c>
      <c r="P3900">
        <v>0</v>
      </c>
      <c r="Q3900">
        <v>27252531</v>
      </c>
      <c r="R3900">
        <v>28.18</v>
      </c>
      <c r="S3900">
        <v>0</v>
      </c>
      <c r="T3900">
        <v>0</v>
      </c>
    </row>
    <row r="3901" spans="1:20" x14ac:dyDescent="0.25">
      <c r="A3901" t="s">
        <v>813</v>
      </c>
      <c r="B3901">
        <v>0</v>
      </c>
      <c r="C3901">
        <v>288195252</v>
      </c>
      <c r="D3901">
        <v>0</v>
      </c>
      <c r="E3901">
        <v>288195252</v>
      </c>
      <c r="F3901">
        <v>0</v>
      </c>
      <c r="G3901">
        <v>288195252</v>
      </c>
      <c r="H3901">
        <v>288195252</v>
      </c>
      <c r="I3901">
        <v>288195252</v>
      </c>
      <c r="J3901">
        <v>0</v>
      </c>
      <c r="K3901">
        <v>288195252</v>
      </c>
      <c r="L3901">
        <v>288195252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100</v>
      </c>
      <c r="S3901">
        <v>0</v>
      </c>
      <c r="T3901">
        <v>0</v>
      </c>
    </row>
    <row r="3902" spans="1:20" x14ac:dyDescent="0.25">
      <c r="A3902" t="s">
        <v>1594</v>
      </c>
      <c r="B3902">
        <v>0</v>
      </c>
      <c r="C3902">
        <v>288195252</v>
      </c>
      <c r="D3902">
        <v>0</v>
      </c>
      <c r="E3902">
        <v>288195252</v>
      </c>
      <c r="F3902">
        <v>0</v>
      </c>
      <c r="G3902">
        <v>288195252</v>
      </c>
      <c r="H3902">
        <v>288195252</v>
      </c>
      <c r="I3902">
        <v>288195252</v>
      </c>
      <c r="J3902">
        <v>0</v>
      </c>
      <c r="K3902">
        <v>288195252</v>
      </c>
      <c r="L3902">
        <v>288195252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100</v>
      </c>
      <c r="S3902">
        <v>0</v>
      </c>
      <c r="T3902">
        <v>0</v>
      </c>
    </row>
    <row r="3903" spans="1:20" x14ac:dyDescent="0.25">
      <c r="A3903" t="s">
        <v>1638</v>
      </c>
      <c r="B3903">
        <v>0</v>
      </c>
      <c r="C3903">
        <v>288195252</v>
      </c>
      <c r="D3903">
        <v>0</v>
      </c>
      <c r="E3903">
        <v>288195252</v>
      </c>
      <c r="F3903">
        <v>0</v>
      </c>
      <c r="G3903">
        <v>288195252</v>
      </c>
      <c r="H3903">
        <v>288195252</v>
      </c>
      <c r="I3903">
        <v>288195252</v>
      </c>
      <c r="J3903">
        <v>0</v>
      </c>
      <c r="K3903">
        <v>288195252</v>
      </c>
      <c r="L3903">
        <v>288195252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100</v>
      </c>
      <c r="S3903">
        <v>0</v>
      </c>
      <c r="T3903">
        <v>0</v>
      </c>
    </row>
    <row r="3904" spans="1:20" x14ac:dyDescent="0.25">
      <c r="A3904" t="s">
        <v>1627</v>
      </c>
      <c r="B3904">
        <v>0</v>
      </c>
      <c r="C3904">
        <v>315185958</v>
      </c>
      <c r="D3904">
        <v>0</v>
      </c>
      <c r="E3904">
        <v>315185958</v>
      </c>
      <c r="F3904">
        <v>0</v>
      </c>
      <c r="G3904">
        <v>136850000</v>
      </c>
      <c r="H3904">
        <v>136850000</v>
      </c>
      <c r="I3904">
        <v>0</v>
      </c>
      <c r="J3904">
        <v>0</v>
      </c>
      <c r="K3904">
        <v>0</v>
      </c>
      <c r="L3904">
        <v>0</v>
      </c>
      <c r="M3904">
        <v>136850000</v>
      </c>
      <c r="N3904">
        <v>0</v>
      </c>
      <c r="O3904">
        <v>0</v>
      </c>
      <c r="P3904">
        <v>0</v>
      </c>
      <c r="Q3904">
        <v>178335958</v>
      </c>
      <c r="R3904">
        <v>0</v>
      </c>
      <c r="S3904">
        <v>0</v>
      </c>
      <c r="T3904">
        <v>0</v>
      </c>
    </row>
    <row r="3905" spans="1:20" x14ac:dyDescent="0.25">
      <c r="A3905" t="s">
        <v>1594</v>
      </c>
      <c r="B3905">
        <v>0</v>
      </c>
      <c r="C3905">
        <v>315185958</v>
      </c>
      <c r="D3905">
        <v>0</v>
      </c>
      <c r="E3905">
        <v>315185958</v>
      </c>
      <c r="F3905">
        <v>0</v>
      </c>
      <c r="G3905">
        <v>136850000</v>
      </c>
      <c r="H3905">
        <v>136850000</v>
      </c>
      <c r="I3905">
        <v>0</v>
      </c>
      <c r="J3905">
        <v>0</v>
      </c>
      <c r="K3905">
        <v>0</v>
      </c>
      <c r="L3905">
        <v>0</v>
      </c>
      <c r="M3905">
        <v>136850000</v>
      </c>
      <c r="N3905">
        <v>0</v>
      </c>
      <c r="O3905">
        <v>0</v>
      </c>
      <c r="P3905">
        <v>0</v>
      </c>
      <c r="Q3905">
        <v>178335958</v>
      </c>
      <c r="R3905">
        <v>0</v>
      </c>
      <c r="S3905">
        <v>0</v>
      </c>
      <c r="T3905">
        <v>0</v>
      </c>
    </row>
    <row r="3906" spans="1:20" x14ac:dyDescent="0.25">
      <c r="A3906" t="s">
        <v>1638</v>
      </c>
      <c r="B3906">
        <v>0</v>
      </c>
      <c r="C3906">
        <v>315185958</v>
      </c>
      <c r="D3906">
        <v>0</v>
      </c>
      <c r="E3906">
        <v>315185958</v>
      </c>
      <c r="F3906">
        <v>0</v>
      </c>
      <c r="G3906">
        <v>136850000</v>
      </c>
      <c r="H3906">
        <v>136850000</v>
      </c>
      <c r="I3906">
        <v>0</v>
      </c>
      <c r="J3906">
        <v>0</v>
      </c>
      <c r="K3906">
        <v>0</v>
      </c>
      <c r="L3906">
        <v>0</v>
      </c>
      <c r="M3906">
        <v>136850000</v>
      </c>
      <c r="N3906">
        <v>0</v>
      </c>
      <c r="O3906">
        <v>0</v>
      </c>
      <c r="P3906">
        <v>0</v>
      </c>
      <c r="Q3906">
        <v>178335958</v>
      </c>
      <c r="R3906">
        <v>0</v>
      </c>
      <c r="S3906">
        <v>0</v>
      </c>
      <c r="T3906">
        <v>0</v>
      </c>
    </row>
    <row r="3907" spans="1:20" x14ac:dyDescent="0.25">
      <c r="A3907" t="s">
        <v>1639</v>
      </c>
      <c r="B3907">
        <v>0</v>
      </c>
      <c r="C3907">
        <v>246485116</v>
      </c>
      <c r="D3907">
        <v>0</v>
      </c>
      <c r="E3907">
        <v>246485116</v>
      </c>
      <c r="F3907">
        <v>0</v>
      </c>
      <c r="G3907">
        <v>205576929</v>
      </c>
      <c r="H3907">
        <v>205576929</v>
      </c>
      <c r="I3907">
        <v>151091972</v>
      </c>
      <c r="J3907">
        <v>0</v>
      </c>
      <c r="K3907">
        <v>151091972</v>
      </c>
      <c r="L3907">
        <v>151091972</v>
      </c>
      <c r="M3907">
        <v>54484957</v>
      </c>
      <c r="N3907">
        <v>0</v>
      </c>
      <c r="O3907">
        <v>0</v>
      </c>
      <c r="P3907">
        <v>0</v>
      </c>
      <c r="Q3907">
        <v>40908187</v>
      </c>
      <c r="R3907">
        <v>61.3</v>
      </c>
      <c r="S3907">
        <v>0</v>
      </c>
      <c r="T3907">
        <v>0</v>
      </c>
    </row>
    <row r="3908" spans="1:20" x14ac:dyDescent="0.25">
      <c r="A3908" t="s">
        <v>31</v>
      </c>
      <c r="B3908">
        <v>0</v>
      </c>
      <c r="C3908">
        <v>246485116</v>
      </c>
      <c r="D3908">
        <v>0</v>
      </c>
      <c r="E3908">
        <v>246485116</v>
      </c>
      <c r="F3908">
        <v>0</v>
      </c>
      <c r="G3908">
        <v>205576929</v>
      </c>
      <c r="H3908">
        <v>205576929</v>
      </c>
      <c r="I3908">
        <v>151091972</v>
      </c>
      <c r="J3908">
        <v>0</v>
      </c>
      <c r="K3908">
        <v>151091972</v>
      </c>
      <c r="L3908">
        <v>151091972</v>
      </c>
      <c r="M3908">
        <v>54484957</v>
      </c>
      <c r="N3908">
        <v>0</v>
      </c>
      <c r="O3908">
        <v>0</v>
      </c>
      <c r="P3908">
        <v>0</v>
      </c>
      <c r="Q3908">
        <v>40908187</v>
      </c>
      <c r="R3908">
        <v>61.3</v>
      </c>
      <c r="S3908">
        <v>0</v>
      </c>
      <c r="T3908">
        <v>0</v>
      </c>
    </row>
    <row r="3909" spans="1:20" x14ac:dyDescent="0.25">
      <c r="A3909" t="s">
        <v>1594</v>
      </c>
      <c r="B3909">
        <v>0</v>
      </c>
      <c r="C3909">
        <v>246485116</v>
      </c>
      <c r="D3909">
        <v>0</v>
      </c>
      <c r="E3909">
        <v>246485116</v>
      </c>
      <c r="F3909">
        <v>0</v>
      </c>
      <c r="G3909">
        <v>205576929</v>
      </c>
      <c r="H3909">
        <v>205576929</v>
      </c>
      <c r="I3909">
        <v>151091972</v>
      </c>
      <c r="J3909">
        <v>0</v>
      </c>
      <c r="K3909">
        <v>151091972</v>
      </c>
      <c r="L3909">
        <v>151091972</v>
      </c>
      <c r="M3909">
        <v>54484957</v>
      </c>
      <c r="N3909">
        <v>0</v>
      </c>
      <c r="O3909">
        <v>0</v>
      </c>
      <c r="P3909">
        <v>0</v>
      </c>
      <c r="Q3909">
        <v>40908187</v>
      </c>
      <c r="R3909">
        <v>61.3</v>
      </c>
      <c r="S3909">
        <v>0</v>
      </c>
      <c r="T3909">
        <v>0</v>
      </c>
    </row>
    <row r="3910" spans="1:20" x14ac:dyDescent="0.25">
      <c r="A3910" t="s">
        <v>1640</v>
      </c>
      <c r="B3910">
        <v>0</v>
      </c>
      <c r="C3910">
        <v>246485116</v>
      </c>
      <c r="D3910">
        <v>0</v>
      </c>
      <c r="E3910">
        <v>246485116</v>
      </c>
      <c r="F3910">
        <v>0</v>
      </c>
      <c r="G3910">
        <v>205576929</v>
      </c>
      <c r="H3910">
        <v>205576929</v>
      </c>
      <c r="I3910">
        <v>151091972</v>
      </c>
      <c r="J3910">
        <v>0</v>
      </c>
      <c r="K3910">
        <v>151091972</v>
      </c>
      <c r="L3910">
        <v>151091972</v>
      </c>
      <c r="M3910">
        <v>54484957</v>
      </c>
      <c r="N3910">
        <v>0</v>
      </c>
      <c r="O3910">
        <v>0</v>
      </c>
      <c r="P3910">
        <v>0</v>
      </c>
      <c r="Q3910">
        <v>40908187</v>
      </c>
      <c r="R3910">
        <v>61.3</v>
      </c>
      <c r="S3910">
        <v>0</v>
      </c>
      <c r="T3910">
        <v>0</v>
      </c>
    </row>
    <row r="3911" spans="1:20" x14ac:dyDescent="0.25">
      <c r="A3911" t="s">
        <v>1641</v>
      </c>
      <c r="B3911">
        <v>0</v>
      </c>
      <c r="C3911">
        <v>309624976</v>
      </c>
      <c r="D3911">
        <v>0</v>
      </c>
      <c r="E3911">
        <v>309624976</v>
      </c>
      <c r="F3911">
        <v>0</v>
      </c>
      <c r="G3911">
        <v>307548456</v>
      </c>
      <c r="H3911">
        <v>307548456</v>
      </c>
      <c r="I3911">
        <v>113914687</v>
      </c>
      <c r="J3911">
        <v>0</v>
      </c>
      <c r="K3911">
        <v>113914687</v>
      </c>
      <c r="L3911">
        <v>111656968</v>
      </c>
      <c r="M3911">
        <v>193633769</v>
      </c>
      <c r="N3911">
        <v>2257719</v>
      </c>
      <c r="O3911">
        <v>0</v>
      </c>
      <c r="P3911">
        <v>2257719</v>
      </c>
      <c r="Q3911">
        <v>2076520</v>
      </c>
      <c r="R3911">
        <v>36.79</v>
      </c>
      <c r="S3911">
        <v>0</v>
      </c>
      <c r="T3911">
        <v>0</v>
      </c>
    </row>
    <row r="3912" spans="1:20" x14ac:dyDescent="0.25">
      <c r="A3912" t="s">
        <v>31</v>
      </c>
      <c r="B3912">
        <v>0</v>
      </c>
      <c r="C3912">
        <v>309624976</v>
      </c>
      <c r="D3912">
        <v>0</v>
      </c>
      <c r="E3912">
        <v>309624976</v>
      </c>
      <c r="F3912">
        <v>0</v>
      </c>
      <c r="G3912">
        <v>307548456</v>
      </c>
      <c r="H3912">
        <v>307548456</v>
      </c>
      <c r="I3912">
        <v>113914687</v>
      </c>
      <c r="J3912">
        <v>0</v>
      </c>
      <c r="K3912">
        <v>113914687</v>
      </c>
      <c r="L3912">
        <v>111656968</v>
      </c>
      <c r="M3912">
        <v>193633769</v>
      </c>
      <c r="N3912">
        <v>2257719</v>
      </c>
      <c r="O3912">
        <v>0</v>
      </c>
      <c r="P3912">
        <v>2257719</v>
      </c>
      <c r="Q3912">
        <v>2076520</v>
      </c>
      <c r="R3912">
        <v>36.79</v>
      </c>
      <c r="S3912">
        <v>0</v>
      </c>
      <c r="T3912">
        <v>0</v>
      </c>
    </row>
    <row r="3913" spans="1:20" x14ac:dyDescent="0.25">
      <c r="A3913" t="s">
        <v>1594</v>
      </c>
      <c r="B3913">
        <v>0</v>
      </c>
      <c r="C3913">
        <v>309624976</v>
      </c>
      <c r="D3913">
        <v>0</v>
      </c>
      <c r="E3913">
        <v>309624976</v>
      </c>
      <c r="F3913">
        <v>0</v>
      </c>
      <c r="G3913">
        <v>307548456</v>
      </c>
      <c r="H3913">
        <v>307548456</v>
      </c>
      <c r="I3913">
        <v>113914687</v>
      </c>
      <c r="J3913">
        <v>0</v>
      </c>
      <c r="K3913">
        <v>113914687</v>
      </c>
      <c r="L3913">
        <v>111656968</v>
      </c>
      <c r="M3913">
        <v>193633769</v>
      </c>
      <c r="N3913">
        <v>2257719</v>
      </c>
      <c r="O3913">
        <v>0</v>
      </c>
      <c r="P3913">
        <v>2257719</v>
      </c>
      <c r="Q3913">
        <v>2076520</v>
      </c>
      <c r="R3913">
        <v>36.79</v>
      </c>
      <c r="S3913">
        <v>0</v>
      </c>
      <c r="T3913">
        <v>0</v>
      </c>
    </row>
    <row r="3914" spans="1:20" x14ac:dyDescent="0.25">
      <c r="A3914" t="s">
        <v>1642</v>
      </c>
      <c r="B3914">
        <v>0</v>
      </c>
      <c r="C3914">
        <v>309624976</v>
      </c>
      <c r="D3914">
        <v>0</v>
      </c>
      <c r="E3914">
        <v>309624976</v>
      </c>
      <c r="F3914">
        <v>0</v>
      </c>
      <c r="G3914">
        <v>307548456</v>
      </c>
      <c r="H3914">
        <v>307548456</v>
      </c>
      <c r="I3914">
        <v>113914687</v>
      </c>
      <c r="J3914">
        <v>0</v>
      </c>
      <c r="K3914">
        <v>113914687</v>
      </c>
      <c r="L3914">
        <v>111656968</v>
      </c>
      <c r="M3914">
        <v>193633769</v>
      </c>
      <c r="N3914">
        <v>2257719</v>
      </c>
      <c r="O3914">
        <v>0</v>
      </c>
      <c r="P3914">
        <v>2257719</v>
      </c>
      <c r="Q3914">
        <v>2076520</v>
      </c>
      <c r="R3914">
        <v>36.79</v>
      </c>
      <c r="S3914">
        <v>0</v>
      </c>
      <c r="T3914">
        <v>0</v>
      </c>
    </row>
    <row r="3915" spans="1:20" x14ac:dyDescent="0.25">
      <c r="A3915" t="s">
        <v>1643</v>
      </c>
      <c r="B3915">
        <v>0</v>
      </c>
      <c r="C3915">
        <v>34520653</v>
      </c>
      <c r="D3915">
        <v>0</v>
      </c>
      <c r="E3915">
        <v>34520653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34520653</v>
      </c>
      <c r="R3915">
        <v>0</v>
      </c>
      <c r="S3915">
        <v>0</v>
      </c>
      <c r="T3915">
        <v>0</v>
      </c>
    </row>
    <row r="3916" spans="1:20" x14ac:dyDescent="0.25">
      <c r="A3916" t="s">
        <v>31</v>
      </c>
      <c r="B3916">
        <v>0</v>
      </c>
      <c r="C3916">
        <v>34520653</v>
      </c>
      <c r="D3916">
        <v>0</v>
      </c>
      <c r="E3916">
        <v>34520653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34520653</v>
      </c>
      <c r="R3916">
        <v>0</v>
      </c>
      <c r="S3916">
        <v>0</v>
      </c>
      <c r="T3916">
        <v>0</v>
      </c>
    </row>
    <row r="3917" spans="1:20" x14ac:dyDescent="0.25">
      <c r="A3917" t="s">
        <v>1594</v>
      </c>
      <c r="B3917">
        <v>0</v>
      </c>
      <c r="C3917">
        <v>34520653</v>
      </c>
      <c r="D3917">
        <v>0</v>
      </c>
      <c r="E3917">
        <v>34520653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34520653</v>
      </c>
      <c r="R3917">
        <v>0</v>
      </c>
      <c r="S3917">
        <v>0</v>
      </c>
      <c r="T3917">
        <v>0</v>
      </c>
    </row>
    <row r="3918" spans="1:20" x14ac:dyDescent="0.25">
      <c r="A3918" t="s">
        <v>1644</v>
      </c>
      <c r="B3918">
        <v>0</v>
      </c>
      <c r="C3918">
        <v>34520653</v>
      </c>
      <c r="D3918">
        <v>0</v>
      </c>
      <c r="E3918">
        <v>34520653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34520653</v>
      </c>
      <c r="R3918">
        <v>0</v>
      </c>
      <c r="S3918">
        <v>0</v>
      </c>
      <c r="T3918">
        <v>0</v>
      </c>
    </row>
    <row r="3919" spans="1:20" x14ac:dyDescent="0.25">
      <c r="A3919" t="s">
        <v>1645</v>
      </c>
      <c r="B3919">
        <v>0</v>
      </c>
      <c r="C3919">
        <v>95706102440</v>
      </c>
      <c r="D3919">
        <v>0</v>
      </c>
      <c r="E3919">
        <v>95706102440</v>
      </c>
      <c r="F3919">
        <v>0</v>
      </c>
      <c r="G3919">
        <v>43300261550</v>
      </c>
      <c r="H3919">
        <v>43300261550</v>
      </c>
      <c r="I3919">
        <v>23949000000</v>
      </c>
      <c r="J3919">
        <v>0</v>
      </c>
      <c r="K3919">
        <v>23949000000</v>
      </c>
      <c r="L3919">
        <v>16094628541</v>
      </c>
      <c r="M3919">
        <v>19351261550</v>
      </c>
      <c r="N3919">
        <v>7854371459</v>
      </c>
      <c r="O3919">
        <v>7854371459</v>
      </c>
      <c r="P3919">
        <v>0</v>
      </c>
      <c r="Q3919">
        <v>52405840890</v>
      </c>
      <c r="R3919">
        <v>25.02</v>
      </c>
      <c r="S3919">
        <v>0</v>
      </c>
      <c r="T3919">
        <v>0</v>
      </c>
    </row>
    <row r="3920" spans="1:20" x14ac:dyDescent="0.25">
      <c r="A3920" t="s">
        <v>31</v>
      </c>
      <c r="B3920">
        <v>0</v>
      </c>
      <c r="C3920">
        <v>29303628031</v>
      </c>
      <c r="D3920">
        <v>0</v>
      </c>
      <c r="E3920">
        <v>29303628031</v>
      </c>
      <c r="F3920">
        <v>0</v>
      </c>
      <c r="G3920">
        <v>29303628031</v>
      </c>
      <c r="H3920">
        <v>29303628031</v>
      </c>
      <c r="I3920">
        <v>15803628031</v>
      </c>
      <c r="J3920">
        <v>0</v>
      </c>
      <c r="K3920">
        <v>15803628031</v>
      </c>
      <c r="L3920">
        <v>13000000000</v>
      </c>
      <c r="M3920">
        <v>13500000000</v>
      </c>
      <c r="N3920">
        <v>2803628031</v>
      </c>
      <c r="O3920">
        <v>2803628031</v>
      </c>
      <c r="P3920">
        <v>0</v>
      </c>
      <c r="Q3920">
        <v>0</v>
      </c>
      <c r="R3920">
        <v>53.93</v>
      </c>
      <c r="S3920">
        <v>0</v>
      </c>
      <c r="T3920">
        <v>0</v>
      </c>
    </row>
    <row r="3921" spans="1:20" x14ac:dyDescent="0.25">
      <c r="A3921" t="s">
        <v>1594</v>
      </c>
      <c r="B3921">
        <v>0</v>
      </c>
      <c r="C3921">
        <v>29303628031</v>
      </c>
      <c r="D3921">
        <v>0</v>
      </c>
      <c r="E3921">
        <v>29303628031</v>
      </c>
      <c r="F3921">
        <v>0</v>
      </c>
      <c r="G3921">
        <v>29303628031</v>
      </c>
      <c r="H3921">
        <v>29303628031</v>
      </c>
      <c r="I3921">
        <v>15803628031</v>
      </c>
      <c r="J3921">
        <v>0</v>
      </c>
      <c r="K3921">
        <v>15803628031</v>
      </c>
      <c r="L3921">
        <v>13000000000</v>
      </c>
      <c r="M3921">
        <v>13500000000</v>
      </c>
      <c r="N3921">
        <v>2803628031</v>
      </c>
      <c r="O3921">
        <v>2803628031</v>
      </c>
      <c r="P3921">
        <v>0</v>
      </c>
      <c r="Q3921">
        <v>0</v>
      </c>
      <c r="R3921">
        <v>53.93</v>
      </c>
      <c r="S3921">
        <v>0</v>
      </c>
      <c r="T3921">
        <v>0</v>
      </c>
    </row>
    <row r="3922" spans="1:20" x14ac:dyDescent="0.25">
      <c r="A3922" t="s">
        <v>1646</v>
      </c>
      <c r="B3922">
        <v>0</v>
      </c>
      <c r="C3922">
        <v>15803628031</v>
      </c>
      <c r="D3922">
        <v>0</v>
      </c>
      <c r="E3922">
        <v>15803628031</v>
      </c>
      <c r="F3922">
        <v>0</v>
      </c>
      <c r="G3922">
        <v>15803628031</v>
      </c>
      <c r="H3922">
        <v>15803628031</v>
      </c>
      <c r="I3922">
        <v>15803628031</v>
      </c>
      <c r="J3922">
        <v>0</v>
      </c>
      <c r="K3922">
        <v>15803628031</v>
      </c>
      <c r="L3922">
        <v>13000000000</v>
      </c>
      <c r="M3922">
        <v>0</v>
      </c>
      <c r="N3922">
        <v>2803628031</v>
      </c>
      <c r="O3922">
        <v>2803628031</v>
      </c>
      <c r="P3922">
        <v>0</v>
      </c>
      <c r="Q3922">
        <v>0</v>
      </c>
      <c r="R3922">
        <v>100</v>
      </c>
      <c r="S3922">
        <v>0</v>
      </c>
      <c r="T3922">
        <v>0</v>
      </c>
    </row>
    <row r="3923" spans="1:20" x14ac:dyDescent="0.25">
      <c r="A3923" t="s">
        <v>1647</v>
      </c>
      <c r="B3923">
        <v>0</v>
      </c>
      <c r="C3923">
        <v>13500000000</v>
      </c>
      <c r="D3923">
        <v>0</v>
      </c>
      <c r="E3923">
        <v>13500000000</v>
      </c>
      <c r="F3923">
        <v>0</v>
      </c>
      <c r="G3923">
        <v>13500000000</v>
      </c>
      <c r="H3923">
        <v>13500000000</v>
      </c>
      <c r="I3923">
        <v>0</v>
      </c>
      <c r="J3923">
        <v>0</v>
      </c>
      <c r="K3923">
        <v>0</v>
      </c>
      <c r="L3923">
        <v>0</v>
      </c>
      <c r="M3923">
        <v>13500000000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</row>
    <row r="3924" spans="1:20" x14ac:dyDescent="0.25">
      <c r="A3924" t="s">
        <v>1541</v>
      </c>
      <c r="B3924">
        <v>0</v>
      </c>
      <c r="C3924">
        <v>652940500</v>
      </c>
      <c r="D3924">
        <v>0</v>
      </c>
      <c r="E3924">
        <v>652940500</v>
      </c>
      <c r="F3924">
        <v>0</v>
      </c>
      <c r="G3924">
        <v>265786371</v>
      </c>
      <c r="H3924">
        <v>265786371</v>
      </c>
      <c r="I3924">
        <v>110806294</v>
      </c>
      <c r="J3924">
        <v>0</v>
      </c>
      <c r="K3924">
        <v>110806294</v>
      </c>
      <c r="L3924">
        <v>110806294</v>
      </c>
      <c r="M3924">
        <v>154980077</v>
      </c>
      <c r="N3924">
        <v>0</v>
      </c>
      <c r="O3924">
        <v>0</v>
      </c>
      <c r="P3924">
        <v>0</v>
      </c>
      <c r="Q3924">
        <v>387154129</v>
      </c>
      <c r="R3924">
        <v>16.97</v>
      </c>
      <c r="S3924">
        <v>0</v>
      </c>
      <c r="T3924">
        <v>0</v>
      </c>
    </row>
    <row r="3925" spans="1:20" x14ac:dyDescent="0.25">
      <c r="A3925" t="s">
        <v>1594</v>
      </c>
      <c r="B3925">
        <v>0</v>
      </c>
      <c r="C3925">
        <v>652940500</v>
      </c>
      <c r="D3925">
        <v>0</v>
      </c>
      <c r="E3925">
        <v>652940500</v>
      </c>
      <c r="F3925">
        <v>0</v>
      </c>
      <c r="G3925">
        <v>265786371</v>
      </c>
      <c r="H3925">
        <v>265786371</v>
      </c>
      <c r="I3925">
        <v>110806294</v>
      </c>
      <c r="J3925">
        <v>0</v>
      </c>
      <c r="K3925">
        <v>110806294</v>
      </c>
      <c r="L3925">
        <v>110806294</v>
      </c>
      <c r="M3925">
        <v>154980077</v>
      </c>
      <c r="N3925">
        <v>0</v>
      </c>
      <c r="O3925">
        <v>0</v>
      </c>
      <c r="P3925">
        <v>0</v>
      </c>
      <c r="Q3925">
        <v>387154129</v>
      </c>
      <c r="R3925">
        <v>16.97</v>
      </c>
      <c r="S3925">
        <v>0</v>
      </c>
      <c r="T3925">
        <v>0</v>
      </c>
    </row>
    <row r="3926" spans="1:20" x14ac:dyDescent="0.25">
      <c r="A3926" t="s">
        <v>1647</v>
      </c>
      <c r="B3926">
        <v>0</v>
      </c>
      <c r="C3926">
        <v>652940500</v>
      </c>
      <c r="D3926">
        <v>0</v>
      </c>
      <c r="E3926">
        <v>652940500</v>
      </c>
      <c r="F3926">
        <v>0</v>
      </c>
      <c r="G3926">
        <v>265786371</v>
      </c>
      <c r="H3926">
        <v>265786371</v>
      </c>
      <c r="I3926">
        <v>110806294</v>
      </c>
      <c r="J3926">
        <v>0</v>
      </c>
      <c r="K3926">
        <v>110806294</v>
      </c>
      <c r="L3926">
        <v>110806294</v>
      </c>
      <c r="M3926">
        <v>154980077</v>
      </c>
      <c r="N3926">
        <v>0</v>
      </c>
      <c r="O3926">
        <v>0</v>
      </c>
      <c r="P3926">
        <v>0</v>
      </c>
      <c r="Q3926">
        <v>387154129</v>
      </c>
      <c r="R3926">
        <v>16.97</v>
      </c>
      <c r="S3926">
        <v>0</v>
      </c>
      <c r="T3926">
        <v>0</v>
      </c>
    </row>
    <row r="3927" spans="1:20" x14ac:dyDescent="0.25">
      <c r="A3927" t="s">
        <v>1611</v>
      </c>
      <c r="B3927">
        <v>0</v>
      </c>
      <c r="C3927">
        <v>30081307</v>
      </c>
      <c r="D3927">
        <v>0</v>
      </c>
      <c r="E3927">
        <v>30081307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30081307</v>
      </c>
      <c r="R3927">
        <v>0</v>
      </c>
      <c r="S3927">
        <v>0</v>
      </c>
      <c r="T3927">
        <v>0</v>
      </c>
    </row>
    <row r="3928" spans="1:20" x14ac:dyDescent="0.25">
      <c r="A3928" t="s">
        <v>1594</v>
      </c>
      <c r="B3928">
        <v>0</v>
      </c>
      <c r="C3928">
        <v>30081307</v>
      </c>
      <c r="D3928">
        <v>0</v>
      </c>
      <c r="E3928">
        <v>30081307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30081307</v>
      </c>
      <c r="R3928">
        <v>0</v>
      </c>
      <c r="S3928">
        <v>0</v>
      </c>
      <c r="T3928">
        <v>0</v>
      </c>
    </row>
    <row r="3929" spans="1:20" x14ac:dyDescent="0.25">
      <c r="A3929" t="s">
        <v>1647</v>
      </c>
      <c r="B3929">
        <v>0</v>
      </c>
      <c r="C3929">
        <v>30081307</v>
      </c>
      <c r="D3929">
        <v>0</v>
      </c>
      <c r="E3929">
        <v>30081307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30081307</v>
      </c>
      <c r="R3929">
        <v>0</v>
      </c>
      <c r="S3929">
        <v>0</v>
      </c>
      <c r="T3929">
        <v>0</v>
      </c>
    </row>
    <row r="3930" spans="1:20" x14ac:dyDescent="0.25">
      <c r="A3930" t="s">
        <v>1544</v>
      </c>
      <c r="B3930">
        <v>0</v>
      </c>
      <c r="C3930">
        <v>155792747</v>
      </c>
      <c r="D3930">
        <v>0</v>
      </c>
      <c r="E3930">
        <v>155792747</v>
      </c>
      <c r="F3930">
        <v>0</v>
      </c>
      <c r="G3930">
        <v>142950723</v>
      </c>
      <c r="H3930">
        <v>142950723</v>
      </c>
      <c r="I3930">
        <v>0</v>
      </c>
      <c r="J3930">
        <v>0</v>
      </c>
      <c r="K3930">
        <v>0</v>
      </c>
      <c r="L3930">
        <v>0</v>
      </c>
      <c r="M3930">
        <v>142950723</v>
      </c>
      <c r="N3930">
        <v>0</v>
      </c>
      <c r="O3930">
        <v>0</v>
      </c>
      <c r="P3930">
        <v>0</v>
      </c>
      <c r="Q3930">
        <v>12842024</v>
      </c>
      <c r="R3930">
        <v>0</v>
      </c>
      <c r="S3930">
        <v>0</v>
      </c>
      <c r="T3930">
        <v>0</v>
      </c>
    </row>
    <row r="3931" spans="1:20" x14ac:dyDescent="0.25">
      <c r="A3931" t="s">
        <v>1594</v>
      </c>
      <c r="B3931">
        <v>0</v>
      </c>
      <c r="C3931">
        <v>155792747</v>
      </c>
      <c r="D3931">
        <v>0</v>
      </c>
      <c r="E3931">
        <v>155792747</v>
      </c>
      <c r="F3931">
        <v>0</v>
      </c>
      <c r="G3931">
        <v>142950723</v>
      </c>
      <c r="H3931">
        <v>142950723</v>
      </c>
      <c r="I3931">
        <v>0</v>
      </c>
      <c r="J3931">
        <v>0</v>
      </c>
      <c r="K3931">
        <v>0</v>
      </c>
      <c r="L3931">
        <v>0</v>
      </c>
      <c r="M3931">
        <v>142950723</v>
      </c>
      <c r="N3931">
        <v>0</v>
      </c>
      <c r="O3931">
        <v>0</v>
      </c>
      <c r="P3931">
        <v>0</v>
      </c>
      <c r="Q3931">
        <v>12842024</v>
      </c>
      <c r="R3931">
        <v>0</v>
      </c>
      <c r="S3931">
        <v>0</v>
      </c>
      <c r="T3931">
        <v>0</v>
      </c>
    </row>
    <row r="3932" spans="1:20" x14ac:dyDescent="0.25">
      <c r="A3932" t="s">
        <v>1647</v>
      </c>
      <c r="B3932">
        <v>0</v>
      </c>
      <c r="C3932">
        <v>155792747</v>
      </c>
      <c r="D3932">
        <v>0</v>
      </c>
      <c r="E3932">
        <v>155792747</v>
      </c>
      <c r="F3932">
        <v>0</v>
      </c>
      <c r="G3932">
        <v>142950723</v>
      </c>
      <c r="H3932">
        <v>142950723</v>
      </c>
      <c r="I3932">
        <v>0</v>
      </c>
      <c r="J3932">
        <v>0</v>
      </c>
      <c r="K3932">
        <v>0</v>
      </c>
      <c r="L3932">
        <v>0</v>
      </c>
      <c r="M3932">
        <v>142950723</v>
      </c>
      <c r="N3932">
        <v>0</v>
      </c>
      <c r="O3932">
        <v>0</v>
      </c>
      <c r="P3932">
        <v>0</v>
      </c>
      <c r="Q3932">
        <v>12842024</v>
      </c>
      <c r="R3932">
        <v>0</v>
      </c>
      <c r="S3932">
        <v>0</v>
      </c>
      <c r="T3932">
        <v>0</v>
      </c>
    </row>
    <row r="3933" spans="1:20" x14ac:dyDescent="0.25">
      <c r="A3933" t="s">
        <v>1545</v>
      </c>
      <c r="B3933">
        <v>0</v>
      </c>
      <c r="C3933">
        <v>2814096500</v>
      </c>
      <c r="D3933">
        <v>0</v>
      </c>
      <c r="E3933">
        <v>2814096500</v>
      </c>
      <c r="F3933">
        <v>0</v>
      </c>
      <c r="G3933">
        <v>2814096500</v>
      </c>
      <c r="H3933">
        <v>2814096500</v>
      </c>
      <c r="I3933">
        <v>2396215250</v>
      </c>
      <c r="J3933">
        <v>0</v>
      </c>
      <c r="K3933">
        <v>2396215250</v>
      </c>
      <c r="L3933">
        <v>0</v>
      </c>
      <c r="M3933">
        <v>417881250</v>
      </c>
      <c r="N3933">
        <v>2396215250</v>
      </c>
      <c r="O3933">
        <v>2396215250</v>
      </c>
      <c r="P3933">
        <v>0</v>
      </c>
      <c r="Q3933">
        <v>0</v>
      </c>
      <c r="R3933">
        <v>85.15</v>
      </c>
      <c r="S3933">
        <v>0</v>
      </c>
      <c r="T3933">
        <v>0</v>
      </c>
    </row>
    <row r="3934" spans="1:20" x14ac:dyDescent="0.25">
      <c r="A3934" t="s">
        <v>1594</v>
      </c>
      <c r="B3934">
        <v>0</v>
      </c>
      <c r="C3934">
        <v>2814096500</v>
      </c>
      <c r="D3934">
        <v>0</v>
      </c>
      <c r="E3934">
        <v>2814096500</v>
      </c>
      <c r="F3934">
        <v>0</v>
      </c>
      <c r="G3934">
        <v>2814096500</v>
      </c>
      <c r="H3934">
        <v>2814096500</v>
      </c>
      <c r="I3934">
        <v>2396215250</v>
      </c>
      <c r="J3934">
        <v>0</v>
      </c>
      <c r="K3934">
        <v>2396215250</v>
      </c>
      <c r="L3934">
        <v>0</v>
      </c>
      <c r="M3934">
        <v>417881250</v>
      </c>
      <c r="N3934">
        <v>2396215250</v>
      </c>
      <c r="O3934">
        <v>2396215250</v>
      </c>
      <c r="P3934">
        <v>0</v>
      </c>
      <c r="Q3934">
        <v>0</v>
      </c>
      <c r="R3934">
        <v>85.15</v>
      </c>
      <c r="S3934">
        <v>0</v>
      </c>
      <c r="T3934">
        <v>0</v>
      </c>
    </row>
    <row r="3935" spans="1:20" x14ac:dyDescent="0.25">
      <c r="A3935" t="s">
        <v>1646</v>
      </c>
      <c r="B3935">
        <v>0</v>
      </c>
      <c r="C3935">
        <v>1504906693</v>
      </c>
      <c r="D3935">
        <v>0</v>
      </c>
      <c r="E3935">
        <v>1504906693</v>
      </c>
      <c r="F3935">
        <v>0</v>
      </c>
      <c r="G3935">
        <v>1504906693</v>
      </c>
      <c r="H3935">
        <v>1504906693</v>
      </c>
      <c r="I3935">
        <v>1504906693</v>
      </c>
      <c r="J3935">
        <v>0</v>
      </c>
      <c r="K3935">
        <v>1504906693</v>
      </c>
      <c r="L3935">
        <v>0</v>
      </c>
      <c r="M3935">
        <v>0</v>
      </c>
      <c r="N3935">
        <v>1504906693</v>
      </c>
      <c r="O3935">
        <v>1504906693</v>
      </c>
      <c r="P3935">
        <v>0</v>
      </c>
      <c r="Q3935">
        <v>0</v>
      </c>
      <c r="R3935">
        <v>100</v>
      </c>
      <c r="S3935">
        <v>0</v>
      </c>
      <c r="T3935">
        <v>0</v>
      </c>
    </row>
    <row r="3936" spans="1:20" x14ac:dyDescent="0.25">
      <c r="A3936" t="s">
        <v>1647</v>
      </c>
      <c r="B3936">
        <v>0</v>
      </c>
      <c r="C3936">
        <v>1309189807</v>
      </c>
      <c r="D3936">
        <v>0</v>
      </c>
      <c r="E3936">
        <v>1309189807</v>
      </c>
      <c r="F3936">
        <v>0</v>
      </c>
      <c r="G3936">
        <v>1309189807</v>
      </c>
      <c r="H3936">
        <v>1309189807</v>
      </c>
      <c r="I3936">
        <v>891308557</v>
      </c>
      <c r="J3936">
        <v>0</v>
      </c>
      <c r="K3936">
        <v>891308557</v>
      </c>
      <c r="L3936">
        <v>0</v>
      </c>
      <c r="M3936">
        <v>417881250</v>
      </c>
      <c r="N3936">
        <v>891308557</v>
      </c>
      <c r="O3936">
        <v>891308557</v>
      </c>
      <c r="P3936">
        <v>0</v>
      </c>
      <c r="Q3936">
        <v>0</v>
      </c>
      <c r="R3936">
        <v>68.08</v>
      </c>
      <c r="S3936">
        <v>0</v>
      </c>
      <c r="T3936">
        <v>0</v>
      </c>
    </row>
    <row r="3937" spans="1:20" x14ac:dyDescent="0.25">
      <c r="A3937" t="s">
        <v>1546</v>
      </c>
      <c r="B3937">
        <v>0</v>
      </c>
      <c r="C3937">
        <v>5355809588</v>
      </c>
      <c r="D3937">
        <v>0</v>
      </c>
      <c r="E3937">
        <v>5355809588</v>
      </c>
      <c r="F3937">
        <v>0</v>
      </c>
      <c r="G3937">
        <v>1597340542</v>
      </c>
      <c r="H3937">
        <v>1597340542</v>
      </c>
      <c r="I3937">
        <v>581410482</v>
      </c>
      <c r="J3937">
        <v>0</v>
      </c>
      <c r="K3937">
        <v>581410482</v>
      </c>
      <c r="L3937">
        <v>200000000</v>
      </c>
      <c r="M3937">
        <v>1015930060</v>
      </c>
      <c r="N3937">
        <v>381410482</v>
      </c>
      <c r="O3937">
        <v>381410482</v>
      </c>
      <c r="P3937">
        <v>0</v>
      </c>
      <c r="Q3937">
        <v>3758469046</v>
      </c>
      <c r="R3937">
        <v>10.86</v>
      </c>
      <c r="S3937">
        <v>0</v>
      </c>
      <c r="T3937">
        <v>0</v>
      </c>
    </row>
    <row r="3938" spans="1:20" x14ac:dyDescent="0.25">
      <c r="A3938" t="s">
        <v>1594</v>
      </c>
      <c r="B3938">
        <v>0</v>
      </c>
      <c r="C3938">
        <v>5355809588</v>
      </c>
      <c r="D3938">
        <v>0</v>
      </c>
      <c r="E3938">
        <v>5355809588</v>
      </c>
      <c r="F3938">
        <v>0</v>
      </c>
      <c r="G3938">
        <v>1597340542</v>
      </c>
      <c r="H3938">
        <v>1597340542</v>
      </c>
      <c r="I3938">
        <v>581410482</v>
      </c>
      <c r="J3938">
        <v>0</v>
      </c>
      <c r="K3938">
        <v>581410482</v>
      </c>
      <c r="L3938">
        <v>200000000</v>
      </c>
      <c r="M3938">
        <v>1015930060</v>
      </c>
      <c r="N3938">
        <v>381410482</v>
      </c>
      <c r="O3938">
        <v>381410482</v>
      </c>
      <c r="P3938">
        <v>0</v>
      </c>
      <c r="Q3938">
        <v>3758469046</v>
      </c>
      <c r="R3938">
        <v>10.86</v>
      </c>
      <c r="S3938">
        <v>0</v>
      </c>
      <c r="T3938">
        <v>0</v>
      </c>
    </row>
    <row r="3939" spans="1:20" x14ac:dyDescent="0.25">
      <c r="A3939" t="s">
        <v>1647</v>
      </c>
      <c r="B3939">
        <v>0</v>
      </c>
      <c r="C3939">
        <v>5355809588</v>
      </c>
      <c r="D3939">
        <v>0</v>
      </c>
      <c r="E3939">
        <v>5355809588</v>
      </c>
      <c r="F3939">
        <v>0</v>
      </c>
      <c r="G3939">
        <v>1597340542</v>
      </c>
      <c r="H3939">
        <v>1597340542</v>
      </c>
      <c r="I3939">
        <v>581410482</v>
      </c>
      <c r="J3939">
        <v>0</v>
      </c>
      <c r="K3939">
        <v>581410482</v>
      </c>
      <c r="L3939">
        <v>200000000</v>
      </c>
      <c r="M3939">
        <v>1015930060</v>
      </c>
      <c r="N3939">
        <v>381410482</v>
      </c>
      <c r="O3939">
        <v>381410482</v>
      </c>
      <c r="P3939">
        <v>0</v>
      </c>
      <c r="Q3939">
        <v>3758469046</v>
      </c>
      <c r="R3939">
        <v>10.86</v>
      </c>
      <c r="S3939">
        <v>0</v>
      </c>
      <c r="T3939">
        <v>0</v>
      </c>
    </row>
    <row r="3940" spans="1:20" x14ac:dyDescent="0.25">
      <c r="A3940" t="s">
        <v>1547</v>
      </c>
      <c r="B3940">
        <v>0</v>
      </c>
      <c r="C3940">
        <v>6774176580</v>
      </c>
      <c r="D3940">
        <v>0</v>
      </c>
      <c r="E3940">
        <v>6774176580</v>
      </c>
      <c r="F3940">
        <v>0</v>
      </c>
      <c r="G3940">
        <v>2398847685</v>
      </c>
      <c r="H3940">
        <v>2398847685</v>
      </c>
      <c r="I3940">
        <v>1482207765</v>
      </c>
      <c r="J3940">
        <v>0</v>
      </c>
      <c r="K3940">
        <v>1482207765</v>
      </c>
      <c r="L3940">
        <v>0</v>
      </c>
      <c r="M3940">
        <v>916639920</v>
      </c>
      <c r="N3940">
        <v>1482207765</v>
      </c>
      <c r="O3940">
        <v>1482207765</v>
      </c>
      <c r="P3940">
        <v>0</v>
      </c>
      <c r="Q3940">
        <v>4375328895</v>
      </c>
      <c r="R3940">
        <v>21.88</v>
      </c>
      <c r="S3940">
        <v>0</v>
      </c>
      <c r="T3940">
        <v>0</v>
      </c>
    </row>
    <row r="3941" spans="1:20" x14ac:dyDescent="0.25">
      <c r="A3941" t="s">
        <v>1594</v>
      </c>
      <c r="B3941">
        <v>0</v>
      </c>
      <c r="C3941">
        <v>6774176580</v>
      </c>
      <c r="D3941">
        <v>0</v>
      </c>
      <c r="E3941">
        <v>6774176580</v>
      </c>
      <c r="F3941">
        <v>0</v>
      </c>
      <c r="G3941">
        <v>2398847685</v>
      </c>
      <c r="H3941">
        <v>2398847685</v>
      </c>
      <c r="I3941">
        <v>1482207765</v>
      </c>
      <c r="J3941">
        <v>0</v>
      </c>
      <c r="K3941">
        <v>1482207765</v>
      </c>
      <c r="L3941">
        <v>0</v>
      </c>
      <c r="M3941">
        <v>916639920</v>
      </c>
      <c r="N3941">
        <v>1482207765</v>
      </c>
      <c r="O3941">
        <v>1482207765</v>
      </c>
      <c r="P3941">
        <v>0</v>
      </c>
      <c r="Q3941">
        <v>4375328895</v>
      </c>
      <c r="R3941">
        <v>21.88</v>
      </c>
      <c r="S3941">
        <v>0</v>
      </c>
      <c r="T3941">
        <v>0</v>
      </c>
    </row>
    <row r="3942" spans="1:20" x14ac:dyDescent="0.25">
      <c r="A3942" t="s">
        <v>1646</v>
      </c>
      <c r="B3942">
        <v>0</v>
      </c>
      <c r="C3942">
        <v>691465276</v>
      </c>
      <c r="D3942">
        <v>0</v>
      </c>
      <c r="E3942">
        <v>691465276</v>
      </c>
      <c r="F3942">
        <v>0</v>
      </c>
      <c r="G3942">
        <v>691465276</v>
      </c>
      <c r="H3942">
        <v>691465276</v>
      </c>
      <c r="I3942">
        <v>691465276</v>
      </c>
      <c r="J3942">
        <v>0</v>
      </c>
      <c r="K3942">
        <v>691465276</v>
      </c>
      <c r="L3942">
        <v>0</v>
      </c>
      <c r="M3942">
        <v>0</v>
      </c>
      <c r="N3942">
        <v>691465276</v>
      </c>
      <c r="O3942">
        <v>691465276</v>
      </c>
      <c r="P3942">
        <v>0</v>
      </c>
      <c r="Q3942">
        <v>0</v>
      </c>
      <c r="R3942">
        <v>100</v>
      </c>
      <c r="S3942">
        <v>0</v>
      </c>
      <c r="T3942">
        <v>0</v>
      </c>
    </row>
    <row r="3943" spans="1:20" x14ac:dyDescent="0.25">
      <c r="A3943" t="s">
        <v>1647</v>
      </c>
      <c r="B3943">
        <v>0</v>
      </c>
      <c r="C3943">
        <v>6082711304</v>
      </c>
      <c r="D3943">
        <v>0</v>
      </c>
      <c r="E3943">
        <v>6082711304</v>
      </c>
      <c r="F3943">
        <v>0</v>
      </c>
      <c r="G3943">
        <v>1707382409</v>
      </c>
      <c r="H3943">
        <v>1707382409</v>
      </c>
      <c r="I3943">
        <v>790742489</v>
      </c>
      <c r="J3943">
        <v>0</v>
      </c>
      <c r="K3943">
        <v>790742489</v>
      </c>
      <c r="L3943">
        <v>0</v>
      </c>
      <c r="M3943">
        <v>916639920</v>
      </c>
      <c r="N3943">
        <v>790742489</v>
      </c>
      <c r="O3943">
        <v>790742489</v>
      </c>
      <c r="P3943">
        <v>0</v>
      </c>
      <c r="Q3943">
        <v>4375328895</v>
      </c>
      <c r="R3943">
        <v>13</v>
      </c>
      <c r="S3943">
        <v>0</v>
      </c>
      <c r="T3943">
        <v>0</v>
      </c>
    </row>
    <row r="3944" spans="1:20" x14ac:dyDescent="0.25">
      <c r="A3944" t="s">
        <v>1548</v>
      </c>
      <c r="B3944">
        <v>0</v>
      </c>
      <c r="C3944">
        <v>373852810</v>
      </c>
      <c r="D3944">
        <v>0</v>
      </c>
      <c r="E3944">
        <v>373852810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373852810</v>
      </c>
      <c r="R3944">
        <v>0</v>
      </c>
      <c r="S3944">
        <v>0</v>
      </c>
      <c r="T3944">
        <v>0</v>
      </c>
    </row>
    <row r="3945" spans="1:20" x14ac:dyDescent="0.25">
      <c r="A3945" t="s">
        <v>1594</v>
      </c>
      <c r="B3945">
        <v>0</v>
      </c>
      <c r="C3945">
        <v>373852810</v>
      </c>
      <c r="D3945">
        <v>0</v>
      </c>
      <c r="E3945">
        <v>373852810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373852810</v>
      </c>
      <c r="R3945">
        <v>0</v>
      </c>
      <c r="S3945">
        <v>0</v>
      </c>
      <c r="T3945">
        <v>0</v>
      </c>
    </row>
    <row r="3946" spans="1:20" x14ac:dyDescent="0.25">
      <c r="A3946" t="s">
        <v>1647</v>
      </c>
      <c r="B3946">
        <v>0</v>
      </c>
      <c r="C3946">
        <v>373852810</v>
      </c>
      <c r="D3946">
        <v>0</v>
      </c>
      <c r="E3946">
        <v>373852810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373852810</v>
      </c>
      <c r="R3946">
        <v>0</v>
      </c>
      <c r="S3946">
        <v>0</v>
      </c>
      <c r="T3946">
        <v>0</v>
      </c>
    </row>
    <row r="3947" spans="1:20" x14ac:dyDescent="0.25">
      <c r="A3947" t="s">
        <v>1612</v>
      </c>
      <c r="B3947">
        <v>0</v>
      </c>
      <c r="C3947">
        <v>1097117158</v>
      </c>
      <c r="D3947">
        <v>0</v>
      </c>
      <c r="E3947">
        <v>1097117158</v>
      </c>
      <c r="F3947">
        <v>0</v>
      </c>
      <c r="G3947">
        <v>254086584</v>
      </c>
      <c r="H3947">
        <v>254086584</v>
      </c>
      <c r="I3947">
        <v>150000000</v>
      </c>
      <c r="J3947">
        <v>0</v>
      </c>
      <c r="K3947">
        <v>150000000</v>
      </c>
      <c r="L3947">
        <v>150000000</v>
      </c>
      <c r="M3947">
        <v>104086584</v>
      </c>
      <c r="N3947">
        <v>0</v>
      </c>
      <c r="O3947">
        <v>0</v>
      </c>
      <c r="P3947">
        <v>0</v>
      </c>
      <c r="Q3947">
        <v>843030574</v>
      </c>
      <c r="R3947">
        <v>13.67</v>
      </c>
      <c r="S3947">
        <v>0</v>
      </c>
      <c r="T3947">
        <v>0</v>
      </c>
    </row>
    <row r="3948" spans="1:20" x14ac:dyDescent="0.25">
      <c r="A3948" t="s">
        <v>1594</v>
      </c>
      <c r="B3948">
        <v>0</v>
      </c>
      <c r="C3948">
        <v>1097117158</v>
      </c>
      <c r="D3948">
        <v>0</v>
      </c>
      <c r="E3948">
        <v>1097117158</v>
      </c>
      <c r="F3948">
        <v>0</v>
      </c>
      <c r="G3948">
        <v>254086584</v>
      </c>
      <c r="H3948">
        <v>254086584</v>
      </c>
      <c r="I3948">
        <v>150000000</v>
      </c>
      <c r="J3948">
        <v>0</v>
      </c>
      <c r="K3948">
        <v>150000000</v>
      </c>
      <c r="L3948">
        <v>150000000</v>
      </c>
      <c r="M3948">
        <v>104086584</v>
      </c>
      <c r="N3948">
        <v>0</v>
      </c>
      <c r="O3948">
        <v>0</v>
      </c>
      <c r="P3948">
        <v>0</v>
      </c>
      <c r="Q3948">
        <v>843030574</v>
      </c>
      <c r="R3948">
        <v>13.67</v>
      </c>
      <c r="S3948">
        <v>0</v>
      </c>
      <c r="T3948">
        <v>0</v>
      </c>
    </row>
    <row r="3949" spans="1:20" x14ac:dyDescent="0.25">
      <c r="A3949" t="s">
        <v>1647</v>
      </c>
      <c r="B3949">
        <v>0</v>
      </c>
      <c r="C3949">
        <v>1097117158</v>
      </c>
      <c r="D3949">
        <v>0</v>
      </c>
      <c r="E3949">
        <v>1097117158</v>
      </c>
      <c r="F3949">
        <v>0</v>
      </c>
      <c r="G3949">
        <v>254086584</v>
      </c>
      <c r="H3949">
        <v>254086584</v>
      </c>
      <c r="I3949">
        <v>150000000</v>
      </c>
      <c r="J3949">
        <v>0</v>
      </c>
      <c r="K3949">
        <v>150000000</v>
      </c>
      <c r="L3949">
        <v>150000000</v>
      </c>
      <c r="M3949">
        <v>104086584</v>
      </c>
      <c r="N3949">
        <v>0</v>
      </c>
      <c r="O3949">
        <v>0</v>
      </c>
      <c r="P3949">
        <v>0</v>
      </c>
      <c r="Q3949">
        <v>843030574</v>
      </c>
      <c r="R3949">
        <v>13.67</v>
      </c>
      <c r="S3949">
        <v>0</v>
      </c>
      <c r="T3949">
        <v>0</v>
      </c>
    </row>
    <row r="3950" spans="1:20" x14ac:dyDescent="0.25">
      <c r="A3950" t="s">
        <v>1613</v>
      </c>
      <c r="B3950">
        <v>0</v>
      </c>
      <c r="C3950">
        <v>3674023087</v>
      </c>
      <c r="D3950">
        <v>0</v>
      </c>
      <c r="E3950">
        <v>3674023087</v>
      </c>
      <c r="F3950">
        <v>0</v>
      </c>
      <c r="G3950">
        <v>836483419</v>
      </c>
      <c r="H3950">
        <v>836483419</v>
      </c>
      <c r="I3950">
        <v>552510528</v>
      </c>
      <c r="J3950">
        <v>0</v>
      </c>
      <c r="K3950">
        <v>552510528</v>
      </c>
      <c r="L3950">
        <v>552510528</v>
      </c>
      <c r="M3950">
        <v>283972891</v>
      </c>
      <c r="N3950">
        <v>0</v>
      </c>
      <c r="O3950">
        <v>0</v>
      </c>
      <c r="P3950">
        <v>0</v>
      </c>
      <c r="Q3950">
        <v>2837539668</v>
      </c>
      <c r="R3950">
        <v>15.04</v>
      </c>
      <c r="S3950">
        <v>0</v>
      </c>
      <c r="T3950">
        <v>0</v>
      </c>
    </row>
    <row r="3951" spans="1:20" x14ac:dyDescent="0.25">
      <c r="A3951" t="s">
        <v>1594</v>
      </c>
      <c r="B3951">
        <v>0</v>
      </c>
      <c r="C3951">
        <v>3674023087</v>
      </c>
      <c r="D3951">
        <v>0</v>
      </c>
      <c r="E3951">
        <v>3674023087</v>
      </c>
      <c r="F3951">
        <v>0</v>
      </c>
      <c r="G3951">
        <v>836483419</v>
      </c>
      <c r="H3951">
        <v>836483419</v>
      </c>
      <c r="I3951">
        <v>552510528</v>
      </c>
      <c r="J3951">
        <v>0</v>
      </c>
      <c r="K3951">
        <v>552510528</v>
      </c>
      <c r="L3951">
        <v>552510528</v>
      </c>
      <c r="M3951">
        <v>283972891</v>
      </c>
      <c r="N3951">
        <v>0</v>
      </c>
      <c r="O3951">
        <v>0</v>
      </c>
      <c r="P3951">
        <v>0</v>
      </c>
      <c r="Q3951">
        <v>2837539668</v>
      </c>
      <c r="R3951">
        <v>15.04</v>
      </c>
      <c r="S3951">
        <v>0</v>
      </c>
      <c r="T3951">
        <v>0</v>
      </c>
    </row>
    <row r="3952" spans="1:20" x14ac:dyDescent="0.25">
      <c r="A3952" t="s">
        <v>1647</v>
      </c>
      <c r="B3952">
        <v>0</v>
      </c>
      <c r="C3952">
        <v>3674023087</v>
      </c>
      <c r="D3952">
        <v>0</v>
      </c>
      <c r="E3952">
        <v>3674023087</v>
      </c>
      <c r="F3952">
        <v>0</v>
      </c>
      <c r="G3952">
        <v>836483419</v>
      </c>
      <c r="H3952">
        <v>836483419</v>
      </c>
      <c r="I3952">
        <v>552510528</v>
      </c>
      <c r="J3952">
        <v>0</v>
      </c>
      <c r="K3952">
        <v>552510528</v>
      </c>
      <c r="L3952">
        <v>552510528</v>
      </c>
      <c r="M3952">
        <v>283972891</v>
      </c>
      <c r="N3952">
        <v>0</v>
      </c>
      <c r="O3952">
        <v>0</v>
      </c>
      <c r="P3952">
        <v>0</v>
      </c>
      <c r="Q3952">
        <v>2837539668</v>
      </c>
      <c r="R3952">
        <v>15.04</v>
      </c>
      <c r="S3952">
        <v>0</v>
      </c>
      <c r="T3952">
        <v>0</v>
      </c>
    </row>
    <row r="3953" spans="1:20" x14ac:dyDescent="0.25">
      <c r="A3953" t="s">
        <v>1614</v>
      </c>
      <c r="B3953">
        <v>0</v>
      </c>
      <c r="C3953">
        <v>1573722759</v>
      </c>
      <c r="D3953">
        <v>0</v>
      </c>
      <c r="E3953">
        <v>1573722759</v>
      </c>
      <c r="F3953">
        <v>0</v>
      </c>
      <c r="G3953">
        <v>197622740</v>
      </c>
      <c r="H3953">
        <v>197622740</v>
      </c>
      <c r="I3953">
        <v>140598544</v>
      </c>
      <c r="J3953">
        <v>0</v>
      </c>
      <c r="K3953">
        <v>140598544</v>
      </c>
      <c r="L3953">
        <v>140598544</v>
      </c>
      <c r="M3953">
        <v>57024196</v>
      </c>
      <c r="N3953">
        <v>0</v>
      </c>
      <c r="O3953">
        <v>0</v>
      </c>
      <c r="P3953">
        <v>0</v>
      </c>
      <c r="Q3953">
        <v>1376100019</v>
      </c>
      <c r="R3953">
        <v>8.93</v>
      </c>
      <c r="S3953">
        <v>0</v>
      </c>
      <c r="T3953">
        <v>0</v>
      </c>
    </row>
    <row r="3954" spans="1:20" x14ac:dyDescent="0.25">
      <c r="A3954" t="s">
        <v>1594</v>
      </c>
      <c r="B3954">
        <v>0</v>
      </c>
      <c r="C3954">
        <v>1573722759</v>
      </c>
      <c r="D3954">
        <v>0</v>
      </c>
      <c r="E3954">
        <v>1573722759</v>
      </c>
      <c r="F3954">
        <v>0</v>
      </c>
      <c r="G3954">
        <v>197622740</v>
      </c>
      <c r="H3954">
        <v>197622740</v>
      </c>
      <c r="I3954">
        <v>140598544</v>
      </c>
      <c r="J3954">
        <v>0</v>
      </c>
      <c r="K3954">
        <v>140598544</v>
      </c>
      <c r="L3954">
        <v>140598544</v>
      </c>
      <c r="M3954">
        <v>57024196</v>
      </c>
      <c r="N3954">
        <v>0</v>
      </c>
      <c r="O3954">
        <v>0</v>
      </c>
      <c r="P3954">
        <v>0</v>
      </c>
      <c r="Q3954">
        <v>1376100019</v>
      </c>
      <c r="R3954">
        <v>8.93</v>
      </c>
      <c r="S3954">
        <v>0</v>
      </c>
      <c r="T3954">
        <v>0</v>
      </c>
    </row>
    <row r="3955" spans="1:20" x14ac:dyDescent="0.25">
      <c r="A3955" t="s">
        <v>1647</v>
      </c>
      <c r="B3955">
        <v>0</v>
      </c>
      <c r="C3955">
        <v>1573722759</v>
      </c>
      <c r="D3955">
        <v>0</v>
      </c>
      <c r="E3955">
        <v>1573722759</v>
      </c>
      <c r="F3955">
        <v>0</v>
      </c>
      <c r="G3955">
        <v>197622740</v>
      </c>
      <c r="H3955">
        <v>197622740</v>
      </c>
      <c r="I3955">
        <v>140598544</v>
      </c>
      <c r="J3955">
        <v>0</v>
      </c>
      <c r="K3955">
        <v>140598544</v>
      </c>
      <c r="L3955">
        <v>140598544</v>
      </c>
      <c r="M3955">
        <v>57024196</v>
      </c>
      <c r="N3955">
        <v>0</v>
      </c>
      <c r="O3955">
        <v>0</v>
      </c>
      <c r="P3955">
        <v>0</v>
      </c>
      <c r="Q3955">
        <v>1376100019</v>
      </c>
      <c r="R3955">
        <v>8.93</v>
      </c>
      <c r="S3955">
        <v>0</v>
      </c>
      <c r="T3955">
        <v>0</v>
      </c>
    </row>
    <row r="3956" spans="1:20" x14ac:dyDescent="0.25">
      <c r="A3956" t="s">
        <v>1615</v>
      </c>
      <c r="B3956">
        <v>0</v>
      </c>
      <c r="C3956">
        <v>1763823275</v>
      </c>
      <c r="D3956">
        <v>0</v>
      </c>
      <c r="E3956">
        <v>1763823275</v>
      </c>
      <c r="F3956">
        <v>0</v>
      </c>
      <c r="G3956">
        <v>935063025</v>
      </c>
      <c r="H3956">
        <v>935063025</v>
      </c>
      <c r="I3956">
        <v>590832806</v>
      </c>
      <c r="J3956">
        <v>0</v>
      </c>
      <c r="K3956">
        <v>590832806</v>
      </c>
      <c r="L3956">
        <v>450314783</v>
      </c>
      <c r="M3956">
        <v>344230219</v>
      </c>
      <c r="N3956">
        <v>140518023</v>
      </c>
      <c r="O3956">
        <v>140518023</v>
      </c>
      <c r="P3956">
        <v>0</v>
      </c>
      <c r="Q3956">
        <v>828760250</v>
      </c>
      <c r="R3956">
        <v>33.5</v>
      </c>
      <c r="S3956">
        <v>0</v>
      </c>
      <c r="T3956">
        <v>0</v>
      </c>
    </row>
    <row r="3957" spans="1:20" x14ac:dyDescent="0.25">
      <c r="A3957" t="s">
        <v>1594</v>
      </c>
      <c r="B3957">
        <v>0</v>
      </c>
      <c r="C3957">
        <v>1763823275</v>
      </c>
      <c r="D3957">
        <v>0</v>
      </c>
      <c r="E3957">
        <v>1763823275</v>
      </c>
      <c r="F3957">
        <v>0</v>
      </c>
      <c r="G3957">
        <v>935063025</v>
      </c>
      <c r="H3957">
        <v>935063025</v>
      </c>
      <c r="I3957">
        <v>590832806</v>
      </c>
      <c r="J3957">
        <v>0</v>
      </c>
      <c r="K3957">
        <v>590832806</v>
      </c>
      <c r="L3957">
        <v>450314783</v>
      </c>
      <c r="M3957">
        <v>344230219</v>
      </c>
      <c r="N3957">
        <v>140518023</v>
      </c>
      <c r="O3957">
        <v>140518023</v>
      </c>
      <c r="P3957">
        <v>0</v>
      </c>
      <c r="Q3957">
        <v>828760250</v>
      </c>
      <c r="R3957">
        <v>33.5</v>
      </c>
      <c r="S3957">
        <v>0</v>
      </c>
      <c r="T3957">
        <v>0</v>
      </c>
    </row>
    <row r="3958" spans="1:20" x14ac:dyDescent="0.25">
      <c r="A3958" t="s">
        <v>1647</v>
      </c>
      <c r="B3958">
        <v>0</v>
      </c>
      <c r="C3958">
        <v>1763823275</v>
      </c>
      <c r="D3958">
        <v>0</v>
      </c>
      <c r="E3958">
        <v>1763823275</v>
      </c>
      <c r="F3958">
        <v>0</v>
      </c>
      <c r="G3958">
        <v>935063025</v>
      </c>
      <c r="H3958">
        <v>935063025</v>
      </c>
      <c r="I3958">
        <v>590832806</v>
      </c>
      <c r="J3958">
        <v>0</v>
      </c>
      <c r="K3958">
        <v>590832806</v>
      </c>
      <c r="L3958">
        <v>450314783</v>
      </c>
      <c r="M3958">
        <v>344230219</v>
      </c>
      <c r="N3958">
        <v>140518023</v>
      </c>
      <c r="O3958">
        <v>140518023</v>
      </c>
      <c r="P3958">
        <v>0</v>
      </c>
      <c r="Q3958">
        <v>828760250</v>
      </c>
      <c r="R3958">
        <v>33.5</v>
      </c>
      <c r="S3958">
        <v>0</v>
      </c>
      <c r="T3958">
        <v>0</v>
      </c>
    </row>
    <row r="3959" spans="1:20" x14ac:dyDescent="0.25">
      <c r="A3959" t="s">
        <v>1616</v>
      </c>
      <c r="B3959">
        <v>0</v>
      </c>
      <c r="C3959">
        <v>27581577534</v>
      </c>
      <c r="D3959">
        <v>0</v>
      </c>
      <c r="E3959">
        <v>27581577534</v>
      </c>
      <c r="F3959">
        <v>0</v>
      </c>
      <c r="G3959">
        <v>1535857595</v>
      </c>
      <c r="H3959">
        <v>1535857595</v>
      </c>
      <c r="I3959">
        <v>685777827</v>
      </c>
      <c r="J3959">
        <v>0</v>
      </c>
      <c r="K3959">
        <v>685777827</v>
      </c>
      <c r="L3959">
        <v>240385919</v>
      </c>
      <c r="M3959">
        <v>850079768</v>
      </c>
      <c r="N3959">
        <v>445391908</v>
      </c>
      <c r="O3959">
        <v>445391908</v>
      </c>
      <c r="P3959">
        <v>0</v>
      </c>
      <c r="Q3959">
        <v>26045719939</v>
      </c>
      <c r="R3959">
        <v>2.4900000000000002</v>
      </c>
      <c r="S3959">
        <v>0</v>
      </c>
      <c r="T3959">
        <v>0</v>
      </c>
    </row>
    <row r="3960" spans="1:20" x14ac:dyDescent="0.25">
      <c r="A3960" t="s">
        <v>1594</v>
      </c>
      <c r="B3960">
        <v>0</v>
      </c>
      <c r="C3960">
        <v>27581577534</v>
      </c>
      <c r="D3960">
        <v>0</v>
      </c>
      <c r="E3960">
        <v>27581577534</v>
      </c>
      <c r="F3960">
        <v>0</v>
      </c>
      <c r="G3960">
        <v>1535857595</v>
      </c>
      <c r="H3960">
        <v>1535857595</v>
      </c>
      <c r="I3960">
        <v>685777827</v>
      </c>
      <c r="J3960">
        <v>0</v>
      </c>
      <c r="K3960">
        <v>685777827</v>
      </c>
      <c r="L3960">
        <v>240385919</v>
      </c>
      <c r="M3960">
        <v>850079768</v>
      </c>
      <c r="N3960">
        <v>445391908</v>
      </c>
      <c r="O3960">
        <v>445391908</v>
      </c>
      <c r="P3960">
        <v>0</v>
      </c>
      <c r="Q3960">
        <v>26045719939</v>
      </c>
      <c r="R3960">
        <v>2.4900000000000002</v>
      </c>
      <c r="S3960">
        <v>0</v>
      </c>
      <c r="T3960">
        <v>0</v>
      </c>
    </row>
    <row r="3961" spans="1:20" x14ac:dyDescent="0.25">
      <c r="A3961" t="s">
        <v>1647</v>
      </c>
      <c r="B3961">
        <v>0</v>
      </c>
      <c r="C3961">
        <v>27581577534</v>
      </c>
      <c r="D3961">
        <v>0</v>
      </c>
      <c r="E3961">
        <v>27581577534</v>
      </c>
      <c r="F3961">
        <v>0</v>
      </c>
      <c r="G3961">
        <v>1535857595</v>
      </c>
      <c r="H3961">
        <v>1535857595</v>
      </c>
      <c r="I3961">
        <v>685777827</v>
      </c>
      <c r="J3961">
        <v>0</v>
      </c>
      <c r="K3961">
        <v>685777827</v>
      </c>
      <c r="L3961">
        <v>240385919</v>
      </c>
      <c r="M3961">
        <v>850079768</v>
      </c>
      <c r="N3961">
        <v>445391908</v>
      </c>
      <c r="O3961">
        <v>445391908</v>
      </c>
      <c r="P3961">
        <v>0</v>
      </c>
      <c r="Q3961">
        <v>26045719939</v>
      </c>
      <c r="R3961">
        <v>2.4900000000000002</v>
      </c>
      <c r="S3961">
        <v>0</v>
      </c>
      <c r="T3961">
        <v>0</v>
      </c>
    </row>
    <row r="3962" spans="1:20" x14ac:dyDescent="0.25">
      <c r="A3962" t="s">
        <v>1617</v>
      </c>
      <c r="B3962">
        <v>0</v>
      </c>
      <c r="C3962">
        <v>11120176994</v>
      </c>
      <c r="D3962">
        <v>0</v>
      </c>
      <c r="E3962">
        <v>11120176994</v>
      </c>
      <c r="F3962">
        <v>0</v>
      </c>
      <c r="G3962">
        <v>2525194141</v>
      </c>
      <c r="H3962">
        <v>2525194141</v>
      </c>
      <c r="I3962">
        <v>1107417311</v>
      </c>
      <c r="J3962">
        <v>0</v>
      </c>
      <c r="K3962">
        <v>1107417311</v>
      </c>
      <c r="L3962">
        <v>1107417311</v>
      </c>
      <c r="M3962">
        <v>1417776830</v>
      </c>
      <c r="N3962">
        <v>0</v>
      </c>
      <c r="O3962">
        <v>0</v>
      </c>
      <c r="P3962">
        <v>0</v>
      </c>
      <c r="Q3962">
        <v>8594982853</v>
      </c>
      <c r="R3962">
        <v>9.9600000000000009</v>
      </c>
      <c r="S3962">
        <v>0</v>
      </c>
      <c r="T3962">
        <v>0</v>
      </c>
    </row>
    <row r="3963" spans="1:20" x14ac:dyDescent="0.25">
      <c r="A3963" t="s">
        <v>1594</v>
      </c>
      <c r="B3963">
        <v>0</v>
      </c>
      <c r="C3963">
        <v>11120176994</v>
      </c>
      <c r="D3963">
        <v>0</v>
      </c>
      <c r="E3963">
        <v>11120176994</v>
      </c>
      <c r="F3963">
        <v>0</v>
      </c>
      <c r="G3963">
        <v>2525194141</v>
      </c>
      <c r="H3963">
        <v>2525194141</v>
      </c>
      <c r="I3963">
        <v>1107417311</v>
      </c>
      <c r="J3963">
        <v>0</v>
      </c>
      <c r="K3963">
        <v>1107417311</v>
      </c>
      <c r="L3963">
        <v>1107417311</v>
      </c>
      <c r="M3963">
        <v>1417776830</v>
      </c>
      <c r="N3963">
        <v>0</v>
      </c>
      <c r="O3963">
        <v>0</v>
      </c>
      <c r="P3963">
        <v>0</v>
      </c>
      <c r="Q3963">
        <v>8594982853</v>
      </c>
      <c r="R3963">
        <v>9.9600000000000009</v>
      </c>
      <c r="S3963">
        <v>0</v>
      </c>
      <c r="T3963">
        <v>0</v>
      </c>
    </row>
    <row r="3964" spans="1:20" x14ac:dyDescent="0.25">
      <c r="A3964" t="s">
        <v>1647</v>
      </c>
      <c r="B3964">
        <v>0</v>
      </c>
      <c r="C3964">
        <v>11120176994</v>
      </c>
      <c r="D3964">
        <v>0</v>
      </c>
      <c r="E3964">
        <v>11120176994</v>
      </c>
      <c r="F3964">
        <v>0</v>
      </c>
      <c r="G3964">
        <v>2525194141</v>
      </c>
      <c r="H3964">
        <v>2525194141</v>
      </c>
      <c r="I3964">
        <v>1107417311</v>
      </c>
      <c r="J3964">
        <v>0</v>
      </c>
      <c r="K3964">
        <v>1107417311</v>
      </c>
      <c r="L3964">
        <v>1107417311</v>
      </c>
      <c r="M3964">
        <v>1417776830</v>
      </c>
      <c r="N3964">
        <v>0</v>
      </c>
      <c r="O3964">
        <v>0</v>
      </c>
      <c r="P3964">
        <v>0</v>
      </c>
      <c r="Q3964">
        <v>8594982853</v>
      </c>
      <c r="R3964">
        <v>9.9600000000000009</v>
      </c>
      <c r="S3964">
        <v>0</v>
      </c>
      <c r="T3964">
        <v>0</v>
      </c>
    </row>
    <row r="3965" spans="1:20" x14ac:dyDescent="0.25">
      <c r="A3965" t="s">
        <v>1618</v>
      </c>
      <c r="B3965">
        <v>0</v>
      </c>
      <c r="C3965">
        <v>3049697377</v>
      </c>
      <c r="D3965">
        <v>0</v>
      </c>
      <c r="E3965">
        <v>3049697377</v>
      </c>
      <c r="F3965">
        <v>0</v>
      </c>
      <c r="G3965">
        <v>493304194</v>
      </c>
      <c r="H3965">
        <v>493304194</v>
      </c>
      <c r="I3965">
        <v>347595162</v>
      </c>
      <c r="J3965">
        <v>0</v>
      </c>
      <c r="K3965">
        <v>347595162</v>
      </c>
      <c r="L3965">
        <v>142595162</v>
      </c>
      <c r="M3965">
        <v>145709032</v>
      </c>
      <c r="N3965">
        <v>205000000</v>
      </c>
      <c r="O3965">
        <v>205000000</v>
      </c>
      <c r="P3965">
        <v>0</v>
      </c>
      <c r="Q3965">
        <v>2556393183</v>
      </c>
      <c r="R3965">
        <v>11.4</v>
      </c>
      <c r="S3965">
        <v>0</v>
      </c>
      <c r="T3965">
        <v>0</v>
      </c>
    </row>
    <row r="3966" spans="1:20" x14ac:dyDescent="0.25">
      <c r="A3966" t="s">
        <v>1594</v>
      </c>
      <c r="B3966">
        <v>0</v>
      </c>
      <c r="C3966">
        <v>3049697377</v>
      </c>
      <c r="D3966">
        <v>0</v>
      </c>
      <c r="E3966">
        <v>3049697377</v>
      </c>
      <c r="F3966">
        <v>0</v>
      </c>
      <c r="G3966">
        <v>493304194</v>
      </c>
      <c r="H3966">
        <v>493304194</v>
      </c>
      <c r="I3966">
        <v>347595162</v>
      </c>
      <c r="J3966">
        <v>0</v>
      </c>
      <c r="K3966">
        <v>347595162</v>
      </c>
      <c r="L3966">
        <v>142595162</v>
      </c>
      <c r="M3966">
        <v>145709032</v>
      </c>
      <c r="N3966">
        <v>205000000</v>
      </c>
      <c r="O3966">
        <v>205000000</v>
      </c>
      <c r="P3966">
        <v>0</v>
      </c>
      <c r="Q3966">
        <v>2556393183</v>
      </c>
      <c r="R3966">
        <v>11.4</v>
      </c>
      <c r="S3966">
        <v>0</v>
      </c>
      <c r="T3966">
        <v>0</v>
      </c>
    </row>
    <row r="3967" spans="1:20" x14ac:dyDescent="0.25">
      <c r="A3967" t="s">
        <v>1647</v>
      </c>
      <c r="B3967">
        <v>0</v>
      </c>
      <c r="C3967">
        <v>3049697377</v>
      </c>
      <c r="D3967">
        <v>0</v>
      </c>
      <c r="E3967">
        <v>3049697377</v>
      </c>
      <c r="F3967">
        <v>0</v>
      </c>
      <c r="G3967">
        <v>493304194</v>
      </c>
      <c r="H3967">
        <v>493304194</v>
      </c>
      <c r="I3967">
        <v>347595162</v>
      </c>
      <c r="J3967">
        <v>0</v>
      </c>
      <c r="K3967">
        <v>347595162</v>
      </c>
      <c r="L3967">
        <v>142595162</v>
      </c>
      <c r="M3967">
        <v>145709032</v>
      </c>
      <c r="N3967">
        <v>205000000</v>
      </c>
      <c r="O3967">
        <v>205000000</v>
      </c>
      <c r="P3967">
        <v>0</v>
      </c>
      <c r="Q3967">
        <v>2556393183</v>
      </c>
      <c r="R3967">
        <v>11.4</v>
      </c>
      <c r="S3967">
        <v>0</v>
      </c>
      <c r="T3967">
        <v>0</v>
      </c>
    </row>
    <row r="3968" spans="1:20" x14ac:dyDescent="0.25">
      <c r="A3968" t="s">
        <v>1619</v>
      </c>
      <c r="B3968">
        <v>0</v>
      </c>
      <c r="C3968">
        <v>379917600</v>
      </c>
      <c r="D3968">
        <v>0</v>
      </c>
      <c r="E3968">
        <v>379917600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379917600</v>
      </c>
      <c r="R3968">
        <v>0</v>
      </c>
      <c r="S3968">
        <v>0</v>
      </c>
      <c r="T3968">
        <v>0</v>
      </c>
    </row>
    <row r="3969" spans="1:20" x14ac:dyDescent="0.25">
      <c r="A3969" t="s">
        <v>1594</v>
      </c>
      <c r="B3969">
        <v>0</v>
      </c>
      <c r="C3969">
        <v>379917600</v>
      </c>
      <c r="D3969">
        <v>0</v>
      </c>
      <c r="E3969">
        <v>379917600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379917600</v>
      </c>
      <c r="R3969">
        <v>0</v>
      </c>
      <c r="S3969">
        <v>0</v>
      </c>
      <c r="T3969">
        <v>0</v>
      </c>
    </row>
    <row r="3970" spans="1:20" x14ac:dyDescent="0.25">
      <c r="A3970" t="s">
        <v>1647</v>
      </c>
      <c r="B3970">
        <v>0</v>
      </c>
      <c r="C3970">
        <v>379917600</v>
      </c>
      <c r="D3970">
        <v>0</v>
      </c>
      <c r="E3970">
        <v>379917600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379917600</v>
      </c>
      <c r="R3970">
        <v>0</v>
      </c>
      <c r="S3970">
        <v>0</v>
      </c>
      <c r="T3970">
        <v>0</v>
      </c>
    </row>
    <row r="3971" spans="1:20" x14ac:dyDescent="0.25">
      <c r="A3971" t="s">
        <v>1621</v>
      </c>
      <c r="B3971">
        <v>0</v>
      </c>
      <c r="C3971">
        <v>5668593</v>
      </c>
      <c r="D3971">
        <v>0</v>
      </c>
      <c r="E3971">
        <v>5668593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5668593</v>
      </c>
      <c r="R3971">
        <v>0</v>
      </c>
      <c r="S3971">
        <v>0</v>
      </c>
      <c r="T3971">
        <v>0</v>
      </c>
    </row>
    <row r="3972" spans="1:20" x14ac:dyDescent="0.25">
      <c r="A3972" t="s">
        <v>1594</v>
      </c>
      <c r="B3972">
        <v>0</v>
      </c>
      <c r="C3972">
        <v>5668593</v>
      </c>
      <c r="D3972">
        <v>0</v>
      </c>
      <c r="E3972">
        <v>5668593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5668593</v>
      </c>
      <c r="R3972">
        <v>0</v>
      </c>
      <c r="S3972">
        <v>0</v>
      </c>
      <c r="T3972">
        <v>0</v>
      </c>
    </row>
    <row r="3973" spans="1:20" x14ac:dyDescent="0.25">
      <c r="A3973" t="s">
        <v>1647</v>
      </c>
      <c r="B3973">
        <v>0</v>
      </c>
      <c r="C3973">
        <v>5668593</v>
      </c>
      <c r="D3973">
        <v>0</v>
      </c>
      <c r="E3973">
        <v>5668593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5668593</v>
      </c>
      <c r="R3973">
        <v>0</v>
      </c>
      <c r="S3973">
        <v>0</v>
      </c>
      <c r="T3973">
        <v>0</v>
      </c>
    </row>
    <row r="3974" spans="1:20" x14ac:dyDescent="0.25">
      <c r="A3974" t="s">
        <v>1648</v>
      </c>
      <c r="B3974">
        <v>0</v>
      </c>
      <c r="C3974">
        <v>5473418697</v>
      </c>
      <c r="D3974">
        <v>0</v>
      </c>
      <c r="E3974">
        <v>5473418697</v>
      </c>
      <c r="F3974">
        <v>0</v>
      </c>
      <c r="G3974">
        <v>4978901192</v>
      </c>
      <c r="H3974">
        <v>4978901192</v>
      </c>
      <c r="I3974">
        <v>143454264</v>
      </c>
      <c r="J3974">
        <v>0</v>
      </c>
      <c r="K3974">
        <v>143454264</v>
      </c>
      <c r="L3974">
        <v>143454264</v>
      </c>
      <c r="M3974">
        <v>4835446928</v>
      </c>
      <c r="N3974">
        <v>0</v>
      </c>
      <c r="O3974">
        <v>0</v>
      </c>
      <c r="P3974">
        <v>0</v>
      </c>
      <c r="Q3974">
        <v>494517505</v>
      </c>
      <c r="R3974">
        <v>2.62</v>
      </c>
      <c r="S3974">
        <v>0</v>
      </c>
      <c r="T3974">
        <v>0</v>
      </c>
    </row>
    <row r="3975" spans="1:20" x14ac:dyDescent="0.25">
      <c r="A3975" t="s">
        <v>31</v>
      </c>
      <c r="B3975">
        <v>0</v>
      </c>
      <c r="C3975">
        <v>504076061</v>
      </c>
      <c r="D3975">
        <v>0</v>
      </c>
      <c r="E3975">
        <v>504076061</v>
      </c>
      <c r="F3975">
        <v>0</v>
      </c>
      <c r="G3975">
        <v>340056623</v>
      </c>
      <c r="H3975">
        <v>340056623</v>
      </c>
      <c r="I3975">
        <v>143454264</v>
      </c>
      <c r="J3975">
        <v>0</v>
      </c>
      <c r="K3975">
        <v>143454264</v>
      </c>
      <c r="L3975">
        <v>143454264</v>
      </c>
      <c r="M3975">
        <v>196602359</v>
      </c>
      <c r="N3975">
        <v>0</v>
      </c>
      <c r="O3975">
        <v>0</v>
      </c>
      <c r="P3975">
        <v>0</v>
      </c>
      <c r="Q3975">
        <v>164019438</v>
      </c>
      <c r="R3975">
        <v>28.46</v>
      </c>
      <c r="S3975">
        <v>0</v>
      </c>
      <c r="T3975">
        <v>0</v>
      </c>
    </row>
    <row r="3976" spans="1:20" x14ac:dyDescent="0.25">
      <c r="A3976" t="s">
        <v>1594</v>
      </c>
      <c r="B3976">
        <v>0</v>
      </c>
      <c r="C3976">
        <v>504076061</v>
      </c>
      <c r="D3976">
        <v>0</v>
      </c>
      <c r="E3976">
        <v>504076061</v>
      </c>
      <c r="F3976">
        <v>0</v>
      </c>
      <c r="G3976">
        <v>340056623</v>
      </c>
      <c r="H3976">
        <v>340056623</v>
      </c>
      <c r="I3976">
        <v>143454264</v>
      </c>
      <c r="J3976">
        <v>0</v>
      </c>
      <c r="K3976">
        <v>143454264</v>
      </c>
      <c r="L3976">
        <v>143454264</v>
      </c>
      <c r="M3976">
        <v>196602359</v>
      </c>
      <c r="N3976">
        <v>0</v>
      </c>
      <c r="O3976">
        <v>0</v>
      </c>
      <c r="P3976">
        <v>0</v>
      </c>
      <c r="Q3976">
        <v>164019438</v>
      </c>
      <c r="R3976">
        <v>28.46</v>
      </c>
      <c r="S3976">
        <v>0</v>
      </c>
      <c r="T3976">
        <v>0</v>
      </c>
    </row>
    <row r="3977" spans="1:20" x14ac:dyDescent="0.25">
      <c r="A3977" t="s">
        <v>1647</v>
      </c>
      <c r="B3977">
        <v>0</v>
      </c>
      <c r="C3977">
        <v>414129839</v>
      </c>
      <c r="D3977">
        <v>0</v>
      </c>
      <c r="E3977">
        <v>414129839</v>
      </c>
      <c r="F3977">
        <v>0</v>
      </c>
      <c r="G3977">
        <v>297678647</v>
      </c>
      <c r="H3977">
        <v>297678647</v>
      </c>
      <c r="I3977">
        <v>108993633</v>
      </c>
      <c r="J3977">
        <v>0</v>
      </c>
      <c r="K3977">
        <v>108993633</v>
      </c>
      <c r="L3977">
        <v>108993633</v>
      </c>
      <c r="M3977">
        <v>188685014</v>
      </c>
      <c r="N3977">
        <v>0</v>
      </c>
      <c r="O3977">
        <v>0</v>
      </c>
      <c r="P3977">
        <v>0</v>
      </c>
      <c r="Q3977">
        <v>116451192</v>
      </c>
      <c r="R3977">
        <v>26.32</v>
      </c>
      <c r="S3977">
        <v>0</v>
      </c>
      <c r="T3977">
        <v>0</v>
      </c>
    </row>
    <row r="3978" spans="1:20" x14ac:dyDescent="0.25">
      <c r="A3978" t="s">
        <v>1649</v>
      </c>
      <c r="B3978">
        <v>0</v>
      </c>
      <c r="C3978">
        <v>89946222</v>
      </c>
      <c r="D3978">
        <v>0</v>
      </c>
      <c r="E3978">
        <v>89946222</v>
      </c>
      <c r="F3978">
        <v>0</v>
      </c>
      <c r="G3978">
        <v>42377976</v>
      </c>
      <c r="H3978">
        <v>42377976</v>
      </c>
      <c r="I3978">
        <v>34460631</v>
      </c>
      <c r="J3978">
        <v>0</v>
      </c>
      <c r="K3978">
        <v>34460631</v>
      </c>
      <c r="L3978">
        <v>34460631</v>
      </c>
      <c r="M3978">
        <v>7917345</v>
      </c>
      <c r="N3978">
        <v>0</v>
      </c>
      <c r="O3978">
        <v>0</v>
      </c>
      <c r="P3978">
        <v>0</v>
      </c>
      <c r="Q3978">
        <v>47568246</v>
      </c>
      <c r="R3978">
        <v>38.31</v>
      </c>
      <c r="S3978">
        <v>0</v>
      </c>
      <c r="T3978">
        <v>0</v>
      </c>
    </row>
    <row r="3979" spans="1:20" x14ac:dyDescent="0.25">
      <c r="A3979" t="s">
        <v>1608</v>
      </c>
      <c r="B3979">
        <v>0</v>
      </c>
      <c r="C3979">
        <v>2979337037</v>
      </c>
      <c r="D3979">
        <v>0</v>
      </c>
      <c r="E3979">
        <v>2979337037</v>
      </c>
      <c r="F3979">
        <v>0</v>
      </c>
      <c r="G3979">
        <v>2979337037</v>
      </c>
      <c r="H3979">
        <v>2979337037</v>
      </c>
      <c r="I3979">
        <v>0</v>
      </c>
      <c r="J3979">
        <v>0</v>
      </c>
      <c r="K3979">
        <v>0</v>
      </c>
      <c r="L3979">
        <v>0</v>
      </c>
      <c r="M3979">
        <v>2979337037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</row>
    <row r="3980" spans="1:20" x14ac:dyDescent="0.25">
      <c r="A3980" t="s">
        <v>1594</v>
      </c>
      <c r="B3980">
        <v>0</v>
      </c>
      <c r="C3980">
        <v>2979337037</v>
      </c>
      <c r="D3980">
        <v>0</v>
      </c>
      <c r="E3980">
        <v>2979337037</v>
      </c>
      <c r="F3980">
        <v>0</v>
      </c>
      <c r="G3980">
        <v>2979337037</v>
      </c>
      <c r="H3980">
        <v>2979337037</v>
      </c>
      <c r="I3980">
        <v>0</v>
      </c>
      <c r="J3980">
        <v>0</v>
      </c>
      <c r="K3980">
        <v>0</v>
      </c>
      <c r="L3980">
        <v>0</v>
      </c>
      <c r="M3980">
        <v>2979337037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</row>
    <row r="3981" spans="1:20" x14ac:dyDescent="0.25">
      <c r="A3981" t="s">
        <v>1647</v>
      </c>
      <c r="B3981">
        <v>0</v>
      </c>
      <c r="C3981">
        <v>2979337037</v>
      </c>
      <c r="D3981">
        <v>0</v>
      </c>
      <c r="E3981">
        <v>2979337037</v>
      </c>
      <c r="F3981">
        <v>0</v>
      </c>
      <c r="G3981">
        <v>2979337037</v>
      </c>
      <c r="H3981">
        <v>2979337037</v>
      </c>
      <c r="I3981">
        <v>0</v>
      </c>
      <c r="J3981">
        <v>0</v>
      </c>
      <c r="K3981">
        <v>0</v>
      </c>
      <c r="L3981">
        <v>0</v>
      </c>
      <c r="M3981">
        <v>2979337037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</row>
    <row r="3982" spans="1:20" x14ac:dyDescent="0.25">
      <c r="A3982" t="s">
        <v>1612</v>
      </c>
      <c r="B3982">
        <v>0</v>
      </c>
      <c r="C3982">
        <v>253942452</v>
      </c>
      <c r="D3982">
        <v>0</v>
      </c>
      <c r="E3982">
        <v>253942452</v>
      </c>
      <c r="F3982">
        <v>0</v>
      </c>
      <c r="G3982">
        <v>253942452</v>
      </c>
      <c r="H3982">
        <v>253942452</v>
      </c>
      <c r="I3982">
        <v>0</v>
      </c>
      <c r="J3982">
        <v>0</v>
      </c>
      <c r="K3982">
        <v>0</v>
      </c>
      <c r="L3982">
        <v>0</v>
      </c>
      <c r="M3982">
        <v>253942452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</row>
    <row r="3983" spans="1:20" x14ac:dyDescent="0.25">
      <c r="A3983" t="s">
        <v>1594</v>
      </c>
      <c r="B3983">
        <v>0</v>
      </c>
      <c r="C3983">
        <v>253942452</v>
      </c>
      <c r="D3983">
        <v>0</v>
      </c>
      <c r="E3983">
        <v>253942452</v>
      </c>
      <c r="F3983">
        <v>0</v>
      </c>
      <c r="G3983">
        <v>253942452</v>
      </c>
      <c r="H3983">
        <v>253942452</v>
      </c>
      <c r="I3983">
        <v>0</v>
      </c>
      <c r="J3983">
        <v>0</v>
      </c>
      <c r="K3983">
        <v>0</v>
      </c>
      <c r="L3983">
        <v>0</v>
      </c>
      <c r="M3983">
        <v>253942452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</row>
    <row r="3984" spans="1:20" x14ac:dyDescent="0.25">
      <c r="A3984" t="s">
        <v>1647</v>
      </c>
      <c r="B3984">
        <v>0</v>
      </c>
      <c r="C3984">
        <v>253942452</v>
      </c>
      <c r="D3984">
        <v>0</v>
      </c>
      <c r="E3984">
        <v>253942452</v>
      </c>
      <c r="F3984">
        <v>0</v>
      </c>
      <c r="G3984">
        <v>253942452</v>
      </c>
      <c r="H3984">
        <v>253942452</v>
      </c>
      <c r="I3984">
        <v>0</v>
      </c>
      <c r="J3984">
        <v>0</v>
      </c>
      <c r="K3984">
        <v>0</v>
      </c>
      <c r="L3984">
        <v>0</v>
      </c>
      <c r="M3984">
        <v>253942452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</row>
    <row r="3985" spans="1:20" x14ac:dyDescent="0.25">
      <c r="A3985" t="s">
        <v>1573</v>
      </c>
      <c r="B3985">
        <v>0</v>
      </c>
      <c r="C3985">
        <v>969516134</v>
      </c>
      <c r="D3985">
        <v>0</v>
      </c>
      <c r="E3985">
        <v>969516134</v>
      </c>
      <c r="F3985">
        <v>0</v>
      </c>
      <c r="G3985">
        <v>969516134</v>
      </c>
      <c r="H3985">
        <v>969516134</v>
      </c>
      <c r="I3985">
        <v>0</v>
      </c>
      <c r="J3985">
        <v>0</v>
      </c>
      <c r="K3985">
        <v>0</v>
      </c>
      <c r="L3985">
        <v>0</v>
      </c>
      <c r="M3985">
        <v>969516134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</row>
    <row r="3986" spans="1:20" x14ac:dyDescent="0.25">
      <c r="A3986" t="s">
        <v>1594</v>
      </c>
      <c r="B3986">
        <v>0</v>
      </c>
      <c r="C3986">
        <v>969516134</v>
      </c>
      <c r="D3986">
        <v>0</v>
      </c>
      <c r="E3986">
        <v>969516134</v>
      </c>
      <c r="F3986">
        <v>0</v>
      </c>
      <c r="G3986">
        <v>969516134</v>
      </c>
      <c r="H3986">
        <v>969516134</v>
      </c>
      <c r="I3986">
        <v>0</v>
      </c>
      <c r="J3986">
        <v>0</v>
      </c>
      <c r="K3986">
        <v>0</v>
      </c>
      <c r="L3986">
        <v>0</v>
      </c>
      <c r="M3986">
        <v>969516134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</row>
    <row r="3987" spans="1:20" x14ac:dyDescent="0.25">
      <c r="A3987" t="s">
        <v>1647</v>
      </c>
      <c r="B3987">
        <v>0</v>
      </c>
      <c r="C3987">
        <v>969516134</v>
      </c>
      <c r="D3987">
        <v>0</v>
      </c>
      <c r="E3987">
        <v>969516134</v>
      </c>
      <c r="F3987">
        <v>0</v>
      </c>
      <c r="G3987">
        <v>969516134</v>
      </c>
      <c r="H3987">
        <v>969516134</v>
      </c>
      <c r="I3987">
        <v>0</v>
      </c>
      <c r="J3987">
        <v>0</v>
      </c>
      <c r="K3987">
        <v>0</v>
      </c>
      <c r="L3987">
        <v>0</v>
      </c>
      <c r="M3987">
        <v>969516134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</row>
    <row r="3988" spans="1:20" x14ac:dyDescent="0.25">
      <c r="A3988" t="s">
        <v>1614</v>
      </c>
      <c r="B3988">
        <v>0</v>
      </c>
      <c r="C3988">
        <v>436048946</v>
      </c>
      <c r="D3988">
        <v>0</v>
      </c>
      <c r="E3988">
        <v>436048946</v>
      </c>
      <c r="F3988">
        <v>0</v>
      </c>
      <c r="G3988">
        <v>436048946</v>
      </c>
      <c r="H3988">
        <v>436048946</v>
      </c>
      <c r="I3988">
        <v>0</v>
      </c>
      <c r="J3988">
        <v>0</v>
      </c>
      <c r="K3988">
        <v>0</v>
      </c>
      <c r="L3988">
        <v>0</v>
      </c>
      <c r="M3988">
        <v>436048946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</row>
    <row r="3989" spans="1:20" x14ac:dyDescent="0.25">
      <c r="A3989" t="s">
        <v>1594</v>
      </c>
      <c r="B3989">
        <v>0</v>
      </c>
      <c r="C3989">
        <v>436048946</v>
      </c>
      <c r="D3989">
        <v>0</v>
      </c>
      <c r="E3989">
        <v>436048946</v>
      </c>
      <c r="F3989">
        <v>0</v>
      </c>
      <c r="G3989">
        <v>436048946</v>
      </c>
      <c r="H3989">
        <v>436048946</v>
      </c>
      <c r="I3989">
        <v>0</v>
      </c>
      <c r="J3989">
        <v>0</v>
      </c>
      <c r="K3989">
        <v>0</v>
      </c>
      <c r="L3989">
        <v>0</v>
      </c>
      <c r="M3989">
        <v>436048946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</row>
    <row r="3990" spans="1:20" x14ac:dyDescent="0.25">
      <c r="A3990" t="s">
        <v>1647</v>
      </c>
      <c r="B3990">
        <v>0</v>
      </c>
      <c r="C3990">
        <v>436048946</v>
      </c>
      <c r="D3990">
        <v>0</v>
      </c>
      <c r="E3990">
        <v>436048946</v>
      </c>
      <c r="F3990">
        <v>0</v>
      </c>
      <c r="G3990">
        <v>436048946</v>
      </c>
      <c r="H3990">
        <v>436048946</v>
      </c>
      <c r="I3990">
        <v>0</v>
      </c>
      <c r="J3990">
        <v>0</v>
      </c>
      <c r="K3990">
        <v>0</v>
      </c>
      <c r="L3990">
        <v>0</v>
      </c>
      <c r="M3990">
        <v>436048946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</row>
    <row r="3991" spans="1:20" x14ac:dyDescent="0.25">
      <c r="A3991" t="s">
        <v>1620</v>
      </c>
      <c r="B3991">
        <v>0</v>
      </c>
      <c r="C3991">
        <v>330498067</v>
      </c>
      <c r="D3991">
        <v>0</v>
      </c>
      <c r="E3991">
        <v>330498067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330498067</v>
      </c>
      <c r="R3991">
        <v>0</v>
      </c>
      <c r="S3991">
        <v>0</v>
      </c>
      <c r="T3991">
        <v>0</v>
      </c>
    </row>
    <row r="3992" spans="1:20" x14ac:dyDescent="0.25">
      <c r="A3992" t="s">
        <v>1594</v>
      </c>
      <c r="B3992">
        <v>0</v>
      </c>
      <c r="C3992">
        <v>330498067</v>
      </c>
      <c r="D3992">
        <v>0</v>
      </c>
      <c r="E3992">
        <v>330498067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330498067</v>
      </c>
      <c r="R3992">
        <v>0</v>
      </c>
      <c r="S3992">
        <v>0</v>
      </c>
      <c r="T3992">
        <v>0</v>
      </c>
    </row>
    <row r="3993" spans="1:20" x14ac:dyDescent="0.25">
      <c r="A3993" t="s">
        <v>1647</v>
      </c>
      <c r="B3993">
        <v>0</v>
      </c>
      <c r="C3993">
        <v>330498067</v>
      </c>
      <c r="D3993">
        <v>0</v>
      </c>
      <c r="E3993">
        <v>330498067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330498067</v>
      </c>
      <c r="R3993">
        <v>0</v>
      </c>
      <c r="S3993">
        <v>0</v>
      </c>
      <c r="T3993">
        <v>0</v>
      </c>
    </row>
    <row r="3994" spans="1:20" x14ac:dyDescent="0.25">
      <c r="A3994" t="s">
        <v>1650</v>
      </c>
      <c r="B3994">
        <v>0</v>
      </c>
      <c r="C3994">
        <v>70695398</v>
      </c>
      <c r="D3994">
        <v>0</v>
      </c>
      <c r="E3994">
        <v>70695398</v>
      </c>
      <c r="F3994">
        <v>0</v>
      </c>
      <c r="G3994">
        <v>62103376</v>
      </c>
      <c r="H3994">
        <v>62103376</v>
      </c>
      <c r="I3994">
        <v>0</v>
      </c>
      <c r="J3994">
        <v>0</v>
      </c>
      <c r="K3994">
        <v>0</v>
      </c>
      <c r="L3994">
        <v>0</v>
      </c>
      <c r="M3994">
        <v>62103376</v>
      </c>
      <c r="N3994">
        <v>0</v>
      </c>
      <c r="O3994">
        <v>0</v>
      </c>
      <c r="P3994">
        <v>0</v>
      </c>
      <c r="Q3994">
        <v>8592022</v>
      </c>
      <c r="R3994">
        <v>0</v>
      </c>
      <c r="S3994">
        <v>0</v>
      </c>
      <c r="T3994">
        <v>0</v>
      </c>
    </row>
    <row r="3995" spans="1:20" x14ac:dyDescent="0.25">
      <c r="A3995" t="s">
        <v>31</v>
      </c>
      <c r="B3995">
        <v>0</v>
      </c>
      <c r="C3995">
        <v>70695398</v>
      </c>
      <c r="D3995">
        <v>0</v>
      </c>
      <c r="E3995">
        <v>70695398</v>
      </c>
      <c r="F3995">
        <v>0</v>
      </c>
      <c r="G3995">
        <v>62103376</v>
      </c>
      <c r="H3995">
        <v>62103376</v>
      </c>
      <c r="I3995">
        <v>0</v>
      </c>
      <c r="J3995">
        <v>0</v>
      </c>
      <c r="K3995">
        <v>0</v>
      </c>
      <c r="L3995">
        <v>0</v>
      </c>
      <c r="M3995">
        <v>62103376</v>
      </c>
      <c r="N3995">
        <v>0</v>
      </c>
      <c r="O3995">
        <v>0</v>
      </c>
      <c r="P3995">
        <v>0</v>
      </c>
      <c r="Q3995">
        <v>8592022</v>
      </c>
      <c r="R3995">
        <v>0</v>
      </c>
      <c r="S3995">
        <v>0</v>
      </c>
      <c r="T3995">
        <v>0</v>
      </c>
    </row>
    <row r="3996" spans="1:20" x14ac:dyDescent="0.25">
      <c r="A3996" t="s">
        <v>1594</v>
      </c>
      <c r="B3996">
        <v>0</v>
      </c>
      <c r="C3996">
        <v>70695398</v>
      </c>
      <c r="D3996">
        <v>0</v>
      </c>
      <c r="E3996">
        <v>70695398</v>
      </c>
      <c r="F3996">
        <v>0</v>
      </c>
      <c r="G3996">
        <v>62103376</v>
      </c>
      <c r="H3996">
        <v>62103376</v>
      </c>
      <c r="I3996">
        <v>0</v>
      </c>
      <c r="J3996">
        <v>0</v>
      </c>
      <c r="K3996">
        <v>0</v>
      </c>
      <c r="L3996">
        <v>0</v>
      </c>
      <c r="M3996">
        <v>62103376</v>
      </c>
      <c r="N3996">
        <v>0</v>
      </c>
      <c r="O3996">
        <v>0</v>
      </c>
      <c r="P3996">
        <v>0</v>
      </c>
      <c r="Q3996">
        <v>8592022</v>
      </c>
      <c r="R3996">
        <v>0</v>
      </c>
      <c r="S3996">
        <v>0</v>
      </c>
      <c r="T3996">
        <v>0</v>
      </c>
    </row>
    <row r="3997" spans="1:20" x14ac:dyDescent="0.25">
      <c r="A3997" t="s">
        <v>1651</v>
      </c>
      <c r="B3997">
        <v>0</v>
      </c>
      <c r="C3997">
        <v>70695398</v>
      </c>
      <c r="D3997">
        <v>0</v>
      </c>
      <c r="E3997">
        <v>70695398</v>
      </c>
      <c r="F3997">
        <v>0</v>
      </c>
      <c r="G3997">
        <v>62103376</v>
      </c>
      <c r="H3997">
        <v>62103376</v>
      </c>
      <c r="I3997">
        <v>0</v>
      </c>
      <c r="J3997">
        <v>0</v>
      </c>
      <c r="K3997">
        <v>0</v>
      </c>
      <c r="L3997">
        <v>0</v>
      </c>
      <c r="M3997">
        <v>62103376</v>
      </c>
      <c r="N3997">
        <v>0</v>
      </c>
      <c r="O3997">
        <v>0</v>
      </c>
      <c r="P3997">
        <v>0</v>
      </c>
      <c r="Q3997">
        <v>8592022</v>
      </c>
      <c r="R3997">
        <v>0</v>
      </c>
      <c r="S3997">
        <v>0</v>
      </c>
      <c r="T3997">
        <v>0</v>
      </c>
    </row>
    <row r="3998" spans="1:20" x14ac:dyDescent="0.25">
      <c r="A3998" t="s">
        <v>1652</v>
      </c>
      <c r="B3998">
        <v>0</v>
      </c>
      <c r="C3998">
        <v>18463840</v>
      </c>
      <c r="D3998">
        <v>0</v>
      </c>
      <c r="E3998">
        <v>18463840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18463840</v>
      </c>
      <c r="R3998">
        <v>0</v>
      </c>
      <c r="S3998">
        <v>0</v>
      </c>
      <c r="T3998">
        <v>0</v>
      </c>
    </row>
    <row r="3999" spans="1:20" x14ac:dyDescent="0.25">
      <c r="A3999" t="s">
        <v>31</v>
      </c>
      <c r="B3999">
        <v>0</v>
      </c>
      <c r="C3999">
        <v>18463840</v>
      </c>
      <c r="D3999">
        <v>0</v>
      </c>
      <c r="E3999">
        <v>18463840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18463840</v>
      </c>
      <c r="R3999">
        <v>0</v>
      </c>
      <c r="S3999">
        <v>0</v>
      </c>
      <c r="T3999">
        <v>0</v>
      </c>
    </row>
    <row r="4000" spans="1:20" x14ac:dyDescent="0.25">
      <c r="A4000" t="s">
        <v>1594</v>
      </c>
      <c r="B4000">
        <v>0</v>
      </c>
      <c r="C4000">
        <v>18463840</v>
      </c>
      <c r="D4000">
        <v>0</v>
      </c>
      <c r="E4000">
        <v>18463840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18463840</v>
      </c>
      <c r="R4000">
        <v>0</v>
      </c>
      <c r="S4000">
        <v>0</v>
      </c>
      <c r="T4000">
        <v>0</v>
      </c>
    </row>
    <row r="4001" spans="1:20" x14ac:dyDescent="0.25">
      <c r="A4001" t="s">
        <v>1653</v>
      </c>
      <c r="B4001">
        <v>0</v>
      </c>
      <c r="C4001">
        <v>18463840</v>
      </c>
      <c r="D4001">
        <v>0</v>
      </c>
      <c r="E4001">
        <v>18463840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18463840</v>
      </c>
      <c r="R4001">
        <v>0</v>
      </c>
      <c r="S4001">
        <v>0</v>
      </c>
      <c r="T4001">
        <v>0</v>
      </c>
    </row>
    <row r="4002" spans="1:20" x14ac:dyDescent="0.25">
      <c r="A4002" t="s">
        <v>1654</v>
      </c>
      <c r="B4002">
        <v>0</v>
      </c>
      <c r="C4002">
        <v>3158604350</v>
      </c>
      <c r="D4002">
        <v>0</v>
      </c>
      <c r="E4002">
        <v>3158604350</v>
      </c>
      <c r="F4002">
        <v>0</v>
      </c>
      <c r="G4002">
        <v>3041583677</v>
      </c>
      <c r="H4002">
        <v>3041583677</v>
      </c>
      <c r="I4002">
        <v>1689138599</v>
      </c>
      <c r="J4002">
        <v>0</v>
      </c>
      <c r="K4002">
        <v>1689138599</v>
      </c>
      <c r="L4002">
        <v>1689138599</v>
      </c>
      <c r="M4002">
        <v>1352445078</v>
      </c>
      <c r="N4002">
        <v>0</v>
      </c>
      <c r="O4002">
        <v>0</v>
      </c>
      <c r="P4002">
        <v>0</v>
      </c>
      <c r="Q4002">
        <v>117020673</v>
      </c>
      <c r="R4002">
        <v>53.48</v>
      </c>
      <c r="S4002">
        <v>0</v>
      </c>
      <c r="T4002">
        <v>0</v>
      </c>
    </row>
    <row r="4003" spans="1:20" x14ac:dyDescent="0.25">
      <c r="A4003" t="s">
        <v>31</v>
      </c>
      <c r="B4003">
        <v>0</v>
      </c>
      <c r="C4003">
        <v>665160853</v>
      </c>
      <c r="D4003">
        <v>0</v>
      </c>
      <c r="E4003">
        <v>665160853</v>
      </c>
      <c r="F4003">
        <v>0</v>
      </c>
      <c r="G4003">
        <v>548140180</v>
      </c>
      <c r="H4003">
        <v>548140180</v>
      </c>
      <c r="I4003">
        <v>0</v>
      </c>
      <c r="J4003">
        <v>0</v>
      </c>
      <c r="K4003">
        <v>0</v>
      </c>
      <c r="L4003">
        <v>0</v>
      </c>
      <c r="M4003">
        <v>548140180</v>
      </c>
      <c r="N4003">
        <v>0</v>
      </c>
      <c r="O4003">
        <v>0</v>
      </c>
      <c r="P4003">
        <v>0</v>
      </c>
      <c r="Q4003">
        <v>117020673</v>
      </c>
      <c r="R4003">
        <v>0</v>
      </c>
      <c r="S4003">
        <v>0</v>
      </c>
      <c r="T4003">
        <v>0</v>
      </c>
    </row>
    <row r="4004" spans="1:20" x14ac:dyDescent="0.25">
      <c r="A4004" t="s">
        <v>1594</v>
      </c>
      <c r="B4004">
        <v>0</v>
      </c>
      <c r="C4004">
        <v>665160853</v>
      </c>
      <c r="D4004">
        <v>0</v>
      </c>
      <c r="E4004">
        <v>665160853</v>
      </c>
      <c r="F4004">
        <v>0</v>
      </c>
      <c r="G4004">
        <v>548140180</v>
      </c>
      <c r="H4004">
        <v>548140180</v>
      </c>
      <c r="I4004">
        <v>0</v>
      </c>
      <c r="J4004">
        <v>0</v>
      </c>
      <c r="K4004">
        <v>0</v>
      </c>
      <c r="L4004">
        <v>0</v>
      </c>
      <c r="M4004">
        <v>548140180</v>
      </c>
      <c r="N4004">
        <v>0</v>
      </c>
      <c r="O4004">
        <v>0</v>
      </c>
      <c r="P4004">
        <v>0</v>
      </c>
      <c r="Q4004">
        <v>117020673</v>
      </c>
      <c r="R4004">
        <v>0</v>
      </c>
      <c r="S4004">
        <v>0</v>
      </c>
      <c r="T4004">
        <v>0</v>
      </c>
    </row>
    <row r="4005" spans="1:20" x14ac:dyDescent="0.25">
      <c r="A4005" t="s">
        <v>1655</v>
      </c>
      <c r="B4005">
        <v>0</v>
      </c>
      <c r="C4005">
        <v>665160853</v>
      </c>
      <c r="D4005">
        <v>0</v>
      </c>
      <c r="E4005">
        <v>665160853</v>
      </c>
      <c r="F4005">
        <v>0</v>
      </c>
      <c r="G4005">
        <v>548140180</v>
      </c>
      <c r="H4005">
        <v>548140180</v>
      </c>
      <c r="I4005">
        <v>0</v>
      </c>
      <c r="J4005">
        <v>0</v>
      </c>
      <c r="K4005">
        <v>0</v>
      </c>
      <c r="L4005">
        <v>0</v>
      </c>
      <c r="M4005">
        <v>548140180</v>
      </c>
      <c r="N4005">
        <v>0</v>
      </c>
      <c r="O4005">
        <v>0</v>
      </c>
      <c r="P4005">
        <v>0</v>
      </c>
      <c r="Q4005">
        <v>117020673</v>
      </c>
      <c r="R4005">
        <v>0</v>
      </c>
      <c r="S4005">
        <v>0</v>
      </c>
      <c r="T4005">
        <v>0</v>
      </c>
    </row>
    <row r="4006" spans="1:20" x14ac:dyDescent="0.25">
      <c r="A4006" t="s">
        <v>1610</v>
      </c>
      <c r="B4006">
        <v>0</v>
      </c>
      <c r="C4006">
        <v>248216357</v>
      </c>
      <c r="D4006">
        <v>0</v>
      </c>
      <c r="E4006">
        <v>248216357</v>
      </c>
      <c r="F4006">
        <v>0</v>
      </c>
      <c r="G4006">
        <v>248216357</v>
      </c>
      <c r="H4006">
        <v>248216357</v>
      </c>
      <c r="I4006">
        <v>0</v>
      </c>
      <c r="J4006">
        <v>0</v>
      </c>
      <c r="K4006">
        <v>0</v>
      </c>
      <c r="L4006">
        <v>0</v>
      </c>
      <c r="M4006">
        <v>248216357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</row>
    <row r="4007" spans="1:20" x14ac:dyDescent="0.25">
      <c r="A4007" t="s">
        <v>1594</v>
      </c>
      <c r="B4007">
        <v>0</v>
      </c>
      <c r="C4007">
        <v>248216357</v>
      </c>
      <c r="D4007">
        <v>0</v>
      </c>
      <c r="E4007">
        <v>248216357</v>
      </c>
      <c r="F4007">
        <v>0</v>
      </c>
      <c r="G4007">
        <v>248216357</v>
      </c>
      <c r="H4007">
        <v>248216357</v>
      </c>
      <c r="I4007">
        <v>0</v>
      </c>
      <c r="J4007">
        <v>0</v>
      </c>
      <c r="K4007">
        <v>0</v>
      </c>
      <c r="L4007">
        <v>0</v>
      </c>
      <c r="M4007">
        <v>248216357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</row>
    <row r="4008" spans="1:20" x14ac:dyDescent="0.25">
      <c r="A4008" t="s">
        <v>1655</v>
      </c>
      <c r="B4008">
        <v>0</v>
      </c>
      <c r="C4008">
        <v>248216357</v>
      </c>
      <c r="D4008">
        <v>0</v>
      </c>
      <c r="E4008">
        <v>248216357</v>
      </c>
      <c r="F4008">
        <v>0</v>
      </c>
      <c r="G4008">
        <v>248216357</v>
      </c>
      <c r="H4008">
        <v>248216357</v>
      </c>
      <c r="I4008">
        <v>0</v>
      </c>
      <c r="J4008">
        <v>0</v>
      </c>
      <c r="K4008">
        <v>0</v>
      </c>
      <c r="L4008">
        <v>0</v>
      </c>
      <c r="M4008">
        <v>248216357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</row>
    <row r="4009" spans="1:20" x14ac:dyDescent="0.25">
      <c r="A4009" t="s">
        <v>1615</v>
      </c>
      <c r="B4009">
        <v>0</v>
      </c>
      <c r="C4009">
        <v>2030309498</v>
      </c>
      <c r="D4009">
        <v>0</v>
      </c>
      <c r="E4009">
        <v>2030309498</v>
      </c>
      <c r="F4009">
        <v>0</v>
      </c>
      <c r="G4009">
        <v>2030309498</v>
      </c>
      <c r="H4009">
        <v>2030309498</v>
      </c>
      <c r="I4009">
        <v>1689138599</v>
      </c>
      <c r="J4009">
        <v>0</v>
      </c>
      <c r="K4009">
        <v>1689138599</v>
      </c>
      <c r="L4009">
        <v>1689138599</v>
      </c>
      <c r="M4009">
        <v>341170899</v>
      </c>
      <c r="N4009">
        <v>0</v>
      </c>
      <c r="O4009">
        <v>0</v>
      </c>
      <c r="P4009">
        <v>0</v>
      </c>
      <c r="Q4009">
        <v>0</v>
      </c>
      <c r="R4009">
        <v>83.2</v>
      </c>
      <c r="S4009">
        <v>0</v>
      </c>
      <c r="T4009">
        <v>0</v>
      </c>
    </row>
    <row r="4010" spans="1:20" x14ac:dyDescent="0.25">
      <c r="A4010" t="s">
        <v>1594</v>
      </c>
      <c r="B4010">
        <v>0</v>
      </c>
      <c r="C4010">
        <v>2030309498</v>
      </c>
      <c r="D4010">
        <v>0</v>
      </c>
      <c r="E4010">
        <v>2030309498</v>
      </c>
      <c r="F4010">
        <v>0</v>
      </c>
      <c r="G4010">
        <v>2030309498</v>
      </c>
      <c r="H4010">
        <v>2030309498</v>
      </c>
      <c r="I4010">
        <v>1689138599</v>
      </c>
      <c r="J4010">
        <v>0</v>
      </c>
      <c r="K4010">
        <v>1689138599</v>
      </c>
      <c r="L4010">
        <v>1689138599</v>
      </c>
      <c r="M4010">
        <v>341170899</v>
      </c>
      <c r="N4010">
        <v>0</v>
      </c>
      <c r="O4010">
        <v>0</v>
      </c>
      <c r="P4010">
        <v>0</v>
      </c>
      <c r="Q4010">
        <v>0</v>
      </c>
      <c r="R4010">
        <v>83.2</v>
      </c>
      <c r="S4010">
        <v>0</v>
      </c>
      <c r="T4010">
        <v>0</v>
      </c>
    </row>
    <row r="4011" spans="1:20" x14ac:dyDescent="0.25">
      <c r="A4011" t="s">
        <v>1655</v>
      </c>
      <c r="B4011">
        <v>0</v>
      </c>
      <c r="C4011">
        <v>2030309498</v>
      </c>
      <c r="D4011">
        <v>0</v>
      </c>
      <c r="E4011">
        <v>2030309498</v>
      </c>
      <c r="F4011">
        <v>0</v>
      </c>
      <c r="G4011">
        <v>2030309498</v>
      </c>
      <c r="H4011">
        <v>2030309498</v>
      </c>
      <c r="I4011">
        <v>1689138599</v>
      </c>
      <c r="J4011">
        <v>0</v>
      </c>
      <c r="K4011">
        <v>1689138599</v>
      </c>
      <c r="L4011">
        <v>1689138599</v>
      </c>
      <c r="M4011">
        <v>341170899</v>
      </c>
      <c r="N4011">
        <v>0</v>
      </c>
      <c r="O4011">
        <v>0</v>
      </c>
      <c r="P4011">
        <v>0</v>
      </c>
      <c r="Q4011">
        <v>0</v>
      </c>
      <c r="R4011">
        <v>83.2</v>
      </c>
      <c r="S4011">
        <v>0</v>
      </c>
      <c r="T4011">
        <v>0</v>
      </c>
    </row>
    <row r="4012" spans="1:20" x14ac:dyDescent="0.25">
      <c r="A4012" t="s">
        <v>1619</v>
      </c>
      <c r="B4012">
        <v>0</v>
      </c>
      <c r="C4012">
        <v>214917642</v>
      </c>
      <c r="D4012">
        <v>0</v>
      </c>
      <c r="E4012">
        <v>214917642</v>
      </c>
      <c r="F4012">
        <v>0</v>
      </c>
      <c r="G4012">
        <v>214917642</v>
      </c>
      <c r="H4012">
        <v>214917642</v>
      </c>
      <c r="I4012">
        <v>0</v>
      </c>
      <c r="J4012">
        <v>0</v>
      </c>
      <c r="K4012">
        <v>0</v>
      </c>
      <c r="L4012">
        <v>0</v>
      </c>
      <c r="M4012">
        <v>214917642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</row>
    <row r="4013" spans="1:20" x14ac:dyDescent="0.25">
      <c r="A4013" t="s">
        <v>1594</v>
      </c>
      <c r="B4013">
        <v>0</v>
      </c>
      <c r="C4013">
        <v>214917642</v>
      </c>
      <c r="D4013">
        <v>0</v>
      </c>
      <c r="E4013">
        <v>214917642</v>
      </c>
      <c r="F4013">
        <v>0</v>
      </c>
      <c r="G4013">
        <v>214917642</v>
      </c>
      <c r="H4013">
        <v>214917642</v>
      </c>
      <c r="I4013">
        <v>0</v>
      </c>
      <c r="J4013">
        <v>0</v>
      </c>
      <c r="K4013">
        <v>0</v>
      </c>
      <c r="L4013">
        <v>0</v>
      </c>
      <c r="M4013">
        <v>214917642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</row>
    <row r="4014" spans="1:20" x14ac:dyDescent="0.25">
      <c r="A4014" t="s">
        <v>1655</v>
      </c>
      <c r="B4014">
        <v>0</v>
      </c>
      <c r="C4014">
        <v>214917642</v>
      </c>
      <c r="D4014">
        <v>0</v>
      </c>
      <c r="E4014">
        <v>214917642</v>
      </c>
      <c r="F4014">
        <v>0</v>
      </c>
      <c r="G4014">
        <v>214917642</v>
      </c>
      <c r="H4014">
        <v>214917642</v>
      </c>
      <c r="I4014">
        <v>0</v>
      </c>
      <c r="J4014">
        <v>0</v>
      </c>
      <c r="K4014">
        <v>0</v>
      </c>
      <c r="L4014">
        <v>0</v>
      </c>
      <c r="M4014">
        <v>214917642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</row>
    <row r="4015" spans="1:20" x14ac:dyDescent="0.25">
      <c r="A4015" t="s">
        <v>1656</v>
      </c>
      <c r="B4015">
        <v>2470313654</v>
      </c>
      <c r="C4015">
        <v>69705380</v>
      </c>
      <c r="D4015">
        <v>0</v>
      </c>
      <c r="E4015">
        <v>2540019034</v>
      </c>
      <c r="F4015">
        <v>0</v>
      </c>
      <c r="G4015">
        <v>1641430087</v>
      </c>
      <c r="H4015">
        <v>1641430087</v>
      </c>
      <c r="I4015">
        <v>1641430087</v>
      </c>
      <c r="J4015">
        <v>0</v>
      </c>
      <c r="K4015">
        <v>1641430087</v>
      </c>
      <c r="L4015">
        <v>0</v>
      </c>
      <c r="M4015">
        <v>0</v>
      </c>
      <c r="N4015">
        <v>1641430087</v>
      </c>
      <c r="O4015">
        <v>1641430087</v>
      </c>
      <c r="P4015">
        <v>0</v>
      </c>
      <c r="Q4015">
        <v>898588947</v>
      </c>
      <c r="R4015">
        <v>64.62</v>
      </c>
      <c r="S4015">
        <v>0</v>
      </c>
      <c r="T4015">
        <v>0</v>
      </c>
    </row>
    <row r="4016" spans="1:20" x14ac:dyDescent="0.25">
      <c r="A4016" t="s">
        <v>30</v>
      </c>
      <c r="B4016">
        <v>809190034</v>
      </c>
      <c r="C4016">
        <v>-11000000</v>
      </c>
      <c r="D4016">
        <v>0</v>
      </c>
      <c r="E4016">
        <v>798190034</v>
      </c>
      <c r="F4016">
        <v>0</v>
      </c>
      <c r="G4016">
        <v>608361647</v>
      </c>
      <c r="H4016">
        <v>608361647</v>
      </c>
      <c r="I4016">
        <v>608361647</v>
      </c>
      <c r="J4016">
        <v>0</v>
      </c>
      <c r="K4016">
        <v>608361647</v>
      </c>
      <c r="L4016">
        <v>0</v>
      </c>
      <c r="M4016">
        <v>0</v>
      </c>
      <c r="N4016">
        <v>608361647</v>
      </c>
      <c r="O4016">
        <v>608361647</v>
      </c>
      <c r="P4016">
        <v>0</v>
      </c>
      <c r="Q4016">
        <v>189828387</v>
      </c>
      <c r="R4016">
        <v>76.22</v>
      </c>
      <c r="S4016">
        <v>0</v>
      </c>
      <c r="T4016">
        <v>0</v>
      </c>
    </row>
    <row r="4017" spans="1:20" x14ac:dyDescent="0.25">
      <c r="A4017" t="s">
        <v>31</v>
      </c>
      <c r="B4017">
        <v>809190034</v>
      </c>
      <c r="C4017">
        <v>-111000000</v>
      </c>
      <c r="D4017">
        <v>0</v>
      </c>
      <c r="E4017">
        <v>698190034</v>
      </c>
      <c r="F4017">
        <v>0</v>
      </c>
      <c r="G4017">
        <v>608361647</v>
      </c>
      <c r="H4017">
        <v>608361647</v>
      </c>
      <c r="I4017">
        <v>608361647</v>
      </c>
      <c r="J4017">
        <v>0</v>
      </c>
      <c r="K4017">
        <v>608361647</v>
      </c>
      <c r="L4017">
        <v>0</v>
      </c>
      <c r="M4017">
        <v>0</v>
      </c>
      <c r="N4017">
        <v>608361647</v>
      </c>
      <c r="O4017">
        <v>608361647</v>
      </c>
      <c r="P4017">
        <v>0</v>
      </c>
      <c r="Q4017">
        <v>89828387</v>
      </c>
      <c r="R4017">
        <v>87.13</v>
      </c>
      <c r="S4017">
        <v>0</v>
      </c>
      <c r="T4017">
        <v>0</v>
      </c>
    </row>
    <row r="4018" spans="1:20" x14ac:dyDescent="0.25">
      <c r="A4018" t="s">
        <v>32</v>
      </c>
      <c r="B4018">
        <v>809190034</v>
      </c>
      <c r="C4018">
        <v>-111000000</v>
      </c>
      <c r="D4018">
        <v>0</v>
      </c>
      <c r="E4018">
        <v>698190034</v>
      </c>
      <c r="F4018">
        <v>0</v>
      </c>
      <c r="G4018">
        <v>608361647</v>
      </c>
      <c r="H4018">
        <v>608361647</v>
      </c>
      <c r="I4018">
        <v>608361647</v>
      </c>
      <c r="J4018">
        <v>0</v>
      </c>
      <c r="K4018">
        <v>608361647</v>
      </c>
      <c r="L4018">
        <v>0</v>
      </c>
      <c r="M4018">
        <v>0</v>
      </c>
      <c r="N4018">
        <v>608361647</v>
      </c>
      <c r="O4018">
        <v>608361647</v>
      </c>
      <c r="P4018">
        <v>0</v>
      </c>
      <c r="Q4018">
        <v>89828387</v>
      </c>
      <c r="R4018">
        <v>87.13</v>
      </c>
      <c r="S4018">
        <v>0</v>
      </c>
      <c r="T4018">
        <v>0</v>
      </c>
    </row>
    <row r="4019" spans="1:20" x14ac:dyDescent="0.25">
      <c r="A4019" t="s">
        <v>33</v>
      </c>
      <c r="B4019">
        <v>809190034</v>
      </c>
      <c r="C4019">
        <v>-111000000</v>
      </c>
      <c r="D4019">
        <v>0</v>
      </c>
      <c r="E4019">
        <v>698190034</v>
      </c>
      <c r="F4019">
        <v>0</v>
      </c>
      <c r="G4019">
        <v>608361647</v>
      </c>
      <c r="H4019">
        <v>608361647</v>
      </c>
      <c r="I4019">
        <v>608361647</v>
      </c>
      <c r="J4019">
        <v>0</v>
      </c>
      <c r="K4019">
        <v>608361647</v>
      </c>
      <c r="L4019">
        <v>0</v>
      </c>
      <c r="M4019">
        <v>0</v>
      </c>
      <c r="N4019">
        <v>608361647</v>
      </c>
      <c r="O4019">
        <v>608361647</v>
      </c>
      <c r="P4019">
        <v>0</v>
      </c>
      <c r="Q4019">
        <v>89828387</v>
      </c>
      <c r="R4019">
        <v>87.13</v>
      </c>
      <c r="S4019">
        <v>0</v>
      </c>
      <c r="T4019">
        <v>0</v>
      </c>
    </row>
    <row r="4020" spans="1:20" x14ac:dyDescent="0.25">
      <c r="A4020" t="s">
        <v>97</v>
      </c>
      <c r="B4020">
        <v>0</v>
      </c>
      <c r="C4020">
        <v>100000000</v>
      </c>
      <c r="D4020">
        <v>0</v>
      </c>
      <c r="E4020">
        <v>100000000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100000000</v>
      </c>
      <c r="R4020">
        <v>0</v>
      </c>
      <c r="S4020">
        <v>0</v>
      </c>
      <c r="T4020">
        <v>0</v>
      </c>
    </row>
    <row r="4021" spans="1:20" x14ac:dyDescent="0.25">
      <c r="A4021" t="s">
        <v>32</v>
      </c>
      <c r="B4021">
        <v>0</v>
      </c>
      <c r="C4021">
        <v>100000000</v>
      </c>
      <c r="D4021">
        <v>0</v>
      </c>
      <c r="E4021">
        <v>100000000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100000000</v>
      </c>
      <c r="R4021">
        <v>0</v>
      </c>
      <c r="S4021">
        <v>0</v>
      </c>
      <c r="T4021">
        <v>0</v>
      </c>
    </row>
    <row r="4022" spans="1:20" x14ac:dyDescent="0.25">
      <c r="A4022" t="s">
        <v>33</v>
      </c>
      <c r="B4022">
        <v>0</v>
      </c>
      <c r="C4022">
        <v>100000000</v>
      </c>
      <c r="D4022">
        <v>0</v>
      </c>
      <c r="E4022">
        <v>100000000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100000000</v>
      </c>
      <c r="R4022">
        <v>0</v>
      </c>
      <c r="S4022">
        <v>0</v>
      </c>
      <c r="T4022">
        <v>0</v>
      </c>
    </row>
    <row r="4023" spans="1:20" x14ac:dyDescent="0.25">
      <c r="A4023" t="s">
        <v>34</v>
      </c>
      <c r="B4023">
        <v>30738510</v>
      </c>
      <c r="C4023">
        <v>31291852</v>
      </c>
      <c r="D4023">
        <v>0</v>
      </c>
      <c r="E4023">
        <v>62030362</v>
      </c>
      <c r="F4023">
        <v>0</v>
      </c>
      <c r="G4023">
        <v>58084168</v>
      </c>
      <c r="H4023">
        <v>58084168</v>
      </c>
      <c r="I4023">
        <v>58084168</v>
      </c>
      <c r="J4023">
        <v>0</v>
      </c>
      <c r="K4023">
        <v>58084168</v>
      </c>
      <c r="L4023">
        <v>0</v>
      </c>
      <c r="M4023">
        <v>0</v>
      </c>
      <c r="N4023">
        <v>58084168</v>
      </c>
      <c r="O4023">
        <v>58084168</v>
      </c>
      <c r="P4023">
        <v>0</v>
      </c>
      <c r="Q4023">
        <v>3946194</v>
      </c>
      <c r="R4023">
        <v>93.64</v>
      </c>
      <c r="S4023">
        <v>0</v>
      </c>
      <c r="T4023">
        <v>0</v>
      </c>
    </row>
    <row r="4024" spans="1:20" x14ac:dyDescent="0.25">
      <c r="A4024" t="s">
        <v>31</v>
      </c>
      <c r="B4024">
        <v>30738510</v>
      </c>
      <c r="C4024">
        <v>31291852</v>
      </c>
      <c r="D4024">
        <v>0</v>
      </c>
      <c r="E4024">
        <v>62030362</v>
      </c>
      <c r="F4024">
        <v>0</v>
      </c>
      <c r="G4024">
        <v>58084168</v>
      </c>
      <c r="H4024">
        <v>58084168</v>
      </c>
      <c r="I4024">
        <v>58084168</v>
      </c>
      <c r="J4024">
        <v>0</v>
      </c>
      <c r="K4024">
        <v>58084168</v>
      </c>
      <c r="L4024">
        <v>0</v>
      </c>
      <c r="M4024">
        <v>0</v>
      </c>
      <c r="N4024">
        <v>58084168</v>
      </c>
      <c r="O4024">
        <v>58084168</v>
      </c>
      <c r="P4024">
        <v>0</v>
      </c>
      <c r="Q4024">
        <v>3946194</v>
      </c>
      <c r="R4024">
        <v>93.64</v>
      </c>
      <c r="S4024">
        <v>0</v>
      </c>
      <c r="T4024">
        <v>0</v>
      </c>
    </row>
    <row r="4025" spans="1:20" x14ac:dyDescent="0.25">
      <c r="A4025" t="s">
        <v>35</v>
      </c>
      <c r="B4025">
        <v>30738510</v>
      </c>
      <c r="C4025">
        <v>31291852</v>
      </c>
      <c r="D4025">
        <v>0</v>
      </c>
      <c r="E4025">
        <v>62030362</v>
      </c>
      <c r="F4025">
        <v>0</v>
      </c>
      <c r="G4025">
        <v>58084168</v>
      </c>
      <c r="H4025">
        <v>58084168</v>
      </c>
      <c r="I4025">
        <v>58084168</v>
      </c>
      <c r="J4025">
        <v>0</v>
      </c>
      <c r="K4025">
        <v>58084168</v>
      </c>
      <c r="L4025">
        <v>0</v>
      </c>
      <c r="M4025">
        <v>0</v>
      </c>
      <c r="N4025">
        <v>58084168</v>
      </c>
      <c r="O4025">
        <v>58084168</v>
      </c>
      <c r="P4025">
        <v>0</v>
      </c>
      <c r="Q4025">
        <v>3946194</v>
      </c>
      <c r="R4025">
        <v>93.64</v>
      </c>
      <c r="S4025">
        <v>0</v>
      </c>
      <c r="T4025">
        <v>0</v>
      </c>
    </row>
    <row r="4026" spans="1:20" x14ac:dyDescent="0.25">
      <c r="A4026" t="s">
        <v>33</v>
      </c>
      <c r="B4026">
        <v>30738510</v>
      </c>
      <c r="C4026">
        <v>31291852</v>
      </c>
      <c r="D4026">
        <v>0</v>
      </c>
      <c r="E4026">
        <v>62030362</v>
      </c>
      <c r="F4026">
        <v>0</v>
      </c>
      <c r="G4026">
        <v>58084168</v>
      </c>
      <c r="H4026">
        <v>58084168</v>
      </c>
      <c r="I4026">
        <v>58084168</v>
      </c>
      <c r="J4026">
        <v>0</v>
      </c>
      <c r="K4026">
        <v>58084168</v>
      </c>
      <c r="L4026">
        <v>0</v>
      </c>
      <c r="M4026">
        <v>0</v>
      </c>
      <c r="N4026">
        <v>58084168</v>
      </c>
      <c r="O4026">
        <v>58084168</v>
      </c>
      <c r="P4026">
        <v>0</v>
      </c>
      <c r="Q4026">
        <v>3946194</v>
      </c>
      <c r="R4026">
        <v>93.64</v>
      </c>
      <c r="S4026">
        <v>0</v>
      </c>
      <c r="T4026">
        <v>0</v>
      </c>
    </row>
    <row r="4027" spans="1:20" x14ac:dyDescent="0.25">
      <c r="A4027" t="s">
        <v>742</v>
      </c>
      <c r="B4027">
        <v>14494649</v>
      </c>
      <c r="C4027">
        <v>0</v>
      </c>
      <c r="D4027">
        <v>0</v>
      </c>
      <c r="E4027">
        <v>14494649</v>
      </c>
      <c r="F4027">
        <v>0</v>
      </c>
      <c r="G4027">
        <v>4782386</v>
      </c>
      <c r="H4027">
        <v>4782386</v>
      </c>
      <c r="I4027">
        <v>4782386</v>
      </c>
      <c r="J4027">
        <v>0</v>
      </c>
      <c r="K4027">
        <v>4782386</v>
      </c>
      <c r="L4027">
        <v>0</v>
      </c>
      <c r="M4027">
        <v>0</v>
      </c>
      <c r="N4027">
        <v>4782386</v>
      </c>
      <c r="O4027">
        <v>4782386</v>
      </c>
      <c r="P4027">
        <v>0</v>
      </c>
      <c r="Q4027">
        <v>9712263</v>
      </c>
      <c r="R4027">
        <v>32.99</v>
      </c>
      <c r="S4027">
        <v>0</v>
      </c>
      <c r="T4027">
        <v>0</v>
      </c>
    </row>
    <row r="4028" spans="1:20" x14ac:dyDescent="0.25">
      <c r="A4028" t="s">
        <v>31</v>
      </c>
      <c r="B4028">
        <v>14494649</v>
      </c>
      <c r="C4028">
        <v>0</v>
      </c>
      <c r="D4028">
        <v>0</v>
      </c>
      <c r="E4028">
        <v>14494649</v>
      </c>
      <c r="F4028">
        <v>0</v>
      </c>
      <c r="G4028">
        <v>4782386</v>
      </c>
      <c r="H4028">
        <v>4782386</v>
      </c>
      <c r="I4028">
        <v>4782386</v>
      </c>
      <c r="J4028">
        <v>0</v>
      </c>
      <c r="K4028">
        <v>4782386</v>
      </c>
      <c r="L4028">
        <v>0</v>
      </c>
      <c r="M4028">
        <v>0</v>
      </c>
      <c r="N4028">
        <v>4782386</v>
      </c>
      <c r="O4028">
        <v>4782386</v>
      </c>
      <c r="P4028">
        <v>0</v>
      </c>
      <c r="Q4028">
        <v>9712263</v>
      </c>
      <c r="R4028">
        <v>32.99</v>
      </c>
      <c r="S4028">
        <v>0</v>
      </c>
      <c r="T4028">
        <v>0</v>
      </c>
    </row>
    <row r="4029" spans="1:20" x14ac:dyDescent="0.25">
      <c r="A4029" t="s">
        <v>743</v>
      </c>
      <c r="B4029">
        <v>14494649</v>
      </c>
      <c r="C4029">
        <v>0</v>
      </c>
      <c r="D4029">
        <v>0</v>
      </c>
      <c r="E4029">
        <v>14494649</v>
      </c>
      <c r="F4029">
        <v>0</v>
      </c>
      <c r="G4029">
        <v>4782386</v>
      </c>
      <c r="H4029">
        <v>4782386</v>
      </c>
      <c r="I4029">
        <v>4782386</v>
      </c>
      <c r="J4029">
        <v>0</v>
      </c>
      <c r="K4029">
        <v>4782386</v>
      </c>
      <c r="L4029">
        <v>0</v>
      </c>
      <c r="M4029">
        <v>0</v>
      </c>
      <c r="N4029">
        <v>4782386</v>
      </c>
      <c r="O4029">
        <v>4782386</v>
      </c>
      <c r="P4029">
        <v>0</v>
      </c>
      <c r="Q4029">
        <v>9712263</v>
      </c>
      <c r="R4029">
        <v>32.99</v>
      </c>
      <c r="S4029">
        <v>0</v>
      </c>
      <c r="T4029">
        <v>0</v>
      </c>
    </row>
    <row r="4030" spans="1:20" x14ac:dyDescent="0.25">
      <c r="A4030" t="s">
        <v>33</v>
      </c>
      <c r="B4030">
        <v>14494649</v>
      </c>
      <c r="C4030">
        <v>0</v>
      </c>
      <c r="D4030">
        <v>0</v>
      </c>
      <c r="E4030">
        <v>14494649</v>
      </c>
      <c r="F4030">
        <v>0</v>
      </c>
      <c r="G4030">
        <v>4782386</v>
      </c>
      <c r="H4030">
        <v>4782386</v>
      </c>
      <c r="I4030">
        <v>4782386</v>
      </c>
      <c r="J4030">
        <v>0</v>
      </c>
      <c r="K4030">
        <v>4782386</v>
      </c>
      <c r="L4030">
        <v>0</v>
      </c>
      <c r="M4030">
        <v>0</v>
      </c>
      <c r="N4030">
        <v>4782386</v>
      </c>
      <c r="O4030">
        <v>4782386</v>
      </c>
      <c r="P4030">
        <v>0</v>
      </c>
      <c r="Q4030">
        <v>9712263</v>
      </c>
      <c r="R4030">
        <v>32.99</v>
      </c>
      <c r="S4030">
        <v>0</v>
      </c>
      <c r="T4030">
        <v>0</v>
      </c>
    </row>
    <row r="4031" spans="1:20" x14ac:dyDescent="0.25">
      <c r="A4031" t="s">
        <v>36</v>
      </c>
      <c r="B4031">
        <v>28113656</v>
      </c>
      <c r="C4031">
        <v>0</v>
      </c>
      <c r="D4031">
        <v>0</v>
      </c>
      <c r="E4031">
        <v>28113656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28113656</v>
      </c>
      <c r="R4031">
        <v>0</v>
      </c>
      <c r="S4031">
        <v>0</v>
      </c>
      <c r="T4031">
        <v>0</v>
      </c>
    </row>
    <row r="4032" spans="1:20" x14ac:dyDescent="0.25">
      <c r="A4032" t="s">
        <v>31</v>
      </c>
      <c r="B4032">
        <v>28113656</v>
      </c>
      <c r="C4032">
        <v>0</v>
      </c>
      <c r="D4032">
        <v>0</v>
      </c>
      <c r="E4032">
        <v>28113656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28113656</v>
      </c>
      <c r="R4032">
        <v>0</v>
      </c>
      <c r="S4032">
        <v>0</v>
      </c>
      <c r="T4032">
        <v>0</v>
      </c>
    </row>
    <row r="4033" spans="1:20" x14ac:dyDescent="0.25">
      <c r="A4033" t="s">
        <v>743</v>
      </c>
      <c r="B4033">
        <v>28113656</v>
      </c>
      <c r="C4033">
        <v>0</v>
      </c>
      <c r="D4033">
        <v>0</v>
      </c>
      <c r="E4033">
        <v>28113656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28113656</v>
      </c>
      <c r="R4033">
        <v>0</v>
      </c>
      <c r="S4033">
        <v>0</v>
      </c>
      <c r="T4033">
        <v>0</v>
      </c>
    </row>
    <row r="4034" spans="1:20" x14ac:dyDescent="0.25">
      <c r="A4034" t="s">
        <v>33</v>
      </c>
      <c r="B4034">
        <v>28113656</v>
      </c>
      <c r="C4034">
        <v>0</v>
      </c>
      <c r="D4034">
        <v>0</v>
      </c>
      <c r="E4034">
        <v>28113656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28113656</v>
      </c>
      <c r="R4034">
        <v>0</v>
      </c>
      <c r="S4034">
        <v>0</v>
      </c>
      <c r="T4034">
        <v>0</v>
      </c>
    </row>
    <row r="4035" spans="1:20" x14ac:dyDescent="0.25">
      <c r="A4035" t="s">
        <v>37</v>
      </c>
      <c r="B4035">
        <v>3723304</v>
      </c>
      <c r="C4035">
        <v>1522863</v>
      </c>
      <c r="D4035">
        <v>0</v>
      </c>
      <c r="E4035">
        <v>5246167</v>
      </c>
      <c r="F4035">
        <v>0</v>
      </c>
      <c r="G4035">
        <v>5238397</v>
      </c>
      <c r="H4035">
        <v>5238397</v>
      </c>
      <c r="I4035">
        <v>5238397</v>
      </c>
      <c r="J4035">
        <v>0</v>
      </c>
      <c r="K4035">
        <v>5238397</v>
      </c>
      <c r="L4035">
        <v>0</v>
      </c>
      <c r="M4035">
        <v>0</v>
      </c>
      <c r="N4035">
        <v>5238397</v>
      </c>
      <c r="O4035">
        <v>5238397</v>
      </c>
      <c r="P4035">
        <v>0</v>
      </c>
      <c r="Q4035">
        <v>7770</v>
      </c>
      <c r="R4035">
        <v>99.85</v>
      </c>
      <c r="S4035">
        <v>0</v>
      </c>
      <c r="T4035">
        <v>0</v>
      </c>
    </row>
    <row r="4036" spans="1:20" x14ac:dyDescent="0.25">
      <c r="A4036" t="s">
        <v>31</v>
      </c>
      <c r="B4036">
        <v>3723304</v>
      </c>
      <c r="C4036">
        <v>1522863</v>
      </c>
      <c r="D4036">
        <v>0</v>
      </c>
      <c r="E4036">
        <v>5246167</v>
      </c>
      <c r="F4036">
        <v>0</v>
      </c>
      <c r="G4036">
        <v>5238397</v>
      </c>
      <c r="H4036">
        <v>5238397</v>
      </c>
      <c r="I4036">
        <v>5238397</v>
      </c>
      <c r="J4036">
        <v>0</v>
      </c>
      <c r="K4036">
        <v>5238397</v>
      </c>
      <c r="L4036">
        <v>0</v>
      </c>
      <c r="M4036">
        <v>0</v>
      </c>
      <c r="N4036">
        <v>5238397</v>
      </c>
      <c r="O4036">
        <v>5238397</v>
      </c>
      <c r="P4036">
        <v>0</v>
      </c>
      <c r="Q4036">
        <v>7770</v>
      </c>
      <c r="R4036">
        <v>99.85</v>
      </c>
      <c r="S4036">
        <v>0</v>
      </c>
      <c r="T4036">
        <v>0</v>
      </c>
    </row>
    <row r="4037" spans="1:20" x14ac:dyDescent="0.25">
      <c r="A4037" t="s">
        <v>38</v>
      </c>
      <c r="B4037">
        <v>3723304</v>
      </c>
      <c r="C4037">
        <v>1522863</v>
      </c>
      <c r="D4037">
        <v>0</v>
      </c>
      <c r="E4037">
        <v>5246167</v>
      </c>
      <c r="F4037">
        <v>0</v>
      </c>
      <c r="G4037">
        <v>5238397</v>
      </c>
      <c r="H4037">
        <v>5238397</v>
      </c>
      <c r="I4037">
        <v>5238397</v>
      </c>
      <c r="J4037">
        <v>0</v>
      </c>
      <c r="K4037">
        <v>5238397</v>
      </c>
      <c r="L4037">
        <v>0</v>
      </c>
      <c r="M4037">
        <v>0</v>
      </c>
      <c r="N4037">
        <v>5238397</v>
      </c>
      <c r="O4037">
        <v>5238397</v>
      </c>
      <c r="P4037">
        <v>0</v>
      </c>
      <c r="Q4037">
        <v>7770</v>
      </c>
      <c r="R4037">
        <v>99.85</v>
      </c>
      <c r="S4037">
        <v>0</v>
      </c>
      <c r="T4037">
        <v>0</v>
      </c>
    </row>
    <row r="4038" spans="1:20" x14ac:dyDescent="0.25">
      <c r="A4038" t="s">
        <v>33</v>
      </c>
      <c r="B4038">
        <v>3723304</v>
      </c>
      <c r="C4038">
        <v>1522863</v>
      </c>
      <c r="D4038">
        <v>0</v>
      </c>
      <c r="E4038">
        <v>5246167</v>
      </c>
      <c r="F4038">
        <v>0</v>
      </c>
      <c r="G4038">
        <v>5238397</v>
      </c>
      <c r="H4038">
        <v>5238397</v>
      </c>
      <c r="I4038">
        <v>5238397</v>
      </c>
      <c r="J4038">
        <v>0</v>
      </c>
      <c r="K4038">
        <v>5238397</v>
      </c>
      <c r="L4038">
        <v>0</v>
      </c>
      <c r="M4038">
        <v>0</v>
      </c>
      <c r="N4038">
        <v>5238397</v>
      </c>
      <c r="O4038">
        <v>5238397</v>
      </c>
      <c r="P4038">
        <v>0</v>
      </c>
      <c r="Q4038">
        <v>7770</v>
      </c>
      <c r="R4038">
        <v>99.85</v>
      </c>
      <c r="S4038">
        <v>0</v>
      </c>
      <c r="T4038">
        <v>0</v>
      </c>
    </row>
    <row r="4039" spans="1:20" x14ac:dyDescent="0.25">
      <c r="A4039" t="s">
        <v>778</v>
      </c>
      <c r="B4039">
        <v>32897352</v>
      </c>
      <c r="C4039">
        <v>0</v>
      </c>
      <c r="D4039">
        <v>0</v>
      </c>
      <c r="E4039">
        <v>32897352</v>
      </c>
      <c r="F4039">
        <v>0</v>
      </c>
      <c r="G4039">
        <v>31962219</v>
      </c>
      <c r="H4039">
        <v>31962219</v>
      </c>
      <c r="I4039">
        <v>31962219</v>
      </c>
      <c r="J4039">
        <v>0</v>
      </c>
      <c r="K4039">
        <v>31962219</v>
      </c>
      <c r="L4039">
        <v>0</v>
      </c>
      <c r="M4039">
        <v>0</v>
      </c>
      <c r="N4039">
        <v>31962219</v>
      </c>
      <c r="O4039">
        <v>31962219</v>
      </c>
      <c r="P4039">
        <v>0</v>
      </c>
      <c r="Q4039">
        <v>935133</v>
      </c>
      <c r="R4039">
        <v>97.16</v>
      </c>
      <c r="S4039">
        <v>0</v>
      </c>
      <c r="T4039">
        <v>0</v>
      </c>
    </row>
    <row r="4040" spans="1:20" x14ac:dyDescent="0.25">
      <c r="A4040" t="s">
        <v>31</v>
      </c>
      <c r="B4040">
        <v>32897352</v>
      </c>
      <c r="C4040">
        <v>0</v>
      </c>
      <c r="D4040">
        <v>0</v>
      </c>
      <c r="E4040">
        <v>32897352</v>
      </c>
      <c r="F4040">
        <v>0</v>
      </c>
      <c r="G4040">
        <v>31962219</v>
      </c>
      <c r="H4040">
        <v>31962219</v>
      </c>
      <c r="I4040">
        <v>31962219</v>
      </c>
      <c r="J4040">
        <v>0</v>
      </c>
      <c r="K4040">
        <v>31962219</v>
      </c>
      <c r="L4040">
        <v>0</v>
      </c>
      <c r="M4040">
        <v>0</v>
      </c>
      <c r="N4040">
        <v>31962219</v>
      </c>
      <c r="O4040">
        <v>31962219</v>
      </c>
      <c r="P4040">
        <v>0</v>
      </c>
      <c r="Q4040">
        <v>935133</v>
      </c>
      <c r="R4040">
        <v>97.16</v>
      </c>
      <c r="S4040">
        <v>0</v>
      </c>
      <c r="T4040">
        <v>0</v>
      </c>
    </row>
    <row r="4041" spans="1:20" x14ac:dyDescent="0.25">
      <c r="A4041" t="s">
        <v>40</v>
      </c>
      <c r="B4041">
        <v>32897352</v>
      </c>
      <c r="C4041">
        <v>0</v>
      </c>
      <c r="D4041">
        <v>0</v>
      </c>
      <c r="E4041">
        <v>32897352</v>
      </c>
      <c r="F4041">
        <v>0</v>
      </c>
      <c r="G4041">
        <v>31962219</v>
      </c>
      <c r="H4041">
        <v>31962219</v>
      </c>
      <c r="I4041">
        <v>31962219</v>
      </c>
      <c r="J4041">
        <v>0</v>
      </c>
      <c r="K4041">
        <v>31962219</v>
      </c>
      <c r="L4041">
        <v>0</v>
      </c>
      <c r="M4041">
        <v>0</v>
      </c>
      <c r="N4041">
        <v>31962219</v>
      </c>
      <c r="O4041">
        <v>31962219</v>
      </c>
      <c r="P4041">
        <v>0</v>
      </c>
      <c r="Q4041">
        <v>935133</v>
      </c>
      <c r="R4041">
        <v>97.16</v>
      </c>
      <c r="S4041">
        <v>0</v>
      </c>
      <c r="T4041">
        <v>0</v>
      </c>
    </row>
    <row r="4042" spans="1:20" x14ac:dyDescent="0.25">
      <c r="A4042" t="s">
        <v>33</v>
      </c>
      <c r="B4042">
        <v>32897352</v>
      </c>
      <c r="C4042">
        <v>0</v>
      </c>
      <c r="D4042">
        <v>0</v>
      </c>
      <c r="E4042">
        <v>32897352</v>
      </c>
      <c r="F4042">
        <v>0</v>
      </c>
      <c r="G4042">
        <v>31962219</v>
      </c>
      <c r="H4042">
        <v>31962219</v>
      </c>
      <c r="I4042">
        <v>31962219</v>
      </c>
      <c r="J4042">
        <v>0</v>
      </c>
      <c r="K4042">
        <v>31962219</v>
      </c>
      <c r="L4042">
        <v>0</v>
      </c>
      <c r="M4042">
        <v>0</v>
      </c>
      <c r="N4042">
        <v>31962219</v>
      </c>
      <c r="O4042">
        <v>31962219</v>
      </c>
      <c r="P4042">
        <v>0</v>
      </c>
      <c r="Q4042">
        <v>935133</v>
      </c>
      <c r="R4042">
        <v>97.16</v>
      </c>
      <c r="S4042">
        <v>0</v>
      </c>
      <c r="T4042">
        <v>0</v>
      </c>
    </row>
    <row r="4043" spans="1:20" x14ac:dyDescent="0.25">
      <c r="A4043" t="s">
        <v>41</v>
      </c>
      <c r="B4043">
        <v>35023458</v>
      </c>
      <c r="C4043">
        <v>28910028</v>
      </c>
      <c r="D4043">
        <v>0</v>
      </c>
      <c r="E4043">
        <v>63933486</v>
      </c>
      <c r="F4043">
        <v>0</v>
      </c>
      <c r="G4043">
        <v>41338373</v>
      </c>
      <c r="H4043">
        <v>41338373</v>
      </c>
      <c r="I4043">
        <v>41338373</v>
      </c>
      <c r="J4043">
        <v>0</v>
      </c>
      <c r="K4043">
        <v>41338373</v>
      </c>
      <c r="L4043">
        <v>0</v>
      </c>
      <c r="M4043">
        <v>0</v>
      </c>
      <c r="N4043">
        <v>41338373</v>
      </c>
      <c r="O4043">
        <v>41338373</v>
      </c>
      <c r="P4043">
        <v>0</v>
      </c>
      <c r="Q4043">
        <v>22595113</v>
      </c>
      <c r="R4043">
        <v>64.66</v>
      </c>
      <c r="S4043">
        <v>0</v>
      </c>
      <c r="T4043">
        <v>0</v>
      </c>
    </row>
    <row r="4044" spans="1:20" x14ac:dyDescent="0.25">
      <c r="A4044" t="s">
        <v>31</v>
      </c>
      <c r="B4044">
        <v>35023458</v>
      </c>
      <c r="C4044">
        <v>28910028</v>
      </c>
      <c r="D4044">
        <v>0</v>
      </c>
      <c r="E4044">
        <v>63933486</v>
      </c>
      <c r="F4044">
        <v>0</v>
      </c>
      <c r="G4044">
        <v>41338373</v>
      </c>
      <c r="H4044">
        <v>41338373</v>
      </c>
      <c r="I4044">
        <v>41338373</v>
      </c>
      <c r="J4044">
        <v>0</v>
      </c>
      <c r="K4044">
        <v>41338373</v>
      </c>
      <c r="L4044">
        <v>0</v>
      </c>
      <c r="M4044">
        <v>0</v>
      </c>
      <c r="N4044">
        <v>41338373</v>
      </c>
      <c r="O4044">
        <v>41338373</v>
      </c>
      <c r="P4044">
        <v>0</v>
      </c>
      <c r="Q4044">
        <v>22595113</v>
      </c>
      <c r="R4044">
        <v>64.66</v>
      </c>
      <c r="S4044">
        <v>0</v>
      </c>
      <c r="T4044">
        <v>0</v>
      </c>
    </row>
    <row r="4045" spans="1:20" x14ac:dyDescent="0.25">
      <c r="A4045" t="s">
        <v>40</v>
      </c>
      <c r="B4045">
        <v>35023458</v>
      </c>
      <c r="C4045">
        <v>28910028</v>
      </c>
      <c r="D4045">
        <v>0</v>
      </c>
      <c r="E4045">
        <v>63933486</v>
      </c>
      <c r="F4045">
        <v>0</v>
      </c>
      <c r="G4045">
        <v>41338373</v>
      </c>
      <c r="H4045">
        <v>41338373</v>
      </c>
      <c r="I4045">
        <v>41338373</v>
      </c>
      <c r="J4045">
        <v>0</v>
      </c>
      <c r="K4045">
        <v>41338373</v>
      </c>
      <c r="L4045">
        <v>0</v>
      </c>
      <c r="M4045">
        <v>0</v>
      </c>
      <c r="N4045">
        <v>41338373</v>
      </c>
      <c r="O4045">
        <v>41338373</v>
      </c>
      <c r="P4045">
        <v>0</v>
      </c>
      <c r="Q4045">
        <v>22595113</v>
      </c>
      <c r="R4045">
        <v>64.66</v>
      </c>
      <c r="S4045">
        <v>0</v>
      </c>
      <c r="T4045">
        <v>0</v>
      </c>
    </row>
    <row r="4046" spans="1:20" x14ac:dyDescent="0.25">
      <c r="A4046" t="s">
        <v>33</v>
      </c>
      <c r="B4046">
        <v>35023458</v>
      </c>
      <c r="C4046">
        <v>28910028</v>
      </c>
      <c r="D4046">
        <v>0</v>
      </c>
      <c r="E4046">
        <v>63933486</v>
      </c>
      <c r="F4046">
        <v>0</v>
      </c>
      <c r="G4046">
        <v>41338373</v>
      </c>
      <c r="H4046">
        <v>41338373</v>
      </c>
      <c r="I4046">
        <v>41338373</v>
      </c>
      <c r="J4046">
        <v>0</v>
      </c>
      <c r="K4046">
        <v>41338373</v>
      </c>
      <c r="L4046">
        <v>0</v>
      </c>
      <c r="M4046">
        <v>0</v>
      </c>
      <c r="N4046">
        <v>41338373</v>
      </c>
      <c r="O4046">
        <v>41338373</v>
      </c>
      <c r="P4046">
        <v>0</v>
      </c>
      <c r="Q4046">
        <v>22595113</v>
      </c>
      <c r="R4046">
        <v>64.66</v>
      </c>
      <c r="S4046">
        <v>0</v>
      </c>
      <c r="T4046">
        <v>0</v>
      </c>
    </row>
    <row r="4047" spans="1:20" x14ac:dyDescent="0.25">
      <c r="A4047" t="s">
        <v>42</v>
      </c>
      <c r="B4047">
        <v>74089618</v>
      </c>
      <c r="C4047">
        <v>0</v>
      </c>
      <c r="D4047">
        <v>0</v>
      </c>
      <c r="E4047">
        <v>74089618</v>
      </c>
      <c r="F4047">
        <v>0</v>
      </c>
      <c r="G4047">
        <v>9910408</v>
      </c>
      <c r="H4047">
        <v>9910408</v>
      </c>
      <c r="I4047">
        <v>9910408</v>
      </c>
      <c r="J4047">
        <v>0</v>
      </c>
      <c r="K4047">
        <v>9910408</v>
      </c>
      <c r="L4047">
        <v>0</v>
      </c>
      <c r="M4047">
        <v>0</v>
      </c>
      <c r="N4047">
        <v>9910408</v>
      </c>
      <c r="O4047">
        <v>9910408</v>
      </c>
      <c r="P4047">
        <v>0</v>
      </c>
      <c r="Q4047">
        <v>64179210</v>
      </c>
      <c r="R4047">
        <v>13.38</v>
      </c>
      <c r="S4047">
        <v>0</v>
      </c>
      <c r="T4047">
        <v>0</v>
      </c>
    </row>
    <row r="4048" spans="1:20" x14ac:dyDescent="0.25">
      <c r="A4048" t="s">
        <v>31</v>
      </c>
      <c r="B4048">
        <v>74089618</v>
      </c>
      <c r="C4048">
        <v>0</v>
      </c>
      <c r="D4048">
        <v>0</v>
      </c>
      <c r="E4048">
        <v>74089618</v>
      </c>
      <c r="F4048">
        <v>0</v>
      </c>
      <c r="G4048">
        <v>9910408</v>
      </c>
      <c r="H4048">
        <v>9910408</v>
      </c>
      <c r="I4048">
        <v>9910408</v>
      </c>
      <c r="J4048">
        <v>0</v>
      </c>
      <c r="K4048">
        <v>9910408</v>
      </c>
      <c r="L4048">
        <v>0</v>
      </c>
      <c r="M4048">
        <v>0</v>
      </c>
      <c r="N4048">
        <v>9910408</v>
      </c>
      <c r="O4048">
        <v>9910408</v>
      </c>
      <c r="P4048">
        <v>0</v>
      </c>
      <c r="Q4048">
        <v>64179210</v>
      </c>
      <c r="R4048">
        <v>13.38</v>
      </c>
      <c r="S4048">
        <v>0</v>
      </c>
      <c r="T4048">
        <v>0</v>
      </c>
    </row>
    <row r="4049" spans="1:20" x14ac:dyDescent="0.25">
      <c r="A4049" t="s">
        <v>40</v>
      </c>
      <c r="B4049">
        <v>74089618</v>
      </c>
      <c r="C4049">
        <v>0</v>
      </c>
      <c r="D4049">
        <v>0</v>
      </c>
      <c r="E4049">
        <v>74089618</v>
      </c>
      <c r="F4049">
        <v>0</v>
      </c>
      <c r="G4049">
        <v>9910408</v>
      </c>
      <c r="H4049">
        <v>9910408</v>
      </c>
      <c r="I4049">
        <v>9910408</v>
      </c>
      <c r="J4049">
        <v>0</v>
      </c>
      <c r="K4049">
        <v>9910408</v>
      </c>
      <c r="L4049">
        <v>0</v>
      </c>
      <c r="M4049">
        <v>0</v>
      </c>
      <c r="N4049">
        <v>9910408</v>
      </c>
      <c r="O4049">
        <v>9910408</v>
      </c>
      <c r="P4049">
        <v>0</v>
      </c>
      <c r="Q4049">
        <v>64179210</v>
      </c>
      <c r="R4049">
        <v>13.38</v>
      </c>
      <c r="S4049">
        <v>0</v>
      </c>
      <c r="T4049">
        <v>0</v>
      </c>
    </row>
    <row r="4050" spans="1:20" x14ac:dyDescent="0.25">
      <c r="A4050" t="s">
        <v>33</v>
      </c>
      <c r="B4050">
        <v>74089618</v>
      </c>
      <c r="C4050">
        <v>0</v>
      </c>
      <c r="D4050">
        <v>0</v>
      </c>
      <c r="E4050">
        <v>74089618</v>
      </c>
      <c r="F4050">
        <v>0</v>
      </c>
      <c r="G4050">
        <v>9910408</v>
      </c>
      <c r="H4050">
        <v>9910408</v>
      </c>
      <c r="I4050">
        <v>9910408</v>
      </c>
      <c r="J4050">
        <v>0</v>
      </c>
      <c r="K4050">
        <v>9910408</v>
      </c>
      <c r="L4050">
        <v>0</v>
      </c>
      <c r="M4050">
        <v>0</v>
      </c>
      <c r="N4050">
        <v>9910408</v>
      </c>
      <c r="O4050">
        <v>9910408</v>
      </c>
      <c r="P4050">
        <v>0</v>
      </c>
      <c r="Q4050">
        <v>64179210</v>
      </c>
      <c r="R4050">
        <v>13.38</v>
      </c>
      <c r="S4050">
        <v>0</v>
      </c>
      <c r="T4050">
        <v>0</v>
      </c>
    </row>
    <row r="4051" spans="1:20" x14ac:dyDescent="0.25">
      <c r="A4051" t="s">
        <v>44</v>
      </c>
      <c r="B4051">
        <v>23221067</v>
      </c>
      <c r="C4051">
        <v>0</v>
      </c>
      <c r="D4051">
        <v>0</v>
      </c>
      <c r="E4051">
        <v>23221067</v>
      </c>
      <c r="F4051">
        <v>0</v>
      </c>
      <c r="G4051">
        <v>19365728</v>
      </c>
      <c r="H4051">
        <v>19365728</v>
      </c>
      <c r="I4051">
        <v>19365728</v>
      </c>
      <c r="J4051">
        <v>0</v>
      </c>
      <c r="K4051">
        <v>19365728</v>
      </c>
      <c r="L4051">
        <v>0</v>
      </c>
      <c r="M4051">
        <v>0</v>
      </c>
      <c r="N4051">
        <v>19365728</v>
      </c>
      <c r="O4051">
        <v>19365728</v>
      </c>
      <c r="P4051">
        <v>0</v>
      </c>
      <c r="Q4051">
        <v>3855339</v>
      </c>
      <c r="R4051">
        <v>83.4</v>
      </c>
      <c r="S4051">
        <v>0</v>
      </c>
      <c r="T4051">
        <v>0</v>
      </c>
    </row>
    <row r="4052" spans="1:20" x14ac:dyDescent="0.25">
      <c r="A4052" t="s">
        <v>31</v>
      </c>
      <c r="B4052">
        <v>23221067</v>
      </c>
      <c r="C4052">
        <v>0</v>
      </c>
      <c r="D4052">
        <v>0</v>
      </c>
      <c r="E4052">
        <v>23221067</v>
      </c>
      <c r="F4052">
        <v>0</v>
      </c>
      <c r="G4052">
        <v>19365728</v>
      </c>
      <c r="H4052">
        <v>19365728</v>
      </c>
      <c r="I4052">
        <v>19365728</v>
      </c>
      <c r="J4052">
        <v>0</v>
      </c>
      <c r="K4052">
        <v>19365728</v>
      </c>
      <c r="L4052">
        <v>0</v>
      </c>
      <c r="M4052">
        <v>0</v>
      </c>
      <c r="N4052">
        <v>19365728</v>
      </c>
      <c r="O4052">
        <v>19365728</v>
      </c>
      <c r="P4052">
        <v>0</v>
      </c>
      <c r="Q4052">
        <v>3855339</v>
      </c>
      <c r="R4052">
        <v>83.4</v>
      </c>
      <c r="S4052">
        <v>0</v>
      </c>
      <c r="T4052">
        <v>0</v>
      </c>
    </row>
    <row r="4053" spans="1:20" x14ac:dyDescent="0.25">
      <c r="A4053" t="s">
        <v>38</v>
      </c>
      <c r="B4053">
        <v>23221067</v>
      </c>
      <c r="C4053">
        <v>0</v>
      </c>
      <c r="D4053">
        <v>0</v>
      </c>
      <c r="E4053">
        <v>23221067</v>
      </c>
      <c r="F4053">
        <v>0</v>
      </c>
      <c r="G4053">
        <v>19365728</v>
      </c>
      <c r="H4053">
        <v>19365728</v>
      </c>
      <c r="I4053">
        <v>19365728</v>
      </c>
      <c r="J4053">
        <v>0</v>
      </c>
      <c r="K4053">
        <v>19365728</v>
      </c>
      <c r="L4053">
        <v>0</v>
      </c>
      <c r="M4053">
        <v>0</v>
      </c>
      <c r="N4053">
        <v>19365728</v>
      </c>
      <c r="O4053">
        <v>19365728</v>
      </c>
      <c r="P4053">
        <v>0</v>
      </c>
      <c r="Q4053">
        <v>3855339</v>
      </c>
      <c r="R4053">
        <v>83.4</v>
      </c>
      <c r="S4053">
        <v>0</v>
      </c>
      <c r="T4053">
        <v>0</v>
      </c>
    </row>
    <row r="4054" spans="1:20" x14ac:dyDescent="0.25">
      <c r="A4054" t="s">
        <v>33</v>
      </c>
      <c r="B4054">
        <v>23221067</v>
      </c>
      <c r="C4054">
        <v>0</v>
      </c>
      <c r="D4054">
        <v>0</v>
      </c>
      <c r="E4054">
        <v>23221067</v>
      </c>
      <c r="F4054">
        <v>0</v>
      </c>
      <c r="G4054">
        <v>19365728</v>
      </c>
      <c r="H4054">
        <v>19365728</v>
      </c>
      <c r="I4054">
        <v>19365728</v>
      </c>
      <c r="J4054">
        <v>0</v>
      </c>
      <c r="K4054">
        <v>19365728</v>
      </c>
      <c r="L4054">
        <v>0</v>
      </c>
      <c r="M4054">
        <v>0</v>
      </c>
      <c r="N4054">
        <v>19365728</v>
      </c>
      <c r="O4054">
        <v>19365728</v>
      </c>
      <c r="P4054">
        <v>0</v>
      </c>
      <c r="Q4054">
        <v>3855339</v>
      </c>
      <c r="R4054">
        <v>83.4</v>
      </c>
      <c r="S4054">
        <v>0</v>
      </c>
      <c r="T4054">
        <v>0</v>
      </c>
    </row>
    <row r="4055" spans="1:20" x14ac:dyDescent="0.25">
      <c r="A4055" t="s">
        <v>49</v>
      </c>
      <c r="B4055">
        <v>521392040</v>
      </c>
      <c r="C4055">
        <v>217852939</v>
      </c>
      <c r="D4055">
        <v>0</v>
      </c>
      <c r="E4055">
        <v>739244979</v>
      </c>
      <c r="F4055">
        <v>0</v>
      </c>
      <c r="G4055">
        <v>531520440</v>
      </c>
      <c r="H4055">
        <v>531520440</v>
      </c>
      <c r="I4055">
        <v>531520440</v>
      </c>
      <c r="J4055">
        <v>0</v>
      </c>
      <c r="K4055">
        <v>531520440</v>
      </c>
      <c r="L4055">
        <v>0</v>
      </c>
      <c r="M4055">
        <v>0</v>
      </c>
      <c r="N4055">
        <v>531520440</v>
      </c>
      <c r="O4055">
        <v>531520440</v>
      </c>
      <c r="P4055">
        <v>0</v>
      </c>
      <c r="Q4055">
        <v>207724539</v>
      </c>
      <c r="R4055">
        <v>71.900000000000006</v>
      </c>
      <c r="S4055">
        <v>0</v>
      </c>
      <c r="T4055">
        <v>0</v>
      </c>
    </row>
    <row r="4056" spans="1:20" x14ac:dyDescent="0.25">
      <c r="A4056" t="s">
        <v>31</v>
      </c>
      <c r="B4056">
        <v>521392040</v>
      </c>
      <c r="C4056">
        <v>167852939</v>
      </c>
      <c r="D4056">
        <v>0</v>
      </c>
      <c r="E4056">
        <v>689244979</v>
      </c>
      <c r="F4056">
        <v>0</v>
      </c>
      <c r="G4056">
        <v>491097420</v>
      </c>
      <c r="H4056">
        <v>491097420</v>
      </c>
      <c r="I4056">
        <v>491097420</v>
      </c>
      <c r="J4056">
        <v>0</v>
      </c>
      <c r="K4056">
        <v>491097420</v>
      </c>
      <c r="L4056">
        <v>0</v>
      </c>
      <c r="M4056">
        <v>0</v>
      </c>
      <c r="N4056">
        <v>491097420</v>
      </c>
      <c r="O4056">
        <v>491097420</v>
      </c>
      <c r="P4056">
        <v>0</v>
      </c>
      <c r="Q4056">
        <v>198147559</v>
      </c>
      <c r="R4056">
        <v>71.25</v>
      </c>
      <c r="S4056">
        <v>0</v>
      </c>
      <c r="T4056">
        <v>0</v>
      </c>
    </row>
    <row r="4057" spans="1:20" x14ac:dyDescent="0.25">
      <c r="A4057" t="s">
        <v>46</v>
      </c>
      <c r="B4057">
        <v>521392040</v>
      </c>
      <c r="C4057">
        <v>167852939</v>
      </c>
      <c r="D4057">
        <v>0</v>
      </c>
      <c r="E4057">
        <v>689244979</v>
      </c>
      <c r="F4057">
        <v>0</v>
      </c>
      <c r="G4057">
        <v>491097420</v>
      </c>
      <c r="H4057">
        <v>491097420</v>
      </c>
      <c r="I4057">
        <v>491097420</v>
      </c>
      <c r="J4057">
        <v>0</v>
      </c>
      <c r="K4057">
        <v>491097420</v>
      </c>
      <c r="L4057">
        <v>0</v>
      </c>
      <c r="M4057">
        <v>0</v>
      </c>
      <c r="N4057">
        <v>491097420</v>
      </c>
      <c r="O4057">
        <v>491097420</v>
      </c>
      <c r="P4057">
        <v>0</v>
      </c>
      <c r="Q4057">
        <v>198147559</v>
      </c>
      <c r="R4057">
        <v>71.25</v>
      </c>
      <c r="S4057">
        <v>0</v>
      </c>
      <c r="T4057">
        <v>0</v>
      </c>
    </row>
    <row r="4058" spans="1:20" x14ac:dyDescent="0.25">
      <c r="A4058" t="s">
        <v>33</v>
      </c>
      <c r="B4058">
        <v>521392040</v>
      </c>
      <c r="C4058">
        <v>167852939</v>
      </c>
      <c r="D4058">
        <v>0</v>
      </c>
      <c r="E4058">
        <v>689244979</v>
      </c>
      <c r="F4058">
        <v>0</v>
      </c>
      <c r="G4058">
        <v>491097420</v>
      </c>
      <c r="H4058">
        <v>491097420</v>
      </c>
      <c r="I4058">
        <v>491097420</v>
      </c>
      <c r="J4058">
        <v>0</v>
      </c>
      <c r="K4058">
        <v>491097420</v>
      </c>
      <c r="L4058">
        <v>0</v>
      </c>
      <c r="M4058">
        <v>0</v>
      </c>
      <c r="N4058">
        <v>491097420</v>
      </c>
      <c r="O4058">
        <v>491097420</v>
      </c>
      <c r="P4058">
        <v>0</v>
      </c>
      <c r="Q4058">
        <v>198147559</v>
      </c>
      <c r="R4058">
        <v>71.25</v>
      </c>
      <c r="S4058">
        <v>0</v>
      </c>
      <c r="T4058">
        <v>0</v>
      </c>
    </row>
    <row r="4059" spans="1:20" x14ac:dyDescent="0.25">
      <c r="A4059" t="s">
        <v>97</v>
      </c>
      <c r="B4059">
        <v>0</v>
      </c>
      <c r="C4059">
        <v>50000000</v>
      </c>
      <c r="D4059">
        <v>0</v>
      </c>
      <c r="E4059">
        <v>50000000</v>
      </c>
      <c r="F4059">
        <v>0</v>
      </c>
      <c r="G4059">
        <v>40423020</v>
      </c>
      <c r="H4059">
        <v>40423020</v>
      </c>
      <c r="I4059">
        <v>40423020</v>
      </c>
      <c r="J4059">
        <v>0</v>
      </c>
      <c r="K4059">
        <v>40423020</v>
      </c>
      <c r="L4059">
        <v>0</v>
      </c>
      <c r="M4059">
        <v>0</v>
      </c>
      <c r="N4059">
        <v>40423020</v>
      </c>
      <c r="O4059">
        <v>40423020</v>
      </c>
      <c r="P4059">
        <v>0</v>
      </c>
      <c r="Q4059">
        <v>9576980</v>
      </c>
      <c r="R4059">
        <v>80.849999999999994</v>
      </c>
      <c r="S4059">
        <v>0</v>
      </c>
      <c r="T4059">
        <v>0</v>
      </c>
    </row>
    <row r="4060" spans="1:20" x14ac:dyDescent="0.25">
      <c r="A4060" t="s">
        <v>46</v>
      </c>
      <c r="B4060">
        <v>0</v>
      </c>
      <c r="C4060">
        <v>50000000</v>
      </c>
      <c r="D4060">
        <v>0</v>
      </c>
      <c r="E4060">
        <v>50000000</v>
      </c>
      <c r="F4060">
        <v>0</v>
      </c>
      <c r="G4060">
        <v>40423020</v>
      </c>
      <c r="H4060">
        <v>40423020</v>
      </c>
      <c r="I4060">
        <v>40423020</v>
      </c>
      <c r="J4060">
        <v>0</v>
      </c>
      <c r="K4060">
        <v>40423020</v>
      </c>
      <c r="L4060">
        <v>0</v>
      </c>
      <c r="M4060">
        <v>0</v>
      </c>
      <c r="N4060">
        <v>40423020</v>
      </c>
      <c r="O4060">
        <v>40423020</v>
      </c>
      <c r="P4060">
        <v>0</v>
      </c>
      <c r="Q4060">
        <v>9576980</v>
      </c>
      <c r="R4060">
        <v>80.849999999999994</v>
      </c>
      <c r="S4060">
        <v>0</v>
      </c>
      <c r="T4060">
        <v>0</v>
      </c>
    </row>
    <row r="4061" spans="1:20" x14ac:dyDescent="0.25">
      <c r="A4061" t="s">
        <v>33</v>
      </c>
      <c r="B4061">
        <v>0</v>
      </c>
      <c r="C4061">
        <v>50000000</v>
      </c>
      <c r="D4061">
        <v>0</v>
      </c>
      <c r="E4061">
        <v>50000000</v>
      </c>
      <c r="F4061">
        <v>0</v>
      </c>
      <c r="G4061">
        <v>40423020</v>
      </c>
      <c r="H4061">
        <v>40423020</v>
      </c>
      <c r="I4061">
        <v>40423020</v>
      </c>
      <c r="J4061">
        <v>0</v>
      </c>
      <c r="K4061">
        <v>40423020</v>
      </c>
      <c r="L4061">
        <v>0</v>
      </c>
      <c r="M4061">
        <v>0</v>
      </c>
      <c r="N4061">
        <v>40423020</v>
      </c>
      <c r="O4061">
        <v>40423020</v>
      </c>
      <c r="P4061">
        <v>0</v>
      </c>
      <c r="Q4061">
        <v>9576980</v>
      </c>
      <c r="R4061">
        <v>80.849999999999994</v>
      </c>
      <c r="S4061">
        <v>0</v>
      </c>
      <c r="T4061">
        <v>0</v>
      </c>
    </row>
    <row r="4062" spans="1:20" x14ac:dyDescent="0.25">
      <c r="A4062" t="s">
        <v>760</v>
      </c>
      <c r="B4062">
        <v>12564000</v>
      </c>
      <c r="C4062">
        <v>-9064000</v>
      </c>
      <c r="D4062">
        <v>0</v>
      </c>
      <c r="E4062">
        <v>3500000</v>
      </c>
      <c r="F4062">
        <v>0</v>
      </c>
      <c r="G4062">
        <v>3500000</v>
      </c>
      <c r="H4062">
        <v>3500000</v>
      </c>
      <c r="I4062">
        <v>3500000</v>
      </c>
      <c r="J4062">
        <v>0</v>
      </c>
      <c r="K4062">
        <v>3500000</v>
      </c>
      <c r="L4062">
        <v>0</v>
      </c>
      <c r="M4062">
        <v>0</v>
      </c>
      <c r="N4062">
        <v>3500000</v>
      </c>
      <c r="O4062">
        <v>3500000</v>
      </c>
      <c r="P4062">
        <v>0</v>
      </c>
      <c r="Q4062">
        <v>0</v>
      </c>
      <c r="R4062">
        <v>100</v>
      </c>
      <c r="S4062">
        <v>0</v>
      </c>
      <c r="T4062">
        <v>0</v>
      </c>
    </row>
    <row r="4063" spans="1:20" x14ac:dyDescent="0.25">
      <c r="A4063" t="s">
        <v>31</v>
      </c>
      <c r="B4063">
        <v>12564000</v>
      </c>
      <c r="C4063">
        <v>-9064000</v>
      </c>
      <c r="D4063">
        <v>0</v>
      </c>
      <c r="E4063">
        <v>3500000</v>
      </c>
      <c r="F4063">
        <v>0</v>
      </c>
      <c r="G4063">
        <v>3500000</v>
      </c>
      <c r="H4063">
        <v>3500000</v>
      </c>
      <c r="I4063">
        <v>3500000</v>
      </c>
      <c r="J4063">
        <v>0</v>
      </c>
      <c r="K4063">
        <v>3500000</v>
      </c>
      <c r="L4063">
        <v>0</v>
      </c>
      <c r="M4063">
        <v>0</v>
      </c>
      <c r="N4063">
        <v>3500000</v>
      </c>
      <c r="O4063">
        <v>3500000</v>
      </c>
      <c r="P4063">
        <v>0</v>
      </c>
      <c r="Q4063">
        <v>0</v>
      </c>
      <c r="R4063">
        <v>100</v>
      </c>
      <c r="S4063">
        <v>0</v>
      </c>
      <c r="T4063">
        <v>0</v>
      </c>
    </row>
    <row r="4064" spans="1:20" x14ac:dyDescent="0.25">
      <c r="A4064" t="s">
        <v>761</v>
      </c>
      <c r="B4064">
        <v>12564000</v>
      </c>
      <c r="C4064">
        <v>-9064000</v>
      </c>
      <c r="D4064">
        <v>0</v>
      </c>
      <c r="E4064">
        <v>3500000</v>
      </c>
      <c r="F4064">
        <v>0</v>
      </c>
      <c r="G4064">
        <v>3500000</v>
      </c>
      <c r="H4064">
        <v>3500000</v>
      </c>
      <c r="I4064">
        <v>3500000</v>
      </c>
      <c r="J4064">
        <v>0</v>
      </c>
      <c r="K4064">
        <v>3500000</v>
      </c>
      <c r="L4064">
        <v>0</v>
      </c>
      <c r="M4064">
        <v>0</v>
      </c>
      <c r="N4064">
        <v>3500000</v>
      </c>
      <c r="O4064">
        <v>3500000</v>
      </c>
      <c r="P4064">
        <v>0</v>
      </c>
      <c r="Q4064">
        <v>0</v>
      </c>
      <c r="R4064">
        <v>100</v>
      </c>
      <c r="S4064">
        <v>0</v>
      </c>
      <c r="T4064">
        <v>0</v>
      </c>
    </row>
    <row r="4065" spans="1:20" x14ac:dyDescent="0.25">
      <c r="A4065" t="s">
        <v>33</v>
      </c>
      <c r="B4065">
        <v>12564000</v>
      </c>
      <c r="C4065">
        <v>-9064000</v>
      </c>
      <c r="D4065">
        <v>0</v>
      </c>
      <c r="E4065">
        <v>3500000</v>
      </c>
      <c r="F4065">
        <v>0</v>
      </c>
      <c r="G4065">
        <v>3500000</v>
      </c>
      <c r="H4065">
        <v>3500000</v>
      </c>
      <c r="I4065">
        <v>3500000</v>
      </c>
      <c r="J4065">
        <v>0</v>
      </c>
      <c r="K4065">
        <v>3500000</v>
      </c>
      <c r="L4065">
        <v>0</v>
      </c>
      <c r="M4065">
        <v>0</v>
      </c>
      <c r="N4065">
        <v>3500000</v>
      </c>
      <c r="O4065">
        <v>3500000</v>
      </c>
      <c r="P4065">
        <v>0</v>
      </c>
      <c r="Q4065">
        <v>0</v>
      </c>
      <c r="R4065">
        <v>100</v>
      </c>
      <c r="S4065">
        <v>0</v>
      </c>
      <c r="T4065">
        <v>0</v>
      </c>
    </row>
    <row r="4066" spans="1:20" x14ac:dyDescent="0.25">
      <c r="A4066" t="s">
        <v>50</v>
      </c>
      <c r="B4066">
        <v>9746911</v>
      </c>
      <c r="C4066">
        <v>0</v>
      </c>
      <c r="D4066">
        <v>0</v>
      </c>
      <c r="E4066">
        <v>9746911</v>
      </c>
      <c r="F4066">
        <v>0</v>
      </c>
      <c r="G4066">
        <v>296037</v>
      </c>
      <c r="H4066">
        <v>296037</v>
      </c>
      <c r="I4066">
        <v>296037</v>
      </c>
      <c r="J4066">
        <v>0</v>
      </c>
      <c r="K4066">
        <v>296037</v>
      </c>
      <c r="L4066">
        <v>0</v>
      </c>
      <c r="M4066">
        <v>0</v>
      </c>
      <c r="N4066">
        <v>296037</v>
      </c>
      <c r="O4066">
        <v>296037</v>
      </c>
      <c r="P4066">
        <v>0</v>
      </c>
      <c r="Q4066">
        <v>9450874</v>
      </c>
      <c r="R4066">
        <v>3.04</v>
      </c>
      <c r="S4066">
        <v>0</v>
      </c>
      <c r="T4066">
        <v>0</v>
      </c>
    </row>
    <row r="4067" spans="1:20" x14ac:dyDescent="0.25">
      <c r="A4067" t="s">
        <v>31</v>
      </c>
      <c r="B4067">
        <v>9746911</v>
      </c>
      <c r="C4067">
        <v>0</v>
      </c>
      <c r="D4067">
        <v>0</v>
      </c>
      <c r="E4067">
        <v>9746911</v>
      </c>
      <c r="F4067">
        <v>0</v>
      </c>
      <c r="G4067">
        <v>296037</v>
      </c>
      <c r="H4067">
        <v>296037</v>
      </c>
      <c r="I4067">
        <v>296037</v>
      </c>
      <c r="J4067">
        <v>0</v>
      </c>
      <c r="K4067">
        <v>296037</v>
      </c>
      <c r="L4067">
        <v>0</v>
      </c>
      <c r="M4067">
        <v>0</v>
      </c>
      <c r="N4067">
        <v>296037</v>
      </c>
      <c r="O4067">
        <v>296037</v>
      </c>
      <c r="P4067">
        <v>0</v>
      </c>
      <c r="Q4067">
        <v>9450874</v>
      </c>
      <c r="R4067">
        <v>3.04</v>
      </c>
      <c r="S4067">
        <v>0</v>
      </c>
      <c r="T4067">
        <v>0</v>
      </c>
    </row>
    <row r="4068" spans="1:20" x14ac:dyDescent="0.25">
      <c r="A4068" t="s">
        <v>412</v>
      </c>
      <c r="B4068">
        <v>9746911</v>
      </c>
      <c r="C4068">
        <v>0</v>
      </c>
      <c r="D4068">
        <v>0</v>
      </c>
      <c r="E4068">
        <v>9746911</v>
      </c>
      <c r="F4068">
        <v>0</v>
      </c>
      <c r="G4068">
        <v>296037</v>
      </c>
      <c r="H4068">
        <v>296037</v>
      </c>
      <c r="I4068">
        <v>296037</v>
      </c>
      <c r="J4068">
        <v>0</v>
      </c>
      <c r="K4068">
        <v>296037</v>
      </c>
      <c r="L4068">
        <v>0</v>
      </c>
      <c r="M4068">
        <v>0</v>
      </c>
      <c r="N4068">
        <v>296037</v>
      </c>
      <c r="O4068">
        <v>296037</v>
      </c>
      <c r="P4068">
        <v>0</v>
      </c>
      <c r="Q4068">
        <v>9450874</v>
      </c>
      <c r="R4068">
        <v>3.04</v>
      </c>
      <c r="S4068">
        <v>0</v>
      </c>
      <c r="T4068">
        <v>0</v>
      </c>
    </row>
    <row r="4069" spans="1:20" x14ac:dyDescent="0.25">
      <c r="A4069" t="s">
        <v>33</v>
      </c>
      <c r="B4069">
        <v>9746911</v>
      </c>
      <c r="C4069">
        <v>0</v>
      </c>
      <c r="D4069">
        <v>0</v>
      </c>
      <c r="E4069">
        <v>9746911</v>
      </c>
      <c r="F4069">
        <v>0</v>
      </c>
      <c r="G4069">
        <v>296037</v>
      </c>
      <c r="H4069">
        <v>296037</v>
      </c>
      <c r="I4069">
        <v>296037</v>
      </c>
      <c r="J4069">
        <v>0</v>
      </c>
      <c r="K4069">
        <v>296037</v>
      </c>
      <c r="L4069">
        <v>0</v>
      </c>
      <c r="M4069">
        <v>0</v>
      </c>
      <c r="N4069">
        <v>296037</v>
      </c>
      <c r="O4069">
        <v>296037</v>
      </c>
      <c r="P4069">
        <v>0</v>
      </c>
      <c r="Q4069">
        <v>9450874</v>
      </c>
      <c r="R4069">
        <v>3.04</v>
      </c>
      <c r="S4069">
        <v>0</v>
      </c>
      <c r="T4069">
        <v>0</v>
      </c>
    </row>
    <row r="4070" spans="1:20" x14ac:dyDescent="0.25">
      <c r="A4070" t="s">
        <v>762</v>
      </c>
      <c r="B4070">
        <v>71126669</v>
      </c>
      <c r="C4070">
        <v>0</v>
      </c>
      <c r="D4070">
        <v>0</v>
      </c>
      <c r="E4070">
        <v>71126669</v>
      </c>
      <c r="F4070">
        <v>0</v>
      </c>
      <c r="G4070">
        <v>46678856</v>
      </c>
      <c r="H4070">
        <v>46678856</v>
      </c>
      <c r="I4070">
        <v>46678856</v>
      </c>
      <c r="J4070">
        <v>0</v>
      </c>
      <c r="K4070">
        <v>46678856</v>
      </c>
      <c r="L4070">
        <v>0</v>
      </c>
      <c r="M4070">
        <v>0</v>
      </c>
      <c r="N4070">
        <v>46678856</v>
      </c>
      <c r="O4070">
        <v>46678856</v>
      </c>
      <c r="P4070">
        <v>0</v>
      </c>
      <c r="Q4070">
        <v>24447813</v>
      </c>
      <c r="R4070">
        <v>65.63</v>
      </c>
      <c r="S4070">
        <v>0</v>
      </c>
      <c r="T4070">
        <v>0</v>
      </c>
    </row>
    <row r="4071" spans="1:20" x14ac:dyDescent="0.25">
      <c r="A4071" t="s">
        <v>31</v>
      </c>
      <c r="B4071">
        <v>71126669</v>
      </c>
      <c r="C4071">
        <v>0</v>
      </c>
      <c r="D4071">
        <v>0</v>
      </c>
      <c r="E4071">
        <v>71126669</v>
      </c>
      <c r="F4071">
        <v>0</v>
      </c>
      <c r="G4071">
        <v>46678856</v>
      </c>
      <c r="H4071">
        <v>46678856</v>
      </c>
      <c r="I4071">
        <v>46678856</v>
      </c>
      <c r="J4071">
        <v>0</v>
      </c>
      <c r="K4071">
        <v>46678856</v>
      </c>
      <c r="L4071">
        <v>0</v>
      </c>
      <c r="M4071">
        <v>0</v>
      </c>
      <c r="N4071">
        <v>46678856</v>
      </c>
      <c r="O4071">
        <v>46678856</v>
      </c>
      <c r="P4071">
        <v>0</v>
      </c>
      <c r="Q4071">
        <v>24447813</v>
      </c>
      <c r="R4071">
        <v>65.63</v>
      </c>
      <c r="S4071">
        <v>0</v>
      </c>
      <c r="T4071">
        <v>0</v>
      </c>
    </row>
    <row r="4072" spans="1:20" x14ac:dyDescent="0.25">
      <c r="A4072" t="s">
        <v>406</v>
      </c>
      <c r="B4072">
        <v>71126669</v>
      </c>
      <c r="C4072">
        <v>0</v>
      </c>
      <c r="D4072">
        <v>0</v>
      </c>
      <c r="E4072">
        <v>71126669</v>
      </c>
      <c r="F4072">
        <v>0</v>
      </c>
      <c r="G4072">
        <v>46678856</v>
      </c>
      <c r="H4072">
        <v>46678856</v>
      </c>
      <c r="I4072">
        <v>46678856</v>
      </c>
      <c r="J4072">
        <v>0</v>
      </c>
      <c r="K4072">
        <v>46678856</v>
      </c>
      <c r="L4072">
        <v>0</v>
      </c>
      <c r="M4072">
        <v>0</v>
      </c>
      <c r="N4072">
        <v>46678856</v>
      </c>
      <c r="O4072">
        <v>46678856</v>
      </c>
      <c r="P4072">
        <v>0</v>
      </c>
      <c r="Q4072">
        <v>24447813</v>
      </c>
      <c r="R4072">
        <v>65.63</v>
      </c>
      <c r="S4072">
        <v>0</v>
      </c>
      <c r="T4072">
        <v>0</v>
      </c>
    </row>
    <row r="4073" spans="1:20" x14ac:dyDescent="0.25">
      <c r="A4073" t="s">
        <v>33</v>
      </c>
      <c r="B4073">
        <v>71126669</v>
      </c>
      <c r="C4073">
        <v>0</v>
      </c>
      <c r="D4073">
        <v>0</v>
      </c>
      <c r="E4073">
        <v>71126669</v>
      </c>
      <c r="F4073">
        <v>0</v>
      </c>
      <c r="G4073">
        <v>46678856</v>
      </c>
      <c r="H4073">
        <v>46678856</v>
      </c>
      <c r="I4073">
        <v>46678856</v>
      </c>
      <c r="J4073">
        <v>0</v>
      </c>
      <c r="K4073">
        <v>46678856</v>
      </c>
      <c r="L4073">
        <v>0</v>
      </c>
      <c r="M4073">
        <v>0</v>
      </c>
      <c r="N4073">
        <v>46678856</v>
      </c>
      <c r="O4073">
        <v>46678856</v>
      </c>
      <c r="P4073">
        <v>0</v>
      </c>
      <c r="Q4073">
        <v>24447813</v>
      </c>
      <c r="R4073">
        <v>65.63</v>
      </c>
      <c r="S4073">
        <v>0</v>
      </c>
      <c r="T4073">
        <v>0</v>
      </c>
    </row>
    <row r="4074" spans="1:20" x14ac:dyDescent="0.25">
      <c r="A4074" t="s">
        <v>763</v>
      </c>
      <c r="B4074">
        <v>75560067</v>
      </c>
      <c r="C4074">
        <v>0</v>
      </c>
      <c r="D4074">
        <v>0</v>
      </c>
      <c r="E4074">
        <v>75560067</v>
      </c>
      <c r="F4074">
        <v>0</v>
      </c>
      <c r="G4074">
        <v>43602127</v>
      </c>
      <c r="H4074">
        <v>43602127</v>
      </c>
      <c r="I4074">
        <v>43602127</v>
      </c>
      <c r="J4074">
        <v>0</v>
      </c>
      <c r="K4074">
        <v>43602127</v>
      </c>
      <c r="L4074">
        <v>0</v>
      </c>
      <c r="M4074">
        <v>0</v>
      </c>
      <c r="N4074">
        <v>43602127</v>
      </c>
      <c r="O4074">
        <v>43602127</v>
      </c>
      <c r="P4074">
        <v>0</v>
      </c>
      <c r="Q4074">
        <v>31957940</v>
      </c>
      <c r="R4074">
        <v>57.71</v>
      </c>
      <c r="S4074">
        <v>0</v>
      </c>
      <c r="T4074">
        <v>0</v>
      </c>
    </row>
    <row r="4075" spans="1:20" x14ac:dyDescent="0.25">
      <c r="A4075" t="s">
        <v>31</v>
      </c>
      <c r="B4075">
        <v>75560067</v>
      </c>
      <c r="C4075">
        <v>0</v>
      </c>
      <c r="D4075">
        <v>0</v>
      </c>
      <c r="E4075">
        <v>75560067</v>
      </c>
      <c r="F4075">
        <v>0</v>
      </c>
      <c r="G4075">
        <v>43602127</v>
      </c>
      <c r="H4075">
        <v>43602127</v>
      </c>
      <c r="I4075">
        <v>43602127</v>
      </c>
      <c r="J4075">
        <v>0</v>
      </c>
      <c r="K4075">
        <v>43602127</v>
      </c>
      <c r="L4075">
        <v>0</v>
      </c>
      <c r="M4075">
        <v>0</v>
      </c>
      <c r="N4075">
        <v>43602127</v>
      </c>
      <c r="O4075">
        <v>43602127</v>
      </c>
      <c r="P4075">
        <v>0</v>
      </c>
      <c r="Q4075">
        <v>31957940</v>
      </c>
      <c r="R4075">
        <v>57.71</v>
      </c>
      <c r="S4075">
        <v>0</v>
      </c>
      <c r="T4075">
        <v>0</v>
      </c>
    </row>
    <row r="4076" spans="1:20" x14ac:dyDescent="0.25">
      <c r="A4076" t="s">
        <v>408</v>
      </c>
      <c r="B4076">
        <v>75560067</v>
      </c>
      <c r="C4076">
        <v>0</v>
      </c>
      <c r="D4076">
        <v>0</v>
      </c>
      <c r="E4076">
        <v>75560067</v>
      </c>
      <c r="F4076">
        <v>0</v>
      </c>
      <c r="G4076">
        <v>43602127</v>
      </c>
      <c r="H4076">
        <v>43602127</v>
      </c>
      <c r="I4076">
        <v>43602127</v>
      </c>
      <c r="J4076">
        <v>0</v>
      </c>
      <c r="K4076">
        <v>43602127</v>
      </c>
      <c r="L4076">
        <v>0</v>
      </c>
      <c r="M4076">
        <v>0</v>
      </c>
      <c r="N4076">
        <v>43602127</v>
      </c>
      <c r="O4076">
        <v>43602127</v>
      </c>
      <c r="P4076">
        <v>0</v>
      </c>
      <c r="Q4076">
        <v>31957940</v>
      </c>
      <c r="R4076">
        <v>57.71</v>
      </c>
      <c r="S4076">
        <v>0</v>
      </c>
      <c r="T4076">
        <v>0</v>
      </c>
    </row>
    <row r="4077" spans="1:20" x14ac:dyDescent="0.25">
      <c r="A4077" t="s">
        <v>33</v>
      </c>
      <c r="B4077">
        <v>75560067</v>
      </c>
      <c r="C4077">
        <v>0</v>
      </c>
      <c r="D4077">
        <v>0</v>
      </c>
      <c r="E4077">
        <v>75560067</v>
      </c>
      <c r="F4077">
        <v>0</v>
      </c>
      <c r="G4077">
        <v>43602127</v>
      </c>
      <c r="H4077">
        <v>43602127</v>
      </c>
      <c r="I4077">
        <v>43602127</v>
      </c>
      <c r="J4077">
        <v>0</v>
      </c>
      <c r="K4077">
        <v>43602127</v>
      </c>
      <c r="L4077">
        <v>0</v>
      </c>
      <c r="M4077">
        <v>0</v>
      </c>
      <c r="N4077">
        <v>43602127</v>
      </c>
      <c r="O4077">
        <v>43602127</v>
      </c>
      <c r="P4077">
        <v>0</v>
      </c>
      <c r="Q4077">
        <v>31957940</v>
      </c>
      <c r="R4077">
        <v>57.71</v>
      </c>
      <c r="S4077">
        <v>0</v>
      </c>
      <c r="T4077">
        <v>0</v>
      </c>
    </row>
    <row r="4078" spans="1:20" x14ac:dyDescent="0.25">
      <c r="A4078" t="s">
        <v>52</v>
      </c>
      <c r="B4078">
        <v>6444595</v>
      </c>
      <c r="C4078">
        <v>1000000</v>
      </c>
      <c r="D4078">
        <v>0</v>
      </c>
      <c r="E4078">
        <v>7444595</v>
      </c>
      <c r="F4078">
        <v>0</v>
      </c>
      <c r="G4078">
        <v>4505473</v>
      </c>
      <c r="H4078">
        <v>4505473</v>
      </c>
      <c r="I4078">
        <v>4505473</v>
      </c>
      <c r="J4078">
        <v>0</v>
      </c>
      <c r="K4078">
        <v>4505473</v>
      </c>
      <c r="L4078">
        <v>0</v>
      </c>
      <c r="M4078">
        <v>0</v>
      </c>
      <c r="N4078">
        <v>4505473</v>
      </c>
      <c r="O4078">
        <v>4505473</v>
      </c>
      <c r="P4078">
        <v>0</v>
      </c>
      <c r="Q4078">
        <v>2939122</v>
      </c>
      <c r="R4078">
        <v>60.52</v>
      </c>
      <c r="S4078">
        <v>0</v>
      </c>
      <c r="T4078">
        <v>0</v>
      </c>
    </row>
    <row r="4079" spans="1:20" x14ac:dyDescent="0.25">
      <c r="A4079" t="s">
        <v>31</v>
      </c>
      <c r="B4079">
        <v>6444595</v>
      </c>
      <c r="C4079">
        <v>1000000</v>
      </c>
      <c r="D4079">
        <v>0</v>
      </c>
      <c r="E4079">
        <v>7444595</v>
      </c>
      <c r="F4079">
        <v>0</v>
      </c>
      <c r="G4079">
        <v>4505473</v>
      </c>
      <c r="H4079">
        <v>4505473</v>
      </c>
      <c r="I4079">
        <v>4505473</v>
      </c>
      <c r="J4079">
        <v>0</v>
      </c>
      <c r="K4079">
        <v>4505473</v>
      </c>
      <c r="L4079">
        <v>0</v>
      </c>
      <c r="M4079">
        <v>0</v>
      </c>
      <c r="N4079">
        <v>4505473</v>
      </c>
      <c r="O4079">
        <v>4505473</v>
      </c>
      <c r="P4079">
        <v>0</v>
      </c>
      <c r="Q4079">
        <v>2939122</v>
      </c>
      <c r="R4079">
        <v>60.52</v>
      </c>
      <c r="S4079">
        <v>0</v>
      </c>
      <c r="T4079">
        <v>0</v>
      </c>
    </row>
    <row r="4080" spans="1:20" x14ac:dyDescent="0.25">
      <c r="A4080" t="s">
        <v>399</v>
      </c>
      <c r="B4080">
        <v>6444595</v>
      </c>
      <c r="C4080">
        <v>1000000</v>
      </c>
      <c r="D4080">
        <v>0</v>
      </c>
      <c r="E4080">
        <v>7444595</v>
      </c>
      <c r="F4080">
        <v>0</v>
      </c>
      <c r="G4080">
        <v>4505473</v>
      </c>
      <c r="H4080">
        <v>4505473</v>
      </c>
      <c r="I4080">
        <v>4505473</v>
      </c>
      <c r="J4080">
        <v>0</v>
      </c>
      <c r="K4080">
        <v>4505473</v>
      </c>
      <c r="L4080">
        <v>0</v>
      </c>
      <c r="M4080">
        <v>0</v>
      </c>
      <c r="N4080">
        <v>4505473</v>
      </c>
      <c r="O4080">
        <v>4505473</v>
      </c>
      <c r="P4080">
        <v>0</v>
      </c>
      <c r="Q4080">
        <v>2939122</v>
      </c>
      <c r="R4080">
        <v>60.52</v>
      </c>
      <c r="S4080">
        <v>0</v>
      </c>
      <c r="T4080">
        <v>0</v>
      </c>
    </row>
    <row r="4081" spans="1:20" x14ac:dyDescent="0.25">
      <c r="A4081" t="s">
        <v>33</v>
      </c>
      <c r="B4081">
        <v>6444595</v>
      </c>
      <c r="C4081">
        <v>1000000</v>
      </c>
      <c r="D4081">
        <v>0</v>
      </c>
      <c r="E4081">
        <v>7444595</v>
      </c>
      <c r="F4081">
        <v>0</v>
      </c>
      <c r="G4081">
        <v>4505473</v>
      </c>
      <c r="H4081">
        <v>4505473</v>
      </c>
      <c r="I4081">
        <v>4505473</v>
      </c>
      <c r="J4081">
        <v>0</v>
      </c>
      <c r="K4081">
        <v>4505473</v>
      </c>
      <c r="L4081">
        <v>0</v>
      </c>
      <c r="M4081">
        <v>0</v>
      </c>
      <c r="N4081">
        <v>4505473</v>
      </c>
      <c r="O4081">
        <v>4505473</v>
      </c>
      <c r="P4081">
        <v>0</v>
      </c>
      <c r="Q4081">
        <v>2939122</v>
      </c>
      <c r="R4081">
        <v>60.52</v>
      </c>
      <c r="S4081">
        <v>0</v>
      </c>
      <c r="T4081">
        <v>0</v>
      </c>
    </row>
    <row r="4082" spans="1:20" x14ac:dyDescent="0.25">
      <c r="A4082" t="s">
        <v>54</v>
      </c>
      <c r="B4082">
        <v>33951947</v>
      </c>
      <c r="C4082">
        <v>4129000</v>
      </c>
      <c r="D4082">
        <v>0</v>
      </c>
      <c r="E4082">
        <v>38080947</v>
      </c>
      <c r="F4082">
        <v>0</v>
      </c>
      <c r="G4082">
        <v>28236900</v>
      </c>
      <c r="H4082">
        <v>28236900</v>
      </c>
      <c r="I4082">
        <v>28236900</v>
      </c>
      <c r="J4082">
        <v>0</v>
      </c>
      <c r="K4082">
        <v>28236900</v>
      </c>
      <c r="L4082">
        <v>0</v>
      </c>
      <c r="M4082">
        <v>0</v>
      </c>
      <c r="N4082">
        <v>28236900</v>
      </c>
      <c r="O4082">
        <v>28236900</v>
      </c>
      <c r="P4082">
        <v>0</v>
      </c>
      <c r="Q4082">
        <v>9844047</v>
      </c>
      <c r="R4082">
        <v>74.150000000000006</v>
      </c>
      <c r="S4082">
        <v>0</v>
      </c>
      <c r="T4082">
        <v>0</v>
      </c>
    </row>
    <row r="4083" spans="1:20" x14ac:dyDescent="0.25">
      <c r="A4083" t="s">
        <v>31</v>
      </c>
      <c r="B4083">
        <v>33951947</v>
      </c>
      <c r="C4083">
        <v>4129000</v>
      </c>
      <c r="D4083">
        <v>0</v>
      </c>
      <c r="E4083">
        <v>38080947</v>
      </c>
      <c r="F4083">
        <v>0</v>
      </c>
      <c r="G4083">
        <v>28236900</v>
      </c>
      <c r="H4083">
        <v>28236900</v>
      </c>
      <c r="I4083">
        <v>28236900</v>
      </c>
      <c r="J4083">
        <v>0</v>
      </c>
      <c r="K4083">
        <v>28236900</v>
      </c>
      <c r="L4083">
        <v>0</v>
      </c>
      <c r="M4083">
        <v>0</v>
      </c>
      <c r="N4083">
        <v>28236900</v>
      </c>
      <c r="O4083">
        <v>28236900</v>
      </c>
      <c r="P4083">
        <v>0</v>
      </c>
      <c r="Q4083">
        <v>9844047</v>
      </c>
      <c r="R4083">
        <v>74.150000000000006</v>
      </c>
      <c r="S4083">
        <v>0</v>
      </c>
      <c r="T4083">
        <v>0</v>
      </c>
    </row>
    <row r="4084" spans="1:20" x14ac:dyDescent="0.25">
      <c r="A4084" t="s">
        <v>401</v>
      </c>
      <c r="B4084">
        <v>33951947</v>
      </c>
      <c r="C4084">
        <v>4129000</v>
      </c>
      <c r="D4084">
        <v>0</v>
      </c>
      <c r="E4084">
        <v>38080947</v>
      </c>
      <c r="F4084">
        <v>0</v>
      </c>
      <c r="G4084">
        <v>28236900</v>
      </c>
      <c r="H4084">
        <v>28236900</v>
      </c>
      <c r="I4084">
        <v>28236900</v>
      </c>
      <c r="J4084">
        <v>0</v>
      </c>
      <c r="K4084">
        <v>28236900</v>
      </c>
      <c r="L4084">
        <v>0</v>
      </c>
      <c r="M4084">
        <v>0</v>
      </c>
      <c r="N4084">
        <v>28236900</v>
      </c>
      <c r="O4084">
        <v>28236900</v>
      </c>
      <c r="P4084">
        <v>0</v>
      </c>
      <c r="Q4084">
        <v>9844047</v>
      </c>
      <c r="R4084">
        <v>74.150000000000006</v>
      </c>
      <c r="S4084">
        <v>0</v>
      </c>
      <c r="T4084">
        <v>0</v>
      </c>
    </row>
    <row r="4085" spans="1:20" x14ac:dyDescent="0.25">
      <c r="A4085" t="s">
        <v>33</v>
      </c>
      <c r="B4085">
        <v>33951947</v>
      </c>
      <c r="C4085">
        <v>4129000</v>
      </c>
      <c r="D4085">
        <v>0</v>
      </c>
      <c r="E4085">
        <v>38080947</v>
      </c>
      <c r="F4085">
        <v>0</v>
      </c>
      <c r="G4085">
        <v>28236900</v>
      </c>
      <c r="H4085">
        <v>28236900</v>
      </c>
      <c r="I4085">
        <v>28236900</v>
      </c>
      <c r="J4085">
        <v>0</v>
      </c>
      <c r="K4085">
        <v>28236900</v>
      </c>
      <c r="L4085">
        <v>0</v>
      </c>
      <c r="M4085">
        <v>0</v>
      </c>
      <c r="N4085">
        <v>28236900</v>
      </c>
      <c r="O4085">
        <v>28236900</v>
      </c>
      <c r="P4085">
        <v>0</v>
      </c>
      <c r="Q4085">
        <v>9844047</v>
      </c>
      <c r="R4085">
        <v>74.150000000000006</v>
      </c>
      <c r="S4085">
        <v>0</v>
      </c>
      <c r="T4085">
        <v>0</v>
      </c>
    </row>
    <row r="4086" spans="1:20" x14ac:dyDescent="0.25">
      <c r="A4086" t="s">
        <v>56</v>
      </c>
      <c r="B4086">
        <v>5491761</v>
      </c>
      <c r="C4086">
        <v>871000</v>
      </c>
      <c r="D4086">
        <v>0</v>
      </c>
      <c r="E4086">
        <v>6362761</v>
      </c>
      <c r="F4086">
        <v>0</v>
      </c>
      <c r="G4086">
        <v>4470038</v>
      </c>
      <c r="H4086">
        <v>4470038</v>
      </c>
      <c r="I4086">
        <v>4470038</v>
      </c>
      <c r="J4086">
        <v>0</v>
      </c>
      <c r="K4086">
        <v>4470038</v>
      </c>
      <c r="L4086">
        <v>0</v>
      </c>
      <c r="M4086">
        <v>0</v>
      </c>
      <c r="N4086">
        <v>4470038</v>
      </c>
      <c r="O4086">
        <v>4470038</v>
      </c>
      <c r="P4086">
        <v>0</v>
      </c>
      <c r="Q4086">
        <v>1892723</v>
      </c>
      <c r="R4086">
        <v>70.25</v>
      </c>
      <c r="S4086">
        <v>0</v>
      </c>
      <c r="T4086">
        <v>0</v>
      </c>
    </row>
    <row r="4087" spans="1:20" x14ac:dyDescent="0.25">
      <c r="A4087" t="s">
        <v>31</v>
      </c>
      <c r="B4087">
        <v>5491761</v>
      </c>
      <c r="C4087">
        <v>871000</v>
      </c>
      <c r="D4087">
        <v>0</v>
      </c>
      <c r="E4087">
        <v>6362761</v>
      </c>
      <c r="F4087">
        <v>0</v>
      </c>
      <c r="G4087">
        <v>4470038</v>
      </c>
      <c r="H4087">
        <v>4470038</v>
      </c>
      <c r="I4087">
        <v>4470038</v>
      </c>
      <c r="J4087">
        <v>0</v>
      </c>
      <c r="K4087">
        <v>4470038</v>
      </c>
      <c r="L4087">
        <v>0</v>
      </c>
      <c r="M4087">
        <v>0</v>
      </c>
      <c r="N4087">
        <v>4470038</v>
      </c>
      <c r="O4087">
        <v>4470038</v>
      </c>
      <c r="P4087">
        <v>0</v>
      </c>
      <c r="Q4087">
        <v>1892723</v>
      </c>
      <c r="R4087">
        <v>70.25</v>
      </c>
      <c r="S4087">
        <v>0</v>
      </c>
      <c r="T4087">
        <v>0</v>
      </c>
    </row>
    <row r="4088" spans="1:20" x14ac:dyDescent="0.25">
      <c r="A4088" t="s">
        <v>57</v>
      </c>
      <c r="B4088">
        <v>5491761</v>
      </c>
      <c r="C4088">
        <v>871000</v>
      </c>
      <c r="D4088">
        <v>0</v>
      </c>
      <c r="E4088">
        <v>6362761</v>
      </c>
      <c r="F4088">
        <v>0</v>
      </c>
      <c r="G4088">
        <v>4470038</v>
      </c>
      <c r="H4088">
        <v>4470038</v>
      </c>
      <c r="I4088">
        <v>4470038</v>
      </c>
      <c r="J4088">
        <v>0</v>
      </c>
      <c r="K4088">
        <v>4470038</v>
      </c>
      <c r="L4088">
        <v>0</v>
      </c>
      <c r="M4088">
        <v>0</v>
      </c>
      <c r="N4088">
        <v>4470038</v>
      </c>
      <c r="O4088">
        <v>4470038</v>
      </c>
      <c r="P4088">
        <v>0</v>
      </c>
      <c r="Q4088">
        <v>1892723</v>
      </c>
      <c r="R4088">
        <v>70.25</v>
      </c>
      <c r="S4088">
        <v>0</v>
      </c>
      <c r="T4088">
        <v>0</v>
      </c>
    </row>
    <row r="4089" spans="1:20" x14ac:dyDescent="0.25">
      <c r="A4089" t="s">
        <v>33</v>
      </c>
      <c r="B4089">
        <v>5491761</v>
      </c>
      <c r="C4089">
        <v>871000</v>
      </c>
      <c r="D4089">
        <v>0</v>
      </c>
      <c r="E4089">
        <v>6362761</v>
      </c>
      <c r="F4089">
        <v>0</v>
      </c>
      <c r="G4089">
        <v>4470038</v>
      </c>
      <c r="H4089">
        <v>4470038</v>
      </c>
      <c r="I4089">
        <v>4470038</v>
      </c>
      <c r="J4089">
        <v>0</v>
      </c>
      <c r="K4089">
        <v>4470038</v>
      </c>
      <c r="L4089">
        <v>0</v>
      </c>
      <c r="M4089">
        <v>0</v>
      </c>
      <c r="N4089">
        <v>4470038</v>
      </c>
      <c r="O4089">
        <v>4470038</v>
      </c>
      <c r="P4089">
        <v>0</v>
      </c>
      <c r="Q4089">
        <v>1892723</v>
      </c>
      <c r="R4089">
        <v>70.25</v>
      </c>
      <c r="S4089">
        <v>0</v>
      </c>
      <c r="T4089">
        <v>0</v>
      </c>
    </row>
    <row r="4090" spans="1:20" x14ac:dyDescent="0.25">
      <c r="A4090" t="s">
        <v>764</v>
      </c>
      <c r="B4090">
        <v>81934617</v>
      </c>
      <c r="C4090">
        <v>0</v>
      </c>
      <c r="D4090">
        <v>0</v>
      </c>
      <c r="E4090">
        <v>81934617</v>
      </c>
      <c r="F4090">
        <v>0</v>
      </c>
      <c r="G4090">
        <v>10880223</v>
      </c>
      <c r="H4090">
        <v>10880223</v>
      </c>
      <c r="I4090">
        <v>10880223</v>
      </c>
      <c r="J4090">
        <v>0</v>
      </c>
      <c r="K4090">
        <v>10880223</v>
      </c>
      <c r="L4090">
        <v>0</v>
      </c>
      <c r="M4090">
        <v>0</v>
      </c>
      <c r="N4090">
        <v>10880223</v>
      </c>
      <c r="O4090">
        <v>10880223</v>
      </c>
      <c r="P4090">
        <v>0</v>
      </c>
      <c r="Q4090">
        <v>71054394</v>
      </c>
      <c r="R4090">
        <v>13.28</v>
      </c>
      <c r="S4090">
        <v>0</v>
      </c>
      <c r="T4090">
        <v>0</v>
      </c>
    </row>
    <row r="4091" spans="1:20" x14ac:dyDescent="0.25">
      <c r="A4091" t="s">
        <v>31</v>
      </c>
      <c r="B4091">
        <v>81934617</v>
      </c>
      <c r="C4091">
        <v>0</v>
      </c>
      <c r="D4091">
        <v>0</v>
      </c>
      <c r="E4091">
        <v>81934617</v>
      </c>
      <c r="F4091">
        <v>0</v>
      </c>
      <c r="G4091">
        <v>10880223</v>
      </c>
      <c r="H4091">
        <v>10880223</v>
      </c>
      <c r="I4091">
        <v>10880223</v>
      </c>
      <c r="J4091">
        <v>0</v>
      </c>
      <c r="K4091">
        <v>10880223</v>
      </c>
      <c r="L4091">
        <v>0</v>
      </c>
      <c r="M4091">
        <v>0</v>
      </c>
      <c r="N4091">
        <v>10880223</v>
      </c>
      <c r="O4091">
        <v>10880223</v>
      </c>
      <c r="P4091">
        <v>0</v>
      </c>
      <c r="Q4091">
        <v>71054394</v>
      </c>
      <c r="R4091">
        <v>13.28</v>
      </c>
      <c r="S4091">
        <v>0</v>
      </c>
      <c r="T4091">
        <v>0</v>
      </c>
    </row>
    <row r="4092" spans="1:20" x14ac:dyDescent="0.25">
      <c r="A4092" t="s">
        <v>403</v>
      </c>
      <c r="B4092">
        <v>81934617</v>
      </c>
      <c r="C4092">
        <v>0</v>
      </c>
      <c r="D4092">
        <v>0</v>
      </c>
      <c r="E4092">
        <v>81934617</v>
      </c>
      <c r="F4092">
        <v>0</v>
      </c>
      <c r="G4092">
        <v>10880223</v>
      </c>
      <c r="H4092">
        <v>10880223</v>
      </c>
      <c r="I4092">
        <v>10880223</v>
      </c>
      <c r="J4092">
        <v>0</v>
      </c>
      <c r="K4092">
        <v>10880223</v>
      </c>
      <c r="L4092">
        <v>0</v>
      </c>
      <c r="M4092">
        <v>0</v>
      </c>
      <c r="N4092">
        <v>10880223</v>
      </c>
      <c r="O4092">
        <v>10880223</v>
      </c>
      <c r="P4092">
        <v>0</v>
      </c>
      <c r="Q4092">
        <v>71054394</v>
      </c>
      <c r="R4092">
        <v>13.28</v>
      </c>
      <c r="S4092">
        <v>0</v>
      </c>
      <c r="T4092">
        <v>0</v>
      </c>
    </row>
    <row r="4093" spans="1:20" x14ac:dyDescent="0.25">
      <c r="A4093" t="s">
        <v>33</v>
      </c>
      <c r="B4093">
        <v>81934617</v>
      </c>
      <c r="C4093">
        <v>0</v>
      </c>
      <c r="D4093">
        <v>0</v>
      </c>
      <c r="E4093">
        <v>81934617</v>
      </c>
      <c r="F4093">
        <v>0</v>
      </c>
      <c r="G4093">
        <v>10880223</v>
      </c>
      <c r="H4093">
        <v>10880223</v>
      </c>
      <c r="I4093">
        <v>10880223</v>
      </c>
      <c r="J4093">
        <v>0</v>
      </c>
      <c r="K4093">
        <v>10880223</v>
      </c>
      <c r="L4093">
        <v>0</v>
      </c>
      <c r="M4093">
        <v>0</v>
      </c>
      <c r="N4093">
        <v>10880223</v>
      </c>
      <c r="O4093">
        <v>10880223</v>
      </c>
      <c r="P4093">
        <v>0</v>
      </c>
      <c r="Q4093">
        <v>71054394</v>
      </c>
      <c r="R4093">
        <v>13.28</v>
      </c>
      <c r="S4093">
        <v>0</v>
      </c>
      <c r="T4093">
        <v>0</v>
      </c>
    </row>
    <row r="4094" spans="1:20" x14ac:dyDescent="0.25">
      <c r="A4094" t="s">
        <v>58</v>
      </c>
      <c r="B4094">
        <v>20361111</v>
      </c>
      <c r="C4094">
        <v>0</v>
      </c>
      <c r="D4094">
        <v>0</v>
      </c>
      <c r="E4094">
        <v>20361111</v>
      </c>
      <c r="F4094">
        <v>0</v>
      </c>
      <c r="G4094">
        <v>13457000</v>
      </c>
      <c r="H4094">
        <v>13457000</v>
      </c>
      <c r="I4094">
        <v>13457000</v>
      </c>
      <c r="J4094">
        <v>0</v>
      </c>
      <c r="K4094">
        <v>13457000</v>
      </c>
      <c r="L4094">
        <v>0</v>
      </c>
      <c r="M4094">
        <v>0</v>
      </c>
      <c r="N4094">
        <v>13457000</v>
      </c>
      <c r="O4094">
        <v>13457000</v>
      </c>
      <c r="P4094">
        <v>0</v>
      </c>
      <c r="Q4094">
        <v>6904111</v>
      </c>
      <c r="R4094">
        <v>66.09</v>
      </c>
      <c r="S4094">
        <v>0</v>
      </c>
      <c r="T4094">
        <v>0</v>
      </c>
    </row>
    <row r="4095" spans="1:20" x14ac:dyDescent="0.25">
      <c r="A4095" t="s">
        <v>31</v>
      </c>
      <c r="B4095">
        <v>20361111</v>
      </c>
      <c r="C4095">
        <v>0</v>
      </c>
      <c r="D4095">
        <v>0</v>
      </c>
      <c r="E4095">
        <v>20361111</v>
      </c>
      <c r="F4095">
        <v>0</v>
      </c>
      <c r="G4095">
        <v>13457000</v>
      </c>
      <c r="H4095">
        <v>13457000</v>
      </c>
      <c r="I4095">
        <v>13457000</v>
      </c>
      <c r="J4095">
        <v>0</v>
      </c>
      <c r="K4095">
        <v>13457000</v>
      </c>
      <c r="L4095">
        <v>0</v>
      </c>
      <c r="M4095">
        <v>0</v>
      </c>
      <c r="N4095">
        <v>13457000</v>
      </c>
      <c r="O4095">
        <v>13457000</v>
      </c>
      <c r="P4095">
        <v>0</v>
      </c>
      <c r="Q4095">
        <v>6904111</v>
      </c>
      <c r="R4095">
        <v>66.09</v>
      </c>
      <c r="S4095">
        <v>0</v>
      </c>
      <c r="T4095">
        <v>0</v>
      </c>
    </row>
    <row r="4096" spans="1:20" x14ac:dyDescent="0.25">
      <c r="A4096" t="s">
        <v>415</v>
      </c>
      <c r="B4096">
        <v>20361111</v>
      </c>
      <c r="C4096">
        <v>0</v>
      </c>
      <c r="D4096">
        <v>0</v>
      </c>
      <c r="E4096">
        <v>20361111</v>
      </c>
      <c r="F4096">
        <v>0</v>
      </c>
      <c r="G4096">
        <v>13457000</v>
      </c>
      <c r="H4096">
        <v>13457000</v>
      </c>
      <c r="I4096">
        <v>13457000</v>
      </c>
      <c r="J4096">
        <v>0</v>
      </c>
      <c r="K4096">
        <v>13457000</v>
      </c>
      <c r="L4096">
        <v>0</v>
      </c>
      <c r="M4096">
        <v>0</v>
      </c>
      <c r="N4096">
        <v>13457000</v>
      </c>
      <c r="O4096">
        <v>13457000</v>
      </c>
      <c r="P4096">
        <v>0</v>
      </c>
      <c r="Q4096">
        <v>6904111</v>
      </c>
      <c r="R4096">
        <v>66.09</v>
      </c>
      <c r="S4096">
        <v>0</v>
      </c>
      <c r="T4096">
        <v>0</v>
      </c>
    </row>
    <row r="4097" spans="1:20" x14ac:dyDescent="0.25">
      <c r="A4097" t="s">
        <v>33</v>
      </c>
      <c r="B4097">
        <v>20361111</v>
      </c>
      <c r="C4097">
        <v>0</v>
      </c>
      <c r="D4097">
        <v>0</v>
      </c>
      <c r="E4097">
        <v>20361111</v>
      </c>
      <c r="F4097">
        <v>0</v>
      </c>
      <c r="G4097">
        <v>13457000</v>
      </c>
      <c r="H4097">
        <v>13457000</v>
      </c>
      <c r="I4097">
        <v>13457000</v>
      </c>
      <c r="J4097">
        <v>0</v>
      </c>
      <c r="K4097">
        <v>13457000</v>
      </c>
      <c r="L4097">
        <v>0</v>
      </c>
      <c r="M4097">
        <v>0</v>
      </c>
      <c r="N4097">
        <v>13457000</v>
      </c>
      <c r="O4097">
        <v>13457000</v>
      </c>
      <c r="P4097">
        <v>0</v>
      </c>
      <c r="Q4097">
        <v>6904111</v>
      </c>
      <c r="R4097">
        <v>66.09</v>
      </c>
      <c r="S4097">
        <v>0</v>
      </c>
      <c r="T4097">
        <v>0</v>
      </c>
    </row>
    <row r="4098" spans="1:20" x14ac:dyDescent="0.25">
      <c r="A4098" t="s">
        <v>60</v>
      </c>
      <c r="B4098">
        <v>30541770</v>
      </c>
      <c r="C4098">
        <v>0</v>
      </c>
      <c r="D4098">
        <v>0</v>
      </c>
      <c r="E4098">
        <v>30541770</v>
      </c>
      <c r="F4098">
        <v>0</v>
      </c>
      <c r="G4098">
        <v>21416500</v>
      </c>
      <c r="H4098">
        <v>21416500</v>
      </c>
      <c r="I4098">
        <v>21416500</v>
      </c>
      <c r="J4098">
        <v>0</v>
      </c>
      <c r="K4098">
        <v>21416500</v>
      </c>
      <c r="L4098">
        <v>0</v>
      </c>
      <c r="M4098">
        <v>0</v>
      </c>
      <c r="N4098">
        <v>21416500</v>
      </c>
      <c r="O4098">
        <v>21416500</v>
      </c>
      <c r="P4098">
        <v>0</v>
      </c>
      <c r="Q4098">
        <v>9125270</v>
      </c>
      <c r="R4098">
        <v>70.12</v>
      </c>
      <c r="S4098">
        <v>0</v>
      </c>
      <c r="T4098">
        <v>0</v>
      </c>
    </row>
    <row r="4099" spans="1:20" x14ac:dyDescent="0.25">
      <c r="A4099" t="s">
        <v>31</v>
      </c>
      <c r="B4099">
        <v>30541770</v>
      </c>
      <c r="C4099">
        <v>0</v>
      </c>
      <c r="D4099">
        <v>0</v>
      </c>
      <c r="E4099">
        <v>30541770</v>
      </c>
      <c r="F4099">
        <v>0</v>
      </c>
      <c r="G4099">
        <v>21416500</v>
      </c>
      <c r="H4099">
        <v>21416500</v>
      </c>
      <c r="I4099">
        <v>21416500</v>
      </c>
      <c r="J4099">
        <v>0</v>
      </c>
      <c r="K4099">
        <v>21416500</v>
      </c>
      <c r="L4099">
        <v>0</v>
      </c>
      <c r="M4099">
        <v>0</v>
      </c>
      <c r="N4099">
        <v>21416500</v>
      </c>
      <c r="O4099">
        <v>21416500</v>
      </c>
      <c r="P4099">
        <v>0</v>
      </c>
      <c r="Q4099">
        <v>9125270</v>
      </c>
      <c r="R4099">
        <v>70.12</v>
      </c>
      <c r="S4099">
        <v>0</v>
      </c>
      <c r="T4099">
        <v>0</v>
      </c>
    </row>
    <row r="4100" spans="1:20" x14ac:dyDescent="0.25">
      <c r="A4100" t="s">
        <v>417</v>
      </c>
      <c r="B4100">
        <v>30541770</v>
      </c>
      <c r="C4100">
        <v>0</v>
      </c>
      <c r="D4100">
        <v>0</v>
      </c>
      <c r="E4100">
        <v>30541770</v>
      </c>
      <c r="F4100">
        <v>0</v>
      </c>
      <c r="G4100">
        <v>21416500</v>
      </c>
      <c r="H4100">
        <v>21416500</v>
      </c>
      <c r="I4100">
        <v>21416500</v>
      </c>
      <c r="J4100">
        <v>0</v>
      </c>
      <c r="K4100">
        <v>21416500</v>
      </c>
      <c r="L4100">
        <v>0</v>
      </c>
      <c r="M4100">
        <v>0</v>
      </c>
      <c r="N4100">
        <v>21416500</v>
      </c>
      <c r="O4100">
        <v>21416500</v>
      </c>
      <c r="P4100">
        <v>0</v>
      </c>
      <c r="Q4100">
        <v>9125270</v>
      </c>
      <c r="R4100">
        <v>70.12</v>
      </c>
      <c r="S4100">
        <v>0</v>
      </c>
      <c r="T4100">
        <v>0</v>
      </c>
    </row>
    <row r="4101" spans="1:20" x14ac:dyDescent="0.25">
      <c r="A4101" t="s">
        <v>33</v>
      </c>
      <c r="B4101">
        <v>30541770</v>
      </c>
      <c r="C4101">
        <v>0</v>
      </c>
      <c r="D4101">
        <v>0</v>
      </c>
      <c r="E4101">
        <v>30541770</v>
      </c>
      <c r="F4101">
        <v>0</v>
      </c>
      <c r="G4101">
        <v>21416500</v>
      </c>
      <c r="H4101">
        <v>21416500</v>
      </c>
      <c r="I4101">
        <v>21416500</v>
      </c>
      <c r="J4101">
        <v>0</v>
      </c>
      <c r="K4101">
        <v>21416500</v>
      </c>
      <c r="L4101">
        <v>0</v>
      </c>
      <c r="M4101">
        <v>0</v>
      </c>
      <c r="N4101">
        <v>21416500</v>
      </c>
      <c r="O4101">
        <v>21416500</v>
      </c>
      <c r="P4101">
        <v>0</v>
      </c>
      <c r="Q4101">
        <v>9125270</v>
      </c>
      <c r="R4101">
        <v>70.12</v>
      </c>
      <c r="S4101">
        <v>0</v>
      </c>
      <c r="T4101">
        <v>0</v>
      </c>
    </row>
    <row r="4102" spans="1:20" x14ac:dyDescent="0.25">
      <c r="A4102" t="s">
        <v>64</v>
      </c>
      <c r="B4102">
        <v>40722220</v>
      </c>
      <c r="C4102">
        <v>0</v>
      </c>
      <c r="D4102">
        <v>0</v>
      </c>
      <c r="E4102">
        <v>40722220</v>
      </c>
      <c r="F4102">
        <v>0</v>
      </c>
      <c r="G4102">
        <v>26775145</v>
      </c>
      <c r="H4102">
        <v>26775145</v>
      </c>
      <c r="I4102">
        <v>26775145</v>
      </c>
      <c r="J4102">
        <v>0</v>
      </c>
      <c r="K4102">
        <v>26775145</v>
      </c>
      <c r="L4102">
        <v>0</v>
      </c>
      <c r="M4102">
        <v>0</v>
      </c>
      <c r="N4102">
        <v>26775145</v>
      </c>
      <c r="O4102">
        <v>26775145</v>
      </c>
      <c r="P4102">
        <v>0</v>
      </c>
      <c r="Q4102">
        <v>13947075</v>
      </c>
      <c r="R4102">
        <v>65.75</v>
      </c>
      <c r="S4102">
        <v>0</v>
      </c>
      <c r="T4102">
        <v>0</v>
      </c>
    </row>
    <row r="4103" spans="1:20" x14ac:dyDescent="0.25">
      <c r="A4103" t="s">
        <v>31</v>
      </c>
      <c r="B4103">
        <v>40722220</v>
      </c>
      <c r="C4103">
        <v>0</v>
      </c>
      <c r="D4103">
        <v>0</v>
      </c>
      <c r="E4103">
        <v>40722220</v>
      </c>
      <c r="F4103">
        <v>0</v>
      </c>
      <c r="G4103">
        <v>26775145</v>
      </c>
      <c r="H4103">
        <v>26775145</v>
      </c>
      <c r="I4103">
        <v>26775145</v>
      </c>
      <c r="J4103">
        <v>0</v>
      </c>
      <c r="K4103">
        <v>26775145</v>
      </c>
      <c r="L4103">
        <v>0</v>
      </c>
      <c r="M4103">
        <v>0</v>
      </c>
      <c r="N4103">
        <v>26775145</v>
      </c>
      <c r="O4103">
        <v>26775145</v>
      </c>
      <c r="P4103">
        <v>0</v>
      </c>
      <c r="Q4103">
        <v>13947075</v>
      </c>
      <c r="R4103">
        <v>65.75</v>
      </c>
      <c r="S4103">
        <v>0</v>
      </c>
      <c r="T4103">
        <v>0</v>
      </c>
    </row>
    <row r="4104" spans="1:20" x14ac:dyDescent="0.25">
      <c r="A4104" t="s">
        <v>421</v>
      </c>
      <c r="B4104">
        <v>40722220</v>
      </c>
      <c r="C4104">
        <v>0</v>
      </c>
      <c r="D4104">
        <v>0</v>
      </c>
      <c r="E4104">
        <v>40722220</v>
      </c>
      <c r="F4104">
        <v>0</v>
      </c>
      <c r="G4104">
        <v>26775145</v>
      </c>
      <c r="H4104">
        <v>26775145</v>
      </c>
      <c r="I4104">
        <v>26775145</v>
      </c>
      <c r="J4104">
        <v>0</v>
      </c>
      <c r="K4104">
        <v>26775145</v>
      </c>
      <c r="L4104">
        <v>0</v>
      </c>
      <c r="M4104">
        <v>0</v>
      </c>
      <c r="N4104">
        <v>26775145</v>
      </c>
      <c r="O4104">
        <v>26775145</v>
      </c>
      <c r="P4104">
        <v>0</v>
      </c>
      <c r="Q4104">
        <v>13947075</v>
      </c>
      <c r="R4104">
        <v>65.75</v>
      </c>
      <c r="S4104">
        <v>0</v>
      </c>
      <c r="T4104">
        <v>0</v>
      </c>
    </row>
    <row r="4105" spans="1:20" x14ac:dyDescent="0.25">
      <c r="A4105" t="s">
        <v>33</v>
      </c>
      <c r="B4105">
        <v>40722220</v>
      </c>
      <c r="C4105">
        <v>0</v>
      </c>
      <c r="D4105">
        <v>0</v>
      </c>
      <c r="E4105">
        <v>40722220</v>
      </c>
      <c r="F4105">
        <v>0</v>
      </c>
      <c r="G4105">
        <v>26775145</v>
      </c>
      <c r="H4105">
        <v>26775145</v>
      </c>
      <c r="I4105">
        <v>26775145</v>
      </c>
      <c r="J4105">
        <v>0</v>
      </c>
      <c r="K4105">
        <v>26775145</v>
      </c>
      <c r="L4105">
        <v>0</v>
      </c>
      <c r="M4105">
        <v>0</v>
      </c>
      <c r="N4105">
        <v>26775145</v>
      </c>
      <c r="O4105">
        <v>26775145</v>
      </c>
      <c r="P4105">
        <v>0</v>
      </c>
      <c r="Q4105">
        <v>13947075</v>
      </c>
      <c r="R4105">
        <v>65.75</v>
      </c>
      <c r="S4105">
        <v>0</v>
      </c>
      <c r="T4105">
        <v>0</v>
      </c>
    </row>
    <row r="4106" spans="1:20" x14ac:dyDescent="0.25">
      <c r="A4106" t="s">
        <v>68</v>
      </c>
      <c r="B4106">
        <v>65424476</v>
      </c>
      <c r="C4106">
        <v>-65424476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</row>
    <row r="4107" spans="1:20" x14ac:dyDescent="0.25">
      <c r="A4107" t="s">
        <v>31</v>
      </c>
      <c r="B4107">
        <v>65424476</v>
      </c>
      <c r="C4107">
        <v>-65424476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</row>
    <row r="4108" spans="1:20" x14ac:dyDescent="0.25">
      <c r="A4108" t="s">
        <v>69</v>
      </c>
      <c r="B4108">
        <v>65424476</v>
      </c>
      <c r="C4108">
        <v>-65424476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</row>
    <row r="4109" spans="1:20" x14ac:dyDescent="0.25">
      <c r="A4109" t="s">
        <v>33</v>
      </c>
      <c r="B4109">
        <v>65424476</v>
      </c>
      <c r="C4109">
        <v>-65424476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</row>
    <row r="4110" spans="1:20" x14ac:dyDescent="0.25">
      <c r="A4110" t="s">
        <v>70</v>
      </c>
      <c r="B4110">
        <v>11600222</v>
      </c>
      <c r="C4110">
        <v>0</v>
      </c>
      <c r="D4110">
        <v>0</v>
      </c>
      <c r="E4110">
        <v>11600222</v>
      </c>
      <c r="F4110">
        <v>0</v>
      </c>
      <c r="G4110">
        <v>11600222</v>
      </c>
      <c r="H4110">
        <v>11600222</v>
      </c>
      <c r="I4110">
        <v>11600222</v>
      </c>
      <c r="J4110">
        <v>0</v>
      </c>
      <c r="K4110">
        <v>11600222</v>
      </c>
      <c r="L4110">
        <v>0</v>
      </c>
      <c r="M4110">
        <v>0</v>
      </c>
      <c r="N4110">
        <v>11600222</v>
      </c>
      <c r="O4110">
        <v>11600222</v>
      </c>
      <c r="P4110">
        <v>0</v>
      </c>
      <c r="Q4110">
        <v>0</v>
      </c>
      <c r="R4110">
        <v>100</v>
      </c>
      <c r="S4110">
        <v>0</v>
      </c>
      <c r="T4110">
        <v>0</v>
      </c>
    </row>
    <row r="4111" spans="1:20" x14ac:dyDescent="0.25">
      <c r="A4111" t="s">
        <v>31</v>
      </c>
      <c r="B4111">
        <v>11600222</v>
      </c>
      <c r="C4111">
        <v>0</v>
      </c>
      <c r="D4111">
        <v>0</v>
      </c>
      <c r="E4111">
        <v>11600222</v>
      </c>
      <c r="F4111">
        <v>0</v>
      </c>
      <c r="G4111">
        <v>11600222</v>
      </c>
      <c r="H4111">
        <v>11600222</v>
      </c>
      <c r="I4111">
        <v>11600222</v>
      </c>
      <c r="J4111">
        <v>0</v>
      </c>
      <c r="K4111">
        <v>11600222</v>
      </c>
      <c r="L4111">
        <v>0</v>
      </c>
      <c r="M4111">
        <v>0</v>
      </c>
      <c r="N4111">
        <v>11600222</v>
      </c>
      <c r="O4111">
        <v>11600222</v>
      </c>
      <c r="P4111">
        <v>0</v>
      </c>
      <c r="Q4111">
        <v>0</v>
      </c>
      <c r="R4111">
        <v>100</v>
      </c>
      <c r="S4111">
        <v>0</v>
      </c>
      <c r="T4111">
        <v>0</v>
      </c>
    </row>
    <row r="4112" spans="1:20" x14ac:dyDescent="0.25">
      <c r="A4112" t="s">
        <v>71</v>
      </c>
      <c r="B4112">
        <v>11600222</v>
      </c>
      <c r="C4112">
        <v>0</v>
      </c>
      <c r="D4112">
        <v>0</v>
      </c>
      <c r="E4112">
        <v>11600222</v>
      </c>
      <c r="F4112">
        <v>0</v>
      </c>
      <c r="G4112">
        <v>11600222</v>
      </c>
      <c r="H4112">
        <v>11600222</v>
      </c>
      <c r="I4112">
        <v>11600222</v>
      </c>
      <c r="J4112">
        <v>0</v>
      </c>
      <c r="K4112">
        <v>11600222</v>
      </c>
      <c r="L4112">
        <v>0</v>
      </c>
      <c r="M4112">
        <v>0</v>
      </c>
      <c r="N4112">
        <v>11600222</v>
      </c>
      <c r="O4112">
        <v>11600222</v>
      </c>
      <c r="P4112">
        <v>0</v>
      </c>
      <c r="Q4112">
        <v>0</v>
      </c>
      <c r="R4112">
        <v>100</v>
      </c>
      <c r="S4112">
        <v>0</v>
      </c>
      <c r="T4112">
        <v>0</v>
      </c>
    </row>
    <row r="4113" spans="1:20" x14ac:dyDescent="0.25">
      <c r="A4113" t="s">
        <v>33</v>
      </c>
      <c r="B4113">
        <v>11600222</v>
      </c>
      <c r="C4113">
        <v>0</v>
      </c>
      <c r="D4113">
        <v>0</v>
      </c>
      <c r="E4113">
        <v>11600222</v>
      </c>
      <c r="F4113">
        <v>0</v>
      </c>
      <c r="G4113">
        <v>11600222</v>
      </c>
      <c r="H4113">
        <v>11600222</v>
      </c>
      <c r="I4113">
        <v>11600222</v>
      </c>
      <c r="J4113">
        <v>0</v>
      </c>
      <c r="K4113">
        <v>11600222</v>
      </c>
      <c r="L4113">
        <v>0</v>
      </c>
      <c r="M4113">
        <v>0</v>
      </c>
      <c r="N4113">
        <v>11600222</v>
      </c>
      <c r="O4113">
        <v>11600222</v>
      </c>
      <c r="P4113">
        <v>0</v>
      </c>
      <c r="Q4113">
        <v>0</v>
      </c>
      <c r="R4113">
        <v>100</v>
      </c>
      <c r="S4113">
        <v>0</v>
      </c>
      <c r="T4113">
        <v>0</v>
      </c>
    </row>
    <row r="4114" spans="1:20" x14ac:dyDescent="0.25">
      <c r="A4114" t="s">
        <v>98</v>
      </c>
      <c r="B4114">
        <v>10500000</v>
      </c>
      <c r="C4114">
        <v>-10500000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</row>
    <row r="4115" spans="1:20" x14ac:dyDescent="0.25">
      <c r="A4115" t="s">
        <v>31</v>
      </c>
      <c r="B4115">
        <v>10500000</v>
      </c>
      <c r="C4115">
        <v>-10500000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</row>
    <row r="4116" spans="1:20" x14ac:dyDescent="0.25">
      <c r="A4116" t="s">
        <v>99</v>
      </c>
      <c r="B4116">
        <v>10500000</v>
      </c>
      <c r="C4116">
        <v>-10500000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</row>
    <row r="4117" spans="1:20" x14ac:dyDescent="0.25">
      <c r="A4117" t="s">
        <v>33</v>
      </c>
      <c r="B4117">
        <v>10500000</v>
      </c>
      <c r="C4117">
        <v>-10500000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</row>
    <row r="4118" spans="1:20" x14ac:dyDescent="0.25">
      <c r="A4118" t="s">
        <v>72</v>
      </c>
      <c r="B4118">
        <v>39375000</v>
      </c>
      <c r="C4118">
        <v>0</v>
      </c>
      <c r="D4118">
        <v>0</v>
      </c>
      <c r="E4118">
        <v>39375000</v>
      </c>
      <c r="F4118">
        <v>0</v>
      </c>
      <c r="G4118">
        <v>13125000</v>
      </c>
      <c r="H4118">
        <v>13125000</v>
      </c>
      <c r="I4118">
        <v>13125000</v>
      </c>
      <c r="J4118">
        <v>0</v>
      </c>
      <c r="K4118">
        <v>13125000</v>
      </c>
      <c r="L4118">
        <v>0</v>
      </c>
      <c r="M4118">
        <v>0</v>
      </c>
      <c r="N4118">
        <v>13125000</v>
      </c>
      <c r="O4118">
        <v>13125000</v>
      </c>
      <c r="P4118">
        <v>0</v>
      </c>
      <c r="Q4118">
        <v>26250000</v>
      </c>
      <c r="R4118">
        <v>33.33</v>
      </c>
      <c r="S4118">
        <v>0</v>
      </c>
      <c r="T4118">
        <v>0</v>
      </c>
    </row>
    <row r="4119" spans="1:20" x14ac:dyDescent="0.25">
      <c r="A4119" t="s">
        <v>31</v>
      </c>
      <c r="B4119">
        <v>39375000</v>
      </c>
      <c r="C4119">
        <v>0</v>
      </c>
      <c r="D4119">
        <v>0</v>
      </c>
      <c r="E4119">
        <v>39375000</v>
      </c>
      <c r="F4119">
        <v>0</v>
      </c>
      <c r="G4119">
        <v>13125000</v>
      </c>
      <c r="H4119">
        <v>13125000</v>
      </c>
      <c r="I4119">
        <v>13125000</v>
      </c>
      <c r="J4119">
        <v>0</v>
      </c>
      <c r="K4119">
        <v>13125000</v>
      </c>
      <c r="L4119">
        <v>0</v>
      </c>
      <c r="M4119">
        <v>0</v>
      </c>
      <c r="N4119">
        <v>13125000</v>
      </c>
      <c r="O4119">
        <v>13125000</v>
      </c>
      <c r="P4119">
        <v>0</v>
      </c>
      <c r="Q4119">
        <v>26250000</v>
      </c>
      <c r="R4119">
        <v>33.33</v>
      </c>
      <c r="S4119">
        <v>0</v>
      </c>
      <c r="T4119">
        <v>0</v>
      </c>
    </row>
    <row r="4120" spans="1:20" x14ac:dyDescent="0.25">
      <c r="A4120" t="s">
        <v>73</v>
      </c>
      <c r="B4120">
        <v>39375000</v>
      </c>
      <c r="C4120">
        <v>0</v>
      </c>
      <c r="D4120">
        <v>0</v>
      </c>
      <c r="E4120">
        <v>39375000</v>
      </c>
      <c r="F4120">
        <v>0</v>
      </c>
      <c r="G4120">
        <v>13125000</v>
      </c>
      <c r="H4120">
        <v>13125000</v>
      </c>
      <c r="I4120">
        <v>13125000</v>
      </c>
      <c r="J4120">
        <v>0</v>
      </c>
      <c r="K4120">
        <v>13125000</v>
      </c>
      <c r="L4120">
        <v>0</v>
      </c>
      <c r="M4120">
        <v>0</v>
      </c>
      <c r="N4120">
        <v>13125000</v>
      </c>
      <c r="O4120">
        <v>13125000</v>
      </c>
      <c r="P4120">
        <v>0</v>
      </c>
      <c r="Q4120">
        <v>26250000</v>
      </c>
      <c r="R4120">
        <v>33.33</v>
      </c>
      <c r="S4120">
        <v>0</v>
      </c>
      <c r="T4120">
        <v>0</v>
      </c>
    </row>
    <row r="4121" spans="1:20" x14ac:dyDescent="0.25">
      <c r="A4121" t="s">
        <v>33</v>
      </c>
      <c r="B4121">
        <v>39375000</v>
      </c>
      <c r="C4121">
        <v>0</v>
      </c>
      <c r="D4121">
        <v>0</v>
      </c>
      <c r="E4121">
        <v>39375000</v>
      </c>
      <c r="F4121">
        <v>0</v>
      </c>
      <c r="G4121">
        <v>13125000</v>
      </c>
      <c r="H4121">
        <v>13125000</v>
      </c>
      <c r="I4121">
        <v>13125000</v>
      </c>
      <c r="J4121">
        <v>0</v>
      </c>
      <c r="K4121">
        <v>13125000</v>
      </c>
      <c r="L4121">
        <v>0</v>
      </c>
      <c r="M4121">
        <v>0</v>
      </c>
      <c r="N4121">
        <v>13125000</v>
      </c>
      <c r="O4121">
        <v>13125000</v>
      </c>
      <c r="P4121">
        <v>0</v>
      </c>
      <c r="Q4121">
        <v>26250000</v>
      </c>
      <c r="R4121">
        <v>33.33</v>
      </c>
      <c r="S4121">
        <v>0</v>
      </c>
      <c r="T4121">
        <v>0</v>
      </c>
    </row>
    <row r="4122" spans="1:20" x14ac:dyDescent="0.25">
      <c r="A4122" t="s">
        <v>102</v>
      </c>
      <c r="B4122">
        <v>10500000</v>
      </c>
      <c r="C4122">
        <v>-4115000</v>
      </c>
      <c r="D4122">
        <v>0</v>
      </c>
      <c r="E4122">
        <v>6385000</v>
      </c>
      <c r="F4122">
        <v>0</v>
      </c>
      <c r="G4122">
        <v>4515000</v>
      </c>
      <c r="H4122">
        <v>4515000</v>
      </c>
      <c r="I4122">
        <v>4515000</v>
      </c>
      <c r="J4122">
        <v>0</v>
      </c>
      <c r="K4122">
        <v>4515000</v>
      </c>
      <c r="L4122">
        <v>0</v>
      </c>
      <c r="M4122">
        <v>0</v>
      </c>
      <c r="N4122">
        <v>4515000</v>
      </c>
      <c r="O4122">
        <v>4515000</v>
      </c>
      <c r="P4122">
        <v>0</v>
      </c>
      <c r="Q4122">
        <v>1870000</v>
      </c>
      <c r="R4122">
        <v>70.709999999999994</v>
      </c>
      <c r="S4122">
        <v>0</v>
      </c>
      <c r="T4122">
        <v>0</v>
      </c>
    </row>
    <row r="4123" spans="1:20" x14ac:dyDescent="0.25">
      <c r="A4123" t="s">
        <v>31</v>
      </c>
      <c r="B4123">
        <v>10500000</v>
      </c>
      <c r="C4123">
        <v>-4115000</v>
      </c>
      <c r="D4123">
        <v>0</v>
      </c>
      <c r="E4123">
        <v>6385000</v>
      </c>
      <c r="F4123">
        <v>0</v>
      </c>
      <c r="G4123">
        <v>4515000</v>
      </c>
      <c r="H4123">
        <v>4515000</v>
      </c>
      <c r="I4123">
        <v>4515000</v>
      </c>
      <c r="J4123">
        <v>0</v>
      </c>
      <c r="K4123">
        <v>4515000</v>
      </c>
      <c r="L4123">
        <v>0</v>
      </c>
      <c r="M4123">
        <v>0</v>
      </c>
      <c r="N4123">
        <v>4515000</v>
      </c>
      <c r="O4123">
        <v>4515000</v>
      </c>
      <c r="P4123">
        <v>0</v>
      </c>
      <c r="Q4123">
        <v>1870000</v>
      </c>
      <c r="R4123">
        <v>70.709999999999994</v>
      </c>
      <c r="S4123">
        <v>0</v>
      </c>
      <c r="T4123">
        <v>0</v>
      </c>
    </row>
    <row r="4124" spans="1:20" x14ac:dyDescent="0.25">
      <c r="A4124" t="s">
        <v>103</v>
      </c>
      <c r="B4124">
        <v>10500000</v>
      </c>
      <c r="C4124">
        <v>-4115000</v>
      </c>
      <c r="D4124">
        <v>0</v>
      </c>
      <c r="E4124">
        <v>6385000</v>
      </c>
      <c r="F4124">
        <v>0</v>
      </c>
      <c r="G4124">
        <v>4515000</v>
      </c>
      <c r="H4124">
        <v>4515000</v>
      </c>
      <c r="I4124">
        <v>4515000</v>
      </c>
      <c r="J4124">
        <v>0</v>
      </c>
      <c r="K4124">
        <v>4515000</v>
      </c>
      <c r="L4124">
        <v>0</v>
      </c>
      <c r="M4124">
        <v>0</v>
      </c>
      <c r="N4124">
        <v>4515000</v>
      </c>
      <c r="O4124">
        <v>4515000</v>
      </c>
      <c r="P4124">
        <v>0</v>
      </c>
      <c r="Q4124">
        <v>1870000</v>
      </c>
      <c r="R4124">
        <v>70.709999999999994</v>
      </c>
      <c r="S4124">
        <v>0</v>
      </c>
      <c r="T4124">
        <v>0</v>
      </c>
    </row>
    <row r="4125" spans="1:20" x14ac:dyDescent="0.25">
      <c r="A4125" t="s">
        <v>33</v>
      </c>
      <c r="B4125">
        <v>10500000</v>
      </c>
      <c r="C4125">
        <v>-4115000</v>
      </c>
      <c r="D4125">
        <v>0</v>
      </c>
      <c r="E4125">
        <v>6385000</v>
      </c>
      <c r="F4125">
        <v>0</v>
      </c>
      <c r="G4125">
        <v>4515000</v>
      </c>
      <c r="H4125">
        <v>4515000</v>
      </c>
      <c r="I4125">
        <v>4515000</v>
      </c>
      <c r="J4125">
        <v>0</v>
      </c>
      <c r="K4125">
        <v>4515000</v>
      </c>
      <c r="L4125">
        <v>0</v>
      </c>
      <c r="M4125">
        <v>0</v>
      </c>
      <c r="N4125">
        <v>4515000</v>
      </c>
      <c r="O4125">
        <v>4515000</v>
      </c>
      <c r="P4125">
        <v>0</v>
      </c>
      <c r="Q4125">
        <v>1870000</v>
      </c>
      <c r="R4125">
        <v>70.709999999999994</v>
      </c>
      <c r="S4125">
        <v>0</v>
      </c>
      <c r="T4125">
        <v>0</v>
      </c>
    </row>
    <row r="4126" spans="1:20" x14ac:dyDescent="0.25">
      <c r="A4126" t="s">
        <v>74</v>
      </c>
      <c r="B4126">
        <v>73652250</v>
      </c>
      <c r="C4126">
        <v>-52976176</v>
      </c>
      <c r="D4126">
        <v>0</v>
      </c>
      <c r="E4126">
        <v>20676074</v>
      </c>
      <c r="F4126">
        <v>0</v>
      </c>
      <c r="G4126">
        <v>9000000</v>
      </c>
      <c r="H4126">
        <v>9000000</v>
      </c>
      <c r="I4126">
        <v>9000000</v>
      </c>
      <c r="J4126">
        <v>0</v>
      </c>
      <c r="K4126">
        <v>9000000</v>
      </c>
      <c r="L4126">
        <v>0</v>
      </c>
      <c r="M4126">
        <v>0</v>
      </c>
      <c r="N4126">
        <v>9000000</v>
      </c>
      <c r="O4126">
        <v>9000000</v>
      </c>
      <c r="P4126">
        <v>0</v>
      </c>
      <c r="Q4126">
        <v>11676074</v>
      </c>
      <c r="R4126">
        <v>43.53</v>
      </c>
      <c r="S4126">
        <v>0</v>
      </c>
      <c r="T4126">
        <v>0</v>
      </c>
    </row>
    <row r="4127" spans="1:20" x14ac:dyDescent="0.25">
      <c r="A4127" t="s">
        <v>31</v>
      </c>
      <c r="B4127">
        <v>73652250</v>
      </c>
      <c r="C4127">
        <v>-52976176</v>
      </c>
      <c r="D4127">
        <v>0</v>
      </c>
      <c r="E4127">
        <v>20676074</v>
      </c>
      <c r="F4127">
        <v>0</v>
      </c>
      <c r="G4127">
        <v>9000000</v>
      </c>
      <c r="H4127">
        <v>9000000</v>
      </c>
      <c r="I4127">
        <v>9000000</v>
      </c>
      <c r="J4127">
        <v>0</v>
      </c>
      <c r="K4127">
        <v>9000000</v>
      </c>
      <c r="L4127">
        <v>0</v>
      </c>
      <c r="M4127">
        <v>0</v>
      </c>
      <c r="N4127">
        <v>9000000</v>
      </c>
      <c r="O4127">
        <v>9000000</v>
      </c>
      <c r="P4127">
        <v>0</v>
      </c>
      <c r="Q4127">
        <v>11676074</v>
      </c>
      <c r="R4127">
        <v>43.53</v>
      </c>
      <c r="S4127">
        <v>0</v>
      </c>
      <c r="T4127">
        <v>0</v>
      </c>
    </row>
    <row r="4128" spans="1:20" x14ac:dyDescent="0.25">
      <c r="A4128" t="s">
        <v>75</v>
      </c>
      <c r="B4128">
        <v>73652250</v>
      </c>
      <c r="C4128">
        <v>-52976176</v>
      </c>
      <c r="D4128">
        <v>0</v>
      </c>
      <c r="E4128">
        <v>20676074</v>
      </c>
      <c r="F4128">
        <v>0</v>
      </c>
      <c r="G4128">
        <v>9000000</v>
      </c>
      <c r="H4128">
        <v>9000000</v>
      </c>
      <c r="I4128">
        <v>9000000</v>
      </c>
      <c r="J4128">
        <v>0</v>
      </c>
      <c r="K4128">
        <v>9000000</v>
      </c>
      <c r="L4128">
        <v>0</v>
      </c>
      <c r="M4128">
        <v>0</v>
      </c>
      <c r="N4128">
        <v>9000000</v>
      </c>
      <c r="O4128">
        <v>9000000</v>
      </c>
      <c r="P4128">
        <v>0</v>
      </c>
      <c r="Q4128">
        <v>11676074</v>
      </c>
      <c r="R4128">
        <v>43.53</v>
      </c>
      <c r="S4128">
        <v>0</v>
      </c>
      <c r="T4128">
        <v>0</v>
      </c>
    </row>
    <row r="4129" spans="1:20" x14ac:dyDescent="0.25">
      <c r="A4129" t="s">
        <v>33</v>
      </c>
      <c r="B4129">
        <v>73652250</v>
      </c>
      <c r="C4129">
        <v>-52976176</v>
      </c>
      <c r="D4129">
        <v>0</v>
      </c>
      <c r="E4129">
        <v>20676074</v>
      </c>
      <c r="F4129">
        <v>0</v>
      </c>
      <c r="G4129">
        <v>9000000</v>
      </c>
      <c r="H4129">
        <v>9000000</v>
      </c>
      <c r="I4129">
        <v>9000000</v>
      </c>
      <c r="J4129">
        <v>0</v>
      </c>
      <c r="K4129">
        <v>9000000</v>
      </c>
      <c r="L4129">
        <v>0</v>
      </c>
      <c r="M4129">
        <v>0</v>
      </c>
      <c r="N4129">
        <v>9000000</v>
      </c>
      <c r="O4129">
        <v>9000000</v>
      </c>
      <c r="P4129">
        <v>0</v>
      </c>
      <c r="Q4129">
        <v>11676074</v>
      </c>
      <c r="R4129">
        <v>43.53</v>
      </c>
      <c r="S4129">
        <v>0</v>
      </c>
      <c r="T4129">
        <v>0</v>
      </c>
    </row>
    <row r="4130" spans="1:20" x14ac:dyDescent="0.25">
      <c r="A4130" t="s">
        <v>76</v>
      </c>
      <c r="B4130">
        <v>49481250</v>
      </c>
      <c r="C4130">
        <v>-49481250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</row>
    <row r="4131" spans="1:20" x14ac:dyDescent="0.25">
      <c r="A4131" t="s">
        <v>31</v>
      </c>
      <c r="B4131">
        <v>49481250</v>
      </c>
      <c r="C4131">
        <v>-49481250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</row>
    <row r="4132" spans="1:20" x14ac:dyDescent="0.25">
      <c r="A4132" t="s">
        <v>77</v>
      </c>
      <c r="B4132">
        <v>49481250</v>
      </c>
      <c r="C4132">
        <v>-49481250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</row>
    <row r="4133" spans="1:20" x14ac:dyDescent="0.25">
      <c r="A4133" t="s">
        <v>33</v>
      </c>
      <c r="B4133">
        <v>49481250</v>
      </c>
      <c r="C4133">
        <v>-49481250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</row>
    <row r="4134" spans="1:20" x14ac:dyDescent="0.25">
      <c r="A4134" t="s">
        <v>104</v>
      </c>
      <c r="B4134">
        <v>29187900</v>
      </c>
      <c r="C4134">
        <v>0</v>
      </c>
      <c r="D4134">
        <v>0</v>
      </c>
      <c r="E4134">
        <v>29187900</v>
      </c>
      <c r="F4134">
        <v>0</v>
      </c>
      <c r="G4134">
        <v>7800000</v>
      </c>
      <c r="H4134">
        <v>7800000</v>
      </c>
      <c r="I4134">
        <v>7800000</v>
      </c>
      <c r="J4134">
        <v>0</v>
      </c>
      <c r="K4134">
        <v>7800000</v>
      </c>
      <c r="L4134">
        <v>0</v>
      </c>
      <c r="M4134">
        <v>0</v>
      </c>
      <c r="N4134">
        <v>7800000</v>
      </c>
      <c r="O4134">
        <v>7800000</v>
      </c>
      <c r="P4134">
        <v>0</v>
      </c>
      <c r="Q4134">
        <v>21387900</v>
      </c>
      <c r="R4134">
        <v>26.72</v>
      </c>
      <c r="S4134">
        <v>0</v>
      </c>
      <c r="T4134">
        <v>0</v>
      </c>
    </row>
    <row r="4135" spans="1:20" x14ac:dyDescent="0.25">
      <c r="A4135" t="s">
        <v>31</v>
      </c>
      <c r="B4135">
        <v>29187900</v>
      </c>
      <c r="C4135">
        <v>0</v>
      </c>
      <c r="D4135">
        <v>0</v>
      </c>
      <c r="E4135">
        <v>29187900</v>
      </c>
      <c r="F4135">
        <v>0</v>
      </c>
      <c r="G4135">
        <v>7800000</v>
      </c>
      <c r="H4135">
        <v>7800000</v>
      </c>
      <c r="I4135">
        <v>7800000</v>
      </c>
      <c r="J4135">
        <v>0</v>
      </c>
      <c r="K4135">
        <v>7800000</v>
      </c>
      <c r="L4135">
        <v>0</v>
      </c>
      <c r="M4135">
        <v>0</v>
      </c>
      <c r="N4135">
        <v>7800000</v>
      </c>
      <c r="O4135">
        <v>7800000</v>
      </c>
      <c r="P4135">
        <v>0</v>
      </c>
      <c r="Q4135">
        <v>21387900</v>
      </c>
      <c r="R4135">
        <v>26.72</v>
      </c>
      <c r="S4135">
        <v>0</v>
      </c>
      <c r="T4135">
        <v>0</v>
      </c>
    </row>
    <row r="4136" spans="1:20" x14ac:dyDescent="0.25">
      <c r="A4136" t="s">
        <v>81</v>
      </c>
      <c r="B4136">
        <v>29187900</v>
      </c>
      <c r="C4136">
        <v>0</v>
      </c>
      <c r="D4136">
        <v>0</v>
      </c>
      <c r="E4136">
        <v>29187900</v>
      </c>
      <c r="F4136">
        <v>0</v>
      </c>
      <c r="G4136">
        <v>7800000</v>
      </c>
      <c r="H4136">
        <v>7800000</v>
      </c>
      <c r="I4136">
        <v>7800000</v>
      </c>
      <c r="J4136">
        <v>0</v>
      </c>
      <c r="K4136">
        <v>7800000</v>
      </c>
      <c r="L4136">
        <v>0</v>
      </c>
      <c r="M4136">
        <v>0</v>
      </c>
      <c r="N4136">
        <v>7800000</v>
      </c>
      <c r="O4136">
        <v>7800000</v>
      </c>
      <c r="P4136">
        <v>0</v>
      </c>
      <c r="Q4136">
        <v>21387900</v>
      </c>
      <c r="R4136">
        <v>26.72</v>
      </c>
      <c r="S4136">
        <v>0</v>
      </c>
      <c r="T4136">
        <v>0</v>
      </c>
    </row>
    <row r="4137" spans="1:20" x14ac:dyDescent="0.25">
      <c r="A4137" t="s">
        <v>33</v>
      </c>
      <c r="B4137">
        <v>29187900</v>
      </c>
      <c r="C4137">
        <v>0</v>
      </c>
      <c r="D4137">
        <v>0</v>
      </c>
      <c r="E4137">
        <v>29187900</v>
      </c>
      <c r="F4137">
        <v>0</v>
      </c>
      <c r="G4137">
        <v>7800000</v>
      </c>
      <c r="H4137">
        <v>7800000</v>
      </c>
      <c r="I4137">
        <v>7800000</v>
      </c>
      <c r="J4137">
        <v>0</v>
      </c>
      <c r="K4137">
        <v>7800000</v>
      </c>
      <c r="L4137">
        <v>0</v>
      </c>
      <c r="M4137">
        <v>0</v>
      </c>
      <c r="N4137">
        <v>7800000</v>
      </c>
      <c r="O4137">
        <v>7800000</v>
      </c>
      <c r="P4137">
        <v>0</v>
      </c>
      <c r="Q4137">
        <v>21387900</v>
      </c>
      <c r="R4137">
        <v>26.72</v>
      </c>
      <c r="S4137">
        <v>0</v>
      </c>
      <c r="T4137">
        <v>0</v>
      </c>
    </row>
    <row r="4138" spans="1:20" x14ac:dyDescent="0.25">
      <c r="A4138" t="s">
        <v>78</v>
      </c>
      <c r="B4138">
        <v>40462800</v>
      </c>
      <c r="C4138">
        <v>0</v>
      </c>
      <c r="D4138">
        <v>0</v>
      </c>
      <c r="E4138">
        <v>40462800</v>
      </c>
      <c r="F4138">
        <v>0</v>
      </c>
      <c r="G4138">
        <v>40462800</v>
      </c>
      <c r="H4138">
        <v>40462800</v>
      </c>
      <c r="I4138">
        <v>40462800</v>
      </c>
      <c r="J4138">
        <v>0</v>
      </c>
      <c r="K4138">
        <v>40462800</v>
      </c>
      <c r="L4138">
        <v>0</v>
      </c>
      <c r="M4138">
        <v>0</v>
      </c>
      <c r="N4138">
        <v>40462800</v>
      </c>
      <c r="O4138">
        <v>40462800</v>
      </c>
      <c r="P4138">
        <v>0</v>
      </c>
      <c r="Q4138">
        <v>0</v>
      </c>
      <c r="R4138">
        <v>100</v>
      </c>
      <c r="S4138">
        <v>0</v>
      </c>
      <c r="T4138">
        <v>0</v>
      </c>
    </row>
    <row r="4139" spans="1:20" x14ac:dyDescent="0.25">
      <c r="A4139" t="s">
        <v>31</v>
      </c>
      <c r="B4139">
        <v>40462800</v>
      </c>
      <c r="C4139">
        <v>0</v>
      </c>
      <c r="D4139">
        <v>0</v>
      </c>
      <c r="E4139">
        <v>40462800</v>
      </c>
      <c r="F4139">
        <v>0</v>
      </c>
      <c r="G4139">
        <v>40462800</v>
      </c>
      <c r="H4139">
        <v>40462800</v>
      </c>
      <c r="I4139">
        <v>40462800</v>
      </c>
      <c r="J4139">
        <v>0</v>
      </c>
      <c r="K4139">
        <v>40462800</v>
      </c>
      <c r="L4139">
        <v>0</v>
      </c>
      <c r="M4139">
        <v>0</v>
      </c>
      <c r="N4139">
        <v>40462800</v>
      </c>
      <c r="O4139">
        <v>40462800</v>
      </c>
      <c r="P4139">
        <v>0</v>
      </c>
      <c r="Q4139">
        <v>0</v>
      </c>
      <c r="R4139">
        <v>100</v>
      </c>
      <c r="S4139">
        <v>0</v>
      </c>
      <c r="T4139">
        <v>0</v>
      </c>
    </row>
    <row r="4140" spans="1:20" x14ac:dyDescent="0.25">
      <c r="A4140" t="s">
        <v>79</v>
      </c>
      <c r="B4140">
        <v>40462800</v>
      </c>
      <c r="C4140">
        <v>0</v>
      </c>
      <c r="D4140">
        <v>0</v>
      </c>
      <c r="E4140">
        <v>40462800</v>
      </c>
      <c r="F4140">
        <v>0</v>
      </c>
      <c r="G4140">
        <v>40462800</v>
      </c>
      <c r="H4140">
        <v>40462800</v>
      </c>
      <c r="I4140">
        <v>40462800</v>
      </c>
      <c r="J4140">
        <v>0</v>
      </c>
      <c r="K4140">
        <v>40462800</v>
      </c>
      <c r="L4140">
        <v>0</v>
      </c>
      <c r="M4140">
        <v>0</v>
      </c>
      <c r="N4140">
        <v>40462800</v>
      </c>
      <c r="O4140">
        <v>40462800</v>
      </c>
      <c r="P4140">
        <v>0</v>
      </c>
      <c r="Q4140">
        <v>0</v>
      </c>
      <c r="R4140">
        <v>100</v>
      </c>
      <c r="S4140">
        <v>0</v>
      </c>
      <c r="T4140">
        <v>0</v>
      </c>
    </row>
    <row r="4141" spans="1:20" x14ac:dyDescent="0.25">
      <c r="A4141" t="s">
        <v>33</v>
      </c>
      <c r="B4141">
        <v>40462800</v>
      </c>
      <c r="C4141">
        <v>0</v>
      </c>
      <c r="D4141">
        <v>0</v>
      </c>
      <c r="E4141">
        <v>40462800</v>
      </c>
      <c r="F4141">
        <v>0</v>
      </c>
      <c r="G4141">
        <v>40462800</v>
      </c>
      <c r="H4141">
        <v>40462800</v>
      </c>
      <c r="I4141">
        <v>40462800</v>
      </c>
      <c r="J4141">
        <v>0</v>
      </c>
      <c r="K4141">
        <v>40462800</v>
      </c>
      <c r="L4141">
        <v>0</v>
      </c>
      <c r="M4141">
        <v>0</v>
      </c>
      <c r="N4141">
        <v>40462800</v>
      </c>
      <c r="O4141">
        <v>40462800</v>
      </c>
      <c r="P4141">
        <v>0</v>
      </c>
      <c r="Q4141">
        <v>0</v>
      </c>
      <c r="R4141">
        <v>100</v>
      </c>
      <c r="S4141">
        <v>0</v>
      </c>
      <c r="T4141">
        <v>0</v>
      </c>
    </row>
    <row r="4142" spans="1:20" x14ac:dyDescent="0.25">
      <c r="A4142" t="s">
        <v>80</v>
      </c>
      <c r="B4142">
        <v>18425400</v>
      </c>
      <c r="C4142">
        <v>-13311400</v>
      </c>
      <c r="D4142">
        <v>0</v>
      </c>
      <c r="E4142">
        <v>5114000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5114000</v>
      </c>
      <c r="R4142">
        <v>0</v>
      </c>
      <c r="S4142">
        <v>0</v>
      </c>
      <c r="T4142">
        <v>0</v>
      </c>
    </row>
    <row r="4143" spans="1:20" x14ac:dyDescent="0.25">
      <c r="A4143" t="s">
        <v>31</v>
      </c>
      <c r="B4143">
        <v>18425400</v>
      </c>
      <c r="C4143">
        <v>-13311400</v>
      </c>
      <c r="D4143">
        <v>0</v>
      </c>
      <c r="E4143">
        <v>5114000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5114000</v>
      </c>
      <c r="R4143">
        <v>0</v>
      </c>
      <c r="S4143">
        <v>0</v>
      </c>
      <c r="T4143">
        <v>0</v>
      </c>
    </row>
    <row r="4144" spans="1:20" x14ac:dyDescent="0.25">
      <c r="A4144" t="s">
        <v>81</v>
      </c>
      <c r="B4144">
        <v>18425400</v>
      </c>
      <c r="C4144">
        <v>-13311400</v>
      </c>
      <c r="D4144">
        <v>0</v>
      </c>
      <c r="E4144">
        <v>5114000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5114000</v>
      </c>
      <c r="R4144">
        <v>0</v>
      </c>
      <c r="S4144">
        <v>0</v>
      </c>
      <c r="T4144">
        <v>0</v>
      </c>
    </row>
    <row r="4145" spans="1:20" x14ac:dyDescent="0.25">
      <c r="A4145" t="s">
        <v>33</v>
      </c>
      <c r="B4145">
        <v>18425400</v>
      </c>
      <c r="C4145">
        <v>-13311400</v>
      </c>
      <c r="D4145">
        <v>0</v>
      </c>
      <c r="E4145">
        <v>5114000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5114000</v>
      </c>
      <c r="R4145">
        <v>0</v>
      </c>
      <c r="S4145">
        <v>0</v>
      </c>
      <c r="T4145">
        <v>0</v>
      </c>
    </row>
    <row r="4146" spans="1:20" x14ac:dyDescent="0.25">
      <c r="A4146" t="s">
        <v>82</v>
      </c>
      <c r="B4146">
        <v>10500000</v>
      </c>
      <c r="C4146">
        <v>0</v>
      </c>
      <c r="D4146">
        <v>0</v>
      </c>
      <c r="E4146">
        <v>10500000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10500000</v>
      </c>
      <c r="R4146">
        <v>0</v>
      </c>
      <c r="S4146">
        <v>0</v>
      </c>
      <c r="T4146">
        <v>0</v>
      </c>
    </row>
    <row r="4147" spans="1:20" x14ac:dyDescent="0.25">
      <c r="A4147" t="s">
        <v>31</v>
      </c>
      <c r="B4147">
        <v>10500000</v>
      </c>
      <c r="C4147">
        <v>0</v>
      </c>
      <c r="D4147">
        <v>0</v>
      </c>
      <c r="E4147">
        <v>10500000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10500000</v>
      </c>
      <c r="R4147">
        <v>0</v>
      </c>
      <c r="S4147">
        <v>0</v>
      </c>
      <c r="T4147">
        <v>0</v>
      </c>
    </row>
    <row r="4148" spans="1:20" x14ac:dyDescent="0.25">
      <c r="A4148" t="s">
        <v>83</v>
      </c>
      <c r="B4148">
        <v>10500000</v>
      </c>
      <c r="C4148">
        <v>0</v>
      </c>
      <c r="D4148">
        <v>0</v>
      </c>
      <c r="E4148">
        <v>10500000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10500000</v>
      </c>
      <c r="R4148">
        <v>0</v>
      </c>
      <c r="S4148">
        <v>0</v>
      </c>
      <c r="T4148">
        <v>0</v>
      </c>
    </row>
    <row r="4149" spans="1:20" x14ac:dyDescent="0.25">
      <c r="A4149" t="s">
        <v>33</v>
      </c>
      <c r="B4149">
        <v>10500000</v>
      </c>
      <c r="C4149">
        <v>0</v>
      </c>
      <c r="D4149">
        <v>0</v>
      </c>
      <c r="E4149">
        <v>10500000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10500000</v>
      </c>
      <c r="R4149">
        <v>0</v>
      </c>
      <c r="S4149">
        <v>0</v>
      </c>
      <c r="T4149">
        <v>0</v>
      </c>
    </row>
    <row r="4150" spans="1:20" x14ac:dyDescent="0.25">
      <c r="A4150" t="s">
        <v>1657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</row>
    <row r="4151" spans="1:20" x14ac:dyDescent="0.25">
      <c r="A4151" t="s">
        <v>31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</row>
    <row r="4152" spans="1:20" x14ac:dyDescent="0.25">
      <c r="A4152" t="s">
        <v>81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</row>
    <row r="4153" spans="1:20" x14ac:dyDescent="0.25">
      <c r="A4153" t="s">
        <v>33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</row>
    <row r="4154" spans="1:20" x14ac:dyDescent="0.25">
      <c r="A4154" t="s">
        <v>768</v>
      </c>
      <c r="B4154">
        <v>21000000</v>
      </c>
      <c r="C4154">
        <v>0</v>
      </c>
      <c r="D4154">
        <v>0</v>
      </c>
      <c r="E4154">
        <v>21000000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21000000</v>
      </c>
      <c r="R4154">
        <v>0</v>
      </c>
      <c r="S4154">
        <v>0</v>
      </c>
      <c r="T4154">
        <v>0</v>
      </c>
    </row>
    <row r="4155" spans="1:20" x14ac:dyDescent="0.25">
      <c r="A4155" t="s">
        <v>31</v>
      </c>
      <c r="B4155">
        <v>21000000</v>
      </c>
      <c r="C4155">
        <v>0</v>
      </c>
      <c r="D4155">
        <v>0</v>
      </c>
      <c r="E4155">
        <v>21000000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21000000</v>
      </c>
      <c r="R4155">
        <v>0</v>
      </c>
      <c r="S4155">
        <v>0</v>
      </c>
      <c r="T4155">
        <v>0</v>
      </c>
    </row>
    <row r="4156" spans="1:20" x14ac:dyDescent="0.25">
      <c r="A4156" t="s">
        <v>83</v>
      </c>
      <c r="B4156">
        <v>21000000</v>
      </c>
      <c r="C4156">
        <v>0</v>
      </c>
      <c r="D4156">
        <v>0</v>
      </c>
      <c r="E4156">
        <v>21000000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21000000</v>
      </c>
      <c r="R4156">
        <v>0</v>
      </c>
      <c r="S4156">
        <v>0</v>
      </c>
      <c r="T4156">
        <v>0</v>
      </c>
    </row>
    <row r="4157" spans="1:20" x14ac:dyDescent="0.25">
      <c r="A4157" t="s">
        <v>33</v>
      </c>
      <c r="B4157">
        <v>21000000</v>
      </c>
      <c r="C4157">
        <v>0</v>
      </c>
      <c r="D4157">
        <v>0</v>
      </c>
      <c r="E4157">
        <v>21000000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21000000</v>
      </c>
      <c r="R4157">
        <v>0</v>
      </c>
      <c r="S4157">
        <v>0</v>
      </c>
      <c r="T4157">
        <v>0</v>
      </c>
    </row>
    <row r="4158" spans="1:20" x14ac:dyDescent="0.25">
      <c r="A4158" t="s">
        <v>85</v>
      </c>
      <c r="B4158">
        <v>21000000</v>
      </c>
      <c r="C4158">
        <v>0</v>
      </c>
      <c r="D4158">
        <v>0</v>
      </c>
      <c r="E4158">
        <v>21000000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21000000</v>
      </c>
      <c r="R4158">
        <v>0</v>
      </c>
      <c r="S4158">
        <v>0</v>
      </c>
      <c r="T4158">
        <v>0</v>
      </c>
    </row>
    <row r="4159" spans="1:20" x14ac:dyDescent="0.25">
      <c r="A4159" t="s">
        <v>31</v>
      </c>
      <c r="B4159">
        <v>21000000</v>
      </c>
      <c r="C4159">
        <v>0</v>
      </c>
      <c r="D4159">
        <v>0</v>
      </c>
      <c r="E4159">
        <v>21000000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21000000</v>
      </c>
      <c r="R4159">
        <v>0</v>
      </c>
      <c r="S4159">
        <v>0</v>
      </c>
      <c r="T4159">
        <v>0</v>
      </c>
    </row>
    <row r="4160" spans="1:20" x14ac:dyDescent="0.25">
      <c r="A4160" t="s">
        <v>86</v>
      </c>
      <c r="B4160">
        <v>21000000</v>
      </c>
      <c r="C4160">
        <v>0</v>
      </c>
      <c r="D4160">
        <v>0</v>
      </c>
      <c r="E4160">
        <v>21000000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21000000</v>
      </c>
      <c r="R4160">
        <v>0</v>
      </c>
      <c r="S4160">
        <v>0</v>
      </c>
      <c r="T4160">
        <v>0</v>
      </c>
    </row>
    <row r="4161" spans="1:20" x14ac:dyDescent="0.25">
      <c r="A4161" t="s">
        <v>33</v>
      </c>
      <c r="B4161">
        <v>21000000</v>
      </c>
      <c r="C4161">
        <v>0</v>
      </c>
      <c r="D4161">
        <v>0</v>
      </c>
      <c r="E4161">
        <v>21000000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21000000</v>
      </c>
      <c r="R4161">
        <v>0</v>
      </c>
      <c r="S4161">
        <v>0</v>
      </c>
      <c r="T4161">
        <v>0</v>
      </c>
    </row>
    <row r="4162" spans="1:20" x14ac:dyDescent="0.25">
      <c r="A4162" t="s">
        <v>87</v>
      </c>
      <c r="B4162">
        <v>7875000</v>
      </c>
      <c r="C4162">
        <v>0</v>
      </c>
      <c r="D4162">
        <v>0</v>
      </c>
      <c r="E4162">
        <v>7875000</v>
      </c>
      <c r="F4162">
        <v>0</v>
      </c>
      <c r="G4162">
        <v>65000</v>
      </c>
      <c r="H4162">
        <v>65000</v>
      </c>
      <c r="I4162">
        <v>65000</v>
      </c>
      <c r="J4162">
        <v>0</v>
      </c>
      <c r="K4162">
        <v>65000</v>
      </c>
      <c r="L4162">
        <v>0</v>
      </c>
      <c r="M4162">
        <v>0</v>
      </c>
      <c r="N4162">
        <v>65000</v>
      </c>
      <c r="O4162">
        <v>65000</v>
      </c>
      <c r="P4162">
        <v>0</v>
      </c>
      <c r="Q4162">
        <v>7810000</v>
      </c>
      <c r="R4162">
        <v>0.83</v>
      </c>
      <c r="S4162">
        <v>0</v>
      </c>
      <c r="T4162">
        <v>0</v>
      </c>
    </row>
    <row r="4163" spans="1:20" x14ac:dyDescent="0.25">
      <c r="A4163" t="s">
        <v>31</v>
      </c>
      <c r="B4163">
        <v>7875000</v>
      </c>
      <c r="C4163">
        <v>0</v>
      </c>
      <c r="D4163">
        <v>0</v>
      </c>
      <c r="E4163">
        <v>7875000</v>
      </c>
      <c r="F4163">
        <v>0</v>
      </c>
      <c r="G4163">
        <v>65000</v>
      </c>
      <c r="H4163">
        <v>65000</v>
      </c>
      <c r="I4163">
        <v>65000</v>
      </c>
      <c r="J4163">
        <v>0</v>
      </c>
      <c r="K4163">
        <v>65000</v>
      </c>
      <c r="L4163">
        <v>0</v>
      </c>
      <c r="M4163">
        <v>0</v>
      </c>
      <c r="N4163">
        <v>65000</v>
      </c>
      <c r="O4163">
        <v>65000</v>
      </c>
      <c r="P4163">
        <v>0</v>
      </c>
      <c r="Q4163">
        <v>7810000</v>
      </c>
      <c r="R4163">
        <v>0.83</v>
      </c>
      <c r="S4163">
        <v>0</v>
      </c>
      <c r="T4163">
        <v>0</v>
      </c>
    </row>
    <row r="4164" spans="1:20" x14ac:dyDescent="0.25">
      <c r="A4164" t="s">
        <v>88</v>
      </c>
      <c r="B4164">
        <v>7875000</v>
      </c>
      <c r="C4164">
        <v>0</v>
      </c>
      <c r="D4164">
        <v>0</v>
      </c>
      <c r="E4164">
        <v>7875000</v>
      </c>
      <c r="F4164">
        <v>0</v>
      </c>
      <c r="G4164">
        <v>65000</v>
      </c>
      <c r="H4164">
        <v>65000</v>
      </c>
      <c r="I4164">
        <v>65000</v>
      </c>
      <c r="J4164">
        <v>0</v>
      </c>
      <c r="K4164">
        <v>65000</v>
      </c>
      <c r="L4164">
        <v>0</v>
      </c>
      <c r="M4164">
        <v>0</v>
      </c>
      <c r="N4164">
        <v>65000</v>
      </c>
      <c r="O4164">
        <v>65000</v>
      </c>
      <c r="P4164">
        <v>0</v>
      </c>
      <c r="Q4164">
        <v>7810000</v>
      </c>
      <c r="R4164">
        <v>0.83</v>
      </c>
      <c r="S4164">
        <v>0</v>
      </c>
      <c r="T4164">
        <v>0</v>
      </c>
    </row>
    <row r="4165" spans="1:20" x14ac:dyDescent="0.25">
      <c r="A4165" t="s">
        <v>33</v>
      </c>
      <c r="B4165">
        <v>7875000</v>
      </c>
      <c r="C4165">
        <v>0</v>
      </c>
      <c r="D4165">
        <v>0</v>
      </c>
      <c r="E4165">
        <v>7875000</v>
      </c>
      <c r="F4165">
        <v>0</v>
      </c>
      <c r="G4165">
        <v>65000</v>
      </c>
      <c r="H4165">
        <v>65000</v>
      </c>
      <c r="I4165">
        <v>65000</v>
      </c>
      <c r="J4165">
        <v>0</v>
      </c>
      <c r="K4165">
        <v>65000</v>
      </c>
      <c r="L4165">
        <v>0</v>
      </c>
      <c r="M4165">
        <v>0</v>
      </c>
      <c r="N4165">
        <v>65000</v>
      </c>
      <c r="O4165">
        <v>65000</v>
      </c>
      <c r="P4165">
        <v>0</v>
      </c>
      <c r="Q4165">
        <v>7810000</v>
      </c>
      <c r="R4165">
        <v>0.83</v>
      </c>
      <c r="S4165">
        <v>0</v>
      </c>
      <c r="T4165">
        <v>0</v>
      </c>
    </row>
    <row r="4166" spans="1:20" x14ac:dyDescent="0.25">
      <c r="A4166" t="s">
        <v>1658</v>
      </c>
      <c r="B4166">
        <v>100000000</v>
      </c>
      <c r="C4166">
        <v>-65520000</v>
      </c>
      <c r="D4166">
        <v>0</v>
      </c>
      <c r="E4166">
        <v>34480000</v>
      </c>
      <c r="F4166">
        <v>0</v>
      </c>
      <c r="G4166">
        <v>34480000</v>
      </c>
      <c r="H4166">
        <v>34480000</v>
      </c>
      <c r="I4166">
        <v>34480000</v>
      </c>
      <c r="J4166">
        <v>0</v>
      </c>
      <c r="K4166">
        <v>34480000</v>
      </c>
      <c r="L4166">
        <v>0</v>
      </c>
      <c r="M4166">
        <v>0</v>
      </c>
      <c r="N4166">
        <v>34480000</v>
      </c>
      <c r="O4166">
        <v>34480000</v>
      </c>
      <c r="P4166">
        <v>0</v>
      </c>
      <c r="Q4166">
        <v>0</v>
      </c>
      <c r="R4166">
        <v>100</v>
      </c>
      <c r="S4166">
        <v>0</v>
      </c>
      <c r="T4166">
        <v>0</v>
      </c>
    </row>
    <row r="4167" spans="1:20" x14ac:dyDescent="0.25">
      <c r="A4167" t="s">
        <v>31</v>
      </c>
      <c r="B4167">
        <v>100000000</v>
      </c>
      <c r="C4167">
        <v>-65520000</v>
      </c>
      <c r="D4167">
        <v>0</v>
      </c>
      <c r="E4167">
        <v>34480000</v>
      </c>
      <c r="F4167">
        <v>0</v>
      </c>
      <c r="G4167">
        <v>34480000</v>
      </c>
      <c r="H4167">
        <v>34480000</v>
      </c>
      <c r="I4167">
        <v>34480000</v>
      </c>
      <c r="J4167">
        <v>0</v>
      </c>
      <c r="K4167">
        <v>34480000</v>
      </c>
      <c r="L4167">
        <v>0</v>
      </c>
      <c r="M4167">
        <v>0</v>
      </c>
      <c r="N4167">
        <v>34480000</v>
      </c>
      <c r="O4167">
        <v>34480000</v>
      </c>
      <c r="P4167">
        <v>0</v>
      </c>
      <c r="Q4167">
        <v>0</v>
      </c>
      <c r="R4167">
        <v>100</v>
      </c>
      <c r="S4167">
        <v>0</v>
      </c>
      <c r="T4167">
        <v>0</v>
      </c>
    </row>
    <row r="4168" spans="1:20" x14ac:dyDescent="0.25">
      <c r="A4168" t="s">
        <v>159</v>
      </c>
      <c r="B4168">
        <v>100000000</v>
      </c>
      <c r="C4168">
        <v>-65520000</v>
      </c>
      <c r="D4168">
        <v>0</v>
      </c>
      <c r="E4168">
        <v>34480000</v>
      </c>
      <c r="F4168">
        <v>0</v>
      </c>
      <c r="G4168">
        <v>34480000</v>
      </c>
      <c r="H4168">
        <v>34480000</v>
      </c>
      <c r="I4168">
        <v>34480000</v>
      </c>
      <c r="J4168">
        <v>0</v>
      </c>
      <c r="K4168">
        <v>34480000</v>
      </c>
      <c r="L4168">
        <v>0</v>
      </c>
      <c r="M4168">
        <v>0</v>
      </c>
      <c r="N4168">
        <v>34480000</v>
      </c>
      <c r="O4168">
        <v>34480000</v>
      </c>
      <c r="P4168">
        <v>0</v>
      </c>
      <c r="Q4168">
        <v>0</v>
      </c>
      <c r="R4168">
        <v>100</v>
      </c>
      <c r="S4168">
        <v>0</v>
      </c>
      <c r="T4168">
        <v>0</v>
      </c>
    </row>
    <row r="4169" spans="1:20" x14ac:dyDescent="0.25">
      <c r="A4169" t="s">
        <v>1659</v>
      </c>
      <c r="B4169">
        <v>100000000</v>
      </c>
      <c r="C4169">
        <v>-65520000</v>
      </c>
      <c r="D4169">
        <v>0</v>
      </c>
      <c r="E4169">
        <v>34480000</v>
      </c>
      <c r="F4169">
        <v>0</v>
      </c>
      <c r="G4169">
        <v>34480000</v>
      </c>
      <c r="H4169">
        <v>34480000</v>
      </c>
      <c r="I4169">
        <v>34480000</v>
      </c>
      <c r="J4169">
        <v>0</v>
      </c>
      <c r="K4169">
        <v>34480000</v>
      </c>
      <c r="L4169">
        <v>0</v>
      </c>
      <c r="M4169">
        <v>0</v>
      </c>
      <c r="N4169">
        <v>34480000</v>
      </c>
      <c r="O4169">
        <v>34480000</v>
      </c>
      <c r="P4169">
        <v>0</v>
      </c>
      <c r="Q4169">
        <v>0</v>
      </c>
      <c r="R4169">
        <v>100</v>
      </c>
      <c r="S4169">
        <v>0</v>
      </c>
      <c r="T4169">
        <v>0</v>
      </c>
    </row>
    <row r="4170" spans="1:20" x14ac:dyDescent="0.25">
      <c r="A4170" t="s">
        <v>1660</v>
      </c>
      <c r="B4170">
        <v>0</v>
      </c>
      <c r="C4170">
        <v>52590000</v>
      </c>
      <c r="D4170">
        <v>0</v>
      </c>
      <c r="E4170">
        <v>52590000</v>
      </c>
      <c r="F4170">
        <v>0</v>
      </c>
      <c r="G4170">
        <v>6000000</v>
      </c>
      <c r="H4170">
        <v>6000000</v>
      </c>
      <c r="I4170">
        <v>6000000</v>
      </c>
      <c r="J4170">
        <v>0</v>
      </c>
      <c r="K4170">
        <v>6000000</v>
      </c>
      <c r="L4170">
        <v>0</v>
      </c>
      <c r="M4170">
        <v>0</v>
      </c>
      <c r="N4170">
        <v>6000000</v>
      </c>
      <c r="O4170">
        <v>6000000</v>
      </c>
      <c r="P4170">
        <v>0</v>
      </c>
      <c r="Q4170">
        <v>46590000</v>
      </c>
      <c r="R4170">
        <v>11.41</v>
      </c>
      <c r="S4170">
        <v>0</v>
      </c>
      <c r="T4170">
        <v>0</v>
      </c>
    </row>
    <row r="4171" spans="1:20" x14ac:dyDescent="0.25">
      <c r="A4171" t="s">
        <v>31</v>
      </c>
      <c r="B4171">
        <v>0</v>
      </c>
      <c r="C4171">
        <v>52590000</v>
      </c>
      <c r="D4171">
        <v>0</v>
      </c>
      <c r="E4171">
        <v>52590000</v>
      </c>
      <c r="F4171">
        <v>0</v>
      </c>
      <c r="G4171">
        <v>6000000</v>
      </c>
      <c r="H4171">
        <v>6000000</v>
      </c>
      <c r="I4171">
        <v>6000000</v>
      </c>
      <c r="J4171">
        <v>0</v>
      </c>
      <c r="K4171">
        <v>6000000</v>
      </c>
      <c r="L4171">
        <v>0</v>
      </c>
      <c r="M4171">
        <v>0</v>
      </c>
      <c r="N4171">
        <v>6000000</v>
      </c>
      <c r="O4171">
        <v>6000000</v>
      </c>
      <c r="P4171">
        <v>0</v>
      </c>
      <c r="Q4171">
        <v>46590000</v>
      </c>
      <c r="R4171">
        <v>11.41</v>
      </c>
      <c r="S4171">
        <v>0</v>
      </c>
      <c r="T4171">
        <v>0</v>
      </c>
    </row>
    <row r="4172" spans="1:20" x14ac:dyDescent="0.25">
      <c r="A4172" t="s">
        <v>133</v>
      </c>
      <c r="B4172">
        <v>0</v>
      </c>
      <c r="C4172">
        <v>52590000</v>
      </c>
      <c r="D4172">
        <v>0</v>
      </c>
      <c r="E4172">
        <v>52590000</v>
      </c>
      <c r="F4172">
        <v>0</v>
      </c>
      <c r="G4172">
        <v>6000000</v>
      </c>
      <c r="H4172">
        <v>6000000</v>
      </c>
      <c r="I4172">
        <v>6000000</v>
      </c>
      <c r="J4172">
        <v>0</v>
      </c>
      <c r="K4172">
        <v>6000000</v>
      </c>
      <c r="L4172">
        <v>0</v>
      </c>
      <c r="M4172">
        <v>0</v>
      </c>
      <c r="N4172">
        <v>6000000</v>
      </c>
      <c r="O4172">
        <v>6000000</v>
      </c>
      <c r="P4172">
        <v>0</v>
      </c>
      <c r="Q4172">
        <v>46590000</v>
      </c>
      <c r="R4172">
        <v>11.41</v>
      </c>
      <c r="S4172">
        <v>0</v>
      </c>
      <c r="T4172">
        <v>0</v>
      </c>
    </row>
    <row r="4173" spans="1:20" x14ac:dyDescent="0.25">
      <c r="A4173" t="s">
        <v>1661</v>
      </c>
      <c r="B4173">
        <v>0</v>
      </c>
      <c r="C4173">
        <v>52590000</v>
      </c>
      <c r="D4173">
        <v>0</v>
      </c>
      <c r="E4173">
        <v>52590000</v>
      </c>
      <c r="F4173">
        <v>0</v>
      </c>
      <c r="G4173">
        <v>6000000</v>
      </c>
      <c r="H4173">
        <v>6000000</v>
      </c>
      <c r="I4173">
        <v>6000000</v>
      </c>
      <c r="J4173">
        <v>0</v>
      </c>
      <c r="K4173">
        <v>6000000</v>
      </c>
      <c r="L4173">
        <v>0</v>
      </c>
      <c r="M4173">
        <v>0</v>
      </c>
      <c r="N4173">
        <v>6000000</v>
      </c>
      <c r="O4173">
        <v>6000000</v>
      </c>
      <c r="P4173">
        <v>0</v>
      </c>
      <c r="Q4173">
        <v>46590000</v>
      </c>
      <c r="R4173">
        <v>11.41</v>
      </c>
      <c r="S4173">
        <v>0</v>
      </c>
      <c r="T4173">
        <v>0</v>
      </c>
    </row>
    <row r="4174" spans="1:20" x14ac:dyDescent="0.25">
      <c r="A4174" t="s">
        <v>1662</v>
      </c>
      <c r="B4174">
        <v>0</v>
      </c>
      <c r="C4174">
        <v>12930000</v>
      </c>
      <c r="D4174">
        <v>0</v>
      </c>
      <c r="E4174">
        <v>12930000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12930000</v>
      </c>
      <c r="R4174">
        <v>0</v>
      </c>
      <c r="S4174">
        <v>0</v>
      </c>
      <c r="T4174">
        <v>0</v>
      </c>
    </row>
    <row r="4175" spans="1:20" x14ac:dyDescent="0.25">
      <c r="A4175" t="s">
        <v>31</v>
      </c>
      <c r="B4175">
        <v>0</v>
      </c>
      <c r="C4175">
        <v>12930000</v>
      </c>
      <c r="D4175">
        <v>0</v>
      </c>
      <c r="E4175">
        <v>12930000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12930000</v>
      </c>
      <c r="R4175">
        <v>0</v>
      </c>
      <c r="S4175">
        <v>0</v>
      </c>
      <c r="T4175">
        <v>0</v>
      </c>
    </row>
    <row r="4176" spans="1:20" x14ac:dyDescent="0.25">
      <c r="A4176" t="s">
        <v>133</v>
      </c>
      <c r="B4176">
        <v>0</v>
      </c>
      <c r="C4176">
        <v>12930000</v>
      </c>
      <c r="D4176">
        <v>0</v>
      </c>
      <c r="E4176">
        <v>12930000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12930000</v>
      </c>
      <c r="R4176">
        <v>0</v>
      </c>
      <c r="S4176">
        <v>0</v>
      </c>
      <c r="T4176">
        <v>0</v>
      </c>
    </row>
    <row r="4177" spans="1:20" x14ac:dyDescent="0.25">
      <c r="A4177" t="s">
        <v>1663</v>
      </c>
      <c r="B4177">
        <v>0</v>
      </c>
      <c r="C4177">
        <v>12930000</v>
      </c>
      <c r="D4177">
        <v>0</v>
      </c>
      <c r="E4177">
        <v>12930000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12930000</v>
      </c>
      <c r="R4177">
        <v>0</v>
      </c>
      <c r="S4177">
        <v>0</v>
      </c>
      <c r="T4177">
        <v>0</v>
      </c>
    </row>
    <row r="4178" spans="1:20" x14ac:dyDescent="0.25">
      <c r="A4178" t="s">
        <v>1664</v>
      </c>
      <c r="B4178">
        <v>6090375000</v>
      </c>
      <c r="C4178">
        <v>10266930664</v>
      </c>
      <c r="D4178">
        <v>0</v>
      </c>
      <c r="E4178">
        <v>16357305664</v>
      </c>
      <c r="F4178">
        <v>0</v>
      </c>
      <c r="G4178">
        <v>8341180664</v>
      </c>
      <c r="H4178">
        <v>8341180664</v>
      </c>
      <c r="I4178">
        <v>8161180664</v>
      </c>
      <c r="J4178">
        <v>0</v>
      </c>
      <c r="K4178">
        <v>8161180664</v>
      </c>
      <c r="L4178">
        <v>0</v>
      </c>
      <c r="M4178">
        <v>180000000</v>
      </c>
      <c r="N4178">
        <v>8161180664</v>
      </c>
      <c r="O4178">
        <v>8131180664</v>
      </c>
      <c r="P4178">
        <v>30000000</v>
      </c>
      <c r="Q4178">
        <v>8016125000</v>
      </c>
      <c r="R4178">
        <v>49.89</v>
      </c>
      <c r="S4178">
        <v>0</v>
      </c>
      <c r="T4178">
        <v>0</v>
      </c>
    </row>
    <row r="4179" spans="1:20" x14ac:dyDescent="0.25">
      <c r="A4179" t="s">
        <v>30</v>
      </c>
      <c r="B4179">
        <v>1380000000</v>
      </c>
      <c r="C4179">
        <v>0</v>
      </c>
      <c r="D4179">
        <v>0</v>
      </c>
      <c r="E4179">
        <v>1380000000</v>
      </c>
      <c r="F4179">
        <v>0</v>
      </c>
      <c r="G4179">
        <v>1000000000</v>
      </c>
      <c r="H4179">
        <v>1000000000</v>
      </c>
      <c r="I4179">
        <v>1000000000</v>
      </c>
      <c r="J4179">
        <v>0</v>
      </c>
      <c r="K4179">
        <v>1000000000</v>
      </c>
      <c r="L4179">
        <v>0</v>
      </c>
      <c r="M4179">
        <v>0</v>
      </c>
      <c r="N4179">
        <v>1000000000</v>
      </c>
      <c r="O4179">
        <v>970000000</v>
      </c>
      <c r="P4179">
        <v>30000000</v>
      </c>
      <c r="Q4179">
        <v>380000000</v>
      </c>
      <c r="R4179">
        <v>72.459999999999994</v>
      </c>
      <c r="S4179">
        <v>0</v>
      </c>
      <c r="T4179">
        <v>0</v>
      </c>
    </row>
    <row r="4180" spans="1:20" x14ac:dyDescent="0.25">
      <c r="A4180" t="s">
        <v>31</v>
      </c>
      <c r="B4180">
        <v>1380000000</v>
      </c>
      <c r="C4180">
        <v>-300000000</v>
      </c>
      <c r="D4180">
        <v>0</v>
      </c>
      <c r="E4180">
        <v>1080000000</v>
      </c>
      <c r="F4180">
        <v>0</v>
      </c>
      <c r="G4180">
        <v>970000000</v>
      </c>
      <c r="H4180">
        <v>970000000</v>
      </c>
      <c r="I4180">
        <v>970000000</v>
      </c>
      <c r="J4180">
        <v>0</v>
      </c>
      <c r="K4180">
        <v>970000000</v>
      </c>
      <c r="L4180">
        <v>0</v>
      </c>
      <c r="M4180">
        <v>0</v>
      </c>
      <c r="N4180">
        <v>970000000</v>
      </c>
      <c r="O4180">
        <v>970000000</v>
      </c>
      <c r="P4180">
        <v>0</v>
      </c>
      <c r="Q4180">
        <v>110000000</v>
      </c>
      <c r="R4180">
        <v>89.81</v>
      </c>
      <c r="S4180">
        <v>0</v>
      </c>
      <c r="T4180">
        <v>0</v>
      </c>
    </row>
    <row r="4181" spans="1:20" x14ac:dyDescent="0.25">
      <c r="A4181" t="s">
        <v>32</v>
      </c>
      <c r="B4181">
        <v>1380000000</v>
      </c>
      <c r="C4181">
        <v>-300000000</v>
      </c>
      <c r="D4181">
        <v>0</v>
      </c>
      <c r="E4181">
        <v>1080000000</v>
      </c>
      <c r="F4181">
        <v>0</v>
      </c>
      <c r="G4181">
        <v>970000000</v>
      </c>
      <c r="H4181">
        <v>970000000</v>
      </c>
      <c r="I4181">
        <v>970000000</v>
      </c>
      <c r="J4181">
        <v>0</v>
      </c>
      <c r="K4181">
        <v>970000000</v>
      </c>
      <c r="L4181">
        <v>0</v>
      </c>
      <c r="M4181">
        <v>0</v>
      </c>
      <c r="N4181">
        <v>970000000</v>
      </c>
      <c r="O4181">
        <v>970000000</v>
      </c>
      <c r="P4181">
        <v>0</v>
      </c>
      <c r="Q4181">
        <v>110000000</v>
      </c>
      <c r="R4181">
        <v>89.81</v>
      </c>
      <c r="S4181">
        <v>0</v>
      </c>
      <c r="T4181">
        <v>0</v>
      </c>
    </row>
    <row r="4182" spans="1:20" x14ac:dyDescent="0.25">
      <c r="A4182" t="s">
        <v>33</v>
      </c>
      <c r="B4182">
        <v>1380000000</v>
      </c>
      <c r="C4182">
        <v>-300000000</v>
      </c>
      <c r="D4182">
        <v>0</v>
      </c>
      <c r="E4182">
        <v>1080000000</v>
      </c>
      <c r="F4182">
        <v>0</v>
      </c>
      <c r="G4182">
        <v>970000000</v>
      </c>
      <c r="H4182">
        <v>970000000</v>
      </c>
      <c r="I4182">
        <v>970000000</v>
      </c>
      <c r="J4182">
        <v>0</v>
      </c>
      <c r="K4182">
        <v>970000000</v>
      </c>
      <c r="L4182">
        <v>0</v>
      </c>
      <c r="M4182">
        <v>0</v>
      </c>
      <c r="N4182">
        <v>970000000</v>
      </c>
      <c r="O4182">
        <v>970000000</v>
      </c>
      <c r="P4182">
        <v>0</v>
      </c>
      <c r="Q4182">
        <v>110000000</v>
      </c>
      <c r="R4182">
        <v>89.81</v>
      </c>
      <c r="S4182">
        <v>0</v>
      </c>
      <c r="T4182">
        <v>0</v>
      </c>
    </row>
    <row r="4183" spans="1:20" x14ac:dyDescent="0.25">
      <c r="A4183" t="s">
        <v>287</v>
      </c>
      <c r="B4183">
        <v>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</row>
    <row r="4184" spans="1:20" x14ac:dyDescent="0.25">
      <c r="A4184" t="s">
        <v>32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</row>
    <row r="4185" spans="1:20" x14ac:dyDescent="0.25">
      <c r="A4185" t="s">
        <v>33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</row>
    <row r="4186" spans="1:20" x14ac:dyDescent="0.25">
      <c r="A4186" t="s">
        <v>97</v>
      </c>
      <c r="B4186">
        <v>0</v>
      </c>
      <c r="C4186">
        <v>300000000</v>
      </c>
      <c r="D4186">
        <v>0</v>
      </c>
      <c r="E4186">
        <v>300000000</v>
      </c>
      <c r="F4186">
        <v>0</v>
      </c>
      <c r="G4186">
        <v>30000000</v>
      </c>
      <c r="H4186">
        <v>30000000</v>
      </c>
      <c r="I4186">
        <v>30000000</v>
      </c>
      <c r="J4186">
        <v>0</v>
      </c>
      <c r="K4186">
        <v>30000000</v>
      </c>
      <c r="L4186">
        <v>0</v>
      </c>
      <c r="M4186">
        <v>0</v>
      </c>
      <c r="N4186">
        <v>30000000</v>
      </c>
      <c r="O4186">
        <v>0</v>
      </c>
      <c r="P4186">
        <v>30000000</v>
      </c>
      <c r="Q4186">
        <v>270000000</v>
      </c>
      <c r="R4186">
        <v>10</v>
      </c>
      <c r="S4186">
        <v>0</v>
      </c>
      <c r="T4186">
        <v>0</v>
      </c>
    </row>
    <row r="4187" spans="1:20" x14ac:dyDescent="0.25">
      <c r="A4187" t="s">
        <v>32</v>
      </c>
      <c r="B4187">
        <v>0</v>
      </c>
      <c r="C4187">
        <v>300000000</v>
      </c>
      <c r="D4187">
        <v>0</v>
      </c>
      <c r="E4187">
        <v>300000000</v>
      </c>
      <c r="F4187">
        <v>0</v>
      </c>
      <c r="G4187">
        <v>30000000</v>
      </c>
      <c r="H4187">
        <v>30000000</v>
      </c>
      <c r="I4187">
        <v>30000000</v>
      </c>
      <c r="J4187">
        <v>0</v>
      </c>
      <c r="K4187">
        <v>30000000</v>
      </c>
      <c r="L4187">
        <v>0</v>
      </c>
      <c r="M4187">
        <v>0</v>
      </c>
      <c r="N4187">
        <v>30000000</v>
      </c>
      <c r="O4187">
        <v>0</v>
      </c>
      <c r="P4187">
        <v>30000000</v>
      </c>
      <c r="Q4187">
        <v>270000000</v>
      </c>
      <c r="R4187">
        <v>10</v>
      </c>
      <c r="S4187">
        <v>0</v>
      </c>
      <c r="T4187">
        <v>0</v>
      </c>
    </row>
    <row r="4188" spans="1:20" x14ac:dyDescent="0.25">
      <c r="A4188" t="s">
        <v>33</v>
      </c>
      <c r="B4188">
        <v>0</v>
      </c>
      <c r="C4188">
        <v>300000000</v>
      </c>
      <c r="D4188">
        <v>0</v>
      </c>
      <c r="E4188">
        <v>300000000</v>
      </c>
      <c r="F4188">
        <v>0</v>
      </c>
      <c r="G4188">
        <v>30000000</v>
      </c>
      <c r="H4188">
        <v>30000000</v>
      </c>
      <c r="I4188">
        <v>30000000</v>
      </c>
      <c r="J4188">
        <v>0</v>
      </c>
      <c r="K4188">
        <v>30000000</v>
      </c>
      <c r="L4188">
        <v>0</v>
      </c>
      <c r="M4188">
        <v>0</v>
      </c>
      <c r="N4188">
        <v>30000000</v>
      </c>
      <c r="O4188">
        <v>0</v>
      </c>
      <c r="P4188">
        <v>30000000</v>
      </c>
      <c r="Q4188">
        <v>270000000</v>
      </c>
      <c r="R4188">
        <v>10</v>
      </c>
      <c r="S4188">
        <v>0</v>
      </c>
      <c r="T4188">
        <v>0</v>
      </c>
    </row>
    <row r="4189" spans="1:20" x14ac:dyDescent="0.25">
      <c r="A4189" t="s">
        <v>34</v>
      </c>
      <c r="B4189">
        <v>45000000</v>
      </c>
      <c r="C4189">
        <v>0</v>
      </c>
      <c r="D4189">
        <v>0</v>
      </c>
      <c r="E4189">
        <v>45000000</v>
      </c>
      <c r="F4189">
        <v>0</v>
      </c>
      <c r="G4189">
        <v>26000000</v>
      </c>
      <c r="H4189">
        <v>26000000</v>
      </c>
      <c r="I4189">
        <v>26000000</v>
      </c>
      <c r="J4189">
        <v>0</v>
      </c>
      <c r="K4189">
        <v>26000000</v>
      </c>
      <c r="L4189">
        <v>0</v>
      </c>
      <c r="M4189">
        <v>0</v>
      </c>
      <c r="N4189">
        <v>26000000</v>
      </c>
      <c r="O4189">
        <v>26000000</v>
      </c>
      <c r="P4189">
        <v>0</v>
      </c>
      <c r="Q4189">
        <v>19000000</v>
      </c>
      <c r="R4189">
        <v>57.78</v>
      </c>
      <c r="S4189">
        <v>0</v>
      </c>
      <c r="T4189">
        <v>0</v>
      </c>
    </row>
    <row r="4190" spans="1:20" x14ac:dyDescent="0.25">
      <c r="A4190" t="s">
        <v>31</v>
      </c>
      <c r="B4190">
        <v>45000000</v>
      </c>
      <c r="C4190">
        <v>0</v>
      </c>
      <c r="D4190">
        <v>0</v>
      </c>
      <c r="E4190">
        <v>45000000</v>
      </c>
      <c r="F4190">
        <v>0</v>
      </c>
      <c r="G4190">
        <v>26000000</v>
      </c>
      <c r="H4190">
        <v>26000000</v>
      </c>
      <c r="I4190">
        <v>26000000</v>
      </c>
      <c r="J4190">
        <v>0</v>
      </c>
      <c r="K4190">
        <v>26000000</v>
      </c>
      <c r="L4190">
        <v>0</v>
      </c>
      <c r="M4190">
        <v>0</v>
      </c>
      <c r="N4190">
        <v>26000000</v>
      </c>
      <c r="O4190">
        <v>26000000</v>
      </c>
      <c r="P4190">
        <v>0</v>
      </c>
      <c r="Q4190">
        <v>19000000</v>
      </c>
      <c r="R4190">
        <v>57.78</v>
      </c>
      <c r="S4190">
        <v>0</v>
      </c>
      <c r="T4190">
        <v>0</v>
      </c>
    </row>
    <row r="4191" spans="1:20" x14ac:dyDescent="0.25">
      <c r="A4191" t="s">
        <v>35</v>
      </c>
      <c r="B4191">
        <v>45000000</v>
      </c>
      <c r="C4191">
        <v>0</v>
      </c>
      <c r="D4191">
        <v>0</v>
      </c>
      <c r="E4191">
        <v>45000000</v>
      </c>
      <c r="F4191">
        <v>0</v>
      </c>
      <c r="G4191">
        <v>26000000</v>
      </c>
      <c r="H4191">
        <v>26000000</v>
      </c>
      <c r="I4191">
        <v>26000000</v>
      </c>
      <c r="J4191">
        <v>0</v>
      </c>
      <c r="K4191">
        <v>26000000</v>
      </c>
      <c r="L4191">
        <v>0</v>
      </c>
      <c r="M4191">
        <v>0</v>
      </c>
      <c r="N4191">
        <v>26000000</v>
      </c>
      <c r="O4191">
        <v>26000000</v>
      </c>
      <c r="P4191">
        <v>0</v>
      </c>
      <c r="Q4191">
        <v>19000000</v>
      </c>
      <c r="R4191">
        <v>57.78</v>
      </c>
      <c r="S4191">
        <v>0</v>
      </c>
      <c r="T4191">
        <v>0</v>
      </c>
    </row>
    <row r="4192" spans="1:20" x14ac:dyDescent="0.25">
      <c r="A4192" t="s">
        <v>33</v>
      </c>
      <c r="B4192">
        <v>45000000</v>
      </c>
      <c r="C4192">
        <v>0</v>
      </c>
      <c r="D4192">
        <v>0</v>
      </c>
      <c r="E4192">
        <v>45000000</v>
      </c>
      <c r="F4192">
        <v>0</v>
      </c>
      <c r="G4192">
        <v>26000000</v>
      </c>
      <c r="H4192">
        <v>26000000</v>
      </c>
      <c r="I4192">
        <v>26000000</v>
      </c>
      <c r="J4192">
        <v>0</v>
      </c>
      <c r="K4192">
        <v>26000000</v>
      </c>
      <c r="L4192">
        <v>0</v>
      </c>
      <c r="M4192">
        <v>0</v>
      </c>
      <c r="N4192">
        <v>26000000</v>
      </c>
      <c r="O4192">
        <v>26000000</v>
      </c>
      <c r="P4192">
        <v>0</v>
      </c>
      <c r="Q4192">
        <v>19000000</v>
      </c>
      <c r="R4192">
        <v>57.78</v>
      </c>
      <c r="S4192">
        <v>0</v>
      </c>
      <c r="T4192">
        <v>0</v>
      </c>
    </row>
    <row r="4193" spans="1:20" x14ac:dyDescent="0.25">
      <c r="A4193" t="s">
        <v>742</v>
      </c>
      <c r="B4193">
        <v>15000000</v>
      </c>
      <c r="C4193">
        <v>0</v>
      </c>
      <c r="D4193">
        <v>0</v>
      </c>
      <c r="E4193">
        <v>15000000</v>
      </c>
      <c r="F4193">
        <v>0</v>
      </c>
      <c r="G4193">
        <v>10000000</v>
      </c>
      <c r="H4193">
        <v>10000000</v>
      </c>
      <c r="I4193">
        <v>10000000</v>
      </c>
      <c r="J4193">
        <v>0</v>
      </c>
      <c r="K4193">
        <v>10000000</v>
      </c>
      <c r="L4193">
        <v>0</v>
      </c>
      <c r="M4193">
        <v>0</v>
      </c>
      <c r="N4193">
        <v>10000000</v>
      </c>
      <c r="O4193">
        <v>10000000</v>
      </c>
      <c r="P4193">
        <v>0</v>
      </c>
      <c r="Q4193">
        <v>5000000</v>
      </c>
      <c r="R4193">
        <v>66.67</v>
      </c>
      <c r="S4193">
        <v>0</v>
      </c>
      <c r="T4193">
        <v>0</v>
      </c>
    </row>
    <row r="4194" spans="1:20" x14ac:dyDescent="0.25">
      <c r="A4194" t="s">
        <v>31</v>
      </c>
      <c r="B4194">
        <v>15000000</v>
      </c>
      <c r="C4194">
        <v>0</v>
      </c>
      <c r="D4194">
        <v>0</v>
      </c>
      <c r="E4194">
        <v>15000000</v>
      </c>
      <c r="F4194">
        <v>0</v>
      </c>
      <c r="G4194">
        <v>10000000</v>
      </c>
      <c r="H4194">
        <v>10000000</v>
      </c>
      <c r="I4194">
        <v>10000000</v>
      </c>
      <c r="J4194">
        <v>0</v>
      </c>
      <c r="K4194">
        <v>10000000</v>
      </c>
      <c r="L4194">
        <v>0</v>
      </c>
      <c r="M4194">
        <v>0</v>
      </c>
      <c r="N4194">
        <v>10000000</v>
      </c>
      <c r="O4194">
        <v>10000000</v>
      </c>
      <c r="P4194">
        <v>0</v>
      </c>
      <c r="Q4194">
        <v>5000000</v>
      </c>
      <c r="R4194">
        <v>66.67</v>
      </c>
      <c r="S4194">
        <v>0</v>
      </c>
      <c r="T4194">
        <v>0</v>
      </c>
    </row>
    <row r="4195" spans="1:20" x14ac:dyDescent="0.25">
      <c r="A4195" t="s">
        <v>743</v>
      </c>
      <c r="B4195">
        <v>15000000</v>
      </c>
      <c r="C4195">
        <v>0</v>
      </c>
      <c r="D4195">
        <v>0</v>
      </c>
      <c r="E4195">
        <v>15000000</v>
      </c>
      <c r="F4195">
        <v>0</v>
      </c>
      <c r="G4195">
        <v>10000000</v>
      </c>
      <c r="H4195">
        <v>10000000</v>
      </c>
      <c r="I4195">
        <v>10000000</v>
      </c>
      <c r="J4195">
        <v>0</v>
      </c>
      <c r="K4195">
        <v>10000000</v>
      </c>
      <c r="L4195">
        <v>0</v>
      </c>
      <c r="M4195">
        <v>0</v>
      </c>
      <c r="N4195">
        <v>10000000</v>
      </c>
      <c r="O4195">
        <v>10000000</v>
      </c>
      <c r="P4195">
        <v>0</v>
      </c>
      <c r="Q4195">
        <v>5000000</v>
      </c>
      <c r="R4195">
        <v>66.67</v>
      </c>
      <c r="S4195">
        <v>0</v>
      </c>
      <c r="T4195">
        <v>0</v>
      </c>
    </row>
    <row r="4196" spans="1:20" x14ac:dyDescent="0.25">
      <c r="A4196" t="s">
        <v>33</v>
      </c>
      <c r="B4196">
        <v>15000000</v>
      </c>
      <c r="C4196">
        <v>0</v>
      </c>
      <c r="D4196">
        <v>0</v>
      </c>
      <c r="E4196">
        <v>15000000</v>
      </c>
      <c r="F4196">
        <v>0</v>
      </c>
      <c r="G4196">
        <v>10000000</v>
      </c>
      <c r="H4196">
        <v>10000000</v>
      </c>
      <c r="I4196">
        <v>10000000</v>
      </c>
      <c r="J4196">
        <v>0</v>
      </c>
      <c r="K4196">
        <v>10000000</v>
      </c>
      <c r="L4196">
        <v>0</v>
      </c>
      <c r="M4196">
        <v>0</v>
      </c>
      <c r="N4196">
        <v>10000000</v>
      </c>
      <c r="O4196">
        <v>10000000</v>
      </c>
      <c r="P4196">
        <v>0</v>
      </c>
      <c r="Q4196">
        <v>5000000</v>
      </c>
      <c r="R4196">
        <v>66.67</v>
      </c>
      <c r="S4196">
        <v>0</v>
      </c>
      <c r="T4196">
        <v>0</v>
      </c>
    </row>
    <row r="4197" spans="1:20" x14ac:dyDescent="0.25">
      <c r="A4197" t="s">
        <v>36</v>
      </c>
      <c r="B4197">
        <v>90000000</v>
      </c>
      <c r="C4197">
        <v>0</v>
      </c>
      <c r="D4197">
        <v>0</v>
      </c>
      <c r="E4197">
        <v>90000000</v>
      </c>
      <c r="F4197">
        <v>0</v>
      </c>
      <c r="G4197">
        <v>60500000</v>
      </c>
      <c r="H4197">
        <v>60500000</v>
      </c>
      <c r="I4197">
        <v>30500000</v>
      </c>
      <c r="J4197">
        <v>0</v>
      </c>
      <c r="K4197">
        <v>30500000</v>
      </c>
      <c r="L4197">
        <v>0</v>
      </c>
      <c r="M4197">
        <v>30000000</v>
      </c>
      <c r="N4197">
        <v>30500000</v>
      </c>
      <c r="O4197">
        <v>30500000</v>
      </c>
      <c r="P4197">
        <v>0</v>
      </c>
      <c r="Q4197">
        <v>29500000</v>
      </c>
      <c r="R4197">
        <v>33.89</v>
      </c>
      <c r="S4197">
        <v>0</v>
      </c>
      <c r="T4197">
        <v>0</v>
      </c>
    </row>
    <row r="4198" spans="1:20" x14ac:dyDescent="0.25">
      <c r="A4198" t="s">
        <v>31</v>
      </c>
      <c r="B4198">
        <v>90000000</v>
      </c>
      <c r="C4198">
        <v>0</v>
      </c>
      <c r="D4198">
        <v>0</v>
      </c>
      <c r="E4198">
        <v>90000000</v>
      </c>
      <c r="F4198">
        <v>0</v>
      </c>
      <c r="G4198">
        <v>60500000</v>
      </c>
      <c r="H4198">
        <v>60500000</v>
      </c>
      <c r="I4198">
        <v>30500000</v>
      </c>
      <c r="J4198">
        <v>0</v>
      </c>
      <c r="K4198">
        <v>30500000</v>
      </c>
      <c r="L4198">
        <v>0</v>
      </c>
      <c r="M4198">
        <v>30000000</v>
      </c>
      <c r="N4198">
        <v>30500000</v>
      </c>
      <c r="O4198">
        <v>30500000</v>
      </c>
      <c r="P4198">
        <v>0</v>
      </c>
      <c r="Q4198">
        <v>29500000</v>
      </c>
      <c r="R4198">
        <v>33.89</v>
      </c>
      <c r="S4198">
        <v>0</v>
      </c>
      <c r="T4198">
        <v>0</v>
      </c>
    </row>
    <row r="4199" spans="1:20" x14ac:dyDescent="0.25">
      <c r="A4199" t="s">
        <v>32</v>
      </c>
      <c r="B4199">
        <v>90000000</v>
      </c>
      <c r="C4199">
        <v>0</v>
      </c>
      <c r="D4199">
        <v>0</v>
      </c>
      <c r="E4199">
        <v>90000000</v>
      </c>
      <c r="F4199">
        <v>0</v>
      </c>
      <c r="G4199">
        <v>60500000</v>
      </c>
      <c r="H4199">
        <v>60500000</v>
      </c>
      <c r="I4199">
        <v>30500000</v>
      </c>
      <c r="J4199">
        <v>0</v>
      </c>
      <c r="K4199">
        <v>30500000</v>
      </c>
      <c r="L4199">
        <v>0</v>
      </c>
      <c r="M4199">
        <v>30000000</v>
      </c>
      <c r="N4199">
        <v>30500000</v>
      </c>
      <c r="O4199">
        <v>30500000</v>
      </c>
      <c r="P4199">
        <v>0</v>
      </c>
      <c r="Q4199">
        <v>29500000</v>
      </c>
      <c r="R4199">
        <v>33.89</v>
      </c>
      <c r="S4199">
        <v>0</v>
      </c>
      <c r="T4199">
        <v>0</v>
      </c>
    </row>
    <row r="4200" spans="1:20" x14ac:dyDescent="0.25">
      <c r="A4200" t="s">
        <v>33</v>
      </c>
      <c r="B4200">
        <v>90000000</v>
      </c>
      <c r="C4200">
        <v>0</v>
      </c>
      <c r="D4200">
        <v>0</v>
      </c>
      <c r="E4200">
        <v>90000000</v>
      </c>
      <c r="F4200">
        <v>0</v>
      </c>
      <c r="G4200">
        <v>60500000</v>
      </c>
      <c r="H4200">
        <v>60500000</v>
      </c>
      <c r="I4200">
        <v>30500000</v>
      </c>
      <c r="J4200">
        <v>0</v>
      </c>
      <c r="K4200">
        <v>30500000</v>
      </c>
      <c r="L4200">
        <v>0</v>
      </c>
      <c r="M4200">
        <v>30000000</v>
      </c>
      <c r="N4200">
        <v>30500000</v>
      </c>
      <c r="O4200">
        <v>30500000</v>
      </c>
      <c r="P4200">
        <v>0</v>
      </c>
      <c r="Q4200">
        <v>29500000</v>
      </c>
      <c r="R4200">
        <v>33.89</v>
      </c>
      <c r="S4200">
        <v>0</v>
      </c>
      <c r="T4200">
        <v>0</v>
      </c>
    </row>
    <row r="4201" spans="1:20" x14ac:dyDescent="0.25">
      <c r="A4201" t="s">
        <v>747</v>
      </c>
      <c r="B4201">
        <v>66000000</v>
      </c>
      <c r="C4201">
        <v>0</v>
      </c>
      <c r="D4201">
        <v>0</v>
      </c>
      <c r="E4201">
        <v>66000000</v>
      </c>
      <c r="F4201">
        <v>0</v>
      </c>
      <c r="G4201">
        <v>52000000</v>
      </c>
      <c r="H4201">
        <v>52000000</v>
      </c>
      <c r="I4201">
        <v>52000000</v>
      </c>
      <c r="J4201">
        <v>0</v>
      </c>
      <c r="K4201">
        <v>52000000</v>
      </c>
      <c r="L4201">
        <v>0</v>
      </c>
      <c r="M4201">
        <v>0</v>
      </c>
      <c r="N4201">
        <v>52000000</v>
      </c>
      <c r="O4201">
        <v>52000000</v>
      </c>
      <c r="P4201">
        <v>0</v>
      </c>
      <c r="Q4201">
        <v>14000000</v>
      </c>
      <c r="R4201">
        <v>78.790000000000006</v>
      </c>
      <c r="S4201">
        <v>0</v>
      </c>
      <c r="T4201">
        <v>0</v>
      </c>
    </row>
    <row r="4202" spans="1:20" x14ac:dyDescent="0.25">
      <c r="A4202" t="s">
        <v>31</v>
      </c>
      <c r="B4202">
        <v>66000000</v>
      </c>
      <c r="C4202">
        <v>0</v>
      </c>
      <c r="D4202">
        <v>0</v>
      </c>
      <c r="E4202">
        <v>66000000</v>
      </c>
      <c r="F4202">
        <v>0</v>
      </c>
      <c r="G4202">
        <v>52000000</v>
      </c>
      <c r="H4202">
        <v>52000000</v>
      </c>
      <c r="I4202">
        <v>52000000</v>
      </c>
      <c r="J4202">
        <v>0</v>
      </c>
      <c r="K4202">
        <v>52000000</v>
      </c>
      <c r="L4202">
        <v>0</v>
      </c>
      <c r="M4202">
        <v>0</v>
      </c>
      <c r="N4202">
        <v>52000000</v>
      </c>
      <c r="O4202">
        <v>52000000</v>
      </c>
      <c r="P4202">
        <v>0</v>
      </c>
      <c r="Q4202">
        <v>14000000</v>
      </c>
      <c r="R4202">
        <v>78.790000000000006</v>
      </c>
      <c r="S4202">
        <v>0</v>
      </c>
      <c r="T4202">
        <v>0</v>
      </c>
    </row>
    <row r="4203" spans="1:20" x14ac:dyDescent="0.25">
      <c r="A4203" t="s">
        <v>38</v>
      </c>
      <c r="B4203">
        <v>66000000</v>
      </c>
      <c r="C4203">
        <v>0</v>
      </c>
      <c r="D4203">
        <v>0</v>
      </c>
      <c r="E4203">
        <v>66000000</v>
      </c>
      <c r="F4203">
        <v>0</v>
      </c>
      <c r="G4203">
        <v>52000000</v>
      </c>
      <c r="H4203">
        <v>52000000</v>
      </c>
      <c r="I4203">
        <v>52000000</v>
      </c>
      <c r="J4203">
        <v>0</v>
      </c>
      <c r="K4203">
        <v>52000000</v>
      </c>
      <c r="L4203">
        <v>0</v>
      </c>
      <c r="M4203">
        <v>0</v>
      </c>
      <c r="N4203">
        <v>52000000</v>
      </c>
      <c r="O4203">
        <v>52000000</v>
      </c>
      <c r="P4203">
        <v>0</v>
      </c>
      <c r="Q4203">
        <v>14000000</v>
      </c>
      <c r="R4203">
        <v>78.790000000000006</v>
      </c>
      <c r="S4203">
        <v>0</v>
      </c>
      <c r="T4203">
        <v>0</v>
      </c>
    </row>
    <row r="4204" spans="1:20" x14ac:dyDescent="0.25">
      <c r="A4204" t="s">
        <v>33</v>
      </c>
      <c r="B4204">
        <v>66000000</v>
      </c>
      <c r="C4204">
        <v>0</v>
      </c>
      <c r="D4204">
        <v>0</v>
      </c>
      <c r="E4204">
        <v>66000000</v>
      </c>
      <c r="F4204">
        <v>0</v>
      </c>
      <c r="G4204">
        <v>52000000</v>
      </c>
      <c r="H4204">
        <v>52000000</v>
      </c>
      <c r="I4204">
        <v>52000000</v>
      </c>
      <c r="J4204">
        <v>0</v>
      </c>
      <c r="K4204">
        <v>52000000</v>
      </c>
      <c r="L4204">
        <v>0</v>
      </c>
      <c r="M4204">
        <v>0</v>
      </c>
      <c r="N4204">
        <v>52000000</v>
      </c>
      <c r="O4204">
        <v>52000000</v>
      </c>
      <c r="P4204">
        <v>0</v>
      </c>
      <c r="Q4204">
        <v>14000000</v>
      </c>
      <c r="R4204">
        <v>78.790000000000006</v>
      </c>
      <c r="S4204">
        <v>0</v>
      </c>
      <c r="T4204">
        <v>0</v>
      </c>
    </row>
    <row r="4205" spans="1:20" x14ac:dyDescent="0.25">
      <c r="A4205" t="s">
        <v>37</v>
      </c>
      <c r="B4205">
        <v>10500000</v>
      </c>
      <c r="C4205">
        <v>0</v>
      </c>
      <c r="D4205">
        <v>0</v>
      </c>
      <c r="E4205">
        <v>10500000</v>
      </c>
      <c r="F4205">
        <v>0</v>
      </c>
      <c r="G4205">
        <v>7000000</v>
      </c>
      <c r="H4205">
        <v>7000000</v>
      </c>
      <c r="I4205">
        <v>7000000</v>
      </c>
      <c r="J4205">
        <v>0</v>
      </c>
      <c r="K4205">
        <v>7000000</v>
      </c>
      <c r="L4205">
        <v>0</v>
      </c>
      <c r="M4205">
        <v>0</v>
      </c>
      <c r="N4205">
        <v>7000000</v>
      </c>
      <c r="O4205">
        <v>7000000</v>
      </c>
      <c r="P4205">
        <v>0</v>
      </c>
      <c r="Q4205">
        <v>3500000</v>
      </c>
      <c r="R4205">
        <v>66.67</v>
      </c>
      <c r="S4205">
        <v>0</v>
      </c>
      <c r="T4205">
        <v>0</v>
      </c>
    </row>
    <row r="4206" spans="1:20" x14ac:dyDescent="0.25">
      <c r="A4206" t="s">
        <v>31</v>
      </c>
      <c r="B4206">
        <v>10500000</v>
      </c>
      <c r="C4206">
        <v>0</v>
      </c>
      <c r="D4206">
        <v>0</v>
      </c>
      <c r="E4206">
        <v>10500000</v>
      </c>
      <c r="F4206">
        <v>0</v>
      </c>
      <c r="G4206">
        <v>7000000</v>
      </c>
      <c r="H4206">
        <v>7000000</v>
      </c>
      <c r="I4206">
        <v>7000000</v>
      </c>
      <c r="J4206">
        <v>0</v>
      </c>
      <c r="K4206">
        <v>7000000</v>
      </c>
      <c r="L4206">
        <v>0</v>
      </c>
      <c r="M4206">
        <v>0</v>
      </c>
      <c r="N4206">
        <v>7000000</v>
      </c>
      <c r="O4206">
        <v>7000000</v>
      </c>
      <c r="P4206">
        <v>0</v>
      </c>
      <c r="Q4206">
        <v>3500000</v>
      </c>
      <c r="R4206">
        <v>66.67</v>
      </c>
      <c r="S4206">
        <v>0</v>
      </c>
      <c r="T4206">
        <v>0</v>
      </c>
    </row>
    <row r="4207" spans="1:20" x14ac:dyDescent="0.25">
      <c r="A4207" t="s">
        <v>38</v>
      </c>
      <c r="B4207">
        <v>10500000</v>
      </c>
      <c r="C4207">
        <v>0</v>
      </c>
      <c r="D4207">
        <v>0</v>
      </c>
      <c r="E4207">
        <v>10500000</v>
      </c>
      <c r="F4207">
        <v>0</v>
      </c>
      <c r="G4207">
        <v>7000000</v>
      </c>
      <c r="H4207">
        <v>7000000</v>
      </c>
      <c r="I4207">
        <v>7000000</v>
      </c>
      <c r="J4207">
        <v>0</v>
      </c>
      <c r="K4207">
        <v>7000000</v>
      </c>
      <c r="L4207">
        <v>0</v>
      </c>
      <c r="M4207">
        <v>0</v>
      </c>
      <c r="N4207">
        <v>7000000</v>
      </c>
      <c r="O4207">
        <v>7000000</v>
      </c>
      <c r="P4207">
        <v>0</v>
      </c>
      <c r="Q4207">
        <v>3500000</v>
      </c>
      <c r="R4207">
        <v>66.67</v>
      </c>
      <c r="S4207">
        <v>0</v>
      </c>
      <c r="T4207">
        <v>0</v>
      </c>
    </row>
    <row r="4208" spans="1:20" x14ac:dyDescent="0.25">
      <c r="A4208" t="s">
        <v>33</v>
      </c>
      <c r="B4208">
        <v>10500000</v>
      </c>
      <c r="C4208">
        <v>0</v>
      </c>
      <c r="D4208">
        <v>0</v>
      </c>
      <c r="E4208">
        <v>10500000</v>
      </c>
      <c r="F4208">
        <v>0</v>
      </c>
      <c r="G4208">
        <v>7000000</v>
      </c>
      <c r="H4208">
        <v>7000000</v>
      </c>
      <c r="I4208">
        <v>7000000</v>
      </c>
      <c r="J4208">
        <v>0</v>
      </c>
      <c r="K4208">
        <v>7000000</v>
      </c>
      <c r="L4208">
        <v>0</v>
      </c>
      <c r="M4208">
        <v>0</v>
      </c>
      <c r="N4208">
        <v>7000000</v>
      </c>
      <c r="O4208">
        <v>7000000</v>
      </c>
      <c r="P4208">
        <v>0</v>
      </c>
      <c r="Q4208">
        <v>3500000</v>
      </c>
      <c r="R4208">
        <v>66.67</v>
      </c>
      <c r="S4208">
        <v>0</v>
      </c>
      <c r="T4208">
        <v>0</v>
      </c>
    </row>
    <row r="4209" spans="1:20" x14ac:dyDescent="0.25">
      <c r="A4209" t="s">
        <v>39</v>
      </c>
      <c r="B4209">
        <v>65000000</v>
      </c>
      <c r="C4209">
        <v>0</v>
      </c>
      <c r="D4209">
        <v>0</v>
      </c>
      <c r="E4209">
        <v>65000000</v>
      </c>
      <c r="F4209">
        <v>0</v>
      </c>
      <c r="G4209">
        <v>54650000</v>
      </c>
      <c r="H4209">
        <v>54650000</v>
      </c>
      <c r="I4209">
        <v>54650000</v>
      </c>
      <c r="J4209">
        <v>0</v>
      </c>
      <c r="K4209">
        <v>54650000</v>
      </c>
      <c r="L4209">
        <v>0</v>
      </c>
      <c r="M4209">
        <v>0</v>
      </c>
      <c r="N4209">
        <v>54650000</v>
      </c>
      <c r="O4209">
        <v>54650000</v>
      </c>
      <c r="P4209">
        <v>0</v>
      </c>
      <c r="Q4209">
        <v>10350000</v>
      </c>
      <c r="R4209">
        <v>84.08</v>
      </c>
      <c r="S4209">
        <v>0</v>
      </c>
      <c r="T4209">
        <v>0</v>
      </c>
    </row>
    <row r="4210" spans="1:20" x14ac:dyDescent="0.25">
      <c r="A4210" t="s">
        <v>31</v>
      </c>
      <c r="B4210">
        <v>65000000</v>
      </c>
      <c r="C4210">
        <v>0</v>
      </c>
      <c r="D4210">
        <v>0</v>
      </c>
      <c r="E4210">
        <v>65000000</v>
      </c>
      <c r="F4210">
        <v>0</v>
      </c>
      <c r="G4210">
        <v>54650000</v>
      </c>
      <c r="H4210">
        <v>54650000</v>
      </c>
      <c r="I4210">
        <v>54650000</v>
      </c>
      <c r="J4210">
        <v>0</v>
      </c>
      <c r="K4210">
        <v>54650000</v>
      </c>
      <c r="L4210">
        <v>0</v>
      </c>
      <c r="M4210">
        <v>0</v>
      </c>
      <c r="N4210">
        <v>54650000</v>
      </c>
      <c r="O4210">
        <v>54650000</v>
      </c>
      <c r="P4210">
        <v>0</v>
      </c>
      <c r="Q4210">
        <v>10350000</v>
      </c>
      <c r="R4210">
        <v>84.08</v>
      </c>
      <c r="S4210">
        <v>0</v>
      </c>
      <c r="T4210">
        <v>0</v>
      </c>
    </row>
    <row r="4211" spans="1:20" x14ac:dyDescent="0.25">
      <c r="A4211" t="s">
        <v>40</v>
      </c>
      <c r="B4211">
        <v>65000000</v>
      </c>
      <c r="C4211">
        <v>0</v>
      </c>
      <c r="D4211">
        <v>0</v>
      </c>
      <c r="E4211">
        <v>65000000</v>
      </c>
      <c r="F4211">
        <v>0</v>
      </c>
      <c r="G4211">
        <v>54650000</v>
      </c>
      <c r="H4211">
        <v>54650000</v>
      </c>
      <c r="I4211">
        <v>54650000</v>
      </c>
      <c r="J4211">
        <v>0</v>
      </c>
      <c r="K4211">
        <v>54650000</v>
      </c>
      <c r="L4211">
        <v>0</v>
      </c>
      <c r="M4211">
        <v>0</v>
      </c>
      <c r="N4211">
        <v>54650000</v>
      </c>
      <c r="O4211">
        <v>54650000</v>
      </c>
      <c r="P4211">
        <v>0</v>
      </c>
      <c r="Q4211">
        <v>10350000</v>
      </c>
      <c r="R4211">
        <v>84.08</v>
      </c>
      <c r="S4211">
        <v>0</v>
      </c>
      <c r="T4211">
        <v>0</v>
      </c>
    </row>
    <row r="4212" spans="1:20" x14ac:dyDescent="0.25">
      <c r="A4212" t="s">
        <v>33</v>
      </c>
      <c r="B4212">
        <v>65000000</v>
      </c>
      <c r="C4212">
        <v>0</v>
      </c>
      <c r="D4212">
        <v>0</v>
      </c>
      <c r="E4212">
        <v>65000000</v>
      </c>
      <c r="F4212">
        <v>0</v>
      </c>
      <c r="G4212">
        <v>54650000</v>
      </c>
      <c r="H4212">
        <v>54650000</v>
      </c>
      <c r="I4212">
        <v>54650000</v>
      </c>
      <c r="J4212">
        <v>0</v>
      </c>
      <c r="K4212">
        <v>54650000</v>
      </c>
      <c r="L4212">
        <v>0</v>
      </c>
      <c r="M4212">
        <v>0</v>
      </c>
      <c r="N4212">
        <v>54650000</v>
      </c>
      <c r="O4212">
        <v>54650000</v>
      </c>
      <c r="P4212">
        <v>0</v>
      </c>
      <c r="Q4212">
        <v>10350000</v>
      </c>
      <c r="R4212">
        <v>84.08</v>
      </c>
      <c r="S4212">
        <v>0</v>
      </c>
      <c r="T4212">
        <v>0</v>
      </c>
    </row>
    <row r="4213" spans="1:20" x14ac:dyDescent="0.25">
      <c r="A4213" t="s">
        <v>41</v>
      </c>
      <c r="B4213">
        <v>79600000</v>
      </c>
      <c r="C4213">
        <v>0</v>
      </c>
      <c r="D4213">
        <v>0</v>
      </c>
      <c r="E4213">
        <v>79600000</v>
      </c>
      <c r="F4213">
        <v>0</v>
      </c>
      <c r="G4213">
        <v>31000000</v>
      </c>
      <c r="H4213">
        <v>31000000</v>
      </c>
      <c r="I4213">
        <v>31000000</v>
      </c>
      <c r="J4213">
        <v>0</v>
      </c>
      <c r="K4213">
        <v>31000000</v>
      </c>
      <c r="L4213">
        <v>0</v>
      </c>
      <c r="M4213">
        <v>0</v>
      </c>
      <c r="N4213">
        <v>31000000</v>
      </c>
      <c r="O4213">
        <v>31000000</v>
      </c>
      <c r="P4213">
        <v>0</v>
      </c>
      <c r="Q4213">
        <v>48600000</v>
      </c>
      <c r="R4213">
        <v>38.94</v>
      </c>
      <c r="S4213">
        <v>0</v>
      </c>
      <c r="T4213">
        <v>0</v>
      </c>
    </row>
    <row r="4214" spans="1:20" x14ac:dyDescent="0.25">
      <c r="A4214" t="s">
        <v>31</v>
      </c>
      <c r="B4214">
        <v>79600000</v>
      </c>
      <c r="C4214">
        <v>0</v>
      </c>
      <c r="D4214">
        <v>0</v>
      </c>
      <c r="E4214">
        <v>79600000</v>
      </c>
      <c r="F4214">
        <v>0</v>
      </c>
      <c r="G4214">
        <v>31000000</v>
      </c>
      <c r="H4214">
        <v>31000000</v>
      </c>
      <c r="I4214">
        <v>31000000</v>
      </c>
      <c r="J4214">
        <v>0</v>
      </c>
      <c r="K4214">
        <v>31000000</v>
      </c>
      <c r="L4214">
        <v>0</v>
      </c>
      <c r="M4214">
        <v>0</v>
      </c>
      <c r="N4214">
        <v>31000000</v>
      </c>
      <c r="O4214">
        <v>31000000</v>
      </c>
      <c r="P4214">
        <v>0</v>
      </c>
      <c r="Q4214">
        <v>48600000</v>
      </c>
      <c r="R4214">
        <v>38.94</v>
      </c>
      <c r="S4214">
        <v>0</v>
      </c>
      <c r="T4214">
        <v>0</v>
      </c>
    </row>
    <row r="4215" spans="1:20" x14ac:dyDescent="0.25">
      <c r="A4215" t="s">
        <v>40</v>
      </c>
      <c r="B4215">
        <v>79600000</v>
      </c>
      <c r="C4215">
        <v>0</v>
      </c>
      <c r="D4215">
        <v>0</v>
      </c>
      <c r="E4215">
        <v>79600000</v>
      </c>
      <c r="F4215">
        <v>0</v>
      </c>
      <c r="G4215">
        <v>31000000</v>
      </c>
      <c r="H4215">
        <v>31000000</v>
      </c>
      <c r="I4215">
        <v>31000000</v>
      </c>
      <c r="J4215">
        <v>0</v>
      </c>
      <c r="K4215">
        <v>31000000</v>
      </c>
      <c r="L4215">
        <v>0</v>
      </c>
      <c r="M4215">
        <v>0</v>
      </c>
      <c r="N4215">
        <v>31000000</v>
      </c>
      <c r="O4215">
        <v>31000000</v>
      </c>
      <c r="P4215">
        <v>0</v>
      </c>
      <c r="Q4215">
        <v>48600000</v>
      </c>
      <c r="R4215">
        <v>38.94</v>
      </c>
      <c r="S4215">
        <v>0</v>
      </c>
      <c r="T4215">
        <v>0</v>
      </c>
    </row>
    <row r="4216" spans="1:20" x14ac:dyDescent="0.25">
      <c r="A4216" t="s">
        <v>33</v>
      </c>
      <c r="B4216">
        <v>79600000</v>
      </c>
      <c r="C4216">
        <v>0</v>
      </c>
      <c r="D4216">
        <v>0</v>
      </c>
      <c r="E4216">
        <v>79600000</v>
      </c>
      <c r="F4216">
        <v>0</v>
      </c>
      <c r="G4216">
        <v>31000000</v>
      </c>
      <c r="H4216">
        <v>31000000</v>
      </c>
      <c r="I4216">
        <v>31000000</v>
      </c>
      <c r="J4216">
        <v>0</v>
      </c>
      <c r="K4216">
        <v>31000000</v>
      </c>
      <c r="L4216">
        <v>0</v>
      </c>
      <c r="M4216">
        <v>0</v>
      </c>
      <c r="N4216">
        <v>31000000</v>
      </c>
      <c r="O4216">
        <v>31000000</v>
      </c>
      <c r="P4216">
        <v>0</v>
      </c>
      <c r="Q4216">
        <v>48600000</v>
      </c>
      <c r="R4216">
        <v>38.94</v>
      </c>
      <c r="S4216">
        <v>0</v>
      </c>
      <c r="T4216">
        <v>0</v>
      </c>
    </row>
    <row r="4217" spans="1:20" x14ac:dyDescent="0.25">
      <c r="A4217" t="s">
        <v>42</v>
      </c>
      <c r="B4217">
        <v>136600000</v>
      </c>
      <c r="C4217">
        <v>0</v>
      </c>
      <c r="D4217">
        <v>0</v>
      </c>
      <c r="E4217">
        <v>136600000</v>
      </c>
      <c r="F4217">
        <v>0</v>
      </c>
      <c r="G4217">
        <v>8000000</v>
      </c>
      <c r="H4217">
        <v>8000000</v>
      </c>
      <c r="I4217">
        <v>8000000</v>
      </c>
      <c r="J4217">
        <v>0</v>
      </c>
      <c r="K4217">
        <v>8000000</v>
      </c>
      <c r="L4217">
        <v>0</v>
      </c>
      <c r="M4217">
        <v>0</v>
      </c>
      <c r="N4217">
        <v>8000000</v>
      </c>
      <c r="O4217">
        <v>8000000</v>
      </c>
      <c r="P4217">
        <v>0</v>
      </c>
      <c r="Q4217">
        <v>128600000</v>
      </c>
      <c r="R4217">
        <v>5.86</v>
      </c>
      <c r="S4217">
        <v>0</v>
      </c>
      <c r="T4217">
        <v>0</v>
      </c>
    </row>
    <row r="4218" spans="1:20" x14ac:dyDescent="0.25">
      <c r="A4218" t="s">
        <v>31</v>
      </c>
      <c r="B4218">
        <v>136600000</v>
      </c>
      <c r="C4218">
        <v>-100000000</v>
      </c>
      <c r="D4218">
        <v>0</v>
      </c>
      <c r="E4218">
        <v>36600000</v>
      </c>
      <c r="F4218">
        <v>0</v>
      </c>
      <c r="G4218">
        <v>8000000</v>
      </c>
      <c r="H4218">
        <v>8000000</v>
      </c>
      <c r="I4218">
        <v>8000000</v>
      </c>
      <c r="J4218">
        <v>0</v>
      </c>
      <c r="K4218">
        <v>8000000</v>
      </c>
      <c r="L4218">
        <v>0</v>
      </c>
      <c r="M4218">
        <v>0</v>
      </c>
      <c r="N4218">
        <v>8000000</v>
      </c>
      <c r="O4218">
        <v>8000000</v>
      </c>
      <c r="P4218">
        <v>0</v>
      </c>
      <c r="Q4218">
        <v>28600000</v>
      </c>
      <c r="R4218">
        <v>21.86</v>
      </c>
      <c r="S4218">
        <v>0</v>
      </c>
      <c r="T4218">
        <v>0</v>
      </c>
    </row>
    <row r="4219" spans="1:20" x14ac:dyDescent="0.25">
      <c r="A4219" t="s">
        <v>40</v>
      </c>
      <c r="B4219">
        <v>136600000</v>
      </c>
      <c r="C4219">
        <v>-100000000</v>
      </c>
      <c r="D4219">
        <v>0</v>
      </c>
      <c r="E4219">
        <v>36600000</v>
      </c>
      <c r="F4219">
        <v>0</v>
      </c>
      <c r="G4219">
        <v>8000000</v>
      </c>
      <c r="H4219">
        <v>8000000</v>
      </c>
      <c r="I4219">
        <v>8000000</v>
      </c>
      <c r="J4219">
        <v>0</v>
      </c>
      <c r="K4219">
        <v>8000000</v>
      </c>
      <c r="L4219">
        <v>0</v>
      </c>
      <c r="M4219">
        <v>0</v>
      </c>
      <c r="N4219">
        <v>8000000</v>
      </c>
      <c r="O4219">
        <v>8000000</v>
      </c>
      <c r="P4219">
        <v>0</v>
      </c>
      <c r="Q4219">
        <v>28600000</v>
      </c>
      <c r="R4219">
        <v>21.86</v>
      </c>
      <c r="S4219">
        <v>0</v>
      </c>
      <c r="T4219">
        <v>0</v>
      </c>
    </row>
    <row r="4220" spans="1:20" x14ac:dyDescent="0.25">
      <c r="A4220" t="s">
        <v>33</v>
      </c>
      <c r="B4220">
        <v>136600000</v>
      </c>
      <c r="C4220">
        <v>-100000000</v>
      </c>
      <c r="D4220">
        <v>0</v>
      </c>
      <c r="E4220">
        <v>36600000</v>
      </c>
      <c r="F4220">
        <v>0</v>
      </c>
      <c r="G4220">
        <v>8000000</v>
      </c>
      <c r="H4220">
        <v>8000000</v>
      </c>
      <c r="I4220">
        <v>8000000</v>
      </c>
      <c r="J4220">
        <v>0</v>
      </c>
      <c r="K4220">
        <v>8000000</v>
      </c>
      <c r="L4220">
        <v>0</v>
      </c>
      <c r="M4220">
        <v>0</v>
      </c>
      <c r="N4220">
        <v>8000000</v>
      </c>
      <c r="O4220">
        <v>8000000</v>
      </c>
      <c r="P4220">
        <v>0</v>
      </c>
      <c r="Q4220">
        <v>28600000</v>
      </c>
      <c r="R4220">
        <v>21.86</v>
      </c>
      <c r="S4220">
        <v>0</v>
      </c>
      <c r="T4220">
        <v>0</v>
      </c>
    </row>
    <row r="4221" spans="1:20" x14ac:dyDescent="0.25">
      <c r="A4221" t="s">
        <v>97</v>
      </c>
      <c r="B4221">
        <v>0</v>
      </c>
      <c r="C4221">
        <v>100000000</v>
      </c>
      <c r="D4221">
        <v>0</v>
      </c>
      <c r="E4221">
        <v>100000000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100000000</v>
      </c>
      <c r="R4221">
        <v>0</v>
      </c>
      <c r="S4221">
        <v>0</v>
      </c>
      <c r="T4221">
        <v>0</v>
      </c>
    </row>
    <row r="4222" spans="1:20" x14ac:dyDescent="0.25">
      <c r="A4222" t="s">
        <v>40</v>
      </c>
      <c r="B4222">
        <v>0</v>
      </c>
      <c r="C4222">
        <v>100000000</v>
      </c>
      <c r="D4222">
        <v>0</v>
      </c>
      <c r="E4222">
        <v>100000000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100000000</v>
      </c>
      <c r="R4222">
        <v>0</v>
      </c>
      <c r="S4222">
        <v>0</v>
      </c>
      <c r="T4222">
        <v>0</v>
      </c>
    </row>
    <row r="4223" spans="1:20" x14ac:dyDescent="0.25">
      <c r="A4223" t="s">
        <v>33</v>
      </c>
      <c r="B4223">
        <v>0</v>
      </c>
      <c r="C4223">
        <v>100000000</v>
      </c>
      <c r="D4223">
        <v>0</v>
      </c>
      <c r="E4223">
        <v>100000000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100000000</v>
      </c>
      <c r="R4223">
        <v>0</v>
      </c>
      <c r="S4223">
        <v>0</v>
      </c>
      <c r="T4223">
        <v>0</v>
      </c>
    </row>
    <row r="4224" spans="1:20" x14ac:dyDescent="0.25">
      <c r="A4224" t="s">
        <v>44</v>
      </c>
      <c r="B4224">
        <v>43975000</v>
      </c>
      <c r="C4224">
        <v>0</v>
      </c>
      <c r="D4224">
        <v>0</v>
      </c>
      <c r="E4224">
        <v>43975000</v>
      </c>
      <c r="F4224">
        <v>0</v>
      </c>
      <c r="G4224">
        <v>34500000</v>
      </c>
      <c r="H4224">
        <v>34500000</v>
      </c>
      <c r="I4224">
        <v>34500000</v>
      </c>
      <c r="J4224">
        <v>0</v>
      </c>
      <c r="K4224">
        <v>34500000</v>
      </c>
      <c r="L4224">
        <v>0</v>
      </c>
      <c r="M4224">
        <v>0</v>
      </c>
      <c r="N4224">
        <v>34500000</v>
      </c>
      <c r="O4224">
        <v>34500000</v>
      </c>
      <c r="P4224">
        <v>0</v>
      </c>
      <c r="Q4224">
        <v>9475000</v>
      </c>
      <c r="R4224">
        <v>78.45</v>
      </c>
      <c r="S4224">
        <v>0</v>
      </c>
      <c r="T4224">
        <v>0</v>
      </c>
    </row>
    <row r="4225" spans="1:20" x14ac:dyDescent="0.25">
      <c r="A4225" t="s">
        <v>31</v>
      </c>
      <c r="B4225">
        <v>43975000</v>
      </c>
      <c r="C4225">
        <v>0</v>
      </c>
      <c r="D4225">
        <v>0</v>
      </c>
      <c r="E4225">
        <v>43975000</v>
      </c>
      <c r="F4225">
        <v>0</v>
      </c>
      <c r="G4225">
        <v>34500000</v>
      </c>
      <c r="H4225">
        <v>34500000</v>
      </c>
      <c r="I4225">
        <v>34500000</v>
      </c>
      <c r="J4225">
        <v>0</v>
      </c>
      <c r="K4225">
        <v>34500000</v>
      </c>
      <c r="L4225">
        <v>0</v>
      </c>
      <c r="M4225">
        <v>0</v>
      </c>
      <c r="N4225">
        <v>34500000</v>
      </c>
      <c r="O4225">
        <v>34500000</v>
      </c>
      <c r="P4225">
        <v>0</v>
      </c>
      <c r="Q4225">
        <v>9475000</v>
      </c>
      <c r="R4225">
        <v>78.45</v>
      </c>
      <c r="S4225">
        <v>0</v>
      </c>
      <c r="T4225">
        <v>0</v>
      </c>
    </row>
    <row r="4226" spans="1:20" x14ac:dyDescent="0.25">
      <c r="A4226" t="s">
        <v>38</v>
      </c>
      <c r="B4226">
        <v>43975000</v>
      </c>
      <c r="C4226">
        <v>0</v>
      </c>
      <c r="D4226">
        <v>0</v>
      </c>
      <c r="E4226">
        <v>43975000</v>
      </c>
      <c r="F4226">
        <v>0</v>
      </c>
      <c r="G4226">
        <v>34500000</v>
      </c>
      <c r="H4226">
        <v>34500000</v>
      </c>
      <c r="I4226">
        <v>34500000</v>
      </c>
      <c r="J4226">
        <v>0</v>
      </c>
      <c r="K4226">
        <v>34500000</v>
      </c>
      <c r="L4226">
        <v>0</v>
      </c>
      <c r="M4226">
        <v>0</v>
      </c>
      <c r="N4226">
        <v>34500000</v>
      </c>
      <c r="O4226">
        <v>34500000</v>
      </c>
      <c r="P4226">
        <v>0</v>
      </c>
      <c r="Q4226">
        <v>9475000</v>
      </c>
      <c r="R4226">
        <v>78.45</v>
      </c>
      <c r="S4226">
        <v>0</v>
      </c>
      <c r="T4226">
        <v>0</v>
      </c>
    </row>
    <row r="4227" spans="1:20" x14ac:dyDescent="0.25">
      <c r="A4227" t="s">
        <v>33</v>
      </c>
      <c r="B4227">
        <v>43975000</v>
      </c>
      <c r="C4227">
        <v>0</v>
      </c>
      <c r="D4227">
        <v>0</v>
      </c>
      <c r="E4227">
        <v>43975000</v>
      </c>
      <c r="F4227">
        <v>0</v>
      </c>
      <c r="G4227">
        <v>34500000</v>
      </c>
      <c r="H4227">
        <v>34500000</v>
      </c>
      <c r="I4227">
        <v>34500000</v>
      </c>
      <c r="J4227">
        <v>0</v>
      </c>
      <c r="K4227">
        <v>34500000</v>
      </c>
      <c r="L4227">
        <v>0</v>
      </c>
      <c r="M4227">
        <v>0</v>
      </c>
      <c r="N4227">
        <v>34500000</v>
      </c>
      <c r="O4227">
        <v>34500000</v>
      </c>
      <c r="P4227">
        <v>0</v>
      </c>
      <c r="Q4227">
        <v>9475000</v>
      </c>
      <c r="R4227">
        <v>78.45</v>
      </c>
      <c r="S4227">
        <v>0</v>
      </c>
      <c r="T4227">
        <v>0</v>
      </c>
    </row>
    <row r="4228" spans="1:20" x14ac:dyDescent="0.25">
      <c r="A4228" t="s">
        <v>49</v>
      </c>
      <c r="B4228">
        <v>642000000</v>
      </c>
      <c r="C4228">
        <v>48930664</v>
      </c>
      <c r="D4228">
        <v>0</v>
      </c>
      <c r="E4228">
        <v>690930664</v>
      </c>
      <c r="F4228">
        <v>0</v>
      </c>
      <c r="G4228">
        <v>498430664</v>
      </c>
      <c r="H4228">
        <v>498430664</v>
      </c>
      <c r="I4228">
        <v>498430664</v>
      </c>
      <c r="J4228">
        <v>0</v>
      </c>
      <c r="K4228">
        <v>498430664</v>
      </c>
      <c r="L4228">
        <v>0</v>
      </c>
      <c r="M4228">
        <v>0</v>
      </c>
      <c r="N4228">
        <v>498430664</v>
      </c>
      <c r="O4228">
        <v>498430664</v>
      </c>
      <c r="P4228">
        <v>0</v>
      </c>
      <c r="Q4228">
        <v>192500000</v>
      </c>
      <c r="R4228">
        <v>72.14</v>
      </c>
      <c r="S4228">
        <v>0</v>
      </c>
      <c r="T4228">
        <v>0</v>
      </c>
    </row>
    <row r="4229" spans="1:20" x14ac:dyDescent="0.25">
      <c r="A4229" t="s">
        <v>31</v>
      </c>
      <c r="B4229">
        <v>642000000</v>
      </c>
      <c r="C4229">
        <v>0</v>
      </c>
      <c r="D4229">
        <v>0</v>
      </c>
      <c r="E4229">
        <v>642000000</v>
      </c>
      <c r="F4229">
        <v>0</v>
      </c>
      <c r="G4229">
        <v>449500000</v>
      </c>
      <c r="H4229">
        <v>449500000</v>
      </c>
      <c r="I4229">
        <v>449500000</v>
      </c>
      <c r="J4229">
        <v>0</v>
      </c>
      <c r="K4229">
        <v>449500000</v>
      </c>
      <c r="L4229">
        <v>0</v>
      </c>
      <c r="M4229">
        <v>0</v>
      </c>
      <c r="N4229">
        <v>449500000</v>
      </c>
      <c r="O4229">
        <v>449500000</v>
      </c>
      <c r="P4229">
        <v>0</v>
      </c>
      <c r="Q4229">
        <v>192500000</v>
      </c>
      <c r="R4229">
        <v>70.02</v>
      </c>
      <c r="S4229">
        <v>0</v>
      </c>
      <c r="T4229">
        <v>0</v>
      </c>
    </row>
    <row r="4230" spans="1:20" x14ac:dyDescent="0.25">
      <c r="A4230" t="s">
        <v>46</v>
      </c>
      <c r="B4230">
        <v>642000000</v>
      </c>
      <c r="C4230">
        <v>0</v>
      </c>
      <c r="D4230">
        <v>0</v>
      </c>
      <c r="E4230">
        <v>642000000</v>
      </c>
      <c r="F4230">
        <v>0</v>
      </c>
      <c r="G4230">
        <v>449500000</v>
      </c>
      <c r="H4230">
        <v>449500000</v>
      </c>
      <c r="I4230">
        <v>449500000</v>
      </c>
      <c r="J4230">
        <v>0</v>
      </c>
      <c r="K4230">
        <v>449500000</v>
      </c>
      <c r="L4230">
        <v>0</v>
      </c>
      <c r="M4230">
        <v>0</v>
      </c>
      <c r="N4230">
        <v>449500000</v>
      </c>
      <c r="O4230">
        <v>449500000</v>
      </c>
      <c r="P4230">
        <v>0</v>
      </c>
      <c r="Q4230">
        <v>192500000</v>
      </c>
      <c r="R4230">
        <v>70.02</v>
      </c>
      <c r="S4230">
        <v>0</v>
      </c>
      <c r="T4230">
        <v>0</v>
      </c>
    </row>
    <row r="4231" spans="1:20" x14ac:dyDescent="0.25">
      <c r="A4231" t="s">
        <v>33</v>
      </c>
      <c r="B4231">
        <v>642000000</v>
      </c>
      <c r="C4231">
        <v>0</v>
      </c>
      <c r="D4231">
        <v>0</v>
      </c>
      <c r="E4231">
        <v>642000000</v>
      </c>
      <c r="F4231">
        <v>0</v>
      </c>
      <c r="G4231">
        <v>449500000</v>
      </c>
      <c r="H4231">
        <v>449500000</v>
      </c>
      <c r="I4231">
        <v>449500000</v>
      </c>
      <c r="J4231">
        <v>0</v>
      </c>
      <c r="K4231">
        <v>449500000</v>
      </c>
      <c r="L4231">
        <v>0</v>
      </c>
      <c r="M4231">
        <v>0</v>
      </c>
      <c r="N4231">
        <v>449500000</v>
      </c>
      <c r="O4231">
        <v>449500000</v>
      </c>
      <c r="P4231">
        <v>0</v>
      </c>
      <c r="Q4231">
        <v>192500000</v>
      </c>
      <c r="R4231">
        <v>70.02</v>
      </c>
      <c r="S4231">
        <v>0</v>
      </c>
      <c r="T4231">
        <v>0</v>
      </c>
    </row>
    <row r="4232" spans="1:20" x14ac:dyDescent="0.25">
      <c r="A4232" t="s">
        <v>287</v>
      </c>
      <c r="B4232">
        <v>0</v>
      </c>
      <c r="C4232">
        <v>48930664</v>
      </c>
      <c r="D4232">
        <v>0</v>
      </c>
      <c r="E4232">
        <v>48930664</v>
      </c>
      <c r="F4232">
        <v>0</v>
      </c>
      <c r="G4232">
        <v>48930664</v>
      </c>
      <c r="H4232">
        <v>48930664</v>
      </c>
      <c r="I4232">
        <v>48930664</v>
      </c>
      <c r="J4232">
        <v>0</v>
      </c>
      <c r="K4232">
        <v>48930664</v>
      </c>
      <c r="L4232">
        <v>0</v>
      </c>
      <c r="M4232">
        <v>0</v>
      </c>
      <c r="N4232">
        <v>48930664</v>
      </c>
      <c r="O4232">
        <v>48930664</v>
      </c>
      <c r="P4232">
        <v>0</v>
      </c>
      <c r="Q4232">
        <v>0</v>
      </c>
      <c r="R4232">
        <v>100</v>
      </c>
      <c r="S4232">
        <v>0</v>
      </c>
      <c r="T4232">
        <v>0</v>
      </c>
    </row>
    <row r="4233" spans="1:20" x14ac:dyDescent="0.25">
      <c r="A4233" t="s">
        <v>46</v>
      </c>
      <c r="B4233">
        <v>0</v>
      </c>
      <c r="C4233">
        <v>48930664</v>
      </c>
      <c r="D4233">
        <v>0</v>
      </c>
      <c r="E4233">
        <v>48930664</v>
      </c>
      <c r="F4233">
        <v>0</v>
      </c>
      <c r="G4233">
        <v>48930664</v>
      </c>
      <c r="H4233">
        <v>48930664</v>
      </c>
      <c r="I4233">
        <v>48930664</v>
      </c>
      <c r="J4233">
        <v>0</v>
      </c>
      <c r="K4233">
        <v>48930664</v>
      </c>
      <c r="L4233">
        <v>0</v>
      </c>
      <c r="M4233">
        <v>0</v>
      </c>
      <c r="N4233">
        <v>48930664</v>
      </c>
      <c r="O4233">
        <v>48930664</v>
      </c>
      <c r="P4233">
        <v>0</v>
      </c>
      <c r="Q4233">
        <v>0</v>
      </c>
      <c r="R4233">
        <v>100</v>
      </c>
      <c r="S4233">
        <v>0</v>
      </c>
      <c r="T4233">
        <v>0</v>
      </c>
    </row>
    <row r="4234" spans="1:20" x14ac:dyDescent="0.25">
      <c r="A4234" t="s">
        <v>33</v>
      </c>
      <c r="B4234">
        <v>0</v>
      </c>
      <c r="C4234">
        <v>48930664</v>
      </c>
      <c r="D4234">
        <v>0</v>
      </c>
      <c r="E4234">
        <v>48930664</v>
      </c>
      <c r="F4234">
        <v>0</v>
      </c>
      <c r="G4234">
        <v>48930664</v>
      </c>
      <c r="H4234">
        <v>48930664</v>
      </c>
      <c r="I4234">
        <v>48930664</v>
      </c>
      <c r="J4234">
        <v>0</v>
      </c>
      <c r="K4234">
        <v>48930664</v>
      </c>
      <c r="L4234">
        <v>0</v>
      </c>
      <c r="M4234">
        <v>0</v>
      </c>
      <c r="N4234">
        <v>48930664</v>
      </c>
      <c r="O4234">
        <v>48930664</v>
      </c>
      <c r="P4234">
        <v>0</v>
      </c>
      <c r="Q4234">
        <v>0</v>
      </c>
      <c r="R4234">
        <v>100</v>
      </c>
      <c r="S4234">
        <v>0</v>
      </c>
      <c r="T4234">
        <v>0</v>
      </c>
    </row>
    <row r="4235" spans="1:20" x14ac:dyDescent="0.25">
      <c r="A4235" t="s">
        <v>1665</v>
      </c>
      <c r="B4235">
        <v>971000000</v>
      </c>
      <c r="C4235">
        <v>250000000</v>
      </c>
      <c r="D4235">
        <v>0</v>
      </c>
      <c r="E4235">
        <v>1221000000</v>
      </c>
      <c r="F4235">
        <v>0</v>
      </c>
      <c r="G4235">
        <v>880000000</v>
      </c>
      <c r="H4235">
        <v>880000000</v>
      </c>
      <c r="I4235">
        <v>760000000</v>
      </c>
      <c r="J4235">
        <v>0</v>
      </c>
      <c r="K4235">
        <v>760000000</v>
      </c>
      <c r="L4235">
        <v>0</v>
      </c>
      <c r="M4235">
        <v>120000000</v>
      </c>
      <c r="N4235">
        <v>760000000</v>
      </c>
      <c r="O4235">
        <v>760000000</v>
      </c>
      <c r="P4235">
        <v>0</v>
      </c>
      <c r="Q4235">
        <v>341000000</v>
      </c>
      <c r="R4235">
        <v>62.24</v>
      </c>
      <c r="S4235">
        <v>0</v>
      </c>
      <c r="T4235">
        <v>0</v>
      </c>
    </row>
    <row r="4236" spans="1:20" x14ac:dyDescent="0.25">
      <c r="A4236" t="s">
        <v>31</v>
      </c>
      <c r="B4236">
        <v>971000000</v>
      </c>
      <c r="C4236">
        <v>0</v>
      </c>
      <c r="D4236">
        <v>0</v>
      </c>
      <c r="E4236">
        <v>971000000</v>
      </c>
      <c r="F4236">
        <v>0</v>
      </c>
      <c r="G4236">
        <v>660000000</v>
      </c>
      <c r="H4236">
        <v>660000000</v>
      </c>
      <c r="I4236">
        <v>660000000</v>
      </c>
      <c r="J4236">
        <v>0</v>
      </c>
      <c r="K4236">
        <v>660000000</v>
      </c>
      <c r="L4236">
        <v>0</v>
      </c>
      <c r="M4236">
        <v>0</v>
      </c>
      <c r="N4236">
        <v>660000000</v>
      </c>
      <c r="O4236">
        <v>660000000</v>
      </c>
      <c r="P4236">
        <v>0</v>
      </c>
      <c r="Q4236">
        <v>311000000</v>
      </c>
      <c r="R4236">
        <v>67.97</v>
      </c>
      <c r="S4236">
        <v>0</v>
      </c>
      <c r="T4236">
        <v>0</v>
      </c>
    </row>
    <row r="4237" spans="1:20" x14ac:dyDescent="0.25">
      <c r="A4237" t="s">
        <v>385</v>
      </c>
      <c r="B4237">
        <v>971000000</v>
      </c>
      <c r="C4237">
        <v>0</v>
      </c>
      <c r="D4237">
        <v>0</v>
      </c>
      <c r="E4237">
        <v>971000000</v>
      </c>
      <c r="F4237">
        <v>0</v>
      </c>
      <c r="G4237">
        <v>660000000</v>
      </c>
      <c r="H4237">
        <v>660000000</v>
      </c>
      <c r="I4237">
        <v>660000000</v>
      </c>
      <c r="J4237">
        <v>0</v>
      </c>
      <c r="K4237">
        <v>660000000</v>
      </c>
      <c r="L4237">
        <v>0</v>
      </c>
      <c r="M4237">
        <v>0</v>
      </c>
      <c r="N4237">
        <v>660000000</v>
      </c>
      <c r="O4237">
        <v>660000000</v>
      </c>
      <c r="P4237">
        <v>0</v>
      </c>
      <c r="Q4237">
        <v>311000000</v>
      </c>
      <c r="R4237">
        <v>67.97</v>
      </c>
      <c r="S4237">
        <v>0</v>
      </c>
      <c r="T4237">
        <v>0</v>
      </c>
    </row>
    <row r="4238" spans="1:20" x14ac:dyDescent="0.25">
      <c r="A4238" t="s">
        <v>33</v>
      </c>
      <c r="B4238">
        <v>971000000</v>
      </c>
      <c r="C4238">
        <v>0</v>
      </c>
      <c r="D4238">
        <v>0</v>
      </c>
      <c r="E4238">
        <v>971000000</v>
      </c>
      <c r="F4238">
        <v>0</v>
      </c>
      <c r="G4238">
        <v>660000000</v>
      </c>
      <c r="H4238">
        <v>660000000</v>
      </c>
      <c r="I4238">
        <v>660000000</v>
      </c>
      <c r="J4238">
        <v>0</v>
      </c>
      <c r="K4238">
        <v>660000000</v>
      </c>
      <c r="L4238">
        <v>0</v>
      </c>
      <c r="M4238">
        <v>0</v>
      </c>
      <c r="N4238">
        <v>660000000</v>
      </c>
      <c r="O4238">
        <v>660000000</v>
      </c>
      <c r="P4238">
        <v>0</v>
      </c>
      <c r="Q4238">
        <v>311000000</v>
      </c>
      <c r="R4238">
        <v>67.97</v>
      </c>
      <c r="S4238">
        <v>0</v>
      </c>
      <c r="T4238">
        <v>0</v>
      </c>
    </row>
    <row r="4239" spans="1:20" x14ac:dyDescent="0.25">
      <c r="A4239" t="s">
        <v>287</v>
      </c>
      <c r="B4239">
        <v>0</v>
      </c>
      <c r="C4239">
        <v>250000000</v>
      </c>
      <c r="D4239">
        <v>0</v>
      </c>
      <c r="E4239">
        <v>250000000</v>
      </c>
      <c r="F4239">
        <v>0</v>
      </c>
      <c r="G4239">
        <v>220000000</v>
      </c>
      <c r="H4239">
        <v>220000000</v>
      </c>
      <c r="I4239">
        <v>100000000</v>
      </c>
      <c r="J4239">
        <v>0</v>
      </c>
      <c r="K4239">
        <v>100000000</v>
      </c>
      <c r="L4239">
        <v>0</v>
      </c>
      <c r="M4239">
        <v>120000000</v>
      </c>
      <c r="N4239">
        <v>100000000</v>
      </c>
      <c r="O4239">
        <v>100000000</v>
      </c>
      <c r="P4239">
        <v>0</v>
      </c>
      <c r="Q4239">
        <v>30000000</v>
      </c>
      <c r="R4239">
        <v>40</v>
      </c>
      <c r="S4239">
        <v>0</v>
      </c>
      <c r="T4239">
        <v>0</v>
      </c>
    </row>
    <row r="4240" spans="1:20" x14ac:dyDescent="0.25">
      <c r="A4240" t="s">
        <v>385</v>
      </c>
      <c r="B4240">
        <v>0</v>
      </c>
      <c r="C4240">
        <v>250000000</v>
      </c>
      <c r="D4240">
        <v>0</v>
      </c>
      <c r="E4240">
        <v>250000000</v>
      </c>
      <c r="F4240">
        <v>0</v>
      </c>
      <c r="G4240">
        <v>220000000</v>
      </c>
      <c r="H4240">
        <v>220000000</v>
      </c>
      <c r="I4240">
        <v>100000000</v>
      </c>
      <c r="J4240">
        <v>0</v>
      </c>
      <c r="K4240">
        <v>100000000</v>
      </c>
      <c r="L4240">
        <v>0</v>
      </c>
      <c r="M4240">
        <v>120000000</v>
      </c>
      <c r="N4240">
        <v>100000000</v>
      </c>
      <c r="O4240">
        <v>100000000</v>
      </c>
      <c r="P4240">
        <v>0</v>
      </c>
      <c r="Q4240">
        <v>30000000</v>
      </c>
      <c r="R4240">
        <v>40</v>
      </c>
      <c r="S4240">
        <v>0</v>
      </c>
      <c r="T4240">
        <v>0</v>
      </c>
    </row>
    <row r="4241" spans="1:20" x14ac:dyDescent="0.25">
      <c r="A4241" t="s">
        <v>33</v>
      </c>
      <c r="B4241">
        <v>0</v>
      </c>
      <c r="C4241">
        <v>250000000</v>
      </c>
      <c r="D4241">
        <v>0</v>
      </c>
      <c r="E4241">
        <v>250000000</v>
      </c>
      <c r="F4241">
        <v>0</v>
      </c>
      <c r="G4241">
        <v>220000000</v>
      </c>
      <c r="H4241">
        <v>220000000</v>
      </c>
      <c r="I4241">
        <v>100000000</v>
      </c>
      <c r="J4241">
        <v>0</v>
      </c>
      <c r="K4241">
        <v>100000000</v>
      </c>
      <c r="L4241">
        <v>0</v>
      </c>
      <c r="M4241">
        <v>120000000</v>
      </c>
      <c r="N4241">
        <v>100000000</v>
      </c>
      <c r="O4241">
        <v>100000000</v>
      </c>
      <c r="P4241">
        <v>0</v>
      </c>
      <c r="Q4241">
        <v>30000000</v>
      </c>
      <c r="R4241">
        <v>40</v>
      </c>
      <c r="S4241">
        <v>0</v>
      </c>
      <c r="T4241">
        <v>0</v>
      </c>
    </row>
    <row r="4242" spans="1:20" x14ac:dyDescent="0.25">
      <c r="A4242" t="s">
        <v>50</v>
      </c>
      <c r="B4242">
        <v>72000000</v>
      </c>
      <c r="C4242">
        <v>0</v>
      </c>
      <c r="D4242">
        <v>0</v>
      </c>
      <c r="E4242">
        <v>72000000</v>
      </c>
      <c r="F4242">
        <v>0</v>
      </c>
      <c r="G4242">
        <v>63000000</v>
      </c>
      <c r="H4242">
        <v>63000000</v>
      </c>
      <c r="I4242">
        <v>63000000</v>
      </c>
      <c r="J4242">
        <v>0</v>
      </c>
      <c r="K4242">
        <v>63000000</v>
      </c>
      <c r="L4242">
        <v>0</v>
      </c>
      <c r="M4242">
        <v>0</v>
      </c>
      <c r="N4242">
        <v>63000000</v>
      </c>
      <c r="O4242">
        <v>63000000</v>
      </c>
      <c r="P4242">
        <v>0</v>
      </c>
      <c r="Q4242">
        <v>9000000</v>
      </c>
      <c r="R4242">
        <v>87.5</v>
      </c>
      <c r="S4242">
        <v>0</v>
      </c>
      <c r="T4242">
        <v>0</v>
      </c>
    </row>
    <row r="4243" spans="1:20" x14ac:dyDescent="0.25">
      <c r="A4243" t="s">
        <v>31</v>
      </c>
      <c r="B4243">
        <v>72000000</v>
      </c>
      <c r="C4243">
        <v>0</v>
      </c>
      <c r="D4243">
        <v>0</v>
      </c>
      <c r="E4243">
        <v>72000000</v>
      </c>
      <c r="F4243">
        <v>0</v>
      </c>
      <c r="G4243">
        <v>63000000</v>
      </c>
      <c r="H4243">
        <v>63000000</v>
      </c>
      <c r="I4243">
        <v>63000000</v>
      </c>
      <c r="J4243">
        <v>0</v>
      </c>
      <c r="K4243">
        <v>63000000</v>
      </c>
      <c r="L4243">
        <v>0</v>
      </c>
      <c r="M4243">
        <v>0</v>
      </c>
      <c r="N4243">
        <v>63000000</v>
      </c>
      <c r="O4243">
        <v>63000000</v>
      </c>
      <c r="P4243">
        <v>0</v>
      </c>
      <c r="Q4243">
        <v>9000000</v>
      </c>
      <c r="R4243">
        <v>87.5</v>
      </c>
      <c r="S4243">
        <v>0</v>
      </c>
      <c r="T4243">
        <v>0</v>
      </c>
    </row>
    <row r="4244" spans="1:20" x14ac:dyDescent="0.25">
      <c r="A4244" t="s">
        <v>412</v>
      </c>
      <c r="B4244">
        <v>72000000</v>
      </c>
      <c r="C4244">
        <v>0</v>
      </c>
      <c r="D4244">
        <v>0</v>
      </c>
      <c r="E4244">
        <v>72000000</v>
      </c>
      <c r="F4244">
        <v>0</v>
      </c>
      <c r="G4244">
        <v>63000000</v>
      </c>
      <c r="H4244">
        <v>63000000</v>
      </c>
      <c r="I4244">
        <v>63000000</v>
      </c>
      <c r="J4244">
        <v>0</v>
      </c>
      <c r="K4244">
        <v>63000000</v>
      </c>
      <c r="L4244">
        <v>0</v>
      </c>
      <c r="M4244">
        <v>0</v>
      </c>
      <c r="N4244">
        <v>63000000</v>
      </c>
      <c r="O4244">
        <v>63000000</v>
      </c>
      <c r="P4244">
        <v>0</v>
      </c>
      <c r="Q4244">
        <v>9000000</v>
      </c>
      <c r="R4244">
        <v>87.5</v>
      </c>
      <c r="S4244">
        <v>0</v>
      </c>
      <c r="T4244">
        <v>0</v>
      </c>
    </row>
    <row r="4245" spans="1:20" x14ac:dyDescent="0.25">
      <c r="A4245" t="s">
        <v>33</v>
      </c>
      <c r="B4245">
        <v>72000000</v>
      </c>
      <c r="C4245">
        <v>0</v>
      </c>
      <c r="D4245">
        <v>0</v>
      </c>
      <c r="E4245">
        <v>72000000</v>
      </c>
      <c r="F4245">
        <v>0</v>
      </c>
      <c r="G4245">
        <v>63000000</v>
      </c>
      <c r="H4245">
        <v>63000000</v>
      </c>
      <c r="I4245">
        <v>63000000</v>
      </c>
      <c r="J4245">
        <v>0</v>
      </c>
      <c r="K4245">
        <v>63000000</v>
      </c>
      <c r="L4245">
        <v>0</v>
      </c>
      <c r="M4245">
        <v>0</v>
      </c>
      <c r="N4245">
        <v>63000000</v>
      </c>
      <c r="O4245">
        <v>63000000</v>
      </c>
      <c r="P4245">
        <v>0</v>
      </c>
      <c r="Q4245">
        <v>9000000</v>
      </c>
      <c r="R4245">
        <v>87.5</v>
      </c>
      <c r="S4245">
        <v>0</v>
      </c>
      <c r="T4245">
        <v>0</v>
      </c>
    </row>
    <row r="4246" spans="1:20" x14ac:dyDescent="0.25">
      <c r="A4246" t="s">
        <v>762</v>
      </c>
      <c r="B4246">
        <v>121000000</v>
      </c>
      <c r="C4246">
        <v>0</v>
      </c>
      <c r="D4246">
        <v>0</v>
      </c>
      <c r="E4246">
        <v>121000000</v>
      </c>
      <c r="F4246">
        <v>0</v>
      </c>
      <c r="G4246">
        <v>80000000</v>
      </c>
      <c r="H4246">
        <v>80000000</v>
      </c>
      <c r="I4246">
        <v>80000000</v>
      </c>
      <c r="J4246">
        <v>0</v>
      </c>
      <c r="K4246">
        <v>80000000</v>
      </c>
      <c r="L4246">
        <v>0</v>
      </c>
      <c r="M4246">
        <v>0</v>
      </c>
      <c r="N4246">
        <v>80000000</v>
      </c>
      <c r="O4246">
        <v>80000000</v>
      </c>
      <c r="P4246">
        <v>0</v>
      </c>
      <c r="Q4246">
        <v>41000000</v>
      </c>
      <c r="R4246">
        <v>66.12</v>
      </c>
      <c r="S4246">
        <v>0</v>
      </c>
      <c r="T4246">
        <v>0</v>
      </c>
    </row>
    <row r="4247" spans="1:20" x14ac:dyDescent="0.25">
      <c r="A4247" t="s">
        <v>31</v>
      </c>
      <c r="B4247">
        <v>121000000</v>
      </c>
      <c r="C4247">
        <v>0</v>
      </c>
      <c r="D4247">
        <v>0</v>
      </c>
      <c r="E4247">
        <v>121000000</v>
      </c>
      <c r="F4247">
        <v>0</v>
      </c>
      <c r="G4247">
        <v>80000000</v>
      </c>
      <c r="H4247">
        <v>80000000</v>
      </c>
      <c r="I4247">
        <v>80000000</v>
      </c>
      <c r="J4247">
        <v>0</v>
      </c>
      <c r="K4247">
        <v>80000000</v>
      </c>
      <c r="L4247">
        <v>0</v>
      </c>
      <c r="M4247">
        <v>0</v>
      </c>
      <c r="N4247">
        <v>80000000</v>
      </c>
      <c r="O4247">
        <v>80000000</v>
      </c>
      <c r="P4247">
        <v>0</v>
      </c>
      <c r="Q4247">
        <v>41000000</v>
      </c>
      <c r="R4247">
        <v>66.12</v>
      </c>
      <c r="S4247">
        <v>0</v>
      </c>
      <c r="T4247">
        <v>0</v>
      </c>
    </row>
    <row r="4248" spans="1:20" x14ac:dyDescent="0.25">
      <c r="A4248" t="s">
        <v>406</v>
      </c>
      <c r="B4248">
        <v>121000000</v>
      </c>
      <c r="C4248">
        <v>0</v>
      </c>
      <c r="D4248">
        <v>0</v>
      </c>
      <c r="E4248">
        <v>121000000</v>
      </c>
      <c r="F4248">
        <v>0</v>
      </c>
      <c r="G4248">
        <v>80000000</v>
      </c>
      <c r="H4248">
        <v>80000000</v>
      </c>
      <c r="I4248">
        <v>80000000</v>
      </c>
      <c r="J4248">
        <v>0</v>
      </c>
      <c r="K4248">
        <v>80000000</v>
      </c>
      <c r="L4248">
        <v>0</v>
      </c>
      <c r="M4248">
        <v>0</v>
      </c>
      <c r="N4248">
        <v>80000000</v>
      </c>
      <c r="O4248">
        <v>80000000</v>
      </c>
      <c r="P4248">
        <v>0</v>
      </c>
      <c r="Q4248">
        <v>41000000</v>
      </c>
      <c r="R4248">
        <v>66.12</v>
      </c>
      <c r="S4248">
        <v>0</v>
      </c>
      <c r="T4248">
        <v>0</v>
      </c>
    </row>
    <row r="4249" spans="1:20" x14ac:dyDescent="0.25">
      <c r="A4249" t="s">
        <v>33</v>
      </c>
      <c r="B4249">
        <v>121000000</v>
      </c>
      <c r="C4249">
        <v>0</v>
      </c>
      <c r="D4249">
        <v>0</v>
      </c>
      <c r="E4249">
        <v>121000000</v>
      </c>
      <c r="F4249">
        <v>0</v>
      </c>
      <c r="G4249">
        <v>80000000</v>
      </c>
      <c r="H4249">
        <v>80000000</v>
      </c>
      <c r="I4249">
        <v>80000000</v>
      </c>
      <c r="J4249">
        <v>0</v>
      </c>
      <c r="K4249">
        <v>80000000</v>
      </c>
      <c r="L4249">
        <v>0</v>
      </c>
      <c r="M4249">
        <v>0</v>
      </c>
      <c r="N4249">
        <v>80000000</v>
      </c>
      <c r="O4249">
        <v>80000000</v>
      </c>
      <c r="P4249">
        <v>0</v>
      </c>
      <c r="Q4249">
        <v>41000000</v>
      </c>
      <c r="R4249">
        <v>66.12</v>
      </c>
      <c r="S4249">
        <v>0</v>
      </c>
      <c r="T4249">
        <v>0</v>
      </c>
    </row>
    <row r="4250" spans="1:20" x14ac:dyDescent="0.25">
      <c r="A4250" t="s">
        <v>763</v>
      </c>
      <c r="B4250">
        <v>76000000</v>
      </c>
      <c r="C4250">
        <v>0</v>
      </c>
      <c r="D4250">
        <v>0</v>
      </c>
      <c r="E4250">
        <v>76000000</v>
      </c>
      <c r="F4250">
        <v>0</v>
      </c>
      <c r="G4250">
        <v>52320000</v>
      </c>
      <c r="H4250">
        <v>52320000</v>
      </c>
      <c r="I4250">
        <v>52320000</v>
      </c>
      <c r="J4250">
        <v>0</v>
      </c>
      <c r="K4250">
        <v>52320000</v>
      </c>
      <c r="L4250">
        <v>0</v>
      </c>
      <c r="M4250">
        <v>0</v>
      </c>
      <c r="N4250">
        <v>52320000</v>
      </c>
      <c r="O4250">
        <v>52320000</v>
      </c>
      <c r="P4250">
        <v>0</v>
      </c>
      <c r="Q4250">
        <v>23680000</v>
      </c>
      <c r="R4250">
        <v>68.84</v>
      </c>
      <c r="S4250">
        <v>0</v>
      </c>
      <c r="T4250">
        <v>0</v>
      </c>
    </row>
    <row r="4251" spans="1:20" x14ac:dyDescent="0.25">
      <c r="A4251" t="s">
        <v>31</v>
      </c>
      <c r="B4251">
        <v>76000000</v>
      </c>
      <c r="C4251">
        <v>0</v>
      </c>
      <c r="D4251">
        <v>0</v>
      </c>
      <c r="E4251">
        <v>76000000</v>
      </c>
      <c r="F4251">
        <v>0</v>
      </c>
      <c r="G4251">
        <v>52320000</v>
      </c>
      <c r="H4251">
        <v>52320000</v>
      </c>
      <c r="I4251">
        <v>52320000</v>
      </c>
      <c r="J4251">
        <v>0</v>
      </c>
      <c r="K4251">
        <v>52320000</v>
      </c>
      <c r="L4251">
        <v>0</v>
      </c>
      <c r="M4251">
        <v>0</v>
      </c>
      <c r="N4251">
        <v>52320000</v>
      </c>
      <c r="O4251">
        <v>52320000</v>
      </c>
      <c r="P4251">
        <v>0</v>
      </c>
      <c r="Q4251">
        <v>23680000</v>
      </c>
      <c r="R4251">
        <v>68.84</v>
      </c>
      <c r="S4251">
        <v>0</v>
      </c>
      <c r="T4251">
        <v>0</v>
      </c>
    </row>
    <row r="4252" spans="1:20" x14ac:dyDescent="0.25">
      <c r="A4252" t="s">
        <v>408</v>
      </c>
      <c r="B4252">
        <v>76000000</v>
      </c>
      <c r="C4252">
        <v>0</v>
      </c>
      <c r="D4252">
        <v>0</v>
      </c>
      <c r="E4252">
        <v>76000000</v>
      </c>
      <c r="F4252">
        <v>0</v>
      </c>
      <c r="G4252">
        <v>52320000</v>
      </c>
      <c r="H4252">
        <v>52320000</v>
      </c>
      <c r="I4252">
        <v>52320000</v>
      </c>
      <c r="J4252">
        <v>0</v>
      </c>
      <c r="K4252">
        <v>52320000</v>
      </c>
      <c r="L4252">
        <v>0</v>
      </c>
      <c r="M4252">
        <v>0</v>
      </c>
      <c r="N4252">
        <v>52320000</v>
      </c>
      <c r="O4252">
        <v>52320000</v>
      </c>
      <c r="P4252">
        <v>0</v>
      </c>
      <c r="Q4252">
        <v>23680000</v>
      </c>
      <c r="R4252">
        <v>68.84</v>
      </c>
      <c r="S4252">
        <v>0</v>
      </c>
      <c r="T4252">
        <v>0</v>
      </c>
    </row>
    <row r="4253" spans="1:20" x14ac:dyDescent="0.25">
      <c r="A4253" t="s">
        <v>33</v>
      </c>
      <c r="B4253">
        <v>76000000</v>
      </c>
      <c r="C4253">
        <v>0</v>
      </c>
      <c r="D4253">
        <v>0</v>
      </c>
      <c r="E4253">
        <v>76000000</v>
      </c>
      <c r="F4253">
        <v>0</v>
      </c>
      <c r="G4253">
        <v>52320000</v>
      </c>
      <c r="H4253">
        <v>52320000</v>
      </c>
      <c r="I4253">
        <v>52320000</v>
      </c>
      <c r="J4253">
        <v>0</v>
      </c>
      <c r="K4253">
        <v>52320000</v>
      </c>
      <c r="L4253">
        <v>0</v>
      </c>
      <c r="M4253">
        <v>0</v>
      </c>
      <c r="N4253">
        <v>52320000</v>
      </c>
      <c r="O4253">
        <v>52320000</v>
      </c>
      <c r="P4253">
        <v>0</v>
      </c>
      <c r="Q4253">
        <v>23680000</v>
      </c>
      <c r="R4253">
        <v>68.84</v>
      </c>
      <c r="S4253">
        <v>0</v>
      </c>
      <c r="T4253">
        <v>0</v>
      </c>
    </row>
    <row r="4254" spans="1:20" x14ac:dyDescent="0.25">
      <c r="A4254" t="s">
        <v>52</v>
      </c>
      <c r="B4254">
        <v>11000000</v>
      </c>
      <c r="C4254">
        <v>0</v>
      </c>
      <c r="D4254">
        <v>0</v>
      </c>
      <c r="E4254">
        <v>11000000</v>
      </c>
      <c r="F4254">
        <v>0</v>
      </c>
      <c r="G4254">
        <v>7164000</v>
      </c>
      <c r="H4254">
        <v>7164000</v>
      </c>
      <c r="I4254">
        <v>7164000</v>
      </c>
      <c r="J4254">
        <v>0</v>
      </c>
      <c r="K4254">
        <v>7164000</v>
      </c>
      <c r="L4254">
        <v>0</v>
      </c>
      <c r="M4254">
        <v>0</v>
      </c>
      <c r="N4254">
        <v>7164000</v>
      </c>
      <c r="O4254">
        <v>7164000</v>
      </c>
      <c r="P4254">
        <v>0</v>
      </c>
      <c r="Q4254">
        <v>3836000</v>
      </c>
      <c r="R4254">
        <v>65.13</v>
      </c>
      <c r="S4254">
        <v>0</v>
      </c>
      <c r="T4254">
        <v>0</v>
      </c>
    </row>
    <row r="4255" spans="1:20" x14ac:dyDescent="0.25">
      <c r="A4255" t="s">
        <v>31</v>
      </c>
      <c r="B4255">
        <v>11000000</v>
      </c>
      <c r="C4255">
        <v>0</v>
      </c>
      <c r="D4255">
        <v>0</v>
      </c>
      <c r="E4255">
        <v>11000000</v>
      </c>
      <c r="F4255">
        <v>0</v>
      </c>
      <c r="G4255">
        <v>7164000</v>
      </c>
      <c r="H4255">
        <v>7164000</v>
      </c>
      <c r="I4255">
        <v>7164000</v>
      </c>
      <c r="J4255">
        <v>0</v>
      </c>
      <c r="K4255">
        <v>7164000</v>
      </c>
      <c r="L4255">
        <v>0</v>
      </c>
      <c r="M4255">
        <v>0</v>
      </c>
      <c r="N4255">
        <v>7164000</v>
      </c>
      <c r="O4255">
        <v>7164000</v>
      </c>
      <c r="P4255">
        <v>0</v>
      </c>
      <c r="Q4255">
        <v>3836000</v>
      </c>
      <c r="R4255">
        <v>65.13</v>
      </c>
      <c r="S4255">
        <v>0</v>
      </c>
      <c r="T4255">
        <v>0</v>
      </c>
    </row>
    <row r="4256" spans="1:20" x14ac:dyDescent="0.25">
      <c r="A4256" t="s">
        <v>399</v>
      </c>
      <c r="B4256">
        <v>11000000</v>
      </c>
      <c r="C4256">
        <v>0</v>
      </c>
      <c r="D4256">
        <v>0</v>
      </c>
      <c r="E4256">
        <v>11000000</v>
      </c>
      <c r="F4256">
        <v>0</v>
      </c>
      <c r="G4256">
        <v>7164000</v>
      </c>
      <c r="H4256">
        <v>7164000</v>
      </c>
      <c r="I4256">
        <v>7164000</v>
      </c>
      <c r="J4256">
        <v>0</v>
      </c>
      <c r="K4256">
        <v>7164000</v>
      </c>
      <c r="L4256">
        <v>0</v>
      </c>
      <c r="M4256">
        <v>0</v>
      </c>
      <c r="N4256">
        <v>7164000</v>
      </c>
      <c r="O4256">
        <v>7164000</v>
      </c>
      <c r="P4256">
        <v>0</v>
      </c>
      <c r="Q4256">
        <v>3836000</v>
      </c>
      <c r="R4256">
        <v>65.13</v>
      </c>
      <c r="S4256">
        <v>0</v>
      </c>
      <c r="T4256">
        <v>0</v>
      </c>
    </row>
    <row r="4257" spans="1:20" x14ac:dyDescent="0.25">
      <c r="A4257" t="s">
        <v>33</v>
      </c>
      <c r="B4257">
        <v>11000000</v>
      </c>
      <c r="C4257">
        <v>0</v>
      </c>
      <c r="D4257">
        <v>0</v>
      </c>
      <c r="E4257">
        <v>11000000</v>
      </c>
      <c r="F4257">
        <v>0</v>
      </c>
      <c r="G4257">
        <v>7164000</v>
      </c>
      <c r="H4257">
        <v>7164000</v>
      </c>
      <c r="I4257">
        <v>7164000</v>
      </c>
      <c r="J4257">
        <v>0</v>
      </c>
      <c r="K4257">
        <v>7164000</v>
      </c>
      <c r="L4257">
        <v>0</v>
      </c>
      <c r="M4257">
        <v>0</v>
      </c>
      <c r="N4257">
        <v>7164000</v>
      </c>
      <c r="O4257">
        <v>7164000</v>
      </c>
      <c r="P4257">
        <v>0</v>
      </c>
      <c r="Q4257">
        <v>3836000</v>
      </c>
      <c r="R4257">
        <v>65.13</v>
      </c>
      <c r="S4257">
        <v>0</v>
      </c>
      <c r="T4257">
        <v>0</v>
      </c>
    </row>
    <row r="4258" spans="1:20" x14ac:dyDescent="0.25">
      <c r="A4258" t="s">
        <v>54</v>
      </c>
      <c r="B4258">
        <v>136000000</v>
      </c>
      <c r="C4258">
        <v>0</v>
      </c>
      <c r="D4258">
        <v>0</v>
      </c>
      <c r="E4258">
        <v>136000000</v>
      </c>
      <c r="F4258">
        <v>0</v>
      </c>
      <c r="G4258">
        <v>66650000</v>
      </c>
      <c r="H4258">
        <v>66650000</v>
      </c>
      <c r="I4258">
        <v>66650000</v>
      </c>
      <c r="J4258">
        <v>0</v>
      </c>
      <c r="K4258">
        <v>66650000</v>
      </c>
      <c r="L4258">
        <v>0</v>
      </c>
      <c r="M4258">
        <v>0</v>
      </c>
      <c r="N4258">
        <v>66650000</v>
      </c>
      <c r="O4258">
        <v>66650000</v>
      </c>
      <c r="P4258">
        <v>0</v>
      </c>
      <c r="Q4258">
        <v>69350000</v>
      </c>
      <c r="R4258">
        <v>49.01</v>
      </c>
      <c r="S4258">
        <v>0</v>
      </c>
      <c r="T4258">
        <v>0</v>
      </c>
    </row>
    <row r="4259" spans="1:20" x14ac:dyDescent="0.25">
      <c r="A4259" t="s">
        <v>31</v>
      </c>
      <c r="B4259">
        <v>136000000</v>
      </c>
      <c r="C4259">
        <v>0</v>
      </c>
      <c r="D4259">
        <v>0</v>
      </c>
      <c r="E4259">
        <v>136000000</v>
      </c>
      <c r="F4259">
        <v>0</v>
      </c>
      <c r="G4259">
        <v>66650000</v>
      </c>
      <c r="H4259">
        <v>66650000</v>
      </c>
      <c r="I4259">
        <v>66650000</v>
      </c>
      <c r="J4259">
        <v>0</v>
      </c>
      <c r="K4259">
        <v>66650000</v>
      </c>
      <c r="L4259">
        <v>0</v>
      </c>
      <c r="M4259">
        <v>0</v>
      </c>
      <c r="N4259">
        <v>66650000</v>
      </c>
      <c r="O4259">
        <v>66650000</v>
      </c>
      <c r="P4259">
        <v>0</v>
      </c>
      <c r="Q4259">
        <v>69350000</v>
      </c>
      <c r="R4259">
        <v>49.01</v>
      </c>
      <c r="S4259">
        <v>0</v>
      </c>
      <c r="T4259">
        <v>0</v>
      </c>
    </row>
    <row r="4260" spans="1:20" x14ac:dyDescent="0.25">
      <c r="A4260" t="s">
        <v>401</v>
      </c>
      <c r="B4260">
        <v>136000000</v>
      </c>
      <c r="C4260">
        <v>0</v>
      </c>
      <c r="D4260">
        <v>0</v>
      </c>
      <c r="E4260">
        <v>136000000</v>
      </c>
      <c r="F4260">
        <v>0</v>
      </c>
      <c r="G4260">
        <v>66650000</v>
      </c>
      <c r="H4260">
        <v>66650000</v>
      </c>
      <c r="I4260">
        <v>66650000</v>
      </c>
      <c r="J4260">
        <v>0</v>
      </c>
      <c r="K4260">
        <v>66650000</v>
      </c>
      <c r="L4260">
        <v>0</v>
      </c>
      <c r="M4260">
        <v>0</v>
      </c>
      <c r="N4260">
        <v>66650000</v>
      </c>
      <c r="O4260">
        <v>66650000</v>
      </c>
      <c r="P4260">
        <v>0</v>
      </c>
      <c r="Q4260">
        <v>69350000</v>
      </c>
      <c r="R4260">
        <v>49.01</v>
      </c>
      <c r="S4260">
        <v>0</v>
      </c>
      <c r="T4260">
        <v>0</v>
      </c>
    </row>
    <row r="4261" spans="1:20" x14ac:dyDescent="0.25">
      <c r="A4261" t="s">
        <v>33</v>
      </c>
      <c r="B4261">
        <v>136000000</v>
      </c>
      <c r="C4261">
        <v>0</v>
      </c>
      <c r="D4261">
        <v>0</v>
      </c>
      <c r="E4261">
        <v>136000000</v>
      </c>
      <c r="F4261">
        <v>0</v>
      </c>
      <c r="G4261">
        <v>66650000</v>
      </c>
      <c r="H4261">
        <v>66650000</v>
      </c>
      <c r="I4261">
        <v>66650000</v>
      </c>
      <c r="J4261">
        <v>0</v>
      </c>
      <c r="K4261">
        <v>66650000</v>
      </c>
      <c r="L4261">
        <v>0</v>
      </c>
      <c r="M4261">
        <v>0</v>
      </c>
      <c r="N4261">
        <v>66650000</v>
      </c>
      <c r="O4261">
        <v>66650000</v>
      </c>
      <c r="P4261">
        <v>0</v>
      </c>
      <c r="Q4261">
        <v>69350000</v>
      </c>
      <c r="R4261">
        <v>49.01</v>
      </c>
      <c r="S4261">
        <v>0</v>
      </c>
      <c r="T4261">
        <v>0</v>
      </c>
    </row>
    <row r="4262" spans="1:20" x14ac:dyDescent="0.25">
      <c r="A4262" t="s">
        <v>56</v>
      </c>
      <c r="B4262">
        <v>17000000</v>
      </c>
      <c r="C4262">
        <v>0</v>
      </c>
      <c r="D4262">
        <v>0</v>
      </c>
      <c r="E4262">
        <v>17000000</v>
      </c>
      <c r="F4262">
        <v>0</v>
      </c>
      <c r="G4262">
        <v>8664000</v>
      </c>
      <c r="H4262">
        <v>8664000</v>
      </c>
      <c r="I4262">
        <v>8664000</v>
      </c>
      <c r="J4262">
        <v>0</v>
      </c>
      <c r="K4262">
        <v>8664000</v>
      </c>
      <c r="L4262">
        <v>0</v>
      </c>
      <c r="M4262">
        <v>0</v>
      </c>
      <c r="N4262">
        <v>8664000</v>
      </c>
      <c r="O4262">
        <v>8664000</v>
      </c>
      <c r="P4262">
        <v>0</v>
      </c>
      <c r="Q4262">
        <v>8336000</v>
      </c>
      <c r="R4262">
        <v>50.96</v>
      </c>
      <c r="S4262">
        <v>0</v>
      </c>
      <c r="T4262">
        <v>0</v>
      </c>
    </row>
    <row r="4263" spans="1:20" x14ac:dyDescent="0.25">
      <c r="A4263" t="s">
        <v>31</v>
      </c>
      <c r="B4263">
        <v>17000000</v>
      </c>
      <c r="C4263">
        <v>0</v>
      </c>
      <c r="D4263">
        <v>0</v>
      </c>
      <c r="E4263">
        <v>17000000</v>
      </c>
      <c r="F4263">
        <v>0</v>
      </c>
      <c r="G4263">
        <v>8664000</v>
      </c>
      <c r="H4263">
        <v>8664000</v>
      </c>
      <c r="I4263">
        <v>8664000</v>
      </c>
      <c r="J4263">
        <v>0</v>
      </c>
      <c r="K4263">
        <v>8664000</v>
      </c>
      <c r="L4263">
        <v>0</v>
      </c>
      <c r="M4263">
        <v>0</v>
      </c>
      <c r="N4263">
        <v>8664000</v>
      </c>
      <c r="O4263">
        <v>8664000</v>
      </c>
      <c r="P4263">
        <v>0</v>
      </c>
      <c r="Q4263">
        <v>8336000</v>
      </c>
      <c r="R4263">
        <v>50.96</v>
      </c>
      <c r="S4263">
        <v>0</v>
      </c>
      <c r="T4263">
        <v>0</v>
      </c>
    </row>
    <row r="4264" spans="1:20" x14ac:dyDescent="0.25">
      <c r="A4264" t="s">
        <v>57</v>
      </c>
      <c r="B4264">
        <v>17000000</v>
      </c>
      <c r="C4264">
        <v>0</v>
      </c>
      <c r="D4264">
        <v>0</v>
      </c>
      <c r="E4264">
        <v>17000000</v>
      </c>
      <c r="F4264">
        <v>0</v>
      </c>
      <c r="G4264">
        <v>8664000</v>
      </c>
      <c r="H4264">
        <v>8664000</v>
      </c>
      <c r="I4264">
        <v>8664000</v>
      </c>
      <c r="J4264">
        <v>0</v>
      </c>
      <c r="K4264">
        <v>8664000</v>
      </c>
      <c r="L4264">
        <v>0</v>
      </c>
      <c r="M4264">
        <v>0</v>
      </c>
      <c r="N4264">
        <v>8664000</v>
      </c>
      <c r="O4264">
        <v>8664000</v>
      </c>
      <c r="P4264">
        <v>0</v>
      </c>
      <c r="Q4264">
        <v>8336000</v>
      </c>
      <c r="R4264">
        <v>50.96</v>
      </c>
      <c r="S4264">
        <v>0</v>
      </c>
      <c r="T4264">
        <v>0</v>
      </c>
    </row>
    <row r="4265" spans="1:20" x14ac:dyDescent="0.25">
      <c r="A4265" t="s">
        <v>33</v>
      </c>
      <c r="B4265">
        <v>17000000</v>
      </c>
      <c r="C4265">
        <v>0</v>
      </c>
      <c r="D4265">
        <v>0</v>
      </c>
      <c r="E4265">
        <v>17000000</v>
      </c>
      <c r="F4265">
        <v>0</v>
      </c>
      <c r="G4265">
        <v>8664000</v>
      </c>
      <c r="H4265">
        <v>8664000</v>
      </c>
      <c r="I4265">
        <v>8664000</v>
      </c>
      <c r="J4265">
        <v>0</v>
      </c>
      <c r="K4265">
        <v>8664000</v>
      </c>
      <c r="L4265">
        <v>0</v>
      </c>
      <c r="M4265">
        <v>0</v>
      </c>
      <c r="N4265">
        <v>8664000</v>
      </c>
      <c r="O4265">
        <v>8664000</v>
      </c>
      <c r="P4265">
        <v>0</v>
      </c>
      <c r="Q4265">
        <v>8336000</v>
      </c>
      <c r="R4265">
        <v>50.96</v>
      </c>
      <c r="S4265">
        <v>0</v>
      </c>
      <c r="T4265">
        <v>0</v>
      </c>
    </row>
    <row r="4266" spans="1:20" x14ac:dyDescent="0.25">
      <c r="A4266" t="s">
        <v>764</v>
      </c>
      <c r="B4266">
        <v>65000000</v>
      </c>
      <c r="C4266">
        <v>0</v>
      </c>
      <c r="D4266">
        <v>0</v>
      </c>
      <c r="E4266">
        <v>65000000</v>
      </c>
      <c r="F4266">
        <v>0</v>
      </c>
      <c r="G4266">
        <v>55000000</v>
      </c>
      <c r="H4266">
        <v>55000000</v>
      </c>
      <c r="I4266">
        <v>55000000</v>
      </c>
      <c r="J4266">
        <v>0</v>
      </c>
      <c r="K4266">
        <v>55000000</v>
      </c>
      <c r="L4266">
        <v>0</v>
      </c>
      <c r="M4266">
        <v>0</v>
      </c>
      <c r="N4266">
        <v>55000000</v>
      </c>
      <c r="O4266">
        <v>55000000</v>
      </c>
      <c r="P4266">
        <v>0</v>
      </c>
      <c r="Q4266">
        <v>10000000</v>
      </c>
      <c r="R4266">
        <v>84.62</v>
      </c>
      <c r="S4266">
        <v>0</v>
      </c>
      <c r="T4266">
        <v>0</v>
      </c>
    </row>
    <row r="4267" spans="1:20" x14ac:dyDescent="0.25">
      <c r="A4267" t="s">
        <v>31</v>
      </c>
      <c r="B4267">
        <v>65000000</v>
      </c>
      <c r="C4267">
        <v>0</v>
      </c>
      <c r="D4267">
        <v>0</v>
      </c>
      <c r="E4267">
        <v>65000000</v>
      </c>
      <c r="F4267">
        <v>0</v>
      </c>
      <c r="G4267">
        <v>55000000</v>
      </c>
      <c r="H4267">
        <v>55000000</v>
      </c>
      <c r="I4267">
        <v>55000000</v>
      </c>
      <c r="J4267">
        <v>0</v>
      </c>
      <c r="K4267">
        <v>55000000</v>
      </c>
      <c r="L4267">
        <v>0</v>
      </c>
      <c r="M4267">
        <v>0</v>
      </c>
      <c r="N4267">
        <v>55000000</v>
      </c>
      <c r="O4267">
        <v>55000000</v>
      </c>
      <c r="P4267">
        <v>0</v>
      </c>
      <c r="Q4267">
        <v>10000000</v>
      </c>
      <c r="R4267">
        <v>84.62</v>
      </c>
      <c r="S4267">
        <v>0</v>
      </c>
      <c r="T4267">
        <v>0</v>
      </c>
    </row>
    <row r="4268" spans="1:20" x14ac:dyDescent="0.25">
      <c r="A4268" t="s">
        <v>403</v>
      </c>
      <c r="B4268">
        <v>65000000</v>
      </c>
      <c r="C4268">
        <v>0</v>
      </c>
      <c r="D4268">
        <v>0</v>
      </c>
      <c r="E4268">
        <v>65000000</v>
      </c>
      <c r="F4268">
        <v>0</v>
      </c>
      <c r="G4268">
        <v>55000000</v>
      </c>
      <c r="H4268">
        <v>55000000</v>
      </c>
      <c r="I4268">
        <v>55000000</v>
      </c>
      <c r="J4268">
        <v>0</v>
      </c>
      <c r="K4268">
        <v>55000000</v>
      </c>
      <c r="L4268">
        <v>0</v>
      </c>
      <c r="M4268">
        <v>0</v>
      </c>
      <c r="N4268">
        <v>55000000</v>
      </c>
      <c r="O4268">
        <v>55000000</v>
      </c>
      <c r="P4268">
        <v>0</v>
      </c>
      <c r="Q4268">
        <v>10000000</v>
      </c>
      <c r="R4268">
        <v>84.62</v>
      </c>
      <c r="S4268">
        <v>0</v>
      </c>
      <c r="T4268">
        <v>0</v>
      </c>
    </row>
    <row r="4269" spans="1:20" x14ac:dyDescent="0.25">
      <c r="A4269" t="s">
        <v>33</v>
      </c>
      <c r="B4269">
        <v>65000000</v>
      </c>
      <c r="C4269">
        <v>0</v>
      </c>
      <c r="D4269">
        <v>0</v>
      </c>
      <c r="E4269">
        <v>65000000</v>
      </c>
      <c r="F4269">
        <v>0</v>
      </c>
      <c r="G4269">
        <v>55000000</v>
      </c>
      <c r="H4269">
        <v>55000000</v>
      </c>
      <c r="I4269">
        <v>55000000</v>
      </c>
      <c r="J4269">
        <v>0</v>
      </c>
      <c r="K4269">
        <v>55000000</v>
      </c>
      <c r="L4269">
        <v>0</v>
      </c>
      <c r="M4269">
        <v>0</v>
      </c>
      <c r="N4269">
        <v>55000000</v>
      </c>
      <c r="O4269">
        <v>55000000</v>
      </c>
      <c r="P4269">
        <v>0</v>
      </c>
      <c r="Q4269">
        <v>10000000</v>
      </c>
      <c r="R4269">
        <v>84.62</v>
      </c>
      <c r="S4269">
        <v>0</v>
      </c>
      <c r="T4269">
        <v>0</v>
      </c>
    </row>
    <row r="4270" spans="1:20" x14ac:dyDescent="0.25">
      <c r="A4270" t="s">
        <v>765</v>
      </c>
      <c r="B4270">
        <v>90000000</v>
      </c>
      <c r="C4270">
        <v>0</v>
      </c>
      <c r="D4270">
        <v>0</v>
      </c>
      <c r="E4270">
        <v>90000000</v>
      </c>
      <c r="F4270">
        <v>0</v>
      </c>
      <c r="G4270">
        <v>67500000</v>
      </c>
      <c r="H4270">
        <v>67500000</v>
      </c>
      <c r="I4270">
        <v>67500000</v>
      </c>
      <c r="J4270">
        <v>0</v>
      </c>
      <c r="K4270">
        <v>67500000</v>
      </c>
      <c r="L4270">
        <v>0</v>
      </c>
      <c r="M4270">
        <v>0</v>
      </c>
      <c r="N4270">
        <v>67500000</v>
      </c>
      <c r="O4270">
        <v>67500000</v>
      </c>
      <c r="P4270">
        <v>0</v>
      </c>
      <c r="Q4270">
        <v>22500000</v>
      </c>
      <c r="R4270">
        <v>75</v>
      </c>
      <c r="S4270">
        <v>0</v>
      </c>
      <c r="T4270">
        <v>0</v>
      </c>
    </row>
    <row r="4271" spans="1:20" x14ac:dyDescent="0.25">
      <c r="A4271" t="s">
        <v>31</v>
      </c>
      <c r="B4271">
        <v>90000000</v>
      </c>
      <c r="C4271">
        <v>0</v>
      </c>
      <c r="D4271">
        <v>0</v>
      </c>
      <c r="E4271">
        <v>90000000</v>
      </c>
      <c r="F4271">
        <v>0</v>
      </c>
      <c r="G4271">
        <v>67500000</v>
      </c>
      <c r="H4271">
        <v>67500000</v>
      </c>
      <c r="I4271">
        <v>67500000</v>
      </c>
      <c r="J4271">
        <v>0</v>
      </c>
      <c r="K4271">
        <v>67500000</v>
      </c>
      <c r="L4271">
        <v>0</v>
      </c>
      <c r="M4271">
        <v>0</v>
      </c>
      <c r="N4271">
        <v>67500000</v>
      </c>
      <c r="O4271">
        <v>67500000</v>
      </c>
      <c r="P4271">
        <v>0</v>
      </c>
      <c r="Q4271">
        <v>22500000</v>
      </c>
      <c r="R4271">
        <v>75</v>
      </c>
      <c r="S4271">
        <v>0</v>
      </c>
      <c r="T4271">
        <v>0</v>
      </c>
    </row>
    <row r="4272" spans="1:20" x14ac:dyDescent="0.25">
      <c r="A4272" t="s">
        <v>766</v>
      </c>
      <c r="B4272">
        <v>90000000</v>
      </c>
      <c r="C4272">
        <v>0</v>
      </c>
      <c r="D4272">
        <v>0</v>
      </c>
      <c r="E4272">
        <v>90000000</v>
      </c>
      <c r="F4272">
        <v>0</v>
      </c>
      <c r="G4272">
        <v>67500000</v>
      </c>
      <c r="H4272">
        <v>67500000</v>
      </c>
      <c r="I4272">
        <v>67500000</v>
      </c>
      <c r="J4272">
        <v>0</v>
      </c>
      <c r="K4272">
        <v>67500000</v>
      </c>
      <c r="L4272">
        <v>0</v>
      </c>
      <c r="M4272">
        <v>0</v>
      </c>
      <c r="N4272">
        <v>67500000</v>
      </c>
      <c r="O4272">
        <v>67500000</v>
      </c>
      <c r="P4272">
        <v>0</v>
      </c>
      <c r="Q4272">
        <v>22500000</v>
      </c>
      <c r="R4272">
        <v>75</v>
      </c>
      <c r="S4272">
        <v>0</v>
      </c>
      <c r="T4272">
        <v>0</v>
      </c>
    </row>
    <row r="4273" spans="1:20" x14ac:dyDescent="0.25">
      <c r="A4273" t="s">
        <v>33</v>
      </c>
      <c r="B4273">
        <v>90000000</v>
      </c>
      <c r="C4273">
        <v>0</v>
      </c>
      <c r="D4273">
        <v>0</v>
      </c>
      <c r="E4273">
        <v>90000000</v>
      </c>
      <c r="F4273">
        <v>0</v>
      </c>
      <c r="G4273">
        <v>67500000</v>
      </c>
      <c r="H4273">
        <v>67500000</v>
      </c>
      <c r="I4273">
        <v>67500000</v>
      </c>
      <c r="J4273">
        <v>0</v>
      </c>
      <c r="K4273">
        <v>67500000</v>
      </c>
      <c r="L4273">
        <v>0</v>
      </c>
      <c r="M4273">
        <v>0</v>
      </c>
      <c r="N4273">
        <v>67500000</v>
      </c>
      <c r="O4273">
        <v>67500000</v>
      </c>
      <c r="P4273">
        <v>0</v>
      </c>
      <c r="Q4273">
        <v>22500000</v>
      </c>
      <c r="R4273">
        <v>75</v>
      </c>
      <c r="S4273">
        <v>0</v>
      </c>
      <c r="T4273">
        <v>0</v>
      </c>
    </row>
    <row r="4274" spans="1:20" x14ac:dyDescent="0.25">
      <c r="A4274" t="s">
        <v>58</v>
      </c>
      <c r="B4274">
        <v>38500000</v>
      </c>
      <c r="C4274">
        <v>0</v>
      </c>
      <c r="D4274">
        <v>0</v>
      </c>
      <c r="E4274">
        <v>38500000</v>
      </c>
      <c r="F4274">
        <v>0</v>
      </c>
      <c r="G4274">
        <v>23800000</v>
      </c>
      <c r="H4274">
        <v>23800000</v>
      </c>
      <c r="I4274">
        <v>23800000</v>
      </c>
      <c r="J4274">
        <v>0</v>
      </c>
      <c r="K4274">
        <v>23800000</v>
      </c>
      <c r="L4274">
        <v>0</v>
      </c>
      <c r="M4274">
        <v>0</v>
      </c>
      <c r="N4274">
        <v>23800000</v>
      </c>
      <c r="O4274">
        <v>23800000</v>
      </c>
      <c r="P4274">
        <v>0</v>
      </c>
      <c r="Q4274">
        <v>14700000</v>
      </c>
      <c r="R4274">
        <v>61.82</v>
      </c>
      <c r="S4274">
        <v>0</v>
      </c>
      <c r="T4274">
        <v>0</v>
      </c>
    </row>
    <row r="4275" spans="1:20" x14ac:dyDescent="0.25">
      <c r="A4275" t="s">
        <v>31</v>
      </c>
      <c r="B4275">
        <v>38500000</v>
      </c>
      <c r="C4275">
        <v>0</v>
      </c>
      <c r="D4275">
        <v>0</v>
      </c>
      <c r="E4275">
        <v>38500000</v>
      </c>
      <c r="F4275">
        <v>0</v>
      </c>
      <c r="G4275">
        <v>23800000</v>
      </c>
      <c r="H4275">
        <v>23800000</v>
      </c>
      <c r="I4275">
        <v>23800000</v>
      </c>
      <c r="J4275">
        <v>0</v>
      </c>
      <c r="K4275">
        <v>23800000</v>
      </c>
      <c r="L4275">
        <v>0</v>
      </c>
      <c r="M4275">
        <v>0</v>
      </c>
      <c r="N4275">
        <v>23800000</v>
      </c>
      <c r="O4275">
        <v>23800000</v>
      </c>
      <c r="P4275">
        <v>0</v>
      </c>
      <c r="Q4275">
        <v>14700000</v>
      </c>
      <c r="R4275">
        <v>61.82</v>
      </c>
      <c r="S4275">
        <v>0</v>
      </c>
      <c r="T4275">
        <v>0</v>
      </c>
    </row>
    <row r="4276" spans="1:20" x14ac:dyDescent="0.25">
      <c r="A4276" t="s">
        <v>415</v>
      </c>
      <c r="B4276">
        <v>38500000</v>
      </c>
      <c r="C4276">
        <v>0</v>
      </c>
      <c r="D4276">
        <v>0</v>
      </c>
      <c r="E4276">
        <v>38500000</v>
      </c>
      <c r="F4276">
        <v>0</v>
      </c>
      <c r="G4276">
        <v>23800000</v>
      </c>
      <c r="H4276">
        <v>23800000</v>
      </c>
      <c r="I4276">
        <v>23800000</v>
      </c>
      <c r="J4276">
        <v>0</v>
      </c>
      <c r="K4276">
        <v>23800000</v>
      </c>
      <c r="L4276">
        <v>0</v>
      </c>
      <c r="M4276">
        <v>0</v>
      </c>
      <c r="N4276">
        <v>23800000</v>
      </c>
      <c r="O4276">
        <v>23800000</v>
      </c>
      <c r="P4276">
        <v>0</v>
      </c>
      <c r="Q4276">
        <v>14700000</v>
      </c>
      <c r="R4276">
        <v>61.82</v>
      </c>
      <c r="S4276">
        <v>0</v>
      </c>
      <c r="T4276">
        <v>0</v>
      </c>
    </row>
    <row r="4277" spans="1:20" x14ac:dyDescent="0.25">
      <c r="A4277" t="s">
        <v>33</v>
      </c>
      <c r="B4277">
        <v>38500000</v>
      </c>
      <c r="C4277">
        <v>0</v>
      </c>
      <c r="D4277">
        <v>0</v>
      </c>
      <c r="E4277">
        <v>38500000</v>
      </c>
      <c r="F4277">
        <v>0</v>
      </c>
      <c r="G4277">
        <v>23800000</v>
      </c>
      <c r="H4277">
        <v>23800000</v>
      </c>
      <c r="I4277">
        <v>23800000</v>
      </c>
      <c r="J4277">
        <v>0</v>
      </c>
      <c r="K4277">
        <v>23800000</v>
      </c>
      <c r="L4277">
        <v>0</v>
      </c>
      <c r="M4277">
        <v>0</v>
      </c>
      <c r="N4277">
        <v>23800000</v>
      </c>
      <c r="O4277">
        <v>23800000</v>
      </c>
      <c r="P4277">
        <v>0</v>
      </c>
      <c r="Q4277">
        <v>14700000</v>
      </c>
      <c r="R4277">
        <v>61.82</v>
      </c>
      <c r="S4277">
        <v>0</v>
      </c>
      <c r="T4277">
        <v>0</v>
      </c>
    </row>
    <row r="4278" spans="1:20" x14ac:dyDescent="0.25">
      <c r="A4278" t="s">
        <v>60</v>
      </c>
      <c r="B4278">
        <v>53400000</v>
      </c>
      <c r="C4278">
        <v>0</v>
      </c>
      <c r="D4278">
        <v>0</v>
      </c>
      <c r="E4278">
        <v>53400000</v>
      </c>
      <c r="F4278">
        <v>0</v>
      </c>
      <c r="G4278">
        <v>35800000</v>
      </c>
      <c r="H4278">
        <v>35800000</v>
      </c>
      <c r="I4278">
        <v>35800000</v>
      </c>
      <c r="J4278">
        <v>0</v>
      </c>
      <c r="K4278">
        <v>35800000</v>
      </c>
      <c r="L4278">
        <v>0</v>
      </c>
      <c r="M4278">
        <v>0</v>
      </c>
      <c r="N4278">
        <v>35800000</v>
      </c>
      <c r="O4278">
        <v>35800000</v>
      </c>
      <c r="P4278">
        <v>0</v>
      </c>
      <c r="Q4278">
        <v>17600000</v>
      </c>
      <c r="R4278">
        <v>67.040000000000006</v>
      </c>
      <c r="S4278">
        <v>0</v>
      </c>
      <c r="T4278">
        <v>0</v>
      </c>
    </row>
    <row r="4279" spans="1:20" x14ac:dyDescent="0.25">
      <c r="A4279" t="s">
        <v>31</v>
      </c>
      <c r="B4279">
        <v>53400000</v>
      </c>
      <c r="C4279">
        <v>0</v>
      </c>
      <c r="D4279">
        <v>0</v>
      </c>
      <c r="E4279">
        <v>53400000</v>
      </c>
      <c r="F4279">
        <v>0</v>
      </c>
      <c r="G4279">
        <v>35800000</v>
      </c>
      <c r="H4279">
        <v>35800000</v>
      </c>
      <c r="I4279">
        <v>35800000</v>
      </c>
      <c r="J4279">
        <v>0</v>
      </c>
      <c r="K4279">
        <v>35800000</v>
      </c>
      <c r="L4279">
        <v>0</v>
      </c>
      <c r="M4279">
        <v>0</v>
      </c>
      <c r="N4279">
        <v>35800000</v>
      </c>
      <c r="O4279">
        <v>35800000</v>
      </c>
      <c r="P4279">
        <v>0</v>
      </c>
      <c r="Q4279">
        <v>17600000</v>
      </c>
      <c r="R4279">
        <v>67.040000000000006</v>
      </c>
      <c r="S4279">
        <v>0</v>
      </c>
      <c r="T4279">
        <v>0</v>
      </c>
    </row>
    <row r="4280" spans="1:20" x14ac:dyDescent="0.25">
      <c r="A4280" t="s">
        <v>417</v>
      </c>
      <c r="B4280">
        <v>53400000</v>
      </c>
      <c r="C4280">
        <v>0</v>
      </c>
      <c r="D4280">
        <v>0</v>
      </c>
      <c r="E4280">
        <v>53400000</v>
      </c>
      <c r="F4280">
        <v>0</v>
      </c>
      <c r="G4280">
        <v>35800000</v>
      </c>
      <c r="H4280">
        <v>35800000</v>
      </c>
      <c r="I4280">
        <v>35800000</v>
      </c>
      <c r="J4280">
        <v>0</v>
      </c>
      <c r="K4280">
        <v>35800000</v>
      </c>
      <c r="L4280">
        <v>0</v>
      </c>
      <c r="M4280">
        <v>0</v>
      </c>
      <c r="N4280">
        <v>35800000</v>
      </c>
      <c r="O4280">
        <v>35800000</v>
      </c>
      <c r="P4280">
        <v>0</v>
      </c>
      <c r="Q4280">
        <v>17600000</v>
      </c>
      <c r="R4280">
        <v>67.040000000000006</v>
      </c>
      <c r="S4280">
        <v>0</v>
      </c>
      <c r="T4280">
        <v>0</v>
      </c>
    </row>
    <row r="4281" spans="1:20" x14ac:dyDescent="0.25">
      <c r="A4281" t="s">
        <v>33</v>
      </c>
      <c r="B4281">
        <v>53400000</v>
      </c>
      <c r="C4281">
        <v>0</v>
      </c>
      <c r="D4281">
        <v>0</v>
      </c>
      <c r="E4281">
        <v>53400000</v>
      </c>
      <c r="F4281">
        <v>0</v>
      </c>
      <c r="G4281">
        <v>35800000</v>
      </c>
      <c r="H4281">
        <v>35800000</v>
      </c>
      <c r="I4281">
        <v>35800000</v>
      </c>
      <c r="J4281">
        <v>0</v>
      </c>
      <c r="K4281">
        <v>35800000</v>
      </c>
      <c r="L4281">
        <v>0</v>
      </c>
      <c r="M4281">
        <v>0</v>
      </c>
      <c r="N4281">
        <v>35800000</v>
      </c>
      <c r="O4281">
        <v>35800000</v>
      </c>
      <c r="P4281">
        <v>0</v>
      </c>
      <c r="Q4281">
        <v>17600000</v>
      </c>
      <c r="R4281">
        <v>67.040000000000006</v>
      </c>
      <c r="S4281">
        <v>0</v>
      </c>
      <c r="T4281">
        <v>0</v>
      </c>
    </row>
    <row r="4282" spans="1:20" x14ac:dyDescent="0.25">
      <c r="A4282" t="s">
        <v>64</v>
      </c>
      <c r="B4282">
        <v>69000000</v>
      </c>
      <c r="C4282">
        <v>0</v>
      </c>
      <c r="D4282">
        <v>0</v>
      </c>
      <c r="E4282">
        <v>69000000</v>
      </c>
      <c r="F4282">
        <v>0</v>
      </c>
      <c r="G4282">
        <v>46750000</v>
      </c>
      <c r="H4282">
        <v>46750000</v>
      </c>
      <c r="I4282">
        <v>46750000</v>
      </c>
      <c r="J4282">
        <v>0</v>
      </c>
      <c r="K4282">
        <v>46750000</v>
      </c>
      <c r="L4282">
        <v>0</v>
      </c>
      <c r="M4282">
        <v>0</v>
      </c>
      <c r="N4282">
        <v>46750000</v>
      </c>
      <c r="O4282">
        <v>46750000</v>
      </c>
      <c r="P4282">
        <v>0</v>
      </c>
      <c r="Q4282">
        <v>22250000</v>
      </c>
      <c r="R4282">
        <v>67.75</v>
      </c>
      <c r="S4282">
        <v>0</v>
      </c>
      <c r="T4282">
        <v>0</v>
      </c>
    </row>
    <row r="4283" spans="1:20" x14ac:dyDescent="0.25">
      <c r="A4283" t="s">
        <v>31</v>
      </c>
      <c r="B4283">
        <v>69000000</v>
      </c>
      <c r="C4283">
        <v>0</v>
      </c>
      <c r="D4283">
        <v>0</v>
      </c>
      <c r="E4283">
        <v>69000000</v>
      </c>
      <c r="F4283">
        <v>0</v>
      </c>
      <c r="G4283">
        <v>46750000</v>
      </c>
      <c r="H4283">
        <v>46750000</v>
      </c>
      <c r="I4283">
        <v>46750000</v>
      </c>
      <c r="J4283">
        <v>0</v>
      </c>
      <c r="K4283">
        <v>46750000</v>
      </c>
      <c r="L4283">
        <v>0</v>
      </c>
      <c r="M4283">
        <v>0</v>
      </c>
      <c r="N4283">
        <v>46750000</v>
      </c>
      <c r="O4283">
        <v>46750000</v>
      </c>
      <c r="P4283">
        <v>0</v>
      </c>
      <c r="Q4283">
        <v>22250000</v>
      </c>
      <c r="R4283">
        <v>67.75</v>
      </c>
      <c r="S4283">
        <v>0</v>
      </c>
      <c r="T4283">
        <v>0</v>
      </c>
    </row>
    <row r="4284" spans="1:20" x14ac:dyDescent="0.25">
      <c r="A4284" t="s">
        <v>421</v>
      </c>
      <c r="B4284">
        <v>69000000</v>
      </c>
      <c r="C4284">
        <v>0</v>
      </c>
      <c r="D4284">
        <v>0</v>
      </c>
      <c r="E4284">
        <v>69000000</v>
      </c>
      <c r="F4284">
        <v>0</v>
      </c>
      <c r="G4284">
        <v>46750000</v>
      </c>
      <c r="H4284">
        <v>46750000</v>
      </c>
      <c r="I4284">
        <v>46750000</v>
      </c>
      <c r="J4284">
        <v>0</v>
      </c>
      <c r="K4284">
        <v>46750000</v>
      </c>
      <c r="L4284">
        <v>0</v>
      </c>
      <c r="M4284">
        <v>0</v>
      </c>
      <c r="N4284">
        <v>46750000</v>
      </c>
      <c r="O4284">
        <v>46750000</v>
      </c>
      <c r="P4284">
        <v>0</v>
      </c>
      <c r="Q4284">
        <v>22250000</v>
      </c>
      <c r="R4284">
        <v>67.75</v>
      </c>
      <c r="S4284">
        <v>0</v>
      </c>
      <c r="T4284">
        <v>0</v>
      </c>
    </row>
    <row r="4285" spans="1:20" x14ac:dyDescent="0.25">
      <c r="A4285" t="s">
        <v>33</v>
      </c>
      <c r="B4285">
        <v>69000000</v>
      </c>
      <c r="C4285">
        <v>0</v>
      </c>
      <c r="D4285">
        <v>0</v>
      </c>
      <c r="E4285">
        <v>69000000</v>
      </c>
      <c r="F4285">
        <v>0</v>
      </c>
      <c r="G4285">
        <v>46750000</v>
      </c>
      <c r="H4285">
        <v>46750000</v>
      </c>
      <c r="I4285">
        <v>46750000</v>
      </c>
      <c r="J4285">
        <v>0</v>
      </c>
      <c r="K4285">
        <v>46750000</v>
      </c>
      <c r="L4285">
        <v>0</v>
      </c>
      <c r="M4285">
        <v>0</v>
      </c>
      <c r="N4285">
        <v>46750000</v>
      </c>
      <c r="O4285">
        <v>46750000</v>
      </c>
      <c r="P4285">
        <v>0</v>
      </c>
      <c r="Q4285">
        <v>22250000</v>
      </c>
      <c r="R4285">
        <v>67.75</v>
      </c>
      <c r="S4285">
        <v>0</v>
      </c>
      <c r="T4285">
        <v>0</v>
      </c>
    </row>
    <row r="4286" spans="1:20" x14ac:dyDescent="0.25">
      <c r="A4286" t="s">
        <v>68</v>
      </c>
      <c r="B4286">
        <v>6000000</v>
      </c>
      <c r="C4286">
        <v>0</v>
      </c>
      <c r="D4286">
        <v>0</v>
      </c>
      <c r="E4286">
        <v>6000000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6000000</v>
      </c>
      <c r="R4286">
        <v>0</v>
      </c>
      <c r="S4286">
        <v>0</v>
      </c>
      <c r="T4286">
        <v>0</v>
      </c>
    </row>
    <row r="4287" spans="1:20" x14ac:dyDescent="0.25">
      <c r="A4287" t="s">
        <v>31</v>
      </c>
      <c r="B4287">
        <v>6000000</v>
      </c>
      <c r="C4287">
        <v>0</v>
      </c>
      <c r="D4287">
        <v>0</v>
      </c>
      <c r="E4287">
        <v>6000000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6000000</v>
      </c>
      <c r="R4287">
        <v>0</v>
      </c>
      <c r="S4287">
        <v>0</v>
      </c>
      <c r="T4287">
        <v>0</v>
      </c>
    </row>
    <row r="4288" spans="1:20" x14ac:dyDescent="0.25">
      <c r="A4288" t="s">
        <v>69</v>
      </c>
      <c r="B4288">
        <v>6000000</v>
      </c>
      <c r="C4288">
        <v>0</v>
      </c>
      <c r="D4288">
        <v>0</v>
      </c>
      <c r="E4288">
        <v>6000000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6000000</v>
      </c>
      <c r="R4288">
        <v>0</v>
      </c>
      <c r="S4288">
        <v>0</v>
      </c>
      <c r="T4288">
        <v>0</v>
      </c>
    </row>
    <row r="4289" spans="1:20" x14ac:dyDescent="0.25">
      <c r="A4289" t="s">
        <v>33</v>
      </c>
      <c r="B4289">
        <v>6000000</v>
      </c>
      <c r="C4289">
        <v>0</v>
      </c>
      <c r="D4289">
        <v>0</v>
      </c>
      <c r="E4289">
        <v>6000000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6000000</v>
      </c>
      <c r="R4289">
        <v>0</v>
      </c>
      <c r="S4289">
        <v>0</v>
      </c>
      <c r="T4289">
        <v>0</v>
      </c>
    </row>
    <row r="4290" spans="1:20" x14ac:dyDescent="0.25">
      <c r="A4290" t="s">
        <v>70</v>
      </c>
      <c r="B4290">
        <v>20000000</v>
      </c>
      <c r="C4290">
        <v>0</v>
      </c>
      <c r="D4290">
        <v>0</v>
      </c>
      <c r="E4290">
        <v>20000000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20000000</v>
      </c>
      <c r="R4290">
        <v>0</v>
      </c>
      <c r="S4290">
        <v>0</v>
      </c>
      <c r="T4290">
        <v>0</v>
      </c>
    </row>
    <row r="4291" spans="1:20" x14ac:dyDescent="0.25">
      <c r="A4291" t="s">
        <v>31</v>
      </c>
      <c r="B4291">
        <v>20000000</v>
      </c>
      <c r="C4291">
        <v>0</v>
      </c>
      <c r="D4291">
        <v>0</v>
      </c>
      <c r="E4291">
        <v>20000000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20000000</v>
      </c>
      <c r="R4291">
        <v>0</v>
      </c>
      <c r="S4291">
        <v>0</v>
      </c>
      <c r="T4291">
        <v>0</v>
      </c>
    </row>
    <row r="4292" spans="1:20" x14ac:dyDescent="0.25">
      <c r="A4292" t="s">
        <v>71</v>
      </c>
      <c r="B4292">
        <v>20000000</v>
      </c>
      <c r="C4292">
        <v>0</v>
      </c>
      <c r="D4292">
        <v>0</v>
      </c>
      <c r="E4292">
        <v>20000000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20000000</v>
      </c>
      <c r="R4292">
        <v>0</v>
      </c>
      <c r="S4292">
        <v>0</v>
      </c>
      <c r="T4292">
        <v>0</v>
      </c>
    </row>
    <row r="4293" spans="1:20" x14ac:dyDescent="0.25">
      <c r="A4293" t="s">
        <v>33</v>
      </c>
      <c r="B4293">
        <v>20000000</v>
      </c>
      <c r="C4293">
        <v>0</v>
      </c>
      <c r="D4293">
        <v>0</v>
      </c>
      <c r="E4293">
        <v>20000000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20000000</v>
      </c>
      <c r="R4293">
        <v>0</v>
      </c>
      <c r="S4293">
        <v>0</v>
      </c>
      <c r="T4293">
        <v>0</v>
      </c>
    </row>
    <row r="4294" spans="1:20" x14ac:dyDescent="0.25">
      <c r="A4294" t="s">
        <v>72</v>
      </c>
      <c r="B4294">
        <v>90000000</v>
      </c>
      <c r="C4294">
        <v>0</v>
      </c>
      <c r="D4294">
        <v>0</v>
      </c>
      <c r="E4294">
        <v>90000000</v>
      </c>
      <c r="F4294">
        <v>0</v>
      </c>
      <c r="G4294">
        <v>80000000</v>
      </c>
      <c r="H4294">
        <v>80000000</v>
      </c>
      <c r="I4294">
        <v>80000000</v>
      </c>
      <c r="J4294">
        <v>0</v>
      </c>
      <c r="K4294">
        <v>80000000</v>
      </c>
      <c r="L4294">
        <v>0</v>
      </c>
      <c r="M4294">
        <v>0</v>
      </c>
      <c r="N4294">
        <v>80000000</v>
      </c>
      <c r="O4294">
        <v>80000000</v>
      </c>
      <c r="P4294">
        <v>0</v>
      </c>
      <c r="Q4294">
        <v>10000000</v>
      </c>
      <c r="R4294">
        <v>88.89</v>
      </c>
      <c r="S4294">
        <v>0</v>
      </c>
      <c r="T4294">
        <v>0</v>
      </c>
    </row>
    <row r="4295" spans="1:20" x14ac:dyDescent="0.25">
      <c r="A4295" t="s">
        <v>31</v>
      </c>
      <c r="B4295">
        <v>90000000</v>
      </c>
      <c r="C4295">
        <v>0</v>
      </c>
      <c r="D4295">
        <v>0</v>
      </c>
      <c r="E4295">
        <v>90000000</v>
      </c>
      <c r="F4295">
        <v>0</v>
      </c>
      <c r="G4295">
        <v>80000000</v>
      </c>
      <c r="H4295">
        <v>80000000</v>
      </c>
      <c r="I4295">
        <v>80000000</v>
      </c>
      <c r="J4295">
        <v>0</v>
      </c>
      <c r="K4295">
        <v>80000000</v>
      </c>
      <c r="L4295">
        <v>0</v>
      </c>
      <c r="M4295">
        <v>0</v>
      </c>
      <c r="N4295">
        <v>80000000</v>
      </c>
      <c r="O4295">
        <v>80000000</v>
      </c>
      <c r="P4295">
        <v>0</v>
      </c>
      <c r="Q4295">
        <v>10000000</v>
      </c>
      <c r="R4295">
        <v>88.89</v>
      </c>
      <c r="S4295">
        <v>0</v>
      </c>
      <c r="T4295">
        <v>0</v>
      </c>
    </row>
    <row r="4296" spans="1:20" x14ac:dyDescent="0.25">
      <c r="A4296" t="s">
        <v>73</v>
      </c>
      <c r="B4296">
        <v>90000000</v>
      </c>
      <c r="C4296">
        <v>0</v>
      </c>
      <c r="D4296">
        <v>0</v>
      </c>
      <c r="E4296">
        <v>90000000</v>
      </c>
      <c r="F4296">
        <v>0</v>
      </c>
      <c r="G4296">
        <v>80000000</v>
      </c>
      <c r="H4296">
        <v>80000000</v>
      </c>
      <c r="I4296">
        <v>80000000</v>
      </c>
      <c r="J4296">
        <v>0</v>
      </c>
      <c r="K4296">
        <v>80000000</v>
      </c>
      <c r="L4296">
        <v>0</v>
      </c>
      <c r="M4296">
        <v>0</v>
      </c>
      <c r="N4296">
        <v>80000000</v>
      </c>
      <c r="O4296">
        <v>80000000</v>
      </c>
      <c r="P4296">
        <v>0</v>
      </c>
      <c r="Q4296">
        <v>10000000</v>
      </c>
      <c r="R4296">
        <v>88.89</v>
      </c>
      <c r="S4296">
        <v>0</v>
      </c>
      <c r="T4296">
        <v>0</v>
      </c>
    </row>
    <row r="4297" spans="1:20" x14ac:dyDescent="0.25">
      <c r="A4297" t="s">
        <v>33</v>
      </c>
      <c r="B4297">
        <v>90000000</v>
      </c>
      <c r="C4297">
        <v>0</v>
      </c>
      <c r="D4297">
        <v>0</v>
      </c>
      <c r="E4297">
        <v>90000000</v>
      </c>
      <c r="F4297">
        <v>0</v>
      </c>
      <c r="G4297">
        <v>80000000</v>
      </c>
      <c r="H4297">
        <v>80000000</v>
      </c>
      <c r="I4297">
        <v>80000000</v>
      </c>
      <c r="J4297">
        <v>0</v>
      </c>
      <c r="K4297">
        <v>80000000</v>
      </c>
      <c r="L4297">
        <v>0</v>
      </c>
      <c r="M4297">
        <v>0</v>
      </c>
      <c r="N4297">
        <v>80000000</v>
      </c>
      <c r="O4297">
        <v>80000000</v>
      </c>
      <c r="P4297">
        <v>0</v>
      </c>
      <c r="Q4297">
        <v>10000000</v>
      </c>
      <c r="R4297">
        <v>88.89</v>
      </c>
      <c r="S4297">
        <v>0</v>
      </c>
      <c r="T4297">
        <v>0</v>
      </c>
    </row>
    <row r="4298" spans="1:20" x14ac:dyDescent="0.25">
      <c r="A4298" t="s">
        <v>100</v>
      </c>
      <c r="B4298">
        <v>32000000</v>
      </c>
      <c r="C4298">
        <v>0</v>
      </c>
      <c r="D4298">
        <v>0</v>
      </c>
      <c r="E4298">
        <v>32000000</v>
      </c>
      <c r="F4298">
        <v>0</v>
      </c>
      <c r="G4298">
        <v>24000000</v>
      </c>
      <c r="H4298">
        <v>24000000</v>
      </c>
      <c r="I4298">
        <v>24000000</v>
      </c>
      <c r="J4298">
        <v>0</v>
      </c>
      <c r="K4298">
        <v>24000000</v>
      </c>
      <c r="L4298">
        <v>0</v>
      </c>
      <c r="M4298">
        <v>0</v>
      </c>
      <c r="N4298">
        <v>24000000</v>
      </c>
      <c r="O4298">
        <v>24000000</v>
      </c>
      <c r="P4298">
        <v>0</v>
      </c>
      <c r="Q4298">
        <v>8000000</v>
      </c>
      <c r="R4298">
        <v>75</v>
      </c>
      <c r="S4298">
        <v>0</v>
      </c>
      <c r="T4298">
        <v>0</v>
      </c>
    </row>
    <row r="4299" spans="1:20" x14ac:dyDescent="0.25">
      <c r="A4299" t="s">
        <v>31</v>
      </c>
      <c r="B4299">
        <v>32000000</v>
      </c>
      <c r="C4299">
        <v>0</v>
      </c>
      <c r="D4299">
        <v>0</v>
      </c>
      <c r="E4299">
        <v>32000000</v>
      </c>
      <c r="F4299">
        <v>0</v>
      </c>
      <c r="G4299">
        <v>24000000</v>
      </c>
      <c r="H4299">
        <v>24000000</v>
      </c>
      <c r="I4299">
        <v>24000000</v>
      </c>
      <c r="J4299">
        <v>0</v>
      </c>
      <c r="K4299">
        <v>24000000</v>
      </c>
      <c r="L4299">
        <v>0</v>
      </c>
      <c r="M4299">
        <v>0</v>
      </c>
      <c r="N4299">
        <v>24000000</v>
      </c>
      <c r="O4299">
        <v>24000000</v>
      </c>
      <c r="P4299">
        <v>0</v>
      </c>
      <c r="Q4299">
        <v>8000000</v>
      </c>
      <c r="R4299">
        <v>75</v>
      </c>
      <c r="S4299">
        <v>0</v>
      </c>
      <c r="T4299">
        <v>0</v>
      </c>
    </row>
    <row r="4300" spans="1:20" x14ac:dyDescent="0.25">
      <c r="A4300" t="s">
        <v>81</v>
      </c>
      <c r="B4300">
        <v>32000000</v>
      </c>
      <c r="C4300">
        <v>0</v>
      </c>
      <c r="D4300">
        <v>0</v>
      </c>
      <c r="E4300">
        <v>32000000</v>
      </c>
      <c r="F4300">
        <v>0</v>
      </c>
      <c r="G4300">
        <v>24000000</v>
      </c>
      <c r="H4300">
        <v>24000000</v>
      </c>
      <c r="I4300">
        <v>24000000</v>
      </c>
      <c r="J4300">
        <v>0</v>
      </c>
      <c r="K4300">
        <v>24000000</v>
      </c>
      <c r="L4300">
        <v>0</v>
      </c>
      <c r="M4300">
        <v>0</v>
      </c>
      <c r="N4300">
        <v>24000000</v>
      </c>
      <c r="O4300">
        <v>24000000</v>
      </c>
      <c r="P4300">
        <v>0</v>
      </c>
      <c r="Q4300">
        <v>8000000</v>
      </c>
      <c r="R4300">
        <v>75</v>
      </c>
      <c r="S4300">
        <v>0</v>
      </c>
      <c r="T4300">
        <v>0</v>
      </c>
    </row>
    <row r="4301" spans="1:20" x14ac:dyDescent="0.25">
      <c r="A4301" t="s">
        <v>33</v>
      </c>
      <c r="B4301">
        <v>32000000</v>
      </c>
      <c r="C4301">
        <v>0</v>
      </c>
      <c r="D4301">
        <v>0</v>
      </c>
      <c r="E4301">
        <v>32000000</v>
      </c>
      <c r="F4301">
        <v>0</v>
      </c>
      <c r="G4301">
        <v>24000000</v>
      </c>
      <c r="H4301">
        <v>24000000</v>
      </c>
      <c r="I4301">
        <v>24000000</v>
      </c>
      <c r="J4301">
        <v>0</v>
      </c>
      <c r="K4301">
        <v>24000000</v>
      </c>
      <c r="L4301">
        <v>0</v>
      </c>
      <c r="M4301">
        <v>0</v>
      </c>
      <c r="N4301">
        <v>24000000</v>
      </c>
      <c r="O4301">
        <v>24000000</v>
      </c>
      <c r="P4301">
        <v>0</v>
      </c>
      <c r="Q4301">
        <v>8000000</v>
      </c>
      <c r="R4301">
        <v>75</v>
      </c>
      <c r="S4301">
        <v>0</v>
      </c>
      <c r="T4301">
        <v>0</v>
      </c>
    </row>
    <row r="4302" spans="1:20" x14ac:dyDescent="0.25">
      <c r="A4302" t="s">
        <v>101</v>
      </c>
      <c r="B4302">
        <v>60500000</v>
      </c>
      <c r="C4302">
        <v>0</v>
      </c>
      <c r="D4302">
        <v>0</v>
      </c>
      <c r="E4302">
        <v>60500000</v>
      </c>
      <c r="F4302">
        <v>0</v>
      </c>
      <c r="G4302">
        <v>45000000</v>
      </c>
      <c r="H4302">
        <v>45000000</v>
      </c>
      <c r="I4302">
        <v>45000000</v>
      </c>
      <c r="J4302">
        <v>0</v>
      </c>
      <c r="K4302">
        <v>45000000</v>
      </c>
      <c r="L4302">
        <v>0</v>
      </c>
      <c r="M4302">
        <v>0</v>
      </c>
      <c r="N4302">
        <v>45000000</v>
      </c>
      <c r="O4302">
        <v>45000000</v>
      </c>
      <c r="P4302">
        <v>0</v>
      </c>
      <c r="Q4302">
        <v>15500000</v>
      </c>
      <c r="R4302">
        <v>74.38</v>
      </c>
      <c r="S4302">
        <v>0</v>
      </c>
      <c r="T4302">
        <v>0</v>
      </c>
    </row>
    <row r="4303" spans="1:20" x14ac:dyDescent="0.25">
      <c r="A4303" t="s">
        <v>31</v>
      </c>
      <c r="B4303">
        <v>60500000</v>
      </c>
      <c r="C4303">
        <v>0</v>
      </c>
      <c r="D4303">
        <v>0</v>
      </c>
      <c r="E4303">
        <v>60500000</v>
      </c>
      <c r="F4303">
        <v>0</v>
      </c>
      <c r="G4303">
        <v>45000000</v>
      </c>
      <c r="H4303">
        <v>45000000</v>
      </c>
      <c r="I4303">
        <v>45000000</v>
      </c>
      <c r="J4303">
        <v>0</v>
      </c>
      <c r="K4303">
        <v>45000000</v>
      </c>
      <c r="L4303">
        <v>0</v>
      </c>
      <c r="M4303">
        <v>0</v>
      </c>
      <c r="N4303">
        <v>45000000</v>
      </c>
      <c r="O4303">
        <v>45000000</v>
      </c>
      <c r="P4303">
        <v>0</v>
      </c>
      <c r="Q4303">
        <v>15500000</v>
      </c>
      <c r="R4303">
        <v>74.38</v>
      </c>
      <c r="S4303">
        <v>0</v>
      </c>
      <c r="T4303">
        <v>0</v>
      </c>
    </row>
    <row r="4304" spans="1:20" x14ac:dyDescent="0.25">
      <c r="A4304" t="s">
        <v>81</v>
      </c>
      <c r="B4304">
        <v>60500000</v>
      </c>
      <c r="C4304">
        <v>0</v>
      </c>
      <c r="D4304">
        <v>0</v>
      </c>
      <c r="E4304">
        <v>60500000</v>
      </c>
      <c r="F4304">
        <v>0</v>
      </c>
      <c r="G4304">
        <v>45000000</v>
      </c>
      <c r="H4304">
        <v>45000000</v>
      </c>
      <c r="I4304">
        <v>45000000</v>
      </c>
      <c r="J4304">
        <v>0</v>
      </c>
      <c r="K4304">
        <v>45000000</v>
      </c>
      <c r="L4304">
        <v>0</v>
      </c>
      <c r="M4304">
        <v>0</v>
      </c>
      <c r="N4304">
        <v>45000000</v>
      </c>
      <c r="O4304">
        <v>45000000</v>
      </c>
      <c r="P4304">
        <v>0</v>
      </c>
      <c r="Q4304">
        <v>15500000</v>
      </c>
      <c r="R4304">
        <v>74.38</v>
      </c>
      <c r="S4304">
        <v>0</v>
      </c>
      <c r="T4304">
        <v>0</v>
      </c>
    </row>
    <row r="4305" spans="1:20" x14ac:dyDescent="0.25">
      <c r="A4305" t="s">
        <v>33</v>
      </c>
      <c r="B4305">
        <v>60500000</v>
      </c>
      <c r="C4305">
        <v>0</v>
      </c>
      <c r="D4305">
        <v>0</v>
      </c>
      <c r="E4305">
        <v>60500000</v>
      </c>
      <c r="F4305">
        <v>0</v>
      </c>
      <c r="G4305">
        <v>45000000</v>
      </c>
      <c r="H4305">
        <v>45000000</v>
      </c>
      <c r="I4305">
        <v>45000000</v>
      </c>
      <c r="J4305">
        <v>0</v>
      </c>
      <c r="K4305">
        <v>45000000</v>
      </c>
      <c r="L4305">
        <v>0</v>
      </c>
      <c r="M4305">
        <v>0</v>
      </c>
      <c r="N4305">
        <v>45000000</v>
      </c>
      <c r="O4305">
        <v>45000000</v>
      </c>
      <c r="P4305">
        <v>0</v>
      </c>
      <c r="Q4305">
        <v>15500000</v>
      </c>
      <c r="R4305">
        <v>74.38</v>
      </c>
      <c r="S4305">
        <v>0</v>
      </c>
      <c r="T4305">
        <v>0</v>
      </c>
    </row>
    <row r="4306" spans="1:20" x14ac:dyDescent="0.25">
      <c r="A4306" t="s">
        <v>102</v>
      </c>
      <c r="B4306">
        <v>198000000</v>
      </c>
      <c r="C4306">
        <v>0</v>
      </c>
      <c r="D4306">
        <v>0</v>
      </c>
      <c r="E4306">
        <v>198000000</v>
      </c>
      <c r="F4306">
        <v>0</v>
      </c>
      <c r="G4306">
        <v>165000000</v>
      </c>
      <c r="H4306">
        <v>165000000</v>
      </c>
      <c r="I4306">
        <v>135000000</v>
      </c>
      <c r="J4306">
        <v>0</v>
      </c>
      <c r="K4306">
        <v>135000000</v>
      </c>
      <c r="L4306">
        <v>0</v>
      </c>
      <c r="M4306">
        <v>30000000</v>
      </c>
      <c r="N4306">
        <v>135000000</v>
      </c>
      <c r="O4306">
        <v>135000000</v>
      </c>
      <c r="P4306">
        <v>0</v>
      </c>
      <c r="Q4306">
        <v>33000000</v>
      </c>
      <c r="R4306">
        <v>68.180000000000007</v>
      </c>
      <c r="S4306">
        <v>0</v>
      </c>
      <c r="T4306">
        <v>0</v>
      </c>
    </row>
    <row r="4307" spans="1:20" x14ac:dyDescent="0.25">
      <c r="A4307" t="s">
        <v>31</v>
      </c>
      <c r="B4307">
        <v>198000000</v>
      </c>
      <c r="C4307">
        <v>0</v>
      </c>
      <c r="D4307">
        <v>0</v>
      </c>
      <c r="E4307">
        <v>198000000</v>
      </c>
      <c r="F4307">
        <v>0</v>
      </c>
      <c r="G4307">
        <v>165000000</v>
      </c>
      <c r="H4307">
        <v>165000000</v>
      </c>
      <c r="I4307">
        <v>135000000</v>
      </c>
      <c r="J4307">
        <v>0</v>
      </c>
      <c r="K4307">
        <v>135000000</v>
      </c>
      <c r="L4307">
        <v>0</v>
      </c>
      <c r="M4307">
        <v>30000000</v>
      </c>
      <c r="N4307">
        <v>135000000</v>
      </c>
      <c r="O4307">
        <v>135000000</v>
      </c>
      <c r="P4307">
        <v>0</v>
      </c>
      <c r="Q4307">
        <v>33000000</v>
      </c>
      <c r="R4307">
        <v>68.180000000000007</v>
      </c>
      <c r="S4307">
        <v>0</v>
      </c>
      <c r="T4307">
        <v>0</v>
      </c>
    </row>
    <row r="4308" spans="1:20" x14ac:dyDescent="0.25">
      <c r="A4308" t="s">
        <v>103</v>
      </c>
      <c r="B4308">
        <v>198000000</v>
      </c>
      <c r="C4308">
        <v>0</v>
      </c>
      <c r="D4308">
        <v>0</v>
      </c>
      <c r="E4308">
        <v>198000000</v>
      </c>
      <c r="F4308">
        <v>0</v>
      </c>
      <c r="G4308">
        <v>165000000</v>
      </c>
      <c r="H4308">
        <v>165000000</v>
      </c>
      <c r="I4308">
        <v>135000000</v>
      </c>
      <c r="J4308">
        <v>0</v>
      </c>
      <c r="K4308">
        <v>135000000</v>
      </c>
      <c r="L4308">
        <v>0</v>
      </c>
      <c r="M4308">
        <v>30000000</v>
      </c>
      <c r="N4308">
        <v>135000000</v>
      </c>
      <c r="O4308">
        <v>135000000</v>
      </c>
      <c r="P4308">
        <v>0</v>
      </c>
      <c r="Q4308">
        <v>33000000</v>
      </c>
      <c r="R4308">
        <v>68.180000000000007</v>
      </c>
      <c r="S4308">
        <v>0</v>
      </c>
      <c r="T4308">
        <v>0</v>
      </c>
    </row>
    <row r="4309" spans="1:20" x14ac:dyDescent="0.25">
      <c r="A4309" t="s">
        <v>33</v>
      </c>
      <c r="B4309">
        <v>198000000</v>
      </c>
      <c r="C4309">
        <v>0</v>
      </c>
      <c r="D4309">
        <v>0</v>
      </c>
      <c r="E4309">
        <v>198000000</v>
      </c>
      <c r="F4309">
        <v>0</v>
      </c>
      <c r="G4309">
        <v>165000000</v>
      </c>
      <c r="H4309">
        <v>165000000</v>
      </c>
      <c r="I4309">
        <v>135000000</v>
      </c>
      <c r="J4309">
        <v>0</v>
      </c>
      <c r="K4309">
        <v>135000000</v>
      </c>
      <c r="L4309">
        <v>0</v>
      </c>
      <c r="M4309">
        <v>30000000</v>
      </c>
      <c r="N4309">
        <v>135000000</v>
      </c>
      <c r="O4309">
        <v>135000000</v>
      </c>
      <c r="P4309">
        <v>0</v>
      </c>
      <c r="Q4309">
        <v>33000000</v>
      </c>
      <c r="R4309">
        <v>68.180000000000007</v>
      </c>
      <c r="S4309">
        <v>0</v>
      </c>
      <c r="T4309">
        <v>0</v>
      </c>
    </row>
    <row r="4310" spans="1:20" x14ac:dyDescent="0.25">
      <c r="A4310" t="s">
        <v>74</v>
      </c>
      <c r="B4310">
        <v>75000000</v>
      </c>
      <c r="C4310">
        <v>0</v>
      </c>
      <c r="D4310">
        <v>0</v>
      </c>
      <c r="E4310">
        <v>75000000</v>
      </c>
      <c r="F4310">
        <v>0</v>
      </c>
      <c r="G4310">
        <v>31250000</v>
      </c>
      <c r="H4310">
        <v>31250000</v>
      </c>
      <c r="I4310">
        <v>31250000</v>
      </c>
      <c r="J4310">
        <v>0</v>
      </c>
      <c r="K4310">
        <v>31250000</v>
      </c>
      <c r="L4310">
        <v>0</v>
      </c>
      <c r="M4310">
        <v>0</v>
      </c>
      <c r="N4310">
        <v>31250000</v>
      </c>
      <c r="O4310">
        <v>31250000</v>
      </c>
      <c r="P4310">
        <v>0</v>
      </c>
      <c r="Q4310">
        <v>43750000</v>
      </c>
      <c r="R4310">
        <v>41.67</v>
      </c>
      <c r="S4310">
        <v>0</v>
      </c>
      <c r="T4310">
        <v>0</v>
      </c>
    </row>
    <row r="4311" spans="1:20" x14ac:dyDescent="0.25">
      <c r="A4311" t="s">
        <v>31</v>
      </c>
      <c r="B4311">
        <v>75000000</v>
      </c>
      <c r="C4311">
        <v>0</v>
      </c>
      <c r="D4311">
        <v>0</v>
      </c>
      <c r="E4311">
        <v>75000000</v>
      </c>
      <c r="F4311">
        <v>0</v>
      </c>
      <c r="G4311">
        <v>31250000</v>
      </c>
      <c r="H4311">
        <v>31250000</v>
      </c>
      <c r="I4311">
        <v>31250000</v>
      </c>
      <c r="J4311">
        <v>0</v>
      </c>
      <c r="K4311">
        <v>31250000</v>
      </c>
      <c r="L4311">
        <v>0</v>
      </c>
      <c r="M4311">
        <v>0</v>
      </c>
      <c r="N4311">
        <v>31250000</v>
      </c>
      <c r="O4311">
        <v>31250000</v>
      </c>
      <c r="P4311">
        <v>0</v>
      </c>
      <c r="Q4311">
        <v>43750000</v>
      </c>
      <c r="R4311">
        <v>41.67</v>
      </c>
      <c r="S4311">
        <v>0</v>
      </c>
      <c r="T4311">
        <v>0</v>
      </c>
    </row>
    <row r="4312" spans="1:20" x14ac:dyDescent="0.25">
      <c r="A4312" t="s">
        <v>75</v>
      </c>
      <c r="B4312">
        <v>75000000</v>
      </c>
      <c r="C4312">
        <v>0</v>
      </c>
      <c r="D4312">
        <v>0</v>
      </c>
      <c r="E4312">
        <v>75000000</v>
      </c>
      <c r="F4312">
        <v>0</v>
      </c>
      <c r="G4312">
        <v>31250000</v>
      </c>
      <c r="H4312">
        <v>31250000</v>
      </c>
      <c r="I4312">
        <v>31250000</v>
      </c>
      <c r="J4312">
        <v>0</v>
      </c>
      <c r="K4312">
        <v>31250000</v>
      </c>
      <c r="L4312">
        <v>0</v>
      </c>
      <c r="M4312">
        <v>0</v>
      </c>
      <c r="N4312">
        <v>31250000</v>
      </c>
      <c r="O4312">
        <v>31250000</v>
      </c>
      <c r="P4312">
        <v>0</v>
      </c>
      <c r="Q4312">
        <v>43750000</v>
      </c>
      <c r="R4312">
        <v>41.67</v>
      </c>
      <c r="S4312">
        <v>0</v>
      </c>
      <c r="T4312">
        <v>0</v>
      </c>
    </row>
    <row r="4313" spans="1:20" x14ac:dyDescent="0.25">
      <c r="A4313" t="s">
        <v>33</v>
      </c>
      <c r="B4313">
        <v>75000000</v>
      </c>
      <c r="C4313">
        <v>0</v>
      </c>
      <c r="D4313">
        <v>0</v>
      </c>
      <c r="E4313">
        <v>75000000</v>
      </c>
      <c r="F4313">
        <v>0</v>
      </c>
      <c r="G4313">
        <v>31250000</v>
      </c>
      <c r="H4313">
        <v>31250000</v>
      </c>
      <c r="I4313">
        <v>31250000</v>
      </c>
      <c r="J4313">
        <v>0</v>
      </c>
      <c r="K4313">
        <v>31250000</v>
      </c>
      <c r="L4313">
        <v>0</v>
      </c>
      <c r="M4313">
        <v>0</v>
      </c>
      <c r="N4313">
        <v>31250000</v>
      </c>
      <c r="O4313">
        <v>31250000</v>
      </c>
      <c r="P4313">
        <v>0</v>
      </c>
      <c r="Q4313">
        <v>43750000</v>
      </c>
      <c r="R4313">
        <v>41.67</v>
      </c>
      <c r="S4313">
        <v>0</v>
      </c>
      <c r="T4313">
        <v>0</v>
      </c>
    </row>
    <row r="4314" spans="1:20" x14ac:dyDescent="0.25">
      <c r="A4314" t="s">
        <v>76</v>
      </c>
      <c r="B4314">
        <v>15000000</v>
      </c>
      <c r="C4314">
        <v>0</v>
      </c>
      <c r="D4314">
        <v>0</v>
      </c>
      <c r="E4314">
        <v>15000000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15000000</v>
      </c>
      <c r="R4314">
        <v>0</v>
      </c>
      <c r="S4314">
        <v>0</v>
      </c>
      <c r="T4314">
        <v>0</v>
      </c>
    </row>
    <row r="4315" spans="1:20" x14ac:dyDescent="0.25">
      <c r="A4315" t="s">
        <v>31</v>
      </c>
      <c r="B4315">
        <v>15000000</v>
      </c>
      <c r="C4315">
        <v>0</v>
      </c>
      <c r="D4315">
        <v>0</v>
      </c>
      <c r="E4315">
        <v>15000000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15000000</v>
      </c>
      <c r="R4315">
        <v>0</v>
      </c>
      <c r="S4315">
        <v>0</v>
      </c>
      <c r="T4315">
        <v>0</v>
      </c>
    </row>
    <row r="4316" spans="1:20" x14ac:dyDescent="0.25">
      <c r="A4316" t="s">
        <v>77</v>
      </c>
      <c r="B4316">
        <v>15000000</v>
      </c>
      <c r="C4316">
        <v>0</v>
      </c>
      <c r="D4316">
        <v>0</v>
      </c>
      <c r="E4316">
        <v>15000000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15000000</v>
      </c>
      <c r="R4316">
        <v>0</v>
      </c>
      <c r="S4316">
        <v>0</v>
      </c>
      <c r="T4316">
        <v>0</v>
      </c>
    </row>
    <row r="4317" spans="1:20" x14ac:dyDescent="0.25">
      <c r="A4317" t="s">
        <v>33</v>
      </c>
      <c r="B4317">
        <v>15000000</v>
      </c>
      <c r="C4317">
        <v>0</v>
      </c>
      <c r="D4317">
        <v>0</v>
      </c>
      <c r="E4317">
        <v>15000000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15000000</v>
      </c>
      <c r="R4317">
        <v>0</v>
      </c>
      <c r="S4317">
        <v>0</v>
      </c>
      <c r="T4317">
        <v>0</v>
      </c>
    </row>
    <row r="4318" spans="1:20" x14ac:dyDescent="0.25">
      <c r="A4318" t="s">
        <v>104</v>
      </c>
      <c r="B4318">
        <v>50000000</v>
      </c>
      <c r="C4318">
        <v>0</v>
      </c>
      <c r="D4318">
        <v>0</v>
      </c>
      <c r="E4318">
        <v>50000000</v>
      </c>
      <c r="F4318">
        <v>0</v>
      </c>
      <c r="G4318">
        <v>36900000</v>
      </c>
      <c r="H4318">
        <v>36900000</v>
      </c>
      <c r="I4318">
        <v>36900000</v>
      </c>
      <c r="J4318">
        <v>0</v>
      </c>
      <c r="K4318">
        <v>36900000</v>
      </c>
      <c r="L4318">
        <v>0</v>
      </c>
      <c r="M4318">
        <v>0</v>
      </c>
      <c r="N4318">
        <v>36900000</v>
      </c>
      <c r="O4318">
        <v>36900000</v>
      </c>
      <c r="P4318">
        <v>0</v>
      </c>
      <c r="Q4318">
        <v>13100000</v>
      </c>
      <c r="R4318">
        <v>73.8</v>
      </c>
      <c r="S4318">
        <v>0</v>
      </c>
      <c r="T4318">
        <v>0</v>
      </c>
    </row>
    <row r="4319" spans="1:20" x14ac:dyDescent="0.25">
      <c r="A4319" t="s">
        <v>31</v>
      </c>
      <c r="B4319">
        <v>50000000</v>
      </c>
      <c r="C4319">
        <v>0</v>
      </c>
      <c r="D4319">
        <v>0</v>
      </c>
      <c r="E4319">
        <v>50000000</v>
      </c>
      <c r="F4319">
        <v>0</v>
      </c>
      <c r="G4319">
        <v>36900000</v>
      </c>
      <c r="H4319">
        <v>36900000</v>
      </c>
      <c r="I4319">
        <v>36900000</v>
      </c>
      <c r="J4319">
        <v>0</v>
      </c>
      <c r="K4319">
        <v>36900000</v>
      </c>
      <c r="L4319">
        <v>0</v>
      </c>
      <c r="M4319">
        <v>0</v>
      </c>
      <c r="N4319">
        <v>36900000</v>
      </c>
      <c r="O4319">
        <v>36900000</v>
      </c>
      <c r="P4319">
        <v>0</v>
      </c>
      <c r="Q4319">
        <v>13100000</v>
      </c>
      <c r="R4319">
        <v>73.8</v>
      </c>
      <c r="S4319">
        <v>0</v>
      </c>
      <c r="T4319">
        <v>0</v>
      </c>
    </row>
    <row r="4320" spans="1:20" x14ac:dyDescent="0.25">
      <c r="A4320" t="s">
        <v>81</v>
      </c>
      <c r="B4320">
        <v>50000000</v>
      </c>
      <c r="C4320">
        <v>0</v>
      </c>
      <c r="D4320">
        <v>0</v>
      </c>
      <c r="E4320">
        <v>50000000</v>
      </c>
      <c r="F4320">
        <v>0</v>
      </c>
      <c r="G4320">
        <v>36900000</v>
      </c>
      <c r="H4320">
        <v>36900000</v>
      </c>
      <c r="I4320">
        <v>36900000</v>
      </c>
      <c r="J4320">
        <v>0</v>
      </c>
      <c r="K4320">
        <v>36900000</v>
      </c>
      <c r="L4320">
        <v>0</v>
      </c>
      <c r="M4320">
        <v>0</v>
      </c>
      <c r="N4320">
        <v>36900000</v>
      </c>
      <c r="O4320">
        <v>36900000</v>
      </c>
      <c r="P4320">
        <v>0</v>
      </c>
      <c r="Q4320">
        <v>13100000</v>
      </c>
      <c r="R4320">
        <v>73.8</v>
      </c>
      <c r="S4320">
        <v>0</v>
      </c>
      <c r="T4320">
        <v>0</v>
      </c>
    </row>
    <row r="4321" spans="1:20" x14ac:dyDescent="0.25">
      <c r="A4321" t="s">
        <v>33</v>
      </c>
      <c r="B4321">
        <v>50000000</v>
      </c>
      <c r="C4321">
        <v>0</v>
      </c>
      <c r="D4321">
        <v>0</v>
      </c>
      <c r="E4321">
        <v>50000000</v>
      </c>
      <c r="F4321">
        <v>0</v>
      </c>
      <c r="G4321">
        <v>36900000</v>
      </c>
      <c r="H4321">
        <v>36900000</v>
      </c>
      <c r="I4321">
        <v>36900000</v>
      </c>
      <c r="J4321">
        <v>0</v>
      </c>
      <c r="K4321">
        <v>36900000</v>
      </c>
      <c r="L4321">
        <v>0</v>
      </c>
      <c r="M4321">
        <v>0</v>
      </c>
      <c r="N4321">
        <v>36900000</v>
      </c>
      <c r="O4321">
        <v>36900000</v>
      </c>
      <c r="P4321">
        <v>0</v>
      </c>
      <c r="Q4321">
        <v>13100000</v>
      </c>
      <c r="R4321">
        <v>73.8</v>
      </c>
      <c r="S4321">
        <v>0</v>
      </c>
      <c r="T4321">
        <v>0</v>
      </c>
    </row>
    <row r="4322" spans="1:20" x14ac:dyDescent="0.25">
      <c r="A4322" t="s">
        <v>78</v>
      </c>
      <c r="B4322">
        <v>62000000</v>
      </c>
      <c r="C4322">
        <v>0</v>
      </c>
      <c r="D4322">
        <v>0</v>
      </c>
      <c r="E4322">
        <v>62000000</v>
      </c>
      <c r="F4322">
        <v>0</v>
      </c>
      <c r="G4322">
        <v>44200000</v>
      </c>
      <c r="H4322">
        <v>44200000</v>
      </c>
      <c r="I4322">
        <v>44200000</v>
      </c>
      <c r="J4322">
        <v>0</v>
      </c>
      <c r="K4322">
        <v>44200000</v>
      </c>
      <c r="L4322">
        <v>0</v>
      </c>
      <c r="M4322">
        <v>0</v>
      </c>
      <c r="N4322">
        <v>44200000</v>
      </c>
      <c r="O4322">
        <v>44200000</v>
      </c>
      <c r="P4322">
        <v>0</v>
      </c>
      <c r="Q4322">
        <v>17800000</v>
      </c>
      <c r="R4322">
        <v>71.290000000000006</v>
      </c>
      <c r="S4322">
        <v>0</v>
      </c>
      <c r="T4322">
        <v>0</v>
      </c>
    </row>
    <row r="4323" spans="1:20" x14ac:dyDescent="0.25">
      <c r="A4323" t="s">
        <v>31</v>
      </c>
      <c r="B4323">
        <v>62000000</v>
      </c>
      <c r="C4323">
        <v>0</v>
      </c>
      <c r="D4323">
        <v>0</v>
      </c>
      <c r="E4323">
        <v>62000000</v>
      </c>
      <c r="F4323">
        <v>0</v>
      </c>
      <c r="G4323">
        <v>44200000</v>
      </c>
      <c r="H4323">
        <v>44200000</v>
      </c>
      <c r="I4323">
        <v>44200000</v>
      </c>
      <c r="J4323">
        <v>0</v>
      </c>
      <c r="K4323">
        <v>44200000</v>
      </c>
      <c r="L4323">
        <v>0</v>
      </c>
      <c r="M4323">
        <v>0</v>
      </c>
      <c r="N4323">
        <v>44200000</v>
      </c>
      <c r="O4323">
        <v>44200000</v>
      </c>
      <c r="P4323">
        <v>0</v>
      </c>
      <c r="Q4323">
        <v>17800000</v>
      </c>
      <c r="R4323">
        <v>71.290000000000006</v>
      </c>
      <c r="S4323">
        <v>0</v>
      </c>
      <c r="T4323">
        <v>0</v>
      </c>
    </row>
    <row r="4324" spans="1:20" x14ac:dyDescent="0.25">
      <c r="A4324" t="s">
        <v>79</v>
      </c>
      <c r="B4324">
        <v>62000000</v>
      </c>
      <c r="C4324">
        <v>0</v>
      </c>
      <c r="D4324">
        <v>0</v>
      </c>
      <c r="E4324">
        <v>62000000</v>
      </c>
      <c r="F4324">
        <v>0</v>
      </c>
      <c r="G4324">
        <v>44200000</v>
      </c>
      <c r="H4324">
        <v>44200000</v>
      </c>
      <c r="I4324">
        <v>44200000</v>
      </c>
      <c r="J4324">
        <v>0</v>
      </c>
      <c r="K4324">
        <v>44200000</v>
      </c>
      <c r="L4324">
        <v>0</v>
      </c>
      <c r="M4324">
        <v>0</v>
      </c>
      <c r="N4324">
        <v>44200000</v>
      </c>
      <c r="O4324">
        <v>44200000</v>
      </c>
      <c r="P4324">
        <v>0</v>
      </c>
      <c r="Q4324">
        <v>17800000</v>
      </c>
      <c r="R4324">
        <v>71.290000000000006</v>
      </c>
      <c r="S4324">
        <v>0</v>
      </c>
      <c r="T4324">
        <v>0</v>
      </c>
    </row>
    <row r="4325" spans="1:20" x14ac:dyDescent="0.25">
      <c r="A4325" t="s">
        <v>33</v>
      </c>
      <c r="B4325">
        <v>62000000</v>
      </c>
      <c r="C4325">
        <v>0</v>
      </c>
      <c r="D4325">
        <v>0</v>
      </c>
      <c r="E4325">
        <v>62000000</v>
      </c>
      <c r="F4325">
        <v>0</v>
      </c>
      <c r="G4325">
        <v>44200000</v>
      </c>
      <c r="H4325">
        <v>44200000</v>
      </c>
      <c r="I4325">
        <v>44200000</v>
      </c>
      <c r="J4325">
        <v>0</v>
      </c>
      <c r="K4325">
        <v>44200000</v>
      </c>
      <c r="L4325">
        <v>0</v>
      </c>
      <c r="M4325">
        <v>0</v>
      </c>
      <c r="N4325">
        <v>44200000</v>
      </c>
      <c r="O4325">
        <v>44200000</v>
      </c>
      <c r="P4325">
        <v>0</v>
      </c>
      <c r="Q4325">
        <v>17800000</v>
      </c>
      <c r="R4325">
        <v>71.290000000000006</v>
      </c>
      <c r="S4325">
        <v>0</v>
      </c>
      <c r="T4325">
        <v>0</v>
      </c>
    </row>
    <row r="4326" spans="1:20" x14ac:dyDescent="0.25">
      <c r="A4326" t="s">
        <v>80</v>
      </c>
      <c r="B4326">
        <v>17000000</v>
      </c>
      <c r="C4326">
        <v>0</v>
      </c>
      <c r="D4326">
        <v>0</v>
      </c>
      <c r="E4326">
        <v>17000000</v>
      </c>
      <c r="F4326">
        <v>0</v>
      </c>
      <c r="G4326">
        <v>9912000</v>
      </c>
      <c r="H4326">
        <v>9912000</v>
      </c>
      <c r="I4326">
        <v>9912000</v>
      </c>
      <c r="J4326">
        <v>0</v>
      </c>
      <c r="K4326">
        <v>9912000</v>
      </c>
      <c r="L4326">
        <v>0</v>
      </c>
      <c r="M4326">
        <v>0</v>
      </c>
      <c r="N4326">
        <v>9912000</v>
      </c>
      <c r="O4326">
        <v>9912000</v>
      </c>
      <c r="P4326">
        <v>0</v>
      </c>
      <c r="Q4326">
        <v>7088000</v>
      </c>
      <c r="R4326">
        <v>58.31</v>
      </c>
      <c r="S4326">
        <v>0</v>
      </c>
      <c r="T4326">
        <v>0</v>
      </c>
    </row>
    <row r="4327" spans="1:20" x14ac:dyDescent="0.25">
      <c r="A4327" t="s">
        <v>31</v>
      </c>
      <c r="B4327">
        <v>17000000</v>
      </c>
      <c r="C4327">
        <v>0</v>
      </c>
      <c r="D4327">
        <v>0</v>
      </c>
      <c r="E4327">
        <v>17000000</v>
      </c>
      <c r="F4327">
        <v>0</v>
      </c>
      <c r="G4327">
        <v>9912000</v>
      </c>
      <c r="H4327">
        <v>9912000</v>
      </c>
      <c r="I4327">
        <v>9912000</v>
      </c>
      <c r="J4327">
        <v>0</v>
      </c>
      <c r="K4327">
        <v>9912000</v>
      </c>
      <c r="L4327">
        <v>0</v>
      </c>
      <c r="M4327">
        <v>0</v>
      </c>
      <c r="N4327">
        <v>9912000</v>
      </c>
      <c r="O4327">
        <v>9912000</v>
      </c>
      <c r="P4327">
        <v>0</v>
      </c>
      <c r="Q4327">
        <v>7088000</v>
      </c>
      <c r="R4327">
        <v>58.31</v>
      </c>
      <c r="S4327">
        <v>0</v>
      </c>
      <c r="T4327">
        <v>0</v>
      </c>
    </row>
    <row r="4328" spans="1:20" x14ac:dyDescent="0.25">
      <c r="A4328" t="s">
        <v>81</v>
      </c>
      <c r="B4328">
        <v>17000000</v>
      </c>
      <c r="C4328">
        <v>0</v>
      </c>
      <c r="D4328">
        <v>0</v>
      </c>
      <c r="E4328">
        <v>17000000</v>
      </c>
      <c r="F4328">
        <v>0</v>
      </c>
      <c r="G4328">
        <v>9912000</v>
      </c>
      <c r="H4328">
        <v>9912000</v>
      </c>
      <c r="I4328">
        <v>9912000</v>
      </c>
      <c r="J4328">
        <v>0</v>
      </c>
      <c r="K4328">
        <v>9912000</v>
      </c>
      <c r="L4328">
        <v>0</v>
      </c>
      <c r="M4328">
        <v>0</v>
      </c>
      <c r="N4328">
        <v>9912000</v>
      </c>
      <c r="O4328">
        <v>9912000</v>
      </c>
      <c r="P4328">
        <v>0</v>
      </c>
      <c r="Q4328">
        <v>7088000</v>
      </c>
      <c r="R4328">
        <v>58.31</v>
      </c>
      <c r="S4328">
        <v>0</v>
      </c>
      <c r="T4328">
        <v>0</v>
      </c>
    </row>
    <row r="4329" spans="1:20" x14ac:dyDescent="0.25">
      <c r="A4329" t="s">
        <v>33</v>
      </c>
      <c r="B4329">
        <v>17000000</v>
      </c>
      <c r="C4329">
        <v>0</v>
      </c>
      <c r="D4329">
        <v>0</v>
      </c>
      <c r="E4329">
        <v>17000000</v>
      </c>
      <c r="F4329">
        <v>0</v>
      </c>
      <c r="G4329">
        <v>9912000</v>
      </c>
      <c r="H4329">
        <v>9912000</v>
      </c>
      <c r="I4329">
        <v>9912000</v>
      </c>
      <c r="J4329">
        <v>0</v>
      </c>
      <c r="K4329">
        <v>9912000</v>
      </c>
      <c r="L4329">
        <v>0</v>
      </c>
      <c r="M4329">
        <v>0</v>
      </c>
      <c r="N4329">
        <v>9912000</v>
      </c>
      <c r="O4329">
        <v>9912000</v>
      </c>
      <c r="P4329">
        <v>0</v>
      </c>
      <c r="Q4329">
        <v>7088000</v>
      </c>
      <c r="R4329">
        <v>58.31</v>
      </c>
      <c r="S4329">
        <v>0</v>
      </c>
      <c r="T4329">
        <v>0</v>
      </c>
    </row>
    <row r="4330" spans="1:20" x14ac:dyDescent="0.25">
      <c r="A4330" t="s">
        <v>1657</v>
      </c>
      <c r="B4330">
        <v>10000000</v>
      </c>
      <c r="C4330">
        <v>0</v>
      </c>
      <c r="D4330">
        <v>0</v>
      </c>
      <c r="E4330">
        <v>10000000</v>
      </c>
      <c r="F4330">
        <v>0</v>
      </c>
      <c r="G4330">
        <v>5000000</v>
      </c>
      <c r="H4330">
        <v>5000000</v>
      </c>
      <c r="I4330">
        <v>5000000</v>
      </c>
      <c r="J4330">
        <v>0</v>
      </c>
      <c r="K4330">
        <v>5000000</v>
      </c>
      <c r="L4330">
        <v>0</v>
      </c>
      <c r="M4330">
        <v>0</v>
      </c>
      <c r="N4330">
        <v>5000000</v>
      </c>
      <c r="O4330">
        <v>5000000</v>
      </c>
      <c r="P4330">
        <v>0</v>
      </c>
      <c r="Q4330">
        <v>5000000</v>
      </c>
      <c r="R4330">
        <v>50</v>
      </c>
      <c r="S4330">
        <v>0</v>
      </c>
      <c r="T4330">
        <v>0</v>
      </c>
    </row>
    <row r="4331" spans="1:20" x14ac:dyDescent="0.25">
      <c r="A4331" t="s">
        <v>31</v>
      </c>
      <c r="B4331">
        <v>10000000</v>
      </c>
      <c r="C4331">
        <v>0</v>
      </c>
      <c r="D4331">
        <v>0</v>
      </c>
      <c r="E4331">
        <v>10000000</v>
      </c>
      <c r="F4331">
        <v>0</v>
      </c>
      <c r="G4331">
        <v>5000000</v>
      </c>
      <c r="H4331">
        <v>5000000</v>
      </c>
      <c r="I4331">
        <v>5000000</v>
      </c>
      <c r="J4331">
        <v>0</v>
      </c>
      <c r="K4331">
        <v>5000000</v>
      </c>
      <c r="L4331">
        <v>0</v>
      </c>
      <c r="M4331">
        <v>0</v>
      </c>
      <c r="N4331">
        <v>5000000</v>
      </c>
      <c r="O4331">
        <v>5000000</v>
      </c>
      <c r="P4331">
        <v>0</v>
      </c>
      <c r="Q4331">
        <v>5000000</v>
      </c>
      <c r="R4331">
        <v>50</v>
      </c>
      <c r="S4331">
        <v>0</v>
      </c>
      <c r="T4331">
        <v>0</v>
      </c>
    </row>
    <row r="4332" spans="1:20" x14ac:dyDescent="0.25">
      <c r="A4332" t="s">
        <v>81</v>
      </c>
      <c r="B4332">
        <v>10000000</v>
      </c>
      <c r="C4332">
        <v>0</v>
      </c>
      <c r="D4332">
        <v>0</v>
      </c>
      <c r="E4332">
        <v>10000000</v>
      </c>
      <c r="F4332">
        <v>0</v>
      </c>
      <c r="G4332">
        <v>5000000</v>
      </c>
      <c r="H4332">
        <v>5000000</v>
      </c>
      <c r="I4332">
        <v>5000000</v>
      </c>
      <c r="J4332">
        <v>0</v>
      </c>
      <c r="K4332">
        <v>5000000</v>
      </c>
      <c r="L4332">
        <v>0</v>
      </c>
      <c r="M4332">
        <v>0</v>
      </c>
      <c r="N4332">
        <v>5000000</v>
      </c>
      <c r="O4332">
        <v>5000000</v>
      </c>
      <c r="P4332">
        <v>0</v>
      </c>
      <c r="Q4332">
        <v>5000000</v>
      </c>
      <c r="R4332">
        <v>50</v>
      </c>
      <c r="S4332">
        <v>0</v>
      </c>
      <c r="T4332">
        <v>0</v>
      </c>
    </row>
    <row r="4333" spans="1:20" x14ac:dyDescent="0.25">
      <c r="A4333" t="s">
        <v>33</v>
      </c>
      <c r="B4333">
        <v>10000000</v>
      </c>
      <c r="C4333">
        <v>0</v>
      </c>
      <c r="D4333">
        <v>0</v>
      </c>
      <c r="E4333">
        <v>10000000</v>
      </c>
      <c r="F4333">
        <v>0</v>
      </c>
      <c r="G4333">
        <v>5000000</v>
      </c>
      <c r="H4333">
        <v>5000000</v>
      </c>
      <c r="I4333">
        <v>5000000</v>
      </c>
      <c r="J4333">
        <v>0</v>
      </c>
      <c r="K4333">
        <v>5000000</v>
      </c>
      <c r="L4333">
        <v>0</v>
      </c>
      <c r="M4333">
        <v>0</v>
      </c>
      <c r="N4333">
        <v>5000000</v>
      </c>
      <c r="O4333">
        <v>5000000</v>
      </c>
      <c r="P4333">
        <v>0</v>
      </c>
      <c r="Q4333">
        <v>5000000</v>
      </c>
      <c r="R4333">
        <v>50</v>
      </c>
      <c r="S4333">
        <v>0</v>
      </c>
      <c r="T4333">
        <v>0</v>
      </c>
    </row>
    <row r="4334" spans="1:20" x14ac:dyDescent="0.25">
      <c r="A4334" t="s">
        <v>105</v>
      </c>
      <c r="B4334">
        <v>1800000</v>
      </c>
      <c r="C4334">
        <v>0</v>
      </c>
      <c r="D4334">
        <v>0</v>
      </c>
      <c r="E4334">
        <v>1800000</v>
      </c>
      <c r="F4334">
        <v>0</v>
      </c>
      <c r="G4334">
        <v>1050000</v>
      </c>
      <c r="H4334">
        <v>1050000</v>
      </c>
      <c r="I4334">
        <v>1050000</v>
      </c>
      <c r="J4334">
        <v>0</v>
      </c>
      <c r="K4334">
        <v>1050000</v>
      </c>
      <c r="L4334">
        <v>0</v>
      </c>
      <c r="M4334">
        <v>0</v>
      </c>
      <c r="N4334">
        <v>1050000</v>
      </c>
      <c r="O4334">
        <v>1050000</v>
      </c>
      <c r="P4334">
        <v>0</v>
      </c>
      <c r="Q4334">
        <v>750000</v>
      </c>
      <c r="R4334">
        <v>58.33</v>
      </c>
      <c r="S4334">
        <v>0</v>
      </c>
      <c r="T4334">
        <v>0</v>
      </c>
    </row>
    <row r="4335" spans="1:20" x14ac:dyDescent="0.25">
      <c r="A4335" t="s">
        <v>31</v>
      </c>
      <c r="B4335">
        <v>1800000</v>
      </c>
      <c r="C4335">
        <v>0</v>
      </c>
      <c r="D4335">
        <v>0</v>
      </c>
      <c r="E4335">
        <v>1800000</v>
      </c>
      <c r="F4335">
        <v>0</v>
      </c>
      <c r="G4335">
        <v>1050000</v>
      </c>
      <c r="H4335">
        <v>1050000</v>
      </c>
      <c r="I4335">
        <v>1050000</v>
      </c>
      <c r="J4335">
        <v>0</v>
      </c>
      <c r="K4335">
        <v>1050000</v>
      </c>
      <c r="L4335">
        <v>0</v>
      </c>
      <c r="M4335">
        <v>0</v>
      </c>
      <c r="N4335">
        <v>1050000</v>
      </c>
      <c r="O4335">
        <v>1050000</v>
      </c>
      <c r="P4335">
        <v>0</v>
      </c>
      <c r="Q4335">
        <v>750000</v>
      </c>
      <c r="R4335">
        <v>58.33</v>
      </c>
      <c r="S4335">
        <v>0</v>
      </c>
      <c r="T4335">
        <v>0</v>
      </c>
    </row>
    <row r="4336" spans="1:20" x14ac:dyDescent="0.25">
      <c r="A4336" t="s">
        <v>106</v>
      </c>
      <c r="B4336">
        <v>1800000</v>
      </c>
      <c r="C4336">
        <v>0</v>
      </c>
      <c r="D4336">
        <v>0</v>
      </c>
      <c r="E4336">
        <v>1800000</v>
      </c>
      <c r="F4336">
        <v>0</v>
      </c>
      <c r="G4336">
        <v>1050000</v>
      </c>
      <c r="H4336">
        <v>1050000</v>
      </c>
      <c r="I4336">
        <v>1050000</v>
      </c>
      <c r="J4336">
        <v>0</v>
      </c>
      <c r="K4336">
        <v>1050000</v>
      </c>
      <c r="L4336">
        <v>0</v>
      </c>
      <c r="M4336">
        <v>0</v>
      </c>
      <c r="N4336">
        <v>1050000</v>
      </c>
      <c r="O4336">
        <v>1050000</v>
      </c>
      <c r="P4336">
        <v>0</v>
      </c>
      <c r="Q4336">
        <v>750000</v>
      </c>
      <c r="R4336">
        <v>58.33</v>
      </c>
      <c r="S4336">
        <v>0</v>
      </c>
      <c r="T4336">
        <v>0</v>
      </c>
    </row>
    <row r="4337" spans="1:20" x14ac:dyDescent="0.25">
      <c r="A4337" t="s">
        <v>33</v>
      </c>
      <c r="B4337">
        <v>1800000</v>
      </c>
      <c r="C4337">
        <v>0</v>
      </c>
      <c r="D4337">
        <v>0</v>
      </c>
      <c r="E4337">
        <v>1800000</v>
      </c>
      <c r="F4337">
        <v>0</v>
      </c>
      <c r="G4337">
        <v>1050000</v>
      </c>
      <c r="H4337">
        <v>1050000</v>
      </c>
      <c r="I4337">
        <v>1050000</v>
      </c>
      <c r="J4337">
        <v>0</v>
      </c>
      <c r="K4337">
        <v>1050000</v>
      </c>
      <c r="L4337">
        <v>0</v>
      </c>
      <c r="M4337">
        <v>0</v>
      </c>
      <c r="N4337">
        <v>1050000</v>
      </c>
      <c r="O4337">
        <v>1050000</v>
      </c>
      <c r="P4337">
        <v>0</v>
      </c>
      <c r="Q4337">
        <v>750000</v>
      </c>
      <c r="R4337">
        <v>58.33</v>
      </c>
      <c r="S4337">
        <v>0</v>
      </c>
      <c r="T4337">
        <v>0</v>
      </c>
    </row>
    <row r="4338" spans="1:20" x14ac:dyDescent="0.25">
      <c r="A4338" t="s">
        <v>107</v>
      </c>
      <c r="B4338">
        <v>6000000</v>
      </c>
      <c r="C4338">
        <v>0</v>
      </c>
      <c r="D4338">
        <v>0</v>
      </c>
      <c r="E4338">
        <v>6000000</v>
      </c>
      <c r="F4338">
        <v>0</v>
      </c>
      <c r="G4338">
        <v>2600000</v>
      </c>
      <c r="H4338">
        <v>2600000</v>
      </c>
      <c r="I4338">
        <v>2600000</v>
      </c>
      <c r="J4338">
        <v>0</v>
      </c>
      <c r="K4338">
        <v>2600000</v>
      </c>
      <c r="L4338">
        <v>0</v>
      </c>
      <c r="M4338">
        <v>0</v>
      </c>
      <c r="N4338">
        <v>2600000</v>
      </c>
      <c r="O4338">
        <v>2600000</v>
      </c>
      <c r="P4338">
        <v>0</v>
      </c>
      <c r="Q4338">
        <v>3400000</v>
      </c>
      <c r="R4338">
        <v>43.33</v>
      </c>
      <c r="S4338">
        <v>0</v>
      </c>
      <c r="T4338">
        <v>0</v>
      </c>
    </row>
    <row r="4339" spans="1:20" x14ac:dyDescent="0.25">
      <c r="A4339" t="s">
        <v>31</v>
      </c>
      <c r="B4339">
        <v>6000000</v>
      </c>
      <c r="C4339">
        <v>0</v>
      </c>
      <c r="D4339">
        <v>0</v>
      </c>
      <c r="E4339">
        <v>6000000</v>
      </c>
      <c r="F4339">
        <v>0</v>
      </c>
      <c r="G4339">
        <v>2600000</v>
      </c>
      <c r="H4339">
        <v>2600000</v>
      </c>
      <c r="I4339">
        <v>2600000</v>
      </c>
      <c r="J4339">
        <v>0</v>
      </c>
      <c r="K4339">
        <v>2600000</v>
      </c>
      <c r="L4339">
        <v>0</v>
      </c>
      <c r="M4339">
        <v>0</v>
      </c>
      <c r="N4339">
        <v>2600000</v>
      </c>
      <c r="O4339">
        <v>2600000</v>
      </c>
      <c r="P4339">
        <v>0</v>
      </c>
      <c r="Q4339">
        <v>3400000</v>
      </c>
      <c r="R4339">
        <v>43.33</v>
      </c>
      <c r="S4339">
        <v>0</v>
      </c>
      <c r="T4339">
        <v>0</v>
      </c>
    </row>
    <row r="4340" spans="1:20" x14ac:dyDescent="0.25">
      <c r="A4340" t="s">
        <v>108</v>
      </c>
      <c r="B4340">
        <v>6000000</v>
      </c>
      <c r="C4340">
        <v>0</v>
      </c>
      <c r="D4340">
        <v>0</v>
      </c>
      <c r="E4340">
        <v>6000000</v>
      </c>
      <c r="F4340">
        <v>0</v>
      </c>
      <c r="G4340">
        <v>2600000</v>
      </c>
      <c r="H4340">
        <v>2600000</v>
      </c>
      <c r="I4340">
        <v>2600000</v>
      </c>
      <c r="J4340">
        <v>0</v>
      </c>
      <c r="K4340">
        <v>2600000</v>
      </c>
      <c r="L4340">
        <v>0</v>
      </c>
      <c r="M4340">
        <v>0</v>
      </c>
      <c r="N4340">
        <v>2600000</v>
      </c>
      <c r="O4340">
        <v>2600000</v>
      </c>
      <c r="P4340">
        <v>0</v>
      </c>
      <c r="Q4340">
        <v>3400000</v>
      </c>
      <c r="R4340">
        <v>43.33</v>
      </c>
      <c r="S4340">
        <v>0</v>
      </c>
      <c r="T4340">
        <v>0</v>
      </c>
    </row>
    <row r="4341" spans="1:20" x14ac:dyDescent="0.25">
      <c r="A4341" t="s">
        <v>33</v>
      </c>
      <c r="B4341">
        <v>6000000</v>
      </c>
      <c r="C4341">
        <v>0</v>
      </c>
      <c r="D4341">
        <v>0</v>
      </c>
      <c r="E4341">
        <v>6000000</v>
      </c>
      <c r="F4341">
        <v>0</v>
      </c>
      <c r="G4341">
        <v>2600000</v>
      </c>
      <c r="H4341">
        <v>2600000</v>
      </c>
      <c r="I4341">
        <v>2600000</v>
      </c>
      <c r="J4341">
        <v>0</v>
      </c>
      <c r="K4341">
        <v>2600000</v>
      </c>
      <c r="L4341">
        <v>0</v>
      </c>
      <c r="M4341">
        <v>0</v>
      </c>
      <c r="N4341">
        <v>2600000</v>
      </c>
      <c r="O4341">
        <v>2600000</v>
      </c>
      <c r="P4341">
        <v>0</v>
      </c>
      <c r="Q4341">
        <v>3400000</v>
      </c>
      <c r="R4341">
        <v>43.33</v>
      </c>
      <c r="S4341">
        <v>0</v>
      </c>
      <c r="T4341">
        <v>0</v>
      </c>
    </row>
    <row r="4342" spans="1:20" x14ac:dyDescent="0.25">
      <c r="A4342" t="s">
        <v>109</v>
      </c>
      <c r="B4342">
        <v>16000000</v>
      </c>
      <c r="C4342">
        <v>0</v>
      </c>
      <c r="D4342">
        <v>0</v>
      </c>
      <c r="E4342">
        <v>16000000</v>
      </c>
      <c r="F4342">
        <v>0</v>
      </c>
      <c r="G4342">
        <v>6000000</v>
      </c>
      <c r="H4342">
        <v>6000000</v>
      </c>
      <c r="I4342">
        <v>6000000</v>
      </c>
      <c r="J4342">
        <v>0</v>
      </c>
      <c r="K4342">
        <v>6000000</v>
      </c>
      <c r="L4342">
        <v>0</v>
      </c>
      <c r="M4342">
        <v>0</v>
      </c>
      <c r="N4342">
        <v>6000000</v>
      </c>
      <c r="O4342">
        <v>6000000</v>
      </c>
      <c r="P4342">
        <v>0</v>
      </c>
      <c r="Q4342">
        <v>10000000</v>
      </c>
      <c r="R4342">
        <v>37.5</v>
      </c>
      <c r="S4342">
        <v>0</v>
      </c>
      <c r="T4342">
        <v>0</v>
      </c>
    </row>
    <row r="4343" spans="1:20" x14ac:dyDescent="0.25">
      <c r="A4343" t="s">
        <v>31</v>
      </c>
      <c r="B4343">
        <v>16000000</v>
      </c>
      <c r="C4343">
        <v>0</v>
      </c>
      <c r="D4343">
        <v>0</v>
      </c>
      <c r="E4343">
        <v>16000000</v>
      </c>
      <c r="F4343">
        <v>0</v>
      </c>
      <c r="G4343">
        <v>6000000</v>
      </c>
      <c r="H4343">
        <v>6000000</v>
      </c>
      <c r="I4343">
        <v>6000000</v>
      </c>
      <c r="J4343">
        <v>0</v>
      </c>
      <c r="K4343">
        <v>6000000</v>
      </c>
      <c r="L4343">
        <v>0</v>
      </c>
      <c r="M4343">
        <v>0</v>
      </c>
      <c r="N4343">
        <v>6000000</v>
      </c>
      <c r="O4343">
        <v>6000000</v>
      </c>
      <c r="P4343">
        <v>0</v>
      </c>
      <c r="Q4343">
        <v>10000000</v>
      </c>
      <c r="R4343">
        <v>37.5</v>
      </c>
      <c r="S4343">
        <v>0</v>
      </c>
      <c r="T4343">
        <v>0</v>
      </c>
    </row>
    <row r="4344" spans="1:20" x14ac:dyDescent="0.25">
      <c r="A4344" t="s">
        <v>110</v>
      </c>
      <c r="B4344">
        <v>16000000</v>
      </c>
      <c r="C4344">
        <v>0</v>
      </c>
      <c r="D4344">
        <v>0</v>
      </c>
      <c r="E4344">
        <v>16000000</v>
      </c>
      <c r="F4344">
        <v>0</v>
      </c>
      <c r="G4344">
        <v>6000000</v>
      </c>
      <c r="H4344">
        <v>6000000</v>
      </c>
      <c r="I4344">
        <v>6000000</v>
      </c>
      <c r="J4344">
        <v>0</v>
      </c>
      <c r="K4344">
        <v>6000000</v>
      </c>
      <c r="L4344">
        <v>0</v>
      </c>
      <c r="M4344">
        <v>0</v>
      </c>
      <c r="N4344">
        <v>6000000</v>
      </c>
      <c r="O4344">
        <v>6000000</v>
      </c>
      <c r="P4344">
        <v>0</v>
      </c>
      <c r="Q4344">
        <v>10000000</v>
      </c>
      <c r="R4344">
        <v>37.5</v>
      </c>
      <c r="S4344">
        <v>0</v>
      </c>
      <c r="T4344">
        <v>0</v>
      </c>
    </row>
    <row r="4345" spans="1:20" x14ac:dyDescent="0.25">
      <c r="A4345" t="s">
        <v>33</v>
      </c>
      <c r="B4345">
        <v>16000000</v>
      </c>
      <c r="C4345">
        <v>0</v>
      </c>
      <c r="D4345">
        <v>0</v>
      </c>
      <c r="E4345">
        <v>16000000</v>
      </c>
      <c r="F4345">
        <v>0</v>
      </c>
      <c r="G4345">
        <v>6000000</v>
      </c>
      <c r="H4345">
        <v>6000000</v>
      </c>
      <c r="I4345">
        <v>6000000</v>
      </c>
      <c r="J4345">
        <v>0</v>
      </c>
      <c r="K4345">
        <v>6000000</v>
      </c>
      <c r="L4345">
        <v>0</v>
      </c>
      <c r="M4345">
        <v>0</v>
      </c>
      <c r="N4345">
        <v>6000000</v>
      </c>
      <c r="O4345">
        <v>6000000</v>
      </c>
      <c r="P4345">
        <v>0</v>
      </c>
      <c r="Q4345">
        <v>10000000</v>
      </c>
      <c r="R4345">
        <v>37.5</v>
      </c>
      <c r="S4345">
        <v>0</v>
      </c>
      <c r="T4345">
        <v>0</v>
      </c>
    </row>
    <row r="4346" spans="1:20" x14ac:dyDescent="0.25">
      <c r="A4346" t="s">
        <v>1666</v>
      </c>
      <c r="B4346">
        <v>11000000</v>
      </c>
      <c r="C4346">
        <v>0</v>
      </c>
      <c r="D4346">
        <v>0</v>
      </c>
      <c r="E4346">
        <v>11000000</v>
      </c>
      <c r="F4346">
        <v>0</v>
      </c>
      <c r="G4346">
        <v>8350000</v>
      </c>
      <c r="H4346">
        <v>8350000</v>
      </c>
      <c r="I4346">
        <v>8350000</v>
      </c>
      <c r="J4346">
        <v>0</v>
      </c>
      <c r="K4346">
        <v>8350000</v>
      </c>
      <c r="L4346">
        <v>0</v>
      </c>
      <c r="M4346">
        <v>0</v>
      </c>
      <c r="N4346">
        <v>8350000</v>
      </c>
      <c r="O4346">
        <v>8350000</v>
      </c>
      <c r="P4346">
        <v>0</v>
      </c>
      <c r="Q4346">
        <v>2650000</v>
      </c>
      <c r="R4346">
        <v>75.91</v>
      </c>
      <c r="S4346">
        <v>0</v>
      </c>
      <c r="T4346">
        <v>0</v>
      </c>
    </row>
    <row r="4347" spans="1:20" x14ac:dyDescent="0.25">
      <c r="A4347" t="s">
        <v>31</v>
      </c>
      <c r="B4347">
        <v>11000000</v>
      </c>
      <c r="C4347">
        <v>0</v>
      </c>
      <c r="D4347">
        <v>0</v>
      </c>
      <c r="E4347">
        <v>11000000</v>
      </c>
      <c r="F4347">
        <v>0</v>
      </c>
      <c r="G4347">
        <v>8350000</v>
      </c>
      <c r="H4347">
        <v>8350000</v>
      </c>
      <c r="I4347">
        <v>8350000</v>
      </c>
      <c r="J4347">
        <v>0</v>
      </c>
      <c r="K4347">
        <v>8350000</v>
      </c>
      <c r="L4347">
        <v>0</v>
      </c>
      <c r="M4347">
        <v>0</v>
      </c>
      <c r="N4347">
        <v>8350000</v>
      </c>
      <c r="O4347">
        <v>8350000</v>
      </c>
      <c r="P4347">
        <v>0</v>
      </c>
      <c r="Q4347">
        <v>2650000</v>
      </c>
      <c r="R4347">
        <v>75.91</v>
      </c>
      <c r="S4347">
        <v>0</v>
      </c>
      <c r="T4347">
        <v>0</v>
      </c>
    </row>
    <row r="4348" spans="1:20" x14ac:dyDescent="0.25">
      <c r="A4348" t="s">
        <v>81</v>
      </c>
      <c r="B4348">
        <v>11000000</v>
      </c>
      <c r="C4348">
        <v>0</v>
      </c>
      <c r="D4348">
        <v>0</v>
      </c>
      <c r="E4348">
        <v>11000000</v>
      </c>
      <c r="F4348">
        <v>0</v>
      </c>
      <c r="G4348">
        <v>8350000</v>
      </c>
      <c r="H4348">
        <v>8350000</v>
      </c>
      <c r="I4348">
        <v>8350000</v>
      </c>
      <c r="J4348">
        <v>0</v>
      </c>
      <c r="K4348">
        <v>8350000</v>
      </c>
      <c r="L4348">
        <v>0</v>
      </c>
      <c r="M4348">
        <v>0</v>
      </c>
      <c r="N4348">
        <v>8350000</v>
      </c>
      <c r="O4348">
        <v>8350000</v>
      </c>
      <c r="P4348">
        <v>0</v>
      </c>
      <c r="Q4348">
        <v>2650000</v>
      </c>
      <c r="R4348">
        <v>75.91</v>
      </c>
      <c r="S4348">
        <v>0</v>
      </c>
      <c r="T4348">
        <v>0</v>
      </c>
    </row>
    <row r="4349" spans="1:20" x14ac:dyDescent="0.25">
      <c r="A4349" t="s">
        <v>33</v>
      </c>
      <c r="B4349">
        <v>11000000</v>
      </c>
      <c r="C4349">
        <v>0</v>
      </c>
      <c r="D4349">
        <v>0</v>
      </c>
      <c r="E4349">
        <v>11000000</v>
      </c>
      <c r="F4349">
        <v>0</v>
      </c>
      <c r="G4349">
        <v>8350000</v>
      </c>
      <c r="H4349">
        <v>8350000</v>
      </c>
      <c r="I4349">
        <v>8350000</v>
      </c>
      <c r="J4349">
        <v>0</v>
      </c>
      <c r="K4349">
        <v>8350000</v>
      </c>
      <c r="L4349">
        <v>0</v>
      </c>
      <c r="M4349">
        <v>0</v>
      </c>
      <c r="N4349">
        <v>8350000</v>
      </c>
      <c r="O4349">
        <v>8350000</v>
      </c>
      <c r="P4349">
        <v>0</v>
      </c>
      <c r="Q4349">
        <v>2650000</v>
      </c>
      <c r="R4349">
        <v>75.91</v>
      </c>
      <c r="S4349">
        <v>0</v>
      </c>
      <c r="T4349">
        <v>0</v>
      </c>
    </row>
    <row r="4350" spans="1:20" x14ac:dyDescent="0.25">
      <c r="A4350" t="s">
        <v>1667</v>
      </c>
      <c r="B4350">
        <v>31000000</v>
      </c>
      <c r="C4350">
        <v>0</v>
      </c>
      <c r="D4350">
        <v>0</v>
      </c>
      <c r="E4350">
        <v>31000000</v>
      </c>
      <c r="F4350">
        <v>0</v>
      </c>
      <c r="G4350">
        <v>23220000</v>
      </c>
      <c r="H4350">
        <v>23220000</v>
      </c>
      <c r="I4350">
        <v>23220000</v>
      </c>
      <c r="J4350">
        <v>0</v>
      </c>
      <c r="K4350">
        <v>23220000</v>
      </c>
      <c r="L4350">
        <v>0</v>
      </c>
      <c r="M4350">
        <v>0</v>
      </c>
      <c r="N4350">
        <v>23220000</v>
      </c>
      <c r="O4350">
        <v>23220000</v>
      </c>
      <c r="P4350">
        <v>0</v>
      </c>
      <c r="Q4350">
        <v>7780000</v>
      </c>
      <c r="R4350">
        <v>74.900000000000006</v>
      </c>
      <c r="S4350">
        <v>0</v>
      </c>
      <c r="T4350">
        <v>0</v>
      </c>
    </row>
    <row r="4351" spans="1:20" x14ac:dyDescent="0.25">
      <c r="A4351" t="s">
        <v>31</v>
      </c>
      <c r="B4351">
        <v>31000000</v>
      </c>
      <c r="C4351">
        <v>0</v>
      </c>
      <c r="D4351">
        <v>0</v>
      </c>
      <c r="E4351">
        <v>31000000</v>
      </c>
      <c r="F4351">
        <v>0</v>
      </c>
      <c r="G4351">
        <v>23220000</v>
      </c>
      <c r="H4351">
        <v>23220000</v>
      </c>
      <c r="I4351">
        <v>23220000</v>
      </c>
      <c r="J4351">
        <v>0</v>
      </c>
      <c r="K4351">
        <v>23220000</v>
      </c>
      <c r="L4351">
        <v>0</v>
      </c>
      <c r="M4351">
        <v>0</v>
      </c>
      <c r="N4351">
        <v>23220000</v>
      </c>
      <c r="O4351">
        <v>23220000</v>
      </c>
      <c r="P4351">
        <v>0</v>
      </c>
      <c r="Q4351">
        <v>7780000</v>
      </c>
      <c r="R4351">
        <v>74.900000000000006</v>
      </c>
      <c r="S4351">
        <v>0</v>
      </c>
      <c r="T4351">
        <v>0</v>
      </c>
    </row>
    <row r="4352" spans="1:20" x14ac:dyDescent="0.25">
      <c r="A4352" t="s">
        <v>81</v>
      </c>
      <c r="B4352">
        <v>31000000</v>
      </c>
      <c r="C4352">
        <v>0</v>
      </c>
      <c r="D4352">
        <v>0</v>
      </c>
      <c r="E4352">
        <v>31000000</v>
      </c>
      <c r="F4352">
        <v>0</v>
      </c>
      <c r="G4352">
        <v>23220000</v>
      </c>
      <c r="H4352">
        <v>23220000</v>
      </c>
      <c r="I4352">
        <v>23220000</v>
      </c>
      <c r="J4352">
        <v>0</v>
      </c>
      <c r="K4352">
        <v>23220000</v>
      </c>
      <c r="L4352">
        <v>0</v>
      </c>
      <c r="M4352">
        <v>0</v>
      </c>
      <c r="N4352">
        <v>23220000</v>
      </c>
      <c r="O4352">
        <v>23220000</v>
      </c>
      <c r="P4352">
        <v>0</v>
      </c>
      <c r="Q4352">
        <v>7780000</v>
      </c>
      <c r="R4352">
        <v>74.900000000000006</v>
      </c>
      <c r="S4352">
        <v>0</v>
      </c>
      <c r="T4352">
        <v>0</v>
      </c>
    </row>
    <row r="4353" spans="1:20" x14ac:dyDescent="0.25">
      <c r="A4353" t="s">
        <v>33</v>
      </c>
      <c r="B4353">
        <v>31000000</v>
      </c>
      <c r="C4353">
        <v>0</v>
      </c>
      <c r="D4353">
        <v>0</v>
      </c>
      <c r="E4353">
        <v>31000000</v>
      </c>
      <c r="F4353">
        <v>0</v>
      </c>
      <c r="G4353">
        <v>23220000</v>
      </c>
      <c r="H4353">
        <v>23220000</v>
      </c>
      <c r="I4353">
        <v>23220000</v>
      </c>
      <c r="J4353">
        <v>0</v>
      </c>
      <c r="K4353">
        <v>23220000</v>
      </c>
      <c r="L4353">
        <v>0</v>
      </c>
      <c r="M4353">
        <v>0</v>
      </c>
      <c r="N4353">
        <v>23220000</v>
      </c>
      <c r="O4353">
        <v>23220000</v>
      </c>
      <c r="P4353">
        <v>0</v>
      </c>
      <c r="Q4353">
        <v>7780000</v>
      </c>
      <c r="R4353">
        <v>74.900000000000006</v>
      </c>
      <c r="S4353">
        <v>0</v>
      </c>
      <c r="T4353">
        <v>0</v>
      </c>
    </row>
    <row r="4354" spans="1:20" x14ac:dyDescent="0.25">
      <c r="A4354" t="s">
        <v>1668</v>
      </c>
      <c r="B4354">
        <v>16000000</v>
      </c>
      <c r="C4354">
        <v>0</v>
      </c>
      <c r="D4354">
        <v>0</v>
      </c>
      <c r="E4354">
        <v>16000000</v>
      </c>
      <c r="F4354">
        <v>0</v>
      </c>
      <c r="G4354">
        <v>6970000</v>
      </c>
      <c r="H4354">
        <v>6970000</v>
      </c>
      <c r="I4354">
        <v>6970000</v>
      </c>
      <c r="J4354">
        <v>0</v>
      </c>
      <c r="K4354">
        <v>6970000</v>
      </c>
      <c r="L4354">
        <v>0</v>
      </c>
      <c r="M4354">
        <v>0</v>
      </c>
      <c r="N4354">
        <v>6970000</v>
      </c>
      <c r="O4354">
        <v>6970000</v>
      </c>
      <c r="P4354">
        <v>0</v>
      </c>
      <c r="Q4354">
        <v>9030000</v>
      </c>
      <c r="R4354">
        <v>43.56</v>
      </c>
      <c r="S4354">
        <v>0</v>
      </c>
      <c r="T4354">
        <v>0</v>
      </c>
    </row>
    <row r="4355" spans="1:20" x14ac:dyDescent="0.25">
      <c r="A4355" t="s">
        <v>31</v>
      </c>
      <c r="B4355">
        <v>16000000</v>
      </c>
      <c r="C4355">
        <v>0</v>
      </c>
      <c r="D4355">
        <v>0</v>
      </c>
      <c r="E4355">
        <v>16000000</v>
      </c>
      <c r="F4355">
        <v>0</v>
      </c>
      <c r="G4355">
        <v>6970000</v>
      </c>
      <c r="H4355">
        <v>6970000</v>
      </c>
      <c r="I4355">
        <v>6970000</v>
      </c>
      <c r="J4355">
        <v>0</v>
      </c>
      <c r="K4355">
        <v>6970000</v>
      </c>
      <c r="L4355">
        <v>0</v>
      </c>
      <c r="M4355">
        <v>0</v>
      </c>
      <c r="N4355">
        <v>6970000</v>
      </c>
      <c r="O4355">
        <v>6970000</v>
      </c>
      <c r="P4355">
        <v>0</v>
      </c>
      <c r="Q4355">
        <v>9030000</v>
      </c>
      <c r="R4355">
        <v>43.56</v>
      </c>
      <c r="S4355">
        <v>0</v>
      </c>
      <c r="T4355">
        <v>0</v>
      </c>
    </row>
    <row r="4356" spans="1:20" x14ac:dyDescent="0.25">
      <c r="A4356" t="s">
        <v>81</v>
      </c>
      <c r="B4356">
        <v>16000000</v>
      </c>
      <c r="C4356">
        <v>0</v>
      </c>
      <c r="D4356">
        <v>0</v>
      </c>
      <c r="E4356">
        <v>16000000</v>
      </c>
      <c r="F4356">
        <v>0</v>
      </c>
      <c r="G4356">
        <v>6970000</v>
      </c>
      <c r="H4356">
        <v>6970000</v>
      </c>
      <c r="I4356">
        <v>6970000</v>
      </c>
      <c r="J4356">
        <v>0</v>
      </c>
      <c r="K4356">
        <v>6970000</v>
      </c>
      <c r="L4356">
        <v>0</v>
      </c>
      <c r="M4356">
        <v>0</v>
      </c>
      <c r="N4356">
        <v>6970000</v>
      </c>
      <c r="O4356">
        <v>6970000</v>
      </c>
      <c r="P4356">
        <v>0</v>
      </c>
      <c r="Q4356">
        <v>9030000</v>
      </c>
      <c r="R4356">
        <v>43.56</v>
      </c>
      <c r="S4356">
        <v>0</v>
      </c>
      <c r="T4356">
        <v>0</v>
      </c>
    </row>
    <row r="4357" spans="1:20" x14ac:dyDescent="0.25">
      <c r="A4357" t="s">
        <v>33</v>
      </c>
      <c r="B4357">
        <v>16000000</v>
      </c>
      <c r="C4357">
        <v>0</v>
      </c>
      <c r="D4357">
        <v>0</v>
      </c>
      <c r="E4357">
        <v>16000000</v>
      </c>
      <c r="F4357">
        <v>0</v>
      </c>
      <c r="G4357">
        <v>6970000</v>
      </c>
      <c r="H4357">
        <v>6970000</v>
      </c>
      <c r="I4357">
        <v>6970000</v>
      </c>
      <c r="J4357">
        <v>0</v>
      </c>
      <c r="K4357">
        <v>6970000</v>
      </c>
      <c r="L4357">
        <v>0</v>
      </c>
      <c r="M4357">
        <v>0</v>
      </c>
      <c r="N4357">
        <v>6970000</v>
      </c>
      <c r="O4357">
        <v>6970000</v>
      </c>
      <c r="P4357">
        <v>0</v>
      </c>
      <c r="Q4357">
        <v>9030000</v>
      </c>
      <c r="R4357">
        <v>43.56</v>
      </c>
      <c r="S4357">
        <v>0</v>
      </c>
      <c r="T4357">
        <v>0</v>
      </c>
    </row>
    <row r="4358" spans="1:20" x14ac:dyDescent="0.25">
      <c r="A4358" t="s">
        <v>768</v>
      </c>
      <c r="B4358">
        <v>47000000</v>
      </c>
      <c r="C4358">
        <v>0</v>
      </c>
      <c r="D4358">
        <v>0</v>
      </c>
      <c r="E4358">
        <v>47000000</v>
      </c>
      <c r="F4358">
        <v>0</v>
      </c>
      <c r="G4358">
        <v>10000000</v>
      </c>
      <c r="H4358">
        <v>10000000</v>
      </c>
      <c r="I4358">
        <v>10000000</v>
      </c>
      <c r="J4358">
        <v>0</v>
      </c>
      <c r="K4358">
        <v>10000000</v>
      </c>
      <c r="L4358">
        <v>0</v>
      </c>
      <c r="M4358">
        <v>0</v>
      </c>
      <c r="N4358">
        <v>10000000</v>
      </c>
      <c r="O4358">
        <v>10000000</v>
      </c>
      <c r="P4358">
        <v>0</v>
      </c>
      <c r="Q4358">
        <v>37000000</v>
      </c>
      <c r="R4358">
        <v>21.28</v>
      </c>
      <c r="S4358">
        <v>0</v>
      </c>
      <c r="T4358">
        <v>0</v>
      </c>
    </row>
    <row r="4359" spans="1:20" x14ac:dyDescent="0.25">
      <c r="A4359" t="s">
        <v>31</v>
      </c>
      <c r="B4359">
        <v>47000000</v>
      </c>
      <c r="C4359">
        <v>0</v>
      </c>
      <c r="D4359">
        <v>0</v>
      </c>
      <c r="E4359">
        <v>47000000</v>
      </c>
      <c r="F4359">
        <v>0</v>
      </c>
      <c r="G4359">
        <v>10000000</v>
      </c>
      <c r="H4359">
        <v>10000000</v>
      </c>
      <c r="I4359">
        <v>10000000</v>
      </c>
      <c r="J4359">
        <v>0</v>
      </c>
      <c r="K4359">
        <v>10000000</v>
      </c>
      <c r="L4359">
        <v>0</v>
      </c>
      <c r="M4359">
        <v>0</v>
      </c>
      <c r="N4359">
        <v>10000000</v>
      </c>
      <c r="O4359">
        <v>10000000</v>
      </c>
      <c r="P4359">
        <v>0</v>
      </c>
      <c r="Q4359">
        <v>37000000</v>
      </c>
      <c r="R4359">
        <v>21.28</v>
      </c>
      <c r="S4359">
        <v>0</v>
      </c>
      <c r="T4359">
        <v>0</v>
      </c>
    </row>
    <row r="4360" spans="1:20" x14ac:dyDescent="0.25">
      <c r="A4360" t="s">
        <v>83</v>
      </c>
      <c r="B4360">
        <v>47000000</v>
      </c>
      <c r="C4360">
        <v>0</v>
      </c>
      <c r="D4360">
        <v>0</v>
      </c>
      <c r="E4360">
        <v>47000000</v>
      </c>
      <c r="F4360">
        <v>0</v>
      </c>
      <c r="G4360">
        <v>10000000</v>
      </c>
      <c r="H4360">
        <v>10000000</v>
      </c>
      <c r="I4360">
        <v>10000000</v>
      </c>
      <c r="J4360">
        <v>0</v>
      </c>
      <c r="K4360">
        <v>10000000</v>
      </c>
      <c r="L4360">
        <v>0</v>
      </c>
      <c r="M4360">
        <v>0</v>
      </c>
      <c r="N4360">
        <v>10000000</v>
      </c>
      <c r="O4360">
        <v>10000000</v>
      </c>
      <c r="P4360">
        <v>0</v>
      </c>
      <c r="Q4360">
        <v>37000000</v>
      </c>
      <c r="R4360">
        <v>21.28</v>
      </c>
      <c r="S4360">
        <v>0</v>
      </c>
      <c r="T4360">
        <v>0</v>
      </c>
    </row>
    <row r="4361" spans="1:20" x14ac:dyDescent="0.25">
      <c r="A4361" t="s">
        <v>33</v>
      </c>
      <c r="B4361">
        <v>47000000</v>
      </c>
      <c r="C4361">
        <v>0</v>
      </c>
      <c r="D4361">
        <v>0</v>
      </c>
      <c r="E4361">
        <v>47000000</v>
      </c>
      <c r="F4361">
        <v>0</v>
      </c>
      <c r="G4361">
        <v>10000000</v>
      </c>
      <c r="H4361">
        <v>10000000</v>
      </c>
      <c r="I4361">
        <v>10000000</v>
      </c>
      <c r="J4361">
        <v>0</v>
      </c>
      <c r="K4361">
        <v>10000000</v>
      </c>
      <c r="L4361">
        <v>0</v>
      </c>
      <c r="M4361">
        <v>0</v>
      </c>
      <c r="N4361">
        <v>10000000</v>
      </c>
      <c r="O4361">
        <v>10000000</v>
      </c>
      <c r="P4361">
        <v>0</v>
      </c>
      <c r="Q4361">
        <v>37000000</v>
      </c>
      <c r="R4361">
        <v>21.28</v>
      </c>
      <c r="S4361">
        <v>0</v>
      </c>
      <c r="T4361">
        <v>0</v>
      </c>
    </row>
    <row r="4362" spans="1:20" x14ac:dyDescent="0.25">
      <c r="A4362" t="s">
        <v>85</v>
      </c>
      <c r="B4362">
        <v>22000000</v>
      </c>
      <c r="C4362">
        <v>0</v>
      </c>
      <c r="D4362">
        <v>0</v>
      </c>
      <c r="E4362">
        <v>22000000</v>
      </c>
      <c r="F4362">
        <v>0</v>
      </c>
      <c r="G4362">
        <v>5000000</v>
      </c>
      <c r="H4362">
        <v>5000000</v>
      </c>
      <c r="I4362">
        <v>5000000</v>
      </c>
      <c r="J4362">
        <v>0</v>
      </c>
      <c r="K4362">
        <v>5000000</v>
      </c>
      <c r="L4362">
        <v>0</v>
      </c>
      <c r="M4362">
        <v>0</v>
      </c>
      <c r="N4362">
        <v>5000000</v>
      </c>
      <c r="O4362">
        <v>5000000</v>
      </c>
      <c r="P4362">
        <v>0</v>
      </c>
      <c r="Q4362">
        <v>17000000</v>
      </c>
      <c r="R4362">
        <v>22.73</v>
      </c>
      <c r="S4362">
        <v>0</v>
      </c>
      <c r="T4362">
        <v>0</v>
      </c>
    </row>
    <row r="4363" spans="1:20" x14ac:dyDescent="0.25">
      <c r="A4363" t="s">
        <v>31</v>
      </c>
      <c r="B4363">
        <v>22000000</v>
      </c>
      <c r="C4363">
        <v>0</v>
      </c>
      <c r="D4363">
        <v>0</v>
      </c>
      <c r="E4363">
        <v>22000000</v>
      </c>
      <c r="F4363">
        <v>0</v>
      </c>
      <c r="G4363">
        <v>5000000</v>
      </c>
      <c r="H4363">
        <v>5000000</v>
      </c>
      <c r="I4363">
        <v>5000000</v>
      </c>
      <c r="J4363">
        <v>0</v>
      </c>
      <c r="K4363">
        <v>5000000</v>
      </c>
      <c r="L4363">
        <v>0</v>
      </c>
      <c r="M4363">
        <v>0</v>
      </c>
      <c r="N4363">
        <v>5000000</v>
      </c>
      <c r="O4363">
        <v>5000000</v>
      </c>
      <c r="P4363">
        <v>0</v>
      </c>
      <c r="Q4363">
        <v>17000000</v>
      </c>
      <c r="R4363">
        <v>22.73</v>
      </c>
      <c r="S4363">
        <v>0</v>
      </c>
      <c r="T4363">
        <v>0</v>
      </c>
    </row>
    <row r="4364" spans="1:20" x14ac:dyDescent="0.25">
      <c r="A4364" t="s">
        <v>86</v>
      </c>
      <c r="B4364">
        <v>22000000</v>
      </c>
      <c r="C4364">
        <v>0</v>
      </c>
      <c r="D4364">
        <v>0</v>
      </c>
      <c r="E4364">
        <v>22000000</v>
      </c>
      <c r="F4364">
        <v>0</v>
      </c>
      <c r="G4364">
        <v>5000000</v>
      </c>
      <c r="H4364">
        <v>5000000</v>
      </c>
      <c r="I4364">
        <v>5000000</v>
      </c>
      <c r="J4364">
        <v>0</v>
      </c>
      <c r="K4364">
        <v>5000000</v>
      </c>
      <c r="L4364">
        <v>0</v>
      </c>
      <c r="M4364">
        <v>0</v>
      </c>
      <c r="N4364">
        <v>5000000</v>
      </c>
      <c r="O4364">
        <v>5000000</v>
      </c>
      <c r="P4364">
        <v>0</v>
      </c>
      <c r="Q4364">
        <v>17000000</v>
      </c>
      <c r="R4364">
        <v>22.73</v>
      </c>
      <c r="S4364">
        <v>0</v>
      </c>
      <c r="T4364">
        <v>0</v>
      </c>
    </row>
    <row r="4365" spans="1:20" x14ac:dyDescent="0.25">
      <c r="A4365" t="s">
        <v>33</v>
      </c>
      <c r="B4365">
        <v>22000000</v>
      </c>
      <c r="C4365">
        <v>0</v>
      </c>
      <c r="D4365">
        <v>0</v>
      </c>
      <c r="E4365">
        <v>22000000</v>
      </c>
      <c r="F4365">
        <v>0</v>
      </c>
      <c r="G4365">
        <v>5000000</v>
      </c>
      <c r="H4365">
        <v>5000000</v>
      </c>
      <c r="I4365">
        <v>5000000</v>
      </c>
      <c r="J4365">
        <v>0</v>
      </c>
      <c r="K4365">
        <v>5000000</v>
      </c>
      <c r="L4365">
        <v>0</v>
      </c>
      <c r="M4365">
        <v>0</v>
      </c>
      <c r="N4365">
        <v>5000000</v>
      </c>
      <c r="O4365">
        <v>5000000</v>
      </c>
      <c r="P4365">
        <v>0</v>
      </c>
      <c r="Q4365">
        <v>17000000</v>
      </c>
      <c r="R4365">
        <v>22.73</v>
      </c>
      <c r="S4365">
        <v>0</v>
      </c>
      <c r="T4365">
        <v>0</v>
      </c>
    </row>
    <row r="4366" spans="1:20" x14ac:dyDescent="0.25">
      <c r="A4366" t="s">
        <v>87</v>
      </c>
      <c r="B4366">
        <v>9500000</v>
      </c>
      <c r="C4366">
        <v>0</v>
      </c>
      <c r="D4366">
        <v>0</v>
      </c>
      <c r="E4366">
        <v>9500000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9500000</v>
      </c>
      <c r="R4366">
        <v>0</v>
      </c>
      <c r="S4366">
        <v>0</v>
      </c>
      <c r="T4366">
        <v>0</v>
      </c>
    </row>
    <row r="4367" spans="1:20" x14ac:dyDescent="0.25">
      <c r="A4367" t="s">
        <v>31</v>
      </c>
      <c r="B4367">
        <v>9500000</v>
      </c>
      <c r="C4367">
        <v>0</v>
      </c>
      <c r="D4367">
        <v>0</v>
      </c>
      <c r="E4367">
        <v>9500000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9500000</v>
      </c>
      <c r="R4367">
        <v>0</v>
      </c>
      <c r="S4367">
        <v>0</v>
      </c>
      <c r="T4367">
        <v>0</v>
      </c>
    </row>
    <row r="4368" spans="1:20" x14ac:dyDescent="0.25">
      <c r="A4368" t="s">
        <v>88</v>
      </c>
      <c r="B4368">
        <v>9500000</v>
      </c>
      <c r="C4368">
        <v>0</v>
      </c>
      <c r="D4368">
        <v>0</v>
      </c>
      <c r="E4368">
        <v>9500000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9500000</v>
      </c>
      <c r="R4368">
        <v>0</v>
      </c>
      <c r="S4368">
        <v>0</v>
      </c>
      <c r="T4368">
        <v>0</v>
      </c>
    </row>
    <row r="4369" spans="1:20" x14ac:dyDescent="0.25">
      <c r="A4369" t="s">
        <v>33</v>
      </c>
      <c r="B4369">
        <v>9500000</v>
      </c>
      <c r="C4369">
        <v>0</v>
      </c>
      <c r="D4369">
        <v>0</v>
      </c>
      <c r="E4369">
        <v>9500000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9500000</v>
      </c>
      <c r="R4369">
        <v>0</v>
      </c>
      <c r="S4369">
        <v>0</v>
      </c>
      <c r="T4369">
        <v>0</v>
      </c>
    </row>
    <row r="4370" spans="1:20" x14ac:dyDescent="0.25">
      <c r="A4370" t="s">
        <v>128</v>
      </c>
      <c r="B4370">
        <v>1000000</v>
      </c>
      <c r="C4370">
        <v>0</v>
      </c>
      <c r="D4370">
        <v>0</v>
      </c>
      <c r="E4370">
        <v>1000000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1000000</v>
      </c>
      <c r="R4370">
        <v>0</v>
      </c>
      <c r="S4370">
        <v>0</v>
      </c>
      <c r="T4370">
        <v>0</v>
      </c>
    </row>
    <row r="4371" spans="1:20" x14ac:dyDescent="0.25">
      <c r="A4371" t="s">
        <v>31</v>
      </c>
      <c r="B4371">
        <v>1000000</v>
      </c>
      <c r="C4371">
        <v>0</v>
      </c>
      <c r="D4371">
        <v>0</v>
      </c>
      <c r="E4371">
        <v>1000000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1000000</v>
      </c>
      <c r="R4371">
        <v>0</v>
      </c>
      <c r="S4371">
        <v>0</v>
      </c>
      <c r="T4371">
        <v>0</v>
      </c>
    </row>
    <row r="4372" spans="1:20" x14ac:dyDescent="0.25">
      <c r="A4372" t="s">
        <v>127</v>
      </c>
      <c r="B4372">
        <v>1000000</v>
      </c>
      <c r="C4372">
        <v>0</v>
      </c>
      <c r="D4372">
        <v>0</v>
      </c>
      <c r="E4372">
        <v>1000000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1000000</v>
      </c>
      <c r="R4372">
        <v>0</v>
      </c>
      <c r="S4372">
        <v>0</v>
      </c>
      <c r="T4372">
        <v>0</v>
      </c>
    </row>
    <row r="4373" spans="1:20" x14ac:dyDescent="0.25">
      <c r="A4373" t="s">
        <v>33</v>
      </c>
      <c r="B4373">
        <v>1000000</v>
      </c>
      <c r="C4373">
        <v>0</v>
      </c>
      <c r="D4373">
        <v>0</v>
      </c>
      <c r="E4373">
        <v>1000000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1000000</v>
      </c>
      <c r="R4373">
        <v>0</v>
      </c>
      <c r="S4373">
        <v>0</v>
      </c>
      <c r="T4373">
        <v>0</v>
      </c>
    </row>
    <row r="4374" spans="1:20" x14ac:dyDescent="0.25">
      <c r="A4374" t="s">
        <v>1669</v>
      </c>
      <c r="B4374">
        <v>0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</row>
    <row r="4375" spans="1:20" x14ac:dyDescent="0.25">
      <c r="A4375" t="s">
        <v>97</v>
      </c>
      <c r="B4375">
        <v>0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</row>
    <row r="4376" spans="1:20" x14ac:dyDescent="0.25">
      <c r="A4376" t="s">
        <v>159</v>
      </c>
      <c r="B4376">
        <v>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</row>
    <row r="4377" spans="1:20" x14ac:dyDescent="0.25">
      <c r="A4377" t="s">
        <v>1670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</row>
    <row r="4378" spans="1:20" x14ac:dyDescent="0.25">
      <c r="A4378" t="s">
        <v>813</v>
      </c>
      <c r="B4378">
        <v>0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</row>
    <row r="4379" spans="1:20" x14ac:dyDescent="0.25">
      <c r="A4379" t="s">
        <v>159</v>
      </c>
      <c r="B4379">
        <v>0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</row>
    <row r="4380" spans="1:20" x14ac:dyDescent="0.25">
      <c r="A4380" t="s">
        <v>1670</v>
      </c>
      <c r="B4380">
        <v>0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</row>
    <row r="4381" spans="1:20" x14ac:dyDescent="0.25">
      <c r="A4381" t="s">
        <v>1671</v>
      </c>
      <c r="B4381">
        <v>1000000000</v>
      </c>
      <c r="C4381">
        <v>1668000000</v>
      </c>
      <c r="D4381">
        <v>0</v>
      </c>
      <c r="E4381">
        <v>2668000000</v>
      </c>
      <c r="F4381">
        <v>0</v>
      </c>
      <c r="G4381">
        <v>2668000000</v>
      </c>
      <c r="H4381">
        <v>2668000000</v>
      </c>
      <c r="I4381">
        <v>2668000000</v>
      </c>
      <c r="J4381">
        <v>0</v>
      </c>
      <c r="K4381">
        <v>2668000000</v>
      </c>
      <c r="L4381">
        <v>0</v>
      </c>
      <c r="M4381">
        <v>0</v>
      </c>
      <c r="N4381">
        <v>2668000000</v>
      </c>
      <c r="O4381">
        <v>2668000000</v>
      </c>
      <c r="P4381">
        <v>0</v>
      </c>
      <c r="Q4381">
        <v>0</v>
      </c>
      <c r="R4381">
        <v>100</v>
      </c>
      <c r="S4381">
        <v>0</v>
      </c>
      <c r="T4381">
        <v>0</v>
      </c>
    </row>
    <row r="4382" spans="1:20" x14ac:dyDescent="0.25">
      <c r="A4382" t="s">
        <v>31</v>
      </c>
      <c r="B4382">
        <v>1000000000</v>
      </c>
      <c r="C4382">
        <v>0</v>
      </c>
      <c r="D4382">
        <v>0</v>
      </c>
      <c r="E4382">
        <v>1000000000</v>
      </c>
      <c r="F4382">
        <v>0</v>
      </c>
      <c r="G4382">
        <v>1000000000</v>
      </c>
      <c r="H4382">
        <v>1000000000</v>
      </c>
      <c r="I4382">
        <v>1000000000</v>
      </c>
      <c r="J4382">
        <v>0</v>
      </c>
      <c r="K4382">
        <v>1000000000</v>
      </c>
      <c r="L4382">
        <v>0</v>
      </c>
      <c r="M4382">
        <v>0</v>
      </c>
      <c r="N4382">
        <v>1000000000</v>
      </c>
      <c r="O4382">
        <v>1000000000</v>
      </c>
      <c r="P4382">
        <v>0</v>
      </c>
      <c r="Q4382">
        <v>0</v>
      </c>
      <c r="R4382">
        <v>100</v>
      </c>
      <c r="S4382">
        <v>0</v>
      </c>
      <c r="T4382">
        <v>0</v>
      </c>
    </row>
    <row r="4383" spans="1:20" x14ac:dyDescent="0.25">
      <c r="A4383" t="s">
        <v>159</v>
      </c>
      <c r="B4383">
        <v>1000000000</v>
      </c>
      <c r="C4383">
        <v>0</v>
      </c>
      <c r="D4383">
        <v>0</v>
      </c>
      <c r="E4383">
        <v>1000000000</v>
      </c>
      <c r="F4383">
        <v>0</v>
      </c>
      <c r="G4383">
        <v>1000000000</v>
      </c>
      <c r="H4383">
        <v>1000000000</v>
      </c>
      <c r="I4383">
        <v>1000000000</v>
      </c>
      <c r="J4383">
        <v>0</v>
      </c>
      <c r="K4383">
        <v>1000000000</v>
      </c>
      <c r="L4383">
        <v>0</v>
      </c>
      <c r="M4383">
        <v>0</v>
      </c>
      <c r="N4383">
        <v>1000000000</v>
      </c>
      <c r="O4383">
        <v>1000000000</v>
      </c>
      <c r="P4383">
        <v>0</v>
      </c>
      <c r="Q4383">
        <v>0</v>
      </c>
      <c r="R4383">
        <v>100</v>
      </c>
      <c r="S4383">
        <v>0</v>
      </c>
      <c r="T4383">
        <v>0</v>
      </c>
    </row>
    <row r="4384" spans="1:20" x14ac:dyDescent="0.25">
      <c r="A4384" t="s">
        <v>1672</v>
      </c>
      <c r="B4384">
        <v>1000000000</v>
      </c>
      <c r="C4384">
        <v>0</v>
      </c>
      <c r="D4384">
        <v>0</v>
      </c>
      <c r="E4384">
        <v>1000000000</v>
      </c>
      <c r="F4384">
        <v>0</v>
      </c>
      <c r="G4384">
        <v>1000000000</v>
      </c>
      <c r="H4384">
        <v>1000000000</v>
      </c>
      <c r="I4384">
        <v>1000000000</v>
      </c>
      <c r="J4384">
        <v>0</v>
      </c>
      <c r="K4384">
        <v>1000000000</v>
      </c>
      <c r="L4384">
        <v>0</v>
      </c>
      <c r="M4384">
        <v>0</v>
      </c>
      <c r="N4384">
        <v>1000000000</v>
      </c>
      <c r="O4384">
        <v>1000000000</v>
      </c>
      <c r="P4384">
        <v>0</v>
      </c>
      <c r="Q4384">
        <v>0</v>
      </c>
      <c r="R4384">
        <v>100</v>
      </c>
      <c r="S4384">
        <v>0</v>
      </c>
      <c r="T4384">
        <v>0</v>
      </c>
    </row>
    <row r="4385" spans="1:20" x14ac:dyDescent="0.25">
      <c r="A4385" t="s">
        <v>287</v>
      </c>
      <c r="B4385">
        <v>0</v>
      </c>
      <c r="C4385">
        <v>1668000000</v>
      </c>
      <c r="D4385">
        <v>0</v>
      </c>
      <c r="E4385">
        <v>1668000000</v>
      </c>
      <c r="F4385">
        <v>0</v>
      </c>
      <c r="G4385">
        <v>1668000000</v>
      </c>
      <c r="H4385">
        <v>1668000000</v>
      </c>
      <c r="I4385">
        <v>1668000000</v>
      </c>
      <c r="J4385">
        <v>0</v>
      </c>
      <c r="K4385">
        <v>1668000000</v>
      </c>
      <c r="L4385">
        <v>0</v>
      </c>
      <c r="M4385">
        <v>0</v>
      </c>
      <c r="N4385">
        <v>1668000000</v>
      </c>
      <c r="O4385">
        <v>1668000000</v>
      </c>
      <c r="P4385">
        <v>0</v>
      </c>
      <c r="Q4385">
        <v>0</v>
      </c>
      <c r="R4385">
        <v>100</v>
      </c>
      <c r="S4385">
        <v>0</v>
      </c>
      <c r="T4385">
        <v>0</v>
      </c>
    </row>
    <row r="4386" spans="1:20" x14ac:dyDescent="0.25">
      <c r="A4386" t="s">
        <v>159</v>
      </c>
      <c r="B4386">
        <v>0</v>
      </c>
      <c r="C4386">
        <v>1668000000</v>
      </c>
      <c r="D4386">
        <v>0</v>
      </c>
      <c r="E4386">
        <v>1668000000</v>
      </c>
      <c r="F4386">
        <v>0</v>
      </c>
      <c r="G4386">
        <v>1668000000</v>
      </c>
      <c r="H4386">
        <v>1668000000</v>
      </c>
      <c r="I4386">
        <v>1668000000</v>
      </c>
      <c r="J4386">
        <v>0</v>
      </c>
      <c r="K4386">
        <v>1668000000</v>
      </c>
      <c r="L4386">
        <v>0</v>
      </c>
      <c r="M4386">
        <v>0</v>
      </c>
      <c r="N4386">
        <v>1668000000</v>
      </c>
      <c r="O4386">
        <v>1668000000</v>
      </c>
      <c r="P4386">
        <v>0</v>
      </c>
      <c r="Q4386">
        <v>0</v>
      </c>
      <c r="R4386">
        <v>100</v>
      </c>
      <c r="S4386">
        <v>0</v>
      </c>
      <c r="T4386">
        <v>0</v>
      </c>
    </row>
    <row r="4387" spans="1:20" x14ac:dyDescent="0.25">
      <c r="A4387" t="s">
        <v>1672</v>
      </c>
      <c r="B4387">
        <v>0</v>
      </c>
      <c r="C4387">
        <v>1668000000</v>
      </c>
      <c r="D4387">
        <v>0</v>
      </c>
      <c r="E4387">
        <v>1668000000</v>
      </c>
      <c r="F4387">
        <v>0</v>
      </c>
      <c r="G4387">
        <v>1668000000</v>
      </c>
      <c r="H4387">
        <v>1668000000</v>
      </c>
      <c r="I4387">
        <v>1668000000</v>
      </c>
      <c r="J4387">
        <v>0</v>
      </c>
      <c r="K4387">
        <v>1668000000</v>
      </c>
      <c r="L4387">
        <v>0</v>
      </c>
      <c r="M4387">
        <v>0</v>
      </c>
      <c r="N4387">
        <v>1668000000</v>
      </c>
      <c r="O4387">
        <v>1668000000</v>
      </c>
      <c r="P4387">
        <v>0</v>
      </c>
      <c r="Q4387">
        <v>0</v>
      </c>
      <c r="R4387">
        <v>100</v>
      </c>
      <c r="S4387">
        <v>0</v>
      </c>
      <c r="T4387">
        <v>0</v>
      </c>
    </row>
    <row r="4388" spans="1:20" x14ac:dyDescent="0.25">
      <c r="A4388" t="s">
        <v>1673</v>
      </c>
      <c r="B4388">
        <v>0</v>
      </c>
      <c r="C4388">
        <v>8000000000</v>
      </c>
      <c r="D4388">
        <v>0</v>
      </c>
      <c r="E4388">
        <v>8000000000</v>
      </c>
      <c r="F4388">
        <v>0</v>
      </c>
      <c r="G4388">
        <v>2000000000</v>
      </c>
      <c r="H4388">
        <v>2000000000</v>
      </c>
      <c r="I4388">
        <v>2000000000</v>
      </c>
      <c r="J4388">
        <v>0</v>
      </c>
      <c r="K4388">
        <v>2000000000</v>
      </c>
      <c r="L4388">
        <v>0</v>
      </c>
      <c r="M4388">
        <v>0</v>
      </c>
      <c r="N4388">
        <v>2000000000</v>
      </c>
      <c r="O4388">
        <v>2000000000</v>
      </c>
      <c r="P4388">
        <v>0</v>
      </c>
      <c r="Q4388">
        <v>6000000000</v>
      </c>
      <c r="R4388">
        <v>25</v>
      </c>
      <c r="S4388">
        <v>0</v>
      </c>
      <c r="T4388">
        <v>0</v>
      </c>
    </row>
    <row r="4389" spans="1:20" x14ac:dyDescent="0.25">
      <c r="A4389" t="s">
        <v>97</v>
      </c>
      <c r="B4389">
        <v>0</v>
      </c>
      <c r="C4389">
        <v>5500000000</v>
      </c>
      <c r="D4389">
        <v>0</v>
      </c>
      <c r="E4389">
        <v>5500000000</v>
      </c>
      <c r="F4389">
        <v>0</v>
      </c>
      <c r="G4389">
        <v>1000000000</v>
      </c>
      <c r="H4389">
        <v>1000000000</v>
      </c>
      <c r="I4389">
        <v>1000000000</v>
      </c>
      <c r="J4389">
        <v>0</v>
      </c>
      <c r="K4389">
        <v>1000000000</v>
      </c>
      <c r="L4389">
        <v>0</v>
      </c>
      <c r="M4389">
        <v>0</v>
      </c>
      <c r="N4389">
        <v>1000000000</v>
      </c>
      <c r="O4389">
        <v>1000000000</v>
      </c>
      <c r="P4389">
        <v>0</v>
      </c>
      <c r="Q4389">
        <v>4500000000</v>
      </c>
      <c r="R4389">
        <v>18.18</v>
      </c>
      <c r="S4389">
        <v>0</v>
      </c>
      <c r="T4389">
        <v>0</v>
      </c>
    </row>
    <row r="4390" spans="1:20" x14ac:dyDescent="0.25">
      <c r="A4390" t="s">
        <v>159</v>
      </c>
      <c r="B4390">
        <v>0</v>
      </c>
      <c r="C4390">
        <v>5500000000</v>
      </c>
      <c r="D4390">
        <v>0</v>
      </c>
      <c r="E4390">
        <v>5500000000</v>
      </c>
      <c r="F4390">
        <v>0</v>
      </c>
      <c r="G4390">
        <v>1000000000</v>
      </c>
      <c r="H4390">
        <v>1000000000</v>
      </c>
      <c r="I4390">
        <v>1000000000</v>
      </c>
      <c r="J4390">
        <v>0</v>
      </c>
      <c r="K4390">
        <v>1000000000</v>
      </c>
      <c r="L4390">
        <v>0</v>
      </c>
      <c r="M4390">
        <v>0</v>
      </c>
      <c r="N4390">
        <v>1000000000</v>
      </c>
      <c r="O4390">
        <v>1000000000</v>
      </c>
      <c r="P4390">
        <v>0</v>
      </c>
      <c r="Q4390">
        <v>4500000000</v>
      </c>
      <c r="R4390">
        <v>18.18</v>
      </c>
      <c r="S4390">
        <v>0</v>
      </c>
      <c r="T4390">
        <v>0</v>
      </c>
    </row>
    <row r="4391" spans="1:20" x14ac:dyDescent="0.25">
      <c r="A4391" t="s">
        <v>1674</v>
      </c>
      <c r="B4391">
        <v>0</v>
      </c>
      <c r="C4391">
        <v>5500000000</v>
      </c>
      <c r="D4391">
        <v>0</v>
      </c>
      <c r="E4391">
        <v>5500000000</v>
      </c>
      <c r="F4391">
        <v>0</v>
      </c>
      <c r="G4391">
        <v>1000000000</v>
      </c>
      <c r="H4391">
        <v>1000000000</v>
      </c>
      <c r="I4391">
        <v>1000000000</v>
      </c>
      <c r="J4391">
        <v>0</v>
      </c>
      <c r="K4391">
        <v>1000000000</v>
      </c>
      <c r="L4391">
        <v>0</v>
      </c>
      <c r="M4391">
        <v>0</v>
      </c>
      <c r="N4391">
        <v>1000000000</v>
      </c>
      <c r="O4391">
        <v>1000000000</v>
      </c>
      <c r="P4391">
        <v>0</v>
      </c>
      <c r="Q4391">
        <v>4500000000</v>
      </c>
      <c r="R4391">
        <v>18.18</v>
      </c>
      <c r="S4391">
        <v>0</v>
      </c>
      <c r="T4391">
        <v>0</v>
      </c>
    </row>
    <row r="4392" spans="1:20" x14ac:dyDescent="0.25">
      <c r="A4392" t="s">
        <v>813</v>
      </c>
      <c r="B4392">
        <v>0</v>
      </c>
      <c r="C4392">
        <v>2500000000</v>
      </c>
      <c r="D4392">
        <v>0</v>
      </c>
      <c r="E4392">
        <v>2500000000</v>
      </c>
      <c r="F4392">
        <v>0</v>
      </c>
      <c r="G4392">
        <v>1000000000</v>
      </c>
      <c r="H4392">
        <v>1000000000</v>
      </c>
      <c r="I4392">
        <v>1000000000</v>
      </c>
      <c r="J4392">
        <v>0</v>
      </c>
      <c r="K4392">
        <v>1000000000</v>
      </c>
      <c r="L4392">
        <v>0</v>
      </c>
      <c r="M4392">
        <v>0</v>
      </c>
      <c r="N4392">
        <v>1000000000</v>
      </c>
      <c r="O4392">
        <v>1000000000</v>
      </c>
      <c r="P4392">
        <v>0</v>
      </c>
      <c r="Q4392">
        <v>1500000000</v>
      </c>
      <c r="R4392">
        <v>40</v>
      </c>
      <c r="S4392">
        <v>0</v>
      </c>
      <c r="T4392">
        <v>0</v>
      </c>
    </row>
    <row r="4393" spans="1:20" x14ac:dyDescent="0.25">
      <c r="A4393" t="s">
        <v>159</v>
      </c>
      <c r="B4393">
        <v>0</v>
      </c>
      <c r="C4393">
        <v>2500000000</v>
      </c>
      <c r="D4393">
        <v>0</v>
      </c>
      <c r="E4393">
        <v>2500000000</v>
      </c>
      <c r="F4393">
        <v>0</v>
      </c>
      <c r="G4393">
        <v>1000000000</v>
      </c>
      <c r="H4393">
        <v>1000000000</v>
      </c>
      <c r="I4393">
        <v>1000000000</v>
      </c>
      <c r="J4393">
        <v>0</v>
      </c>
      <c r="K4393">
        <v>1000000000</v>
      </c>
      <c r="L4393">
        <v>0</v>
      </c>
      <c r="M4393">
        <v>0</v>
      </c>
      <c r="N4393">
        <v>1000000000</v>
      </c>
      <c r="O4393">
        <v>1000000000</v>
      </c>
      <c r="P4393">
        <v>0</v>
      </c>
      <c r="Q4393">
        <v>1500000000</v>
      </c>
      <c r="R4393">
        <v>40</v>
      </c>
      <c r="S4393">
        <v>0</v>
      </c>
      <c r="T4393">
        <v>0</v>
      </c>
    </row>
    <row r="4394" spans="1:20" x14ac:dyDescent="0.25">
      <c r="A4394" t="s">
        <v>1674</v>
      </c>
      <c r="B4394">
        <v>0</v>
      </c>
      <c r="C4394">
        <v>2500000000</v>
      </c>
      <c r="D4394">
        <v>0</v>
      </c>
      <c r="E4394">
        <v>2500000000</v>
      </c>
      <c r="F4394">
        <v>0</v>
      </c>
      <c r="G4394">
        <v>1000000000</v>
      </c>
      <c r="H4394">
        <v>1000000000</v>
      </c>
      <c r="I4394">
        <v>1000000000</v>
      </c>
      <c r="J4394">
        <v>0</v>
      </c>
      <c r="K4394">
        <v>1000000000</v>
      </c>
      <c r="L4394">
        <v>0</v>
      </c>
      <c r="M4394">
        <v>0</v>
      </c>
      <c r="N4394">
        <v>1000000000</v>
      </c>
      <c r="O4394">
        <v>1000000000</v>
      </c>
      <c r="P4394">
        <v>0</v>
      </c>
      <c r="Q4394">
        <v>1500000000</v>
      </c>
      <c r="R4394">
        <v>40</v>
      </c>
      <c r="S4394">
        <v>0</v>
      </c>
      <c r="T4394">
        <v>0</v>
      </c>
    </row>
    <row r="4395" spans="1:20" x14ac:dyDescent="0.25">
      <c r="A4395" t="s">
        <v>1675</v>
      </c>
      <c r="B4395">
        <v>0</v>
      </c>
      <c r="C4395">
        <v>300000000</v>
      </c>
      <c r="D4395">
        <v>0</v>
      </c>
      <c r="E4395">
        <v>300000000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300000000</v>
      </c>
      <c r="R4395">
        <v>0</v>
      </c>
      <c r="S4395">
        <v>0</v>
      </c>
      <c r="T4395">
        <v>0</v>
      </c>
    </row>
    <row r="4396" spans="1:20" x14ac:dyDescent="0.25">
      <c r="A4396" t="s">
        <v>31</v>
      </c>
      <c r="B4396">
        <v>0</v>
      </c>
      <c r="C4396">
        <v>300000000</v>
      </c>
      <c r="D4396">
        <v>0</v>
      </c>
      <c r="E4396">
        <v>300000000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300000000</v>
      </c>
      <c r="R4396">
        <v>0</v>
      </c>
      <c r="S4396">
        <v>0</v>
      </c>
      <c r="T4396">
        <v>0</v>
      </c>
    </row>
    <row r="4397" spans="1:20" x14ac:dyDescent="0.25">
      <c r="A4397" t="s">
        <v>159</v>
      </c>
      <c r="B4397">
        <v>0</v>
      </c>
      <c r="C4397">
        <v>300000000</v>
      </c>
      <c r="D4397">
        <v>0</v>
      </c>
      <c r="E4397">
        <v>300000000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300000000</v>
      </c>
      <c r="R4397">
        <v>0</v>
      </c>
      <c r="S4397">
        <v>0</v>
      </c>
      <c r="T4397">
        <v>0</v>
      </c>
    </row>
    <row r="4398" spans="1:20" x14ac:dyDescent="0.25">
      <c r="A4398" t="s">
        <v>1676</v>
      </c>
      <c r="B4398">
        <v>0</v>
      </c>
      <c r="C4398">
        <v>300000000</v>
      </c>
      <c r="D4398">
        <v>0</v>
      </c>
      <c r="E4398">
        <v>300000000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300000000</v>
      </c>
      <c r="R4398">
        <v>0</v>
      </c>
      <c r="S4398">
        <v>0</v>
      </c>
      <c r="T4398">
        <v>0</v>
      </c>
    </row>
    <row r="4399" spans="1:20" x14ac:dyDescent="0.25">
      <c r="A4399" t="s">
        <v>1677</v>
      </c>
      <c r="B4399">
        <v>0</v>
      </c>
      <c r="C4399">
        <v>8460672959</v>
      </c>
      <c r="D4399">
        <v>0</v>
      </c>
      <c r="E4399">
        <v>8460672959</v>
      </c>
      <c r="F4399">
        <v>0</v>
      </c>
      <c r="G4399">
        <v>8460672959</v>
      </c>
      <c r="H4399">
        <v>8460672959</v>
      </c>
      <c r="I4399">
        <v>8460672959</v>
      </c>
      <c r="J4399">
        <v>0</v>
      </c>
      <c r="K4399">
        <v>8460672959</v>
      </c>
      <c r="L4399">
        <v>0</v>
      </c>
      <c r="M4399">
        <v>0</v>
      </c>
      <c r="N4399">
        <v>8460672959</v>
      </c>
      <c r="O4399">
        <v>8460672959</v>
      </c>
      <c r="P4399">
        <v>0</v>
      </c>
      <c r="Q4399">
        <v>0</v>
      </c>
      <c r="R4399">
        <v>100</v>
      </c>
      <c r="S4399">
        <v>0</v>
      </c>
      <c r="T4399">
        <v>0</v>
      </c>
    </row>
    <row r="4400" spans="1:20" x14ac:dyDescent="0.25">
      <c r="A4400" t="s">
        <v>1678</v>
      </c>
      <c r="B4400">
        <v>0</v>
      </c>
      <c r="C4400">
        <v>4000000000</v>
      </c>
      <c r="D4400">
        <v>0</v>
      </c>
      <c r="E4400">
        <v>4000000000</v>
      </c>
      <c r="F4400">
        <v>0</v>
      </c>
      <c r="G4400">
        <v>4000000000</v>
      </c>
      <c r="H4400">
        <v>4000000000</v>
      </c>
      <c r="I4400">
        <v>4000000000</v>
      </c>
      <c r="J4400">
        <v>0</v>
      </c>
      <c r="K4400">
        <v>4000000000</v>
      </c>
      <c r="L4400">
        <v>0</v>
      </c>
      <c r="M4400">
        <v>0</v>
      </c>
      <c r="N4400">
        <v>4000000000</v>
      </c>
      <c r="O4400">
        <v>4000000000</v>
      </c>
      <c r="P4400">
        <v>0</v>
      </c>
      <c r="Q4400">
        <v>0</v>
      </c>
      <c r="R4400">
        <v>100</v>
      </c>
      <c r="S4400">
        <v>0</v>
      </c>
      <c r="T4400">
        <v>0</v>
      </c>
    </row>
    <row r="4401" spans="1:20" x14ac:dyDescent="0.25">
      <c r="A4401" t="s">
        <v>31</v>
      </c>
      <c r="B4401">
        <v>0</v>
      </c>
      <c r="C4401">
        <v>4000000000</v>
      </c>
      <c r="D4401">
        <v>0</v>
      </c>
      <c r="E4401">
        <v>4000000000</v>
      </c>
      <c r="F4401">
        <v>0</v>
      </c>
      <c r="G4401">
        <v>4000000000</v>
      </c>
      <c r="H4401">
        <v>4000000000</v>
      </c>
      <c r="I4401">
        <v>4000000000</v>
      </c>
      <c r="J4401">
        <v>0</v>
      </c>
      <c r="K4401">
        <v>4000000000</v>
      </c>
      <c r="L4401">
        <v>0</v>
      </c>
      <c r="M4401">
        <v>0</v>
      </c>
      <c r="N4401">
        <v>4000000000</v>
      </c>
      <c r="O4401">
        <v>4000000000</v>
      </c>
      <c r="P4401">
        <v>0</v>
      </c>
      <c r="Q4401">
        <v>0</v>
      </c>
      <c r="R4401">
        <v>100</v>
      </c>
      <c r="S4401">
        <v>0</v>
      </c>
      <c r="T4401">
        <v>0</v>
      </c>
    </row>
    <row r="4402" spans="1:20" x14ac:dyDescent="0.25">
      <c r="A4402" t="s">
        <v>1679</v>
      </c>
      <c r="B4402">
        <v>0</v>
      </c>
      <c r="C4402">
        <v>4000000000</v>
      </c>
      <c r="D4402">
        <v>0</v>
      </c>
      <c r="E4402">
        <v>4000000000</v>
      </c>
      <c r="F4402">
        <v>0</v>
      </c>
      <c r="G4402">
        <v>4000000000</v>
      </c>
      <c r="H4402">
        <v>4000000000</v>
      </c>
      <c r="I4402">
        <v>4000000000</v>
      </c>
      <c r="J4402">
        <v>0</v>
      </c>
      <c r="K4402">
        <v>4000000000</v>
      </c>
      <c r="L4402">
        <v>0</v>
      </c>
      <c r="M4402">
        <v>0</v>
      </c>
      <c r="N4402">
        <v>4000000000</v>
      </c>
      <c r="O4402">
        <v>4000000000</v>
      </c>
      <c r="P4402">
        <v>0</v>
      </c>
      <c r="Q4402">
        <v>0</v>
      </c>
      <c r="R4402">
        <v>100</v>
      </c>
      <c r="S4402">
        <v>0</v>
      </c>
      <c r="T4402">
        <v>0</v>
      </c>
    </row>
    <row r="4403" spans="1:20" x14ac:dyDescent="0.25">
      <c r="A4403" t="s">
        <v>1680</v>
      </c>
      <c r="B4403">
        <v>0</v>
      </c>
      <c r="C4403">
        <v>4000000000</v>
      </c>
      <c r="D4403">
        <v>0</v>
      </c>
      <c r="E4403">
        <v>4000000000</v>
      </c>
      <c r="F4403">
        <v>0</v>
      </c>
      <c r="G4403">
        <v>4000000000</v>
      </c>
      <c r="H4403">
        <v>4000000000</v>
      </c>
      <c r="I4403">
        <v>4000000000</v>
      </c>
      <c r="J4403">
        <v>0</v>
      </c>
      <c r="K4403">
        <v>4000000000</v>
      </c>
      <c r="L4403">
        <v>0</v>
      </c>
      <c r="M4403">
        <v>0</v>
      </c>
      <c r="N4403">
        <v>4000000000</v>
      </c>
      <c r="O4403">
        <v>4000000000</v>
      </c>
      <c r="P4403">
        <v>0</v>
      </c>
      <c r="Q4403">
        <v>0</v>
      </c>
      <c r="R4403">
        <v>100</v>
      </c>
      <c r="S4403">
        <v>0</v>
      </c>
      <c r="T4403">
        <v>0</v>
      </c>
    </row>
    <row r="4404" spans="1:20" x14ac:dyDescent="0.25">
      <c r="A4404" t="s">
        <v>1681</v>
      </c>
      <c r="B4404">
        <v>0</v>
      </c>
      <c r="C4404">
        <v>4460672959</v>
      </c>
      <c r="D4404">
        <v>0</v>
      </c>
      <c r="E4404">
        <v>4460672959</v>
      </c>
      <c r="F4404">
        <v>0</v>
      </c>
      <c r="G4404">
        <v>4460672959</v>
      </c>
      <c r="H4404">
        <v>4460672959</v>
      </c>
      <c r="I4404">
        <v>4460672959</v>
      </c>
      <c r="J4404">
        <v>0</v>
      </c>
      <c r="K4404">
        <v>4460672959</v>
      </c>
      <c r="L4404">
        <v>0</v>
      </c>
      <c r="M4404">
        <v>0</v>
      </c>
      <c r="N4404">
        <v>4460672959</v>
      </c>
      <c r="O4404">
        <v>4460672959</v>
      </c>
      <c r="P4404">
        <v>0</v>
      </c>
      <c r="Q4404">
        <v>0</v>
      </c>
      <c r="R4404">
        <v>100</v>
      </c>
      <c r="S4404">
        <v>0</v>
      </c>
      <c r="T4404">
        <v>0</v>
      </c>
    </row>
    <row r="4405" spans="1:20" x14ac:dyDescent="0.25">
      <c r="A4405" t="s">
        <v>31</v>
      </c>
      <c r="B4405">
        <v>0</v>
      </c>
      <c r="C4405">
        <v>4460672959</v>
      </c>
      <c r="D4405">
        <v>0</v>
      </c>
      <c r="E4405">
        <v>4460672959</v>
      </c>
      <c r="F4405">
        <v>0</v>
      </c>
      <c r="G4405">
        <v>4460672959</v>
      </c>
      <c r="H4405">
        <v>4460672959</v>
      </c>
      <c r="I4405">
        <v>4460672959</v>
      </c>
      <c r="J4405">
        <v>0</v>
      </c>
      <c r="K4405">
        <v>4460672959</v>
      </c>
      <c r="L4405">
        <v>0</v>
      </c>
      <c r="M4405">
        <v>0</v>
      </c>
      <c r="N4405">
        <v>4460672959</v>
      </c>
      <c r="O4405">
        <v>4460672959</v>
      </c>
      <c r="P4405">
        <v>0</v>
      </c>
      <c r="Q4405">
        <v>0</v>
      </c>
      <c r="R4405">
        <v>100</v>
      </c>
      <c r="S4405">
        <v>0</v>
      </c>
      <c r="T4405">
        <v>0</v>
      </c>
    </row>
    <row r="4406" spans="1:20" x14ac:dyDescent="0.25">
      <c r="A4406" t="s">
        <v>1682</v>
      </c>
      <c r="B4406">
        <v>0</v>
      </c>
      <c r="C4406">
        <v>4460672959</v>
      </c>
      <c r="D4406">
        <v>0</v>
      </c>
      <c r="E4406">
        <v>4460672959</v>
      </c>
      <c r="F4406">
        <v>0</v>
      </c>
      <c r="G4406">
        <v>4460672959</v>
      </c>
      <c r="H4406">
        <v>4460672959</v>
      </c>
      <c r="I4406">
        <v>4460672959</v>
      </c>
      <c r="J4406">
        <v>0</v>
      </c>
      <c r="K4406">
        <v>4460672959</v>
      </c>
      <c r="L4406">
        <v>0</v>
      </c>
      <c r="M4406">
        <v>0</v>
      </c>
      <c r="N4406">
        <v>4460672959</v>
      </c>
      <c r="O4406">
        <v>4460672959</v>
      </c>
      <c r="P4406">
        <v>0</v>
      </c>
      <c r="Q4406">
        <v>0</v>
      </c>
      <c r="R4406">
        <v>100</v>
      </c>
      <c r="S4406">
        <v>0</v>
      </c>
      <c r="T4406">
        <v>0</v>
      </c>
    </row>
    <row r="4407" spans="1:20" x14ac:dyDescent="0.25">
      <c r="A4407" t="s">
        <v>1683</v>
      </c>
      <c r="B4407">
        <v>0</v>
      </c>
      <c r="C4407">
        <v>4460672959</v>
      </c>
      <c r="D4407">
        <v>0</v>
      </c>
      <c r="E4407">
        <v>4460672959</v>
      </c>
      <c r="F4407">
        <v>0</v>
      </c>
      <c r="G4407">
        <v>4460672959</v>
      </c>
      <c r="H4407">
        <v>4460672959</v>
      </c>
      <c r="I4407">
        <v>4460672959</v>
      </c>
      <c r="J4407">
        <v>0</v>
      </c>
      <c r="K4407">
        <v>4460672959</v>
      </c>
      <c r="L4407">
        <v>0</v>
      </c>
      <c r="M4407">
        <v>0</v>
      </c>
      <c r="N4407">
        <v>4460672959</v>
      </c>
      <c r="O4407">
        <v>4460672959</v>
      </c>
      <c r="P4407">
        <v>0</v>
      </c>
      <c r="Q4407">
        <v>0</v>
      </c>
      <c r="R4407">
        <v>100</v>
      </c>
      <c r="S4407">
        <v>0</v>
      </c>
      <c r="T4407">
        <v>0</v>
      </c>
    </row>
    <row r="4408" spans="1:20" x14ac:dyDescent="0.25">
      <c r="A4408" t="s">
        <v>1684</v>
      </c>
      <c r="B4408">
        <v>13579976494</v>
      </c>
      <c r="C4408">
        <v>11682558152</v>
      </c>
      <c r="D4408">
        <v>0</v>
      </c>
      <c r="E4408">
        <v>25262534646</v>
      </c>
      <c r="F4408">
        <v>0</v>
      </c>
      <c r="G4408">
        <v>12753827611</v>
      </c>
      <c r="H4408">
        <v>12753827611</v>
      </c>
      <c r="I4408">
        <v>11769375611</v>
      </c>
      <c r="J4408">
        <v>0</v>
      </c>
      <c r="K4408">
        <v>11769375611</v>
      </c>
      <c r="L4408">
        <v>0</v>
      </c>
      <c r="M4408">
        <v>984452000</v>
      </c>
      <c r="N4408">
        <v>11769375611</v>
      </c>
      <c r="O4408">
        <v>11769375611</v>
      </c>
      <c r="P4408">
        <v>0</v>
      </c>
      <c r="Q4408">
        <v>12508707035</v>
      </c>
      <c r="R4408">
        <v>46.59</v>
      </c>
      <c r="S4408">
        <v>0</v>
      </c>
      <c r="T4408">
        <v>0</v>
      </c>
    </row>
    <row r="4409" spans="1:20" x14ac:dyDescent="0.25">
      <c r="A4409" t="s">
        <v>30</v>
      </c>
      <c r="B4409">
        <v>1263100000</v>
      </c>
      <c r="C4409">
        <v>-65000000</v>
      </c>
      <c r="D4409">
        <v>0</v>
      </c>
      <c r="E4409">
        <v>1198100000</v>
      </c>
      <c r="F4409">
        <v>0</v>
      </c>
      <c r="G4409">
        <v>836083115</v>
      </c>
      <c r="H4409">
        <v>836083115</v>
      </c>
      <c r="I4409">
        <v>836083115</v>
      </c>
      <c r="J4409">
        <v>0</v>
      </c>
      <c r="K4409">
        <v>836083115</v>
      </c>
      <c r="L4409">
        <v>0</v>
      </c>
      <c r="M4409">
        <v>0</v>
      </c>
      <c r="N4409">
        <v>836083115</v>
      </c>
      <c r="O4409">
        <v>836083115</v>
      </c>
      <c r="P4409">
        <v>0</v>
      </c>
      <c r="Q4409">
        <v>362016885</v>
      </c>
      <c r="R4409">
        <v>69.78</v>
      </c>
      <c r="S4409">
        <v>0</v>
      </c>
      <c r="T4409">
        <v>0</v>
      </c>
    </row>
    <row r="4410" spans="1:20" x14ac:dyDescent="0.25">
      <c r="A4410" t="s">
        <v>31</v>
      </c>
      <c r="B4410">
        <v>1263100000</v>
      </c>
      <c r="C4410">
        <v>-365000000</v>
      </c>
      <c r="D4410">
        <v>0</v>
      </c>
      <c r="E4410">
        <v>898100000</v>
      </c>
      <c r="F4410">
        <v>0</v>
      </c>
      <c r="G4410">
        <v>836083115</v>
      </c>
      <c r="H4410">
        <v>836083115</v>
      </c>
      <c r="I4410">
        <v>836083115</v>
      </c>
      <c r="J4410">
        <v>0</v>
      </c>
      <c r="K4410">
        <v>836083115</v>
      </c>
      <c r="L4410">
        <v>0</v>
      </c>
      <c r="M4410">
        <v>0</v>
      </c>
      <c r="N4410">
        <v>836083115</v>
      </c>
      <c r="O4410">
        <v>836083115</v>
      </c>
      <c r="P4410">
        <v>0</v>
      </c>
      <c r="Q4410">
        <v>62016885</v>
      </c>
      <c r="R4410">
        <v>93.09</v>
      </c>
      <c r="S4410">
        <v>0</v>
      </c>
      <c r="T4410">
        <v>0</v>
      </c>
    </row>
    <row r="4411" spans="1:20" x14ac:dyDescent="0.25">
      <c r="A4411" t="s">
        <v>32</v>
      </c>
      <c r="B4411">
        <v>1263100000</v>
      </c>
      <c r="C4411">
        <v>-365000000</v>
      </c>
      <c r="D4411">
        <v>0</v>
      </c>
      <c r="E4411">
        <v>898100000</v>
      </c>
      <c r="F4411">
        <v>0</v>
      </c>
      <c r="G4411">
        <v>836083115</v>
      </c>
      <c r="H4411">
        <v>836083115</v>
      </c>
      <c r="I4411">
        <v>836083115</v>
      </c>
      <c r="J4411">
        <v>0</v>
      </c>
      <c r="K4411">
        <v>836083115</v>
      </c>
      <c r="L4411">
        <v>0</v>
      </c>
      <c r="M4411">
        <v>0</v>
      </c>
      <c r="N4411">
        <v>836083115</v>
      </c>
      <c r="O4411">
        <v>836083115</v>
      </c>
      <c r="P4411">
        <v>0</v>
      </c>
      <c r="Q4411">
        <v>62016885</v>
      </c>
      <c r="R4411">
        <v>93.09</v>
      </c>
      <c r="S4411">
        <v>0</v>
      </c>
      <c r="T4411">
        <v>0</v>
      </c>
    </row>
    <row r="4412" spans="1:20" x14ac:dyDescent="0.25">
      <c r="A4412" t="s">
        <v>33</v>
      </c>
      <c r="B4412">
        <v>1263100000</v>
      </c>
      <c r="C4412">
        <v>-365000000</v>
      </c>
      <c r="D4412">
        <v>0</v>
      </c>
      <c r="E4412">
        <v>898100000</v>
      </c>
      <c r="F4412">
        <v>0</v>
      </c>
      <c r="G4412">
        <v>836083115</v>
      </c>
      <c r="H4412">
        <v>836083115</v>
      </c>
      <c r="I4412">
        <v>836083115</v>
      </c>
      <c r="J4412">
        <v>0</v>
      </c>
      <c r="K4412">
        <v>836083115</v>
      </c>
      <c r="L4412">
        <v>0</v>
      </c>
      <c r="M4412">
        <v>0</v>
      </c>
      <c r="N4412">
        <v>836083115</v>
      </c>
      <c r="O4412">
        <v>836083115</v>
      </c>
      <c r="P4412">
        <v>0</v>
      </c>
      <c r="Q4412">
        <v>62016885</v>
      </c>
      <c r="R4412">
        <v>93.09</v>
      </c>
      <c r="S4412">
        <v>0</v>
      </c>
      <c r="T4412">
        <v>0</v>
      </c>
    </row>
    <row r="4413" spans="1:20" x14ac:dyDescent="0.25">
      <c r="A4413" t="s">
        <v>97</v>
      </c>
      <c r="B4413">
        <v>0</v>
      </c>
      <c r="C4413">
        <v>300000000</v>
      </c>
      <c r="D4413">
        <v>0</v>
      </c>
      <c r="E4413">
        <v>300000000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300000000</v>
      </c>
      <c r="R4413">
        <v>0</v>
      </c>
      <c r="S4413">
        <v>0</v>
      </c>
      <c r="T4413">
        <v>0</v>
      </c>
    </row>
    <row r="4414" spans="1:20" x14ac:dyDescent="0.25">
      <c r="A4414" t="s">
        <v>32</v>
      </c>
      <c r="B4414">
        <v>0</v>
      </c>
      <c r="C4414">
        <v>300000000</v>
      </c>
      <c r="D4414">
        <v>0</v>
      </c>
      <c r="E4414">
        <v>300000000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300000000</v>
      </c>
      <c r="R4414">
        <v>0</v>
      </c>
      <c r="S4414">
        <v>0</v>
      </c>
      <c r="T4414">
        <v>0</v>
      </c>
    </row>
    <row r="4415" spans="1:20" x14ac:dyDescent="0.25">
      <c r="A4415" t="s">
        <v>33</v>
      </c>
      <c r="B4415">
        <v>0</v>
      </c>
      <c r="C4415">
        <v>300000000</v>
      </c>
      <c r="D4415">
        <v>0</v>
      </c>
      <c r="E4415">
        <v>300000000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300000000</v>
      </c>
      <c r="R4415">
        <v>0</v>
      </c>
      <c r="S4415">
        <v>0</v>
      </c>
      <c r="T4415">
        <v>0</v>
      </c>
    </row>
    <row r="4416" spans="1:20" x14ac:dyDescent="0.25">
      <c r="A4416" t="s">
        <v>34</v>
      </c>
      <c r="B4416">
        <v>33504000</v>
      </c>
      <c r="C4416">
        <v>15000000</v>
      </c>
      <c r="D4416">
        <v>0</v>
      </c>
      <c r="E4416">
        <v>48504000</v>
      </c>
      <c r="F4416">
        <v>0</v>
      </c>
      <c r="G4416">
        <v>33633344</v>
      </c>
      <c r="H4416">
        <v>33633344</v>
      </c>
      <c r="I4416">
        <v>33633344</v>
      </c>
      <c r="J4416">
        <v>0</v>
      </c>
      <c r="K4416">
        <v>33633344</v>
      </c>
      <c r="L4416">
        <v>0</v>
      </c>
      <c r="M4416">
        <v>0</v>
      </c>
      <c r="N4416">
        <v>33633344</v>
      </c>
      <c r="O4416">
        <v>33633344</v>
      </c>
      <c r="P4416">
        <v>0</v>
      </c>
      <c r="Q4416">
        <v>14870656</v>
      </c>
      <c r="R4416">
        <v>69.34</v>
      </c>
      <c r="S4416">
        <v>0</v>
      </c>
      <c r="T4416">
        <v>0</v>
      </c>
    </row>
    <row r="4417" spans="1:20" x14ac:dyDescent="0.25">
      <c r="A4417" t="s">
        <v>31</v>
      </c>
      <c r="B4417">
        <v>33504000</v>
      </c>
      <c r="C4417">
        <v>15000000</v>
      </c>
      <c r="D4417">
        <v>0</v>
      </c>
      <c r="E4417">
        <v>48504000</v>
      </c>
      <c r="F4417">
        <v>0</v>
      </c>
      <c r="G4417">
        <v>33633344</v>
      </c>
      <c r="H4417">
        <v>33633344</v>
      </c>
      <c r="I4417">
        <v>33633344</v>
      </c>
      <c r="J4417">
        <v>0</v>
      </c>
      <c r="K4417">
        <v>33633344</v>
      </c>
      <c r="L4417">
        <v>0</v>
      </c>
      <c r="M4417">
        <v>0</v>
      </c>
      <c r="N4417">
        <v>33633344</v>
      </c>
      <c r="O4417">
        <v>33633344</v>
      </c>
      <c r="P4417">
        <v>0</v>
      </c>
      <c r="Q4417">
        <v>14870656</v>
      </c>
      <c r="R4417">
        <v>69.34</v>
      </c>
      <c r="S4417">
        <v>0</v>
      </c>
      <c r="T4417">
        <v>0</v>
      </c>
    </row>
    <row r="4418" spans="1:20" x14ac:dyDescent="0.25">
      <c r="A4418" t="s">
        <v>35</v>
      </c>
      <c r="B4418">
        <v>33504000</v>
      </c>
      <c r="C4418">
        <v>15000000</v>
      </c>
      <c r="D4418">
        <v>0</v>
      </c>
      <c r="E4418">
        <v>48504000</v>
      </c>
      <c r="F4418">
        <v>0</v>
      </c>
      <c r="G4418">
        <v>33633344</v>
      </c>
      <c r="H4418">
        <v>33633344</v>
      </c>
      <c r="I4418">
        <v>33633344</v>
      </c>
      <c r="J4418">
        <v>0</v>
      </c>
      <c r="K4418">
        <v>33633344</v>
      </c>
      <c r="L4418">
        <v>0</v>
      </c>
      <c r="M4418">
        <v>0</v>
      </c>
      <c r="N4418">
        <v>33633344</v>
      </c>
      <c r="O4418">
        <v>33633344</v>
      </c>
      <c r="P4418">
        <v>0</v>
      </c>
      <c r="Q4418">
        <v>14870656</v>
      </c>
      <c r="R4418">
        <v>69.34</v>
      </c>
      <c r="S4418">
        <v>0</v>
      </c>
      <c r="T4418">
        <v>0</v>
      </c>
    </row>
    <row r="4419" spans="1:20" x14ac:dyDescent="0.25">
      <c r="A4419" t="s">
        <v>33</v>
      </c>
      <c r="B4419">
        <v>33504000</v>
      </c>
      <c r="C4419">
        <v>15000000</v>
      </c>
      <c r="D4419">
        <v>0</v>
      </c>
      <c r="E4419">
        <v>48504000</v>
      </c>
      <c r="F4419">
        <v>0</v>
      </c>
      <c r="G4419">
        <v>33633344</v>
      </c>
      <c r="H4419">
        <v>33633344</v>
      </c>
      <c r="I4419">
        <v>33633344</v>
      </c>
      <c r="J4419">
        <v>0</v>
      </c>
      <c r="K4419">
        <v>33633344</v>
      </c>
      <c r="L4419">
        <v>0</v>
      </c>
      <c r="M4419">
        <v>0</v>
      </c>
      <c r="N4419">
        <v>33633344</v>
      </c>
      <c r="O4419">
        <v>33633344</v>
      </c>
      <c r="P4419">
        <v>0</v>
      </c>
      <c r="Q4419">
        <v>14870656</v>
      </c>
      <c r="R4419">
        <v>69.34</v>
      </c>
      <c r="S4419">
        <v>0</v>
      </c>
      <c r="T4419">
        <v>0</v>
      </c>
    </row>
    <row r="4420" spans="1:20" x14ac:dyDescent="0.25">
      <c r="A4420" t="s">
        <v>742</v>
      </c>
      <c r="B4420">
        <v>14500000</v>
      </c>
      <c r="C4420">
        <v>0</v>
      </c>
      <c r="D4420">
        <v>0</v>
      </c>
      <c r="E4420">
        <v>14500000</v>
      </c>
      <c r="F4420">
        <v>0</v>
      </c>
      <c r="G4420">
        <v>8656207</v>
      </c>
      <c r="H4420">
        <v>8656207</v>
      </c>
      <c r="I4420">
        <v>8656207</v>
      </c>
      <c r="J4420">
        <v>0</v>
      </c>
      <c r="K4420">
        <v>8656207</v>
      </c>
      <c r="L4420">
        <v>0</v>
      </c>
      <c r="M4420">
        <v>0</v>
      </c>
      <c r="N4420">
        <v>8656207</v>
      </c>
      <c r="O4420">
        <v>8656207</v>
      </c>
      <c r="P4420">
        <v>0</v>
      </c>
      <c r="Q4420">
        <v>5843793</v>
      </c>
      <c r="R4420">
        <v>59.7</v>
      </c>
      <c r="S4420">
        <v>0</v>
      </c>
      <c r="T4420">
        <v>0</v>
      </c>
    </row>
    <row r="4421" spans="1:20" x14ac:dyDescent="0.25">
      <c r="A4421" t="s">
        <v>31</v>
      </c>
      <c r="B4421">
        <v>14500000</v>
      </c>
      <c r="C4421">
        <v>0</v>
      </c>
      <c r="D4421">
        <v>0</v>
      </c>
      <c r="E4421">
        <v>14500000</v>
      </c>
      <c r="F4421">
        <v>0</v>
      </c>
      <c r="G4421">
        <v>8656207</v>
      </c>
      <c r="H4421">
        <v>8656207</v>
      </c>
      <c r="I4421">
        <v>8656207</v>
      </c>
      <c r="J4421">
        <v>0</v>
      </c>
      <c r="K4421">
        <v>8656207</v>
      </c>
      <c r="L4421">
        <v>0</v>
      </c>
      <c r="M4421">
        <v>0</v>
      </c>
      <c r="N4421">
        <v>8656207</v>
      </c>
      <c r="O4421">
        <v>8656207</v>
      </c>
      <c r="P4421">
        <v>0</v>
      </c>
      <c r="Q4421">
        <v>5843793</v>
      </c>
      <c r="R4421">
        <v>59.7</v>
      </c>
      <c r="S4421">
        <v>0</v>
      </c>
      <c r="T4421">
        <v>0</v>
      </c>
    </row>
    <row r="4422" spans="1:20" x14ac:dyDescent="0.25">
      <c r="A4422" t="s">
        <v>743</v>
      </c>
      <c r="B4422">
        <v>14500000</v>
      </c>
      <c r="C4422">
        <v>0</v>
      </c>
      <c r="D4422">
        <v>0</v>
      </c>
      <c r="E4422">
        <v>14500000</v>
      </c>
      <c r="F4422">
        <v>0</v>
      </c>
      <c r="G4422">
        <v>8656207</v>
      </c>
      <c r="H4422">
        <v>8656207</v>
      </c>
      <c r="I4422">
        <v>8656207</v>
      </c>
      <c r="J4422">
        <v>0</v>
      </c>
      <c r="K4422">
        <v>8656207</v>
      </c>
      <c r="L4422">
        <v>0</v>
      </c>
      <c r="M4422">
        <v>0</v>
      </c>
      <c r="N4422">
        <v>8656207</v>
      </c>
      <c r="O4422">
        <v>8656207</v>
      </c>
      <c r="P4422">
        <v>0</v>
      </c>
      <c r="Q4422">
        <v>5843793</v>
      </c>
      <c r="R4422">
        <v>59.7</v>
      </c>
      <c r="S4422">
        <v>0</v>
      </c>
      <c r="T4422">
        <v>0</v>
      </c>
    </row>
    <row r="4423" spans="1:20" x14ac:dyDescent="0.25">
      <c r="A4423" t="s">
        <v>33</v>
      </c>
      <c r="B4423">
        <v>14500000</v>
      </c>
      <c r="C4423">
        <v>0</v>
      </c>
      <c r="D4423">
        <v>0</v>
      </c>
      <c r="E4423">
        <v>14500000</v>
      </c>
      <c r="F4423">
        <v>0</v>
      </c>
      <c r="G4423">
        <v>8656207</v>
      </c>
      <c r="H4423">
        <v>8656207</v>
      </c>
      <c r="I4423">
        <v>8656207</v>
      </c>
      <c r="J4423">
        <v>0</v>
      </c>
      <c r="K4423">
        <v>8656207</v>
      </c>
      <c r="L4423">
        <v>0</v>
      </c>
      <c r="M4423">
        <v>0</v>
      </c>
      <c r="N4423">
        <v>8656207</v>
      </c>
      <c r="O4423">
        <v>8656207</v>
      </c>
      <c r="P4423">
        <v>0</v>
      </c>
      <c r="Q4423">
        <v>5843793</v>
      </c>
      <c r="R4423">
        <v>59.7</v>
      </c>
      <c r="S4423">
        <v>0</v>
      </c>
      <c r="T4423">
        <v>0</v>
      </c>
    </row>
    <row r="4424" spans="1:20" x14ac:dyDescent="0.25">
      <c r="A4424" t="s">
        <v>36</v>
      </c>
      <c r="B4424">
        <v>98000000</v>
      </c>
      <c r="C4424">
        <v>0</v>
      </c>
      <c r="D4424">
        <v>0</v>
      </c>
      <c r="E4424">
        <v>98000000</v>
      </c>
      <c r="F4424">
        <v>0</v>
      </c>
      <c r="G4424">
        <v>46905764</v>
      </c>
      <c r="H4424">
        <v>46905764</v>
      </c>
      <c r="I4424">
        <v>46905764</v>
      </c>
      <c r="J4424">
        <v>0</v>
      </c>
      <c r="K4424">
        <v>46905764</v>
      </c>
      <c r="L4424">
        <v>0</v>
      </c>
      <c r="M4424">
        <v>0</v>
      </c>
      <c r="N4424">
        <v>46905764</v>
      </c>
      <c r="O4424">
        <v>46905764</v>
      </c>
      <c r="P4424">
        <v>0</v>
      </c>
      <c r="Q4424">
        <v>51094236</v>
      </c>
      <c r="R4424">
        <v>47.86</v>
      </c>
      <c r="S4424">
        <v>0</v>
      </c>
      <c r="T4424">
        <v>0</v>
      </c>
    </row>
    <row r="4425" spans="1:20" x14ac:dyDescent="0.25">
      <c r="A4425" t="s">
        <v>31</v>
      </c>
      <c r="B4425">
        <v>98000000</v>
      </c>
      <c r="C4425">
        <v>0</v>
      </c>
      <c r="D4425">
        <v>0</v>
      </c>
      <c r="E4425">
        <v>98000000</v>
      </c>
      <c r="F4425">
        <v>0</v>
      </c>
      <c r="G4425">
        <v>46905764</v>
      </c>
      <c r="H4425">
        <v>46905764</v>
      </c>
      <c r="I4425">
        <v>46905764</v>
      </c>
      <c r="J4425">
        <v>0</v>
      </c>
      <c r="K4425">
        <v>46905764</v>
      </c>
      <c r="L4425">
        <v>0</v>
      </c>
      <c r="M4425">
        <v>0</v>
      </c>
      <c r="N4425">
        <v>46905764</v>
      </c>
      <c r="O4425">
        <v>46905764</v>
      </c>
      <c r="P4425">
        <v>0</v>
      </c>
      <c r="Q4425">
        <v>51094236</v>
      </c>
      <c r="R4425">
        <v>47.86</v>
      </c>
      <c r="S4425">
        <v>0</v>
      </c>
      <c r="T4425">
        <v>0</v>
      </c>
    </row>
    <row r="4426" spans="1:20" x14ac:dyDescent="0.25">
      <c r="A4426" t="s">
        <v>38</v>
      </c>
      <c r="B4426">
        <v>98000000</v>
      </c>
      <c r="C4426">
        <v>0</v>
      </c>
      <c r="D4426">
        <v>0</v>
      </c>
      <c r="E4426">
        <v>98000000</v>
      </c>
      <c r="F4426">
        <v>0</v>
      </c>
      <c r="G4426">
        <v>46905764</v>
      </c>
      <c r="H4426">
        <v>46905764</v>
      </c>
      <c r="I4426">
        <v>46905764</v>
      </c>
      <c r="J4426">
        <v>0</v>
      </c>
      <c r="K4426">
        <v>46905764</v>
      </c>
      <c r="L4426">
        <v>0</v>
      </c>
      <c r="M4426">
        <v>0</v>
      </c>
      <c r="N4426">
        <v>46905764</v>
      </c>
      <c r="O4426">
        <v>46905764</v>
      </c>
      <c r="P4426">
        <v>0</v>
      </c>
      <c r="Q4426">
        <v>51094236</v>
      </c>
      <c r="R4426">
        <v>47.86</v>
      </c>
      <c r="S4426">
        <v>0</v>
      </c>
      <c r="T4426">
        <v>0</v>
      </c>
    </row>
    <row r="4427" spans="1:20" x14ac:dyDescent="0.25">
      <c r="A4427" t="s">
        <v>33</v>
      </c>
      <c r="B4427">
        <v>98000000</v>
      </c>
      <c r="C4427">
        <v>0</v>
      </c>
      <c r="D4427">
        <v>0</v>
      </c>
      <c r="E4427">
        <v>98000000</v>
      </c>
      <c r="F4427">
        <v>0</v>
      </c>
      <c r="G4427">
        <v>46905764</v>
      </c>
      <c r="H4427">
        <v>46905764</v>
      </c>
      <c r="I4427">
        <v>46905764</v>
      </c>
      <c r="J4427">
        <v>0</v>
      </c>
      <c r="K4427">
        <v>46905764</v>
      </c>
      <c r="L4427">
        <v>0</v>
      </c>
      <c r="M4427">
        <v>0</v>
      </c>
      <c r="N4427">
        <v>46905764</v>
      </c>
      <c r="O4427">
        <v>46905764</v>
      </c>
      <c r="P4427">
        <v>0</v>
      </c>
      <c r="Q4427">
        <v>51094236</v>
      </c>
      <c r="R4427">
        <v>47.86</v>
      </c>
      <c r="S4427">
        <v>0</v>
      </c>
      <c r="T4427">
        <v>0</v>
      </c>
    </row>
    <row r="4428" spans="1:20" x14ac:dyDescent="0.25">
      <c r="A4428" t="s">
        <v>747</v>
      </c>
      <c r="B4428">
        <v>64914000</v>
      </c>
      <c r="C4428">
        <v>0</v>
      </c>
      <c r="D4428">
        <v>0</v>
      </c>
      <c r="E4428">
        <v>64914000</v>
      </c>
      <c r="F4428">
        <v>0</v>
      </c>
      <c r="G4428">
        <v>43584911</v>
      </c>
      <c r="H4428">
        <v>43584911</v>
      </c>
      <c r="I4428">
        <v>43584911</v>
      </c>
      <c r="J4428">
        <v>0</v>
      </c>
      <c r="K4428">
        <v>43584911</v>
      </c>
      <c r="L4428">
        <v>0</v>
      </c>
      <c r="M4428">
        <v>0</v>
      </c>
      <c r="N4428">
        <v>43584911</v>
      </c>
      <c r="O4428">
        <v>43584911</v>
      </c>
      <c r="P4428">
        <v>0</v>
      </c>
      <c r="Q4428">
        <v>21329089</v>
      </c>
      <c r="R4428">
        <v>67.14</v>
      </c>
      <c r="S4428">
        <v>0</v>
      </c>
      <c r="T4428">
        <v>0</v>
      </c>
    </row>
    <row r="4429" spans="1:20" x14ac:dyDescent="0.25">
      <c r="A4429" t="s">
        <v>31</v>
      </c>
      <c r="B4429">
        <v>64914000</v>
      </c>
      <c r="C4429">
        <v>0</v>
      </c>
      <c r="D4429">
        <v>0</v>
      </c>
      <c r="E4429">
        <v>64914000</v>
      </c>
      <c r="F4429">
        <v>0</v>
      </c>
      <c r="G4429">
        <v>43584911</v>
      </c>
      <c r="H4429">
        <v>43584911</v>
      </c>
      <c r="I4429">
        <v>43584911</v>
      </c>
      <c r="J4429">
        <v>0</v>
      </c>
      <c r="K4429">
        <v>43584911</v>
      </c>
      <c r="L4429">
        <v>0</v>
      </c>
      <c r="M4429">
        <v>0</v>
      </c>
      <c r="N4429">
        <v>43584911</v>
      </c>
      <c r="O4429">
        <v>43584911</v>
      </c>
      <c r="P4429">
        <v>0</v>
      </c>
      <c r="Q4429">
        <v>21329089</v>
      </c>
      <c r="R4429">
        <v>67.14</v>
      </c>
      <c r="S4429">
        <v>0</v>
      </c>
      <c r="T4429">
        <v>0</v>
      </c>
    </row>
    <row r="4430" spans="1:20" x14ac:dyDescent="0.25">
      <c r="A4430" t="s">
        <v>38</v>
      </c>
      <c r="B4430">
        <v>64914000</v>
      </c>
      <c r="C4430">
        <v>0</v>
      </c>
      <c r="D4430">
        <v>0</v>
      </c>
      <c r="E4430">
        <v>64914000</v>
      </c>
      <c r="F4430">
        <v>0</v>
      </c>
      <c r="G4430">
        <v>43584911</v>
      </c>
      <c r="H4430">
        <v>43584911</v>
      </c>
      <c r="I4430">
        <v>43584911</v>
      </c>
      <c r="J4430">
        <v>0</v>
      </c>
      <c r="K4430">
        <v>43584911</v>
      </c>
      <c r="L4430">
        <v>0</v>
      </c>
      <c r="M4430">
        <v>0</v>
      </c>
      <c r="N4430">
        <v>43584911</v>
      </c>
      <c r="O4430">
        <v>43584911</v>
      </c>
      <c r="P4430">
        <v>0</v>
      </c>
      <c r="Q4430">
        <v>21329089</v>
      </c>
      <c r="R4430">
        <v>67.14</v>
      </c>
      <c r="S4430">
        <v>0</v>
      </c>
      <c r="T4430">
        <v>0</v>
      </c>
    </row>
    <row r="4431" spans="1:20" x14ac:dyDescent="0.25">
      <c r="A4431" t="s">
        <v>33</v>
      </c>
      <c r="B4431">
        <v>64914000</v>
      </c>
      <c r="C4431">
        <v>0</v>
      </c>
      <c r="D4431">
        <v>0</v>
      </c>
      <c r="E4431">
        <v>64914000</v>
      </c>
      <c r="F4431">
        <v>0</v>
      </c>
      <c r="G4431">
        <v>43584911</v>
      </c>
      <c r="H4431">
        <v>43584911</v>
      </c>
      <c r="I4431">
        <v>43584911</v>
      </c>
      <c r="J4431">
        <v>0</v>
      </c>
      <c r="K4431">
        <v>43584911</v>
      </c>
      <c r="L4431">
        <v>0</v>
      </c>
      <c r="M4431">
        <v>0</v>
      </c>
      <c r="N4431">
        <v>43584911</v>
      </c>
      <c r="O4431">
        <v>43584911</v>
      </c>
      <c r="P4431">
        <v>0</v>
      </c>
      <c r="Q4431">
        <v>21329089</v>
      </c>
      <c r="R4431">
        <v>67.14</v>
      </c>
      <c r="S4431">
        <v>0</v>
      </c>
      <c r="T4431">
        <v>0</v>
      </c>
    </row>
    <row r="4432" spans="1:20" x14ac:dyDescent="0.25">
      <c r="A4432" t="s">
        <v>37</v>
      </c>
      <c r="B4432">
        <v>7747800</v>
      </c>
      <c r="C4432">
        <v>0</v>
      </c>
      <c r="D4432">
        <v>0</v>
      </c>
      <c r="E4432">
        <v>7747800</v>
      </c>
      <c r="F4432">
        <v>0</v>
      </c>
      <c r="G4432">
        <v>2609958</v>
      </c>
      <c r="H4432">
        <v>2609958</v>
      </c>
      <c r="I4432">
        <v>2609958</v>
      </c>
      <c r="J4432">
        <v>0</v>
      </c>
      <c r="K4432">
        <v>2609958</v>
      </c>
      <c r="L4432">
        <v>0</v>
      </c>
      <c r="M4432">
        <v>0</v>
      </c>
      <c r="N4432">
        <v>2609958</v>
      </c>
      <c r="O4432">
        <v>2609958</v>
      </c>
      <c r="P4432">
        <v>0</v>
      </c>
      <c r="Q4432">
        <v>5137842</v>
      </c>
      <c r="R4432">
        <v>33.69</v>
      </c>
      <c r="S4432">
        <v>0</v>
      </c>
      <c r="T4432">
        <v>0</v>
      </c>
    </row>
    <row r="4433" spans="1:20" x14ac:dyDescent="0.25">
      <c r="A4433" t="s">
        <v>31</v>
      </c>
      <c r="B4433">
        <v>7747800</v>
      </c>
      <c r="C4433">
        <v>0</v>
      </c>
      <c r="D4433">
        <v>0</v>
      </c>
      <c r="E4433">
        <v>7747800</v>
      </c>
      <c r="F4433">
        <v>0</v>
      </c>
      <c r="G4433">
        <v>2609958</v>
      </c>
      <c r="H4433">
        <v>2609958</v>
      </c>
      <c r="I4433">
        <v>2609958</v>
      </c>
      <c r="J4433">
        <v>0</v>
      </c>
      <c r="K4433">
        <v>2609958</v>
      </c>
      <c r="L4433">
        <v>0</v>
      </c>
      <c r="M4433">
        <v>0</v>
      </c>
      <c r="N4433">
        <v>2609958</v>
      </c>
      <c r="O4433">
        <v>2609958</v>
      </c>
      <c r="P4433">
        <v>0</v>
      </c>
      <c r="Q4433">
        <v>5137842</v>
      </c>
      <c r="R4433">
        <v>33.69</v>
      </c>
      <c r="S4433">
        <v>0</v>
      </c>
      <c r="T4433">
        <v>0</v>
      </c>
    </row>
    <row r="4434" spans="1:20" x14ac:dyDescent="0.25">
      <c r="A4434" t="s">
        <v>38</v>
      </c>
      <c r="B4434">
        <v>7747800</v>
      </c>
      <c r="C4434">
        <v>0</v>
      </c>
      <c r="D4434">
        <v>0</v>
      </c>
      <c r="E4434">
        <v>7747800</v>
      </c>
      <c r="F4434">
        <v>0</v>
      </c>
      <c r="G4434">
        <v>2609958</v>
      </c>
      <c r="H4434">
        <v>2609958</v>
      </c>
      <c r="I4434">
        <v>2609958</v>
      </c>
      <c r="J4434">
        <v>0</v>
      </c>
      <c r="K4434">
        <v>2609958</v>
      </c>
      <c r="L4434">
        <v>0</v>
      </c>
      <c r="M4434">
        <v>0</v>
      </c>
      <c r="N4434">
        <v>2609958</v>
      </c>
      <c r="O4434">
        <v>2609958</v>
      </c>
      <c r="P4434">
        <v>0</v>
      </c>
      <c r="Q4434">
        <v>5137842</v>
      </c>
      <c r="R4434">
        <v>33.69</v>
      </c>
      <c r="S4434">
        <v>0</v>
      </c>
      <c r="T4434">
        <v>0</v>
      </c>
    </row>
    <row r="4435" spans="1:20" x14ac:dyDescent="0.25">
      <c r="A4435" t="s">
        <v>33</v>
      </c>
      <c r="B4435">
        <v>7747800</v>
      </c>
      <c r="C4435">
        <v>0</v>
      </c>
      <c r="D4435">
        <v>0</v>
      </c>
      <c r="E4435">
        <v>7747800</v>
      </c>
      <c r="F4435">
        <v>0</v>
      </c>
      <c r="G4435">
        <v>2609958</v>
      </c>
      <c r="H4435">
        <v>2609958</v>
      </c>
      <c r="I4435">
        <v>2609958</v>
      </c>
      <c r="J4435">
        <v>0</v>
      </c>
      <c r="K4435">
        <v>2609958</v>
      </c>
      <c r="L4435">
        <v>0</v>
      </c>
      <c r="M4435">
        <v>0</v>
      </c>
      <c r="N4435">
        <v>2609958</v>
      </c>
      <c r="O4435">
        <v>2609958</v>
      </c>
      <c r="P4435">
        <v>0</v>
      </c>
      <c r="Q4435">
        <v>5137842</v>
      </c>
      <c r="R4435">
        <v>33.69</v>
      </c>
      <c r="S4435">
        <v>0</v>
      </c>
      <c r="T4435">
        <v>0</v>
      </c>
    </row>
    <row r="4436" spans="1:20" x14ac:dyDescent="0.25">
      <c r="A4436" t="s">
        <v>39</v>
      </c>
      <c r="B4436">
        <v>55176900</v>
      </c>
      <c r="C4436">
        <v>0</v>
      </c>
      <c r="D4436">
        <v>0</v>
      </c>
      <c r="E4436">
        <v>55176900</v>
      </c>
      <c r="F4436">
        <v>0</v>
      </c>
      <c r="G4436">
        <v>27032382</v>
      </c>
      <c r="H4436">
        <v>27032382</v>
      </c>
      <c r="I4436">
        <v>27032382</v>
      </c>
      <c r="J4436">
        <v>0</v>
      </c>
      <c r="K4436">
        <v>27032382</v>
      </c>
      <c r="L4436">
        <v>0</v>
      </c>
      <c r="M4436">
        <v>0</v>
      </c>
      <c r="N4436">
        <v>27032382</v>
      </c>
      <c r="O4436">
        <v>27032382</v>
      </c>
      <c r="P4436">
        <v>0</v>
      </c>
      <c r="Q4436">
        <v>28144518</v>
      </c>
      <c r="R4436">
        <v>48.99</v>
      </c>
      <c r="S4436">
        <v>0</v>
      </c>
      <c r="T4436">
        <v>0</v>
      </c>
    </row>
    <row r="4437" spans="1:20" x14ac:dyDescent="0.25">
      <c r="A4437" t="s">
        <v>31</v>
      </c>
      <c r="B4437">
        <v>55176900</v>
      </c>
      <c r="C4437">
        <v>0</v>
      </c>
      <c r="D4437">
        <v>0</v>
      </c>
      <c r="E4437">
        <v>55176900</v>
      </c>
      <c r="F4437">
        <v>0</v>
      </c>
      <c r="G4437">
        <v>27032382</v>
      </c>
      <c r="H4437">
        <v>27032382</v>
      </c>
      <c r="I4437">
        <v>27032382</v>
      </c>
      <c r="J4437">
        <v>0</v>
      </c>
      <c r="K4437">
        <v>27032382</v>
      </c>
      <c r="L4437">
        <v>0</v>
      </c>
      <c r="M4437">
        <v>0</v>
      </c>
      <c r="N4437">
        <v>27032382</v>
      </c>
      <c r="O4437">
        <v>27032382</v>
      </c>
      <c r="P4437">
        <v>0</v>
      </c>
      <c r="Q4437">
        <v>28144518</v>
      </c>
      <c r="R4437">
        <v>48.99</v>
      </c>
      <c r="S4437">
        <v>0</v>
      </c>
      <c r="T4437">
        <v>0</v>
      </c>
    </row>
    <row r="4438" spans="1:20" x14ac:dyDescent="0.25">
      <c r="A4438" t="s">
        <v>40</v>
      </c>
      <c r="B4438">
        <v>55176900</v>
      </c>
      <c r="C4438">
        <v>0</v>
      </c>
      <c r="D4438">
        <v>0</v>
      </c>
      <c r="E4438">
        <v>55176900</v>
      </c>
      <c r="F4438">
        <v>0</v>
      </c>
      <c r="G4438">
        <v>27032382</v>
      </c>
      <c r="H4438">
        <v>27032382</v>
      </c>
      <c r="I4438">
        <v>27032382</v>
      </c>
      <c r="J4438">
        <v>0</v>
      </c>
      <c r="K4438">
        <v>27032382</v>
      </c>
      <c r="L4438">
        <v>0</v>
      </c>
      <c r="M4438">
        <v>0</v>
      </c>
      <c r="N4438">
        <v>27032382</v>
      </c>
      <c r="O4438">
        <v>27032382</v>
      </c>
      <c r="P4438">
        <v>0</v>
      </c>
      <c r="Q4438">
        <v>28144518</v>
      </c>
      <c r="R4438">
        <v>48.99</v>
      </c>
      <c r="S4438">
        <v>0</v>
      </c>
      <c r="T4438">
        <v>0</v>
      </c>
    </row>
    <row r="4439" spans="1:20" x14ac:dyDescent="0.25">
      <c r="A4439" t="s">
        <v>33</v>
      </c>
      <c r="B4439">
        <v>55176900</v>
      </c>
      <c r="C4439">
        <v>0</v>
      </c>
      <c r="D4439">
        <v>0</v>
      </c>
      <c r="E4439">
        <v>55176900</v>
      </c>
      <c r="F4439">
        <v>0</v>
      </c>
      <c r="G4439">
        <v>27032382</v>
      </c>
      <c r="H4439">
        <v>27032382</v>
      </c>
      <c r="I4439">
        <v>27032382</v>
      </c>
      <c r="J4439">
        <v>0</v>
      </c>
      <c r="K4439">
        <v>27032382</v>
      </c>
      <c r="L4439">
        <v>0</v>
      </c>
      <c r="M4439">
        <v>0</v>
      </c>
      <c r="N4439">
        <v>27032382</v>
      </c>
      <c r="O4439">
        <v>27032382</v>
      </c>
      <c r="P4439">
        <v>0</v>
      </c>
      <c r="Q4439">
        <v>28144518</v>
      </c>
      <c r="R4439">
        <v>48.99</v>
      </c>
      <c r="S4439">
        <v>0</v>
      </c>
      <c r="T4439">
        <v>0</v>
      </c>
    </row>
    <row r="4440" spans="1:20" x14ac:dyDescent="0.25">
      <c r="A4440" t="s">
        <v>41</v>
      </c>
      <c r="B4440">
        <v>62000000</v>
      </c>
      <c r="C4440">
        <v>0</v>
      </c>
      <c r="D4440">
        <v>0</v>
      </c>
      <c r="E4440">
        <v>62000000</v>
      </c>
      <c r="F4440">
        <v>0</v>
      </c>
      <c r="G4440">
        <v>31262710</v>
      </c>
      <c r="H4440">
        <v>31262710</v>
      </c>
      <c r="I4440">
        <v>31262710</v>
      </c>
      <c r="J4440">
        <v>0</v>
      </c>
      <c r="K4440">
        <v>31262710</v>
      </c>
      <c r="L4440">
        <v>0</v>
      </c>
      <c r="M4440">
        <v>0</v>
      </c>
      <c r="N4440">
        <v>31262710</v>
      </c>
      <c r="O4440">
        <v>31262710</v>
      </c>
      <c r="P4440">
        <v>0</v>
      </c>
      <c r="Q4440">
        <v>30737290</v>
      </c>
      <c r="R4440">
        <v>50.42</v>
      </c>
      <c r="S4440">
        <v>0</v>
      </c>
      <c r="T4440">
        <v>0</v>
      </c>
    </row>
    <row r="4441" spans="1:20" x14ac:dyDescent="0.25">
      <c r="A4441" t="s">
        <v>31</v>
      </c>
      <c r="B4441">
        <v>62000000</v>
      </c>
      <c r="C4441">
        <v>0</v>
      </c>
      <c r="D4441">
        <v>0</v>
      </c>
      <c r="E4441">
        <v>62000000</v>
      </c>
      <c r="F4441">
        <v>0</v>
      </c>
      <c r="G4441">
        <v>31262710</v>
      </c>
      <c r="H4441">
        <v>31262710</v>
      </c>
      <c r="I4441">
        <v>31262710</v>
      </c>
      <c r="J4441">
        <v>0</v>
      </c>
      <c r="K4441">
        <v>31262710</v>
      </c>
      <c r="L4441">
        <v>0</v>
      </c>
      <c r="M4441">
        <v>0</v>
      </c>
      <c r="N4441">
        <v>31262710</v>
      </c>
      <c r="O4441">
        <v>31262710</v>
      </c>
      <c r="P4441">
        <v>0</v>
      </c>
      <c r="Q4441">
        <v>30737290</v>
      </c>
      <c r="R4441">
        <v>50.42</v>
      </c>
      <c r="S4441">
        <v>0</v>
      </c>
      <c r="T4441">
        <v>0</v>
      </c>
    </row>
    <row r="4442" spans="1:20" x14ac:dyDescent="0.25">
      <c r="A4442" t="s">
        <v>40</v>
      </c>
      <c r="B4442">
        <v>62000000</v>
      </c>
      <c r="C4442">
        <v>0</v>
      </c>
      <c r="D4442">
        <v>0</v>
      </c>
      <c r="E4442">
        <v>62000000</v>
      </c>
      <c r="F4442">
        <v>0</v>
      </c>
      <c r="G4442">
        <v>31262710</v>
      </c>
      <c r="H4442">
        <v>31262710</v>
      </c>
      <c r="I4442">
        <v>31262710</v>
      </c>
      <c r="J4442">
        <v>0</v>
      </c>
      <c r="K4442">
        <v>31262710</v>
      </c>
      <c r="L4442">
        <v>0</v>
      </c>
      <c r="M4442">
        <v>0</v>
      </c>
      <c r="N4442">
        <v>31262710</v>
      </c>
      <c r="O4442">
        <v>31262710</v>
      </c>
      <c r="P4442">
        <v>0</v>
      </c>
      <c r="Q4442">
        <v>30737290</v>
      </c>
      <c r="R4442">
        <v>50.42</v>
      </c>
      <c r="S4442">
        <v>0</v>
      </c>
      <c r="T4442">
        <v>0</v>
      </c>
    </row>
    <row r="4443" spans="1:20" x14ac:dyDescent="0.25">
      <c r="A4443" t="s">
        <v>33</v>
      </c>
      <c r="B4443">
        <v>62000000</v>
      </c>
      <c r="C4443">
        <v>0</v>
      </c>
      <c r="D4443">
        <v>0</v>
      </c>
      <c r="E4443">
        <v>62000000</v>
      </c>
      <c r="F4443">
        <v>0</v>
      </c>
      <c r="G4443">
        <v>31262710</v>
      </c>
      <c r="H4443">
        <v>31262710</v>
      </c>
      <c r="I4443">
        <v>31262710</v>
      </c>
      <c r="J4443">
        <v>0</v>
      </c>
      <c r="K4443">
        <v>31262710</v>
      </c>
      <c r="L4443">
        <v>0</v>
      </c>
      <c r="M4443">
        <v>0</v>
      </c>
      <c r="N4443">
        <v>31262710</v>
      </c>
      <c r="O4443">
        <v>31262710</v>
      </c>
      <c r="P4443">
        <v>0</v>
      </c>
      <c r="Q4443">
        <v>30737290</v>
      </c>
      <c r="R4443">
        <v>50.42</v>
      </c>
      <c r="S4443">
        <v>0</v>
      </c>
      <c r="T4443">
        <v>0</v>
      </c>
    </row>
    <row r="4444" spans="1:20" x14ac:dyDescent="0.25">
      <c r="A4444" t="s">
        <v>42</v>
      </c>
      <c r="B4444">
        <v>125000000</v>
      </c>
      <c r="C4444">
        <v>0</v>
      </c>
      <c r="D4444">
        <v>0</v>
      </c>
      <c r="E4444">
        <v>125000000</v>
      </c>
      <c r="F4444">
        <v>0</v>
      </c>
      <c r="G4444">
        <v>10000000</v>
      </c>
      <c r="H4444">
        <v>10000000</v>
      </c>
      <c r="I4444">
        <v>10000000</v>
      </c>
      <c r="J4444">
        <v>0</v>
      </c>
      <c r="K4444">
        <v>10000000</v>
      </c>
      <c r="L4444">
        <v>0</v>
      </c>
      <c r="M4444">
        <v>0</v>
      </c>
      <c r="N4444">
        <v>10000000</v>
      </c>
      <c r="O4444">
        <v>10000000</v>
      </c>
      <c r="P4444">
        <v>0</v>
      </c>
      <c r="Q4444">
        <v>115000000</v>
      </c>
      <c r="R4444">
        <v>8</v>
      </c>
      <c r="S4444">
        <v>0</v>
      </c>
      <c r="T4444">
        <v>0</v>
      </c>
    </row>
    <row r="4445" spans="1:20" x14ac:dyDescent="0.25">
      <c r="A4445" t="s">
        <v>31</v>
      </c>
      <c r="B4445">
        <v>125000000</v>
      </c>
      <c r="C4445">
        <v>-50000000</v>
      </c>
      <c r="D4445">
        <v>0</v>
      </c>
      <c r="E4445">
        <v>75000000</v>
      </c>
      <c r="F4445">
        <v>0</v>
      </c>
      <c r="G4445">
        <v>10000000</v>
      </c>
      <c r="H4445">
        <v>10000000</v>
      </c>
      <c r="I4445">
        <v>10000000</v>
      </c>
      <c r="J4445">
        <v>0</v>
      </c>
      <c r="K4445">
        <v>10000000</v>
      </c>
      <c r="L4445">
        <v>0</v>
      </c>
      <c r="M4445">
        <v>0</v>
      </c>
      <c r="N4445">
        <v>10000000</v>
      </c>
      <c r="O4445">
        <v>10000000</v>
      </c>
      <c r="P4445">
        <v>0</v>
      </c>
      <c r="Q4445">
        <v>65000000</v>
      </c>
      <c r="R4445">
        <v>13.33</v>
      </c>
      <c r="S4445">
        <v>0</v>
      </c>
      <c r="T4445">
        <v>0</v>
      </c>
    </row>
    <row r="4446" spans="1:20" x14ac:dyDescent="0.25">
      <c r="A4446" t="s">
        <v>40</v>
      </c>
      <c r="B4446">
        <v>125000000</v>
      </c>
      <c r="C4446">
        <v>-50000000</v>
      </c>
      <c r="D4446">
        <v>0</v>
      </c>
      <c r="E4446">
        <v>75000000</v>
      </c>
      <c r="F4446">
        <v>0</v>
      </c>
      <c r="G4446">
        <v>10000000</v>
      </c>
      <c r="H4446">
        <v>10000000</v>
      </c>
      <c r="I4446">
        <v>10000000</v>
      </c>
      <c r="J4446">
        <v>0</v>
      </c>
      <c r="K4446">
        <v>10000000</v>
      </c>
      <c r="L4446">
        <v>0</v>
      </c>
      <c r="M4446">
        <v>0</v>
      </c>
      <c r="N4446">
        <v>10000000</v>
      </c>
      <c r="O4446">
        <v>10000000</v>
      </c>
      <c r="P4446">
        <v>0</v>
      </c>
      <c r="Q4446">
        <v>65000000</v>
      </c>
      <c r="R4446">
        <v>13.33</v>
      </c>
      <c r="S4446">
        <v>0</v>
      </c>
      <c r="T4446">
        <v>0</v>
      </c>
    </row>
    <row r="4447" spans="1:20" x14ac:dyDescent="0.25">
      <c r="A4447" t="s">
        <v>33</v>
      </c>
      <c r="B4447">
        <v>125000000</v>
      </c>
      <c r="C4447">
        <v>-50000000</v>
      </c>
      <c r="D4447">
        <v>0</v>
      </c>
      <c r="E4447">
        <v>75000000</v>
      </c>
      <c r="F4447">
        <v>0</v>
      </c>
      <c r="G4447">
        <v>10000000</v>
      </c>
      <c r="H4447">
        <v>10000000</v>
      </c>
      <c r="I4447">
        <v>10000000</v>
      </c>
      <c r="J4447">
        <v>0</v>
      </c>
      <c r="K4447">
        <v>10000000</v>
      </c>
      <c r="L4447">
        <v>0</v>
      </c>
      <c r="M4447">
        <v>0</v>
      </c>
      <c r="N4447">
        <v>10000000</v>
      </c>
      <c r="O4447">
        <v>10000000</v>
      </c>
      <c r="P4447">
        <v>0</v>
      </c>
      <c r="Q4447">
        <v>65000000</v>
      </c>
      <c r="R4447">
        <v>13.33</v>
      </c>
      <c r="S4447">
        <v>0</v>
      </c>
      <c r="T4447">
        <v>0</v>
      </c>
    </row>
    <row r="4448" spans="1:20" x14ac:dyDescent="0.25">
      <c r="A4448" t="s">
        <v>97</v>
      </c>
      <c r="B4448">
        <v>0</v>
      </c>
      <c r="C4448">
        <v>50000000</v>
      </c>
      <c r="D4448">
        <v>0</v>
      </c>
      <c r="E4448">
        <v>50000000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50000000</v>
      </c>
      <c r="R4448">
        <v>0</v>
      </c>
      <c r="S4448">
        <v>0</v>
      </c>
      <c r="T4448">
        <v>0</v>
      </c>
    </row>
    <row r="4449" spans="1:20" x14ac:dyDescent="0.25">
      <c r="A4449" t="s">
        <v>40</v>
      </c>
      <c r="B4449">
        <v>0</v>
      </c>
      <c r="C4449">
        <v>50000000</v>
      </c>
      <c r="D4449">
        <v>0</v>
      </c>
      <c r="E4449">
        <v>50000000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50000000</v>
      </c>
      <c r="R4449">
        <v>0</v>
      </c>
      <c r="S4449">
        <v>0</v>
      </c>
      <c r="T4449">
        <v>0</v>
      </c>
    </row>
    <row r="4450" spans="1:20" x14ac:dyDescent="0.25">
      <c r="A4450" t="s">
        <v>33</v>
      </c>
      <c r="B4450">
        <v>0</v>
      </c>
      <c r="C4450">
        <v>50000000</v>
      </c>
      <c r="D4450">
        <v>0</v>
      </c>
      <c r="E4450">
        <v>50000000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50000000</v>
      </c>
      <c r="R4450">
        <v>0</v>
      </c>
      <c r="S4450">
        <v>0</v>
      </c>
      <c r="T4450">
        <v>0</v>
      </c>
    </row>
    <row r="4451" spans="1:20" x14ac:dyDescent="0.25">
      <c r="A4451" t="s">
        <v>755</v>
      </c>
      <c r="B4451">
        <v>27222000</v>
      </c>
      <c r="C4451">
        <v>-10000000</v>
      </c>
      <c r="D4451">
        <v>0</v>
      </c>
      <c r="E4451">
        <v>17222000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17222000</v>
      </c>
      <c r="R4451">
        <v>0</v>
      </c>
      <c r="S4451">
        <v>0</v>
      </c>
      <c r="T4451">
        <v>0</v>
      </c>
    </row>
    <row r="4452" spans="1:20" x14ac:dyDescent="0.25">
      <c r="A4452" t="s">
        <v>31</v>
      </c>
      <c r="B4452">
        <v>27222000</v>
      </c>
      <c r="C4452">
        <v>-10000000</v>
      </c>
      <c r="D4452">
        <v>0</v>
      </c>
      <c r="E4452">
        <v>17222000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17222000</v>
      </c>
      <c r="R4452">
        <v>0</v>
      </c>
      <c r="S4452">
        <v>0</v>
      </c>
      <c r="T4452">
        <v>0</v>
      </c>
    </row>
    <row r="4453" spans="1:20" x14ac:dyDescent="0.25">
      <c r="A4453" t="s">
        <v>756</v>
      </c>
      <c r="B4453">
        <v>27222000</v>
      </c>
      <c r="C4453">
        <v>-10000000</v>
      </c>
      <c r="D4453">
        <v>0</v>
      </c>
      <c r="E4453">
        <v>17222000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17222000</v>
      </c>
      <c r="R4453">
        <v>0</v>
      </c>
      <c r="S4453">
        <v>0</v>
      </c>
      <c r="T4453">
        <v>0</v>
      </c>
    </row>
    <row r="4454" spans="1:20" x14ac:dyDescent="0.25">
      <c r="A4454" t="s">
        <v>33</v>
      </c>
      <c r="B4454">
        <v>27222000</v>
      </c>
      <c r="C4454">
        <v>-10000000</v>
      </c>
      <c r="D4454">
        <v>0</v>
      </c>
      <c r="E4454">
        <v>17222000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17222000</v>
      </c>
      <c r="R4454">
        <v>0</v>
      </c>
      <c r="S4454">
        <v>0</v>
      </c>
      <c r="T4454">
        <v>0</v>
      </c>
    </row>
    <row r="4455" spans="1:20" x14ac:dyDescent="0.25">
      <c r="A4455" t="s">
        <v>44</v>
      </c>
      <c r="B4455">
        <v>35598000</v>
      </c>
      <c r="C4455">
        <v>0</v>
      </c>
      <c r="D4455">
        <v>0</v>
      </c>
      <c r="E4455">
        <v>35598000</v>
      </c>
      <c r="F4455">
        <v>0</v>
      </c>
      <c r="G4455">
        <v>31362934</v>
      </c>
      <c r="H4455">
        <v>31362934</v>
      </c>
      <c r="I4455">
        <v>31362934</v>
      </c>
      <c r="J4455">
        <v>0</v>
      </c>
      <c r="K4455">
        <v>31362934</v>
      </c>
      <c r="L4455">
        <v>0</v>
      </c>
      <c r="M4455">
        <v>0</v>
      </c>
      <c r="N4455">
        <v>31362934</v>
      </c>
      <c r="O4455">
        <v>31362934</v>
      </c>
      <c r="P4455">
        <v>0</v>
      </c>
      <c r="Q4455">
        <v>4235066</v>
      </c>
      <c r="R4455">
        <v>88.1</v>
      </c>
      <c r="S4455">
        <v>0</v>
      </c>
      <c r="T4455">
        <v>0</v>
      </c>
    </row>
    <row r="4456" spans="1:20" x14ac:dyDescent="0.25">
      <c r="A4456" t="s">
        <v>31</v>
      </c>
      <c r="B4456">
        <v>35598000</v>
      </c>
      <c r="C4456">
        <v>0</v>
      </c>
      <c r="D4456">
        <v>0</v>
      </c>
      <c r="E4456">
        <v>35598000</v>
      </c>
      <c r="F4456">
        <v>0</v>
      </c>
      <c r="G4456">
        <v>31362934</v>
      </c>
      <c r="H4456">
        <v>31362934</v>
      </c>
      <c r="I4456">
        <v>31362934</v>
      </c>
      <c r="J4456">
        <v>0</v>
      </c>
      <c r="K4456">
        <v>31362934</v>
      </c>
      <c r="L4456">
        <v>0</v>
      </c>
      <c r="M4456">
        <v>0</v>
      </c>
      <c r="N4456">
        <v>31362934</v>
      </c>
      <c r="O4456">
        <v>31362934</v>
      </c>
      <c r="P4456">
        <v>0</v>
      </c>
      <c r="Q4456">
        <v>4235066</v>
      </c>
      <c r="R4456">
        <v>88.1</v>
      </c>
      <c r="S4456">
        <v>0</v>
      </c>
      <c r="T4456">
        <v>0</v>
      </c>
    </row>
    <row r="4457" spans="1:20" x14ac:dyDescent="0.25">
      <c r="A4457" t="s">
        <v>38</v>
      </c>
      <c r="B4457">
        <v>35598000</v>
      </c>
      <c r="C4457">
        <v>0</v>
      </c>
      <c r="D4457">
        <v>0</v>
      </c>
      <c r="E4457">
        <v>35598000</v>
      </c>
      <c r="F4457">
        <v>0</v>
      </c>
      <c r="G4457">
        <v>31362934</v>
      </c>
      <c r="H4457">
        <v>31362934</v>
      </c>
      <c r="I4457">
        <v>31362934</v>
      </c>
      <c r="J4457">
        <v>0</v>
      </c>
      <c r="K4457">
        <v>31362934</v>
      </c>
      <c r="L4457">
        <v>0</v>
      </c>
      <c r="M4457">
        <v>0</v>
      </c>
      <c r="N4457">
        <v>31362934</v>
      </c>
      <c r="O4457">
        <v>31362934</v>
      </c>
      <c r="P4457">
        <v>0</v>
      </c>
      <c r="Q4457">
        <v>4235066</v>
      </c>
      <c r="R4457">
        <v>88.1</v>
      </c>
      <c r="S4457">
        <v>0</v>
      </c>
      <c r="T4457">
        <v>0</v>
      </c>
    </row>
    <row r="4458" spans="1:20" x14ac:dyDescent="0.25">
      <c r="A4458" t="s">
        <v>33</v>
      </c>
      <c r="B4458">
        <v>35598000</v>
      </c>
      <c r="C4458">
        <v>0</v>
      </c>
      <c r="D4458">
        <v>0</v>
      </c>
      <c r="E4458">
        <v>35598000</v>
      </c>
      <c r="F4458">
        <v>0</v>
      </c>
      <c r="G4458">
        <v>31362934</v>
      </c>
      <c r="H4458">
        <v>31362934</v>
      </c>
      <c r="I4458">
        <v>31362934</v>
      </c>
      <c r="J4458">
        <v>0</v>
      </c>
      <c r="K4458">
        <v>31362934</v>
      </c>
      <c r="L4458">
        <v>0</v>
      </c>
      <c r="M4458">
        <v>0</v>
      </c>
      <c r="N4458">
        <v>31362934</v>
      </c>
      <c r="O4458">
        <v>31362934</v>
      </c>
      <c r="P4458">
        <v>0</v>
      </c>
      <c r="Q4458">
        <v>4235066</v>
      </c>
      <c r="R4458">
        <v>88.1</v>
      </c>
      <c r="S4458">
        <v>0</v>
      </c>
      <c r="T4458">
        <v>0</v>
      </c>
    </row>
    <row r="4459" spans="1:20" x14ac:dyDescent="0.25">
      <c r="A4459" t="s">
        <v>49</v>
      </c>
      <c r="B4459">
        <v>252327000</v>
      </c>
      <c r="C4459">
        <v>-10000000</v>
      </c>
      <c r="D4459">
        <v>0</v>
      </c>
      <c r="E4459">
        <v>242327000</v>
      </c>
      <c r="F4459">
        <v>0</v>
      </c>
      <c r="G4459">
        <v>134563500</v>
      </c>
      <c r="H4459">
        <v>134563500</v>
      </c>
      <c r="I4459">
        <v>134563500</v>
      </c>
      <c r="J4459">
        <v>0</v>
      </c>
      <c r="K4459">
        <v>134563500</v>
      </c>
      <c r="L4459">
        <v>0</v>
      </c>
      <c r="M4459">
        <v>0</v>
      </c>
      <c r="N4459">
        <v>134563500</v>
      </c>
      <c r="O4459">
        <v>134563500</v>
      </c>
      <c r="P4459">
        <v>0</v>
      </c>
      <c r="Q4459">
        <v>107763500</v>
      </c>
      <c r="R4459">
        <v>55.53</v>
      </c>
      <c r="S4459">
        <v>0</v>
      </c>
      <c r="T4459">
        <v>0</v>
      </c>
    </row>
    <row r="4460" spans="1:20" x14ac:dyDescent="0.25">
      <c r="A4460" t="s">
        <v>31</v>
      </c>
      <c r="B4460">
        <v>252327000</v>
      </c>
      <c r="C4460">
        <v>-60000000</v>
      </c>
      <c r="D4460">
        <v>0</v>
      </c>
      <c r="E4460">
        <v>192327000</v>
      </c>
      <c r="F4460">
        <v>0</v>
      </c>
      <c r="G4460">
        <v>134563500</v>
      </c>
      <c r="H4460">
        <v>134563500</v>
      </c>
      <c r="I4460">
        <v>134563500</v>
      </c>
      <c r="J4460">
        <v>0</v>
      </c>
      <c r="K4460">
        <v>134563500</v>
      </c>
      <c r="L4460">
        <v>0</v>
      </c>
      <c r="M4460">
        <v>0</v>
      </c>
      <c r="N4460">
        <v>134563500</v>
      </c>
      <c r="O4460">
        <v>134563500</v>
      </c>
      <c r="P4460">
        <v>0</v>
      </c>
      <c r="Q4460">
        <v>57763500</v>
      </c>
      <c r="R4460">
        <v>69.97</v>
      </c>
      <c r="S4460">
        <v>0</v>
      </c>
      <c r="T4460">
        <v>0</v>
      </c>
    </row>
    <row r="4461" spans="1:20" x14ac:dyDescent="0.25">
      <c r="A4461" t="s">
        <v>46</v>
      </c>
      <c r="B4461">
        <v>252327000</v>
      </c>
      <c r="C4461">
        <v>-60000000</v>
      </c>
      <c r="D4461">
        <v>0</v>
      </c>
      <c r="E4461">
        <v>192327000</v>
      </c>
      <c r="F4461">
        <v>0</v>
      </c>
      <c r="G4461">
        <v>134563500</v>
      </c>
      <c r="H4461">
        <v>134563500</v>
      </c>
      <c r="I4461">
        <v>134563500</v>
      </c>
      <c r="J4461">
        <v>0</v>
      </c>
      <c r="K4461">
        <v>134563500</v>
      </c>
      <c r="L4461">
        <v>0</v>
      </c>
      <c r="M4461">
        <v>0</v>
      </c>
      <c r="N4461">
        <v>134563500</v>
      </c>
      <c r="O4461">
        <v>134563500</v>
      </c>
      <c r="P4461">
        <v>0</v>
      </c>
      <c r="Q4461">
        <v>57763500</v>
      </c>
      <c r="R4461">
        <v>69.97</v>
      </c>
      <c r="S4461">
        <v>0</v>
      </c>
      <c r="T4461">
        <v>0</v>
      </c>
    </row>
    <row r="4462" spans="1:20" x14ac:dyDescent="0.25">
      <c r="A4462" t="s">
        <v>33</v>
      </c>
      <c r="B4462">
        <v>252327000</v>
      </c>
      <c r="C4462">
        <v>-60000000</v>
      </c>
      <c r="D4462">
        <v>0</v>
      </c>
      <c r="E4462">
        <v>192327000</v>
      </c>
      <c r="F4462">
        <v>0</v>
      </c>
      <c r="G4462">
        <v>134563500</v>
      </c>
      <c r="H4462">
        <v>134563500</v>
      </c>
      <c r="I4462">
        <v>134563500</v>
      </c>
      <c r="J4462">
        <v>0</v>
      </c>
      <c r="K4462">
        <v>134563500</v>
      </c>
      <c r="L4462">
        <v>0</v>
      </c>
      <c r="M4462">
        <v>0</v>
      </c>
      <c r="N4462">
        <v>134563500</v>
      </c>
      <c r="O4462">
        <v>134563500</v>
      </c>
      <c r="P4462">
        <v>0</v>
      </c>
      <c r="Q4462">
        <v>57763500</v>
      </c>
      <c r="R4462">
        <v>69.97</v>
      </c>
      <c r="S4462">
        <v>0</v>
      </c>
      <c r="T4462">
        <v>0</v>
      </c>
    </row>
    <row r="4463" spans="1:20" x14ac:dyDescent="0.25">
      <c r="A4463" t="s">
        <v>97</v>
      </c>
      <c r="B4463">
        <v>0</v>
      </c>
      <c r="C4463">
        <v>50000000</v>
      </c>
      <c r="D4463">
        <v>0</v>
      </c>
      <c r="E4463">
        <v>50000000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50000000</v>
      </c>
      <c r="R4463">
        <v>0</v>
      </c>
      <c r="S4463">
        <v>0</v>
      </c>
      <c r="T4463">
        <v>0</v>
      </c>
    </row>
    <row r="4464" spans="1:20" x14ac:dyDescent="0.25">
      <c r="A4464" t="s">
        <v>46</v>
      </c>
      <c r="B4464">
        <v>0</v>
      </c>
      <c r="C4464">
        <v>50000000</v>
      </c>
      <c r="D4464">
        <v>0</v>
      </c>
      <c r="E4464">
        <v>50000000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50000000</v>
      </c>
      <c r="R4464">
        <v>0</v>
      </c>
      <c r="S4464">
        <v>0</v>
      </c>
      <c r="T4464">
        <v>0</v>
      </c>
    </row>
    <row r="4465" spans="1:20" x14ac:dyDescent="0.25">
      <c r="A4465" t="s">
        <v>33</v>
      </c>
      <c r="B4465">
        <v>0</v>
      </c>
      <c r="C4465">
        <v>50000000</v>
      </c>
      <c r="D4465">
        <v>0</v>
      </c>
      <c r="E4465">
        <v>50000000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50000000</v>
      </c>
      <c r="R4465">
        <v>0</v>
      </c>
      <c r="S4465">
        <v>0</v>
      </c>
      <c r="T4465">
        <v>0</v>
      </c>
    </row>
    <row r="4466" spans="1:20" x14ac:dyDescent="0.25">
      <c r="A4466" t="s">
        <v>1665</v>
      </c>
      <c r="B4466">
        <v>350745000</v>
      </c>
      <c r="C4466">
        <v>69000000</v>
      </c>
      <c r="D4466">
        <v>0</v>
      </c>
      <c r="E4466">
        <v>419745000</v>
      </c>
      <c r="F4466">
        <v>0</v>
      </c>
      <c r="G4466">
        <v>185872500</v>
      </c>
      <c r="H4466">
        <v>185872500</v>
      </c>
      <c r="I4466">
        <v>185872500</v>
      </c>
      <c r="J4466">
        <v>0</v>
      </c>
      <c r="K4466">
        <v>185872500</v>
      </c>
      <c r="L4466">
        <v>0</v>
      </c>
      <c r="M4466">
        <v>0</v>
      </c>
      <c r="N4466">
        <v>185872500</v>
      </c>
      <c r="O4466">
        <v>185872500</v>
      </c>
      <c r="P4466">
        <v>0</v>
      </c>
      <c r="Q4466">
        <v>233872500</v>
      </c>
      <c r="R4466">
        <v>44.28</v>
      </c>
      <c r="S4466">
        <v>0</v>
      </c>
      <c r="T4466">
        <v>0</v>
      </c>
    </row>
    <row r="4467" spans="1:20" x14ac:dyDescent="0.25">
      <c r="A4467" t="s">
        <v>31</v>
      </c>
      <c r="B4467">
        <v>350745000</v>
      </c>
      <c r="C4467">
        <v>19000000</v>
      </c>
      <c r="D4467">
        <v>0</v>
      </c>
      <c r="E4467">
        <v>369745000</v>
      </c>
      <c r="F4467">
        <v>0</v>
      </c>
      <c r="G4467">
        <v>185872500</v>
      </c>
      <c r="H4467">
        <v>185872500</v>
      </c>
      <c r="I4467">
        <v>185872500</v>
      </c>
      <c r="J4467">
        <v>0</v>
      </c>
      <c r="K4467">
        <v>185872500</v>
      </c>
      <c r="L4467">
        <v>0</v>
      </c>
      <c r="M4467">
        <v>0</v>
      </c>
      <c r="N4467">
        <v>185872500</v>
      </c>
      <c r="O4467">
        <v>185872500</v>
      </c>
      <c r="P4467">
        <v>0</v>
      </c>
      <c r="Q4467">
        <v>183872500</v>
      </c>
      <c r="R4467">
        <v>50.27</v>
      </c>
      <c r="S4467">
        <v>0</v>
      </c>
      <c r="T4467">
        <v>0</v>
      </c>
    </row>
    <row r="4468" spans="1:20" x14ac:dyDescent="0.25">
      <c r="A4468" t="s">
        <v>385</v>
      </c>
      <c r="B4468">
        <v>350745000</v>
      </c>
      <c r="C4468">
        <v>19000000</v>
      </c>
      <c r="D4468">
        <v>0</v>
      </c>
      <c r="E4468">
        <v>369745000</v>
      </c>
      <c r="F4468">
        <v>0</v>
      </c>
      <c r="G4468">
        <v>185872500</v>
      </c>
      <c r="H4468">
        <v>185872500</v>
      </c>
      <c r="I4468">
        <v>185872500</v>
      </c>
      <c r="J4468">
        <v>0</v>
      </c>
      <c r="K4468">
        <v>185872500</v>
      </c>
      <c r="L4468">
        <v>0</v>
      </c>
      <c r="M4468">
        <v>0</v>
      </c>
      <c r="N4468">
        <v>185872500</v>
      </c>
      <c r="O4468">
        <v>185872500</v>
      </c>
      <c r="P4468">
        <v>0</v>
      </c>
      <c r="Q4468">
        <v>183872500</v>
      </c>
      <c r="R4468">
        <v>50.27</v>
      </c>
      <c r="S4468">
        <v>0</v>
      </c>
      <c r="T4468">
        <v>0</v>
      </c>
    </row>
    <row r="4469" spans="1:20" x14ac:dyDescent="0.25">
      <c r="A4469" t="s">
        <v>33</v>
      </c>
      <c r="B4469">
        <v>350745000</v>
      </c>
      <c r="C4469">
        <v>19000000</v>
      </c>
      <c r="D4469">
        <v>0</v>
      </c>
      <c r="E4469">
        <v>369745000</v>
      </c>
      <c r="F4469">
        <v>0</v>
      </c>
      <c r="G4469">
        <v>185872500</v>
      </c>
      <c r="H4469">
        <v>185872500</v>
      </c>
      <c r="I4469">
        <v>185872500</v>
      </c>
      <c r="J4469">
        <v>0</v>
      </c>
      <c r="K4469">
        <v>185872500</v>
      </c>
      <c r="L4469">
        <v>0</v>
      </c>
      <c r="M4469">
        <v>0</v>
      </c>
      <c r="N4469">
        <v>185872500</v>
      </c>
      <c r="O4469">
        <v>185872500</v>
      </c>
      <c r="P4469">
        <v>0</v>
      </c>
      <c r="Q4469">
        <v>183872500</v>
      </c>
      <c r="R4469">
        <v>50.27</v>
      </c>
      <c r="S4469">
        <v>0</v>
      </c>
      <c r="T4469">
        <v>0</v>
      </c>
    </row>
    <row r="4470" spans="1:20" x14ac:dyDescent="0.25">
      <c r="A4470" t="s">
        <v>97</v>
      </c>
      <c r="B4470">
        <v>0</v>
      </c>
      <c r="C4470">
        <v>50000000</v>
      </c>
      <c r="D4470">
        <v>0</v>
      </c>
      <c r="E4470">
        <v>50000000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50000000</v>
      </c>
      <c r="R4470">
        <v>0</v>
      </c>
      <c r="S4470">
        <v>0</v>
      </c>
      <c r="T4470">
        <v>0</v>
      </c>
    </row>
    <row r="4471" spans="1:20" x14ac:dyDescent="0.25">
      <c r="A4471" t="s">
        <v>385</v>
      </c>
      <c r="B4471">
        <v>0</v>
      </c>
      <c r="C4471">
        <v>50000000</v>
      </c>
      <c r="D4471">
        <v>0</v>
      </c>
      <c r="E4471">
        <v>50000000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50000000</v>
      </c>
      <c r="R4471">
        <v>0</v>
      </c>
      <c r="S4471">
        <v>0</v>
      </c>
      <c r="T4471">
        <v>0</v>
      </c>
    </row>
    <row r="4472" spans="1:20" x14ac:dyDescent="0.25">
      <c r="A4472" t="s">
        <v>33</v>
      </c>
      <c r="B4472">
        <v>0</v>
      </c>
      <c r="C4472">
        <v>50000000</v>
      </c>
      <c r="D4472">
        <v>0</v>
      </c>
      <c r="E4472">
        <v>50000000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50000000</v>
      </c>
      <c r="R4472">
        <v>0</v>
      </c>
      <c r="S4472">
        <v>0</v>
      </c>
      <c r="T4472">
        <v>0</v>
      </c>
    </row>
    <row r="4473" spans="1:20" x14ac:dyDescent="0.25">
      <c r="A4473" t="s">
        <v>760</v>
      </c>
      <c r="B4473">
        <v>10993500</v>
      </c>
      <c r="C4473">
        <v>0</v>
      </c>
      <c r="D4473">
        <v>0</v>
      </c>
      <c r="E4473">
        <v>10993500</v>
      </c>
      <c r="F4473">
        <v>0</v>
      </c>
      <c r="G4473">
        <v>10993500</v>
      </c>
      <c r="H4473">
        <v>10993500</v>
      </c>
      <c r="I4473">
        <v>10993500</v>
      </c>
      <c r="J4473">
        <v>0</v>
      </c>
      <c r="K4473">
        <v>10993500</v>
      </c>
      <c r="L4473">
        <v>0</v>
      </c>
      <c r="M4473">
        <v>0</v>
      </c>
      <c r="N4473">
        <v>10993500</v>
      </c>
      <c r="O4473">
        <v>10993500</v>
      </c>
      <c r="P4473">
        <v>0</v>
      </c>
      <c r="Q4473">
        <v>0</v>
      </c>
      <c r="R4473">
        <v>100</v>
      </c>
      <c r="S4473">
        <v>0</v>
      </c>
      <c r="T4473">
        <v>0</v>
      </c>
    </row>
    <row r="4474" spans="1:20" x14ac:dyDescent="0.25">
      <c r="A4474" t="s">
        <v>31</v>
      </c>
      <c r="B4474">
        <v>10993500</v>
      </c>
      <c r="C4474">
        <v>0</v>
      </c>
      <c r="D4474">
        <v>0</v>
      </c>
      <c r="E4474">
        <v>10993500</v>
      </c>
      <c r="F4474">
        <v>0</v>
      </c>
      <c r="G4474">
        <v>10993500</v>
      </c>
      <c r="H4474">
        <v>10993500</v>
      </c>
      <c r="I4474">
        <v>10993500</v>
      </c>
      <c r="J4474">
        <v>0</v>
      </c>
      <c r="K4474">
        <v>10993500</v>
      </c>
      <c r="L4474">
        <v>0</v>
      </c>
      <c r="M4474">
        <v>0</v>
      </c>
      <c r="N4474">
        <v>10993500</v>
      </c>
      <c r="O4474">
        <v>10993500</v>
      </c>
      <c r="P4474">
        <v>0</v>
      </c>
      <c r="Q4474">
        <v>0</v>
      </c>
      <c r="R4474">
        <v>100</v>
      </c>
      <c r="S4474">
        <v>0</v>
      </c>
      <c r="T4474">
        <v>0</v>
      </c>
    </row>
    <row r="4475" spans="1:20" x14ac:dyDescent="0.25">
      <c r="A4475" t="s">
        <v>761</v>
      </c>
      <c r="B4475">
        <v>10993500</v>
      </c>
      <c r="C4475">
        <v>0</v>
      </c>
      <c r="D4475">
        <v>0</v>
      </c>
      <c r="E4475">
        <v>10993500</v>
      </c>
      <c r="F4475">
        <v>0</v>
      </c>
      <c r="G4475">
        <v>10993500</v>
      </c>
      <c r="H4475">
        <v>10993500</v>
      </c>
      <c r="I4475">
        <v>10993500</v>
      </c>
      <c r="J4475">
        <v>0</v>
      </c>
      <c r="K4475">
        <v>10993500</v>
      </c>
      <c r="L4475">
        <v>0</v>
      </c>
      <c r="M4475">
        <v>0</v>
      </c>
      <c r="N4475">
        <v>10993500</v>
      </c>
      <c r="O4475">
        <v>10993500</v>
      </c>
      <c r="P4475">
        <v>0</v>
      </c>
      <c r="Q4475">
        <v>0</v>
      </c>
      <c r="R4475">
        <v>100</v>
      </c>
      <c r="S4475">
        <v>0</v>
      </c>
      <c r="T4475">
        <v>0</v>
      </c>
    </row>
    <row r="4476" spans="1:20" x14ac:dyDescent="0.25">
      <c r="A4476" t="s">
        <v>33</v>
      </c>
      <c r="B4476">
        <v>10993500</v>
      </c>
      <c r="C4476">
        <v>0</v>
      </c>
      <c r="D4476">
        <v>0</v>
      </c>
      <c r="E4476">
        <v>10993500</v>
      </c>
      <c r="F4476">
        <v>0</v>
      </c>
      <c r="G4476">
        <v>10993500</v>
      </c>
      <c r="H4476">
        <v>10993500</v>
      </c>
      <c r="I4476">
        <v>10993500</v>
      </c>
      <c r="J4476">
        <v>0</v>
      </c>
      <c r="K4476">
        <v>10993500</v>
      </c>
      <c r="L4476">
        <v>0</v>
      </c>
      <c r="M4476">
        <v>0</v>
      </c>
      <c r="N4476">
        <v>10993500</v>
      </c>
      <c r="O4476">
        <v>10993500</v>
      </c>
      <c r="P4476">
        <v>0</v>
      </c>
      <c r="Q4476">
        <v>0</v>
      </c>
      <c r="R4476">
        <v>100</v>
      </c>
      <c r="S4476">
        <v>0</v>
      </c>
      <c r="T4476">
        <v>0</v>
      </c>
    </row>
    <row r="4477" spans="1:20" x14ac:dyDescent="0.25">
      <c r="A4477" t="s">
        <v>50</v>
      </c>
      <c r="B4477">
        <v>86901000</v>
      </c>
      <c r="C4477">
        <v>0</v>
      </c>
      <c r="D4477">
        <v>0</v>
      </c>
      <c r="E4477">
        <v>86901000</v>
      </c>
      <c r="F4477">
        <v>0</v>
      </c>
      <c r="G4477">
        <v>43450500</v>
      </c>
      <c r="H4477">
        <v>43450500</v>
      </c>
      <c r="I4477">
        <v>43450500</v>
      </c>
      <c r="J4477">
        <v>0</v>
      </c>
      <c r="K4477">
        <v>43450500</v>
      </c>
      <c r="L4477">
        <v>0</v>
      </c>
      <c r="M4477">
        <v>0</v>
      </c>
      <c r="N4477">
        <v>43450500</v>
      </c>
      <c r="O4477">
        <v>43450500</v>
      </c>
      <c r="P4477">
        <v>0</v>
      </c>
      <c r="Q4477">
        <v>43450500</v>
      </c>
      <c r="R4477">
        <v>50</v>
      </c>
      <c r="S4477">
        <v>0</v>
      </c>
      <c r="T4477">
        <v>0</v>
      </c>
    </row>
    <row r="4478" spans="1:20" x14ac:dyDescent="0.25">
      <c r="A4478" t="s">
        <v>31</v>
      </c>
      <c r="B4478">
        <v>86901000</v>
      </c>
      <c r="C4478">
        <v>0</v>
      </c>
      <c r="D4478">
        <v>0</v>
      </c>
      <c r="E4478">
        <v>86901000</v>
      </c>
      <c r="F4478">
        <v>0</v>
      </c>
      <c r="G4478">
        <v>43450500</v>
      </c>
      <c r="H4478">
        <v>43450500</v>
      </c>
      <c r="I4478">
        <v>43450500</v>
      </c>
      <c r="J4478">
        <v>0</v>
      </c>
      <c r="K4478">
        <v>43450500</v>
      </c>
      <c r="L4478">
        <v>0</v>
      </c>
      <c r="M4478">
        <v>0</v>
      </c>
      <c r="N4478">
        <v>43450500</v>
      </c>
      <c r="O4478">
        <v>43450500</v>
      </c>
      <c r="P4478">
        <v>0</v>
      </c>
      <c r="Q4478">
        <v>43450500</v>
      </c>
      <c r="R4478">
        <v>50</v>
      </c>
      <c r="S4478">
        <v>0</v>
      </c>
      <c r="T4478">
        <v>0</v>
      </c>
    </row>
    <row r="4479" spans="1:20" x14ac:dyDescent="0.25">
      <c r="A4479" t="s">
        <v>412</v>
      </c>
      <c r="B4479">
        <v>86901000</v>
      </c>
      <c r="C4479">
        <v>0</v>
      </c>
      <c r="D4479">
        <v>0</v>
      </c>
      <c r="E4479">
        <v>86901000</v>
      </c>
      <c r="F4479">
        <v>0</v>
      </c>
      <c r="G4479">
        <v>43450500</v>
      </c>
      <c r="H4479">
        <v>43450500</v>
      </c>
      <c r="I4479">
        <v>43450500</v>
      </c>
      <c r="J4479">
        <v>0</v>
      </c>
      <c r="K4479">
        <v>43450500</v>
      </c>
      <c r="L4479">
        <v>0</v>
      </c>
      <c r="M4479">
        <v>0</v>
      </c>
      <c r="N4479">
        <v>43450500</v>
      </c>
      <c r="O4479">
        <v>43450500</v>
      </c>
      <c r="P4479">
        <v>0</v>
      </c>
      <c r="Q4479">
        <v>43450500</v>
      </c>
      <c r="R4479">
        <v>50</v>
      </c>
      <c r="S4479">
        <v>0</v>
      </c>
      <c r="T4479">
        <v>0</v>
      </c>
    </row>
    <row r="4480" spans="1:20" x14ac:dyDescent="0.25">
      <c r="A4480" t="s">
        <v>33</v>
      </c>
      <c r="B4480">
        <v>86901000</v>
      </c>
      <c r="C4480">
        <v>0</v>
      </c>
      <c r="D4480">
        <v>0</v>
      </c>
      <c r="E4480">
        <v>86901000</v>
      </c>
      <c r="F4480">
        <v>0</v>
      </c>
      <c r="G4480">
        <v>43450500</v>
      </c>
      <c r="H4480">
        <v>43450500</v>
      </c>
      <c r="I4480">
        <v>43450500</v>
      </c>
      <c r="J4480">
        <v>0</v>
      </c>
      <c r="K4480">
        <v>43450500</v>
      </c>
      <c r="L4480">
        <v>0</v>
      </c>
      <c r="M4480">
        <v>0</v>
      </c>
      <c r="N4480">
        <v>43450500</v>
      </c>
      <c r="O4480">
        <v>43450500</v>
      </c>
      <c r="P4480">
        <v>0</v>
      </c>
      <c r="Q4480">
        <v>43450500</v>
      </c>
      <c r="R4480">
        <v>50</v>
      </c>
      <c r="S4480">
        <v>0</v>
      </c>
      <c r="T4480">
        <v>0</v>
      </c>
    </row>
    <row r="4481" spans="1:20" x14ac:dyDescent="0.25">
      <c r="A4481" t="s">
        <v>762</v>
      </c>
      <c r="B4481">
        <v>115693500</v>
      </c>
      <c r="C4481">
        <v>0</v>
      </c>
      <c r="D4481">
        <v>0</v>
      </c>
      <c r="E4481">
        <v>115693500</v>
      </c>
      <c r="F4481">
        <v>0</v>
      </c>
      <c r="G4481">
        <v>77460960</v>
      </c>
      <c r="H4481">
        <v>77460960</v>
      </c>
      <c r="I4481">
        <v>77460960</v>
      </c>
      <c r="J4481">
        <v>0</v>
      </c>
      <c r="K4481">
        <v>77460960</v>
      </c>
      <c r="L4481">
        <v>0</v>
      </c>
      <c r="M4481">
        <v>0</v>
      </c>
      <c r="N4481">
        <v>77460960</v>
      </c>
      <c r="O4481">
        <v>77460960</v>
      </c>
      <c r="P4481">
        <v>0</v>
      </c>
      <c r="Q4481">
        <v>38232540</v>
      </c>
      <c r="R4481">
        <v>66.95</v>
      </c>
      <c r="S4481">
        <v>0</v>
      </c>
      <c r="T4481">
        <v>0</v>
      </c>
    </row>
    <row r="4482" spans="1:20" x14ac:dyDescent="0.25">
      <c r="A4482" t="s">
        <v>31</v>
      </c>
      <c r="B4482">
        <v>115693500</v>
      </c>
      <c r="C4482">
        <v>0</v>
      </c>
      <c r="D4482">
        <v>0</v>
      </c>
      <c r="E4482">
        <v>115693500</v>
      </c>
      <c r="F4482">
        <v>0</v>
      </c>
      <c r="G4482">
        <v>77460960</v>
      </c>
      <c r="H4482">
        <v>77460960</v>
      </c>
      <c r="I4482">
        <v>77460960</v>
      </c>
      <c r="J4482">
        <v>0</v>
      </c>
      <c r="K4482">
        <v>77460960</v>
      </c>
      <c r="L4482">
        <v>0</v>
      </c>
      <c r="M4482">
        <v>0</v>
      </c>
      <c r="N4482">
        <v>77460960</v>
      </c>
      <c r="O4482">
        <v>77460960</v>
      </c>
      <c r="P4482">
        <v>0</v>
      </c>
      <c r="Q4482">
        <v>38232540</v>
      </c>
      <c r="R4482">
        <v>66.95</v>
      </c>
      <c r="S4482">
        <v>0</v>
      </c>
      <c r="T4482">
        <v>0</v>
      </c>
    </row>
    <row r="4483" spans="1:20" x14ac:dyDescent="0.25">
      <c r="A4483" t="s">
        <v>406</v>
      </c>
      <c r="B4483">
        <v>115693500</v>
      </c>
      <c r="C4483">
        <v>0</v>
      </c>
      <c r="D4483">
        <v>0</v>
      </c>
      <c r="E4483">
        <v>115693500</v>
      </c>
      <c r="F4483">
        <v>0</v>
      </c>
      <c r="G4483">
        <v>77460960</v>
      </c>
      <c r="H4483">
        <v>77460960</v>
      </c>
      <c r="I4483">
        <v>77460960</v>
      </c>
      <c r="J4483">
        <v>0</v>
      </c>
      <c r="K4483">
        <v>77460960</v>
      </c>
      <c r="L4483">
        <v>0</v>
      </c>
      <c r="M4483">
        <v>0</v>
      </c>
      <c r="N4483">
        <v>77460960</v>
      </c>
      <c r="O4483">
        <v>77460960</v>
      </c>
      <c r="P4483">
        <v>0</v>
      </c>
      <c r="Q4483">
        <v>38232540</v>
      </c>
      <c r="R4483">
        <v>66.95</v>
      </c>
      <c r="S4483">
        <v>0</v>
      </c>
      <c r="T4483">
        <v>0</v>
      </c>
    </row>
    <row r="4484" spans="1:20" x14ac:dyDescent="0.25">
      <c r="A4484" t="s">
        <v>33</v>
      </c>
      <c r="B4484">
        <v>115693500</v>
      </c>
      <c r="C4484">
        <v>0</v>
      </c>
      <c r="D4484">
        <v>0</v>
      </c>
      <c r="E4484">
        <v>115693500</v>
      </c>
      <c r="F4484">
        <v>0</v>
      </c>
      <c r="G4484">
        <v>77460960</v>
      </c>
      <c r="H4484">
        <v>77460960</v>
      </c>
      <c r="I4484">
        <v>77460960</v>
      </c>
      <c r="J4484">
        <v>0</v>
      </c>
      <c r="K4484">
        <v>77460960</v>
      </c>
      <c r="L4484">
        <v>0</v>
      </c>
      <c r="M4484">
        <v>0</v>
      </c>
      <c r="N4484">
        <v>77460960</v>
      </c>
      <c r="O4484">
        <v>77460960</v>
      </c>
      <c r="P4484">
        <v>0</v>
      </c>
      <c r="Q4484">
        <v>38232540</v>
      </c>
      <c r="R4484">
        <v>66.95</v>
      </c>
      <c r="S4484">
        <v>0</v>
      </c>
      <c r="T4484">
        <v>0</v>
      </c>
    </row>
    <row r="4485" spans="1:20" x14ac:dyDescent="0.25">
      <c r="A4485" t="s">
        <v>763</v>
      </c>
      <c r="B4485">
        <v>75000000</v>
      </c>
      <c r="C4485">
        <v>0</v>
      </c>
      <c r="D4485">
        <v>0</v>
      </c>
      <c r="E4485">
        <v>75000000</v>
      </c>
      <c r="F4485">
        <v>0</v>
      </c>
      <c r="G4485">
        <v>47303463</v>
      </c>
      <c r="H4485">
        <v>47303463</v>
      </c>
      <c r="I4485">
        <v>47303463</v>
      </c>
      <c r="J4485">
        <v>0</v>
      </c>
      <c r="K4485">
        <v>47303463</v>
      </c>
      <c r="L4485">
        <v>0</v>
      </c>
      <c r="M4485">
        <v>0</v>
      </c>
      <c r="N4485">
        <v>47303463</v>
      </c>
      <c r="O4485">
        <v>47303463</v>
      </c>
      <c r="P4485">
        <v>0</v>
      </c>
      <c r="Q4485">
        <v>27696537</v>
      </c>
      <c r="R4485">
        <v>63.07</v>
      </c>
      <c r="S4485">
        <v>0</v>
      </c>
      <c r="T4485">
        <v>0</v>
      </c>
    </row>
    <row r="4486" spans="1:20" x14ac:dyDescent="0.25">
      <c r="A4486" t="s">
        <v>31</v>
      </c>
      <c r="B4486">
        <v>75000000</v>
      </c>
      <c r="C4486">
        <v>0</v>
      </c>
      <c r="D4486">
        <v>0</v>
      </c>
      <c r="E4486">
        <v>75000000</v>
      </c>
      <c r="F4486">
        <v>0</v>
      </c>
      <c r="G4486">
        <v>47303463</v>
      </c>
      <c r="H4486">
        <v>47303463</v>
      </c>
      <c r="I4486">
        <v>47303463</v>
      </c>
      <c r="J4486">
        <v>0</v>
      </c>
      <c r="K4486">
        <v>47303463</v>
      </c>
      <c r="L4486">
        <v>0</v>
      </c>
      <c r="M4486">
        <v>0</v>
      </c>
      <c r="N4486">
        <v>47303463</v>
      </c>
      <c r="O4486">
        <v>47303463</v>
      </c>
      <c r="P4486">
        <v>0</v>
      </c>
      <c r="Q4486">
        <v>27696537</v>
      </c>
      <c r="R4486">
        <v>63.07</v>
      </c>
      <c r="S4486">
        <v>0</v>
      </c>
      <c r="T4486">
        <v>0</v>
      </c>
    </row>
    <row r="4487" spans="1:20" x14ac:dyDescent="0.25">
      <c r="A4487" t="s">
        <v>408</v>
      </c>
      <c r="B4487">
        <v>75000000</v>
      </c>
      <c r="C4487">
        <v>0</v>
      </c>
      <c r="D4487">
        <v>0</v>
      </c>
      <c r="E4487">
        <v>75000000</v>
      </c>
      <c r="F4487">
        <v>0</v>
      </c>
      <c r="G4487">
        <v>47303463</v>
      </c>
      <c r="H4487">
        <v>47303463</v>
      </c>
      <c r="I4487">
        <v>47303463</v>
      </c>
      <c r="J4487">
        <v>0</v>
      </c>
      <c r="K4487">
        <v>47303463</v>
      </c>
      <c r="L4487">
        <v>0</v>
      </c>
      <c r="M4487">
        <v>0</v>
      </c>
      <c r="N4487">
        <v>47303463</v>
      </c>
      <c r="O4487">
        <v>47303463</v>
      </c>
      <c r="P4487">
        <v>0</v>
      </c>
      <c r="Q4487">
        <v>27696537</v>
      </c>
      <c r="R4487">
        <v>63.07</v>
      </c>
      <c r="S4487">
        <v>0</v>
      </c>
      <c r="T4487">
        <v>0</v>
      </c>
    </row>
    <row r="4488" spans="1:20" x14ac:dyDescent="0.25">
      <c r="A4488" t="s">
        <v>33</v>
      </c>
      <c r="B4488">
        <v>75000000</v>
      </c>
      <c r="C4488">
        <v>0</v>
      </c>
      <c r="D4488">
        <v>0</v>
      </c>
      <c r="E4488">
        <v>75000000</v>
      </c>
      <c r="F4488">
        <v>0</v>
      </c>
      <c r="G4488">
        <v>47303463</v>
      </c>
      <c r="H4488">
        <v>47303463</v>
      </c>
      <c r="I4488">
        <v>47303463</v>
      </c>
      <c r="J4488">
        <v>0</v>
      </c>
      <c r="K4488">
        <v>47303463</v>
      </c>
      <c r="L4488">
        <v>0</v>
      </c>
      <c r="M4488">
        <v>0</v>
      </c>
      <c r="N4488">
        <v>47303463</v>
      </c>
      <c r="O4488">
        <v>47303463</v>
      </c>
      <c r="P4488">
        <v>0</v>
      </c>
      <c r="Q4488">
        <v>27696537</v>
      </c>
      <c r="R4488">
        <v>63.07</v>
      </c>
      <c r="S4488">
        <v>0</v>
      </c>
      <c r="T4488">
        <v>0</v>
      </c>
    </row>
    <row r="4489" spans="1:20" x14ac:dyDescent="0.25">
      <c r="A4489" t="s">
        <v>54</v>
      </c>
      <c r="B4489">
        <v>95000000</v>
      </c>
      <c r="C4489">
        <v>0</v>
      </c>
      <c r="D4489">
        <v>0</v>
      </c>
      <c r="E4489">
        <v>95000000</v>
      </c>
      <c r="F4489">
        <v>0</v>
      </c>
      <c r="G4489">
        <v>65359493</v>
      </c>
      <c r="H4489">
        <v>65359493</v>
      </c>
      <c r="I4489">
        <v>65359493</v>
      </c>
      <c r="J4489">
        <v>0</v>
      </c>
      <c r="K4489">
        <v>65359493</v>
      </c>
      <c r="L4489">
        <v>0</v>
      </c>
      <c r="M4489">
        <v>0</v>
      </c>
      <c r="N4489">
        <v>65359493</v>
      </c>
      <c r="O4489">
        <v>65359493</v>
      </c>
      <c r="P4489">
        <v>0</v>
      </c>
      <c r="Q4489">
        <v>29640507</v>
      </c>
      <c r="R4489">
        <v>68.8</v>
      </c>
      <c r="S4489">
        <v>0</v>
      </c>
      <c r="T4489">
        <v>0</v>
      </c>
    </row>
    <row r="4490" spans="1:20" x14ac:dyDescent="0.25">
      <c r="A4490" t="s">
        <v>31</v>
      </c>
      <c r="B4490">
        <v>95000000</v>
      </c>
      <c r="C4490">
        <v>0</v>
      </c>
      <c r="D4490">
        <v>0</v>
      </c>
      <c r="E4490">
        <v>95000000</v>
      </c>
      <c r="F4490">
        <v>0</v>
      </c>
      <c r="G4490">
        <v>65359493</v>
      </c>
      <c r="H4490">
        <v>65359493</v>
      </c>
      <c r="I4490">
        <v>65359493</v>
      </c>
      <c r="J4490">
        <v>0</v>
      </c>
      <c r="K4490">
        <v>65359493</v>
      </c>
      <c r="L4490">
        <v>0</v>
      </c>
      <c r="M4490">
        <v>0</v>
      </c>
      <c r="N4490">
        <v>65359493</v>
      </c>
      <c r="O4490">
        <v>65359493</v>
      </c>
      <c r="P4490">
        <v>0</v>
      </c>
      <c r="Q4490">
        <v>29640507</v>
      </c>
      <c r="R4490">
        <v>68.8</v>
      </c>
      <c r="S4490">
        <v>0</v>
      </c>
      <c r="T4490">
        <v>0</v>
      </c>
    </row>
    <row r="4491" spans="1:20" x14ac:dyDescent="0.25">
      <c r="A4491" t="s">
        <v>401</v>
      </c>
      <c r="B4491">
        <v>95000000</v>
      </c>
      <c r="C4491">
        <v>0</v>
      </c>
      <c r="D4491">
        <v>0</v>
      </c>
      <c r="E4491">
        <v>95000000</v>
      </c>
      <c r="F4491">
        <v>0</v>
      </c>
      <c r="G4491">
        <v>65359493</v>
      </c>
      <c r="H4491">
        <v>65359493</v>
      </c>
      <c r="I4491">
        <v>65359493</v>
      </c>
      <c r="J4491">
        <v>0</v>
      </c>
      <c r="K4491">
        <v>65359493</v>
      </c>
      <c r="L4491">
        <v>0</v>
      </c>
      <c r="M4491">
        <v>0</v>
      </c>
      <c r="N4491">
        <v>65359493</v>
      </c>
      <c r="O4491">
        <v>65359493</v>
      </c>
      <c r="P4491">
        <v>0</v>
      </c>
      <c r="Q4491">
        <v>29640507</v>
      </c>
      <c r="R4491">
        <v>68.8</v>
      </c>
      <c r="S4491">
        <v>0</v>
      </c>
      <c r="T4491">
        <v>0</v>
      </c>
    </row>
    <row r="4492" spans="1:20" x14ac:dyDescent="0.25">
      <c r="A4492" t="s">
        <v>33</v>
      </c>
      <c r="B4492">
        <v>95000000</v>
      </c>
      <c r="C4492">
        <v>0</v>
      </c>
      <c r="D4492">
        <v>0</v>
      </c>
      <c r="E4492">
        <v>95000000</v>
      </c>
      <c r="F4492">
        <v>0</v>
      </c>
      <c r="G4492">
        <v>65359493</v>
      </c>
      <c r="H4492">
        <v>65359493</v>
      </c>
      <c r="I4492">
        <v>65359493</v>
      </c>
      <c r="J4492">
        <v>0</v>
      </c>
      <c r="K4492">
        <v>65359493</v>
      </c>
      <c r="L4492">
        <v>0</v>
      </c>
      <c r="M4492">
        <v>0</v>
      </c>
      <c r="N4492">
        <v>65359493</v>
      </c>
      <c r="O4492">
        <v>65359493</v>
      </c>
      <c r="P4492">
        <v>0</v>
      </c>
      <c r="Q4492">
        <v>29640507</v>
      </c>
      <c r="R4492">
        <v>68.8</v>
      </c>
      <c r="S4492">
        <v>0</v>
      </c>
      <c r="T4492">
        <v>0</v>
      </c>
    </row>
    <row r="4493" spans="1:20" x14ac:dyDescent="0.25">
      <c r="A4493" t="s">
        <v>56</v>
      </c>
      <c r="B4493">
        <v>10000000</v>
      </c>
      <c r="C4493">
        <v>0</v>
      </c>
      <c r="D4493">
        <v>0</v>
      </c>
      <c r="E4493">
        <v>10000000</v>
      </c>
      <c r="F4493">
        <v>0</v>
      </c>
      <c r="G4493">
        <v>6658398</v>
      </c>
      <c r="H4493">
        <v>6658398</v>
      </c>
      <c r="I4493">
        <v>6658398</v>
      </c>
      <c r="J4493">
        <v>0</v>
      </c>
      <c r="K4493">
        <v>6658398</v>
      </c>
      <c r="L4493">
        <v>0</v>
      </c>
      <c r="M4493">
        <v>0</v>
      </c>
      <c r="N4493">
        <v>6658398</v>
      </c>
      <c r="O4493">
        <v>6658398</v>
      </c>
      <c r="P4493">
        <v>0</v>
      </c>
      <c r="Q4493">
        <v>3341602</v>
      </c>
      <c r="R4493">
        <v>66.58</v>
      </c>
      <c r="S4493">
        <v>0</v>
      </c>
      <c r="T4493">
        <v>0</v>
      </c>
    </row>
    <row r="4494" spans="1:20" x14ac:dyDescent="0.25">
      <c r="A4494" t="s">
        <v>31</v>
      </c>
      <c r="B4494">
        <v>10000000</v>
      </c>
      <c r="C4494">
        <v>0</v>
      </c>
      <c r="D4494">
        <v>0</v>
      </c>
      <c r="E4494">
        <v>10000000</v>
      </c>
      <c r="F4494">
        <v>0</v>
      </c>
      <c r="G4494">
        <v>6658398</v>
      </c>
      <c r="H4494">
        <v>6658398</v>
      </c>
      <c r="I4494">
        <v>6658398</v>
      </c>
      <c r="J4494">
        <v>0</v>
      </c>
      <c r="K4494">
        <v>6658398</v>
      </c>
      <c r="L4494">
        <v>0</v>
      </c>
      <c r="M4494">
        <v>0</v>
      </c>
      <c r="N4494">
        <v>6658398</v>
      </c>
      <c r="O4494">
        <v>6658398</v>
      </c>
      <c r="P4494">
        <v>0</v>
      </c>
      <c r="Q4494">
        <v>3341602</v>
      </c>
      <c r="R4494">
        <v>66.58</v>
      </c>
      <c r="S4494">
        <v>0</v>
      </c>
      <c r="T4494">
        <v>0</v>
      </c>
    </row>
    <row r="4495" spans="1:20" x14ac:dyDescent="0.25">
      <c r="A4495" t="s">
        <v>57</v>
      </c>
      <c r="B4495">
        <v>10000000</v>
      </c>
      <c r="C4495">
        <v>0</v>
      </c>
      <c r="D4495">
        <v>0</v>
      </c>
      <c r="E4495">
        <v>10000000</v>
      </c>
      <c r="F4495">
        <v>0</v>
      </c>
      <c r="G4495">
        <v>6658398</v>
      </c>
      <c r="H4495">
        <v>6658398</v>
      </c>
      <c r="I4495">
        <v>6658398</v>
      </c>
      <c r="J4495">
        <v>0</v>
      </c>
      <c r="K4495">
        <v>6658398</v>
      </c>
      <c r="L4495">
        <v>0</v>
      </c>
      <c r="M4495">
        <v>0</v>
      </c>
      <c r="N4495">
        <v>6658398</v>
      </c>
      <c r="O4495">
        <v>6658398</v>
      </c>
      <c r="P4495">
        <v>0</v>
      </c>
      <c r="Q4495">
        <v>3341602</v>
      </c>
      <c r="R4495">
        <v>66.58</v>
      </c>
      <c r="S4495">
        <v>0</v>
      </c>
      <c r="T4495">
        <v>0</v>
      </c>
    </row>
    <row r="4496" spans="1:20" x14ac:dyDescent="0.25">
      <c r="A4496" t="s">
        <v>33</v>
      </c>
      <c r="B4496">
        <v>10000000</v>
      </c>
      <c r="C4496">
        <v>0</v>
      </c>
      <c r="D4496">
        <v>0</v>
      </c>
      <c r="E4496">
        <v>10000000</v>
      </c>
      <c r="F4496">
        <v>0</v>
      </c>
      <c r="G4496">
        <v>6658398</v>
      </c>
      <c r="H4496">
        <v>6658398</v>
      </c>
      <c r="I4496">
        <v>6658398</v>
      </c>
      <c r="J4496">
        <v>0</v>
      </c>
      <c r="K4496">
        <v>6658398</v>
      </c>
      <c r="L4496">
        <v>0</v>
      </c>
      <c r="M4496">
        <v>0</v>
      </c>
      <c r="N4496">
        <v>6658398</v>
      </c>
      <c r="O4496">
        <v>6658398</v>
      </c>
      <c r="P4496">
        <v>0</v>
      </c>
      <c r="Q4496">
        <v>3341602</v>
      </c>
      <c r="R4496">
        <v>66.58</v>
      </c>
      <c r="S4496">
        <v>0</v>
      </c>
      <c r="T4496">
        <v>0</v>
      </c>
    </row>
    <row r="4497" spans="1:20" x14ac:dyDescent="0.25">
      <c r="A4497" t="s">
        <v>764</v>
      </c>
      <c r="B4497">
        <v>68000000</v>
      </c>
      <c r="C4497">
        <v>0</v>
      </c>
      <c r="D4497">
        <v>0</v>
      </c>
      <c r="E4497">
        <v>68000000</v>
      </c>
      <c r="F4497">
        <v>0</v>
      </c>
      <c r="G4497">
        <v>34000002</v>
      </c>
      <c r="H4497">
        <v>34000002</v>
      </c>
      <c r="I4497">
        <v>34000002</v>
      </c>
      <c r="J4497">
        <v>0</v>
      </c>
      <c r="K4497">
        <v>34000002</v>
      </c>
      <c r="L4497">
        <v>0</v>
      </c>
      <c r="M4497">
        <v>0</v>
      </c>
      <c r="N4497">
        <v>34000002</v>
      </c>
      <c r="O4497">
        <v>34000002</v>
      </c>
      <c r="P4497">
        <v>0</v>
      </c>
      <c r="Q4497">
        <v>33999998</v>
      </c>
      <c r="R4497">
        <v>50</v>
      </c>
      <c r="S4497">
        <v>0</v>
      </c>
      <c r="T4497">
        <v>0</v>
      </c>
    </row>
    <row r="4498" spans="1:20" x14ac:dyDescent="0.25">
      <c r="A4498" t="s">
        <v>31</v>
      </c>
      <c r="B4498">
        <v>68000000</v>
      </c>
      <c r="C4498">
        <v>0</v>
      </c>
      <c r="D4498">
        <v>0</v>
      </c>
      <c r="E4498">
        <v>68000000</v>
      </c>
      <c r="F4498">
        <v>0</v>
      </c>
      <c r="G4498">
        <v>34000002</v>
      </c>
      <c r="H4498">
        <v>34000002</v>
      </c>
      <c r="I4498">
        <v>34000002</v>
      </c>
      <c r="J4498">
        <v>0</v>
      </c>
      <c r="K4498">
        <v>34000002</v>
      </c>
      <c r="L4498">
        <v>0</v>
      </c>
      <c r="M4498">
        <v>0</v>
      </c>
      <c r="N4498">
        <v>34000002</v>
      </c>
      <c r="O4498">
        <v>34000002</v>
      </c>
      <c r="P4498">
        <v>0</v>
      </c>
      <c r="Q4498">
        <v>33999998</v>
      </c>
      <c r="R4498">
        <v>50</v>
      </c>
      <c r="S4498">
        <v>0</v>
      </c>
      <c r="T4498">
        <v>0</v>
      </c>
    </row>
    <row r="4499" spans="1:20" x14ac:dyDescent="0.25">
      <c r="A4499" t="s">
        <v>403</v>
      </c>
      <c r="B4499">
        <v>68000000</v>
      </c>
      <c r="C4499">
        <v>0</v>
      </c>
      <c r="D4499">
        <v>0</v>
      </c>
      <c r="E4499">
        <v>68000000</v>
      </c>
      <c r="F4499">
        <v>0</v>
      </c>
      <c r="G4499">
        <v>34000002</v>
      </c>
      <c r="H4499">
        <v>34000002</v>
      </c>
      <c r="I4499">
        <v>34000002</v>
      </c>
      <c r="J4499">
        <v>0</v>
      </c>
      <c r="K4499">
        <v>34000002</v>
      </c>
      <c r="L4499">
        <v>0</v>
      </c>
      <c r="M4499">
        <v>0</v>
      </c>
      <c r="N4499">
        <v>34000002</v>
      </c>
      <c r="O4499">
        <v>34000002</v>
      </c>
      <c r="P4499">
        <v>0</v>
      </c>
      <c r="Q4499">
        <v>33999998</v>
      </c>
      <c r="R4499">
        <v>50</v>
      </c>
      <c r="S4499">
        <v>0</v>
      </c>
      <c r="T4499">
        <v>0</v>
      </c>
    </row>
    <row r="4500" spans="1:20" x14ac:dyDescent="0.25">
      <c r="A4500" t="s">
        <v>33</v>
      </c>
      <c r="B4500">
        <v>68000000</v>
      </c>
      <c r="C4500">
        <v>0</v>
      </c>
      <c r="D4500">
        <v>0</v>
      </c>
      <c r="E4500">
        <v>68000000</v>
      </c>
      <c r="F4500">
        <v>0</v>
      </c>
      <c r="G4500">
        <v>34000002</v>
      </c>
      <c r="H4500">
        <v>34000002</v>
      </c>
      <c r="I4500">
        <v>34000002</v>
      </c>
      <c r="J4500">
        <v>0</v>
      </c>
      <c r="K4500">
        <v>34000002</v>
      </c>
      <c r="L4500">
        <v>0</v>
      </c>
      <c r="M4500">
        <v>0</v>
      </c>
      <c r="N4500">
        <v>34000002</v>
      </c>
      <c r="O4500">
        <v>34000002</v>
      </c>
      <c r="P4500">
        <v>0</v>
      </c>
      <c r="Q4500">
        <v>33999998</v>
      </c>
      <c r="R4500">
        <v>50</v>
      </c>
      <c r="S4500">
        <v>0</v>
      </c>
      <c r="T4500">
        <v>0</v>
      </c>
    </row>
    <row r="4501" spans="1:20" x14ac:dyDescent="0.25">
      <c r="A4501" t="s">
        <v>765</v>
      </c>
      <c r="B4501">
        <v>120952217</v>
      </c>
      <c r="C4501">
        <v>0</v>
      </c>
      <c r="D4501">
        <v>0</v>
      </c>
      <c r="E4501">
        <v>120952217</v>
      </c>
      <c r="F4501">
        <v>0</v>
      </c>
      <c r="G4501">
        <v>65581630</v>
      </c>
      <c r="H4501">
        <v>65581630</v>
      </c>
      <c r="I4501">
        <v>65581630</v>
      </c>
      <c r="J4501">
        <v>0</v>
      </c>
      <c r="K4501">
        <v>65581630</v>
      </c>
      <c r="L4501">
        <v>0</v>
      </c>
      <c r="M4501">
        <v>0</v>
      </c>
      <c r="N4501">
        <v>65581630</v>
      </c>
      <c r="O4501">
        <v>65581630</v>
      </c>
      <c r="P4501">
        <v>0</v>
      </c>
      <c r="Q4501">
        <v>55370587</v>
      </c>
      <c r="R4501">
        <v>54.22</v>
      </c>
      <c r="S4501">
        <v>0</v>
      </c>
      <c r="T4501">
        <v>0</v>
      </c>
    </row>
    <row r="4502" spans="1:20" x14ac:dyDescent="0.25">
      <c r="A4502" t="s">
        <v>31</v>
      </c>
      <c r="B4502">
        <v>120952217</v>
      </c>
      <c r="C4502">
        <v>0</v>
      </c>
      <c r="D4502">
        <v>0</v>
      </c>
      <c r="E4502">
        <v>120952217</v>
      </c>
      <c r="F4502">
        <v>0</v>
      </c>
      <c r="G4502">
        <v>65581630</v>
      </c>
      <c r="H4502">
        <v>65581630</v>
      </c>
      <c r="I4502">
        <v>65581630</v>
      </c>
      <c r="J4502">
        <v>0</v>
      </c>
      <c r="K4502">
        <v>65581630</v>
      </c>
      <c r="L4502">
        <v>0</v>
      </c>
      <c r="M4502">
        <v>0</v>
      </c>
      <c r="N4502">
        <v>65581630</v>
      </c>
      <c r="O4502">
        <v>65581630</v>
      </c>
      <c r="P4502">
        <v>0</v>
      </c>
      <c r="Q4502">
        <v>55370587</v>
      </c>
      <c r="R4502">
        <v>54.22</v>
      </c>
      <c r="S4502">
        <v>0</v>
      </c>
      <c r="T4502">
        <v>0</v>
      </c>
    </row>
    <row r="4503" spans="1:20" x14ac:dyDescent="0.25">
      <c r="A4503" t="s">
        <v>766</v>
      </c>
      <c r="B4503">
        <v>120952217</v>
      </c>
      <c r="C4503">
        <v>0</v>
      </c>
      <c r="D4503">
        <v>0</v>
      </c>
      <c r="E4503">
        <v>120952217</v>
      </c>
      <c r="F4503">
        <v>0</v>
      </c>
      <c r="G4503">
        <v>65581630</v>
      </c>
      <c r="H4503">
        <v>65581630</v>
      </c>
      <c r="I4503">
        <v>65581630</v>
      </c>
      <c r="J4503">
        <v>0</v>
      </c>
      <c r="K4503">
        <v>65581630</v>
      </c>
      <c r="L4503">
        <v>0</v>
      </c>
      <c r="M4503">
        <v>0</v>
      </c>
      <c r="N4503">
        <v>65581630</v>
      </c>
      <c r="O4503">
        <v>65581630</v>
      </c>
      <c r="P4503">
        <v>0</v>
      </c>
      <c r="Q4503">
        <v>55370587</v>
      </c>
      <c r="R4503">
        <v>54.22</v>
      </c>
      <c r="S4503">
        <v>0</v>
      </c>
      <c r="T4503">
        <v>0</v>
      </c>
    </row>
    <row r="4504" spans="1:20" x14ac:dyDescent="0.25">
      <c r="A4504" t="s">
        <v>33</v>
      </c>
      <c r="B4504">
        <v>120952217</v>
      </c>
      <c r="C4504">
        <v>0</v>
      </c>
      <c r="D4504">
        <v>0</v>
      </c>
      <c r="E4504">
        <v>120952217</v>
      </c>
      <c r="F4504">
        <v>0</v>
      </c>
      <c r="G4504">
        <v>65581630</v>
      </c>
      <c r="H4504">
        <v>65581630</v>
      </c>
      <c r="I4504">
        <v>65581630</v>
      </c>
      <c r="J4504">
        <v>0</v>
      </c>
      <c r="K4504">
        <v>65581630</v>
      </c>
      <c r="L4504">
        <v>0</v>
      </c>
      <c r="M4504">
        <v>0</v>
      </c>
      <c r="N4504">
        <v>65581630</v>
      </c>
      <c r="O4504">
        <v>65581630</v>
      </c>
      <c r="P4504">
        <v>0</v>
      </c>
      <c r="Q4504">
        <v>55370587</v>
      </c>
      <c r="R4504">
        <v>54.22</v>
      </c>
      <c r="S4504">
        <v>0</v>
      </c>
      <c r="T4504">
        <v>0</v>
      </c>
    </row>
    <row r="4505" spans="1:20" x14ac:dyDescent="0.25">
      <c r="A4505" t="s">
        <v>58</v>
      </c>
      <c r="B4505">
        <v>33000000</v>
      </c>
      <c r="C4505">
        <v>0</v>
      </c>
      <c r="D4505">
        <v>0</v>
      </c>
      <c r="E4505">
        <v>33000000</v>
      </c>
      <c r="F4505">
        <v>0</v>
      </c>
      <c r="G4505">
        <v>22077200</v>
      </c>
      <c r="H4505">
        <v>22077200</v>
      </c>
      <c r="I4505">
        <v>22077200</v>
      </c>
      <c r="J4505">
        <v>0</v>
      </c>
      <c r="K4505">
        <v>22077200</v>
      </c>
      <c r="L4505">
        <v>0</v>
      </c>
      <c r="M4505">
        <v>0</v>
      </c>
      <c r="N4505">
        <v>22077200</v>
      </c>
      <c r="O4505">
        <v>22077200</v>
      </c>
      <c r="P4505">
        <v>0</v>
      </c>
      <c r="Q4505">
        <v>10922800</v>
      </c>
      <c r="R4505">
        <v>66.900000000000006</v>
      </c>
      <c r="S4505">
        <v>0</v>
      </c>
      <c r="T4505">
        <v>0</v>
      </c>
    </row>
    <row r="4506" spans="1:20" x14ac:dyDescent="0.25">
      <c r="A4506" t="s">
        <v>31</v>
      </c>
      <c r="B4506">
        <v>33000000</v>
      </c>
      <c r="C4506">
        <v>0</v>
      </c>
      <c r="D4506">
        <v>0</v>
      </c>
      <c r="E4506">
        <v>33000000</v>
      </c>
      <c r="F4506">
        <v>0</v>
      </c>
      <c r="G4506">
        <v>22077200</v>
      </c>
      <c r="H4506">
        <v>22077200</v>
      </c>
      <c r="I4506">
        <v>22077200</v>
      </c>
      <c r="J4506">
        <v>0</v>
      </c>
      <c r="K4506">
        <v>22077200</v>
      </c>
      <c r="L4506">
        <v>0</v>
      </c>
      <c r="M4506">
        <v>0</v>
      </c>
      <c r="N4506">
        <v>22077200</v>
      </c>
      <c r="O4506">
        <v>22077200</v>
      </c>
      <c r="P4506">
        <v>0</v>
      </c>
      <c r="Q4506">
        <v>10922800</v>
      </c>
      <c r="R4506">
        <v>66.900000000000006</v>
      </c>
      <c r="S4506">
        <v>0</v>
      </c>
      <c r="T4506">
        <v>0</v>
      </c>
    </row>
    <row r="4507" spans="1:20" x14ac:dyDescent="0.25">
      <c r="A4507" t="s">
        <v>415</v>
      </c>
      <c r="B4507">
        <v>33000000</v>
      </c>
      <c r="C4507">
        <v>0</v>
      </c>
      <c r="D4507">
        <v>0</v>
      </c>
      <c r="E4507">
        <v>33000000</v>
      </c>
      <c r="F4507">
        <v>0</v>
      </c>
      <c r="G4507">
        <v>22077200</v>
      </c>
      <c r="H4507">
        <v>22077200</v>
      </c>
      <c r="I4507">
        <v>22077200</v>
      </c>
      <c r="J4507">
        <v>0</v>
      </c>
      <c r="K4507">
        <v>22077200</v>
      </c>
      <c r="L4507">
        <v>0</v>
      </c>
      <c r="M4507">
        <v>0</v>
      </c>
      <c r="N4507">
        <v>22077200</v>
      </c>
      <c r="O4507">
        <v>22077200</v>
      </c>
      <c r="P4507">
        <v>0</v>
      </c>
      <c r="Q4507">
        <v>10922800</v>
      </c>
      <c r="R4507">
        <v>66.900000000000006</v>
      </c>
      <c r="S4507">
        <v>0</v>
      </c>
      <c r="T4507">
        <v>0</v>
      </c>
    </row>
    <row r="4508" spans="1:20" x14ac:dyDescent="0.25">
      <c r="A4508" t="s">
        <v>33</v>
      </c>
      <c r="B4508">
        <v>33000000</v>
      </c>
      <c r="C4508">
        <v>0</v>
      </c>
      <c r="D4508">
        <v>0</v>
      </c>
      <c r="E4508">
        <v>33000000</v>
      </c>
      <c r="F4508">
        <v>0</v>
      </c>
      <c r="G4508">
        <v>22077200</v>
      </c>
      <c r="H4508">
        <v>22077200</v>
      </c>
      <c r="I4508">
        <v>22077200</v>
      </c>
      <c r="J4508">
        <v>0</v>
      </c>
      <c r="K4508">
        <v>22077200</v>
      </c>
      <c r="L4508">
        <v>0</v>
      </c>
      <c r="M4508">
        <v>0</v>
      </c>
      <c r="N4508">
        <v>22077200</v>
      </c>
      <c r="O4508">
        <v>22077200</v>
      </c>
      <c r="P4508">
        <v>0</v>
      </c>
      <c r="Q4508">
        <v>10922800</v>
      </c>
      <c r="R4508">
        <v>66.900000000000006</v>
      </c>
      <c r="S4508">
        <v>0</v>
      </c>
      <c r="T4508">
        <v>0</v>
      </c>
    </row>
    <row r="4509" spans="1:20" x14ac:dyDescent="0.25">
      <c r="A4509" t="s">
        <v>60</v>
      </c>
      <c r="B4509">
        <v>43974000</v>
      </c>
      <c r="C4509">
        <v>0</v>
      </c>
      <c r="D4509">
        <v>0</v>
      </c>
      <c r="E4509">
        <v>43974000</v>
      </c>
      <c r="F4509">
        <v>0</v>
      </c>
      <c r="G4509">
        <v>30349400</v>
      </c>
      <c r="H4509">
        <v>30349400</v>
      </c>
      <c r="I4509">
        <v>30349400</v>
      </c>
      <c r="J4509">
        <v>0</v>
      </c>
      <c r="K4509">
        <v>30349400</v>
      </c>
      <c r="L4509">
        <v>0</v>
      </c>
      <c r="M4509">
        <v>0</v>
      </c>
      <c r="N4509">
        <v>30349400</v>
      </c>
      <c r="O4509">
        <v>30349400</v>
      </c>
      <c r="P4509">
        <v>0</v>
      </c>
      <c r="Q4509">
        <v>13624600</v>
      </c>
      <c r="R4509">
        <v>69.02</v>
      </c>
      <c r="S4509">
        <v>0</v>
      </c>
      <c r="T4509">
        <v>0</v>
      </c>
    </row>
    <row r="4510" spans="1:20" x14ac:dyDescent="0.25">
      <c r="A4510" t="s">
        <v>31</v>
      </c>
      <c r="B4510">
        <v>43974000</v>
      </c>
      <c r="C4510">
        <v>0</v>
      </c>
      <c r="D4510">
        <v>0</v>
      </c>
      <c r="E4510">
        <v>43974000</v>
      </c>
      <c r="F4510">
        <v>0</v>
      </c>
      <c r="G4510">
        <v>30349400</v>
      </c>
      <c r="H4510">
        <v>30349400</v>
      </c>
      <c r="I4510">
        <v>30349400</v>
      </c>
      <c r="J4510">
        <v>0</v>
      </c>
      <c r="K4510">
        <v>30349400</v>
      </c>
      <c r="L4510">
        <v>0</v>
      </c>
      <c r="M4510">
        <v>0</v>
      </c>
      <c r="N4510">
        <v>30349400</v>
      </c>
      <c r="O4510">
        <v>30349400</v>
      </c>
      <c r="P4510">
        <v>0</v>
      </c>
      <c r="Q4510">
        <v>13624600</v>
      </c>
      <c r="R4510">
        <v>69.02</v>
      </c>
      <c r="S4510">
        <v>0</v>
      </c>
      <c r="T4510">
        <v>0</v>
      </c>
    </row>
    <row r="4511" spans="1:20" x14ac:dyDescent="0.25">
      <c r="A4511" t="s">
        <v>417</v>
      </c>
      <c r="B4511">
        <v>43974000</v>
      </c>
      <c r="C4511">
        <v>0</v>
      </c>
      <c r="D4511">
        <v>0</v>
      </c>
      <c r="E4511">
        <v>43974000</v>
      </c>
      <c r="F4511">
        <v>0</v>
      </c>
      <c r="G4511">
        <v>30349400</v>
      </c>
      <c r="H4511">
        <v>30349400</v>
      </c>
      <c r="I4511">
        <v>30349400</v>
      </c>
      <c r="J4511">
        <v>0</v>
      </c>
      <c r="K4511">
        <v>30349400</v>
      </c>
      <c r="L4511">
        <v>0</v>
      </c>
      <c r="M4511">
        <v>0</v>
      </c>
      <c r="N4511">
        <v>30349400</v>
      </c>
      <c r="O4511">
        <v>30349400</v>
      </c>
      <c r="P4511">
        <v>0</v>
      </c>
      <c r="Q4511">
        <v>13624600</v>
      </c>
      <c r="R4511">
        <v>69.02</v>
      </c>
      <c r="S4511">
        <v>0</v>
      </c>
      <c r="T4511">
        <v>0</v>
      </c>
    </row>
    <row r="4512" spans="1:20" x14ac:dyDescent="0.25">
      <c r="A4512" t="s">
        <v>33</v>
      </c>
      <c r="B4512">
        <v>43974000</v>
      </c>
      <c r="C4512">
        <v>0</v>
      </c>
      <c r="D4512">
        <v>0</v>
      </c>
      <c r="E4512">
        <v>43974000</v>
      </c>
      <c r="F4512">
        <v>0</v>
      </c>
      <c r="G4512">
        <v>30349400</v>
      </c>
      <c r="H4512">
        <v>30349400</v>
      </c>
      <c r="I4512">
        <v>30349400</v>
      </c>
      <c r="J4512">
        <v>0</v>
      </c>
      <c r="K4512">
        <v>30349400</v>
      </c>
      <c r="L4512">
        <v>0</v>
      </c>
      <c r="M4512">
        <v>0</v>
      </c>
      <c r="N4512">
        <v>30349400</v>
      </c>
      <c r="O4512">
        <v>30349400</v>
      </c>
      <c r="P4512">
        <v>0</v>
      </c>
      <c r="Q4512">
        <v>13624600</v>
      </c>
      <c r="R4512">
        <v>69.02</v>
      </c>
      <c r="S4512">
        <v>0</v>
      </c>
      <c r="T4512">
        <v>0</v>
      </c>
    </row>
    <row r="4513" spans="1:20" x14ac:dyDescent="0.25">
      <c r="A4513" t="s">
        <v>64</v>
      </c>
      <c r="B4513">
        <v>59679000</v>
      </c>
      <c r="C4513">
        <v>0</v>
      </c>
      <c r="D4513">
        <v>0</v>
      </c>
      <c r="E4513">
        <v>59679000</v>
      </c>
      <c r="F4513">
        <v>0</v>
      </c>
      <c r="G4513">
        <v>40989900</v>
      </c>
      <c r="H4513">
        <v>40989900</v>
      </c>
      <c r="I4513">
        <v>40989900</v>
      </c>
      <c r="J4513">
        <v>0</v>
      </c>
      <c r="K4513">
        <v>40989900</v>
      </c>
      <c r="L4513">
        <v>0</v>
      </c>
      <c r="M4513">
        <v>0</v>
      </c>
      <c r="N4513">
        <v>40989900</v>
      </c>
      <c r="O4513">
        <v>40989900</v>
      </c>
      <c r="P4513">
        <v>0</v>
      </c>
      <c r="Q4513">
        <v>18689100</v>
      </c>
      <c r="R4513">
        <v>68.680000000000007</v>
      </c>
      <c r="S4513">
        <v>0</v>
      </c>
      <c r="T4513">
        <v>0</v>
      </c>
    </row>
    <row r="4514" spans="1:20" x14ac:dyDescent="0.25">
      <c r="A4514" t="s">
        <v>31</v>
      </c>
      <c r="B4514">
        <v>59679000</v>
      </c>
      <c r="C4514">
        <v>0</v>
      </c>
      <c r="D4514">
        <v>0</v>
      </c>
      <c r="E4514">
        <v>59679000</v>
      </c>
      <c r="F4514">
        <v>0</v>
      </c>
      <c r="G4514">
        <v>40989900</v>
      </c>
      <c r="H4514">
        <v>40989900</v>
      </c>
      <c r="I4514">
        <v>40989900</v>
      </c>
      <c r="J4514">
        <v>0</v>
      </c>
      <c r="K4514">
        <v>40989900</v>
      </c>
      <c r="L4514">
        <v>0</v>
      </c>
      <c r="M4514">
        <v>0</v>
      </c>
      <c r="N4514">
        <v>40989900</v>
      </c>
      <c r="O4514">
        <v>40989900</v>
      </c>
      <c r="P4514">
        <v>0</v>
      </c>
      <c r="Q4514">
        <v>18689100</v>
      </c>
      <c r="R4514">
        <v>68.680000000000007</v>
      </c>
      <c r="S4514">
        <v>0</v>
      </c>
      <c r="T4514">
        <v>0</v>
      </c>
    </row>
    <row r="4515" spans="1:20" x14ac:dyDescent="0.25">
      <c r="A4515" t="s">
        <v>421</v>
      </c>
      <c r="B4515">
        <v>59679000</v>
      </c>
      <c r="C4515">
        <v>0</v>
      </c>
      <c r="D4515">
        <v>0</v>
      </c>
      <c r="E4515">
        <v>59679000</v>
      </c>
      <c r="F4515">
        <v>0</v>
      </c>
      <c r="G4515">
        <v>40989900</v>
      </c>
      <c r="H4515">
        <v>40989900</v>
      </c>
      <c r="I4515">
        <v>40989900</v>
      </c>
      <c r="J4515">
        <v>0</v>
      </c>
      <c r="K4515">
        <v>40989900</v>
      </c>
      <c r="L4515">
        <v>0</v>
      </c>
      <c r="M4515">
        <v>0</v>
      </c>
      <c r="N4515">
        <v>40989900</v>
      </c>
      <c r="O4515">
        <v>40989900</v>
      </c>
      <c r="P4515">
        <v>0</v>
      </c>
      <c r="Q4515">
        <v>18689100</v>
      </c>
      <c r="R4515">
        <v>68.680000000000007</v>
      </c>
      <c r="S4515">
        <v>0</v>
      </c>
      <c r="T4515">
        <v>0</v>
      </c>
    </row>
    <row r="4516" spans="1:20" x14ac:dyDescent="0.25">
      <c r="A4516" t="s">
        <v>33</v>
      </c>
      <c r="B4516">
        <v>59679000</v>
      </c>
      <c r="C4516">
        <v>0</v>
      </c>
      <c r="D4516">
        <v>0</v>
      </c>
      <c r="E4516">
        <v>59679000</v>
      </c>
      <c r="F4516">
        <v>0</v>
      </c>
      <c r="G4516">
        <v>40989900</v>
      </c>
      <c r="H4516">
        <v>40989900</v>
      </c>
      <c r="I4516">
        <v>40989900</v>
      </c>
      <c r="J4516">
        <v>0</v>
      </c>
      <c r="K4516">
        <v>40989900</v>
      </c>
      <c r="L4516">
        <v>0</v>
      </c>
      <c r="M4516">
        <v>0</v>
      </c>
      <c r="N4516">
        <v>40989900</v>
      </c>
      <c r="O4516">
        <v>40989900</v>
      </c>
      <c r="P4516">
        <v>0</v>
      </c>
      <c r="Q4516">
        <v>18689100</v>
      </c>
      <c r="R4516">
        <v>68.680000000000007</v>
      </c>
      <c r="S4516">
        <v>0</v>
      </c>
      <c r="T4516">
        <v>0</v>
      </c>
    </row>
    <row r="4517" spans="1:20" x14ac:dyDescent="0.25">
      <c r="A4517" t="s">
        <v>68</v>
      </c>
      <c r="B4517">
        <v>82294200</v>
      </c>
      <c r="C4517">
        <v>235654206</v>
      </c>
      <c r="D4517">
        <v>0</v>
      </c>
      <c r="E4517">
        <v>317948406</v>
      </c>
      <c r="F4517">
        <v>0</v>
      </c>
      <c r="G4517">
        <v>41147100</v>
      </c>
      <c r="H4517">
        <v>41147100</v>
      </c>
      <c r="I4517">
        <v>41147100</v>
      </c>
      <c r="J4517">
        <v>0</v>
      </c>
      <c r="K4517">
        <v>41147100</v>
      </c>
      <c r="L4517">
        <v>0</v>
      </c>
      <c r="M4517">
        <v>0</v>
      </c>
      <c r="N4517">
        <v>41147100</v>
      </c>
      <c r="O4517">
        <v>41147100</v>
      </c>
      <c r="P4517">
        <v>0</v>
      </c>
      <c r="Q4517">
        <v>276801306</v>
      </c>
      <c r="R4517">
        <v>12.94</v>
      </c>
      <c r="S4517">
        <v>0</v>
      </c>
      <c r="T4517">
        <v>0</v>
      </c>
    </row>
    <row r="4518" spans="1:20" x14ac:dyDescent="0.25">
      <c r="A4518" t="s">
        <v>31</v>
      </c>
      <c r="B4518">
        <v>82294200</v>
      </c>
      <c r="C4518">
        <v>185654206</v>
      </c>
      <c r="D4518">
        <v>0</v>
      </c>
      <c r="E4518">
        <v>267948406</v>
      </c>
      <c r="F4518">
        <v>0</v>
      </c>
      <c r="G4518">
        <v>41147100</v>
      </c>
      <c r="H4518">
        <v>41147100</v>
      </c>
      <c r="I4518">
        <v>41147100</v>
      </c>
      <c r="J4518">
        <v>0</v>
      </c>
      <c r="K4518">
        <v>41147100</v>
      </c>
      <c r="L4518">
        <v>0</v>
      </c>
      <c r="M4518">
        <v>0</v>
      </c>
      <c r="N4518">
        <v>41147100</v>
      </c>
      <c r="O4518">
        <v>41147100</v>
      </c>
      <c r="P4518">
        <v>0</v>
      </c>
      <c r="Q4518">
        <v>226801306</v>
      </c>
      <c r="R4518">
        <v>15.36</v>
      </c>
      <c r="S4518">
        <v>0</v>
      </c>
      <c r="T4518">
        <v>0</v>
      </c>
    </row>
    <row r="4519" spans="1:20" x14ac:dyDescent="0.25">
      <c r="A4519" t="s">
        <v>69</v>
      </c>
      <c r="B4519">
        <v>82294200</v>
      </c>
      <c r="C4519">
        <v>185654206</v>
      </c>
      <c r="D4519">
        <v>0</v>
      </c>
      <c r="E4519">
        <v>267948406</v>
      </c>
      <c r="F4519">
        <v>0</v>
      </c>
      <c r="G4519">
        <v>41147100</v>
      </c>
      <c r="H4519">
        <v>41147100</v>
      </c>
      <c r="I4519">
        <v>41147100</v>
      </c>
      <c r="J4519">
        <v>0</v>
      </c>
      <c r="K4519">
        <v>41147100</v>
      </c>
      <c r="L4519">
        <v>0</v>
      </c>
      <c r="M4519">
        <v>0</v>
      </c>
      <c r="N4519">
        <v>41147100</v>
      </c>
      <c r="O4519">
        <v>41147100</v>
      </c>
      <c r="P4519">
        <v>0</v>
      </c>
      <c r="Q4519">
        <v>226801306</v>
      </c>
      <c r="R4519">
        <v>15.36</v>
      </c>
      <c r="S4519">
        <v>0</v>
      </c>
      <c r="T4519">
        <v>0</v>
      </c>
    </row>
    <row r="4520" spans="1:20" x14ac:dyDescent="0.25">
      <c r="A4520" t="s">
        <v>33</v>
      </c>
      <c r="B4520">
        <v>82294200</v>
      </c>
      <c r="C4520">
        <v>185654206</v>
      </c>
      <c r="D4520">
        <v>0</v>
      </c>
      <c r="E4520">
        <v>267948406</v>
      </c>
      <c r="F4520">
        <v>0</v>
      </c>
      <c r="G4520">
        <v>41147100</v>
      </c>
      <c r="H4520">
        <v>41147100</v>
      </c>
      <c r="I4520">
        <v>41147100</v>
      </c>
      <c r="J4520">
        <v>0</v>
      </c>
      <c r="K4520">
        <v>41147100</v>
      </c>
      <c r="L4520">
        <v>0</v>
      </c>
      <c r="M4520">
        <v>0</v>
      </c>
      <c r="N4520">
        <v>41147100</v>
      </c>
      <c r="O4520">
        <v>41147100</v>
      </c>
      <c r="P4520">
        <v>0</v>
      </c>
      <c r="Q4520">
        <v>226801306</v>
      </c>
      <c r="R4520">
        <v>15.36</v>
      </c>
      <c r="S4520">
        <v>0</v>
      </c>
      <c r="T4520">
        <v>0</v>
      </c>
    </row>
    <row r="4521" spans="1:20" x14ac:dyDescent="0.25">
      <c r="A4521" t="s">
        <v>97</v>
      </c>
      <c r="B4521">
        <v>0</v>
      </c>
      <c r="C4521">
        <v>50000000</v>
      </c>
      <c r="D4521">
        <v>0</v>
      </c>
      <c r="E4521">
        <v>50000000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50000000</v>
      </c>
      <c r="R4521">
        <v>0</v>
      </c>
      <c r="S4521">
        <v>0</v>
      </c>
      <c r="T4521">
        <v>0</v>
      </c>
    </row>
    <row r="4522" spans="1:20" x14ac:dyDescent="0.25">
      <c r="A4522" t="s">
        <v>69</v>
      </c>
      <c r="B4522">
        <v>0</v>
      </c>
      <c r="C4522">
        <v>50000000</v>
      </c>
      <c r="D4522">
        <v>0</v>
      </c>
      <c r="E4522">
        <v>50000000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50000000</v>
      </c>
      <c r="R4522">
        <v>0</v>
      </c>
      <c r="S4522">
        <v>0</v>
      </c>
      <c r="T4522">
        <v>0</v>
      </c>
    </row>
    <row r="4523" spans="1:20" x14ac:dyDescent="0.25">
      <c r="A4523" t="s">
        <v>33</v>
      </c>
      <c r="B4523">
        <v>0</v>
      </c>
      <c r="C4523">
        <v>50000000</v>
      </c>
      <c r="D4523">
        <v>0</v>
      </c>
      <c r="E4523">
        <v>50000000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50000000</v>
      </c>
      <c r="R4523">
        <v>0</v>
      </c>
      <c r="S4523">
        <v>0</v>
      </c>
      <c r="T4523">
        <v>0</v>
      </c>
    </row>
    <row r="4524" spans="1:20" x14ac:dyDescent="0.25">
      <c r="A4524" t="s">
        <v>70</v>
      </c>
      <c r="B4524">
        <v>39471900</v>
      </c>
      <c r="C4524">
        <v>0</v>
      </c>
      <c r="D4524">
        <v>0</v>
      </c>
      <c r="E4524">
        <v>39471900</v>
      </c>
      <c r="F4524">
        <v>0</v>
      </c>
      <c r="G4524">
        <v>39471900</v>
      </c>
      <c r="H4524">
        <v>39471900</v>
      </c>
      <c r="I4524">
        <v>39471900</v>
      </c>
      <c r="J4524">
        <v>0</v>
      </c>
      <c r="K4524">
        <v>39471900</v>
      </c>
      <c r="L4524">
        <v>0</v>
      </c>
      <c r="M4524">
        <v>0</v>
      </c>
      <c r="N4524">
        <v>39471900</v>
      </c>
      <c r="O4524">
        <v>39471900</v>
      </c>
      <c r="P4524">
        <v>0</v>
      </c>
      <c r="Q4524">
        <v>0</v>
      </c>
      <c r="R4524">
        <v>100</v>
      </c>
      <c r="S4524">
        <v>0</v>
      </c>
      <c r="T4524">
        <v>0</v>
      </c>
    </row>
    <row r="4525" spans="1:20" x14ac:dyDescent="0.25">
      <c r="A4525" t="s">
        <v>31</v>
      </c>
      <c r="B4525">
        <v>39471900</v>
      </c>
      <c r="C4525">
        <v>0</v>
      </c>
      <c r="D4525">
        <v>0</v>
      </c>
      <c r="E4525">
        <v>39471900</v>
      </c>
      <c r="F4525">
        <v>0</v>
      </c>
      <c r="G4525">
        <v>39471900</v>
      </c>
      <c r="H4525">
        <v>39471900</v>
      </c>
      <c r="I4525">
        <v>39471900</v>
      </c>
      <c r="J4525">
        <v>0</v>
      </c>
      <c r="K4525">
        <v>39471900</v>
      </c>
      <c r="L4525">
        <v>0</v>
      </c>
      <c r="M4525">
        <v>0</v>
      </c>
      <c r="N4525">
        <v>39471900</v>
      </c>
      <c r="O4525">
        <v>39471900</v>
      </c>
      <c r="P4525">
        <v>0</v>
      </c>
      <c r="Q4525">
        <v>0</v>
      </c>
      <c r="R4525">
        <v>100</v>
      </c>
      <c r="S4525">
        <v>0</v>
      </c>
      <c r="T4525">
        <v>0</v>
      </c>
    </row>
    <row r="4526" spans="1:20" x14ac:dyDescent="0.25">
      <c r="A4526" t="s">
        <v>71</v>
      </c>
      <c r="B4526">
        <v>39471900</v>
      </c>
      <c r="C4526">
        <v>0</v>
      </c>
      <c r="D4526">
        <v>0</v>
      </c>
      <c r="E4526">
        <v>39471900</v>
      </c>
      <c r="F4526">
        <v>0</v>
      </c>
      <c r="G4526">
        <v>39471900</v>
      </c>
      <c r="H4526">
        <v>39471900</v>
      </c>
      <c r="I4526">
        <v>39471900</v>
      </c>
      <c r="J4526">
        <v>0</v>
      </c>
      <c r="K4526">
        <v>39471900</v>
      </c>
      <c r="L4526">
        <v>0</v>
      </c>
      <c r="M4526">
        <v>0</v>
      </c>
      <c r="N4526">
        <v>39471900</v>
      </c>
      <c r="O4526">
        <v>39471900</v>
      </c>
      <c r="P4526">
        <v>0</v>
      </c>
      <c r="Q4526">
        <v>0</v>
      </c>
      <c r="R4526">
        <v>100</v>
      </c>
      <c r="S4526">
        <v>0</v>
      </c>
      <c r="T4526">
        <v>0</v>
      </c>
    </row>
    <row r="4527" spans="1:20" x14ac:dyDescent="0.25">
      <c r="A4527" t="s">
        <v>33</v>
      </c>
      <c r="B4527">
        <v>39471900</v>
      </c>
      <c r="C4527">
        <v>0</v>
      </c>
      <c r="D4527">
        <v>0</v>
      </c>
      <c r="E4527">
        <v>39471900</v>
      </c>
      <c r="F4527">
        <v>0</v>
      </c>
      <c r="G4527">
        <v>39471900</v>
      </c>
      <c r="H4527">
        <v>39471900</v>
      </c>
      <c r="I4527">
        <v>39471900</v>
      </c>
      <c r="J4527">
        <v>0</v>
      </c>
      <c r="K4527">
        <v>39471900</v>
      </c>
      <c r="L4527">
        <v>0</v>
      </c>
      <c r="M4527">
        <v>0</v>
      </c>
      <c r="N4527">
        <v>39471900</v>
      </c>
      <c r="O4527">
        <v>39471900</v>
      </c>
      <c r="P4527">
        <v>0</v>
      </c>
      <c r="Q4527">
        <v>0</v>
      </c>
      <c r="R4527">
        <v>100</v>
      </c>
      <c r="S4527">
        <v>0</v>
      </c>
      <c r="T4527">
        <v>0</v>
      </c>
    </row>
    <row r="4528" spans="1:20" x14ac:dyDescent="0.25">
      <c r="A4528" t="s">
        <v>98</v>
      </c>
      <c r="B4528">
        <v>3351447</v>
      </c>
      <c r="C4528">
        <v>0</v>
      </c>
      <c r="D4528">
        <v>0</v>
      </c>
      <c r="E4528">
        <v>3351447</v>
      </c>
      <c r="F4528">
        <v>0</v>
      </c>
      <c r="G4528">
        <v>1675724</v>
      </c>
      <c r="H4528">
        <v>1675724</v>
      </c>
      <c r="I4528">
        <v>1675724</v>
      </c>
      <c r="J4528">
        <v>0</v>
      </c>
      <c r="K4528">
        <v>1675724</v>
      </c>
      <c r="L4528">
        <v>0</v>
      </c>
      <c r="M4528">
        <v>0</v>
      </c>
      <c r="N4528">
        <v>1675724</v>
      </c>
      <c r="O4528">
        <v>1675724</v>
      </c>
      <c r="P4528">
        <v>0</v>
      </c>
      <c r="Q4528">
        <v>1675723</v>
      </c>
      <c r="R4528">
        <v>50</v>
      </c>
      <c r="S4528">
        <v>0</v>
      </c>
      <c r="T4528">
        <v>0</v>
      </c>
    </row>
    <row r="4529" spans="1:20" x14ac:dyDescent="0.25">
      <c r="A4529" t="s">
        <v>31</v>
      </c>
      <c r="B4529">
        <v>3351447</v>
      </c>
      <c r="C4529">
        <v>0</v>
      </c>
      <c r="D4529">
        <v>0</v>
      </c>
      <c r="E4529">
        <v>3351447</v>
      </c>
      <c r="F4529">
        <v>0</v>
      </c>
      <c r="G4529">
        <v>1675724</v>
      </c>
      <c r="H4529">
        <v>1675724</v>
      </c>
      <c r="I4529">
        <v>1675724</v>
      </c>
      <c r="J4529">
        <v>0</v>
      </c>
      <c r="K4529">
        <v>1675724</v>
      </c>
      <c r="L4529">
        <v>0</v>
      </c>
      <c r="M4529">
        <v>0</v>
      </c>
      <c r="N4529">
        <v>1675724</v>
      </c>
      <c r="O4529">
        <v>1675724</v>
      </c>
      <c r="P4529">
        <v>0</v>
      </c>
      <c r="Q4529">
        <v>1675723</v>
      </c>
      <c r="R4529">
        <v>50</v>
      </c>
      <c r="S4529">
        <v>0</v>
      </c>
      <c r="T4529">
        <v>0</v>
      </c>
    </row>
    <row r="4530" spans="1:20" x14ac:dyDescent="0.25">
      <c r="A4530" t="s">
        <v>99</v>
      </c>
      <c r="B4530">
        <v>3351447</v>
      </c>
      <c r="C4530">
        <v>0</v>
      </c>
      <c r="D4530">
        <v>0</v>
      </c>
      <c r="E4530">
        <v>3351447</v>
      </c>
      <c r="F4530">
        <v>0</v>
      </c>
      <c r="G4530">
        <v>1675724</v>
      </c>
      <c r="H4530">
        <v>1675724</v>
      </c>
      <c r="I4530">
        <v>1675724</v>
      </c>
      <c r="J4530">
        <v>0</v>
      </c>
      <c r="K4530">
        <v>1675724</v>
      </c>
      <c r="L4530">
        <v>0</v>
      </c>
      <c r="M4530">
        <v>0</v>
      </c>
      <c r="N4530">
        <v>1675724</v>
      </c>
      <c r="O4530">
        <v>1675724</v>
      </c>
      <c r="P4530">
        <v>0</v>
      </c>
      <c r="Q4530">
        <v>1675723</v>
      </c>
      <c r="R4530">
        <v>50</v>
      </c>
      <c r="S4530">
        <v>0</v>
      </c>
      <c r="T4530">
        <v>0</v>
      </c>
    </row>
    <row r="4531" spans="1:20" x14ac:dyDescent="0.25">
      <c r="A4531" t="s">
        <v>33</v>
      </c>
      <c r="B4531">
        <v>3351447</v>
      </c>
      <c r="C4531">
        <v>0</v>
      </c>
      <c r="D4531">
        <v>0</v>
      </c>
      <c r="E4531">
        <v>3351447</v>
      </c>
      <c r="F4531">
        <v>0</v>
      </c>
      <c r="G4531">
        <v>1675724</v>
      </c>
      <c r="H4531">
        <v>1675724</v>
      </c>
      <c r="I4531">
        <v>1675724</v>
      </c>
      <c r="J4531">
        <v>0</v>
      </c>
      <c r="K4531">
        <v>1675724</v>
      </c>
      <c r="L4531">
        <v>0</v>
      </c>
      <c r="M4531">
        <v>0</v>
      </c>
      <c r="N4531">
        <v>1675724</v>
      </c>
      <c r="O4531">
        <v>1675724</v>
      </c>
      <c r="P4531">
        <v>0</v>
      </c>
      <c r="Q4531">
        <v>1675723</v>
      </c>
      <c r="R4531">
        <v>50</v>
      </c>
      <c r="S4531">
        <v>0</v>
      </c>
      <c r="T4531">
        <v>0</v>
      </c>
    </row>
    <row r="4532" spans="1:20" x14ac:dyDescent="0.25">
      <c r="A4532" t="s">
        <v>72</v>
      </c>
      <c r="B4532">
        <v>149511600</v>
      </c>
      <c r="C4532">
        <v>-60711600</v>
      </c>
      <c r="D4532">
        <v>0</v>
      </c>
      <c r="E4532">
        <v>88800000</v>
      </c>
      <c r="F4532">
        <v>0</v>
      </c>
      <c r="G4532">
        <v>61377900</v>
      </c>
      <c r="H4532">
        <v>61377900</v>
      </c>
      <c r="I4532">
        <v>61377900</v>
      </c>
      <c r="J4532">
        <v>0</v>
      </c>
      <c r="K4532">
        <v>61377900</v>
      </c>
      <c r="L4532">
        <v>0</v>
      </c>
      <c r="M4532">
        <v>0</v>
      </c>
      <c r="N4532">
        <v>61377900</v>
      </c>
      <c r="O4532">
        <v>61377900</v>
      </c>
      <c r="P4532">
        <v>0</v>
      </c>
      <c r="Q4532">
        <v>27422100</v>
      </c>
      <c r="R4532">
        <v>69.12</v>
      </c>
      <c r="S4532">
        <v>0</v>
      </c>
      <c r="T4532">
        <v>0</v>
      </c>
    </row>
    <row r="4533" spans="1:20" x14ac:dyDescent="0.25">
      <c r="A4533" t="s">
        <v>31</v>
      </c>
      <c r="B4533">
        <v>149511600</v>
      </c>
      <c r="C4533">
        <v>-60711600</v>
      </c>
      <c r="D4533">
        <v>0</v>
      </c>
      <c r="E4533">
        <v>88800000</v>
      </c>
      <c r="F4533">
        <v>0</v>
      </c>
      <c r="G4533">
        <v>61377900</v>
      </c>
      <c r="H4533">
        <v>61377900</v>
      </c>
      <c r="I4533">
        <v>61377900</v>
      </c>
      <c r="J4533">
        <v>0</v>
      </c>
      <c r="K4533">
        <v>61377900</v>
      </c>
      <c r="L4533">
        <v>0</v>
      </c>
      <c r="M4533">
        <v>0</v>
      </c>
      <c r="N4533">
        <v>61377900</v>
      </c>
      <c r="O4533">
        <v>61377900</v>
      </c>
      <c r="P4533">
        <v>0</v>
      </c>
      <c r="Q4533">
        <v>27422100</v>
      </c>
      <c r="R4533">
        <v>69.12</v>
      </c>
      <c r="S4533">
        <v>0</v>
      </c>
      <c r="T4533">
        <v>0</v>
      </c>
    </row>
    <row r="4534" spans="1:20" x14ac:dyDescent="0.25">
      <c r="A4534" t="s">
        <v>73</v>
      </c>
      <c r="B4534">
        <v>149511600</v>
      </c>
      <c r="C4534">
        <v>-60711600</v>
      </c>
      <c r="D4534">
        <v>0</v>
      </c>
      <c r="E4534">
        <v>88800000</v>
      </c>
      <c r="F4534">
        <v>0</v>
      </c>
      <c r="G4534">
        <v>61377900</v>
      </c>
      <c r="H4534">
        <v>61377900</v>
      </c>
      <c r="I4534">
        <v>61377900</v>
      </c>
      <c r="J4534">
        <v>0</v>
      </c>
      <c r="K4534">
        <v>61377900</v>
      </c>
      <c r="L4534">
        <v>0</v>
      </c>
      <c r="M4534">
        <v>0</v>
      </c>
      <c r="N4534">
        <v>61377900</v>
      </c>
      <c r="O4534">
        <v>61377900</v>
      </c>
      <c r="P4534">
        <v>0</v>
      </c>
      <c r="Q4534">
        <v>27422100</v>
      </c>
      <c r="R4534">
        <v>69.12</v>
      </c>
      <c r="S4534">
        <v>0</v>
      </c>
      <c r="T4534">
        <v>0</v>
      </c>
    </row>
    <row r="4535" spans="1:20" x14ac:dyDescent="0.25">
      <c r="A4535" t="s">
        <v>33</v>
      </c>
      <c r="B4535">
        <v>149511600</v>
      </c>
      <c r="C4535">
        <v>-60711600</v>
      </c>
      <c r="D4535">
        <v>0</v>
      </c>
      <c r="E4535">
        <v>88800000</v>
      </c>
      <c r="F4535">
        <v>0</v>
      </c>
      <c r="G4535">
        <v>61377900</v>
      </c>
      <c r="H4535">
        <v>61377900</v>
      </c>
      <c r="I4535">
        <v>61377900</v>
      </c>
      <c r="J4535">
        <v>0</v>
      </c>
      <c r="K4535">
        <v>61377900</v>
      </c>
      <c r="L4535">
        <v>0</v>
      </c>
      <c r="M4535">
        <v>0</v>
      </c>
      <c r="N4535">
        <v>61377900</v>
      </c>
      <c r="O4535">
        <v>61377900</v>
      </c>
      <c r="P4535">
        <v>0</v>
      </c>
      <c r="Q4535">
        <v>27422100</v>
      </c>
      <c r="R4535">
        <v>69.12</v>
      </c>
      <c r="S4535">
        <v>0</v>
      </c>
      <c r="T4535">
        <v>0</v>
      </c>
    </row>
    <row r="4536" spans="1:20" x14ac:dyDescent="0.25">
      <c r="A4536" t="s">
        <v>97</v>
      </c>
      <c r="B4536">
        <v>0</v>
      </c>
      <c r="C4536"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</row>
    <row r="4537" spans="1:20" x14ac:dyDescent="0.25">
      <c r="A4537" t="s">
        <v>73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</row>
    <row r="4538" spans="1:20" x14ac:dyDescent="0.25">
      <c r="A4538" t="s">
        <v>33</v>
      </c>
      <c r="B4538">
        <v>0</v>
      </c>
      <c r="C4538"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</row>
    <row r="4539" spans="1:20" x14ac:dyDescent="0.25">
      <c r="A4539" t="s">
        <v>100</v>
      </c>
      <c r="B4539">
        <v>74860500</v>
      </c>
      <c r="C4539">
        <v>-23924176</v>
      </c>
      <c r="D4539">
        <v>0</v>
      </c>
      <c r="E4539">
        <v>50936324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50936324</v>
      </c>
      <c r="R4539">
        <v>0</v>
      </c>
      <c r="S4539">
        <v>0</v>
      </c>
      <c r="T4539">
        <v>0</v>
      </c>
    </row>
    <row r="4540" spans="1:20" x14ac:dyDescent="0.25">
      <c r="A4540" t="s">
        <v>31</v>
      </c>
      <c r="B4540">
        <v>74860500</v>
      </c>
      <c r="C4540">
        <v>-23924176</v>
      </c>
      <c r="D4540">
        <v>0</v>
      </c>
      <c r="E4540">
        <v>50936324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50936324</v>
      </c>
      <c r="R4540">
        <v>0</v>
      </c>
      <c r="S4540">
        <v>0</v>
      </c>
      <c r="T4540">
        <v>0</v>
      </c>
    </row>
    <row r="4541" spans="1:20" x14ac:dyDescent="0.25">
      <c r="A4541" t="s">
        <v>81</v>
      </c>
      <c r="B4541">
        <v>74860500</v>
      </c>
      <c r="C4541">
        <v>-23924176</v>
      </c>
      <c r="D4541">
        <v>0</v>
      </c>
      <c r="E4541">
        <v>50936324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50936324</v>
      </c>
      <c r="R4541">
        <v>0</v>
      </c>
      <c r="S4541">
        <v>0</v>
      </c>
      <c r="T4541">
        <v>0</v>
      </c>
    </row>
    <row r="4542" spans="1:20" x14ac:dyDescent="0.25">
      <c r="A4542" t="s">
        <v>33</v>
      </c>
      <c r="B4542">
        <v>74860500</v>
      </c>
      <c r="C4542">
        <v>-23924176</v>
      </c>
      <c r="D4542">
        <v>0</v>
      </c>
      <c r="E4542">
        <v>50936324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50936324</v>
      </c>
      <c r="R4542">
        <v>0</v>
      </c>
      <c r="S4542">
        <v>0</v>
      </c>
      <c r="T4542">
        <v>0</v>
      </c>
    </row>
    <row r="4543" spans="1:20" x14ac:dyDescent="0.25">
      <c r="A4543" t="s">
        <v>101</v>
      </c>
      <c r="B4543">
        <v>79572000</v>
      </c>
      <c r="C4543">
        <v>0</v>
      </c>
      <c r="D4543">
        <v>0</v>
      </c>
      <c r="E4543">
        <v>79572000</v>
      </c>
      <c r="F4543">
        <v>0</v>
      </c>
      <c r="G4543">
        <v>45749295</v>
      </c>
      <c r="H4543">
        <v>45749295</v>
      </c>
      <c r="I4543">
        <v>45749295</v>
      </c>
      <c r="J4543">
        <v>0</v>
      </c>
      <c r="K4543">
        <v>45749295</v>
      </c>
      <c r="L4543">
        <v>0</v>
      </c>
      <c r="M4543">
        <v>0</v>
      </c>
      <c r="N4543">
        <v>45749295</v>
      </c>
      <c r="O4543">
        <v>45749295</v>
      </c>
      <c r="P4543">
        <v>0</v>
      </c>
      <c r="Q4543">
        <v>33822705</v>
      </c>
      <c r="R4543">
        <v>57.49</v>
      </c>
      <c r="S4543">
        <v>0</v>
      </c>
      <c r="T4543">
        <v>0</v>
      </c>
    </row>
    <row r="4544" spans="1:20" x14ac:dyDescent="0.25">
      <c r="A4544" t="s">
        <v>31</v>
      </c>
      <c r="B4544">
        <v>79572000</v>
      </c>
      <c r="C4544">
        <v>0</v>
      </c>
      <c r="D4544">
        <v>0</v>
      </c>
      <c r="E4544">
        <v>79572000</v>
      </c>
      <c r="F4544">
        <v>0</v>
      </c>
      <c r="G4544">
        <v>45749295</v>
      </c>
      <c r="H4544">
        <v>45749295</v>
      </c>
      <c r="I4544">
        <v>45749295</v>
      </c>
      <c r="J4544">
        <v>0</v>
      </c>
      <c r="K4544">
        <v>45749295</v>
      </c>
      <c r="L4544">
        <v>0</v>
      </c>
      <c r="M4544">
        <v>0</v>
      </c>
      <c r="N4544">
        <v>45749295</v>
      </c>
      <c r="O4544">
        <v>45749295</v>
      </c>
      <c r="P4544">
        <v>0</v>
      </c>
      <c r="Q4544">
        <v>33822705</v>
      </c>
      <c r="R4544">
        <v>57.49</v>
      </c>
      <c r="S4544">
        <v>0</v>
      </c>
      <c r="T4544">
        <v>0</v>
      </c>
    </row>
    <row r="4545" spans="1:20" x14ac:dyDescent="0.25">
      <c r="A4545" t="s">
        <v>81</v>
      </c>
      <c r="B4545">
        <v>79572000</v>
      </c>
      <c r="C4545">
        <v>0</v>
      </c>
      <c r="D4545">
        <v>0</v>
      </c>
      <c r="E4545">
        <v>79572000</v>
      </c>
      <c r="F4545">
        <v>0</v>
      </c>
      <c r="G4545">
        <v>45749295</v>
      </c>
      <c r="H4545">
        <v>45749295</v>
      </c>
      <c r="I4545">
        <v>45749295</v>
      </c>
      <c r="J4545">
        <v>0</v>
      </c>
      <c r="K4545">
        <v>45749295</v>
      </c>
      <c r="L4545">
        <v>0</v>
      </c>
      <c r="M4545">
        <v>0</v>
      </c>
      <c r="N4545">
        <v>45749295</v>
      </c>
      <c r="O4545">
        <v>45749295</v>
      </c>
      <c r="P4545">
        <v>0</v>
      </c>
      <c r="Q4545">
        <v>33822705</v>
      </c>
      <c r="R4545">
        <v>57.49</v>
      </c>
      <c r="S4545">
        <v>0</v>
      </c>
      <c r="T4545">
        <v>0</v>
      </c>
    </row>
    <row r="4546" spans="1:20" x14ac:dyDescent="0.25">
      <c r="A4546" t="s">
        <v>33</v>
      </c>
      <c r="B4546">
        <v>79572000</v>
      </c>
      <c r="C4546">
        <v>0</v>
      </c>
      <c r="D4546">
        <v>0</v>
      </c>
      <c r="E4546">
        <v>79572000</v>
      </c>
      <c r="F4546">
        <v>0</v>
      </c>
      <c r="G4546">
        <v>45749295</v>
      </c>
      <c r="H4546">
        <v>45749295</v>
      </c>
      <c r="I4546">
        <v>45749295</v>
      </c>
      <c r="J4546">
        <v>0</v>
      </c>
      <c r="K4546">
        <v>45749295</v>
      </c>
      <c r="L4546">
        <v>0</v>
      </c>
      <c r="M4546">
        <v>0</v>
      </c>
      <c r="N4546">
        <v>45749295</v>
      </c>
      <c r="O4546">
        <v>45749295</v>
      </c>
      <c r="P4546">
        <v>0</v>
      </c>
      <c r="Q4546">
        <v>33822705</v>
      </c>
      <c r="R4546">
        <v>57.49</v>
      </c>
      <c r="S4546">
        <v>0</v>
      </c>
      <c r="T4546">
        <v>0</v>
      </c>
    </row>
    <row r="4547" spans="1:20" x14ac:dyDescent="0.25">
      <c r="A4547" t="s">
        <v>102</v>
      </c>
      <c r="B4547">
        <v>253374000</v>
      </c>
      <c r="C4547">
        <v>0</v>
      </c>
      <c r="D4547">
        <v>0</v>
      </c>
      <c r="E4547">
        <v>253374000</v>
      </c>
      <c r="F4547">
        <v>0</v>
      </c>
      <c r="G4547">
        <v>134637705</v>
      </c>
      <c r="H4547">
        <v>134637705</v>
      </c>
      <c r="I4547">
        <v>134637705</v>
      </c>
      <c r="J4547">
        <v>0</v>
      </c>
      <c r="K4547">
        <v>134637705</v>
      </c>
      <c r="L4547">
        <v>0</v>
      </c>
      <c r="M4547">
        <v>0</v>
      </c>
      <c r="N4547">
        <v>134637705</v>
      </c>
      <c r="O4547">
        <v>134637705</v>
      </c>
      <c r="P4547">
        <v>0</v>
      </c>
      <c r="Q4547">
        <v>118736295</v>
      </c>
      <c r="R4547">
        <v>53.14</v>
      </c>
      <c r="S4547">
        <v>0</v>
      </c>
      <c r="T4547">
        <v>0</v>
      </c>
    </row>
    <row r="4548" spans="1:20" x14ac:dyDescent="0.25">
      <c r="A4548" t="s">
        <v>31</v>
      </c>
      <c r="B4548">
        <v>253374000</v>
      </c>
      <c r="C4548">
        <v>0</v>
      </c>
      <c r="D4548">
        <v>0</v>
      </c>
      <c r="E4548">
        <v>253374000</v>
      </c>
      <c r="F4548">
        <v>0</v>
      </c>
      <c r="G4548">
        <v>134637705</v>
      </c>
      <c r="H4548">
        <v>134637705</v>
      </c>
      <c r="I4548">
        <v>134637705</v>
      </c>
      <c r="J4548">
        <v>0</v>
      </c>
      <c r="K4548">
        <v>134637705</v>
      </c>
      <c r="L4548">
        <v>0</v>
      </c>
      <c r="M4548">
        <v>0</v>
      </c>
      <c r="N4548">
        <v>134637705</v>
      </c>
      <c r="O4548">
        <v>134637705</v>
      </c>
      <c r="P4548">
        <v>0</v>
      </c>
      <c r="Q4548">
        <v>118736295</v>
      </c>
      <c r="R4548">
        <v>53.14</v>
      </c>
      <c r="S4548">
        <v>0</v>
      </c>
      <c r="T4548">
        <v>0</v>
      </c>
    </row>
    <row r="4549" spans="1:20" x14ac:dyDescent="0.25">
      <c r="A4549" t="s">
        <v>103</v>
      </c>
      <c r="B4549">
        <v>253374000</v>
      </c>
      <c r="C4549">
        <v>0</v>
      </c>
      <c r="D4549">
        <v>0</v>
      </c>
      <c r="E4549">
        <v>253374000</v>
      </c>
      <c r="F4549">
        <v>0</v>
      </c>
      <c r="G4549">
        <v>134637705</v>
      </c>
      <c r="H4549">
        <v>134637705</v>
      </c>
      <c r="I4549">
        <v>134637705</v>
      </c>
      <c r="J4549">
        <v>0</v>
      </c>
      <c r="K4549">
        <v>134637705</v>
      </c>
      <c r="L4549">
        <v>0</v>
      </c>
      <c r="M4549">
        <v>0</v>
      </c>
      <c r="N4549">
        <v>134637705</v>
      </c>
      <c r="O4549">
        <v>134637705</v>
      </c>
      <c r="P4549">
        <v>0</v>
      </c>
      <c r="Q4549">
        <v>118736295</v>
      </c>
      <c r="R4549">
        <v>53.14</v>
      </c>
      <c r="S4549">
        <v>0</v>
      </c>
      <c r="T4549">
        <v>0</v>
      </c>
    </row>
    <row r="4550" spans="1:20" x14ac:dyDescent="0.25">
      <c r="A4550" t="s">
        <v>33</v>
      </c>
      <c r="B4550">
        <v>253374000</v>
      </c>
      <c r="C4550">
        <v>0</v>
      </c>
      <c r="D4550">
        <v>0</v>
      </c>
      <c r="E4550">
        <v>253374000</v>
      </c>
      <c r="F4550">
        <v>0</v>
      </c>
      <c r="G4550">
        <v>134637705</v>
      </c>
      <c r="H4550">
        <v>134637705</v>
      </c>
      <c r="I4550">
        <v>134637705</v>
      </c>
      <c r="J4550">
        <v>0</v>
      </c>
      <c r="K4550">
        <v>134637705</v>
      </c>
      <c r="L4550">
        <v>0</v>
      </c>
      <c r="M4550">
        <v>0</v>
      </c>
      <c r="N4550">
        <v>134637705</v>
      </c>
      <c r="O4550">
        <v>134637705</v>
      </c>
      <c r="P4550">
        <v>0</v>
      </c>
      <c r="Q4550">
        <v>118736295</v>
      </c>
      <c r="R4550">
        <v>53.14</v>
      </c>
      <c r="S4550">
        <v>0</v>
      </c>
      <c r="T4550">
        <v>0</v>
      </c>
    </row>
    <row r="4551" spans="1:20" x14ac:dyDescent="0.25">
      <c r="A4551" t="s">
        <v>74</v>
      </c>
      <c r="B4551">
        <v>125640000</v>
      </c>
      <c r="C4551">
        <v>-94230000</v>
      </c>
      <c r="D4551">
        <v>0</v>
      </c>
      <c r="E4551">
        <v>31410000</v>
      </c>
      <c r="F4551">
        <v>0</v>
      </c>
      <c r="G4551">
        <v>31410000</v>
      </c>
      <c r="H4551">
        <v>31410000</v>
      </c>
      <c r="I4551">
        <v>31410000</v>
      </c>
      <c r="J4551">
        <v>0</v>
      </c>
      <c r="K4551">
        <v>31410000</v>
      </c>
      <c r="L4551">
        <v>0</v>
      </c>
      <c r="M4551">
        <v>0</v>
      </c>
      <c r="N4551">
        <v>31410000</v>
      </c>
      <c r="O4551">
        <v>31410000</v>
      </c>
      <c r="P4551">
        <v>0</v>
      </c>
      <c r="Q4551">
        <v>0</v>
      </c>
      <c r="R4551">
        <v>100</v>
      </c>
      <c r="S4551">
        <v>0</v>
      </c>
      <c r="T4551">
        <v>0</v>
      </c>
    </row>
    <row r="4552" spans="1:20" x14ac:dyDescent="0.25">
      <c r="A4552" t="s">
        <v>31</v>
      </c>
      <c r="B4552">
        <v>125640000</v>
      </c>
      <c r="C4552">
        <v>-94230000</v>
      </c>
      <c r="D4552">
        <v>0</v>
      </c>
      <c r="E4552">
        <v>31410000</v>
      </c>
      <c r="F4552">
        <v>0</v>
      </c>
      <c r="G4552">
        <v>31410000</v>
      </c>
      <c r="H4552">
        <v>31410000</v>
      </c>
      <c r="I4552">
        <v>31410000</v>
      </c>
      <c r="J4552">
        <v>0</v>
      </c>
      <c r="K4552">
        <v>31410000</v>
      </c>
      <c r="L4552">
        <v>0</v>
      </c>
      <c r="M4552">
        <v>0</v>
      </c>
      <c r="N4552">
        <v>31410000</v>
      </c>
      <c r="O4552">
        <v>31410000</v>
      </c>
      <c r="P4552">
        <v>0</v>
      </c>
      <c r="Q4552">
        <v>0</v>
      </c>
      <c r="R4552">
        <v>100</v>
      </c>
      <c r="S4552">
        <v>0</v>
      </c>
      <c r="T4552">
        <v>0</v>
      </c>
    </row>
    <row r="4553" spans="1:20" x14ac:dyDescent="0.25">
      <c r="A4553" t="s">
        <v>75</v>
      </c>
      <c r="B4553">
        <v>125640000</v>
      </c>
      <c r="C4553">
        <v>-94230000</v>
      </c>
      <c r="D4553">
        <v>0</v>
      </c>
      <c r="E4553">
        <v>31410000</v>
      </c>
      <c r="F4553">
        <v>0</v>
      </c>
      <c r="G4553">
        <v>31410000</v>
      </c>
      <c r="H4553">
        <v>31410000</v>
      </c>
      <c r="I4553">
        <v>31410000</v>
      </c>
      <c r="J4553">
        <v>0</v>
      </c>
      <c r="K4553">
        <v>31410000</v>
      </c>
      <c r="L4553">
        <v>0</v>
      </c>
      <c r="M4553">
        <v>0</v>
      </c>
      <c r="N4553">
        <v>31410000</v>
      </c>
      <c r="O4553">
        <v>31410000</v>
      </c>
      <c r="P4553">
        <v>0</v>
      </c>
      <c r="Q4553">
        <v>0</v>
      </c>
      <c r="R4553">
        <v>100</v>
      </c>
      <c r="S4553">
        <v>0</v>
      </c>
      <c r="T4553">
        <v>0</v>
      </c>
    </row>
    <row r="4554" spans="1:20" x14ac:dyDescent="0.25">
      <c r="A4554" t="s">
        <v>33</v>
      </c>
      <c r="B4554">
        <v>125640000</v>
      </c>
      <c r="C4554">
        <v>-94230000</v>
      </c>
      <c r="D4554">
        <v>0</v>
      </c>
      <c r="E4554">
        <v>31410000</v>
      </c>
      <c r="F4554">
        <v>0</v>
      </c>
      <c r="G4554">
        <v>31410000</v>
      </c>
      <c r="H4554">
        <v>31410000</v>
      </c>
      <c r="I4554">
        <v>31410000</v>
      </c>
      <c r="J4554">
        <v>0</v>
      </c>
      <c r="K4554">
        <v>31410000</v>
      </c>
      <c r="L4554">
        <v>0</v>
      </c>
      <c r="M4554">
        <v>0</v>
      </c>
      <c r="N4554">
        <v>31410000</v>
      </c>
      <c r="O4554">
        <v>31410000</v>
      </c>
      <c r="P4554">
        <v>0</v>
      </c>
      <c r="Q4554">
        <v>0</v>
      </c>
      <c r="R4554">
        <v>100</v>
      </c>
      <c r="S4554">
        <v>0</v>
      </c>
      <c r="T4554">
        <v>0</v>
      </c>
    </row>
    <row r="4555" spans="1:20" x14ac:dyDescent="0.25">
      <c r="A4555" t="s">
        <v>104</v>
      </c>
      <c r="B4555">
        <v>75059430</v>
      </c>
      <c r="C4555">
        <v>-25059430</v>
      </c>
      <c r="D4555">
        <v>0</v>
      </c>
      <c r="E4555">
        <v>50000000</v>
      </c>
      <c r="F4555">
        <v>0</v>
      </c>
      <c r="G4555">
        <v>35000000</v>
      </c>
      <c r="H4555">
        <v>35000000</v>
      </c>
      <c r="I4555">
        <v>35000000</v>
      </c>
      <c r="J4555">
        <v>0</v>
      </c>
      <c r="K4555">
        <v>35000000</v>
      </c>
      <c r="L4555">
        <v>0</v>
      </c>
      <c r="M4555">
        <v>0</v>
      </c>
      <c r="N4555">
        <v>35000000</v>
      </c>
      <c r="O4555">
        <v>35000000</v>
      </c>
      <c r="P4555">
        <v>0</v>
      </c>
      <c r="Q4555">
        <v>15000000</v>
      </c>
      <c r="R4555">
        <v>70</v>
      </c>
      <c r="S4555">
        <v>0</v>
      </c>
      <c r="T4555">
        <v>0</v>
      </c>
    </row>
    <row r="4556" spans="1:20" x14ac:dyDescent="0.25">
      <c r="A4556" t="s">
        <v>31</v>
      </c>
      <c r="B4556">
        <v>75059430</v>
      </c>
      <c r="C4556">
        <v>-25059430</v>
      </c>
      <c r="D4556">
        <v>0</v>
      </c>
      <c r="E4556">
        <v>50000000</v>
      </c>
      <c r="F4556">
        <v>0</v>
      </c>
      <c r="G4556">
        <v>35000000</v>
      </c>
      <c r="H4556">
        <v>35000000</v>
      </c>
      <c r="I4556">
        <v>35000000</v>
      </c>
      <c r="J4556">
        <v>0</v>
      </c>
      <c r="K4556">
        <v>35000000</v>
      </c>
      <c r="L4556">
        <v>0</v>
      </c>
      <c r="M4556">
        <v>0</v>
      </c>
      <c r="N4556">
        <v>35000000</v>
      </c>
      <c r="O4556">
        <v>35000000</v>
      </c>
      <c r="P4556">
        <v>0</v>
      </c>
      <c r="Q4556">
        <v>15000000</v>
      </c>
      <c r="R4556">
        <v>70</v>
      </c>
      <c r="S4556">
        <v>0</v>
      </c>
      <c r="T4556">
        <v>0</v>
      </c>
    </row>
    <row r="4557" spans="1:20" x14ac:dyDescent="0.25">
      <c r="A4557" t="s">
        <v>81</v>
      </c>
      <c r="B4557">
        <v>75059430</v>
      </c>
      <c r="C4557">
        <v>-25059430</v>
      </c>
      <c r="D4557">
        <v>0</v>
      </c>
      <c r="E4557">
        <v>50000000</v>
      </c>
      <c r="F4557">
        <v>0</v>
      </c>
      <c r="G4557">
        <v>35000000</v>
      </c>
      <c r="H4557">
        <v>35000000</v>
      </c>
      <c r="I4557">
        <v>35000000</v>
      </c>
      <c r="J4557">
        <v>0</v>
      </c>
      <c r="K4557">
        <v>35000000</v>
      </c>
      <c r="L4557">
        <v>0</v>
      </c>
      <c r="M4557">
        <v>0</v>
      </c>
      <c r="N4557">
        <v>35000000</v>
      </c>
      <c r="O4557">
        <v>35000000</v>
      </c>
      <c r="P4557">
        <v>0</v>
      </c>
      <c r="Q4557">
        <v>15000000</v>
      </c>
      <c r="R4557">
        <v>70</v>
      </c>
      <c r="S4557">
        <v>0</v>
      </c>
      <c r="T4557">
        <v>0</v>
      </c>
    </row>
    <row r="4558" spans="1:20" x14ac:dyDescent="0.25">
      <c r="A4558" t="s">
        <v>33</v>
      </c>
      <c r="B4558">
        <v>75059430</v>
      </c>
      <c r="C4558">
        <v>-25059430</v>
      </c>
      <c r="D4558">
        <v>0</v>
      </c>
      <c r="E4558">
        <v>50000000</v>
      </c>
      <c r="F4558">
        <v>0</v>
      </c>
      <c r="G4558">
        <v>35000000</v>
      </c>
      <c r="H4558">
        <v>35000000</v>
      </c>
      <c r="I4558">
        <v>35000000</v>
      </c>
      <c r="J4558">
        <v>0</v>
      </c>
      <c r="K4558">
        <v>35000000</v>
      </c>
      <c r="L4558">
        <v>0</v>
      </c>
      <c r="M4558">
        <v>0</v>
      </c>
      <c r="N4558">
        <v>35000000</v>
      </c>
      <c r="O4558">
        <v>35000000</v>
      </c>
      <c r="P4558">
        <v>0</v>
      </c>
      <c r="Q4558">
        <v>15000000</v>
      </c>
      <c r="R4558">
        <v>70</v>
      </c>
      <c r="S4558">
        <v>0</v>
      </c>
      <c r="T4558">
        <v>0</v>
      </c>
    </row>
    <row r="4559" spans="1:20" x14ac:dyDescent="0.25">
      <c r="A4559" t="s">
        <v>78</v>
      </c>
      <c r="B4559">
        <v>105956400</v>
      </c>
      <c r="C4559">
        <v>0</v>
      </c>
      <c r="D4559">
        <v>0</v>
      </c>
      <c r="E4559">
        <v>105956400</v>
      </c>
      <c r="F4559">
        <v>0</v>
      </c>
      <c r="G4559">
        <v>105956400</v>
      </c>
      <c r="H4559">
        <v>105956400</v>
      </c>
      <c r="I4559">
        <v>105956400</v>
      </c>
      <c r="J4559">
        <v>0</v>
      </c>
      <c r="K4559">
        <v>105956400</v>
      </c>
      <c r="L4559">
        <v>0</v>
      </c>
      <c r="M4559">
        <v>0</v>
      </c>
      <c r="N4559">
        <v>105956400</v>
      </c>
      <c r="O4559">
        <v>105956400</v>
      </c>
      <c r="P4559">
        <v>0</v>
      </c>
      <c r="Q4559">
        <v>0</v>
      </c>
      <c r="R4559">
        <v>100</v>
      </c>
      <c r="S4559">
        <v>0</v>
      </c>
      <c r="T4559">
        <v>0</v>
      </c>
    </row>
    <row r="4560" spans="1:20" x14ac:dyDescent="0.25">
      <c r="A4560" t="s">
        <v>31</v>
      </c>
      <c r="B4560">
        <v>105956400</v>
      </c>
      <c r="C4560">
        <v>0</v>
      </c>
      <c r="D4560">
        <v>0</v>
      </c>
      <c r="E4560">
        <v>105956400</v>
      </c>
      <c r="F4560">
        <v>0</v>
      </c>
      <c r="G4560">
        <v>105956400</v>
      </c>
      <c r="H4560">
        <v>105956400</v>
      </c>
      <c r="I4560">
        <v>105956400</v>
      </c>
      <c r="J4560">
        <v>0</v>
      </c>
      <c r="K4560">
        <v>105956400</v>
      </c>
      <c r="L4560">
        <v>0</v>
      </c>
      <c r="M4560">
        <v>0</v>
      </c>
      <c r="N4560">
        <v>105956400</v>
      </c>
      <c r="O4560">
        <v>105956400</v>
      </c>
      <c r="P4560">
        <v>0</v>
      </c>
      <c r="Q4560">
        <v>0</v>
      </c>
      <c r="R4560">
        <v>100</v>
      </c>
      <c r="S4560">
        <v>0</v>
      </c>
      <c r="T4560">
        <v>0</v>
      </c>
    </row>
    <row r="4561" spans="1:20" x14ac:dyDescent="0.25">
      <c r="A4561" t="s">
        <v>79</v>
      </c>
      <c r="B4561">
        <v>105956400</v>
      </c>
      <c r="C4561">
        <v>0</v>
      </c>
      <c r="D4561">
        <v>0</v>
      </c>
      <c r="E4561">
        <v>105956400</v>
      </c>
      <c r="F4561">
        <v>0</v>
      </c>
      <c r="G4561">
        <v>105956400</v>
      </c>
      <c r="H4561">
        <v>105956400</v>
      </c>
      <c r="I4561">
        <v>105956400</v>
      </c>
      <c r="J4561">
        <v>0</v>
      </c>
      <c r="K4561">
        <v>105956400</v>
      </c>
      <c r="L4561">
        <v>0</v>
      </c>
      <c r="M4561">
        <v>0</v>
      </c>
      <c r="N4561">
        <v>105956400</v>
      </c>
      <c r="O4561">
        <v>105956400</v>
      </c>
      <c r="P4561">
        <v>0</v>
      </c>
      <c r="Q4561">
        <v>0</v>
      </c>
      <c r="R4561">
        <v>100</v>
      </c>
      <c r="S4561">
        <v>0</v>
      </c>
      <c r="T4561">
        <v>0</v>
      </c>
    </row>
    <row r="4562" spans="1:20" x14ac:dyDescent="0.25">
      <c r="A4562" t="s">
        <v>33</v>
      </c>
      <c r="B4562">
        <v>105956400</v>
      </c>
      <c r="C4562">
        <v>0</v>
      </c>
      <c r="D4562">
        <v>0</v>
      </c>
      <c r="E4562">
        <v>105956400</v>
      </c>
      <c r="F4562">
        <v>0</v>
      </c>
      <c r="G4562">
        <v>105956400</v>
      </c>
      <c r="H4562">
        <v>105956400</v>
      </c>
      <c r="I4562">
        <v>105956400</v>
      </c>
      <c r="J4562">
        <v>0</v>
      </c>
      <c r="K4562">
        <v>105956400</v>
      </c>
      <c r="L4562">
        <v>0</v>
      </c>
      <c r="M4562">
        <v>0</v>
      </c>
      <c r="N4562">
        <v>105956400</v>
      </c>
      <c r="O4562">
        <v>105956400</v>
      </c>
      <c r="P4562">
        <v>0</v>
      </c>
      <c r="Q4562">
        <v>0</v>
      </c>
      <c r="R4562">
        <v>100</v>
      </c>
      <c r="S4562">
        <v>0</v>
      </c>
      <c r="T4562">
        <v>0</v>
      </c>
    </row>
    <row r="4563" spans="1:20" x14ac:dyDescent="0.25">
      <c r="A4563" t="s">
        <v>80</v>
      </c>
      <c r="B4563">
        <v>4188000</v>
      </c>
      <c r="C4563">
        <v>0</v>
      </c>
      <c r="D4563">
        <v>0</v>
      </c>
      <c r="E4563">
        <v>4188000</v>
      </c>
      <c r="F4563">
        <v>0</v>
      </c>
      <c r="G4563">
        <v>4188000</v>
      </c>
      <c r="H4563">
        <v>4188000</v>
      </c>
      <c r="I4563">
        <v>4188000</v>
      </c>
      <c r="J4563">
        <v>0</v>
      </c>
      <c r="K4563">
        <v>4188000</v>
      </c>
      <c r="L4563">
        <v>0</v>
      </c>
      <c r="M4563">
        <v>0</v>
      </c>
      <c r="N4563">
        <v>4188000</v>
      </c>
      <c r="O4563">
        <v>4188000</v>
      </c>
      <c r="P4563">
        <v>0</v>
      </c>
      <c r="Q4563">
        <v>0</v>
      </c>
      <c r="R4563">
        <v>100</v>
      </c>
      <c r="S4563">
        <v>0</v>
      </c>
      <c r="T4563">
        <v>0</v>
      </c>
    </row>
    <row r="4564" spans="1:20" x14ac:dyDescent="0.25">
      <c r="A4564" t="s">
        <v>31</v>
      </c>
      <c r="B4564">
        <v>4188000</v>
      </c>
      <c r="C4564">
        <v>0</v>
      </c>
      <c r="D4564">
        <v>0</v>
      </c>
      <c r="E4564">
        <v>4188000</v>
      </c>
      <c r="F4564">
        <v>0</v>
      </c>
      <c r="G4564">
        <v>4188000</v>
      </c>
      <c r="H4564">
        <v>4188000</v>
      </c>
      <c r="I4564">
        <v>4188000</v>
      </c>
      <c r="J4564">
        <v>0</v>
      </c>
      <c r="K4564">
        <v>4188000</v>
      </c>
      <c r="L4564">
        <v>0</v>
      </c>
      <c r="M4564">
        <v>0</v>
      </c>
      <c r="N4564">
        <v>4188000</v>
      </c>
      <c r="O4564">
        <v>4188000</v>
      </c>
      <c r="P4564">
        <v>0</v>
      </c>
      <c r="Q4564">
        <v>0</v>
      </c>
      <c r="R4564">
        <v>100</v>
      </c>
      <c r="S4564">
        <v>0</v>
      </c>
      <c r="T4564">
        <v>0</v>
      </c>
    </row>
    <row r="4565" spans="1:20" x14ac:dyDescent="0.25">
      <c r="A4565" t="s">
        <v>81</v>
      </c>
      <c r="B4565">
        <v>4188000</v>
      </c>
      <c r="C4565">
        <v>0</v>
      </c>
      <c r="D4565">
        <v>0</v>
      </c>
      <c r="E4565">
        <v>4188000</v>
      </c>
      <c r="F4565">
        <v>0</v>
      </c>
      <c r="G4565">
        <v>4188000</v>
      </c>
      <c r="H4565">
        <v>4188000</v>
      </c>
      <c r="I4565">
        <v>4188000</v>
      </c>
      <c r="J4565">
        <v>0</v>
      </c>
      <c r="K4565">
        <v>4188000</v>
      </c>
      <c r="L4565">
        <v>0</v>
      </c>
      <c r="M4565">
        <v>0</v>
      </c>
      <c r="N4565">
        <v>4188000</v>
      </c>
      <c r="O4565">
        <v>4188000</v>
      </c>
      <c r="P4565">
        <v>0</v>
      </c>
      <c r="Q4565">
        <v>0</v>
      </c>
      <c r="R4565">
        <v>100</v>
      </c>
      <c r="S4565">
        <v>0</v>
      </c>
      <c r="T4565">
        <v>0</v>
      </c>
    </row>
    <row r="4566" spans="1:20" x14ac:dyDescent="0.25">
      <c r="A4566" t="s">
        <v>33</v>
      </c>
      <c r="B4566">
        <v>4188000</v>
      </c>
      <c r="C4566">
        <v>0</v>
      </c>
      <c r="D4566">
        <v>0</v>
      </c>
      <c r="E4566">
        <v>4188000</v>
      </c>
      <c r="F4566">
        <v>0</v>
      </c>
      <c r="G4566">
        <v>4188000</v>
      </c>
      <c r="H4566">
        <v>4188000</v>
      </c>
      <c r="I4566">
        <v>4188000</v>
      </c>
      <c r="J4566">
        <v>0</v>
      </c>
      <c r="K4566">
        <v>4188000</v>
      </c>
      <c r="L4566">
        <v>0</v>
      </c>
      <c r="M4566">
        <v>0</v>
      </c>
      <c r="N4566">
        <v>4188000</v>
      </c>
      <c r="O4566">
        <v>4188000</v>
      </c>
      <c r="P4566">
        <v>0</v>
      </c>
      <c r="Q4566">
        <v>0</v>
      </c>
      <c r="R4566">
        <v>100</v>
      </c>
      <c r="S4566">
        <v>0</v>
      </c>
      <c r="T4566">
        <v>0</v>
      </c>
    </row>
    <row r="4567" spans="1:20" x14ac:dyDescent="0.25">
      <c r="A4567" t="s">
        <v>82</v>
      </c>
      <c r="B4567">
        <v>52350000</v>
      </c>
      <c r="C4567">
        <v>0</v>
      </c>
      <c r="D4567">
        <v>0</v>
      </c>
      <c r="E4567">
        <v>52350000</v>
      </c>
      <c r="F4567">
        <v>0</v>
      </c>
      <c r="G4567">
        <v>31087500</v>
      </c>
      <c r="H4567">
        <v>31087500</v>
      </c>
      <c r="I4567">
        <v>31087500</v>
      </c>
      <c r="J4567">
        <v>0</v>
      </c>
      <c r="K4567">
        <v>31087500</v>
      </c>
      <c r="L4567">
        <v>0</v>
      </c>
      <c r="M4567">
        <v>0</v>
      </c>
      <c r="N4567">
        <v>31087500</v>
      </c>
      <c r="O4567">
        <v>31087500</v>
      </c>
      <c r="P4567">
        <v>0</v>
      </c>
      <c r="Q4567">
        <v>21262500</v>
      </c>
      <c r="R4567">
        <v>59.38</v>
      </c>
      <c r="S4567">
        <v>0</v>
      </c>
      <c r="T4567">
        <v>0</v>
      </c>
    </row>
    <row r="4568" spans="1:20" x14ac:dyDescent="0.25">
      <c r="A4568" t="s">
        <v>31</v>
      </c>
      <c r="B4568">
        <v>52350000</v>
      </c>
      <c r="C4568">
        <v>0</v>
      </c>
      <c r="D4568">
        <v>0</v>
      </c>
      <c r="E4568">
        <v>52350000</v>
      </c>
      <c r="F4568">
        <v>0</v>
      </c>
      <c r="G4568">
        <v>31087500</v>
      </c>
      <c r="H4568">
        <v>31087500</v>
      </c>
      <c r="I4568">
        <v>31087500</v>
      </c>
      <c r="J4568">
        <v>0</v>
      </c>
      <c r="K4568">
        <v>31087500</v>
      </c>
      <c r="L4568">
        <v>0</v>
      </c>
      <c r="M4568">
        <v>0</v>
      </c>
      <c r="N4568">
        <v>31087500</v>
      </c>
      <c r="O4568">
        <v>31087500</v>
      </c>
      <c r="P4568">
        <v>0</v>
      </c>
      <c r="Q4568">
        <v>21262500</v>
      </c>
      <c r="R4568">
        <v>59.38</v>
      </c>
      <c r="S4568">
        <v>0</v>
      </c>
      <c r="T4568">
        <v>0</v>
      </c>
    </row>
    <row r="4569" spans="1:20" x14ac:dyDescent="0.25">
      <c r="A4569" t="s">
        <v>83</v>
      </c>
      <c r="B4569">
        <v>52350000</v>
      </c>
      <c r="C4569">
        <v>0</v>
      </c>
      <c r="D4569">
        <v>0</v>
      </c>
      <c r="E4569">
        <v>52350000</v>
      </c>
      <c r="F4569">
        <v>0</v>
      </c>
      <c r="G4569">
        <v>31087500</v>
      </c>
      <c r="H4569">
        <v>31087500</v>
      </c>
      <c r="I4569">
        <v>31087500</v>
      </c>
      <c r="J4569">
        <v>0</v>
      </c>
      <c r="K4569">
        <v>31087500</v>
      </c>
      <c r="L4569">
        <v>0</v>
      </c>
      <c r="M4569">
        <v>0</v>
      </c>
      <c r="N4569">
        <v>31087500</v>
      </c>
      <c r="O4569">
        <v>31087500</v>
      </c>
      <c r="P4569">
        <v>0</v>
      </c>
      <c r="Q4569">
        <v>21262500</v>
      </c>
      <c r="R4569">
        <v>59.38</v>
      </c>
      <c r="S4569">
        <v>0</v>
      </c>
      <c r="T4569">
        <v>0</v>
      </c>
    </row>
    <row r="4570" spans="1:20" x14ac:dyDescent="0.25">
      <c r="A4570" t="s">
        <v>33</v>
      </c>
      <c r="B4570">
        <v>52350000</v>
      </c>
      <c r="C4570">
        <v>0</v>
      </c>
      <c r="D4570">
        <v>0</v>
      </c>
      <c r="E4570">
        <v>52350000</v>
      </c>
      <c r="F4570">
        <v>0</v>
      </c>
      <c r="G4570">
        <v>31087500</v>
      </c>
      <c r="H4570">
        <v>31087500</v>
      </c>
      <c r="I4570">
        <v>31087500</v>
      </c>
      <c r="J4570">
        <v>0</v>
      </c>
      <c r="K4570">
        <v>31087500</v>
      </c>
      <c r="L4570">
        <v>0</v>
      </c>
      <c r="M4570">
        <v>0</v>
      </c>
      <c r="N4570">
        <v>31087500</v>
      </c>
      <c r="O4570">
        <v>31087500</v>
      </c>
      <c r="P4570">
        <v>0</v>
      </c>
      <c r="Q4570">
        <v>21262500</v>
      </c>
      <c r="R4570">
        <v>59.38</v>
      </c>
      <c r="S4570">
        <v>0</v>
      </c>
      <c r="T4570">
        <v>0</v>
      </c>
    </row>
    <row r="4571" spans="1:20" x14ac:dyDescent="0.25">
      <c r="A4571" t="s">
        <v>1657</v>
      </c>
      <c r="B4571">
        <v>107841000</v>
      </c>
      <c r="C4571">
        <v>-8621000</v>
      </c>
      <c r="D4571">
        <v>0</v>
      </c>
      <c r="E4571">
        <v>99220000</v>
      </c>
      <c r="F4571">
        <v>0</v>
      </c>
      <c r="G4571">
        <v>26960250</v>
      </c>
      <c r="H4571">
        <v>26960250</v>
      </c>
      <c r="I4571">
        <v>26960250</v>
      </c>
      <c r="J4571">
        <v>0</v>
      </c>
      <c r="K4571">
        <v>26960250</v>
      </c>
      <c r="L4571">
        <v>0</v>
      </c>
      <c r="M4571">
        <v>0</v>
      </c>
      <c r="N4571">
        <v>26960250</v>
      </c>
      <c r="O4571">
        <v>26960250</v>
      </c>
      <c r="P4571">
        <v>0</v>
      </c>
      <c r="Q4571">
        <v>72259750</v>
      </c>
      <c r="R4571">
        <v>27.17</v>
      </c>
      <c r="S4571">
        <v>0</v>
      </c>
      <c r="T4571">
        <v>0</v>
      </c>
    </row>
    <row r="4572" spans="1:20" x14ac:dyDescent="0.25">
      <c r="A4572" t="s">
        <v>31</v>
      </c>
      <c r="B4572">
        <v>107841000</v>
      </c>
      <c r="C4572">
        <v>-8621000</v>
      </c>
      <c r="D4572">
        <v>0</v>
      </c>
      <c r="E4572">
        <v>99220000</v>
      </c>
      <c r="F4572">
        <v>0</v>
      </c>
      <c r="G4572">
        <v>26960250</v>
      </c>
      <c r="H4572">
        <v>26960250</v>
      </c>
      <c r="I4572">
        <v>26960250</v>
      </c>
      <c r="J4572">
        <v>0</v>
      </c>
      <c r="K4572">
        <v>26960250</v>
      </c>
      <c r="L4572">
        <v>0</v>
      </c>
      <c r="M4572">
        <v>0</v>
      </c>
      <c r="N4572">
        <v>26960250</v>
      </c>
      <c r="O4572">
        <v>26960250</v>
      </c>
      <c r="P4572">
        <v>0</v>
      </c>
      <c r="Q4572">
        <v>72259750</v>
      </c>
      <c r="R4572">
        <v>27.17</v>
      </c>
      <c r="S4572">
        <v>0</v>
      </c>
      <c r="T4572">
        <v>0</v>
      </c>
    </row>
    <row r="4573" spans="1:20" x14ac:dyDescent="0.25">
      <c r="A4573" t="s">
        <v>81</v>
      </c>
      <c r="B4573">
        <v>107841000</v>
      </c>
      <c r="C4573">
        <v>-8621000</v>
      </c>
      <c r="D4573">
        <v>0</v>
      </c>
      <c r="E4573">
        <v>99220000</v>
      </c>
      <c r="F4573">
        <v>0</v>
      </c>
      <c r="G4573">
        <v>26960250</v>
      </c>
      <c r="H4573">
        <v>26960250</v>
      </c>
      <c r="I4573">
        <v>26960250</v>
      </c>
      <c r="J4573">
        <v>0</v>
      </c>
      <c r="K4573">
        <v>26960250</v>
      </c>
      <c r="L4573">
        <v>0</v>
      </c>
      <c r="M4573">
        <v>0</v>
      </c>
      <c r="N4573">
        <v>26960250</v>
      </c>
      <c r="O4573">
        <v>26960250</v>
      </c>
      <c r="P4573">
        <v>0</v>
      </c>
      <c r="Q4573">
        <v>72259750</v>
      </c>
      <c r="R4573">
        <v>27.17</v>
      </c>
      <c r="S4573">
        <v>0</v>
      </c>
      <c r="T4573">
        <v>0</v>
      </c>
    </row>
    <row r="4574" spans="1:20" x14ac:dyDescent="0.25">
      <c r="A4574" t="s">
        <v>33</v>
      </c>
      <c r="B4574">
        <v>107841000</v>
      </c>
      <c r="C4574">
        <v>-8621000</v>
      </c>
      <c r="D4574">
        <v>0</v>
      </c>
      <c r="E4574">
        <v>99220000</v>
      </c>
      <c r="F4574">
        <v>0</v>
      </c>
      <c r="G4574">
        <v>26960250</v>
      </c>
      <c r="H4574">
        <v>26960250</v>
      </c>
      <c r="I4574">
        <v>26960250</v>
      </c>
      <c r="J4574">
        <v>0</v>
      </c>
      <c r="K4574">
        <v>26960250</v>
      </c>
      <c r="L4574">
        <v>0</v>
      </c>
      <c r="M4574">
        <v>0</v>
      </c>
      <c r="N4574">
        <v>26960250</v>
      </c>
      <c r="O4574">
        <v>26960250</v>
      </c>
      <c r="P4574">
        <v>0</v>
      </c>
      <c r="Q4574">
        <v>72259750</v>
      </c>
      <c r="R4574">
        <v>27.17</v>
      </c>
      <c r="S4574">
        <v>0</v>
      </c>
      <c r="T4574">
        <v>0</v>
      </c>
    </row>
    <row r="4575" spans="1:20" x14ac:dyDescent="0.25">
      <c r="A4575" t="s">
        <v>105</v>
      </c>
      <c r="B4575">
        <v>9423000</v>
      </c>
      <c r="C4575">
        <v>0</v>
      </c>
      <c r="D4575">
        <v>0</v>
      </c>
      <c r="E4575">
        <v>9423000</v>
      </c>
      <c r="F4575">
        <v>0</v>
      </c>
      <c r="G4575">
        <v>4890298</v>
      </c>
      <c r="H4575">
        <v>4890298</v>
      </c>
      <c r="I4575">
        <v>4890298</v>
      </c>
      <c r="J4575">
        <v>0</v>
      </c>
      <c r="K4575">
        <v>4890298</v>
      </c>
      <c r="L4575">
        <v>0</v>
      </c>
      <c r="M4575">
        <v>0</v>
      </c>
      <c r="N4575">
        <v>4890298</v>
      </c>
      <c r="O4575">
        <v>4890298</v>
      </c>
      <c r="P4575">
        <v>0</v>
      </c>
      <c r="Q4575">
        <v>4532702</v>
      </c>
      <c r="R4575">
        <v>51.9</v>
      </c>
      <c r="S4575">
        <v>0</v>
      </c>
      <c r="T4575">
        <v>0</v>
      </c>
    </row>
    <row r="4576" spans="1:20" x14ac:dyDescent="0.25">
      <c r="A4576" t="s">
        <v>31</v>
      </c>
      <c r="B4576">
        <v>9423000</v>
      </c>
      <c r="C4576">
        <v>0</v>
      </c>
      <c r="D4576">
        <v>0</v>
      </c>
      <c r="E4576">
        <v>9423000</v>
      </c>
      <c r="F4576">
        <v>0</v>
      </c>
      <c r="G4576">
        <v>4890298</v>
      </c>
      <c r="H4576">
        <v>4890298</v>
      </c>
      <c r="I4576">
        <v>4890298</v>
      </c>
      <c r="J4576">
        <v>0</v>
      </c>
      <c r="K4576">
        <v>4890298</v>
      </c>
      <c r="L4576">
        <v>0</v>
      </c>
      <c r="M4576">
        <v>0</v>
      </c>
      <c r="N4576">
        <v>4890298</v>
      </c>
      <c r="O4576">
        <v>4890298</v>
      </c>
      <c r="P4576">
        <v>0</v>
      </c>
      <c r="Q4576">
        <v>4532702</v>
      </c>
      <c r="R4576">
        <v>51.9</v>
      </c>
      <c r="S4576">
        <v>0</v>
      </c>
      <c r="T4576">
        <v>0</v>
      </c>
    </row>
    <row r="4577" spans="1:20" x14ac:dyDescent="0.25">
      <c r="A4577" t="s">
        <v>106</v>
      </c>
      <c r="B4577">
        <v>9423000</v>
      </c>
      <c r="C4577">
        <v>0</v>
      </c>
      <c r="D4577">
        <v>0</v>
      </c>
      <c r="E4577">
        <v>9423000</v>
      </c>
      <c r="F4577">
        <v>0</v>
      </c>
      <c r="G4577">
        <v>4890298</v>
      </c>
      <c r="H4577">
        <v>4890298</v>
      </c>
      <c r="I4577">
        <v>4890298</v>
      </c>
      <c r="J4577">
        <v>0</v>
      </c>
      <c r="K4577">
        <v>4890298</v>
      </c>
      <c r="L4577">
        <v>0</v>
      </c>
      <c r="M4577">
        <v>0</v>
      </c>
      <c r="N4577">
        <v>4890298</v>
      </c>
      <c r="O4577">
        <v>4890298</v>
      </c>
      <c r="P4577">
        <v>0</v>
      </c>
      <c r="Q4577">
        <v>4532702</v>
      </c>
      <c r="R4577">
        <v>51.9</v>
      </c>
      <c r="S4577">
        <v>0</v>
      </c>
      <c r="T4577">
        <v>0</v>
      </c>
    </row>
    <row r="4578" spans="1:20" x14ac:dyDescent="0.25">
      <c r="A4578" t="s">
        <v>33</v>
      </c>
      <c r="B4578">
        <v>9423000</v>
      </c>
      <c r="C4578">
        <v>0</v>
      </c>
      <c r="D4578">
        <v>0</v>
      </c>
      <c r="E4578">
        <v>9423000</v>
      </c>
      <c r="F4578">
        <v>0</v>
      </c>
      <c r="G4578">
        <v>4890298</v>
      </c>
      <c r="H4578">
        <v>4890298</v>
      </c>
      <c r="I4578">
        <v>4890298</v>
      </c>
      <c r="J4578">
        <v>0</v>
      </c>
      <c r="K4578">
        <v>4890298</v>
      </c>
      <c r="L4578">
        <v>0</v>
      </c>
      <c r="M4578">
        <v>0</v>
      </c>
      <c r="N4578">
        <v>4890298</v>
      </c>
      <c r="O4578">
        <v>4890298</v>
      </c>
      <c r="P4578">
        <v>0</v>
      </c>
      <c r="Q4578">
        <v>4532702</v>
      </c>
      <c r="R4578">
        <v>51.9</v>
      </c>
      <c r="S4578">
        <v>0</v>
      </c>
      <c r="T4578">
        <v>0</v>
      </c>
    </row>
    <row r="4579" spans="1:20" x14ac:dyDescent="0.25">
      <c r="A4579" t="s">
        <v>107</v>
      </c>
      <c r="B4579">
        <v>15705000</v>
      </c>
      <c r="C4579">
        <v>0</v>
      </c>
      <c r="D4579">
        <v>0</v>
      </c>
      <c r="E4579">
        <v>15705000</v>
      </c>
      <c r="F4579">
        <v>0</v>
      </c>
      <c r="G4579">
        <v>9239414</v>
      </c>
      <c r="H4579">
        <v>9239414</v>
      </c>
      <c r="I4579">
        <v>9239414</v>
      </c>
      <c r="J4579">
        <v>0</v>
      </c>
      <c r="K4579">
        <v>9239414</v>
      </c>
      <c r="L4579">
        <v>0</v>
      </c>
      <c r="M4579">
        <v>0</v>
      </c>
      <c r="N4579">
        <v>9239414</v>
      </c>
      <c r="O4579">
        <v>9239414</v>
      </c>
      <c r="P4579">
        <v>0</v>
      </c>
      <c r="Q4579">
        <v>6465586</v>
      </c>
      <c r="R4579">
        <v>58.83</v>
      </c>
      <c r="S4579">
        <v>0</v>
      </c>
      <c r="T4579">
        <v>0</v>
      </c>
    </row>
    <row r="4580" spans="1:20" x14ac:dyDescent="0.25">
      <c r="A4580" t="s">
        <v>31</v>
      </c>
      <c r="B4580">
        <v>15705000</v>
      </c>
      <c r="C4580">
        <v>0</v>
      </c>
      <c r="D4580">
        <v>0</v>
      </c>
      <c r="E4580">
        <v>15705000</v>
      </c>
      <c r="F4580">
        <v>0</v>
      </c>
      <c r="G4580">
        <v>9239414</v>
      </c>
      <c r="H4580">
        <v>9239414</v>
      </c>
      <c r="I4580">
        <v>9239414</v>
      </c>
      <c r="J4580">
        <v>0</v>
      </c>
      <c r="K4580">
        <v>9239414</v>
      </c>
      <c r="L4580">
        <v>0</v>
      </c>
      <c r="M4580">
        <v>0</v>
      </c>
      <c r="N4580">
        <v>9239414</v>
      </c>
      <c r="O4580">
        <v>9239414</v>
      </c>
      <c r="P4580">
        <v>0</v>
      </c>
      <c r="Q4580">
        <v>6465586</v>
      </c>
      <c r="R4580">
        <v>58.83</v>
      </c>
      <c r="S4580">
        <v>0</v>
      </c>
      <c r="T4580">
        <v>0</v>
      </c>
    </row>
    <row r="4581" spans="1:20" x14ac:dyDescent="0.25">
      <c r="A4581" t="s">
        <v>108</v>
      </c>
      <c r="B4581">
        <v>15705000</v>
      </c>
      <c r="C4581">
        <v>0</v>
      </c>
      <c r="D4581">
        <v>0</v>
      </c>
      <c r="E4581">
        <v>15705000</v>
      </c>
      <c r="F4581">
        <v>0</v>
      </c>
      <c r="G4581">
        <v>9239414</v>
      </c>
      <c r="H4581">
        <v>9239414</v>
      </c>
      <c r="I4581">
        <v>9239414</v>
      </c>
      <c r="J4581">
        <v>0</v>
      </c>
      <c r="K4581">
        <v>9239414</v>
      </c>
      <c r="L4581">
        <v>0</v>
      </c>
      <c r="M4581">
        <v>0</v>
      </c>
      <c r="N4581">
        <v>9239414</v>
      </c>
      <c r="O4581">
        <v>9239414</v>
      </c>
      <c r="P4581">
        <v>0</v>
      </c>
      <c r="Q4581">
        <v>6465586</v>
      </c>
      <c r="R4581">
        <v>58.83</v>
      </c>
      <c r="S4581">
        <v>0</v>
      </c>
      <c r="T4581">
        <v>0</v>
      </c>
    </row>
    <row r="4582" spans="1:20" x14ac:dyDescent="0.25">
      <c r="A4582" t="s">
        <v>33</v>
      </c>
      <c r="B4582">
        <v>15705000</v>
      </c>
      <c r="C4582">
        <v>0</v>
      </c>
      <c r="D4582">
        <v>0</v>
      </c>
      <c r="E4582">
        <v>15705000</v>
      </c>
      <c r="F4582">
        <v>0</v>
      </c>
      <c r="G4582">
        <v>9239414</v>
      </c>
      <c r="H4582">
        <v>9239414</v>
      </c>
      <c r="I4582">
        <v>9239414</v>
      </c>
      <c r="J4582">
        <v>0</v>
      </c>
      <c r="K4582">
        <v>9239414</v>
      </c>
      <c r="L4582">
        <v>0</v>
      </c>
      <c r="M4582">
        <v>0</v>
      </c>
      <c r="N4582">
        <v>9239414</v>
      </c>
      <c r="O4582">
        <v>9239414</v>
      </c>
      <c r="P4582">
        <v>0</v>
      </c>
      <c r="Q4582">
        <v>6465586</v>
      </c>
      <c r="R4582">
        <v>58.83</v>
      </c>
      <c r="S4582">
        <v>0</v>
      </c>
      <c r="T4582">
        <v>0</v>
      </c>
    </row>
    <row r="4583" spans="1:20" x14ac:dyDescent="0.25">
      <c r="A4583" t="s">
        <v>109</v>
      </c>
      <c r="B4583">
        <v>11621700</v>
      </c>
      <c r="C4583">
        <v>0</v>
      </c>
      <c r="D4583">
        <v>0</v>
      </c>
      <c r="E4583">
        <v>11621700</v>
      </c>
      <c r="F4583">
        <v>0</v>
      </c>
      <c r="G4583">
        <v>7317943</v>
      </c>
      <c r="H4583">
        <v>7317943</v>
      </c>
      <c r="I4583">
        <v>7317943</v>
      </c>
      <c r="J4583">
        <v>0</v>
      </c>
      <c r="K4583">
        <v>7317943</v>
      </c>
      <c r="L4583">
        <v>0</v>
      </c>
      <c r="M4583">
        <v>0</v>
      </c>
      <c r="N4583">
        <v>7317943</v>
      </c>
      <c r="O4583">
        <v>7317943</v>
      </c>
      <c r="P4583">
        <v>0</v>
      </c>
      <c r="Q4583">
        <v>4303757</v>
      </c>
      <c r="R4583">
        <v>62.97</v>
      </c>
      <c r="S4583">
        <v>0</v>
      </c>
      <c r="T4583">
        <v>0</v>
      </c>
    </row>
    <row r="4584" spans="1:20" x14ac:dyDescent="0.25">
      <c r="A4584" t="s">
        <v>31</v>
      </c>
      <c r="B4584">
        <v>11621700</v>
      </c>
      <c r="C4584">
        <v>0</v>
      </c>
      <c r="D4584">
        <v>0</v>
      </c>
      <c r="E4584">
        <v>11621700</v>
      </c>
      <c r="F4584">
        <v>0</v>
      </c>
      <c r="G4584">
        <v>7317943</v>
      </c>
      <c r="H4584">
        <v>7317943</v>
      </c>
      <c r="I4584">
        <v>7317943</v>
      </c>
      <c r="J4584">
        <v>0</v>
      </c>
      <c r="K4584">
        <v>7317943</v>
      </c>
      <c r="L4584">
        <v>0</v>
      </c>
      <c r="M4584">
        <v>0</v>
      </c>
      <c r="N4584">
        <v>7317943</v>
      </c>
      <c r="O4584">
        <v>7317943</v>
      </c>
      <c r="P4584">
        <v>0</v>
      </c>
      <c r="Q4584">
        <v>4303757</v>
      </c>
      <c r="R4584">
        <v>62.97</v>
      </c>
      <c r="S4584">
        <v>0</v>
      </c>
      <c r="T4584">
        <v>0</v>
      </c>
    </row>
    <row r="4585" spans="1:20" x14ac:dyDescent="0.25">
      <c r="A4585" t="s">
        <v>110</v>
      </c>
      <c r="B4585">
        <v>11621700</v>
      </c>
      <c r="C4585">
        <v>0</v>
      </c>
      <c r="D4585">
        <v>0</v>
      </c>
      <c r="E4585">
        <v>11621700</v>
      </c>
      <c r="F4585">
        <v>0</v>
      </c>
      <c r="G4585">
        <v>7317943</v>
      </c>
      <c r="H4585">
        <v>7317943</v>
      </c>
      <c r="I4585">
        <v>7317943</v>
      </c>
      <c r="J4585">
        <v>0</v>
      </c>
      <c r="K4585">
        <v>7317943</v>
      </c>
      <c r="L4585">
        <v>0</v>
      </c>
      <c r="M4585">
        <v>0</v>
      </c>
      <c r="N4585">
        <v>7317943</v>
      </c>
      <c r="O4585">
        <v>7317943</v>
      </c>
      <c r="P4585">
        <v>0</v>
      </c>
      <c r="Q4585">
        <v>4303757</v>
      </c>
      <c r="R4585">
        <v>62.97</v>
      </c>
      <c r="S4585">
        <v>0</v>
      </c>
      <c r="T4585">
        <v>0</v>
      </c>
    </row>
    <row r="4586" spans="1:20" x14ac:dyDescent="0.25">
      <c r="A4586" t="s">
        <v>33</v>
      </c>
      <c r="B4586">
        <v>11621700</v>
      </c>
      <c r="C4586">
        <v>0</v>
      </c>
      <c r="D4586">
        <v>0</v>
      </c>
      <c r="E4586">
        <v>11621700</v>
      </c>
      <c r="F4586">
        <v>0</v>
      </c>
      <c r="G4586">
        <v>7317943</v>
      </c>
      <c r="H4586">
        <v>7317943</v>
      </c>
      <c r="I4586">
        <v>7317943</v>
      </c>
      <c r="J4586">
        <v>0</v>
      </c>
      <c r="K4586">
        <v>7317943</v>
      </c>
      <c r="L4586">
        <v>0</v>
      </c>
      <c r="M4586">
        <v>0</v>
      </c>
      <c r="N4586">
        <v>7317943</v>
      </c>
      <c r="O4586">
        <v>7317943</v>
      </c>
      <c r="P4586">
        <v>0</v>
      </c>
      <c r="Q4586">
        <v>4303757</v>
      </c>
      <c r="R4586">
        <v>62.97</v>
      </c>
      <c r="S4586">
        <v>0</v>
      </c>
      <c r="T4586">
        <v>0</v>
      </c>
    </row>
    <row r="4587" spans="1:20" x14ac:dyDescent="0.25">
      <c r="A4587" t="s">
        <v>1667</v>
      </c>
      <c r="B4587">
        <v>167520000</v>
      </c>
      <c r="C4587">
        <v>-12108000</v>
      </c>
      <c r="D4587">
        <v>0</v>
      </c>
      <c r="E4587">
        <v>155412000</v>
      </c>
      <c r="F4587">
        <v>0</v>
      </c>
      <c r="G4587">
        <v>83760000</v>
      </c>
      <c r="H4587">
        <v>83760000</v>
      </c>
      <c r="I4587">
        <v>83760000</v>
      </c>
      <c r="J4587">
        <v>0</v>
      </c>
      <c r="K4587">
        <v>83760000</v>
      </c>
      <c r="L4587">
        <v>0</v>
      </c>
      <c r="M4587">
        <v>0</v>
      </c>
      <c r="N4587">
        <v>83760000</v>
      </c>
      <c r="O4587">
        <v>83760000</v>
      </c>
      <c r="P4587">
        <v>0</v>
      </c>
      <c r="Q4587">
        <v>71652000</v>
      </c>
      <c r="R4587">
        <v>53.9</v>
      </c>
      <c r="S4587">
        <v>0</v>
      </c>
      <c r="T4587">
        <v>0</v>
      </c>
    </row>
    <row r="4588" spans="1:20" x14ac:dyDescent="0.25">
      <c r="A4588" t="s">
        <v>31</v>
      </c>
      <c r="B4588">
        <v>167520000</v>
      </c>
      <c r="C4588">
        <v>-12108000</v>
      </c>
      <c r="D4588">
        <v>0</v>
      </c>
      <c r="E4588">
        <v>155412000</v>
      </c>
      <c r="F4588">
        <v>0</v>
      </c>
      <c r="G4588">
        <v>83760000</v>
      </c>
      <c r="H4588">
        <v>83760000</v>
      </c>
      <c r="I4588">
        <v>83760000</v>
      </c>
      <c r="J4588">
        <v>0</v>
      </c>
      <c r="K4588">
        <v>83760000</v>
      </c>
      <c r="L4588">
        <v>0</v>
      </c>
      <c r="M4588">
        <v>0</v>
      </c>
      <c r="N4588">
        <v>83760000</v>
      </c>
      <c r="O4588">
        <v>83760000</v>
      </c>
      <c r="P4588">
        <v>0</v>
      </c>
      <c r="Q4588">
        <v>71652000</v>
      </c>
      <c r="R4588">
        <v>53.9</v>
      </c>
      <c r="S4588">
        <v>0</v>
      </c>
      <c r="T4588">
        <v>0</v>
      </c>
    </row>
    <row r="4589" spans="1:20" x14ac:dyDescent="0.25">
      <c r="A4589" t="s">
        <v>81</v>
      </c>
      <c r="B4589">
        <v>167520000</v>
      </c>
      <c r="C4589">
        <v>-12108000</v>
      </c>
      <c r="D4589">
        <v>0</v>
      </c>
      <c r="E4589">
        <v>155412000</v>
      </c>
      <c r="F4589">
        <v>0</v>
      </c>
      <c r="G4589">
        <v>83760000</v>
      </c>
      <c r="H4589">
        <v>83760000</v>
      </c>
      <c r="I4589">
        <v>83760000</v>
      </c>
      <c r="J4589">
        <v>0</v>
      </c>
      <c r="K4589">
        <v>83760000</v>
      </c>
      <c r="L4589">
        <v>0</v>
      </c>
      <c r="M4589">
        <v>0</v>
      </c>
      <c r="N4589">
        <v>83760000</v>
      </c>
      <c r="O4589">
        <v>83760000</v>
      </c>
      <c r="P4589">
        <v>0</v>
      </c>
      <c r="Q4589">
        <v>71652000</v>
      </c>
      <c r="R4589">
        <v>53.9</v>
      </c>
      <c r="S4589">
        <v>0</v>
      </c>
      <c r="T4589">
        <v>0</v>
      </c>
    </row>
    <row r="4590" spans="1:20" x14ac:dyDescent="0.25">
      <c r="A4590" t="s">
        <v>33</v>
      </c>
      <c r="B4590">
        <v>167520000</v>
      </c>
      <c r="C4590">
        <v>-12108000</v>
      </c>
      <c r="D4590">
        <v>0</v>
      </c>
      <c r="E4590">
        <v>155412000</v>
      </c>
      <c r="F4590">
        <v>0</v>
      </c>
      <c r="G4590">
        <v>83760000</v>
      </c>
      <c r="H4590">
        <v>83760000</v>
      </c>
      <c r="I4590">
        <v>83760000</v>
      </c>
      <c r="J4590">
        <v>0</v>
      </c>
      <c r="K4590">
        <v>83760000</v>
      </c>
      <c r="L4590">
        <v>0</v>
      </c>
      <c r="M4590">
        <v>0</v>
      </c>
      <c r="N4590">
        <v>83760000</v>
      </c>
      <c r="O4590">
        <v>83760000</v>
      </c>
      <c r="P4590">
        <v>0</v>
      </c>
      <c r="Q4590">
        <v>71652000</v>
      </c>
      <c r="R4590">
        <v>53.9</v>
      </c>
      <c r="S4590">
        <v>0</v>
      </c>
      <c r="T4590">
        <v>0</v>
      </c>
    </row>
    <row r="4591" spans="1:20" x14ac:dyDescent="0.25">
      <c r="A4591" t="s">
        <v>1668</v>
      </c>
      <c r="B4591">
        <v>7852500</v>
      </c>
      <c r="C4591">
        <v>0</v>
      </c>
      <c r="D4591">
        <v>0</v>
      </c>
      <c r="E4591">
        <v>7852500</v>
      </c>
      <c r="F4591">
        <v>0</v>
      </c>
      <c r="G4591">
        <v>1963125</v>
      </c>
      <c r="H4591">
        <v>1963125</v>
      </c>
      <c r="I4591">
        <v>1963125</v>
      </c>
      <c r="J4591">
        <v>0</v>
      </c>
      <c r="K4591">
        <v>1963125</v>
      </c>
      <c r="L4591">
        <v>0</v>
      </c>
      <c r="M4591">
        <v>0</v>
      </c>
      <c r="N4591">
        <v>1963125</v>
      </c>
      <c r="O4591">
        <v>1963125</v>
      </c>
      <c r="P4591">
        <v>0</v>
      </c>
      <c r="Q4591">
        <v>5889375</v>
      </c>
      <c r="R4591">
        <v>25</v>
      </c>
      <c r="S4591">
        <v>0</v>
      </c>
      <c r="T4591">
        <v>0</v>
      </c>
    </row>
    <row r="4592" spans="1:20" x14ac:dyDescent="0.25">
      <c r="A4592" t="s">
        <v>31</v>
      </c>
      <c r="B4592">
        <v>7852500</v>
      </c>
      <c r="C4592">
        <v>0</v>
      </c>
      <c r="D4592">
        <v>0</v>
      </c>
      <c r="E4592">
        <v>7852500</v>
      </c>
      <c r="F4592">
        <v>0</v>
      </c>
      <c r="G4592">
        <v>1963125</v>
      </c>
      <c r="H4592">
        <v>1963125</v>
      </c>
      <c r="I4592">
        <v>1963125</v>
      </c>
      <c r="J4592">
        <v>0</v>
      </c>
      <c r="K4592">
        <v>1963125</v>
      </c>
      <c r="L4592">
        <v>0</v>
      </c>
      <c r="M4592">
        <v>0</v>
      </c>
      <c r="N4592">
        <v>1963125</v>
      </c>
      <c r="O4592">
        <v>1963125</v>
      </c>
      <c r="P4592">
        <v>0</v>
      </c>
      <c r="Q4592">
        <v>5889375</v>
      </c>
      <c r="R4592">
        <v>25</v>
      </c>
      <c r="S4592">
        <v>0</v>
      </c>
      <c r="T4592">
        <v>0</v>
      </c>
    </row>
    <row r="4593" spans="1:20" x14ac:dyDescent="0.25">
      <c r="A4593" t="s">
        <v>81</v>
      </c>
      <c r="B4593">
        <v>7852500</v>
      </c>
      <c r="C4593">
        <v>0</v>
      </c>
      <c r="D4593">
        <v>0</v>
      </c>
      <c r="E4593">
        <v>7852500</v>
      </c>
      <c r="F4593">
        <v>0</v>
      </c>
      <c r="G4593">
        <v>1963125</v>
      </c>
      <c r="H4593">
        <v>1963125</v>
      </c>
      <c r="I4593">
        <v>1963125</v>
      </c>
      <c r="J4593">
        <v>0</v>
      </c>
      <c r="K4593">
        <v>1963125</v>
      </c>
      <c r="L4593">
        <v>0</v>
      </c>
      <c r="M4593">
        <v>0</v>
      </c>
      <c r="N4593">
        <v>1963125</v>
      </c>
      <c r="O4593">
        <v>1963125</v>
      </c>
      <c r="P4593">
        <v>0</v>
      </c>
      <c r="Q4593">
        <v>5889375</v>
      </c>
      <c r="R4593">
        <v>25</v>
      </c>
      <c r="S4593">
        <v>0</v>
      </c>
      <c r="T4593">
        <v>0</v>
      </c>
    </row>
    <row r="4594" spans="1:20" x14ac:dyDescent="0.25">
      <c r="A4594" t="s">
        <v>33</v>
      </c>
      <c r="B4594">
        <v>7852500</v>
      </c>
      <c r="C4594">
        <v>0</v>
      </c>
      <c r="D4594">
        <v>0</v>
      </c>
      <c r="E4594">
        <v>7852500</v>
      </c>
      <c r="F4594">
        <v>0</v>
      </c>
      <c r="G4594">
        <v>1963125</v>
      </c>
      <c r="H4594">
        <v>1963125</v>
      </c>
      <c r="I4594">
        <v>1963125</v>
      </c>
      <c r="J4594">
        <v>0</v>
      </c>
      <c r="K4594">
        <v>1963125</v>
      </c>
      <c r="L4594">
        <v>0</v>
      </c>
      <c r="M4594">
        <v>0</v>
      </c>
      <c r="N4594">
        <v>1963125</v>
      </c>
      <c r="O4594">
        <v>1963125</v>
      </c>
      <c r="P4594">
        <v>0</v>
      </c>
      <c r="Q4594">
        <v>5889375</v>
      </c>
      <c r="R4594">
        <v>25</v>
      </c>
      <c r="S4594">
        <v>0</v>
      </c>
      <c r="T4594">
        <v>0</v>
      </c>
    </row>
    <row r="4595" spans="1:20" x14ac:dyDescent="0.25">
      <c r="A4595" t="s">
        <v>768</v>
      </c>
      <c r="B4595">
        <v>40000000</v>
      </c>
      <c r="C4595">
        <v>0</v>
      </c>
      <c r="D4595">
        <v>0</v>
      </c>
      <c r="E4595">
        <v>40000000</v>
      </c>
      <c r="F4595">
        <v>0</v>
      </c>
      <c r="G4595">
        <v>20000000</v>
      </c>
      <c r="H4595">
        <v>20000000</v>
      </c>
      <c r="I4595">
        <v>20000000</v>
      </c>
      <c r="J4595">
        <v>0</v>
      </c>
      <c r="K4595">
        <v>20000000</v>
      </c>
      <c r="L4595">
        <v>0</v>
      </c>
      <c r="M4595">
        <v>0</v>
      </c>
      <c r="N4595">
        <v>20000000</v>
      </c>
      <c r="O4595">
        <v>20000000</v>
      </c>
      <c r="P4595">
        <v>0</v>
      </c>
      <c r="Q4595">
        <v>20000000</v>
      </c>
      <c r="R4595">
        <v>50</v>
      </c>
      <c r="S4595">
        <v>0</v>
      </c>
      <c r="T4595">
        <v>0</v>
      </c>
    </row>
    <row r="4596" spans="1:20" x14ac:dyDescent="0.25">
      <c r="A4596" t="s">
        <v>31</v>
      </c>
      <c r="B4596">
        <v>40000000</v>
      </c>
      <c r="C4596">
        <v>0</v>
      </c>
      <c r="D4596">
        <v>0</v>
      </c>
      <c r="E4596">
        <v>40000000</v>
      </c>
      <c r="F4596">
        <v>0</v>
      </c>
      <c r="G4596">
        <v>20000000</v>
      </c>
      <c r="H4596">
        <v>20000000</v>
      </c>
      <c r="I4596">
        <v>20000000</v>
      </c>
      <c r="J4596">
        <v>0</v>
      </c>
      <c r="K4596">
        <v>20000000</v>
      </c>
      <c r="L4596">
        <v>0</v>
      </c>
      <c r="M4596">
        <v>0</v>
      </c>
      <c r="N4596">
        <v>20000000</v>
      </c>
      <c r="O4596">
        <v>20000000</v>
      </c>
      <c r="P4596">
        <v>0</v>
      </c>
      <c r="Q4596">
        <v>20000000</v>
      </c>
      <c r="R4596">
        <v>50</v>
      </c>
      <c r="S4596">
        <v>0</v>
      </c>
      <c r="T4596">
        <v>0</v>
      </c>
    </row>
    <row r="4597" spans="1:20" x14ac:dyDescent="0.25">
      <c r="A4597" t="s">
        <v>83</v>
      </c>
      <c r="B4597">
        <v>40000000</v>
      </c>
      <c r="C4597">
        <v>0</v>
      </c>
      <c r="D4597">
        <v>0</v>
      </c>
      <c r="E4597">
        <v>40000000</v>
      </c>
      <c r="F4597">
        <v>0</v>
      </c>
      <c r="G4597">
        <v>20000000</v>
      </c>
      <c r="H4597">
        <v>20000000</v>
      </c>
      <c r="I4597">
        <v>20000000</v>
      </c>
      <c r="J4597">
        <v>0</v>
      </c>
      <c r="K4597">
        <v>20000000</v>
      </c>
      <c r="L4597">
        <v>0</v>
      </c>
      <c r="M4597">
        <v>0</v>
      </c>
      <c r="N4597">
        <v>20000000</v>
      </c>
      <c r="O4597">
        <v>20000000</v>
      </c>
      <c r="P4597">
        <v>0</v>
      </c>
      <c r="Q4597">
        <v>20000000</v>
      </c>
      <c r="R4597">
        <v>50</v>
      </c>
      <c r="S4597">
        <v>0</v>
      </c>
      <c r="T4597">
        <v>0</v>
      </c>
    </row>
    <row r="4598" spans="1:20" x14ac:dyDescent="0.25">
      <c r="A4598" t="s">
        <v>33</v>
      </c>
      <c r="B4598">
        <v>40000000</v>
      </c>
      <c r="C4598">
        <v>0</v>
      </c>
      <c r="D4598">
        <v>0</v>
      </c>
      <c r="E4598">
        <v>40000000</v>
      </c>
      <c r="F4598">
        <v>0</v>
      </c>
      <c r="G4598">
        <v>20000000</v>
      </c>
      <c r="H4598">
        <v>20000000</v>
      </c>
      <c r="I4598">
        <v>20000000</v>
      </c>
      <c r="J4598">
        <v>0</v>
      </c>
      <c r="K4598">
        <v>20000000</v>
      </c>
      <c r="L4598">
        <v>0</v>
      </c>
      <c r="M4598">
        <v>0</v>
      </c>
      <c r="N4598">
        <v>20000000</v>
      </c>
      <c r="O4598">
        <v>20000000</v>
      </c>
      <c r="P4598">
        <v>0</v>
      </c>
      <c r="Q4598">
        <v>20000000</v>
      </c>
      <c r="R4598">
        <v>50</v>
      </c>
      <c r="S4598">
        <v>0</v>
      </c>
      <c r="T4598">
        <v>0</v>
      </c>
    </row>
    <row r="4599" spans="1:20" x14ac:dyDescent="0.25">
      <c r="A4599" t="s">
        <v>85</v>
      </c>
      <c r="B4599">
        <v>36645000</v>
      </c>
      <c r="C4599">
        <v>-10000000</v>
      </c>
      <c r="D4599">
        <v>0</v>
      </c>
      <c r="E4599">
        <v>26645000</v>
      </c>
      <c r="F4599">
        <v>0</v>
      </c>
      <c r="G4599">
        <v>16645000</v>
      </c>
      <c r="H4599">
        <v>16645000</v>
      </c>
      <c r="I4599">
        <v>16645000</v>
      </c>
      <c r="J4599">
        <v>0</v>
      </c>
      <c r="K4599">
        <v>16645000</v>
      </c>
      <c r="L4599">
        <v>0</v>
      </c>
      <c r="M4599">
        <v>0</v>
      </c>
      <c r="N4599">
        <v>16645000</v>
      </c>
      <c r="O4599">
        <v>16645000</v>
      </c>
      <c r="P4599">
        <v>0</v>
      </c>
      <c r="Q4599">
        <v>10000000</v>
      </c>
      <c r="R4599">
        <v>62.47</v>
      </c>
      <c r="S4599">
        <v>0</v>
      </c>
      <c r="T4599">
        <v>0</v>
      </c>
    </row>
    <row r="4600" spans="1:20" x14ac:dyDescent="0.25">
      <c r="A4600" t="s">
        <v>31</v>
      </c>
      <c r="B4600">
        <v>36645000</v>
      </c>
      <c r="C4600">
        <v>-10000000</v>
      </c>
      <c r="D4600">
        <v>0</v>
      </c>
      <c r="E4600">
        <v>26645000</v>
      </c>
      <c r="F4600">
        <v>0</v>
      </c>
      <c r="G4600">
        <v>16645000</v>
      </c>
      <c r="H4600">
        <v>16645000</v>
      </c>
      <c r="I4600">
        <v>16645000</v>
      </c>
      <c r="J4600">
        <v>0</v>
      </c>
      <c r="K4600">
        <v>16645000</v>
      </c>
      <c r="L4600">
        <v>0</v>
      </c>
      <c r="M4600">
        <v>0</v>
      </c>
      <c r="N4600">
        <v>16645000</v>
      </c>
      <c r="O4600">
        <v>16645000</v>
      </c>
      <c r="P4600">
        <v>0</v>
      </c>
      <c r="Q4600">
        <v>10000000</v>
      </c>
      <c r="R4600">
        <v>62.47</v>
      </c>
      <c r="S4600">
        <v>0</v>
      </c>
      <c r="T4600">
        <v>0</v>
      </c>
    </row>
    <row r="4601" spans="1:20" x14ac:dyDescent="0.25">
      <c r="A4601" t="s">
        <v>86</v>
      </c>
      <c r="B4601">
        <v>36645000</v>
      </c>
      <c r="C4601">
        <v>-10000000</v>
      </c>
      <c r="D4601">
        <v>0</v>
      </c>
      <c r="E4601">
        <v>26645000</v>
      </c>
      <c r="F4601">
        <v>0</v>
      </c>
      <c r="G4601">
        <v>16645000</v>
      </c>
      <c r="H4601">
        <v>16645000</v>
      </c>
      <c r="I4601">
        <v>16645000</v>
      </c>
      <c r="J4601">
        <v>0</v>
      </c>
      <c r="K4601">
        <v>16645000</v>
      </c>
      <c r="L4601">
        <v>0</v>
      </c>
      <c r="M4601">
        <v>0</v>
      </c>
      <c r="N4601">
        <v>16645000</v>
      </c>
      <c r="O4601">
        <v>16645000</v>
      </c>
      <c r="P4601">
        <v>0</v>
      </c>
      <c r="Q4601">
        <v>10000000</v>
      </c>
      <c r="R4601">
        <v>62.47</v>
      </c>
      <c r="S4601">
        <v>0</v>
      </c>
      <c r="T4601">
        <v>0</v>
      </c>
    </row>
    <row r="4602" spans="1:20" x14ac:dyDescent="0.25">
      <c r="A4602" t="s">
        <v>33</v>
      </c>
      <c r="B4602">
        <v>36645000</v>
      </c>
      <c r="C4602">
        <v>-10000000</v>
      </c>
      <c r="D4602">
        <v>0</v>
      </c>
      <c r="E4602">
        <v>26645000</v>
      </c>
      <c r="F4602">
        <v>0</v>
      </c>
      <c r="G4602">
        <v>16645000</v>
      </c>
      <c r="H4602">
        <v>16645000</v>
      </c>
      <c r="I4602">
        <v>16645000</v>
      </c>
      <c r="J4602">
        <v>0</v>
      </c>
      <c r="K4602">
        <v>16645000</v>
      </c>
      <c r="L4602">
        <v>0</v>
      </c>
      <c r="M4602">
        <v>0</v>
      </c>
      <c r="N4602">
        <v>16645000</v>
      </c>
      <c r="O4602">
        <v>16645000</v>
      </c>
      <c r="P4602">
        <v>0</v>
      </c>
      <c r="Q4602">
        <v>10000000</v>
      </c>
      <c r="R4602">
        <v>62.47</v>
      </c>
      <c r="S4602">
        <v>0</v>
      </c>
      <c r="T4602">
        <v>0</v>
      </c>
    </row>
    <row r="4603" spans="1:20" x14ac:dyDescent="0.25">
      <c r="A4603" t="s">
        <v>87</v>
      </c>
      <c r="B4603">
        <v>8376000</v>
      </c>
      <c r="C4603">
        <v>0</v>
      </c>
      <c r="D4603">
        <v>0</v>
      </c>
      <c r="E4603">
        <v>8376000</v>
      </c>
      <c r="F4603">
        <v>0</v>
      </c>
      <c r="G4603">
        <v>8376000</v>
      </c>
      <c r="H4603">
        <v>8376000</v>
      </c>
      <c r="I4603">
        <v>8376000</v>
      </c>
      <c r="J4603">
        <v>0</v>
      </c>
      <c r="K4603">
        <v>8376000</v>
      </c>
      <c r="L4603">
        <v>0</v>
      </c>
      <c r="M4603">
        <v>0</v>
      </c>
      <c r="N4603">
        <v>8376000</v>
      </c>
      <c r="O4603">
        <v>8376000</v>
      </c>
      <c r="P4603">
        <v>0</v>
      </c>
      <c r="Q4603">
        <v>0</v>
      </c>
      <c r="R4603">
        <v>100</v>
      </c>
      <c r="S4603">
        <v>0</v>
      </c>
      <c r="T4603">
        <v>0</v>
      </c>
    </row>
    <row r="4604" spans="1:20" x14ac:dyDescent="0.25">
      <c r="A4604" t="s">
        <v>31</v>
      </c>
      <c r="B4604">
        <v>8376000</v>
      </c>
      <c r="C4604">
        <v>0</v>
      </c>
      <c r="D4604">
        <v>0</v>
      </c>
      <c r="E4604">
        <v>8376000</v>
      </c>
      <c r="F4604">
        <v>0</v>
      </c>
      <c r="G4604">
        <v>8376000</v>
      </c>
      <c r="H4604">
        <v>8376000</v>
      </c>
      <c r="I4604">
        <v>8376000</v>
      </c>
      <c r="J4604">
        <v>0</v>
      </c>
      <c r="K4604">
        <v>8376000</v>
      </c>
      <c r="L4604">
        <v>0</v>
      </c>
      <c r="M4604">
        <v>0</v>
      </c>
      <c r="N4604">
        <v>8376000</v>
      </c>
      <c r="O4604">
        <v>8376000</v>
      </c>
      <c r="P4604">
        <v>0</v>
      </c>
      <c r="Q4604">
        <v>0</v>
      </c>
      <c r="R4604">
        <v>100</v>
      </c>
      <c r="S4604">
        <v>0</v>
      </c>
      <c r="T4604">
        <v>0</v>
      </c>
    </row>
    <row r="4605" spans="1:20" x14ac:dyDescent="0.25">
      <c r="A4605" t="s">
        <v>88</v>
      </c>
      <c r="B4605">
        <v>8376000</v>
      </c>
      <c r="C4605">
        <v>0</v>
      </c>
      <c r="D4605">
        <v>0</v>
      </c>
      <c r="E4605">
        <v>8376000</v>
      </c>
      <c r="F4605">
        <v>0</v>
      </c>
      <c r="G4605">
        <v>8376000</v>
      </c>
      <c r="H4605">
        <v>8376000</v>
      </c>
      <c r="I4605">
        <v>8376000</v>
      </c>
      <c r="J4605">
        <v>0</v>
      </c>
      <c r="K4605">
        <v>8376000</v>
      </c>
      <c r="L4605">
        <v>0</v>
      </c>
      <c r="M4605">
        <v>0</v>
      </c>
      <c r="N4605">
        <v>8376000</v>
      </c>
      <c r="O4605">
        <v>8376000</v>
      </c>
      <c r="P4605">
        <v>0</v>
      </c>
      <c r="Q4605">
        <v>0</v>
      </c>
      <c r="R4605">
        <v>100</v>
      </c>
      <c r="S4605">
        <v>0</v>
      </c>
      <c r="T4605">
        <v>0</v>
      </c>
    </row>
    <row r="4606" spans="1:20" x14ac:dyDescent="0.25">
      <c r="A4606" t="s">
        <v>33</v>
      </c>
      <c r="B4606">
        <v>8376000</v>
      </c>
      <c r="C4606">
        <v>0</v>
      </c>
      <c r="D4606">
        <v>0</v>
      </c>
      <c r="E4606">
        <v>8376000</v>
      </c>
      <c r="F4606">
        <v>0</v>
      </c>
      <c r="G4606">
        <v>8376000</v>
      </c>
      <c r="H4606">
        <v>8376000</v>
      </c>
      <c r="I4606">
        <v>8376000</v>
      </c>
      <c r="J4606">
        <v>0</v>
      </c>
      <c r="K4606">
        <v>8376000</v>
      </c>
      <c r="L4606">
        <v>0</v>
      </c>
      <c r="M4606">
        <v>0</v>
      </c>
      <c r="N4606">
        <v>8376000</v>
      </c>
      <c r="O4606">
        <v>8376000</v>
      </c>
      <c r="P4606">
        <v>0</v>
      </c>
      <c r="Q4606">
        <v>0</v>
      </c>
      <c r="R4606">
        <v>100</v>
      </c>
      <c r="S4606">
        <v>0</v>
      </c>
      <c r="T4606">
        <v>0</v>
      </c>
    </row>
    <row r="4607" spans="1:20" x14ac:dyDescent="0.25">
      <c r="A4607" t="s">
        <v>128</v>
      </c>
      <c r="B4607">
        <v>16437900</v>
      </c>
      <c r="C4607">
        <v>0</v>
      </c>
      <c r="D4607">
        <v>0</v>
      </c>
      <c r="E4607">
        <v>16437900</v>
      </c>
      <c r="F4607">
        <v>0</v>
      </c>
      <c r="G4607">
        <v>8218950</v>
      </c>
      <c r="H4607">
        <v>8218950</v>
      </c>
      <c r="I4607">
        <v>8218950</v>
      </c>
      <c r="J4607">
        <v>0</v>
      </c>
      <c r="K4607">
        <v>8218950</v>
      </c>
      <c r="L4607">
        <v>0</v>
      </c>
      <c r="M4607">
        <v>0</v>
      </c>
      <c r="N4607">
        <v>8218950</v>
      </c>
      <c r="O4607">
        <v>8218950</v>
      </c>
      <c r="P4607">
        <v>0</v>
      </c>
      <c r="Q4607">
        <v>8218950</v>
      </c>
      <c r="R4607">
        <v>50</v>
      </c>
      <c r="S4607">
        <v>0</v>
      </c>
      <c r="T4607">
        <v>0</v>
      </c>
    </row>
    <row r="4608" spans="1:20" x14ac:dyDescent="0.25">
      <c r="A4608" t="s">
        <v>31</v>
      </c>
      <c r="B4608">
        <v>16437900</v>
      </c>
      <c r="C4608">
        <v>0</v>
      </c>
      <c r="D4608">
        <v>0</v>
      </c>
      <c r="E4608">
        <v>16437900</v>
      </c>
      <c r="F4608">
        <v>0</v>
      </c>
      <c r="G4608">
        <v>8218950</v>
      </c>
      <c r="H4608">
        <v>8218950</v>
      </c>
      <c r="I4608">
        <v>8218950</v>
      </c>
      <c r="J4608">
        <v>0</v>
      </c>
      <c r="K4608">
        <v>8218950</v>
      </c>
      <c r="L4608">
        <v>0</v>
      </c>
      <c r="M4608">
        <v>0</v>
      </c>
      <c r="N4608">
        <v>8218950</v>
      </c>
      <c r="O4608">
        <v>8218950</v>
      </c>
      <c r="P4608">
        <v>0</v>
      </c>
      <c r="Q4608">
        <v>8218950</v>
      </c>
      <c r="R4608">
        <v>50</v>
      </c>
      <c r="S4608">
        <v>0</v>
      </c>
      <c r="T4608">
        <v>0</v>
      </c>
    </row>
    <row r="4609" spans="1:20" x14ac:dyDescent="0.25">
      <c r="A4609" t="s">
        <v>127</v>
      </c>
      <c r="B4609">
        <v>16437900</v>
      </c>
      <c r="C4609">
        <v>0</v>
      </c>
      <c r="D4609">
        <v>0</v>
      </c>
      <c r="E4609">
        <v>16437900</v>
      </c>
      <c r="F4609">
        <v>0</v>
      </c>
      <c r="G4609">
        <v>8218950</v>
      </c>
      <c r="H4609">
        <v>8218950</v>
      </c>
      <c r="I4609">
        <v>8218950</v>
      </c>
      <c r="J4609">
        <v>0</v>
      </c>
      <c r="K4609">
        <v>8218950</v>
      </c>
      <c r="L4609">
        <v>0</v>
      </c>
      <c r="M4609">
        <v>0</v>
      </c>
      <c r="N4609">
        <v>8218950</v>
      </c>
      <c r="O4609">
        <v>8218950</v>
      </c>
      <c r="P4609">
        <v>0</v>
      </c>
      <c r="Q4609">
        <v>8218950</v>
      </c>
      <c r="R4609">
        <v>50</v>
      </c>
      <c r="S4609">
        <v>0</v>
      </c>
      <c r="T4609">
        <v>0</v>
      </c>
    </row>
    <row r="4610" spans="1:20" x14ac:dyDescent="0.25">
      <c r="A4610" t="s">
        <v>33</v>
      </c>
      <c r="B4610">
        <v>16437900</v>
      </c>
      <c r="C4610">
        <v>0</v>
      </c>
      <c r="D4610">
        <v>0</v>
      </c>
      <c r="E4610">
        <v>16437900</v>
      </c>
      <c r="F4610">
        <v>0</v>
      </c>
      <c r="G4610">
        <v>8218950</v>
      </c>
      <c r="H4610">
        <v>8218950</v>
      </c>
      <c r="I4610">
        <v>8218950</v>
      </c>
      <c r="J4610">
        <v>0</v>
      </c>
      <c r="K4610">
        <v>8218950</v>
      </c>
      <c r="L4610">
        <v>0</v>
      </c>
      <c r="M4610">
        <v>0</v>
      </c>
      <c r="N4610">
        <v>8218950</v>
      </c>
      <c r="O4610">
        <v>8218950</v>
      </c>
      <c r="P4610">
        <v>0</v>
      </c>
      <c r="Q4610">
        <v>8218950</v>
      </c>
      <c r="R4610">
        <v>50</v>
      </c>
      <c r="S4610">
        <v>0</v>
      </c>
      <c r="T4610">
        <v>0</v>
      </c>
    </row>
    <row r="4611" spans="1:20" x14ac:dyDescent="0.25">
      <c r="A4611" t="s">
        <v>1685</v>
      </c>
      <c r="B4611">
        <v>115698310</v>
      </c>
      <c r="C4611">
        <v>-74698310</v>
      </c>
      <c r="D4611">
        <v>0</v>
      </c>
      <c r="E4611">
        <v>41000000</v>
      </c>
      <c r="F4611">
        <v>0</v>
      </c>
      <c r="G4611">
        <v>41000000</v>
      </c>
      <c r="H4611">
        <v>41000000</v>
      </c>
      <c r="I4611">
        <v>41000000</v>
      </c>
      <c r="J4611">
        <v>0</v>
      </c>
      <c r="K4611">
        <v>41000000</v>
      </c>
      <c r="L4611">
        <v>0</v>
      </c>
      <c r="M4611">
        <v>0</v>
      </c>
      <c r="N4611">
        <v>41000000</v>
      </c>
      <c r="O4611">
        <v>41000000</v>
      </c>
      <c r="P4611">
        <v>0</v>
      </c>
      <c r="Q4611">
        <v>0</v>
      </c>
      <c r="R4611">
        <v>100</v>
      </c>
      <c r="S4611">
        <v>0</v>
      </c>
      <c r="T4611">
        <v>0</v>
      </c>
    </row>
    <row r="4612" spans="1:20" x14ac:dyDescent="0.25">
      <c r="A4612" t="s">
        <v>1686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</row>
    <row r="4613" spans="1:20" x14ac:dyDescent="0.25">
      <c r="A4613" t="s">
        <v>1687</v>
      </c>
      <c r="B4613">
        <v>0</v>
      </c>
      <c r="C4613"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</row>
    <row r="4614" spans="1:20" x14ac:dyDescent="0.25">
      <c r="A4614" t="s">
        <v>1688</v>
      </c>
      <c r="B4614">
        <v>0</v>
      </c>
      <c r="C4614"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</row>
    <row r="4615" spans="1:20" x14ac:dyDescent="0.25">
      <c r="A4615" t="s">
        <v>1689</v>
      </c>
      <c r="B4615">
        <v>115698310</v>
      </c>
      <c r="C4615">
        <v>-74698310</v>
      </c>
      <c r="D4615">
        <v>0</v>
      </c>
      <c r="E4615">
        <v>41000000</v>
      </c>
      <c r="F4615">
        <v>0</v>
      </c>
      <c r="G4615">
        <v>41000000</v>
      </c>
      <c r="H4615">
        <v>41000000</v>
      </c>
      <c r="I4615">
        <v>41000000</v>
      </c>
      <c r="J4615">
        <v>0</v>
      </c>
      <c r="K4615">
        <v>41000000</v>
      </c>
      <c r="L4615">
        <v>0</v>
      </c>
      <c r="M4615">
        <v>0</v>
      </c>
      <c r="N4615">
        <v>41000000</v>
      </c>
      <c r="O4615">
        <v>41000000</v>
      </c>
      <c r="P4615">
        <v>0</v>
      </c>
      <c r="Q4615">
        <v>0</v>
      </c>
      <c r="R4615">
        <v>100</v>
      </c>
      <c r="S4615">
        <v>0</v>
      </c>
      <c r="T4615">
        <v>0</v>
      </c>
    </row>
    <row r="4616" spans="1:20" x14ac:dyDescent="0.25">
      <c r="A4616" t="s">
        <v>1687</v>
      </c>
      <c r="B4616">
        <v>115698310</v>
      </c>
      <c r="C4616">
        <v>-74698310</v>
      </c>
      <c r="D4616">
        <v>0</v>
      </c>
      <c r="E4616">
        <v>41000000</v>
      </c>
      <c r="F4616">
        <v>0</v>
      </c>
      <c r="G4616">
        <v>41000000</v>
      </c>
      <c r="H4616">
        <v>41000000</v>
      </c>
      <c r="I4616">
        <v>41000000</v>
      </c>
      <c r="J4616">
        <v>0</v>
      </c>
      <c r="K4616">
        <v>41000000</v>
      </c>
      <c r="L4616">
        <v>0</v>
      </c>
      <c r="M4616">
        <v>0</v>
      </c>
      <c r="N4616">
        <v>41000000</v>
      </c>
      <c r="O4616">
        <v>41000000</v>
      </c>
      <c r="P4616">
        <v>0</v>
      </c>
      <c r="Q4616">
        <v>0</v>
      </c>
      <c r="R4616">
        <v>100</v>
      </c>
      <c r="S4616">
        <v>0</v>
      </c>
      <c r="T4616">
        <v>0</v>
      </c>
    </row>
    <row r="4617" spans="1:20" x14ac:dyDescent="0.25">
      <c r="A4617" t="s">
        <v>1688</v>
      </c>
      <c r="B4617">
        <v>115698310</v>
      </c>
      <c r="C4617">
        <v>-74698310</v>
      </c>
      <c r="D4617">
        <v>0</v>
      </c>
      <c r="E4617">
        <v>41000000</v>
      </c>
      <c r="F4617">
        <v>0</v>
      </c>
      <c r="G4617">
        <v>41000000</v>
      </c>
      <c r="H4617">
        <v>41000000</v>
      </c>
      <c r="I4617">
        <v>41000000</v>
      </c>
      <c r="J4617">
        <v>0</v>
      </c>
      <c r="K4617">
        <v>41000000</v>
      </c>
      <c r="L4617">
        <v>0</v>
      </c>
      <c r="M4617">
        <v>0</v>
      </c>
      <c r="N4617">
        <v>41000000</v>
      </c>
      <c r="O4617">
        <v>41000000</v>
      </c>
      <c r="P4617">
        <v>0</v>
      </c>
      <c r="Q4617">
        <v>0</v>
      </c>
      <c r="R4617">
        <v>100</v>
      </c>
      <c r="S4617">
        <v>0</v>
      </c>
      <c r="T4617">
        <v>0</v>
      </c>
    </row>
    <row r="4618" spans="1:20" x14ac:dyDescent="0.25">
      <c r="A4618" t="s">
        <v>1690</v>
      </c>
      <c r="B4618">
        <v>115698310</v>
      </c>
      <c r="C4618">
        <v>-96066690</v>
      </c>
      <c r="D4618">
        <v>0</v>
      </c>
      <c r="E4618">
        <v>19631620</v>
      </c>
      <c r="F4618">
        <v>0</v>
      </c>
      <c r="G4618">
        <v>19631620</v>
      </c>
      <c r="H4618">
        <v>19631620</v>
      </c>
      <c r="I4618">
        <v>0</v>
      </c>
      <c r="J4618">
        <v>0</v>
      </c>
      <c r="K4618">
        <v>0</v>
      </c>
      <c r="L4618">
        <v>0</v>
      </c>
      <c r="M4618">
        <v>19631620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</row>
    <row r="4619" spans="1:20" x14ac:dyDescent="0.25">
      <c r="A4619" t="s">
        <v>1689</v>
      </c>
      <c r="B4619">
        <v>98397690</v>
      </c>
      <c r="C4619">
        <v>-96066690</v>
      </c>
      <c r="D4619">
        <v>0</v>
      </c>
      <c r="E4619">
        <v>2331000</v>
      </c>
      <c r="F4619">
        <v>0</v>
      </c>
      <c r="G4619">
        <v>2331000</v>
      </c>
      <c r="H4619">
        <v>2331000</v>
      </c>
      <c r="I4619">
        <v>0</v>
      </c>
      <c r="J4619">
        <v>0</v>
      </c>
      <c r="K4619">
        <v>0</v>
      </c>
      <c r="L4619">
        <v>0</v>
      </c>
      <c r="M4619">
        <v>2331000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</row>
    <row r="4620" spans="1:20" x14ac:dyDescent="0.25">
      <c r="A4620" t="s">
        <v>1687</v>
      </c>
      <c r="B4620">
        <v>98397690</v>
      </c>
      <c r="C4620">
        <v>-96066690</v>
      </c>
      <c r="D4620">
        <v>0</v>
      </c>
      <c r="E4620">
        <v>2331000</v>
      </c>
      <c r="F4620">
        <v>0</v>
      </c>
      <c r="G4620">
        <v>2331000</v>
      </c>
      <c r="H4620">
        <v>2331000</v>
      </c>
      <c r="I4620">
        <v>0</v>
      </c>
      <c r="J4620">
        <v>0</v>
      </c>
      <c r="K4620">
        <v>0</v>
      </c>
      <c r="L4620">
        <v>0</v>
      </c>
      <c r="M4620">
        <v>2331000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</row>
    <row r="4621" spans="1:20" x14ac:dyDescent="0.25">
      <c r="A4621" t="s">
        <v>1691</v>
      </c>
      <c r="B4621">
        <v>98397690</v>
      </c>
      <c r="C4621">
        <v>-96066690</v>
      </c>
      <c r="D4621">
        <v>0</v>
      </c>
      <c r="E4621">
        <v>2331000</v>
      </c>
      <c r="F4621">
        <v>0</v>
      </c>
      <c r="G4621">
        <v>2331000</v>
      </c>
      <c r="H4621">
        <v>2331000</v>
      </c>
      <c r="I4621">
        <v>0</v>
      </c>
      <c r="J4621">
        <v>0</v>
      </c>
      <c r="K4621">
        <v>0</v>
      </c>
      <c r="L4621">
        <v>0</v>
      </c>
      <c r="M4621">
        <v>2331000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</row>
    <row r="4622" spans="1:20" x14ac:dyDescent="0.25">
      <c r="A4622" t="s">
        <v>1692</v>
      </c>
      <c r="B4622">
        <v>17300620</v>
      </c>
      <c r="C4622">
        <v>0</v>
      </c>
      <c r="D4622">
        <v>0</v>
      </c>
      <c r="E4622">
        <v>17300620</v>
      </c>
      <c r="F4622">
        <v>0</v>
      </c>
      <c r="G4622">
        <v>17300620</v>
      </c>
      <c r="H4622">
        <v>17300620</v>
      </c>
      <c r="I4622">
        <v>0</v>
      </c>
      <c r="J4622">
        <v>0</v>
      </c>
      <c r="K4622">
        <v>0</v>
      </c>
      <c r="L4622">
        <v>0</v>
      </c>
      <c r="M4622">
        <v>17300620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</row>
    <row r="4623" spans="1:20" x14ac:dyDescent="0.25">
      <c r="A4623" t="s">
        <v>1687</v>
      </c>
      <c r="B4623">
        <v>17300620</v>
      </c>
      <c r="C4623">
        <v>0</v>
      </c>
      <c r="D4623">
        <v>0</v>
      </c>
      <c r="E4623">
        <v>17300620</v>
      </c>
      <c r="F4623">
        <v>0</v>
      </c>
      <c r="G4623">
        <v>17300620</v>
      </c>
      <c r="H4623">
        <v>17300620</v>
      </c>
      <c r="I4623">
        <v>0</v>
      </c>
      <c r="J4623">
        <v>0</v>
      </c>
      <c r="K4623">
        <v>0</v>
      </c>
      <c r="L4623">
        <v>0</v>
      </c>
      <c r="M4623">
        <v>17300620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</row>
    <row r="4624" spans="1:20" x14ac:dyDescent="0.25">
      <c r="A4624" t="s">
        <v>1691</v>
      </c>
      <c r="B4624">
        <v>17300620</v>
      </c>
      <c r="C4624">
        <v>0</v>
      </c>
      <c r="D4624">
        <v>0</v>
      </c>
      <c r="E4624">
        <v>17300620</v>
      </c>
      <c r="F4624">
        <v>0</v>
      </c>
      <c r="G4624">
        <v>17300620</v>
      </c>
      <c r="H4624">
        <v>17300620</v>
      </c>
      <c r="I4624">
        <v>0</v>
      </c>
      <c r="J4624">
        <v>0</v>
      </c>
      <c r="K4624">
        <v>0</v>
      </c>
      <c r="L4624">
        <v>0</v>
      </c>
      <c r="M4624">
        <v>17300620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</row>
    <row r="4625" spans="1:20" x14ac:dyDescent="0.25">
      <c r="A4625" t="s">
        <v>1693</v>
      </c>
      <c r="B4625">
        <v>23139662</v>
      </c>
      <c r="C4625">
        <v>0</v>
      </c>
      <c r="D4625">
        <v>0</v>
      </c>
      <c r="E4625">
        <v>23139662</v>
      </c>
      <c r="F4625">
        <v>0</v>
      </c>
      <c r="G4625">
        <v>23139662</v>
      </c>
      <c r="H4625">
        <v>23139662</v>
      </c>
      <c r="I4625">
        <v>0</v>
      </c>
      <c r="J4625">
        <v>0</v>
      </c>
      <c r="K4625">
        <v>0</v>
      </c>
      <c r="L4625">
        <v>0</v>
      </c>
      <c r="M4625">
        <v>23139662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</row>
    <row r="4626" spans="1:20" x14ac:dyDescent="0.25">
      <c r="A4626" t="s">
        <v>1692</v>
      </c>
      <c r="B4626">
        <v>23139662</v>
      </c>
      <c r="C4626">
        <v>0</v>
      </c>
      <c r="D4626">
        <v>0</v>
      </c>
      <c r="E4626">
        <v>23139662</v>
      </c>
      <c r="F4626">
        <v>0</v>
      </c>
      <c r="G4626">
        <v>23139662</v>
      </c>
      <c r="H4626">
        <v>23139662</v>
      </c>
      <c r="I4626">
        <v>0</v>
      </c>
      <c r="J4626">
        <v>0</v>
      </c>
      <c r="K4626">
        <v>0</v>
      </c>
      <c r="L4626">
        <v>0</v>
      </c>
      <c r="M4626">
        <v>23139662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</row>
    <row r="4627" spans="1:20" x14ac:dyDescent="0.25">
      <c r="A4627" t="s">
        <v>1687</v>
      </c>
      <c r="B4627">
        <v>23139662</v>
      </c>
      <c r="C4627">
        <v>0</v>
      </c>
      <c r="D4627">
        <v>0</v>
      </c>
      <c r="E4627">
        <v>23139662</v>
      </c>
      <c r="F4627">
        <v>0</v>
      </c>
      <c r="G4627">
        <v>23139662</v>
      </c>
      <c r="H4627">
        <v>23139662</v>
      </c>
      <c r="I4627">
        <v>0</v>
      </c>
      <c r="J4627">
        <v>0</v>
      </c>
      <c r="K4627">
        <v>0</v>
      </c>
      <c r="L4627">
        <v>0</v>
      </c>
      <c r="M4627">
        <v>23139662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</row>
    <row r="4628" spans="1:20" x14ac:dyDescent="0.25">
      <c r="A4628" t="s">
        <v>1694</v>
      </c>
      <c r="B4628">
        <v>23139662</v>
      </c>
      <c r="C4628">
        <v>0</v>
      </c>
      <c r="D4628">
        <v>0</v>
      </c>
      <c r="E4628">
        <v>23139662</v>
      </c>
      <c r="F4628">
        <v>0</v>
      </c>
      <c r="G4628">
        <v>23139662</v>
      </c>
      <c r="H4628">
        <v>23139662</v>
      </c>
      <c r="I4628">
        <v>0</v>
      </c>
      <c r="J4628">
        <v>0</v>
      </c>
      <c r="K4628">
        <v>0</v>
      </c>
      <c r="L4628">
        <v>0</v>
      </c>
      <c r="M4628">
        <v>23139662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</row>
    <row r="4629" spans="1:20" x14ac:dyDescent="0.25">
      <c r="A4629" t="s">
        <v>1695</v>
      </c>
      <c r="B4629">
        <v>462793239</v>
      </c>
      <c r="C4629">
        <v>-462793239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</row>
    <row r="4630" spans="1:20" x14ac:dyDescent="0.25">
      <c r="A4630" t="s">
        <v>1692</v>
      </c>
      <c r="B4630">
        <v>462793239</v>
      </c>
      <c r="C4630">
        <v>-462793239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</row>
    <row r="4631" spans="1:20" x14ac:dyDescent="0.25">
      <c r="A4631" t="s">
        <v>1696</v>
      </c>
      <c r="B4631">
        <v>462793239</v>
      </c>
      <c r="C4631">
        <v>-462793239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</row>
    <row r="4632" spans="1:20" x14ac:dyDescent="0.25">
      <c r="A4632" t="s">
        <v>1697</v>
      </c>
      <c r="B4632">
        <v>462793239</v>
      </c>
      <c r="C4632">
        <v>-462793239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</row>
    <row r="4633" spans="1:20" x14ac:dyDescent="0.25">
      <c r="A4633" t="s">
        <v>1698</v>
      </c>
      <c r="B4633">
        <v>2359143092</v>
      </c>
      <c r="C4633">
        <v>-1547857214</v>
      </c>
      <c r="D4633">
        <v>0</v>
      </c>
      <c r="E4633">
        <v>811285878</v>
      </c>
      <c r="F4633">
        <v>0</v>
      </c>
      <c r="G4633">
        <v>811285878</v>
      </c>
      <c r="H4633">
        <v>811285878</v>
      </c>
      <c r="I4633">
        <v>740340160</v>
      </c>
      <c r="J4633">
        <v>0</v>
      </c>
      <c r="K4633">
        <v>740340160</v>
      </c>
      <c r="L4633">
        <v>0</v>
      </c>
      <c r="M4633">
        <v>70945718</v>
      </c>
      <c r="N4633">
        <v>740340160</v>
      </c>
      <c r="O4633">
        <v>740340160</v>
      </c>
      <c r="P4633">
        <v>0</v>
      </c>
      <c r="Q4633">
        <v>0</v>
      </c>
      <c r="R4633">
        <v>91.26</v>
      </c>
      <c r="S4633">
        <v>0</v>
      </c>
      <c r="T4633">
        <v>0</v>
      </c>
    </row>
    <row r="4634" spans="1:20" x14ac:dyDescent="0.25">
      <c r="A4634" t="s">
        <v>1692</v>
      </c>
      <c r="B4634">
        <v>512618479</v>
      </c>
      <c r="C4634">
        <v>-449886761</v>
      </c>
      <c r="D4634">
        <v>0</v>
      </c>
      <c r="E4634">
        <v>62731718</v>
      </c>
      <c r="F4634">
        <v>0</v>
      </c>
      <c r="G4634">
        <v>62731718</v>
      </c>
      <c r="H4634">
        <v>62731718</v>
      </c>
      <c r="I4634">
        <v>0</v>
      </c>
      <c r="J4634">
        <v>0</v>
      </c>
      <c r="K4634">
        <v>0</v>
      </c>
      <c r="L4634">
        <v>0</v>
      </c>
      <c r="M4634">
        <v>62731718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</row>
    <row r="4635" spans="1:20" x14ac:dyDescent="0.25">
      <c r="A4635" t="s">
        <v>1687</v>
      </c>
      <c r="B4635">
        <v>512618479</v>
      </c>
      <c r="C4635">
        <v>-449886761</v>
      </c>
      <c r="D4635">
        <v>0</v>
      </c>
      <c r="E4635">
        <v>62731718</v>
      </c>
      <c r="F4635">
        <v>0</v>
      </c>
      <c r="G4635">
        <v>62731718</v>
      </c>
      <c r="H4635">
        <v>62731718</v>
      </c>
      <c r="I4635">
        <v>0</v>
      </c>
      <c r="J4635">
        <v>0</v>
      </c>
      <c r="K4635">
        <v>0</v>
      </c>
      <c r="L4635">
        <v>0</v>
      </c>
      <c r="M4635">
        <v>62731718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</row>
    <row r="4636" spans="1:20" x14ac:dyDescent="0.25">
      <c r="A4636" t="s">
        <v>1699</v>
      </c>
      <c r="B4636">
        <v>512618479</v>
      </c>
      <c r="C4636">
        <v>-449886761</v>
      </c>
      <c r="D4636">
        <v>0</v>
      </c>
      <c r="E4636">
        <v>62731718</v>
      </c>
      <c r="F4636">
        <v>0</v>
      </c>
      <c r="G4636">
        <v>62731718</v>
      </c>
      <c r="H4636">
        <v>62731718</v>
      </c>
      <c r="I4636">
        <v>0</v>
      </c>
      <c r="J4636">
        <v>0</v>
      </c>
      <c r="K4636">
        <v>0</v>
      </c>
      <c r="L4636">
        <v>0</v>
      </c>
      <c r="M4636">
        <v>62731718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</row>
    <row r="4637" spans="1:20" x14ac:dyDescent="0.25">
      <c r="A4637" t="s">
        <v>1700</v>
      </c>
      <c r="B4637">
        <v>81851000</v>
      </c>
      <c r="C4637">
        <v>-73637000</v>
      </c>
      <c r="D4637">
        <v>0</v>
      </c>
      <c r="E4637">
        <v>8214000</v>
      </c>
      <c r="F4637">
        <v>0</v>
      </c>
      <c r="G4637">
        <v>8214000</v>
      </c>
      <c r="H4637">
        <v>8214000</v>
      </c>
      <c r="I4637">
        <v>0</v>
      </c>
      <c r="J4637">
        <v>0</v>
      </c>
      <c r="K4637">
        <v>0</v>
      </c>
      <c r="L4637">
        <v>0</v>
      </c>
      <c r="M4637">
        <v>8214000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</row>
    <row r="4638" spans="1:20" x14ac:dyDescent="0.25">
      <c r="A4638" t="s">
        <v>1687</v>
      </c>
      <c r="B4638">
        <v>81851000</v>
      </c>
      <c r="C4638">
        <v>-73637000</v>
      </c>
      <c r="D4638">
        <v>0</v>
      </c>
      <c r="E4638">
        <v>8214000</v>
      </c>
      <c r="F4638">
        <v>0</v>
      </c>
      <c r="G4638">
        <v>8214000</v>
      </c>
      <c r="H4638">
        <v>8214000</v>
      </c>
      <c r="I4638">
        <v>0</v>
      </c>
      <c r="J4638">
        <v>0</v>
      </c>
      <c r="K4638">
        <v>0</v>
      </c>
      <c r="L4638">
        <v>0</v>
      </c>
      <c r="M4638">
        <v>8214000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</row>
    <row r="4639" spans="1:20" x14ac:dyDescent="0.25">
      <c r="A4639" t="s">
        <v>1699</v>
      </c>
      <c r="B4639">
        <v>81851000</v>
      </c>
      <c r="C4639">
        <v>-73637000</v>
      </c>
      <c r="D4639">
        <v>0</v>
      </c>
      <c r="E4639">
        <v>8214000</v>
      </c>
      <c r="F4639">
        <v>0</v>
      </c>
      <c r="G4639">
        <v>8214000</v>
      </c>
      <c r="H4639">
        <v>8214000</v>
      </c>
      <c r="I4639">
        <v>0</v>
      </c>
      <c r="J4639">
        <v>0</v>
      </c>
      <c r="K4639">
        <v>0</v>
      </c>
      <c r="L4639">
        <v>0</v>
      </c>
      <c r="M4639">
        <v>8214000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</row>
    <row r="4640" spans="1:20" x14ac:dyDescent="0.25">
      <c r="A4640" t="s">
        <v>1701</v>
      </c>
      <c r="B4640">
        <v>1764673613</v>
      </c>
      <c r="C4640">
        <v>-1024333453</v>
      </c>
      <c r="D4640">
        <v>0</v>
      </c>
      <c r="E4640">
        <v>740340160</v>
      </c>
      <c r="F4640">
        <v>0</v>
      </c>
      <c r="G4640">
        <v>740340160</v>
      </c>
      <c r="H4640">
        <v>740340160</v>
      </c>
      <c r="I4640">
        <v>740340160</v>
      </c>
      <c r="J4640">
        <v>0</v>
      </c>
      <c r="K4640">
        <v>740340160</v>
      </c>
      <c r="L4640">
        <v>0</v>
      </c>
      <c r="M4640">
        <v>0</v>
      </c>
      <c r="N4640">
        <v>740340160</v>
      </c>
      <c r="O4640">
        <v>740340160</v>
      </c>
      <c r="P4640">
        <v>0</v>
      </c>
      <c r="Q4640">
        <v>0</v>
      </c>
      <c r="R4640">
        <v>100</v>
      </c>
      <c r="S4640">
        <v>0</v>
      </c>
      <c r="T4640">
        <v>0</v>
      </c>
    </row>
    <row r="4641" spans="1:20" x14ac:dyDescent="0.25">
      <c r="A4641" t="s">
        <v>1687</v>
      </c>
      <c r="B4641">
        <v>1764673613</v>
      </c>
      <c r="C4641">
        <v>-1024333453</v>
      </c>
      <c r="D4641">
        <v>0</v>
      </c>
      <c r="E4641">
        <v>740340160</v>
      </c>
      <c r="F4641">
        <v>0</v>
      </c>
      <c r="G4641">
        <v>740340160</v>
      </c>
      <c r="H4641">
        <v>740340160</v>
      </c>
      <c r="I4641">
        <v>740340160</v>
      </c>
      <c r="J4641">
        <v>0</v>
      </c>
      <c r="K4641">
        <v>740340160</v>
      </c>
      <c r="L4641">
        <v>0</v>
      </c>
      <c r="M4641">
        <v>0</v>
      </c>
      <c r="N4641">
        <v>740340160</v>
      </c>
      <c r="O4641">
        <v>740340160</v>
      </c>
      <c r="P4641">
        <v>0</v>
      </c>
      <c r="Q4641">
        <v>0</v>
      </c>
      <c r="R4641">
        <v>100</v>
      </c>
      <c r="S4641">
        <v>0</v>
      </c>
      <c r="T4641">
        <v>0</v>
      </c>
    </row>
    <row r="4642" spans="1:20" x14ac:dyDescent="0.25">
      <c r="A4642" t="s">
        <v>1699</v>
      </c>
      <c r="B4642">
        <v>1764673613</v>
      </c>
      <c r="C4642">
        <v>-1024333453</v>
      </c>
      <c r="D4642">
        <v>0</v>
      </c>
      <c r="E4642">
        <v>740340160</v>
      </c>
      <c r="F4642">
        <v>0</v>
      </c>
      <c r="G4642">
        <v>740340160</v>
      </c>
      <c r="H4642">
        <v>740340160</v>
      </c>
      <c r="I4642">
        <v>740340160</v>
      </c>
      <c r="J4642">
        <v>0</v>
      </c>
      <c r="K4642">
        <v>740340160</v>
      </c>
      <c r="L4642">
        <v>0</v>
      </c>
      <c r="M4642">
        <v>0</v>
      </c>
      <c r="N4642">
        <v>740340160</v>
      </c>
      <c r="O4642">
        <v>740340160</v>
      </c>
      <c r="P4642">
        <v>0</v>
      </c>
      <c r="Q4642">
        <v>0</v>
      </c>
      <c r="R4642">
        <v>100</v>
      </c>
      <c r="S4642">
        <v>0</v>
      </c>
      <c r="T4642">
        <v>0</v>
      </c>
    </row>
    <row r="4643" spans="1:20" x14ac:dyDescent="0.25">
      <c r="A4643" t="s">
        <v>1702</v>
      </c>
      <c r="B4643">
        <v>20247204</v>
      </c>
      <c r="C4643">
        <v>0</v>
      </c>
      <c r="D4643">
        <v>0</v>
      </c>
      <c r="E4643">
        <v>20247204</v>
      </c>
      <c r="F4643">
        <v>0</v>
      </c>
      <c r="G4643">
        <v>20247204</v>
      </c>
      <c r="H4643">
        <v>20247204</v>
      </c>
      <c r="I4643">
        <v>0</v>
      </c>
      <c r="J4643">
        <v>0</v>
      </c>
      <c r="K4643">
        <v>0</v>
      </c>
      <c r="L4643">
        <v>0</v>
      </c>
      <c r="M4643">
        <v>20247204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</row>
    <row r="4644" spans="1:20" x14ac:dyDescent="0.25">
      <c r="A4644" t="s">
        <v>1701</v>
      </c>
      <c r="B4644">
        <v>20247204</v>
      </c>
      <c r="C4644">
        <v>0</v>
      </c>
      <c r="D4644">
        <v>0</v>
      </c>
      <c r="E4644">
        <v>20247204</v>
      </c>
      <c r="F4644">
        <v>0</v>
      </c>
      <c r="G4644">
        <v>20247204</v>
      </c>
      <c r="H4644">
        <v>20247204</v>
      </c>
      <c r="I4644">
        <v>0</v>
      </c>
      <c r="J4644">
        <v>0</v>
      </c>
      <c r="K4644">
        <v>0</v>
      </c>
      <c r="L4644">
        <v>0</v>
      </c>
      <c r="M4644">
        <v>20247204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</row>
    <row r="4645" spans="1:20" x14ac:dyDescent="0.25">
      <c r="A4645" t="s">
        <v>1687</v>
      </c>
      <c r="B4645">
        <v>20247204</v>
      </c>
      <c r="C4645">
        <v>0</v>
      </c>
      <c r="D4645">
        <v>0</v>
      </c>
      <c r="E4645">
        <v>20247204</v>
      </c>
      <c r="F4645">
        <v>0</v>
      </c>
      <c r="G4645">
        <v>20247204</v>
      </c>
      <c r="H4645">
        <v>20247204</v>
      </c>
      <c r="I4645">
        <v>0</v>
      </c>
      <c r="J4645">
        <v>0</v>
      </c>
      <c r="K4645">
        <v>0</v>
      </c>
      <c r="L4645">
        <v>0</v>
      </c>
      <c r="M4645">
        <v>20247204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</row>
    <row r="4646" spans="1:20" x14ac:dyDescent="0.25">
      <c r="A4646" t="s">
        <v>1703</v>
      </c>
      <c r="B4646">
        <v>20247204</v>
      </c>
      <c r="C4646">
        <v>0</v>
      </c>
      <c r="D4646">
        <v>0</v>
      </c>
      <c r="E4646">
        <v>20247204</v>
      </c>
      <c r="F4646">
        <v>0</v>
      </c>
      <c r="G4646">
        <v>20247204</v>
      </c>
      <c r="H4646">
        <v>20247204</v>
      </c>
      <c r="I4646">
        <v>0</v>
      </c>
      <c r="J4646">
        <v>0</v>
      </c>
      <c r="K4646">
        <v>0</v>
      </c>
      <c r="L4646">
        <v>0</v>
      </c>
      <c r="M4646">
        <v>20247204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</row>
    <row r="4647" spans="1:20" x14ac:dyDescent="0.25">
      <c r="A4647" t="s">
        <v>1704</v>
      </c>
      <c r="B4647">
        <v>2892458</v>
      </c>
      <c r="C4647">
        <v>-2892458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</row>
    <row r="4648" spans="1:20" x14ac:dyDescent="0.25">
      <c r="A4648" t="s">
        <v>1701</v>
      </c>
      <c r="B4648">
        <v>2892458</v>
      </c>
      <c r="C4648">
        <v>-2892458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</row>
    <row r="4649" spans="1:20" x14ac:dyDescent="0.25">
      <c r="A4649" t="s">
        <v>1687</v>
      </c>
      <c r="B4649">
        <v>2892458</v>
      </c>
      <c r="C4649">
        <v>-2892458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</row>
    <row r="4650" spans="1:20" x14ac:dyDescent="0.25">
      <c r="A4650" t="s">
        <v>1705</v>
      </c>
      <c r="B4650">
        <v>2892458</v>
      </c>
      <c r="C4650">
        <v>-2892458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</row>
    <row r="4651" spans="1:20" x14ac:dyDescent="0.25">
      <c r="A4651" t="s">
        <v>1706</v>
      </c>
      <c r="B4651">
        <v>165698310</v>
      </c>
      <c r="C4651">
        <v>-165698310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</row>
    <row r="4652" spans="1:20" x14ac:dyDescent="0.25">
      <c r="A4652" t="s">
        <v>1701</v>
      </c>
      <c r="B4652">
        <v>165698310</v>
      </c>
      <c r="C4652">
        <v>-165698310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</row>
    <row r="4653" spans="1:20" x14ac:dyDescent="0.25">
      <c r="A4653" t="s">
        <v>1707</v>
      </c>
      <c r="B4653">
        <v>165698310</v>
      </c>
      <c r="C4653">
        <v>-165698310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</row>
    <row r="4654" spans="1:20" x14ac:dyDescent="0.25">
      <c r="A4654" t="s">
        <v>1697</v>
      </c>
      <c r="B4654">
        <v>165698310</v>
      </c>
      <c r="C4654">
        <v>-165698310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</row>
    <row r="4655" spans="1:20" x14ac:dyDescent="0.25">
      <c r="A4655" t="s">
        <v>1708</v>
      </c>
      <c r="B4655">
        <v>25453628</v>
      </c>
      <c r="C4655">
        <v>-25453628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</row>
    <row r="4656" spans="1:20" x14ac:dyDescent="0.25">
      <c r="A4656" t="s">
        <v>1701</v>
      </c>
      <c r="B4656">
        <v>25453628</v>
      </c>
      <c r="C4656">
        <v>-25453628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</row>
    <row r="4657" spans="1:20" x14ac:dyDescent="0.25">
      <c r="A4657" t="s">
        <v>1687</v>
      </c>
      <c r="B4657">
        <v>25453628</v>
      </c>
      <c r="C4657">
        <v>-25453628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</row>
    <row r="4658" spans="1:20" x14ac:dyDescent="0.25">
      <c r="A4658" t="s">
        <v>1709</v>
      </c>
      <c r="B4658">
        <v>25453628</v>
      </c>
      <c r="C4658">
        <v>-25453628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</row>
    <row r="4659" spans="1:20" x14ac:dyDescent="0.25">
      <c r="A4659" t="s">
        <v>1710</v>
      </c>
      <c r="B4659">
        <v>196279324</v>
      </c>
      <c r="C4659">
        <v>-196279324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</row>
    <row r="4660" spans="1:20" x14ac:dyDescent="0.25">
      <c r="A4660" t="s">
        <v>1701</v>
      </c>
      <c r="B4660">
        <v>196279324</v>
      </c>
      <c r="C4660">
        <v>-196279324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</row>
    <row r="4661" spans="1:20" x14ac:dyDescent="0.25">
      <c r="A4661" t="s">
        <v>1707</v>
      </c>
      <c r="B4661">
        <v>196279324</v>
      </c>
      <c r="C4661">
        <v>-196279324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</row>
    <row r="4662" spans="1:20" x14ac:dyDescent="0.25">
      <c r="A4662" t="s">
        <v>1697</v>
      </c>
      <c r="B4662">
        <v>196279324</v>
      </c>
      <c r="C4662">
        <v>-196279324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</row>
    <row r="4663" spans="1:20" x14ac:dyDescent="0.25">
      <c r="A4663" t="s">
        <v>1711</v>
      </c>
      <c r="B4663">
        <v>411755917</v>
      </c>
      <c r="C4663">
        <v>-87003121</v>
      </c>
      <c r="D4663">
        <v>0</v>
      </c>
      <c r="E4663">
        <v>324752796</v>
      </c>
      <c r="F4663">
        <v>0</v>
      </c>
      <c r="G4663">
        <v>324752796</v>
      </c>
      <c r="H4663">
        <v>324752796</v>
      </c>
      <c r="I4663">
        <v>0</v>
      </c>
      <c r="J4663">
        <v>0</v>
      </c>
      <c r="K4663">
        <v>0</v>
      </c>
      <c r="L4663">
        <v>0</v>
      </c>
      <c r="M4663">
        <v>324752796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</row>
    <row r="4664" spans="1:20" x14ac:dyDescent="0.25">
      <c r="A4664" t="s">
        <v>1712</v>
      </c>
      <c r="B4664">
        <v>0</v>
      </c>
      <c r="C4664"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</row>
    <row r="4665" spans="1:20" x14ac:dyDescent="0.25">
      <c r="A4665" t="s">
        <v>1687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</row>
    <row r="4666" spans="1:20" x14ac:dyDescent="0.25">
      <c r="A4666" t="s">
        <v>1713</v>
      </c>
      <c r="B4666">
        <v>0</v>
      </c>
      <c r="C4666"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</row>
    <row r="4667" spans="1:20" x14ac:dyDescent="0.25">
      <c r="A4667" t="s">
        <v>1714</v>
      </c>
      <c r="B4667">
        <v>0</v>
      </c>
      <c r="C4667"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</row>
    <row r="4668" spans="1:20" x14ac:dyDescent="0.25">
      <c r="A4668" t="s">
        <v>1687</v>
      </c>
      <c r="B4668">
        <v>0</v>
      </c>
      <c r="C4668"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</row>
    <row r="4669" spans="1:20" x14ac:dyDescent="0.25">
      <c r="A4669" t="s">
        <v>1713</v>
      </c>
      <c r="B4669">
        <v>0</v>
      </c>
      <c r="C4669"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</row>
    <row r="4670" spans="1:20" x14ac:dyDescent="0.25">
      <c r="A4670" t="s">
        <v>1701</v>
      </c>
      <c r="B4670">
        <v>411755917</v>
      </c>
      <c r="C4670">
        <v>-87003121</v>
      </c>
      <c r="D4670">
        <v>0</v>
      </c>
      <c r="E4670">
        <v>324752796</v>
      </c>
      <c r="F4670">
        <v>0</v>
      </c>
      <c r="G4670">
        <v>324752796</v>
      </c>
      <c r="H4670">
        <v>324752796</v>
      </c>
      <c r="I4670">
        <v>0</v>
      </c>
      <c r="J4670">
        <v>0</v>
      </c>
      <c r="K4670">
        <v>0</v>
      </c>
      <c r="L4670">
        <v>0</v>
      </c>
      <c r="M4670">
        <v>324752796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</row>
    <row r="4671" spans="1:20" x14ac:dyDescent="0.25">
      <c r="A4671" t="s">
        <v>1687</v>
      </c>
      <c r="B4671">
        <v>411755917</v>
      </c>
      <c r="C4671">
        <v>-87003121</v>
      </c>
      <c r="D4671">
        <v>0</v>
      </c>
      <c r="E4671">
        <v>324752796</v>
      </c>
      <c r="F4671">
        <v>0</v>
      </c>
      <c r="G4671">
        <v>324752796</v>
      </c>
      <c r="H4671">
        <v>324752796</v>
      </c>
      <c r="I4671">
        <v>0</v>
      </c>
      <c r="J4671">
        <v>0</v>
      </c>
      <c r="K4671">
        <v>0</v>
      </c>
      <c r="L4671">
        <v>0</v>
      </c>
      <c r="M4671">
        <v>324752796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</row>
    <row r="4672" spans="1:20" x14ac:dyDescent="0.25">
      <c r="A4672" t="s">
        <v>1713</v>
      </c>
      <c r="B4672">
        <v>411755917</v>
      </c>
      <c r="C4672">
        <v>-87003121</v>
      </c>
      <c r="D4672">
        <v>0</v>
      </c>
      <c r="E4672">
        <v>324752796</v>
      </c>
      <c r="F4672">
        <v>0</v>
      </c>
      <c r="G4672">
        <v>324752796</v>
      </c>
      <c r="H4672">
        <v>324752796</v>
      </c>
      <c r="I4672">
        <v>0</v>
      </c>
      <c r="J4672">
        <v>0</v>
      </c>
      <c r="K4672">
        <v>0</v>
      </c>
      <c r="L4672">
        <v>0</v>
      </c>
      <c r="M4672">
        <v>324752796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</row>
    <row r="4673" spans="1:20" x14ac:dyDescent="0.25">
      <c r="A4673" t="s">
        <v>1715</v>
      </c>
      <c r="B4673">
        <v>570410988</v>
      </c>
      <c r="C4673">
        <v>-548888361</v>
      </c>
      <c r="D4673">
        <v>0</v>
      </c>
      <c r="E4673">
        <v>21522627</v>
      </c>
      <c r="F4673">
        <v>0</v>
      </c>
      <c r="G4673">
        <v>21522627</v>
      </c>
      <c r="H4673">
        <v>21522627</v>
      </c>
      <c r="I4673">
        <v>21522627</v>
      </c>
      <c r="J4673">
        <v>0</v>
      </c>
      <c r="K4673">
        <v>21522627</v>
      </c>
      <c r="L4673">
        <v>0</v>
      </c>
      <c r="M4673">
        <v>0</v>
      </c>
      <c r="N4673">
        <v>21522627</v>
      </c>
      <c r="O4673">
        <v>21522627</v>
      </c>
      <c r="P4673">
        <v>0</v>
      </c>
      <c r="Q4673">
        <v>0</v>
      </c>
      <c r="R4673">
        <v>100</v>
      </c>
      <c r="S4673">
        <v>0</v>
      </c>
      <c r="T4673">
        <v>0</v>
      </c>
    </row>
    <row r="4674" spans="1:20" x14ac:dyDescent="0.25">
      <c r="A4674" t="s">
        <v>1701</v>
      </c>
      <c r="B4674">
        <v>391098546</v>
      </c>
      <c r="C4674">
        <v>-369575919</v>
      </c>
      <c r="D4674">
        <v>0</v>
      </c>
      <c r="E4674">
        <v>21522627</v>
      </c>
      <c r="F4674">
        <v>0</v>
      </c>
      <c r="G4674">
        <v>21522627</v>
      </c>
      <c r="H4674">
        <v>21522627</v>
      </c>
      <c r="I4674">
        <v>21522627</v>
      </c>
      <c r="J4674">
        <v>0</v>
      </c>
      <c r="K4674">
        <v>21522627</v>
      </c>
      <c r="L4674">
        <v>0</v>
      </c>
      <c r="M4674">
        <v>0</v>
      </c>
      <c r="N4674">
        <v>21522627</v>
      </c>
      <c r="O4674">
        <v>21522627</v>
      </c>
      <c r="P4674">
        <v>0</v>
      </c>
      <c r="Q4674">
        <v>0</v>
      </c>
      <c r="R4674">
        <v>100</v>
      </c>
      <c r="S4674">
        <v>0</v>
      </c>
      <c r="T4674">
        <v>0</v>
      </c>
    </row>
    <row r="4675" spans="1:20" x14ac:dyDescent="0.25">
      <c r="A4675" t="s">
        <v>1687</v>
      </c>
      <c r="B4675">
        <v>391098546</v>
      </c>
      <c r="C4675">
        <v>-369575919</v>
      </c>
      <c r="D4675">
        <v>0</v>
      </c>
      <c r="E4675">
        <v>21522627</v>
      </c>
      <c r="F4675">
        <v>0</v>
      </c>
      <c r="G4675">
        <v>21522627</v>
      </c>
      <c r="H4675">
        <v>21522627</v>
      </c>
      <c r="I4675">
        <v>21522627</v>
      </c>
      <c r="J4675">
        <v>0</v>
      </c>
      <c r="K4675">
        <v>21522627</v>
      </c>
      <c r="L4675">
        <v>0</v>
      </c>
      <c r="M4675">
        <v>0</v>
      </c>
      <c r="N4675">
        <v>21522627</v>
      </c>
      <c r="O4675">
        <v>21522627</v>
      </c>
      <c r="P4675">
        <v>0</v>
      </c>
      <c r="Q4675">
        <v>0</v>
      </c>
      <c r="R4675">
        <v>100</v>
      </c>
      <c r="S4675">
        <v>0</v>
      </c>
      <c r="T4675">
        <v>0</v>
      </c>
    </row>
    <row r="4676" spans="1:20" x14ac:dyDescent="0.25">
      <c r="A4676" t="s">
        <v>1716</v>
      </c>
      <c r="B4676">
        <v>391098546</v>
      </c>
      <c r="C4676">
        <v>-369575919</v>
      </c>
      <c r="D4676">
        <v>0</v>
      </c>
      <c r="E4676">
        <v>21522627</v>
      </c>
      <c r="F4676">
        <v>0</v>
      </c>
      <c r="G4676">
        <v>21522627</v>
      </c>
      <c r="H4676">
        <v>21522627</v>
      </c>
      <c r="I4676">
        <v>21522627</v>
      </c>
      <c r="J4676">
        <v>0</v>
      </c>
      <c r="K4676">
        <v>21522627</v>
      </c>
      <c r="L4676">
        <v>0</v>
      </c>
      <c r="M4676">
        <v>0</v>
      </c>
      <c r="N4676">
        <v>21522627</v>
      </c>
      <c r="O4676">
        <v>21522627</v>
      </c>
      <c r="P4676">
        <v>0</v>
      </c>
      <c r="Q4676">
        <v>0</v>
      </c>
      <c r="R4676">
        <v>100</v>
      </c>
      <c r="S4676">
        <v>0</v>
      </c>
      <c r="T4676">
        <v>0</v>
      </c>
    </row>
    <row r="4677" spans="1:20" x14ac:dyDescent="0.25">
      <c r="A4677" t="s">
        <v>1717</v>
      </c>
      <c r="B4677">
        <v>179312442</v>
      </c>
      <c r="C4677">
        <v>-179312442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</row>
    <row r="4678" spans="1:20" x14ac:dyDescent="0.25">
      <c r="A4678" t="s">
        <v>1687</v>
      </c>
      <c r="B4678">
        <v>179312442</v>
      </c>
      <c r="C4678">
        <v>-179312442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</row>
    <row r="4679" spans="1:20" x14ac:dyDescent="0.25">
      <c r="A4679" t="s">
        <v>1716</v>
      </c>
      <c r="B4679">
        <v>179312442</v>
      </c>
      <c r="C4679">
        <v>-179312442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</row>
    <row r="4680" spans="1:20" x14ac:dyDescent="0.25">
      <c r="A4680" t="s">
        <v>1718</v>
      </c>
      <c r="B4680">
        <v>8677373</v>
      </c>
      <c r="C4680">
        <v>0</v>
      </c>
      <c r="D4680">
        <v>0</v>
      </c>
      <c r="E4680">
        <v>8677373</v>
      </c>
      <c r="F4680">
        <v>0</v>
      </c>
      <c r="G4680">
        <v>8677373</v>
      </c>
      <c r="H4680">
        <v>8677373</v>
      </c>
      <c r="I4680">
        <v>8677373</v>
      </c>
      <c r="J4680">
        <v>0</v>
      </c>
      <c r="K4680">
        <v>8677373</v>
      </c>
      <c r="L4680">
        <v>0</v>
      </c>
      <c r="M4680">
        <v>0</v>
      </c>
      <c r="N4680">
        <v>8677373</v>
      </c>
      <c r="O4680">
        <v>8677373</v>
      </c>
      <c r="P4680">
        <v>0</v>
      </c>
      <c r="Q4680">
        <v>0</v>
      </c>
      <c r="R4680">
        <v>100</v>
      </c>
      <c r="S4680">
        <v>0</v>
      </c>
      <c r="T4680">
        <v>0</v>
      </c>
    </row>
    <row r="4681" spans="1:20" x14ac:dyDescent="0.25">
      <c r="A4681" t="s">
        <v>1717</v>
      </c>
      <c r="B4681">
        <v>8677373</v>
      </c>
      <c r="C4681">
        <v>0</v>
      </c>
      <c r="D4681">
        <v>0</v>
      </c>
      <c r="E4681">
        <v>8677373</v>
      </c>
      <c r="F4681">
        <v>0</v>
      </c>
      <c r="G4681">
        <v>8677373</v>
      </c>
      <c r="H4681">
        <v>8677373</v>
      </c>
      <c r="I4681">
        <v>8677373</v>
      </c>
      <c r="J4681">
        <v>0</v>
      </c>
      <c r="K4681">
        <v>8677373</v>
      </c>
      <c r="L4681">
        <v>0</v>
      </c>
      <c r="M4681">
        <v>0</v>
      </c>
      <c r="N4681">
        <v>8677373</v>
      </c>
      <c r="O4681">
        <v>8677373</v>
      </c>
      <c r="P4681">
        <v>0</v>
      </c>
      <c r="Q4681">
        <v>0</v>
      </c>
      <c r="R4681">
        <v>100</v>
      </c>
      <c r="S4681">
        <v>0</v>
      </c>
      <c r="T4681">
        <v>0</v>
      </c>
    </row>
    <row r="4682" spans="1:20" x14ac:dyDescent="0.25">
      <c r="A4682" t="s">
        <v>1687</v>
      </c>
      <c r="B4682">
        <v>8677373</v>
      </c>
      <c r="C4682">
        <v>0</v>
      </c>
      <c r="D4682">
        <v>0</v>
      </c>
      <c r="E4682">
        <v>8677373</v>
      </c>
      <c r="F4682">
        <v>0</v>
      </c>
      <c r="G4682">
        <v>8677373</v>
      </c>
      <c r="H4682">
        <v>8677373</v>
      </c>
      <c r="I4682">
        <v>8677373</v>
      </c>
      <c r="J4682">
        <v>0</v>
      </c>
      <c r="K4682">
        <v>8677373</v>
      </c>
      <c r="L4682">
        <v>0</v>
      </c>
      <c r="M4682">
        <v>0</v>
      </c>
      <c r="N4682">
        <v>8677373</v>
      </c>
      <c r="O4682">
        <v>8677373</v>
      </c>
      <c r="P4682">
        <v>0</v>
      </c>
      <c r="Q4682">
        <v>0</v>
      </c>
      <c r="R4682">
        <v>100</v>
      </c>
      <c r="S4682">
        <v>0</v>
      </c>
      <c r="T4682">
        <v>0</v>
      </c>
    </row>
    <row r="4683" spans="1:20" x14ac:dyDescent="0.25">
      <c r="A4683" t="s">
        <v>1719</v>
      </c>
      <c r="B4683">
        <v>8677373</v>
      </c>
      <c r="C4683">
        <v>0</v>
      </c>
      <c r="D4683">
        <v>0</v>
      </c>
      <c r="E4683">
        <v>8677373</v>
      </c>
      <c r="F4683">
        <v>0</v>
      </c>
      <c r="G4683">
        <v>8677373</v>
      </c>
      <c r="H4683">
        <v>8677373</v>
      </c>
      <c r="I4683">
        <v>8677373</v>
      </c>
      <c r="J4683">
        <v>0</v>
      </c>
      <c r="K4683">
        <v>8677373</v>
      </c>
      <c r="L4683">
        <v>0</v>
      </c>
      <c r="M4683">
        <v>0</v>
      </c>
      <c r="N4683">
        <v>8677373</v>
      </c>
      <c r="O4683">
        <v>8677373</v>
      </c>
      <c r="P4683">
        <v>0</v>
      </c>
      <c r="Q4683">
        <v>0</v>
      </c>
      <c r="R4683">
        <v>100</v>
      </c>
      <c r="S4683">
        <v>0</v>
      </c>
      <c r="T4683">
        <v>0</v>
      </c>
    </row>
    <row r="4684" spans="1:20" x14ac:dyDescent="0.25">
      <c r="A4684" t="s">
        <v>1720</v>
      </c>
      <c r="B4684">
        <v>179332380</v>
      </c>
      <c r="C4684">
        <v>-129332380</v>
      </c>
      <c r="D4684">
        <v>0</v>
      </c>
      <c r="E4684">
        <v>50000000</v>
      </c>
      <c r="F4684">
        <v>0</v>
      </c>
      <c r="G4684">
        <v>50000000</v>
      </c>
      <c r="H4684">
        <v>50000000</v>
      </c>
      <c r="I4684">
        <v>0</v>
      </c>
      <c r="J4684">
        <v>0</v>
      </c>
      <c r="K4684">
        <v>0</v>
      </c>
      <c r="L4684">
        <v>0</v>
      </c>
      <c r="M4684">
        <v>50000000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</row>
    <row r="4685" spans="1:20" x14ac:dyDescent="0.25">
      <c r="A4685" t="s">
        <v>1717</v>
      </c>
      <c r="B4685">
        <v>179332380</v>
      </c>
      <c r="C4685">
        <v>-129332380</v>
      </c>
      <c r="D4685">
        <v>0</v>
      </c>
      <c r="E4685">
        <v>50000000</v>
      </c>
      <c r="F4685">
        <v>0</v>
      </c>
      <c r="G4685">
        <v>50000000</v>
      </c>
      <c r="H4685">
        <v>50000000</v>
      </c>
      <c r="I4685">
        <v>0</v>
      </c>
      <c r="J4685">
        <v>0</v>
      </c>
      <c r="K4685">
        <v>0</v>
      </c>
      <c r="L4685">
        <v>0</v>
      </c>
      <c r="M4685">
        <v>50000000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</row>
    <row r="4686" spans="1:20" x14ac:dyDescent="0.25">
      <c r="A4686" t="s">
        <v>1687</v>
      </c>
      <c r="B4686">
        <v>179332380</v>
      </c>
      <c r="C4686">
        <v>-129332380</v>
      </c>
      <c r="D4686">
        <v>0</v>
      </c>
      <c r="E4686">
        <v>50000000</v>
      </c>
      <c r="F4686">
        <v>0</v>
      </c>
      <c r="G4686">
        <v>50000000</v>
      </c>
      <c r="H4686">
        <v>50000000</v>
      </c>
      <c r="I4686">
        <v>0</v>
      </c>
      <c r="J4686">
        <v>0</v>
      </c>
      <c r="K4686">
        <v>0</v>
      </c>
      <c r="L4686">
        <v>0</v>
      </c>
      <c r="M4686">
        <v>50000000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</row>
    <row r="4687" spans="1:20" x14ac:dyDescent="0.25">
      <c r="A4687" t="s">
        <v>1703</v>
      </c>
      <c r="B4687">
        <v>179332380</v>
      </c>
      <c r="C4687">
        <v>-129332380</v>
      </c>
      <c r="D4687">
        <v>0</v>
      </c>
      <c r="E4687">
        <v>50000000</v>
      </c>
      <c r="F4687">
        <v>0</v>
      </c>
      <c r="G4687">
        <v>50000000</v>
      </c>
      <c r="H4687">
        <v>50000000</v>
      </c>
      <c r="I4687">
        <v>0</v>
      </c>
      <c r="J4687">
        <v>0</v>
      </c>
      <c r="K4687">
        <v>0</v>
      </c>
      <c r="L4687">
        <v>0</v>
      </c>
      <c r="M4687">
        <v>50000000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</row>
    <row r="4688" spans="1:20" x14ac:dyDescent="0.25">
      <c r="A4688" t="s">
        <v>1721</v>
      </c>
      <c r="B4688">
        <v>15497789</v>
      </c>
      <c r="C4688">
        <v>0</v>
      </c>
      <c r="D4688">
        <v>0</v>
      </c>
      <c r="E4688">
        <v>15497789</v>
      </c>
      <c r="F4688">
        <v>0</v>
      </c>
      <c r="G4688">
        <v>15497789</v>
      </c>
      <c r="H4688">
        <v>15497789</v>
      </c>
      <c r="I4688">
        <v>0</v>
      </c>
      <c r="J4688">
        <v>0</v>
      </c>
      <c r="K4688">
        <v>0</v>
      </c>
      <c r="L4688">
        <v>0</v>
      </c>
      <c r="M4688">
        <v>15497789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</row>
    <row r="4689" spans="1:20" x14ac:dyDescent="0.25">
      <c r="A4689" t="s">
        <v>1717</v>
      </c>
      <c r="B4689">
        <v>15497789</v>
      </c>
      <c r="C4689">
        <v>0</v>
      </c>
      <c r="D4689">
        <v>0</v>
      </c>
      <c r="E4689">
        <v>15497789</v>
      </c>
      <c r="F4689">
        <v>0</v>
      </c>
      <c r="G4689">
        <v>15497789</v>
      </c>
      <c r="H4689">
        <v>15497789</v>
      </c>
      <c r="I4689">
        <v>0</v>
      </c>
      <c r="J4689">
        <v>0</v>
      </c>
      <c r="K4689">
        <v>0</v>
      </c>
      <c r="L4689">
        <v>0</v>
      </c>
      <c r="M4689">
        <v>15497789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</row>
    <row r="4690" spans="1:20" x14ac:dyDescent="0.25">
      <c r="A4690" t="s">
        <v>1687</v>
      </c>
      <c r="B4690">
        <v>15497789</v>
      </c>
      <c r="C4690">
        <v>0</v>
      </c>
      <c r="D4690">
        <v>0</v>
      </c>
      <c r="E4690">
        <v>15497789</v>
      </c>
      <c r="F4690">
        <v>0</v>
      </c>
      <c r="G4690">
        <v>15497789</v>
      </c>
      <c r="H4690">
        <v>15497789</v>
      </c>
      <c r="I4690">
        <v>0</v>
      </c>
      <c r="J4690">
        <v>0</v>
      </c>
      <c r="K4690">
        <v>0</v>
      </c>
      <c r="L4690">
        <v>0</v>
      </c>
      <c r="M4690">
        <v>15497789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</row>
    <row r="4691" spans="1:20" x14ac:dyDescent="0.25">
      <c r="A4691" t="s">
        <v>1722</v>
      </c>
      <c r="B4691">
        <v>15497789</v>
      </c>
      <c r="C4691">
        <v>0</v>
      </c>
      <c r="D4691">
        <v>0</v>
      </c>
      <c r="E4691">
        <v>15497789</v>
      </c>
      <c r="F4691">
        <v>0</v>
      </c>
      <c r="G4691">
        <v>15497789</v>
      </c>
      <c r="H4691">
        <v>15497789</v>
      </c>
      <c r="I4691">
        <v>0</v>
      </c>
      <c r="J4691">
        <v>0</v>
      </c>
      <c r="K4691">
        <v>0</v>
      </c>
      <c r="L4691">
        <v>0</v>
      </c>
      <c r="M4691">
        <v>15497789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</row>
    <row r="4692" spans="1:20" x14ac:dyDescent="0.25">
      <c r="A4692" t="s">
        <v>1723</v>
      </c>
      <c r="B4692">
        <v>357135162</v>
      </c>
      <c r="C4692">
        <v>-112301837</v>
      </c>
      <c r="D4692">
        <v>0</v>
      </c>
      <c r="E4692">
        <v>244833325</v>
      </c>
      <c r="F4692">
        <v>0</v>
      </c>
      <c r="G4692">
        <v>244833325</v>
      </c>
      <c r="H4692">
        <v>244833325</v>
      </c>
      <c r="I4692">
        <v>244833325</v>
      </c>
      <c r="J4692">
        <v>0</v>
      </c>
      <c r="K4692">
        <v>244833325</v>
      </c>
      <c r="L4692">
        <v>0</v>
      </c>
      <c r="M4692">
        <v>0</v>
      </c>
      <c r="N4692">
        <v>244833325</v>
      </c>
      <c r="O4692">
        <v>244833325</v>
      </c>
      <c r="P4692">
        <v>0</v>
      </c>
      <c r="Q4692">
        <v>0</v>
      </c>
      <c r="R4692">
        <v>100</v>
      </c>
      <c r="S4692">
        <v>0</v>
      </c>
      <c r="T4692">
        <v>0</v>
      </c>
    </row>
    <row r="4693" spans="1:20" x14ac:dyDescent="0.25">
      <c r="A4693" t="s">
        <v>1717</v>
      </c>
      <c r="B4693">
        <v>357135162</v>
      </c>
      <c r="C4693">
        <v>-112301837</v>
      </c>
      <c r="D4693">
        <v>0</v>
      </c>
      <c r="E4693">
        <v>244833325</v>
      </c>
      <c r="F4693">
        <v>0</v>
      </c>
      <c r="G4693">
        <v>244833325</v>
      </c>
      <c r="H4693">
        <v>244833325</v>
      </c>
      <c r="I4693">
        <v>244833325</v>
      </c>
      <c r="J4693">
        <v>0</v>
      </c>
      <c r="K4693">
        <v>244833325</v>
      </c>
      <c r="L4693">
        <v>0</v>
      </c>
      <c r="M4693">
        <v>0</v>
      </c>
      <c r="N4693">
        <v>244833325</v>
      </c>
      <c r="O4693">
        <v>244833325</v>
      </c>
      <c r="P4693">
        <v>0</v>
      </c>
      <c r="Q4693">
        <v>0</v>
      </c>
      <c r="R4693">
        <v>100</v>
      </c>
      <c r="S4693">
        <v>0</v>
      </c>
      <c r="T4693">
        <v>0</v>
      </c>
    </row>
    <row r="4694" spans="1:20" x14ac:dyDescent="0.25">
      <c r="A4694" t="s">
        <v>1687</v>
      </c>
      <c r="B4694">
        <v>357135162</v>
      </c>
      <c r="C4694">
        <v>-112301837</v>
      </c>
      <c r="D4694">
        <v>0</v>
      </c>
      <c r="E4694">
        <v>244833325</v>
      </c>
      <c r="F4694">
        <v>0</v>
      </c>
      <c r="G4694">
        <v>244833325</v>
      </c>
      <c r="H4694">
        <v>244833325</v>
      </c>
      <c r="I4694">
        <v>244833325</v>
      </c>
      <c r="J4694">
        <v>0</v>
      </c>
      <c r="K4694">
        <v>244833325</v>
      </c>
      <c r="L4694">
        <v>0</v>
      </c>
      <c r="M4694">
        <v>0</v>
      </c>
      <c r="N4694">
        <v>244833325</v>
      </c>
      <c r="O4694">
        <v>244833325</v>
      </c>
      <c r="P4694">
        <v>0</v>
      </c>
      <c r="Q4694">
        <v>0</v>
      </c>
      <c r="R4694">
        <v>100</v>
      </c>
      <c r="S4694">
        <v>0</v>
      </c>
      <c r="T4694">
        <v>0</v>
      </c>
    </row>
    <row r="4695" spans="1:20" x14ac:dyDescent="0.25">
      <c r="A4695" t="s">
        <v>1724</v>
      </c>
      <c r="B4695">
        <v>357135162</v>
      </c>
      <c r="C4695">
        <v>-112301837</v>
      </c>
      <c r="D4695">
        <v>0</v>
      </c>
      <c r="E4695">
        <v>244833325</v>
      </c>
      <c r="F4695">
        <v>0</v>
      </c>
      <c r="G4695">
        <v>244833325</v>
      </c>
      <c r="H4695">
        <v>244833325</v>
      </c>
      <c r="I4695">
        <v>244833325</v>
      </c>
      <c r="J4695">
        <v>0</v>
      </c>
      <c r="K4695">
        <v>244833325</v>
      </c>
      <c r="L4695">
        <v>0</v>
      </c>
      <c r="M4695">
        <v>0</v>
      </c>
      <c r="N4695">
        <v>244833325</v>
      </c>
      <c r="O4695">
        <v>244833325</v>
      </c>
      <c r="P4695">
        <v>0</v>
      </c>
      <c r="Q4695">
        <v>0</v>
      </c>
      <c r="R4695">
        <v>100</v>
      </c>
      <c r="S4695">
        <v>0</v>
      </c>
      <c r="T4695">
        <v>0</v>
      </c>
    </row>
    <row r="4696" spans="1:20" x14ac:dyDescent="0.25">
      <c r="A4696" t="s">
        <v>1725</v>
      </c>
      <c r="B4696">
        <v>36444968</v>
      </c>
      <c r="C4696">
        <v>-36444968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</row>
    <row r="4697" spans="1:20" x14ac:dyDescent="0.25">
      <c r="A4697" t="s">
        <v>1717</v>
      </c>
      <c r="B4697">
        <v>36444968</v>
      </c>
      <c r="C4697">
        <v>-36444968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</row>
    <row r="4698" spans="1:20" x14ac:dyDescent="0.25">
      <c r="A4698" t="s">
        <v>1687</v>
      </c>
      <c r="B4698">
        <v>36444968</v>
      </c>
      <c r="C4698">
        <v>-36444968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</row>
    <row r="4699" spans="1:20" x14ac:dyDescent="0.25">
      <c r="A4699" t="s">
        <v>1719</v>
      </c>
      <c r="B4699">
        <v>36444968</v>
      </c>
      <c r="C4699">
        <v>-36444968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</row>
    <row r="4700" spans="1:20" x14ac:dyDescent="0.25">
      <c r="A4700" t="s">
        <v>1726</v>
      </c>
      <c r="B4700">
        <v>283734233</v>
      </c>
      <c r="C4700">
        <v>-183734233</v>
      </c>
      <c r="D4700">
        <v>0</v>
      </c>
      <c r="E4700">
        <v>100000000</v>
      </c>
      <c r="F4700">
        <v>0</v>
      </c>
      <c r="G4700">
        <v>100000000</v>
      </c>
      <c r="H4700">
        <v>100000000</v>
      </c>
      <c r="I4700">
        <v>0</v>
      </c>
      <c r="J4700">
        <v>0</v>
      </c>
      <c r="K4700">
        <v>0</v>
      </c>
      <c r="L4700">
        <v>0</v>
      </c>
      <c r="M4700">
        <v>100000000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</row>
    <row r="4701" spans="1:20" x14ac:dyDescent="0.25">
      <c r="A4701" t="s">
        <v>1712</v>
      </c>
      <c r="B4701">
        <v>0</v>
      </c>
      <c r="C4701"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</row>
    <row r="4702" spans="1:20" x14ac:dyDescent="0.25">
      <c r="A4702" t="s">
        <v>1687</v>
      </c>
      <c r="B4702">
        <v>0</v>
      </c>
      <c r="C4702"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</row>
    <row r="4703" spans="1:20" x14ac:dyDescent="0.25">
      <c r="A4703" t="s">
        <v>1713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</row>
    <row r="4704" spans="1:20" x14ac:dyDescent="0.25">
      <c r="A4704" t="s">
        <v>1714</v>
      </c>
      <c r="B4704">
        <v>0</v>
      </c>
      <c r="C4704"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</row>
    <row r="4705" spans="1:20" x14ac:dyDescent="0.25">
      <c r="A4705" t="s">
        <v>1687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</row>
    <row r="4706" spans="1:20" x14ac:dyDescent="0.25">
      <c r="A4706" t="s">
        <v>1713</v>
      </c>
      <c r="B4706">
        <v>0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</row>
    <row r="4707" spans="1:20" x14ac:dyDescent="0.25">
      <c r="A4707" t="s">
        <v>1717</v>
      </c>
      <c r="B4707">
        <v>283734233</v>
      </c>
      <c r="C4707">
        <v>-183734233</v>
      </c>
      <c r="D4707">
        <v>0</v>
      </c>
      <c r="E4707">
        <v>100000000</v>
      </c>
      <c r="F4707">
        <v>0</v>
      </c>
      <c r="G4707">
        <v>100000000</v>
      </c>
      <c r="H4707">
        <v>100000000</v>
      </c>
      <c r="I4707">
        <v>0</v>
      </c>
      <c r="J4707">
        <v>0</v>
      </c>
      <c r="K4707">
        <v>0</v>
      </c>
      <c r="L4707">
        <v>0</v>
      </c>
      <c r="M4707">
        <v>100000000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</row>
    <row r="4708" spans="1:20" x14ac:dyDescent="0.25">
      <c r="A4708" t="s">
        <v>1687</v>
      </c>
      <c r="B4708">
        <v>283734233</v>
      </c>
      <c r="C4708">
        <v>-183734233</v>
      </c>
      <c r="D4708">
        <v>0</v>
      </c>
      <c r="E4708">
        <v>100000000</v>
      </c>
      <c r="F4708">
        <v>0</v>
      </c>
      <c r="G4708">
        <v>100000000</v>
      </c>
      <c r="H4708">
        <v>100000000</v>
      </c>
      <c r="I4708">
        <v>0</v>
      </c>
      <c r="J4708">
        <v>0</v>
      </c>
      <c r="K4708">
        <v>0</v>
      </c>
      <c r="L4708">
        <v>0</v>
      </c>
      <c r="M4708">
        <v>100000000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</row>
    <row r="4709" spans="1:20" x14ac:dyDescent="0.25">
      <c r="A4709" t="s">
        <v>1713</v>
      </c>
      <c r="B4709">
        <v>283734233</v>
      </c>
      <c r="C4709">
        <v>-183734233</v>
      </c>
      <c r="D4709">
        <v>0</v>
      </c>
      <c r="E4709">
        <v>100000000</v>
      </c>
      <c r="F4709">
        <v>0</v>
      </c>
      <c r="G4709">
        <v>100000000</v>
      </c>
      <c r="H4709">
        <v>100000000</v>
      </c>
      <c r="I4709">
        <v>0</v>
      </c>
      <c r="J4709">
        <v>0</v>
      </c>
      <c r="K4709">
        <v>0</v>
      </c>
      <c r="L4709">
        <v>0</v>
      </c>
      <c r="M4709">
        <v>100000000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</row>
    <row r="4710" spans="1:20" x14ac:dyDescent="0.25">
      <c r="A4710" t="s">
        <v>1727</v>
      </c>
      <c r="B4710">
        <v>705616482</v>
      </c>
      <c r="C4710">
        <v>-595416482</v>
      </c>
      <c r="D4710">
        <v>0</v>
      </c>
      <c r="E4710">
        <v>110200000</v>
      </c>
      <c r="F4710">
        <v>0</v>
      </c>
      <c r="G4710">
        <v>110200000</v>
      </c>
      <c r="H4710">
        <v>110200000</v>
      </c>
      <c r="I4710">
        <v>10200000</v>
      </c>
      <c r="J4710">
        <v>0</v>
      </c>
      <c r="K4710">
        <v>10200000</v>
      </c>
      <c r="L4710">
        <v>0</v>
      </c>
      <c r="M4710">
        <v>100000000</v>
      </c>
      <c r="N4710">
        <v>10200000</v>
      </c>
      <c r="O4710">
        <v>10200000</v>
      </c>
      <c r="P4710">
        <v>0</v>
      </c>
      <c r="Q4710">
        <v>0</v>
      </c>
      <c r="R4710">
        <v>9.26</v>
      </c>
      <c r="S4710">
        <v>0</v>
      </c>
      <c r="T4710">
        <v>0</v>
      </c>
    </row>
    <row r="4711" spans="1:20" x14ac:dyDescent="0.25">
      <c r="A4711" t="s">
        <v>1717</v>
      </c>
      <c r="B4711">
        <v>705616482</v>
      </c>
      <c r="C4711">
        <v>-595416482</v>
      </c>
      <c r="D4711">
        <v>0</v>
      </c>
      <c r="E4711">
        <v>110200000</v>
      </c>
      <c r="F4711">
        <v>0</v>
      </c>
      <c r="G4711">
        <v>110200000</v>
      </c>
      <c r="H4711">
        <v>110200000</v>
      </c>
      <c r="I4711">
        <v>10200000</v>
      </c>
      <c r="J4711">
        <v>0</v>
      </c>
      <c r="K4711">
        <v>10200000</v>
      </c>
      <c r="L4711">
        <v>0</v>
      </c>
      <c r="M4711">
        <v>100000000</v>
      </c>
      <c r="N4711">
        <v>10200000</v>
      </c>
      <c r="O4711">
        <v>10200000</v>
      </c>
      <c r="P4711">
        <v>0</v>
      </c>
      <c r="Q4711">
        <v>0</v>
      </c>
      <c r="R4711">
        <v>9.26</v>
      </c>
      <c r="S4711">
        <v>0</v>
      </c>
      <c r="T4711">
        <v>0</v>
      </c>
    </row>
    <row r="4712" spans="1:20" x14ac:dyDescent="0.25">
      <c r="A4712" t="s">
        <v>1687</v>
      </c>
      <c r="B4712">
        <v>705616482</v>
      </c>
      <c r="C4712">
        <v>-595416482</v>
      </c>
      <c r="D4712">
        <v>0</v>
      </c>
      <c r="E4712">
        <v>110200000</v>
      </c>
      <c r="F4712">
        <v>0</v>
      </c>
      <c r="G4712">
        <v>110200000</v>
      </c>
      <c r="H4712">
        <v>110200000</v>
      </c>
      <c r="I4712">
        <v>10200000</v>
      </c>
      <c r="J4712">
        <v>0</v>
      </c>
      <c r="K4712">
        <v>10200000</v>
      </c>
      <c r="L4712">
        <v>0</v>
      </c>
      <c r="M4712">
        <v>100000000</v>
      </c>
      <c r="N4712">
        <v>10200000</v>
      </c>
      <c r="O4712">
        <v>10200000</v>
      </c>
      <c r="P4712">
        <v>0</v>
      </c>
      <c r="Q4712">
        <v>0</v>
      </c>
      <c r="R4712">
        <v>9.26</v>
      </c>
      <c r="S4712">
        <v>0</v>
      </c>
      <c r="T4712">
        <v>0</v>
      </c>
    </row>
    <row r="4713" spans="1:20" x14ac:dyDescent="0.25">
      <c r="A4713" t="s">
        <v>1716</v>
      </c>
      <c r="B4713">
        <v>705616482</v>
      </c>
      <c r="C4713">
        <v>-595416482</v>
      </c>
      <c r="D4713">
        <v>0</v>
      </c>
      <c r="E4713">
        <v>110200000</v>
      </c>
      <c r="F4713">
        <v>0</v>
      </c>
      <c r="G4713">
        <v>110200000</v>
      </c>
      <c r="H4713">
        <v>110200000</v>
      </c>
      <c r="I4713">
        <v>10200000</v>
      </c>
      <c r="J4713">
        <v>0</v>
      </c>
      <c r="K4713">
        <v>10200000</v>
      </c>
      <c r="L4713">
        <v>0</v>
      </c>
      <c r="M4713">
        <v>100000000</v>
      </c>
      <c r="N4713">
        <v>10200000</v>
      </c>
      <c r="O4713">
        <v>10200000</v>
      </c>
      <c r="P4713">
        <v>0</v>
      </c>
      <c r="Q4713">
        <v>0</v>
      </c>
      <c r="R4713">
        <v>9.26</v>
      </c>
      <c r="S4713">
        <v>0</v>
      </c>
      <c r="T4713">
        <v>0</v>
      </c>
    </row>
    <row r="4714" spans="1:20" x14ac:dyDescent="0.25">
      <c r="A4714" t="s">
        <v>1728</v>
      </c>
      <c r="B4714">
        <v>14462289</v>
      </c>
      <c r="C4714">
        <v>0</v>
      </c>
      <c r="D4714">
        <v>0</v>
      </c>
      <c r="E4714">
        <v>14462289</v>
      </c>
      <c r="F4714">
        <v>0</v>
      </c>
      <c r="G4714">
        <v>14462289</v>
      </c>
      <c r="H4714">
        <v>14462289</v>
      </c>
      <c r="I4714">
        <v>0</v>
      </c>
      <c r="J4714">
        <v>0</v>
      </c>
      <c r="K4714">
        <v>0</v>
      </c>
      <c r="L4714">
        <v>0</v>
      </c>
      <c r="M4714">
        <v>14462289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</row>
    <row r="4715" spans="1:20" x14ac:dyDescent="0.25">
      <c r="A4715" t="s">
        <v>1717</v>
      </c>
      <c r="B4715">
        <v>14462289</v>
      </c>
      <c r="C4715">
        <v>0</v>
      </c>
      <c r="D4715">
        <v>0</v>
      </c>
      <c r="E4715">
        <v>14462289</v>
      </c>
      <c r="F4715">
        <v>0</v>
      </c>
      <c r="G4715">
        <v>14462289</v>
      </c>
      <c r="H4715">
        <v>14462289</v>
      </c>
      <c r="I4715">
        <v>0</v>
      </c>
      <c r="J4715">
        <v>0</v>
      </c>
      <c r="K4715">
        <v>0</v>
      </c>
      <c r="L4715">
        <v>0</v>
      </c>
      <c r="M4715">
        <v>14462289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</row>
    <row r="4716" spans="1:20" x14ac:dyDescent="0.25">
      <c r="A4716" t="s">
        <v>1687</v>
      </c>
      <c r="B4716">
        <v>14462289</v>
      </c>
      <c r="C4716">
        <v>0</v>
      </c>
      <c r="D4716">
        <v>0</v>
      </c>
      <c r="E4716">
        <v>14462289</v>
      </c>
      <c r="F4716">
        <v>0</v>
      </c>
      <c r="G4716">
        <v>14462289</v>
      </c>
      <c r="H4716">
        <v>14462289</v>
      </c>
      <c r="I4716">
        <v>0</v>
      </c>
      <c r="J4716">
        <v>0</v>
      </c>
      <c r="K4716">
        <v>0</v>
      </c>
      <c r="L4716">
        <v>0</v>
      </c>
      <c r="M4716">
        <v>14462289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</row>
    <row r="4717" spans="1:20" x14ac:dyDescent="0.25">
      <c r="A4717" t="s">
        <v>1729</v>
      </c>
      <c r="B4717">
        <v>14462289</v>
      </c>
      <c r="C4717">
        <v>0</v>
      </c>
      <c r="D4717">
        <v>0</v>
      </c>
      <c r="E4717">
        <v>14462289</v>
      </c>
      <c r="F4717">
        <v>0</v>
      </c>
      <c r="G4717">
        <v>14462289</v>
      </c>
      <c r="H4717">
        <v>14462289</v>
      </c>
      <c r="I4717">
        <v>0</v>
      </c>
      <c r="J4717">
        <v>0</v>
      </c>
      <c r="K4717">
        <v>0</v>
      </c>
      <c r="L4717">
        <v>0</v>
      </c>
      <c r="M4717">
        <v>14462289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</row>
    <row r="4718" spans="1:20" x14ac:dyDescent="0.25">
      <c r="A4718" t="s">
        <v>1730</v>
      </c>
      <c r="B4718">
        <v>895043739</v>
      </c>
      <c r="C4718">
        <v>-650210414</v>
      </c>
      <c r="D4718">
        <v>0</v>
      </c>
      <c r="E4718">
        <v>244833325</v>
      </c>
      <c r="F4718">
        <v>0</v>
      </c>
      <c r="G4718">
        <v>244833325</v>
      </c>
      <c r="H4718">
        <v>244833325</v>
      </c>
      <c r="I4718">
        <v>244833325</v>
      </c>
      <c r="J4718">
        <v>0</v>
      </c>
      <c r="K4718">
        <v>244833325</v>
      </c>
      <c r="L4718">
        <v>0</v>
      </c>
      <c r="M4718">
        <v>0</v>
      </c>
      <c r="N4718">
        <v>244833325</v>
      </c>
      <c r="O4718">
        <v>244833325</v>
      </c>
      <c r="P4718">
        <v>0</v>
      </c>
      <c r="Q4718">
        <v>0</v>
      </c>
      <c r="R4718">
        <v>100</v>
      </c>
      <c r="S4718">
        <v>0</v>
      </c>
      <c r="T4718">
        <v>0</v>
      </c>
    </row>
    <row r="4719" spans="1:20" x14ac:dyDescent="0.25">
      <c r="A4719" t="s">
        <v>1714</v>
      </c>
      <c r="B4719">
        <v>0</v>
      </c>
      <c r="C4719"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</row>
    <row r="4720" spans="1:20" x14ac:dyDescent="0.25">
      <c r="A4720" t="s">
        <v>1687</v>
      </c>
      <c r="B4720">
        <v>0</v>
      </c>
      <c r="C4720"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</row>
    <row r="4721" spans="1:20" x14ac:dyDescent="0.25">
      <c r="A4721" t="s">
        <v>1719</v>
      </c>
      <c r="B4721">
        <v>0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</row>
    <row r="4722" spans="1:20" x14ac:dyDescent="0.25">
      <c r="A4722" t="s">
        <v>1717</v>
      </c>
      <c r="B4722">
        <v>895043739</v>
      </c>
      <c r="C4722">
        <v>-650210414</v>
      </c>
      <c r="D4722">
        <v>0</v>
      </c>
      <c r="E4722">
        <v>244833325</v>
      </c>
      <c r="F4722">
        <v>0</v>
      </c>
      <c r="G4722">
        <v>244833325</v>
      </c>
      <c r="H4722">
        <v>244833325</v>
      </c>
      <c r="I4722">
        <v>244833325</v>
      </c>
      <c r="J4722">
        <v>0</v>
      </c>
      <c r="K4722">
        <v>244833325</v>
      </c>
      <c r="L4722">
        <v>0</v>
      </c>
      <c r="M4722">
        <v>0</v>
      </c>
      <c r="N4722">
        <v>244833325</v>
      </c>
      <c r="O4722">
        <v>244833325</v>
      </c>
      <c r="P4722">
        <v>0</v>
      </c>
      <c r="Q4722">
        <v>0</v>
      </c>
      <c r="R4722">
        <v>100</v>
      </c>
      <c r="S4722">
        <v>0</v>
      </c>
      <c r="T4722">
        <v>0</v>
      </c>
    </row>
    <row r="4723" spans="1:20" x14ac:dyDescent="0.25">
      <c r="A4723" t="s">
        <v>1687</v>
      </c>
      <c r="B4723">
        <v>895043739</v>
      </c>
      <c r="C4723">
        <v>-650210414</v>
      </c>
      <c r="D4723">
        <v>0</v>
      </c>
      <c r="E4723">
        <v>244833325</v>
      </c>
      <c r="F4723">
        <v>0</v>
      </c>
      <c r="G4723">
        <v>244833325</v>
      </c>
      <c r="H4723">
        <v>244833325</v>
      </c>
      <c r="I4723">
        <v>244833325</v>
      </c>
      <c r="J4723">
        <v>0</v>
      </c>
      <c r="K4723">
        <v>244833325</v>
      </c>
      <c r="L4723">
        <v>0</v>
      </c>
      <c r="M4723">
        <v>0</v>
      </c>
      <c r="N4723">
        <v>244833325</v>
      </c>
      <c r="O4723">
        <v>244833325</v>
      </c>
      <c r="P4723">
        <v>0</v>
      </c>
      <c r="Q4723">
        <v>0</v>
      </c>
      <c r="R4723">
        <v>100</v>
      </c>
      <c r="S4723">
        <v>0</v>
      </c>
      <c r="T4723">
        <v>0</v>
      </c>
    </row>
    <row r="4724" spans="1:20" x14ac:dyDescent="0.25">
      <c r="A4724" t="s">
        <v>1719</v>
      </c>
      <c r="B4724">
        <v>895043739</v>
      </c>
      <c r="C4724">
        <v>-650210414</v>
      </c>
      <c r="D4724">
        <v>0</v>
      </c>
      <c r="E4724">
        <v>244833325</v>
      </c>
      <c r="F4724">
        <v>0</v>
      </c>
      <c r="G4724">
        <v>244833325</v>
      </c>
      <c r="H4724">
        <v>244833325</v>
      </c>
      <c r="I4724">
        <v>244833325</v>
      </c>
      <c r="J4724">
        <v>0</v>
      </c>
      <c r="K4724">
        <v>244833325</v>
      </c>
      <c r="L4724">
        <v>0</v>
      </c>
      <c r="M4724">
        <v>0</v>
      </c>
      <c r="N4724">
        <v>244833325</v>
      </c>
      <c r="O4724">
        <v>244833325</v>
      </c>
      <c r="P4724">
        <v>0</v>
      </c>
      <c r="Q4724">
        <v>0</v>
      </c>
      <c r="R4724">
        <v>100</v>
      </c>
      <c r="S4724">
        <v>0</v>
      </c>
      <c r="T4724">
        <v>0</v>
      </c>
    </row>
    <row r="4725" spans="1:20" x14ac:dyDescent="0.25">
      <c r="A4725" t="s">
        <v>1731</v>
      </c>
      <c r="B4725">
        <v>294334822</v>
      </c>
      <c r="C4725">
        <v>-241419900</v>
      </c>
      <c r="D4725">
        <v>0</v>
      </c>
      <c r="E4725">
        <v>52914922</v>
      </c>
      <c r="F4725">
        <v>0</v>
      </c>
      <c r="G4725">
        <v>52914922</v>
      </c>
      <c r="H4725">
        <v>52914922</v>
      </c>
      <c r="I4725">
        <v>0</v>
      </c>
      <c r="J4725">
        <v>0</v>
      </c>
      <c r="K4725">
        <v>0</v>
      </c>
      <c r="L4725">
        <v>0</v>
      </c>
      <c r="M4725">
        <v>52914922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</row>
    <row r="4726" spans="1:20" x14ac:dyDescent="0.25">
      <c r="A4726" t="s">
        <v>1712</v>
      </c>
      <c r="B4726">
        <v>0</v>
      </c>
      <c r="C4726"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</row>
    <row r="4727" spans="1:20" x14ac:dyDescent="0.25">
      <c r="A4727" t="s">
        <v>1687</v>
      </c>
      <c r="B4727">
        <v>0</v>
      </c>
      <c r="C4727"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</row>
    <row r="4728" spans="1:20" x14ac:dyDescent="0.25">
      <c r="A4728" t="s">
        <v>1713</v>
      </c>
      <c r="B4728">
        <v>0</v>
      </c>
      <c r="C4728">
        <v>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</row>
    <row r="4729" spans="1:20" x14ac:dyDescent="0.25">
      <c r="A4729" t="s">
        <v>1714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</row>
    <row r="4730" spans="1:20" x14ac:dyDescent="0.25">
      <c r="A4730" t="s">
        <v>1687</v>
      </c>
      <c r="B4730">
        <v>0</v>
      </c>
      <c r="C4730"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</row>
    <row r="4731" spans="1:20" x14ac:dyDescent="0.25">
      <c r="A4731" t="s">
        <v>1713</v>
      </c>
      <c r="B4731">
        <v>0</v>
      </c>
      <c r="C4731"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</row>
    <row r="4732" spans="1:20" x14ac:dyDescent="0.25">
      <c r="A4732" t="s">
        <v>1717</v>
      </c>
      <c r="B4732">
        <v>294334822</v>
      </c>
      <c r="C4732">
        <v>-241419900</v>
      </c>
      <c r="D4732">
        <v>0</v>
      </c>
      <c r="E4732">
        <v>52914922</v>
      </c>
      <c r="F4732">
        <v>0</v>
      </c>
      <c r="G4732">
        <v>52914922</v>
      </c>
      <c r="H4732">
        <v>52914922</v>
      </c>
      <c r="I4732">
        <v>0</v>
      </c>
      <c r="J4732">
        <v>0</v>
      </c>
      <c r="K4732">
        <v>0</v>
      </c>
      <c r="L4732">
        <v>0</v>
      </c>
      <c r="M4732">
        <v>52914922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</row>
    <row r="4733" spans="1:20" x14ac:dyDescent="0.25">
      <c r="A4733" t="s">
        <v>1687</v>
      </c>
      <c r="B4733">
        <v>294334822</v>
      </c>
      <c r="C4733">
        <v>-241419900</v>
      </c>
      <c r="D4733">
        <v>0</v>
      </c>
      <c r="E4733">
        <v>52914922</v>
      </c>
      <c r="F4733">
        <v>0</v>
      </c>
      <c r="G4733">
        <v>52914922</v>
      </c>
      <c r="H4733">
        <v>52914922</v>
      </c>
      <c r="I4733">
        <v>0</v>
      </c>
      <c r="J4733">
        <v>0</v>
      </c>
      <c r="K4733">
        <v>0</v>
      </c>
      <c r="L4733">
        <v>0</v>
      </c>
      <c r="M4733">
        <v>52914922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</row>
    <row r="4734" spans="1:20" x14ac:dyDescent="0.25">
      <c r="A4734" t="s">
        <v>1713</v>
      </c>
      <c r="B4734">
        <v>294334822</v>
      </c>
      <c r="C4734">
        <v>-241419900</v>
      </c>
      <c r="D4734">
        <v>0</v>
      </c>
      <c r="E4734">
        <v>52914922</v>
      </c>
      <c r="F4734">
        <v>0</v>
      </c>
      <c r="G4734">
        <v>52914922</v>
      </c>
      <c r="H4734">
        <v>52914922</v>
      </c>
      <c r="I4734">
        <v>0</v>
      </c>
      <c r="J4734">
        <v>0</v>
      </c>
      <c r="K4734">
        <v>0</v>
      </c>
      <c r="L4734">
        <v>0</v>
      </c>
      <c r="M4734">
        <v>52914922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</row>
    <row r="4735" spans="1:20" x14ac:dyDescent="0.25">
      <c r="A4735" t="s">
        <v>1732</v>
      </c>
      <c r="B4735">
        <v>857040987</v>
      </c>
      <c r="C4735">
        <v>-492235068</v>
      </c>
      <c r="D4735">
        <v>0</v>
      </c>
      <c r="E4735">
        <v>364805919</v>
      </c>
      <c r="F4735">
        <v>0</v>
      </c>
      <c r="G4735">
        <v>364805919</v>
      </c>
      <c r="H4735">
        <v>364805919</v>
      </c>
      <c r="I4735">
        <v>244833350</v>
      </c>
      <c r="J4735">
        <v>0</v>
      </c>
      <c r="K4735">
        <v>244833350</v>
      </c>
      <c r="L4735">
        <v>0</v>
      </c>
      <c r="M4735">
        <v>119972569</v>
      </c>
      <c r="N4735">
        <v>244833350</v>
      </c>
      <c r="O4735">
        <v>244833350</v>
      </c>
      <c r="P4735">
        <v>0</v>
      </c>
      <c r="Q4735">
        <v>0</v>
      </c>
      <c r="R4735">
        <v>67.11</v>
      </c>
      <c r="S4735">
        <v>0</v>
      </c>
      <c r="T4735">
        <v>0</v>
      </c>
    </row>
    <row r="4736" spans="1:20" x14ac:dyDescent="0.25">
      <c r="A4736" t="s">
        <v>1714</v>
      </c>
      <c r="B4736">
        <v>0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</row>
    <row r="4737" spans="1:20" x14ac:dyDescent="0.25">
      <c r="A4737" t="s">
        <v>1687</v>
      </c>
      <c r="B4737">
        <v>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</row>
    <row r="4738" spans="1:20" x14ac:dyDescent="0.25">
      <c r="A4738" t="s">
        <v>1719</v>
      </c>
      <c r="B4738">
        <v>0</v>
      </c>
      <c r="C4738"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</row>
    <row r="4739" spans="1:20" x14ac:dyDescent="0.25">
      <c r="A4739" t="s">
        <v>1717</v>
      </c>
      <c r="B4739">
        <v>117087321</v>
      </c>
      <c r="C4739">
        <v>-71087321</v>
      </c>
      <c r="D4739">
        <v>0</v>
      </c>
      <c r="E4739">
        <v>46000000</v>
      </c>
      <c r="F4739">
        <v>0</v>
      </c>
      <c r="G4739">
        <v>46000000</v>
      </c>
      <c r="H4739">
        <v>46000000</v>
      </c>
      <c r="I4739">
        <v>46000000</v>
      </c>
      <c r="J4739">
        <v>0</v>
      </c>
      <c r="K4739">
        <v>46000000</v>
      </c>
      <c r="L4739">
        <v>0</v>
      </c>
      <c r="M4739">
        <v>0</v>
      </c>
      <c r="N4739">
        <v>46000000</v>
      </c>
      <c r="O4739">
        <v>46000000</v>
      </c>
      <c r="P4739">
        <v>0</v>
      </c>
      <c r="Q4739">
        <v>0</v>
      </c>
      <c r="R4739">
        <v>100</v>
      </c>
      <c r="S4739">
        <v>0</v>
      </c>
      <c r="T4739">
        <v>0</v>
      </c>
    </row>
    <row r="4740" spans="1:20" x14ac:dyDescent="0.25">
      <c r="A4740" t="s">
        <v>1687</v>
      </c>
      <c r="B4740">
        <v>117087321</v>
      </c>
      <c r="C4740">
        <v>-71087321</v>
      </c>
      <c r="D4740">
        <v>0</v>
      </c>
      <c r="E4740">
        <v>46000000</v>
      </c>
      <c r="F4740">
        <v>0</v>
      </c>
      <c r="G4740">
        <v>46000000</v>
      </c>
      <c r="H4740">
        <v>46000000</v>
      </c>
      <c r="I4740">
        <v>46000000</v>
      </c>
      <c r="J4740">
        <v>0</v>
      </c>
      <c r="K4740">
        <v>46000000</v>
      </c>
      <c r="L4740">
        <v>0</v>
      </c>
      <c r="M4740">
        <v>0</v>
      </c>
      <c r="N4740">
        <v>46000000</v>
      </c>
      <c r="O4740">
        <v>46000000</v>
      </c>
      <c r="P4740">
        <v>0</v>
      </c>
      <c r="Q4740">
        <v>0</v>
      </c>
      <c r="R4740">
        <v>100</v>
      </c>
      <c r="S4740">
        <v>0</v>
      </c>
      <c r="T4740">
        <v>0</v>
      </c>
    </row>
    <row r="4741" spans="1:20" x14ac:dyDescent="0.25">
      <c r="A4741" t="s">
        <v>1719</v>
      </c>
      <c r="B4741">
        <v>117087321</v>
      </c>
      <c r="C4741">
        <v>-71087321</v>
      </c>
      <c r="D4741">
        <v>0</v>
      </c>
      <c r="E4741">
        <v>46000000</v>
      </c>
      <c r="F4741">
        <v>0</v>
      </c>
      <c r="G4741">
        <v>46000000</v>
      </c>
      <c r="H4741">
        <v>46000000</v>
      </c>
      <c r="I4741">
        <v>46000000</v>
      </c>
      <c r="J4741">
        <v>0</v>
      </c>
      <c r="K4741">
        <v>46000000</v>
      </c>
      <c r="L4741">
        <v>0</v>
      </c>
      <c r="M4741">
        <v>0</v>
      </c>
      <c r="N4741">
        <v>46000000</v>
      </c>
      <c r="O4741">
        <v>46000000</v>
      </c>
      <c r="P4741">
        <v>0</v>
      </c>
      <c r="Q4741">
        <v>0</v>
      </c>
      <c r="R4741">
        <v>100</v>
      </c>
      <c r="S4741">
        <v>0</v>
      </c>
      <c r="T4741">
        <v>0</v>
      </c>
    </row>
    <row r="4742" spans="1:20" x14ac:dyDescent="0.25">
      <c r="A4742" t="s">
        <v>1733</v>
      </c>
      <c r="B4742">
        <v>739953666</v>
      </c>
      <c r="C4742">
        <v>-421147747</v>
      </c>
      <c r="D4742">
        <v>0</v>
      </c>
      <c r="E4742">
        <v>318805919</v>
      </c>
      <c r="F4742">
        <v>0</v>
      </c>
      <c r="G4742">
        <v>318805919</v>
      </c>
      <c r="H4742">
        <v>318805919</v>
      </c>
      <c r="I4742">
        <v>198833350</v>
      </c>
      <c r="J4742">
        <v>0</v>
      </c>
      <c r="K4742">
        <v>198833350</v>
      </c>
      <c r="L4742">
        <v>0</v>
      </c>
      <c r="M4742">
        <v>119972569</v>
      </c>
      <c r="N4742">
        <v>198833350</v>
      </c>
      <c r="O4742">
        <v>198833350</v>
      </c>
      <c r="P4742">
        <v>0</v>
      </c>
      <c r="Q4742">
        <v>0</v>
      </c>
      <c r="R4742">
        <v>62.37</v>
      </c>
      <c r="S4742">
        <v>0</v>
      </c>
      <c r="T4742">
        <v>0</v>
      </c>
    </row>
    <row r="4743" spans="1:20" x14ac:dyDescent="0.25">
      <c r="A4743" t="s">
        <v>1687</v>
      </c>
      <c r="B4743">
        <v>739953666</v>
      </c>
      <c r="C4743">
        <v>-421147747</v>
      </c>
      <c r="D4743">
        <v>0</v>
      </c>
      <c r="E4743">
        <v>318805919</v>
      </c>
      <c r="F4743">
        <v>0</v>
      </c>
      <c r="G4743">
        <v>318805919</v>
      </c>
      <c r="H4743">
        <v>318805919</v>
      </c>
      <c r="I4743">
        <v>198833350</v>
      </c>
      <c r="J4743">
        <v>0</v>
      </c>
      <c r="K4743">
        <v>198833350</v>
      </c>
      <c r="L4743">
        <v>0</v>
      </c>
      <c r="M4743">
        <v>119972569</v>
      </c>
      <c r="N4743">
        <v>198833350</v>
      </c>
      <c r="O4743">
        <v>198833350</v>
      </c>
      <c r="P4743">
        <v>0</v>
      </c>
      <c r="Q4743">
        <v>0</v>
      </c>
      <c r="R4743">
        <v>62.37</v>
      </c>
      <c r="S4743">
        <v>0</v>
      </c>
      <c r="T4743">
        <v>0</v>
      </c>
    </row>
    <row r="4744" spans="1:20" x14ac:dyDescent="0.25">
      <c r="A4744" t="s">
        <v>1719</v>
      </c>
      <c r="B4744">
        <v>739953666</v>
      </c>
      <c r="C4744">
        <v>-421147747</v>
      </c>
      <c r="D4744">
        <v>0</v>
      </c>
      <c r="E4744">
        <v>318805919</v>
      </c>
      <c r="F4744">
        <v>0</v>
      </c>
      <c r="G4744">
        <v>318805919</v>
      </c>
      <c r="H4744">
        <v>318805919</v>
      </c>
      <c r="I4744">
        <v>198833350</v>
      </c>
      <c r="J4744">
        <v>0</v>
      </c>
      <c r="K4744">
        <v>198833350</v>
      </c>
      <c r="L4744">
        <v>0</v>
      </c>
      <c r="M4744">
        <v>119972569</v>
      </c>
      <c r="N4744">
        <v>198833350</v>
      </c>
      <c r="O4744">
        <v>198833350</v>
      </c>
      <c r="P4744">
        <v>0</v>
      </c>
      <c r="Q4744">
        <v>0</v>
      </c>
      <c r="R4744">
        <v>62.37</v>
      </c>
      <c r="S4744">
        <v>0</v>
      </c>
      <c r="T4744">
        <v>0</v>
      </c>
    </row>
    <row r="4745" spans="1:20" x14ac:dyDescent="0.25">
      <c r="A4745" t="s">
        <v>1734</v>
      </c>
      <c r="B4745">
        <v>72311444</v>
      </c>
      <c r="C4745">
        <v>-72311444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</row>
    <row r="4746" spans="1:20" x14ac:dyDescent="0.25">
      <c r="A4746" t="s">
        <v>1733</v>
      </c>
      <c r="B4746">
        <v>72311444</v>
      </c>
      <c r="C4746">
        <v>-72311444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</row>
    <row r="4747" spans="1:20" x14ac:dyDescent="0.25">
      <c r="A4747" t="s">
        <v>1687</v>
      </c>
      <c r="B4747">
        <v>72311444</v>
      </c>
      <c r="C4747">
        <v>-72311444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</row>
    <row r="4748" spans="1:20" x14ac:dyDescent="0.25">
      <c r="A4748" t="s">
        <v>1703</v>
      </c>
      <c r="B4748">
        <v>72311444</v>
      </c>
      <c r="C4748">
        <v>-72311444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</row>
    <row r="4749" spans="1:20" x14ac:dyDescent="0.25">
      <c r="A4749" t="s">
        <v>1735</v>
      </c>
      <c r="B4749">
        <v>699356581</v>
      </c>
      <c r="C4749">
        <v>-620554150</v>
      </c>
      <c r="D4749">
        <v>0</v>
      </c>
      <c r="E4749">
        <v>78802431</v>
      </c>
      <c r="F4749">
        <v>0</v>
      </c>
      <c r="G4749">
        <v>78802431</v>
      </c>
      <c r="H4749">
        <v>78802431</v>
      </c>
      <c r="I4749">
        <v>18260000</v>
      </c>
      <c r="J4749">
        <v>0</v>
      </c>
      <c r="K4749">
        <v>18260000</v>
      </c>
      <c r="L4749">
        <v>0</v>
      </c>
      <c r="M4749">
        <v>60542431</v>
      </c>
      <c r="N4749">
        <v>18260000</v>
      </c>
      <c r="O4749">
        <v>18260000</v>
      </c>
      <c r="P4749">
        <v>0</v>
      </c>
      <c r="Q4749">
        <v>0</v>
      </c>
      <c r="R4749">
        <v>23.17</v>
      </c>
      <c r="S4749">
        <v>0</v>
      </c>
      <c r="T4749">
        <v>0</v>
      </c>
    </row>
    <row r="4750" spans="1:20" x14ac:dyDescent="0.25">
      <c r="A4750" t="s">
        <v>1714</v>
      </c>
      <c r="B4750">
        <v>0</v>
      </c>
      <c r="C4750"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</row>
    <row r="4751" spans="1:20" x14ac:dyDescent="0.25">
      <c r="A4751" t="s">
        <v>1687</v>
      </c>
      <c r="B4751">
        <v>0</v>
      </c>
      <c r="C4751"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</row>
    <row r="4752" spans="1:20" x14ac:dyDescent="0.25">
      <c r="A4752" t="s">
        <v>1719</v>
      </c>
      <c r="B4752">
        <v>0</v>
      </c>
      <c r="C4752">
        <v>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</row>
    <row r="4753" spans="1:20" x14ac:dyDescent="0.25">
      <c r="A4753" t="s">
        <v>1733</v>
      </c>
      <c r="B4753">
        <v>390143890</v>
      </c>
      <c r="C4753">
        <v>-327126459</v>
      </c>
      <c r="D4753">
        <v>0</v>
      </c>
      <c r="E4753">
        <v>63017431</v>
      </c>
      <c r="F4753">
        <v>0</v>
      </c>
      <c r="G4753">
        <v>63017431</v>
      </c>
      <c r="H4753">
        <v>63017431</v>
      </c>
      <c r="I4753">
        <v>18260000</v>
      </c>
      <c r="J4753">
        <v>0</v>
      </c>
      <c r="K4753">
        <v>18260000</v>
      </c>
      <c r="L4753">
        <v>0</v>
      </c>
      <c r="M4753">
        <v>44757431</v>
      </c>
      <c r="N4753">
        <v>18260000</v>
      </c>
      <c r="O4753">
        <v>18260000</v>
      </c>
      <c r="P4753">
        <v>0</v>
      </c>
      <c r="Q4753">
        <v>0</v>
      </c>
      <c r="R4753">
        <v>28.98</v>
      </c>
      <c r="S4753">
        <v>0</v>
      </c>
      <c r="T4753">
        <v>0</v>
      </c>
    </row>
    <row r="4754" spans="1:20" x14ac:dyDescent="0.25">
      <c r="A4754" t="s">
        <v>1687</v>
      </c>
      <c r="B4754">
        <v>390143890</v>
      </c>
      <c r="C4754">
        <v>-327126459</v>
      </c>
      <c r="D4754">
        <v>0</v>
      </c>
      <c r="E4754">
        <v>63017431</v>
      </c>
      <c r="F4754">
        <v>0</v>
      </c>
      <c r="G4754">
        <v>63017431</v>
      </c>
      <c r="H4754">
        <v>63017431</v>
      </c>
      <c r="I4754">
        <v>18260000</v>
      </c>
      <c r="J4754">
        <v>0</v>
      </c>
      <c r="K4754">
        <v>18260000</v>
      </c>
      <c r="L4754">
        <v>0</v>
      </c>
      <c r="M4754">
        <v>44757431</v>
      </c>
      <c r="N4754">
        <v>18260000</v>
      </c>
      <c r="O4754">
        <v>18260000</v>
      </c>
      <c r="P4754">
        <v>0</v>
      </c>
      <c r="Q4754">
        <v>0</v>
      </c>
      <c r="R4754">
        <v>28.98</v>
      </c>
      <c r="S4754">
        <v>0</v>
      </c>
      <c r="T4754">
        <v>0</v>
      </c>
    </row>
    <row r="4755" spans="1:20" x14ac:dyDescent="0.25">
      <c r="A4755" t="s">
        <v>1719</v>
      </c>
      <c r="B4755">
        <v>390143890</v>
      </c>
      <c r="C4755">
        <v>-327126459</v>
      </c>
      <c r="D4755">
        <v>0</v>
      </c>
      <c r="E4755">
        <v>63017431</v>
      </c>
      <c r="F4755">
        <v>0</v>
      </c>
      <c r="G4755">
        <v>63017431</v>
      </c>
      <c r="H4755">
        <v>63017431</v>
      </c>
      <c r="I4755">
        <v>18260000</v>
      </c>
      <c r="J4755">
        <v>0</v>
      </c>
      <c r="K4755">
        <v>18260000</v>
      </c>
      <c r="L4755">
        <v>0</v>
      </c>
      <c r="M4755">
        <v>44757431</v>
      </c>
      <c r="N4755">
        <v>18260000</v>
      </c>
      <c r="O4755">
        <v>18260000</v>
      </c>
      <c r="P4755">
        <v>0</v>
      </c>
      <c r="Q4755">
        <v>0</v>
      </c>
      <c r="R4755">
        <v>28.98</v>
      </c>
      <c r="S4755">
        <v>0</v>
      </c>
      <c r="T4755">
        <v>0</v>
      </c>
    </row>
    <row r="4756" spans="1:20" x14ac:dyDescent="0.25">
      <c r="A4756" t="s">
        <v>1736</v>
      </c>
      <c r="B4756">
        <v>293550000</v>
      </c>
      <c r="C4756">
        <v>-280525000</v>
      </c>
      <c r="D4756">
        <v>0</v>
      </c>
      <c r="E4756">
        <v>13025000</v>
      </c>
      <c r="F4756">
        <v>0</v>
      </c>
      <c r="G4756">
        <v>13025000</v>
      </c>
      <c r="H4756">
        <v>13025000</v>
      </c>
      <c r="I4756">
        <v>0</v>
      </c>
      <c r="J4756">
        <v>0</v>
      </c>
      <c r="K4756">
        <v>0</v>
      </c>
      <c r="L4756">
        <v>0</v>
      </c>
      <c r="M4756">
        <v>13025000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</row>
    <row r="4757" spans="1:20" x14ac:dyDescent="0.25">
      <c r="A4757" t="s">
        <v>1687</v>
      </c>
      <c r="B4757">
        <v>293550000</v>
      </c>
      <c r="C4757">
        <v>-280525000</v>
      </c>
      <c r="D4757">
        <v>0</v>
      </c>
      <c r="E4757">
        <v>13025000</v>
      </c>
      <c r="F4757">
        <v>0</v>
      </c>
      <c r="G4757">
        <v>13025000</v>
      </c>
      <c r="H4757">
        <v>13025000</v>
      </c>
      <c r="I4757">
        <v>0</v>
      </c>
      <c r="J4757">
        <v>0</v>
      </c>
      <c r="K4757">
        <v>0</v>
      </c>
      <c r="L4757">
        <v>0</v>
      </c>
      <c r="M4757">
        <v>13025000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</row>
    <row r="4758" spans="1:20" x14ac:dyDescent="0.25">
      <c r="A4758" t="s">
        <v>1719</v>
      </c>
      <c r="B4758">
        <v>293550000</v>
      </c>
      <c r="C4758">
        <v>-280525000</v>
      </c>
      <c r="D4758">
        <v>0</v>
      </c>
      <c r="E4758">
        <v>13025000</v>
      </c>
      <c r="F4758">
        <v>0</v>
      </c>
      <c r="G4758">
        <v>13025000</v>
      </c>
      <c r="H4758">
        <v>13025000</v>
      </c>
      <c r="I4758">
        <v>0</v>
      </c>
      <c r="J4758">
        <v>0</v>
      </c>
      <c r="K4758">
        <v>0</v>
      </c>
      <c r="L4758">
        <v>0</v>
      </c>
      <c r="M4758">
        <v>13025000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</row>
    <row r="4759" spans="1:20" x14ac:dyDescent="0.25">
      <c r="A4759" t="s">
        <v>1737</v>
      </c>
      <c r="B4759">
        <v>15662691</v>
      </c>
      <c r="C4759">
        <v>-12902691</v>
      </c>
      <c r="D4759">
        <v>0</v>
      </c>
      <c r="E4759">
        <v>2760000</v>
      </c>
      <c r="F4759">
        <v>0</v>
      </c>
      <c r="G4759">
        <v>2760000</v>
      </c>
      <c r="H4759">
        <v>2760000</v>
      </c>
      <c r="I4759">
        <v>0</v>
      </c>
      <c r="J4759">
        <v>0</v>
      </c>
      <c r="K4759">
        <v>0</v>
      </c>
      <c r="L4759">
        <v>0</v>
      </c>
      <c r="M4759">
        <v>2760000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</row>
    <row r="4760" spans="1:20" x14ac:dyDescent="0.25">
      <c r="A4760" t="s">
        <v>1687</v>
      </c>
      <c r="B4760">
        <v>15662691</v>
      </c>
      <c r="C4760">
        <v>-12902691</v>
      </c>
      <c r="D4760">
        <v>0</v>
      </c>
      <c r="E4760">
        <v>2760000</v>
      </c>
      <c r="F4760">
        <v>0</v>
      </c>
      <c r="G4760">
        <v>2760000</v>
      </c>
      <c r="H4760">
        <v>2760000</v>
      </c>
      <c r="I4760">
        <v>0</v>
      </c>
      <c r="J4760">
        <v>0</v>
      </c>
      <c r="K4760">
        <v>0</v>
      </c>
      <c r="L4760">
        <v>0</v>
      </c>
      <c r="M4760">
        <v>2760000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</row>
    <row r="4761" spans="1:20" x14ac:dyDescent="0.25">
      <c r="A4761" t="s">
        <v>1719</v>
      </c>
      <c r="B4761">
        <v>15662691</v>
      </c>
      <c r="C4761">
        <v>-12902691</v>
      </c>
      <c r="D4761">
        <v>0</v>
      </c>
      <c r="E4761">
        <v>2760000</v>
      </c>
      <c r="F4761">
        <v>0</v>
      </c>
      <c r="G4761">
        <v>2760000</v>
      </c>
      <c r="H4761">
        <v>2760000</v>
      </c>
      <c r="I4761">
        <v>0</v>
      </c>
      <c r="J4761">
        <v>0</v>
      </c>
      <c r="K4761">
        <v>0</v>
      </c>
      <c r="L4761">
        <v>0</v>
      </c>
      <c r="M4761">
        <v>2760000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</row>
    <row r="4762" spans="1:20" x14ac:dyDescent="0.25">
      <c r="A4762" t="s">
        <v>1738</v>
      </c>
      <c r="B4762">
        <v>23139662</v>
      </c>
      <c r="C4762">
        <v>-19024662</v>
      </c>
      <c r="D4762">
        <v>0</v>
      </c>
      <c r="E4762">
        <v>4115000</v>
      </c>
      <c r="F4762">
        <v>0</v>
      </c>
      <c r="G4762">
        <v>4115000</v>
      </c>
      <c r="H4762">
        <v>4115000</v>
      </c>
      <c r="I4762">
        <v>0</v>
      </c>
      <c r="J4762">
        <v>0</v>
      </c>
      <c r="K4762">
        <v>0</v>
      </c>
      <c r="L4762">
        <v>0</v>
      </c>
      <c r="M4762">
        <v>4115000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</row>
    <row r="4763" spans="1:20" x14ac:dyDescent="0.25">
      <c r="A4763" t="s">
        <v>1739</v>
      </c>
      <c r="B4763">
        <v>23139662</v>
      </c>
      <c r="C4763">
        <v>-19024662</v>
      </c>
      <c r="D4763">
        <v>0</v>
      </c>
      <c r="E4763">
        <v>4115000</v>
      </c>
      <c r="F4763">
        <v>0</v>
      </c>
      <c r="G4763">
        <v>4115000</v>
      </c>
      <c r="H4763">
        <v>4115000</v>
      </c>
      <c r="I4763">
        <v>0</v>
      </c>
      <c r="J4763">
        <v>0</v>
      </c>
      <c r="K4763">
        <v>0</v>
      </c>
      <c r="L4763">
        <v>0</v>
      </c>
      <c r="M4763">
        <v>4115000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</row>
    <row r="4764" spans="1:20" x14ac:dyDescent="0.25">
      <c r="A4764" t="s">
        <v>1687</v>
      </c>
      <c r="B4764">
        <v>23139662</v>
      </c>
      <c r="C4764">
        <v>-19024662</v>
      </c>
      <c r="D4764">
        <v>0</v>
      </c>
      <c r="E4764">
        <v>4115000</v>
      </c>
      <c r="F4764">
        <v>0</v>
      </c>
      <c r="G4764">
        <v>4115000</v>
      </c>
      <c r="H4764">
        <v>4115000</v>
      </c>
      <c r="I4764">
        <v>0</v>
      </c>
      <c r="J4764">
        <v>0</v>
      </c>
      <c r="K4764">
        <v>0</v>
      </c>
      <c r="L4764">
        <v>0</v>
      </c>
      <c r="M4764">
        <v>4115000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</row>
    <row r="4765" spans="1:20" x14ac:dyDescent="0.25">
      <c r="A4765" t="s">
        <v>1740</v>
      </c>
      <c r="B4765">
        <v>23139662</v>
      </c>
      <c r="C4765">
        <v>-19024662</v>
      </c>
      <c r="D4765">
        <v>0</v>
      </c>
      <c r="E4765">
        <v>4115000</v>
      </c>
      <c r="F4765">
        <v>0</v>
      </c>
      <c r="G4765">
        <v>4115000</v>
      </c>
      <c r="H4765">
        <v>4115000</v>
      </c>
      <c r="I4765">
        <v>0</v>
      </c>
      <c r="J4765">
        <v>0</v>
      </c>
      <c r="K4765">
        <v>0</v>
      </c>
      <c r="L4765">
        <v>0</v>
      </c>
      <c r="M4765">
        <v>4115000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</row>
    <row r="4766" spans="1:20" x14ac:dyDescent="0.25">
      <c r="A4766" t="s">
        <v>1741</v>
      </c>
      <c r="B4766">
        <v>23139662</v>
      </c>
      <c r="C4766">
        <v>-19024662</v>
      </c>
      <c r="D4766">
        <v>0</v>
      </c>
      <c r="E4766">
        <v>4115000</v>
      </c>
      <c r="F4766">
        <v>0</v>
      </c>
      <c r="G4766">
        <v>4115000</v>
      </c>
      <c r="H4766">
        <v>4115000</v>
      </c>
      <c r="I4766">
        <v>0</v>
      </c>
      <c r="J4766">
        <v>0</v>
      </c>
      <c r="K4766">
        <v>0</v>
      </c>
      <c r="L4766">
        <v>0</v>
      </c>
      <c r="M4766">
        <v>4115000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</row>
    <row r="4767" spans="1:20" x14ac:dyDescent="0.25">
      <c r="A4767" t="s">
        <v>1739</v>
      </c>
      <c r="B4767">
        <v>23139662</v>
      </c>
      <c r="C4767">
        <v>-19024662</v>
      </c>
      <c r="D4767">
        <v>0</v>
      </c>
      <c r="E4767">
        <v>4115000</v>
      </c>
      <c r="F4767">
        <v>0</v>
      </c>
      <c r="G4767">
        <v>4115000</v>
      </c>
      <c r="H4767">
        <v>4115000</v>
      </c>
      <c r="I4767">
        <v>0</v>
      </c>
      <c r="J4767">
        <v>0</v>
      </c>
      <c r="K4767">
        <v>0</v>
      </c>
      <c r="L4767">
        <v>0</v>
      </c>
      <c r="M4767">
        <v>4115000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</row>
    <row r="4768" spans="1:20" x14ac:dyDescent="0.25">
      <c r="A4768" t="s">
        <v>1687</v>
      </c>
      <c r="B4768">
        <v>23139662</v>
      </c>
      <c r="C4768">
        <v>-19024662</v>
      </c>
      <c r="D4768">
        <v>0</v>
      </c>
      <c r="E4768">
        <v>4115000</v>
      </c>
      <c r="F4768">
        <v>0</v>
      </c>
      <c r="G4768">
        <v>4115000</v>
      </c>
      <c r="H4768">
        <v>4115000</v>
      </c>
      <c r="I4768">
        <v>0</v>
      </c>
      <c r="J4768">
        <v>0</v>
      </c>
      <c r="K4768">
        <v>0</v>
      </c>
      <c r="L4768">
        <v>0</v>
      </c>
      <c r="M4768">
        <v>4115000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</row>
    <row r="4769" spans="1:20" x14ac:dyDescent="0.25">
      <c r="A4769" t="s">
        <v>1722</v>
      </c>
      <c r="B4769">
        <v>23139662</v>
      </c>
      <c r="C4769">
        <v>-19024662</v>
      </c>
      <c r="D4769">
        <v>0</v>
      </c>
      <c r="E4769">
        <v>4115000</v>
      </c>
      <c r="F4769">
        <v>0</v>
      </c>
      <c r="G4769">
        <v>4115000</v>
      </c>
      <c r="H4769">
        <v>4115000</v>
      </c>
      <c r="I4769">
        <v>0</v>
      </c>
      <c r="J4769">
        <v>0</v>
      </c>
      <c r="K4769">
        <v>0</v>
      </c>
      <c r="L4769">
        <v>0</v>
      </c>
      <c r="M4769">
        <v>4115000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</row>
    <row r="4770" spans="1:20" x14ac:dyDescent="0.25">
      <c r="A4770" t="s">
        <v>1742</v>
      </c>
      <c r="B4770">
        <v>34709493</v>
      </c>
      <c r="C4770">
        <v>-30594493</v>
      </c>
      <c r="D4770">
        <v>0</v>
      </c>
      <c r="E4770">
        <v>4115000</v>
      </c>
      <c r="F4770">
        <v>0</v>
      </c>
      <c r="G4770">
        <v>4115000</v>
      </c>
      <c r="H4770">
        <v>4115000</v>
      </c>
      <c r="I4770">
        <v>0</v>
      </c>
      <c r="J4770">
        <v>0</v>
      </c>
      <c r="K4770">
        <v>0</v>
      </c>
      <c r="L4770">
        <v>0</v>
      </c>
      <c r="M4770">
        <v>4115000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</row>
    <row r="4771" spans="1:20" x14ac:dyDescent="0.25">
      <c r="A4771" t="s">
        <v>1712</v>
      </c>
      <c r="B4771">
        <v>0</v>
      </c>
      <c r="C4771"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</row>
    <row r="4772" spans="1:20" x14ac:dyDescent="0.25">
      <c r="A4772" t="s">
        <v>1687</v>
      </c>
      <c r="B4772">
        <v>0</v>
      </c>
      <c r="C4772"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</row>
    <row r="4773" spans="1:20" x14ac:dyDescent="0.25">
      <c r="A4773" t="s">
        <v>1743</v>
      </c>
      <c r="B4773">
        <v>0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</row>
    <row r="4774" spans="1:20" x14ac:dyDescent="0.25">
      <c r="A4774" t="s">
        <v>1739</v>
      </c>
      <c r="B4774">
        <v>34709493</v>
      </c>
      <c r="C4774">
        <v>-30594493</v>
      </c>
      <c r="D4774">
        <v>0</v>
      </c>
      <c r="E4774">
        <v>4115000</v>
      </c>
      <c r="F4774">
        <v>0</v>
      </c>
      <c r="G4774">
        <v>4115000</v>
      </c>
      <c r="H4774">
        <v>4115000</v>
      </c>
      <c r="I4774">
        <v>0</v>
      </c>
      <c r="J4774">
        <v>0</v>
      </c>
      <c r="K4774">
        <v>0</v>
      </c>
      <c r="L4774">
        <v>0</v>
      </c>
      <c r="M4774">
        <v>4115000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</row>
    <row r="4775" spans="1:20" x14ac:dyDescent="0.25">
      <c r="A4775" t="s">
        <v>1687</v>
      </c>
      <c r="B4775">
        <v>34709493</v>
      </c>
      <c r="C4775">
        <v>-30594493</v>
      </c>
      <c r="D4775">
        <v>0</v>
      </c>
      <c r="E4775">
        <v>4115000</v>
      </c>
      <c r="F4775">
        <v>0</v>
      </c>
      <c r="G4775">
        <v>4115000</v>
      </c>
      <c r="H4775">
        <v>4115000</v>
      </c>
      <c r="I4775">
        <v>0</v>
      </c>
      <c r="J4775">
        <v>0</v>
      </c>
      <c r="K4775">
        <v>0</v>
      </c>
      <c r="L4775">
        <v>0</v>
      </c>
      <c r="M4775">
        <v>4115000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</row>
    <row r="4776" spans="1:20" x14ac:dyDescent="0.25">
      <c r="A4776" t="s">
        <v>1743</v>
      </c>
      <c r="B4776">
        <v>34709493</v>
      </c>
      <c r="C4776">
        <v>-30594493</v>
      </c>
      <c r="D4776">
        <v>0</v>
      </c>
      <c r="E4776">
        <v>4115000</v>
      </c>
      <c r="F4776">
        <v>0</v>
      </c>
      <c r="G4776">
        <v>4115000</v>
      </c>
      <c r="H4776">
        <v>4115000</v>
      </c>
      <c r="I4776">
        <v>0</v>
      </c>
      <c r="J4776">
        <v>0</v>
      </c>
      <c r="K4776">
        <v>0</v>
      </c>
      <c r="L4776">
        <v>0</v>
      </c>
      <c r="M4776">
        <v>4115000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</row>
    <row r="4777" spans="1:20" x14ac:dyDescent="0.25">
      <c r="A4777" t="s">
        <v>1744</v>
      </c>
      <c r="B4777">
        <v>34709492</v>
      </c>
      <c r="C4777">
        <v>-28709492</v>
      </c>
      <c r="D4777">
        <v>0</v>
      </c>
      <c r="E4777">
        <v>6000000</v>
      </c>
      <c r="F4777">
        <v>0</v>
      </c>
      <c r="G4777">
        <v>6000000</v>
      </c>
      <c r="H4777">
        <v>6000000</v>
      </c>
      <c r="I4777">
        <v>6000000</v>
      </c>
      <c r="J4777">
        <v>0</v>
      </c>
      <c r="K4777">
        <v>6000000</v>
      </c>
      <c r="L4777">
        <v>0</v>
      </c>
      <c r="M4777">
        <v>0</v>
      </c>
      <c r="N4777">
        <v>6000000</v>
      </c>
      <c r="O4777">
        <v>6000000</v>
      </c>
      <c r="P4777">
        <v>0</v>
      </c>
      <c r="Q4777">
        <v>0</v>
      </c>
      <c r="R4777">
        <v>100</v>
      </c>
      <c r="S4777">
        <v>0</v>
      </c>
      <c r="T4777">
        <v>0</v>
      </c>
    </row>
    <row r="4778" spans="1:20" x14ac:dyDescent="0.25">
      <c r="A4778" t="s">
        <v>1712</v>
      </c>
      <c r="B4778">
        <v>0</v>
      </c>
      <c r="C4778"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</row>
    <row r="4779" spans="1:20" x14ac:dyDescent="0.25">
      <c r="A4779" t="s">
        <v>1687</v>
      </c>
      <c r="B4779">
        <v>0</v>
      </c>
      <c r="C4779"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</row>
    <row r="4780" spans="1:20" x14ac:dyDescent="0.25">
      <c r="A4780" t="s">
        <v>1740</v>
      </c>
      <c r="B4780">
        <v>0</v>
      </c>
      <c r="C4780"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</row>
    <row r="4781" spans="1:20" x14ac:dyDescent="0.25">
      <c r="A4781" t="s">
        <v>1739</v>
      </c>
      <c r="B4781">
        <v>30226183</v>
      </c>
      <c r="C4781">
        <v>-24226183</v>
      </c>
      <c r="D4781">
        <v>0</v>
      </c>
      <c r="E4781">
        <v>6000000</v>
      </c>
      <c r="F4781">
        <v>0</v>
      </c>
      <c r="G4781">
        <v>6000000</v>
      </c>
      <c r="H4781">
        <v>6000000</v>
      </c>
      <c r="I4781">
        <v>6000000</v>
      </c>
      <c r="J4781">
        <v>0</v>
      </c>
      <c r="K4781">
        <v>6000000</v>
      </c>
      <c r="L4781">
        <v>0</v>
      </c>
      <c r="M4781">
        <v>0</v>
      </c>
      <c r="N4781">
        <v>6000000</v>
      </c>
      <c r="O4781">
        <v>6000000</v>
      </c>
      <c r="P4781">
        <v>0</v>
      </c>
      <c r="Q4781">
        <v>0</v>
      </c>
      <c r="R4781">
        <v>100</v>
      </c>
      <c r="S4781">
        <v>0</v>
      </c>
      <c r="T4781">
        <v>0</v>
      </c>
    </row>
    <row r="4782" spans="1:20" x14ac:dyDescent="0.25">
      <c r="A4782" t="s">
        <v>1687</v>
      </c>
      <c r="B4782">
        <v>30226183</v>
      </c>
      <c r="C4782">
        <v>-24226183</v>
      </c>
      <c r="D4782">
        <v>0</v>
      </c>
      <c r="E4782">
        <v>6000000</v>
      </c>
      <c r="F4782">
        <v>0</v>
      </c>
      <c r="G4782">
        <v>6000000</v>
      </c>
      <c r="H4782">
        <v>6000000</v>
      </c>
      <c r="I4782">
        <v>6000000</v>
      </c>
      <c r="J4782">
        <v>0</v>
      </c>
      <c r="K4782">
        <v>6000000</v>
      </c>
      <c r="L4782">
        <v>0</v>
      </c>
      <c r="M4782">
        <v>0</v>
      </c>
      <c r="N4782">
        <v>6000000</v>
      </c>
      <c r="O4782">
        <v>6000000</v>
      </c>
      <c r="P4782">
        <v>0</v>
      </c>
      <c r="Q4782">
        <v>0</v>
      </c>
      <c r="R4782">
        <v>100</v>
      </c>
      <c r="S4782">
        <v>0</v>
      </c>
      <c r="T4782">
        <v>0</v>
      </c>
    </row>
    <row r="4783" spans="1:20" x14ac:dyDescent="0.25">
      <c r="A4783" t="s">
        <v>1740</v>
      </c>
      <c r="B4783">
        <v>30226183</v>
      </c>
      <c r="C4783">
        <v>-24226183</v>
      </c>
      <c r="D4783">
        <v>0</v>
      </c>
      <c r="E4783">
        <v>6000000</v>
      </c>
      <c r="F4783">
        <v>0</v>
      </c>
      <c r="G4783">
        <v>6000000</v>
      </c>
      <c r="H4783">
        <v>6000000</v>
      </c>
      <c r="I4783">
        <v>6000000</v>
      </c>
      <c r="J4783">
        <v>0</v>
      </c>
      <c r="K4783">
        <v>6000000</v>
      </c>
      <c r="L4783">
        <v>0</v>
      </c>
      <c r="M4783">
        <v>0</v>
      </c>
      <c r="N4783">
        <v>6000000</v>
      </c>
      <c r="O4783">
        <v>6000000</v>
      </c>
      <c r="P4783">
        <v>0</v>
      </c>
      <c r="Q4783">
        <v>0</v>
      </c>
      <c r="R4783">
        <v>100</v>
      </c>
      <c r="S4783">
        <v>0</v>
      </c>
      <c r="T4783">
        <v>0</v>
      </c>
    </row>
    <row r="4784" spans="1:20" x14ac:dyDescent="0.25">
      <c r="A4784" t="s">
        <v>1737</v>
      </c>
      <c r="B4784">
        <v>4483309</v>
      </c>
      <c r="C4784">
        <v>-4483309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</row>
    <row r="4785" spans="1:20" x14ac:dyDescent="0.25">
      <c r="A4785" t="s">
        <v>1687</v>
      </c>
      <c r="B4785">
        <v>4483309</v>
      </c>
      <c r="C4785">
        <v>-4483309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</row>
    <row r="4786" spans="1:20" x14ac:dyDescent="0.25">
      <c r="A4786" t="s">
        <v>1740</v>
      </c>
      <c r="B4786">
        <v>4483309</v>
      </c>
      <c r="C4786">
        <v>-4483309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</row>
    <row r="4787" spans="1:20" x14ac:dyDescent="0.25">
      <c r="A4787" t="s">
        <v>1745</v>
      </c>
      <c r="B4787">
        <v>0</v>
      </c>
      <c r="C4787">
        <v>120000000</v>
      </c>
      <c r="D4787">
        <v>0</v>
      </c>
      <c r="E4787">
        <v>120000000</v>
      </c>
      <c r="F4787">
        <v>0</v>
      </c>
      <c r="G4787">
        <v>59516618</v>
      </c>
      <c r="H4787">
        <v>59516618</v>
      </c>
      <c r="I4787">
        <v>59516618</v>
      </c>
      <c r="J4787">
        <v>0</v>
      </c>
      <c r="K4787">
        <v>59516618</v>
      </c>
      <c r="L4787">
        <v>0</v>
      </c>
      <c r="M4787">
        <v>0</v>
      </c>
      <c r="N4787">
        <v>59516618</v>
      </c>
      <c r="O4787">
        <v>59516618</v>
      </c>
      <c r="P4787">
        <v>0</v>
      </c>
      <c r="Q4787">
        <v>60483382</v>
      </c>
      <c r="R4787">
        <v>49.6</v>
      </c>
      <c r="S4787">
        <v>0</v>
      </c>
      <c r="T4787">
        <v>0</v>
      </c>
    </row>
    <row r="4788" spans="1:20" x14ac:dyDescent="0.25">
      <c r="A4788" t="s">
        <v>1701</v>
      </c>
      <c r="B4788">
        <v>0</v>
      </c>
      <c r="C4788">
        <v>120000000</v>
      </c>
      <c r="D4788">
        <v>0</v>
      </c>
      <c r="E4788">
        <v>120000000</v>
      </c>
      <c r="F4788">
        <v>0</v>
      </c>
      <c r="G4788">
        <v>59516618</v>
      </c>
      <c r="H4788">
        <v>59516618</v>
      </c>
      <c r="I4788">
        <v>59516618</v>
      </c>
      <c r="J4788">
        <v>0</v>
      </c>
      <c r="K4788">
        <v>59516618</v>
      </c>
      <c r="L4788">
        <v>0</v>
      </c>
      <c r="M4788">
        <v>0</v>
      </c>
      <c r="N4788">
        <v>59516618</v>
      </c>
      <c r="O4788">
        <v>59516618</v>
      </c>
      <c r="P4788">
        <v>0</v>
      </c>
      <c r="Q4788">
        <v>60483382</v>
      </c>
      <c r="R4788">
        <v>49.6</v>
      </c>
      <c r="S4788">
        <v>0</v>
      </c>
      <c r="T4788">
        <v>0</v>
      </c>
    </row>
    <row r="4789" spans="1:20" x14ac:dyDescent="0.25">
      <c r="A4789" t="s">
        <v>1687</v>
      </c>
      <c r="B4789">
        <v>0</v>
      </c>
      <c r="C4789">
        <v>120000000</v>
      </c>
      <c r="D4789">
        <v>0</v>
      </c>
      <c r="E4789">
        <v>120000000</v>
      </c>
      <c r="F4789">
        <v>0</v>
      </c>
      <c r="G4789">
        <v>59516618</v>
      </c>
      <c r="H4789">
        <v>59516618</v>
      </c>
      <c r="I4789">
        <v>59516618</v>
      </c>
      <c r="J4789">
        <v>0</v>
      </c>
      <c r="K4789">
        <v>59516618</v>
      </c>
      <c r="L4789">
        <v>0</v>
      </c>
      <c r="M4789">
        <v>0</v>
      </c>
      <c r="N4789">
        <v>59516618</v>
      </c>
      <c r="O4789">
        <v>59516618</v>
      </c>
      <c r="P4789">
        <v>0</v>
      </c>
      <c r="Q4789">
        <v>60483382</v>
      </c>
      <c r="R4789">
        <v>49.6</v>
      </c>
      <c r="S4789">
        <v>0</v>
      </c>
      <c r="T4789">
        <v>0</v>
      </c>
    </row>
    <row r="4790" spans="1:20" x14ac:dyDescent="0.25">
      <c r="A4790" t="s">
        <v>1746</v>
      </c>
      <c r="B4790">
        <v>0</v>
      </c>
      <c r="C4790">
        <v>120000000</v>
      </c>
      <c r="D4790">
        <v>0</v>
      </c>
      <c r="E4790">
        <v>120000000</v>
      </c>
      <c r="F4790">
        <v>0</v>
      </c>
      <c r="G4790">
        <v>59516618</v>
      </c>
      <c r="H4790">
        <v>59516618</v>
      </c>
      <c r="I4790">
        <v>59516618</v>
      </c>
      <c r="J4790">
        <v>0</v>
      </c>
      <c r="K4790">
        <v>59516618</v>
      </c>
      <c r="L4790">
        <v>0</v>
      </c>
      <c r="M4790">
        <v>0</v>
      </c>
      <c r="N4790">
        <v>59516618</v>
      </c>
      <c r="O4790">
        <v>59516618</v>
      </c>
      <c r="P4790">
        <v>0</v>
      </c>
      <c r="Q4790">
        <v>60483382</v>
      </c>
      <c r="R4790">
        <v>49.6</v>
      </c>
      <c r="S4790">
        <v>0</v>
      </c>
      <c r="T4790">
        <v>0</v>
      </c>
    </row>
    <row r="4791" spans="1:20" x14ac:dyDescent="0.25">
      <c r="A4791" t="s">
        <v>1747</v>
      </c>
      <c r="B4791">
        <v>0</v>
      </c>
      <c r="C4791">
        <v>445192000</v>
      </c>
      <c r="D4791">
        <v>0</v>
      </c>
      <c r="E4791">
        <v>445192000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445192000</v>
      </c>
      <c r="R4791">
        <v>0</v>
      </c>
      <c r="S4791">
        <v>0</v>
      </c>
      <c r="T4791">
        <v>0</v>
      </c>
    </row>
    <row r="4792" spans="1:20" x14ac:dyDescent="0.25">
      <c r="A4792" t="s">
        <v>1689</v>
      </c>
      <c r="B4792">
        <v>0</v>
      </c>
      <c r="C4792">
        <v>45192000</v>
      </c>
      <c r="D4792">
        <v>0</v>
      </c>
      <c r="E4792">
        <v>45192000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45192000</v>
      </c>
      <c r="R4792">
        <v>0</v>
      </c>
      <c r="S4792">
        <v>0</v>
      </c>
      <c r="T4792">
        <v>0</v>
      </c>
    </row>
    <row r="4793" spans="1:20" x14ac:dyDescent="0.25">
      <c r="A4793" t="s">
        <v>1687</v>
      </c>
      <c r="B4793">
        <v>0</v>
      </c>
      <c r="C4793">
        <v>45192000</v>
      </c>
      <c r="D4793">
        <v>0</v>
      </c>
      <c r="E4793">
        <v>45192000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45192000</v>
      </c>
      <c r="R4793">
        <v>0</v>
      </c>
      <c r="S4793">
        <v>0</v>
      </c>
      <c r="T4793">
        <v>0</v>
      </c>
    </row>
    <row r="4794" spans="1:20" x14ac:dyDescent="0.25">
      <c r="A4794" t="s">
        <v>1746</v>
      </c>
      <c r="B4794">
        <v>0</v>
      </c>
      <c r="C4794">
        <v>45192000</v>
      </c>
      <c r="D4794">
        <v>0</v>
      </c>
      <c r="E4794">
        <v>45192000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45192000</v>
      </c>
      <c r="R4794">
        <v>0</v>
      </c>
      <c r="S4794">
        <v>0</v>
      </c>
      <c r="T4794">
        <v>0</v>
      </c>
    </row>
    <row r="4795" spans="1:20" x14ac:dyDescent="0.25">
      <c r="A4795" t="s">
        <v>1701</v>
      </c>
      <c r="B4795">
        <v>0</v>
      </c>
      <c r="C4795">
        <v>400000000</v>
      </c>
      <c r="D4795">
        <v>0</v>
      </c>
      <c r="E4795">
        <v>400000000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400000000</v>
      </c>
      <c r="R4795">
        <v>0</v>
      </c>
      <c r="S4795">
        <v>0</v>
      </c>
      <c r="T4795">
        <v>0</v>
      </c>
    </row>
    <row r="4796" spans="1:20" x14ac:dyDescent="0.25">
      <c r="A4796" t="s">
        <v>1687</v>
      </c>
      <c r="B4796">
        <v>0</v>
      </c>
      <c r="C4796">
        <v>400000000</v>
      </c>
      <c r="D4796">
        <v>0</v>
      </c>
      <c r="E4796">
        <v>400000000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400000000</v>
      </c>
      <c r="R4796">
        <v>0</v>
      </c>
      <c r="S4796">
        <v>0</v>
      </c>
      <c r="T4796">
        <v>0</v>
      </c>
    </row>
    <row r="4797" spans="1:20" x14ac:dyDescent="0.25">
      <c r="A4797" t="s">
        <v>1746</v>
      </c>
      <c r="B4797">
        <v>0</v>
      </c>
      <c r="C4797">
        <v>400000000</v>
      </c>
      <c r="D4797">
        <v>0</v>
      </c>
      <c r="E4797">
        <v>400000000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400000000</v>
      </c>
      <c r="R4797">
        <v>0</v>
      </c>
      <c r="S4797">
        <v>0</v>
      </c>
      <c r="T4797">
        <v>0</v>
      </c>
    </row>
    <row r="4798" spans="1:20" x14ac:dyDescent="0.25">
      <c r="A4798" t="s">
        <v>1748</v>
      </c>
      <c r="B4798">
        <v>0</v>
      </c>
      <c r="C4798">
        <v>179280000</v>
      </c>
      <c r="D4798">
        <v>0</v>
      </c>
      <c r="E4798">
        <v>179280000</v>
      </c>
      <c r="F4798">
        <v>0</v>
      </c>
      <c r="G4798">
        <v>133171069</v>
      </c>
      <c r="H4798">
        <v>133171069</v>
      </c>
      <c r="I4798">
        <v>133171069</v>
      </c>
      <c r="J4798">
        <v>0</v>
      </c>
      <c r="K4798">
        <v>133171069</v>
      </c>
      <c r="L4798">
        <v>0</v>
      </c>
      <c r="M4798">
        <v>0</v>
      </c>
      <c r="N4798">
        <v>133171069</v>
      </c>
      <c r="O4798">
        <v>133171069</v>
      </c>
      <c r="P4798">
        <v>0</v>
      </c>
      <c r="Q4798">
        <v>46108931</v>
      </c>
      <c r="R4798">
        <v>74.28</v>
      </c>
      <c r="S4798">
        <v>0</v>
      </c>
      <c r="T4798">
        <v>0</v>
      </c>
    </row>
    <row r="4799" spans="1:20" x14ac:dyDescent="0.25">
      <c r="A4799" t="s">
        <v>1689</v>
      </c>
      <c r="B4799">
        <v>0</v>
      </c>
      <c r="C4799">
        <v>29280000</v>
      </c>
      <c r="D4799">
        <v>0</v>
      </c>
      <c r="E4799">
        <v>29280000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29280000</v>
      </c>
      <c r="R4799">
        <v>0</v>
      </c>
      <c r="S4799">
        <v>0</v>
      </c>
      <c r="T4799">
        <v>0</v>
      </c>
    </row>
    <row r="4800" spans="1:20" x14ac:dyDescent="0.25">
      <c r="A4800" t="s">
        <v>1687</v>
      </c>
      <c r="B4800">
        <v>0</v>
      </c>
      <c r="C4800">
        <v>29280000</v>
      </c>
      <c r="D4800">
        <v>0</v>
      </c>
      <c r="E4800">
        <v>29280000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29280000</v>
      </c>
      <c r="R4800">
        <v>0</v>
      </c>
      <c r="S4800">
        <v>0</v>
      </c>
      <c r="T4800">
        <v>0</v>
      </c>
    </row>
    <row r="4801" spans="1:20" x14ac:dyDescent="0.25">
      <c r="A4801" t="s">
        <v>1749</v>
      </c>
      <c r="B4801">
        <v>0</v>
      </c>
      <c r="C4801">
        <v>29280000</v>
      </c>
      <c r="D4801">
        <v>0</v>
      </c>
      <c r="E4801">
        <v>29280000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29280000</v>
      </c>
      <c r="R4801">
        <v>0</v>
      </c>
      <c r="S4801">
        <v>0</v>
      </c>
      <c r="T4801">
        <v>0</v>
      </c>
    </row>
    <row r="4802" spans="1:20" x14ac:dyDescent="0.25">
      <c r="A4802" t="s">
        <v>1701</v>
      </c>
      <c r="B4802">
        <v>0</v>
      </c>
      <c r="C4802">
        <v>150000000</v>
      </c>
      <c r="D4802">
        <v>0</v>
      </c>
      <c r="E4802">
        <v>150000000</v>
      </c>
      <c r="F4802">
        <v>0</v>
      </c>
      <c r="G4802">
        <v>133171069</v>
      </c>
      <c r="H4802">
        <v>133171069</v>
      </c>
      <c r="I4802">
        <v>133171069</v>
      </c>
      <c r="J4802">
        <v>0</v>
      </c>
      <c r="K4802">
        <v>133171069</v>
      </c>
      <c r="L4802">
        <v>0</v>
      </c>
      <c r="M4802">
        <v>0</v>
      </c>
      <c r="N4802">
        <v>133171069</v>
      </c>
      <c r="O4802">
        <v>133171069</v>
      </c>
      <c r="P4802">
        <v>0</v>
      </c>
      <c r="Q4802">
        <v>16828931</v>
      </c>
      <c r="R4802">
        <v>88.78</v>
      </c>
      <c r="S4802">
        <v>0</v>
      </c>
      <c r="T4802">
        <v>0</v>
      </c>
    </row>
    <row r="4803" spans="1:20" x14ac:dyDescent="0.25">
      <c r="A4803" t="s">
        <v>1687</v>
      </c>
      <c r="B4803">
        <v>0</v>
      </c>
      <c r="C4803">
        <v>150000000</v>
      </c>
      <c r="D4803">
        <v>0</v>
      </c>
      <c r="E4803">
        <v>150000000</v>
      </c>
      <c r="F4803">
        <v>0</v>
      </c>
      <c r="G4803">
        <v>133171069</v>
      </c>
      <c r="H4803">
        <v>133171069</v>
      </c>
      <c r="I4803">
        <v>133171069</v>
      </c>
      <c r="J4803">
        <v>0</v>
      </c>
      <c r="K4803">
        <v>133171069</v>
      </c>
      <c r="L4803">
        <v>0</v>
      </c>
      <c r="M4803">
        <v>0</v>
      </c>
      <c r="N4803">
        <v>133171069</v>
      </c>
      <c r="O4803">
        <v>133171069</v>
      </c>
      <c r="P4803">
        <v>0</v>
      </c>
      <c r="Q4803">
        <v>16828931</v>
      </c>
      <c r="R4803">
        <v>88.78</v>
      </c>
      <c r="S4803">
        <v>0</v>
      </c>
      <c r="T4803">
        <v>0</v>
      </c>
    </row>
    <row r="4804" spans="1:20" x14ac:dyDescent="0.25">
      <c r="A4804" t="s">
        <v>1749</v>
      </c>
      <c r="B4804">
        <v>0</v>
      </c>
      <c r="C4804">
        <v>150000000</v>
      </c>
      <c r="D4804">
        <v>0</v>
      </c>
      <c r="E4804">
        <v>150000000</v>
      </c>
      <c r="F4804">
        <v>0</v>
      </c>
      <c r="G4804">
        <v>133171069</v>
      </c>
      <c r="H4804">
        <v>133171069</v>
      </c>
      <c r="I4804">
        <v>133171069</v>
      </c>
      <c r="J4804">
        <v>0</v>
      </c>
      <c r="K4804">
        <v>133171069</v>
      </c>
      <c r="L4804">
        <v>0</v>
      </c>
      <c r="M4804">
        <v>0</v>
      </c>
      <c r="N4804">
        <v>133171069</v>
      </c>
      <c r="O4804">
        <v>133171069</v>
      </c>
      <c r="P4804">
        <v>0</v>
      </c>
      <c r="Q4804">
        <v>16828931</v>
      </c>
      <c r="R4804">
        <v>88.78</v>
      </c>
      <c r="S4804">
        <v>0</v>
      </c>
      <c r="T4804">
        <v>0</v>
      </c>
    </row>
    <row r="4805" spans="1:20" x14ac:dyDescent="0.25">
      <c r="A4805" t="s">
        <v>1750</v>
      </c>
      <c r="B4805">
        <v>0</v>
      </c>
      <c r="C4805">
        <v>662085083</v>
      </c>
      <c r="D4805">
        <v>0</v>
      </c>
      <c r="E4805">
        <v>662085083</v>
      </c>
      <c r="F4805">
        <v>0</v>
      </c>
      <c r="G4805">
        <v>629640432</v>
      </c>
      <c r="H4805">
        <v>629640432</v>
      </c>
      <c r="I4805">
        <v>629640432</v>
      </c>
      <c r="J4805">
        <v>0</v>
      </c>
      <c r="K4805">
        <v>629640432</v>
      </c>
      <c r="L4805">
        <v>0</v>
      </c>
      <c r="M4805">
        <v>0</v>
      </c>
      <c r="N4805">
        <v>629640432</v>
      </c>
      <c r="O4805">
        <v>629640432</v>
      </c>
      <c r="P4805">
        <v>0</v>
      </c>
      <c r="Q4805">
        <v>32444651</v>
      </c>
      <c r="R4805">
        <v>95.1</v>
      </c>
      <c r="S4805">
        <v>0</v>
      </c>
      <c r="T4805">
        <v>0</v>
      </c>
    </row>
    <row r="4806" spans="1:20" x14ac:dyDescent="0.25">
      <c r="A4806" t="s">
        <v>1701</v>
      </c>
      <c r="B4806">
        <v>0</v>
      </c>
      <c r="C4806">
        <v>662085083</v>
      </c>
      <c r="D4806">
        <v>0</v>
      </c>
      <c r="E4806">
        <v>662085083</v>
      </c>
      <c r="F4806">
        <v>0</v>
      </c>
      <c r="G4806">
        <v>629640432</v>
      </c>
      <c r="H4806">
        <v>629640432</v>
      </c>
      <c r="I4806">
        <v>629640432</v>
      </c>
      <c r="J4806">
        <v>0</v>
      </c>
      <c r="K4806">
        <v>629640432</v>
      </c>
      <c r="L4806">
        <v>0</v>
      </c>
      <c r="M4806">
        <v>0</v>
      </c>
      <c r="N4806">
        <v>629640432</v>
      </c>
      <c r="O4806">
        <v>629640432</v>
      </c>
      <c r="P4806">
        <v>0</v>
      </c>
      <c r="Q4806">
        <v>32444651</v>
      </c>
      <c r="R4806">
        <v>95.1</v>
      </c>
      <c r="S4806">
        <v>0</v>
      </c>
      <c r="T4806">
        <v>0</v>
      </c>
    </row>
    <row r="4807" spans="1:20" x14ac:dyDescent="0.25">
      <c r="A4807" t="s">
        <v>1687</v>
      </c>
      <c r="B4807">
        <v>0</v>
      </c>
      <c r="C4807">
        <v>662085083</v>
      </c>
      <c r="D4807">
        <v>0</v>
      </c>
      <c r="E4807">
        <v>662085083</v>
      </c>
      <c r="F4807">
        <v>0</v>
      </c>
      <c r="G4807">
        <v>629640432</v>
      </c>
      <c r="H4807">
        <v>629640432</v>
      </c>
      <c r="I4807">
        <v>629640432</v>
      </c>
      <c r="J4807">
        <v>0</v>
      </c>
      <c r="K4807">
        <v>629640432</v>
      </c>
      <c r="L4807">
        <v>0</v>
      </c>
      <c r="M4807">
        <v>0</v>
      </c>
      <c r="N4807">
        <v>629640432</v>
      </c>
      <c r="O4807">
        <v>629640432</v>
      </c>
      <c r="P4807">
        <v>0</v>
      </c>
      <c r="Q4807">
        <v>32444651</v>
      </c>
      <c r="R4807">
        <v>95.1</v>
      </c>
      <c r="S4807">
        <v>0</v>
      </c>
      <c r="T4807">
        <v>0</v>
      </c>
    </row>
    <row r="4808" spans="1:20" x14ac:dyDescent="0.25">
      <c r="A4808" t="s">
        <v>1746</v>
      </c>
      <c r="B4808">
        <v>0</v>
      </c>
      <c r="C4808">
        <v>662085083</v>
      </c>
      <c r="D4808">
        <v>0</v>
      </c>
      <c r="E4808">
        <v>662085083</v>
      </c>
      <c r="F4808">
        <v>0</v>
      </c>
      <c r="G4808">
        <v>629640432</v>
      </c>
      <c r="H4808">
        <v>629640432</v>
      </c>
      <c r="I4808">
        <v>629640432</v>
      </c>
      <c r="J4808">
        <v>0</v>
      </c>
      <c r="K4808">
        <v>629640432</v>
      </c>
      <c r="L4808">
        <v>0</v>
      </c>
      <c r="M4808">
        <v>0</v>
      </c>
      <c r="N4808">
        <v>629640432</v>
      </c>
      <c r="O4808">
        <v>629640432</v>
      </c>
      <c r="P4808">
        <v>0</v>
      </c>
      <c r="Q4808">
        <v>32444651</v>
      </c>
      <c r="R4808">
        <v>95.1</v>
      </c>
      <c r="S4808">
        <v>0</v>
      </c>
      <c r="T4808">
        <v>0</v>
      </c>
    </row>
    <row r="4809" spans="1:20" x14ac:dyDescent="0.25">
      <c r="A4809" t="s">
        <v>1751</v>
      </c>
      <c r="B4809">
        <v>0</v>
      </c>
      <c r="C4809">
        <v>2698834333</v>
      </c>
      <c r="D4809">
        <v>0</v>
      </c>
      <c r="E4809">
        <v>2698834333</v>
      </c>
      <c r="F4809">
        <v>0</v>
      </c>
      <c r="G4809">
        <v>2664152176</v>
      </c>
      <c r="H4809">
        <v>2664152176</v>
      </c>
      <c r="I4809">
        <v>2664152176</v>
      </c>
      <c r="J4809">
        <v>0</v>
      </c>
      <c r="K4809">
        <v>2664152176</v>
      </c>
      <c r="L4809">
        <v>0</v>
      </c>
      <c r="M4809">
        <v>0</v>
      </c>
      <c r="N4809">
        <v>2664152176</v>
      </c>
      <c r="O4809">
        <v>2664152176</v>
      </c>
      <c r="P4809">
        <v>0</v>
      </c>
      <c r="Q4809">
        <v>34682157</v>
      </c>
      <c r="R4809">
        <v>98.71</v>
      </c>
      <c r="S4809">
        <v>0</v>
      </c>
      <c r="T4809">
        <v>0</v>
      </c>
    </row>
    <row r="4810" spans="1:20" x14ac:dyDescent="0.25">
      <c r="A4810" t="s">
        <v>1712</v>
      </c>
      <c r="B4810">
        <v>0</v>
      </c>
      <c r="C4810">
        <v>2665164583</v>
      </c>
      <c r="D4810">
        <v>0</v>
      </c>
      <c r="E4810">
        <v>2665164583</v>
      </c>
      <c r="F4810">
        <v>0</v>
      </c>
      <c r="G4810">
        <v>2664152176</v>
      </c>
      <c r="H4810">
        <v>2664152176</v>
      </c>
      <c r="I4810">
        <v>2664152176</v>
      </c>
      <c r="J4810">
        <v>0</v>
      </c>
      <c r="K4810">
        <v>2664152176</v>
      </c>
      <c r="L4810">
        <v>0</v>
      </c>
      <c r="M4810">
        <v>0</v>
      </c>
      <c r="N4810">
        <v>2664152176</v>
      </c>
      <c r="O4810">
        <v>2664152176</v>
      </c>
      <c r="P4810">
        <v>0</v>
      </c>
      <c r="Q4810">
        <v>1012407</v>
      </c>
      <c r="R4810">
        <v>99.96</v>
      </c>
      <c r="S4810">
        <v>0</v>
      </c>
      <c r="T4810">
        <v>0</v>
      </c>
    </row>
    <row r="4811" spans="1:20" x14ac:dyDescent="0.25">
      <c r="A4811" t="s">
        <v>1687</v>
      </c>
      <c r="B4811">
        <v>0</v>
      </c>
      <c r="C4811">
        <v>2665164583</v>
      </c>
      <c r="D4811">
        <v>0</v>
      </c>
      <c r="E4811">
        <v>2665164583</v>
      </c>
      <c r="F4811">
        <v>0</v>
      </c>
      <c r="G4811">
        <v>2664152176</v>
      </c>
      <c r="H4811">
        <v>2664152176</v>
      </c>
      <c r="I4811">
        <v>2664152176</v>
      </c>
      <c r="J4811">
        <v>0</v>
      </c>
      <c r="K4811">
        <v>2664152176</v>
      </c>
      <c r="L4811">
        <v>0</v>
      </c>
      <c r="M4811">
        <v>0</v>
      </c>
      <c r="N4811">
        <v>2664152176</v>
      </c>
      <c r="O4811">
        <v>2664152176</v>
      </c>
      <c r="P4811">
        <v>0</v>
      </c>
      <c r="Q4811">
        <v>1012407</v>
      </c>
      <c r="R4811">
        <v>99.96</v>
      </c>
      <c r="S4811">
        <v>0</v>
      </c>
      <c r="T4811">
        <v>0</v>
      </c>
    </row>
    <row r="4812" spans="1:20" x14ac:dyDescent="0.25">
      <c r="A4812" t="s">
        <v>1752</v>
      </c>
      <c r="B4812">
        <v>0</v>
      </c>
      <c r="C4812">
        <v>2665164583</v>
      </c>
      <c r="D4812">
        <v>0</v>
      </c>
      <c r="E4812">
        <v>2665164583</v>
      </c>
      <c r="F4812">
        <v>0</v>
      </c>
      <c r="G4812">
        <v>2664152176</v>
      </c>
      <c r="H4812">
        <v>2664152176</v>
      </c>
      <c r="I4812">
        <v>2664152176</v>
      </c>
      <c r="J4812">
        <v>0</v>
      </c>
      <c r="K4812">
        <v>2664152176</v>
      </c>
      <c r="L4812">
        <v>0</v>
      </c>
      <c r="M4812">
        <v>0</v>
      </c>
      <c r="N4812">
        <v>2664152176</v>
      </c>
      <c r="O4812">
        <v>2664152176</v>
      </c>
      <c r="P4812">
        <v>0</v>
      </c>
      <c r="Q4812">
        <v>1012407</v>
      </c>
      <c r="R4812">
        <v>99.96</v>
      </c>
      <c r="S4812">
        <v>0</v>
      </c>
      <c r="T4812">
        <v>0</v>
      </c>
    </row>
    <row r="4813" spans="1:20" x14ac:dyDescent="0.25">
      <c r="A4813" t="s">
        <v>1701</v>
      </c>
      <c r="B4813">
        <v>0</v>
      </c>
      <c r="C4813">
        <v>33669750</v>
      </c>
      <c r="D4813">
        <v>0</v>
      </c>
      <c r="E4813">
        <v>33669750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33669750</v>
      </c>
      <c r="R4813">
        <v>0</v>
      </c>
      <c r="S4813">
        <v>0</v>
      </c>
      <c r="T4813">
        <v>0</v>
      </c>
    </row>
    <row r="4814" spans="1:20" x14ac:dyDescent="0.25">
      <c r="A4814" t="s">
        <v>1687</v>
      </c>
      <c r="B4814">
        <v>0</v>
      </c>
      <c r="C4814">
        <v>33669750</v>
      </c>
      <c r="D4814">
        <v>0</v>
      </c>
      <c r="E4814">
        <v>33669750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33669750</v>
      </c>
      <c r="R4814">
        <v>0</v>
      </c>
      <c r="S4814">
        <v>0</v>
      </c>
      <c r="T4814">
        <v>0</v>
      </c>
    </row>
    <row r="4815" spans="1:20" x14ac:dyDescent="0.25">
      <c r="A4815" t="s">
        <v>1752</v>
      </c>
      <c r="B4815">
        <v>0</v>
      </c>
      <c r="C4815">
        <v>33669750</v>
      </c>
      <c r="D4815">
        <v>0</v>
      </c>
      <c r="E4815">
        <v>33669750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33669750</v>
      </c>
      <c r="R4815">
        <v>0</v>
      </c>
      <c r="S4815">
        <v>0</v>
      </c>
      <c r="T4815">
        <v>0</v>
      </c>
    </row>
    <row r="4816" spans="1:20" x14ac:dyDescent="0.25">
      <c r="A4816" t="s">
        <v>1753</v>
      </c>
      <c r="B4816">
        <v>0</v>
      </c>
      <c r="C4816">
        <v>615333333</v>
      </c>
      <c r="D4816">
        <v>0</v>
      </c>
      <c r="E4816">
        <v>615333333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615333333</v>
      </c>
      <c r="R4816">
        <v>0</v>
      </c>
      <c r="S4816">
        <v>0</v>
      </c>
      <c r="T4816">
        <v>0</v>
      </c>
    </row>
    <row r="4817" spans="1:20" x14ac:dyDescent="0.25">
      <c r="A4817" t="s">
        <v>1689</v>
      </c>
      <c r="B4817">
        <v>0</v>
      </c>
      <c r="C4817">
        <v>96293000</v>
      </c>
      <c r="D4817">
        <v>0</v>
      </c>
      <c r="E4817">
        <v>96293000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96293000</v>
      </c>
      <c r="R4817">
        <v>0</v>
      </c>
      <c r="S4817">
        <v>0</v>
      </c>
      <c r="T4817">
        <v>0</v>
      </c>
    </row>
    <row r="4818" spans="1:20" x14ac:dyDescent="0.25">
      <c r="A4818" t="s">
        <v>1707</v>
      </c>
      <c r="B4818">
        <v>0</v>
      </c>
      <c r="C4818">
        <v>96293000</v>
      </c>
      <c r="D4818">
        <v>0</v>
      </c>
      <c r="E4818">
        <v>96293000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96293000</v>
      </c>
      <c r="R4818">
        <v>0</v>
      </c>
      <c r="S4818">
        <v>0</v>
      </c>
      <c r="T4818">
        <v>0</v>
      </c>
    </row>
    <row r="4819" spans="1:20" x14ac:dyDescent="0.25">
      <c r="A4819" t="s">
        <v>1754</v>
      </c>
      <c r="B4819">
        <v>0</v>
      </c>
      <c r="C4819">
        <v>96293000</v>
      </c>
      <c r="D4819">
        <v>0</v>
      </c>
      <c r="E4819">
        <v>96293000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96293000</v>
      </c>
      <c r="R4819">
        <v>0</v>
      </c>
      <c r="S4819">
        <v>0</v>
      </c>
      <c r="T4819">
        <v>0</v>
      </c>
    </row>
    <row r="4820" spans="1:20" x14ac:dyDescent="0.25">
      <c r="A4820" t="s">
        <v>1692</v>
      </c>
      <c r="B4820">
        <v>0</v>
      </c>
      <c r="C4820">
        <v>228017333</v>
      </c>
      <c r="D4820">
        <v>0</v>
      </c>
      <c r="E4820">
        <v>228017333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228017333</v>
      </c>
      <c r="R4820">
        <v>0</v>
      </c>
      <c r="S4820">
        <v>0</v>
      </c>
      <c r="T4820">
        <v>0</v>
      </c>
    </row>
    <row r="4821" spans="1:20" x14ac:dyDescent="0.25">
      <c r="A4821" t="s">
        <v>1707</v>
      </c>
      <c r="B4821">
        <v>0</v>
      </c>
      <c r="C4821">
        <v>228017333</v>
      </c>
      <c r="D4821">
        <v>0</v>
      </c>
      <c r="E4821">
        <v>228017333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228017333</v>
      </c>
      <c r="R4821">
        <v>0</v>
      </c>
      <c r="S4821">
        <v>0</v>
      </c>
      <c r="T4821">
        <v>0</v>
      </c>
    </row>
    <row r="4822" spans="1:20" x14ac:dyDescent="0.25">
      <c r="A4822" t="s">
        <v>1754</v>
      </c>
      <c r="B4822">
        <v>0</v>
      </c>
      <c r="C4822">
        <v>228017333</v>
      </c>
      <c r="D4822">
        <v>0</v>
      </c>
      <c r="E4822">
        <v>228017333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228017333</v>
      </c>
      <c r="R4822">
        <v>0</v>
      </c>
      <c r="S4822">
        <v>0</v>
      </c>
      <c r="T4822">
        <v>0</v>
      </c>
    </row>
    <row r="4823" spans="1:20" x14ac:dyDescent="0.25">
      <c r="A4823" t="s">
        <v>1700</v>
      </c>
      <c r="B4823">
        <v>0</v>
      </c>
      <c r="C4823">
        <v>73637000</v>
      </c>
      <c r="D4823">
        <v>0</v>
      </c>
      <c r="E4823">
        <v>73637000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73637000</v>
      </c>
      <c r="R4823">
        <v>0</v>
      </c>
      <c r="S4823">
        <v>0</v>
      </c>
      <c r="T4823">
        <v>0</v>
      </c>
    </row>
    <row r="4824" spans="1:20" x14ac:dyDescent="0.25">
      <c r="A4824" t="s">
        <v>1707</v>
      </c>
      <c r="B4824">
        <v>0</v>
      </c>
      <c r="C4824">
        <v>73637000</v>
      </c>
      <c r="D4824">
        <v>0</v>
      </c>
      <c r="E4824">
        <v>73637000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73637000</v>
      </c>
      <c r="R4824">
        <v>0</v>
      </c>
      <c r="S4824">
        <v>0</v>
      </c>
      <c r="T4824">
        <v>0</v>
      </c>
    </row>
    <row r="4825" spans="1:20" x14ac:dyDescent="0.25">
      <c r="A4825" t="s">
        <v>1754</v>
      </c>
      <c r="B4825">
        <v>0</v>
      </c>
      <c r="C4825">
        <v>73637000</v>
      </c>
      <c r="D4825">
        <v>0</v>
      </c>
      <c r="E4825">
        <v>73637000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73637000</v>
      </c>
      <c r="R4825">
        <v>0</v>
      </c>
      <c r="S4825">
        <v>0</v>
      </c>
      <c r="T4825">
        <v>0</v>
      </c>
    </row>
    <row r="4826" spans="1:20" x14ac:dyDescent="0.25">
      <c r="A4826" t="s">
        <v>1717</v>
      </c>
      <c r="B4826">
        <v>0</v>
      </c>
      <c r="C4826">
        <v>200000000</v>
      </c>
      <c r="D4826">
        <v>0</v>
      </c>
      <c r="E4826">
        <v>200000000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200000000</v>
      </c>
      <c r="R4826">
        <v>0</v>
      </c>
      <c r="S4826">
        <v>0</v>
      </c>
      <c r="T4826">
        <v>0</v>
      </c>
    </row>
    <row r="4827" spans="1:20" x14ac:dyDescent="0.25">
      <c r="A4827" t="s">
        <v>1707</v>
      </c>
      <c r="B4827">
        <v>0</v>
      </c>
      <c r="C4827">
        <v>200000000</v>
      </c>
      <c r="D4827">
        <v>0</v>
      </c>
      <c r="E4827">
        <v>200000000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200000000</v>
      </c>
      <c r="R4827">
        <v>0</v>
      </c>
      <c r="S4827">
        <v>0</v>
      </c>
      <c r="T4827">
        <v>0</v>
      </c>
    </row>
    <row r="4828" spans="1:20" x14ac:dyDescent="0.25">
      <c r="A4828" t="s">
        <v>1754</v>
      </c>
      <c r="B4828">
        <v>0</v>
      </c>
      <c r="C4828">
        <v>200000000</v>
      </c>
      <c r="D4828">
        <v>0</v>
      </c>
      <c r="E4828">
        <v>200000000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200000000</v>
      </c>
      <c r="R4828">
        <v>0</v>
      </c>
      <c r="S4828">
        <v>0</v>
      </c>
      <c r="T4828">
        <v>0</v>
      </c>
    </row>
    <row r="4829" spans="1:20" x14ac:dyDescent="0.25">
      <c r="A4829" t="s">
        <v>1737</v>
      </c>
      <c r="B4829">
        <v>0</v>
      </c>
      <c r="C4829">
        <v>17386000</v>
      </c>
      <c r="D4829">
        <v>0</v>
      </c>
      <c r="E4829">
        <v>17386000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17386000</v>
      </c>
      <c r="R4829">
        <v>0</v>
      </c>
      <c r="S4829">
        <v>0</v>
      </c>
      <c r="T4829">
        <v>0</v>
      </c>
    </row>
    <row r="4830" spans="1:20" x14ac:dyDescent="0.25">
      <c r="A4830" t="s">
        <v>1707</v>
      </c>
      <c r="B4830">
        <v>0</v>
      </c>
      <c r="C4830">
        <v>17386000</v>
      </c>
      <c r="D4830">
        <v>0</v>
      </c>
      <c r="E4830">
        <v>17386000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17386000</v>
      </c>
      <c r="R4830">
        <v>0</v>
      </c>
      <c r="S4830">
        <v>0</v>
      </c>
      <c r="T4830">
        <v>0</v>
      </c>
    </row>
    <row r="4831" spans="1:20" x14ac:dyDescent="0.25">
      <c r="A4831" t="s">
        <v>1754</v>
      </c>
      <c r="B4831">
        <v>0</v>
      </c>
      <c r="C4831">
        <v>17386000</v>
      </c>
      <c r="D4831">
        <v>0</v>
      </c>
      <c r="E4831">
        <v>17386000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17386000</v>
      </c>
      <c r="R4831">
        <v>0</v>
      </c>
      <c r="S4831">
        <v>0</v>
      </c>
      <c r="T4831">
        <v>0</v>
      </c>
    </row>
    <row r="4832" spans="1:20" x14ac:dyDescent="0.25">
      <c r="A4832" t="s">
        <v>1755</v>
      </c>
      <c r="B4832">
        <v>0</v>
      </c>
      <c r="C4832">
        <v>212085085</v>
      </c>
      <c r="D4832">
        <v>0</v>
      </c>
      <c r="E4832">
        <v>212085085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212085085</v>
      </c>
      <c r="R4832">
        <v>0</v>
      </c>
      <c r="S4832">
        <v>0</v>
      </c>
      <c r="T4832">
        <v>0</v>
      </c>
    </row>
    <row r="4833" spans="1:20" x14ac:dyDescent="0.25">
      <c r="A4833" t="s">
        <v>1701</v>
      </c>
      <c r="B4833">
        <v>0</v>
      </c>
      <c r="C4833">
        <v>212085085</v>
      </c>
      <c r="D4833">
        <v>0</v>
      </c>
      <c r="E4833">
        <v>212085085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212085085</v>
      </c>
      <c r="R4833">
        <v>0</v>
      </c>
      <c r="S4833">
        <v>0</v>
      </c>
      <c r="T4833">
        <v>0</v>
      </c>
    </row>
    <row r="4834" spans="1:20" x14ac:dyDescent="0.25">
      <c r="A4834" t="s">
        <v>1687</v>
      </c>
      <c r="B4834">
        <v>0</v>
      </c>
      <c r="C4834">
        <v>212085085</v>
      </c>
      <c r="D4834">
        <v>0</v>
      </c>
      <c r="E4834">
        <v>212085085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212085085</v>
      </c>
      <c r="R4834">
        <v>0</v>
      </c>
      <c r="S4834">
        <v>0</v>
      </c>
      <c r="T4834">
        <v>0</v>
      </c>
    </row>
    <row r="4835" spans="1:20" x14ac:dyDescent="0.25">
      <c r="A4835" t="s">
        <v>1749</v>
      </c>
      <c r="B4835">
        <v>0</v>
      </c>
      <c r="C4835">
        <v>212085085</v>
      </c>
      <c r="D4835">
        <v>0</v>
      </c>
      <c r="E4835">
        <v>212085085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212085085</v>
      </c>
      <c r="R4835">
        <v>0</v>
      </c>
      <c r="S4835">
        <v>0</v>
      </c>
      <c r="T4835">
        <v>0</v>
      </c>
    </row>
    <row r="4836" spans="1:20" x14ac:dyDescent="0.25">
      <c r="A4836" t="s">
        <v>1756</v>
      </c>
      <c r="B4836">
        <v>0</v>
      </c>
      <c r="C4836">
        <v>615333333</v>
      </c>
      <c r="D4836">
        <v>0</v>
      </c>
      <c r="E4836">
        <v>615333333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615333333</v>
      </c>
      <c r="R4836">
        <v>0</v>
      </c>
      <c r="S4836">
        <v>0</v>
      </c>
      <c r="T4836">
        <v>0</v>
      </c>
    </row>
    <row r="4837" spans="1:20" x14ac:dyDescent="0.25">
      <c r="A4837" t="s">
        <v>1714</v>
      </c>
      <c r="B4837">
        <v>0</v>
      </c>
      <c r="C4837">
        <v>300000000</v>
      </c>
      <c r="D4837">
        <v>0</v>
      </c>
      <c r="E4837">
        <v>300000000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300000000</v>
      </c>
      <c r="R4837">
        <v>0</v>
      </c>
      <c r="S4837">
        <v>0</v>
      </c>
      <c r="T4837">
        <v>0</v>
      </c>
    </row>
    <row r="4838" spans="1:20" x14ac:dyDescent="0.25">
      <c r="A4838" t="s">
        <v>1707</v>
      </c>
      <c r="B4838">
        <v>0</v>
      </c>
      <c r="C4838">
        <v>300000000</v>
      </c>
      <c r="D4838">
        <v>0</v>
      </c>
      <c r="E4838">
        <v>300000000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300000000</v>
      </c>
      <c r="R4838">
        <v>0</v>
      </c>
      <c r="S4838">
        <v>0</v>
      </c>
      <c r="T4838">
        <v>0</v>
      </c>
    </row>
    <row r="4839" spans="1:20" x14ac:dyDescent="0.25">
      <c r="A4839" t="s">
        <v>1754</v>
      </c>
      <c r="B4839">
        <v>0</v>
      </c>
      <c r="C4839">
        <v>300000000</v>
      </c>
      <c r="D4839">
        <v>0</v>
      </c>
      <c r="E4839">
        <v>300000000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300000000</v>
      </c>
      <c r="R4839">
        <v>0</v>
      </c>
      <c r="S4839">
        <v>0</v>
      </c>
      <c r="T4839">
        <v>0</v>
      </c>
    </row>
    <row r="4840" spans="1:20" x14ac:dyDescent="0.25">
      <c r="A4840" t="s">
        <v>1692</v>
      </c>
      <c r="B4840">
        <v>0</v>
      </c>
      <c r="C4840">
        <v>278643317</v>
      </c>
      <c r="D4840">
        <v>0</v>
      </c>
      <c r="E4840">
        <v>278643317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278643317</v>
      </c>
      <c r="R4840">
        <v>0</v>
      </c>
      <c r="S4840">
        <v>0</v>
      </c>
      <c r="T4840">
        <v>0</v>
      </c>
    </row>
    <row r="4841" spans="1:20" x14ac:dyDescent="0.25">
      <c r="A4841" t="s">
        <v>1707</v>
      </c>
      <c r="B4841">
        <v>0</v>
      </c>
      <c r="C4841">
        <v>278643317</v>
      </c>
      <c r="D4841">
        <v>0</v>
      </c>
      <c r="E4841">
        <v>278643317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278643317</v>
      </c>
      <c r="R4841">
        <v>0</v>
      </c>
      <c r="S4841">
        <v>0</v>
      </c>
      <c r="T4841">
        <v>0</v>
      </c>
    </row>
    <row r="4842" spans="1:20" x14ac:dyDescent="0.25">
      <c r="A4842" t="s">
        <v>1754</v>
      </c>
      <c r="B4842">
        <v>0</v>
      </c>
      <c r="C4842">
        <v>278643317</v>
      </c>
      <c r="D4842">
        <v>0</v>
      </c>
      <c r="E4842">
        <v>278643317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278643317</v>
      </c>
      <c r="R4842">
        <v>0</v>
      </c>
      <c r="S4842">
        <v>0</v>
      </c>
      <c r="T4842">
        <v>0</v>
      </c>
    </row>
    <row r="4843" spans="1:20" x14ac:dyDescent="0.25">
      <c r="A4843" t="s">
        <v>1717</v>
      </c>
      <c r="B4843">
        <v>0</v>
      </c>
      <c r="C4843">
        <v>36690016</v>
      </c>
      <c r="D4843">
        <v>0</v>
      </c>
      <c r="E4843">
        <v>36690016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36690016</v>
      </c>
      <c r="R4843">
        <v>0</v>
      </c>
      <c r="S4843">
        <v>0</v>
      </c>
      <c r="T4843">
        <v>0</v>
      </c>
    </row>
    <row r="4844" spans="1:20" x14ac:dyDescent="0.25">
      <c r="A4844" t="s">
        <v>1707</v>
      </c>
      <c r="B4844">
        <v>0</v>
      </c>
      <c r="C4844">
        <v>36690016</v>
      </c>
      <c r="D4844">
        <v>0</v>
      </c>
      <c r="E4844">
        <v>36690016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36690016</v>
      </c>
      <c r="R4844">
        <v>0</v>
      </c>
      <c r="S4844">
        <v>0</v>
      </c>
      <c r="T4844">
        <v>0</v>
      </c>
    </row>
    <row r="4845" spans="1:20" x14ac:dyDescent="0.25">
      <c r="A4845" t="s">
        <v>1754</v>
      </c>
      <c r="B4845">
        <v>0</v>
      </c>
      <c r="C4845">
        <v>36690016</v>
      </c>
      <c r="D4845">
        <v>0</v>
      </c>
      <c r="E4845">
        <v>36690016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36690016</v>
      </c>
      <c r="R4845">
        <v>0</v>
      </c>
      <c r="S4845">
        <v>0</v>
      </c>
      <c r="T4845">
        <v>0</v>
      </c>
    </row>
    <row r="4846" spans="1:20" x14ac:dyDescent="0.25">
      <c r="A4846" t="s">
        <v>1757</v>
      </c>
      <c r="B4846">
        <v>0</v>
      </c>
      <c r="C4846">
        <v>615333333</v>
      </c>
      <c r="D4846">
        <v>0</v>
      </c>
      <c r="E4846">
        <v>615333333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615333333</v>
      </c>
      <c r="R4846">
        <v>0</v>
      </c>
      <c r="S4846">
        <v>0</v>
      </c>
      <c r="T4846">
        <v>0</v>
      </c>
    </row>
    <row r="4847" spans="1:20" x14ac:dyDescent="0.25">
      <c r="A4847" t="s">
        <v>1714</v>
      </c>
      <c r="B4847">
        <v>0</v>
      </c>
      <c r="C4847">
        <v>200000000</v>
      </c>
      <c r="D4847">
        <v>0</v>
      </c>
      <c r="E4847">
        <v>200000000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200000000</v>
      </c>
      <c r="R4847">
        <v>0</v>
      </c>
      <c r="S4847">
        <v>0</v>
      </c>
      <c r="T4847">
        <v>0</v>
      </c>
    </row>
    <row r="4848" spans="1:20" x14ac:dyDescent="0.25">
      <c r="A4848" t="s">
        <v>1707</v>
      </c>
      <c r="B4848">
        <v>0</v>
      </c>
      <c r="C4848">
        <v>200000000</v>
      </c>
      <c r="D4848">
        <v>0</v>
      </c>
      <c r="E4848">
        <v>200000000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200000000</v>
      </c>
      <c r="R4848">
        <v>0</v>
      </c>
      <c r="S4848">
        <v>0</v>
      </c>
      <c r="T4848">
        <v>0</v>
      </c>
    </row>
    <row r="4849" spans="1:20" x14ac:dyDescent="0.25">
      <c r="A4849" t="s">
        <v>1754</v>
      </c>
      <c r="B4849">
        <v>0</v>
      </c>
      <c r="C4849">
        <v>200000000</v>
      </c>
      <c r="D4849">
        <v>0</v>
      </c>
      <c r="E4849">
        <v>200000000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200000000</v>
      </c>
      <c r="R4849">
        <v>0</v>
      </c>
      <c r="S4849">
        <v>0</v>
      </c>
      <c r="T4849">
        <v>0</v>
      </c>
    </row>
    <row r="4850" spans="1:20" x14ac:dyDescent="0.25">
      <c r="A4850" t="s">
        <v>1733</v>
      </c>
      <c r="B4850">
        <v>0</v>
      </c>
      <c r="C4850">
        <v>415333333</v>
      </c>
      <c r="D4850">
        <v>0</v>
      </c>
      <c r="E4850">
        <v>415333333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415333333</v>
      </c>
      <c r="R4850">
        <v>0</v>
      </c>
      <c r="S4850">
        <v>0</v>
      </c>
      <c r="T4850">
        <v>0</v>
      </c>
    </row>
    <row r="4851" spans="1:20" x14ac:dyDescent="0.25">
      <c r="A4851" t="s">
        <v>1707</v>
      </c>
      <c r="B4851">
        <v>0</v>
      </c>
      <c r="C4851">
        <v>415333333</v>
      </c>
      <c r="D4851">
        <v>0</v>
      </c>
      <c r="E4851">
        <v>415333333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415333333</v>
      </c>
      <c r="R4851">
        <v>0</v>
      </c>
      <c r="S4851">
        <v>0</v>
      </c>
      <c r="T4851">
        <v>0</v>
      </c>
    </row>
    <row r="4852" spans="1:20" x14ac:dyDescent="0.25">
      <c r="A4852" t="s">
        <v>1754</v>
      </c>
      <c r="B4852">
        <v>0</v>
      </c>
      <c r="C4852">
        <v>415333333</v>
      </c>
      <c r="D4852">
        <v>0</v>
      </c>
      <c r="E4852">
        <v>415333333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415333333</v>
      </c>
      <c r="R4852">
        <v>0</v>
      </c>
      <c r="S4852">
        <v>0</v>
      </c>
      <c r="T4852">
        <v>0</v>
      </c>
    </row>
    <row r="4853" spans="1:20" x14ac:dyDescent="0.25">
      <c r="A4853" t="s">
        <v>1758</v>
      </c>
      <c r="B4853">
        <v>0</v>
      </c>
      <c r="C4853">
        <v>83669750</v>
      </c>
      <c r="D4853">
        <v>0</v>
      </c>
      <c r="E4853">
        <v>83669750</v>
      </c>
      <c r="F4853">
        <v>0</v>
      </c>
      <c r="G4853">
        <v>48564360</v>
      </c>
      <c r="H4853">
        <v>48564360</v>
      </c>
      <c r="I4853">
        <v>48564360</v>
      </c>
      <c r="J4853">
        <v>0</v>
      </c>
      <c r="K4853">
        <v>48564360</v>
      </c>
      <c r="L4853">
        <v>0</v>
      </c>
      <c r="M4853">
        <v>0</v>
      </c>
      <c r="N4853">
        <v>48564360</v>
      </c>
      <c r="O4853">
        <v>48564360</v>
      </c>
      <c r="P4853">
        <v>0</v>
      </c>
      <c r="Q4853">
        <v>35105390</v>
      </c>
      <c r="R4853">
        <v>58.04</v>
      </c>
      <c r="S4853">
        <v>0</v>
      </c>
      <c r="T4853">
        <v>0</v>
      </c>
    </row>
    <row r="4854" spans="1:20" x14ac:dyDescent="0.25">
      <c r="A4854" t="s">
        <v>1712</v>
      </c>
      <c r="B4854">
        <v>0</v>
      </c>
      <c r="C4854">
        <v>50000000</v>
      </c>
      <c r="D4854">
        <v>0</v>
      </c>
      <c r="E4854">
        <v>50000000</v>
      </c>
      <c r="F4854">
        <v>0</v>
      </c>
      <c r="G4854">
        <v>48564360</v>
      </c>
      <c r="H4854">
        <v>48564360</v>
      </c>
      <c r="I4854">
        <v>48564360</v>
      </c>
      <c r="J4854">
        <v>0</v>
      </c>
      <c r="K4854">
        <v>48564360</v>
      </c>
      <c r="L4854">
        <v>0</v>
      </c>
      <c r="M4854">
        <v>0</v>
      </c>
      <c r="N4854">
        <v>48564360</v>
      </c>
      <c r="O4854">
        <v>48564360</v>
      </c>
      <c r="P4854">
        <v>0</v>
      </c>
      <c r="Q4854">
        <v>1435640</v>
      </c>
      <c r="R4854">
        <v>97.13</v>
      </c>
      <c r="S4854">
        <v>0</v>
      </c>
      <c r="T4854">
        <v>0</v>
      </c>
    </row>
    <row r="4855" spans="1:20" x14ac:dyDescent="0.25">
      <c r="A4855" t="s">
        <v>1687</v>
      </c>
      <c r="B4855">
        <v>0</v>
      </c>
      <c r="C4855">
        <v>50000000</v>
      </c>
      <c r="D4855">
        <v>0</v>
      </c>
      <c r="E4855">
        <v>50000000</v>
      </c>
      <c r="F4855">
        <v>0</v>
      </c>
      <c r="G4855">
        <v>48564360</v>
      </c>
      <c r="H4855">
        <v>48564360</v>
      </c>
      <c r="I4855">
        <v>48564360</v>
      </c>
      <c r="J4855">
        <v>0</v>
      </c>
      <c r="K4855">
        <v>48564360</v>
      </c>
      <c r="L4855">
        <v>0</v>
      </c>
      <c r="M4855">
        <v>0</v>
      </c>
      <c r="N4855">
        <v>48564360</v>
      </c>
      <c r="O4855">
        <v>48564360</v>
      </c>
      <c r="P4855">
        <v>0</v>
      </c>
      <c r="Q4855">
        <v>1435640</v>
      </c>
      <c r="R4855">
        <v>97.13</v>
      </c>
      <c r="S4855">
        <v>0</v>
      </c>
      <c r="T4855">
        <v>0</v>
      </c>
    </row>
    <row r="4856" spans="1:20" x14ac:dyDescent="0.25">
      <c r="A4856" t="s">
        <v>1749</v>
      </c>
      <c r="B4856">
        <v>0</v>
      </c>
      <c r="C4856">
        <v>50000000</v>
      </c>
      <c r="D4856">
        <v>0</v>
      </c>
      <c r="E4856">
        <v>50000000</v>
      </c>
      <c r="F4856">
        <v>0</v>
      </c>
      <c r="G4856">
        <v>48564360</v>
      </c>
      <c r="H4856">
        <v>48564360</v>
      </c>
      <c r="I4856">
        <v>48564360</v>
      </c>
      <c r="J4856">
        <v>0</v>
      </c>
      <c r="K4856">
        <v>48564360</v>
      </c>
      <c r="L4856">
        <v>0</v>
      </c>
      <c r="M4856">
        <v>0</v>
      </c>
      <c r="N4856">
        <v>48564360</v>
      </c>
      <c r="O4856">
        <v>48564360</v>
      </c>
      <c r="P4856">
        <v>0</v>
      </c>
      <c r="Q4856">
        <v>1435640</v>
      </c>
      <c r="R4856">
        <v>97.13</v>
      </c>
      <c r="S4856">
        <v>0</v>
      </c>
      <c r="T4856">
        <v>0</v>
      </c>
    </row>
    <row r="4857" spans="1:20" x14ac:dyDescent="0.25">
      <c r="A4857" t="s">
        <v>1701</v>
      </c>
      <c r="B4857">
        <v>0</v>
      </c>
      <c r="C4857">
        <v>33669750</v>
      </c>
      <c r="D4857">
        <v>0</v>
      </c>
      <c r="E4857">
        <v>33669750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33669750</v>
      </c>
      <c r="R4857">
        <v>0</v>
      </c>
      <c r="S4857">
        <v>0</v>
      </c>
      <c r="T4857">
        <v>0</v>
      </c>
    </row>
    <row r="4858" spans="1:20" x14ac:dyDescent="0.25">
      <c r="A4858" t="s">
        <v>1687</v>
      </c>
      <c r="B4858">
        <v>0</v>
      </c>
      <c r="C4858">
        <v>33669750</v>
      </c>
      <c r="D4858">
        <v>0</v>
      </c>
      <c r="E4858">
        <v>33669750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33669750</v>
      </c>
      <c r="R4858">
        <v>0</v>
      </c>
      <c r="S4858">
        <v>0</v>
      </c>
      <c r="T4858">
        <v>0</v>
      </c>
    </row>
    <row r="4859" spans="1:20" x14ac:dyDescent="0.25">
      <c r="A4859" t="s">
        <v>1749</v>
      </c>
      <c r="B4859">
        <v>0</v>
      </c>
      <c r="C4859">
        <v>33669750</v>
      </c>
      <c r="D4859">
        <v>0</v>
      </c>
      <c r="E4859">
        <v>33669750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33669750</v>
      </c>
      <c r="R4859">
        <v>0</v>
      </c>
      <c r="S4859">
        <v>0</v>
      </c>
      <c r="T4859">
        <v>0</v>
      </c>
    </row>
    <row r="4860" spans="1:20" x14ac:dyDescent="0.25">
      <c r="A4860" t="s">
        <v>1759</v>
      </c>
      <c r="B4860">
        <v>0</v>
      </c>
      <c r="C4860">
        <v>200000000</v>
      </c>
      <c r="D4860">
        <v>0</v>
      </c>
      <c r="E4860">
        <v>200000000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200000000</v>
      </c>
      <c r="R4860">
        <v>0</v>
      </c>
      <c r="S4860">
        <v>0</v>
      </c>
      <c r="T4860">
        <v>0</v>
      </c>
    </row>
    <row r="4861" spans="1:20" x14ac:dyDescent="0.25">
      <c r="A4861" t="s">
        <v>1714</v>
      </c>
      <c r="B4861">
        <v>0</v>
      </c>
      <c r="C4861">
        <v>100000000</v>
      </c>
      <c r="D4861">
        <v>0</v>
      </c>
      <c r="E4861">
        <v>100000000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100000000</v>
      </c>
      <c r="R4861">
        <v>0</v>
      </c>
      <c r="S4861">
        <v>0</v>
      </c>
      <c r="T4861">
        <v>0</v>
      </c>
    </row>
    <row r="4862" spans="1:20" x14ac:dyDescent="0.25">
      <c r="A4862" t="s">
        <v>1687</v>
      </c>
      <c r="B4862">
        <v>0</v>
      </c>
      <c r="C4862">
        <v>100000000</v>
      </c>
      <c r="D4862">
        <v>0</v>
      </c>
      <c r="E4862">
        <v>100000000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100000000</v>
      </c>
      <c r="R4862">
        <v>0</v>
      </c>
      <c r="S4862">
        <v>0</v>
      </c>
      <c r="T4862">
        <v>0</v>
      </c>
    </row>
    <row r="4863" spans="1:20" x14ac:dyDescent="0.25">
      <c r="A4863" t="s">
        <v>1746</v>
      </c>
      <c r="B4863">
        <v>0</v>
      </c>
      <c r="C4863">
        <v>100000000</v>
      </c>
      <c r="D4863">
        <v>0</v>
      </c>
      <c r="E4863">
        <v>100000000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100000000</v>
      </c>
      <c r="R4863">
        <v>0</v>
      </c>
      <c r="S4863">
        <v>0</v>
      </c>
      <c r="T4863">
        <v>0</v>
      </c>
    </row>
    <row r="4864" spans="1:20" x14ac:dyDescent="0.25">
      <c r="A4864" t="s">
        <v>1692</v>
      </c>
      <c r="B4864">
        <v>0</v>
      </c>
      <c r="C4864">
        <v>100000000</v>
      </c>
      <c r="D4864">
        <v>0</v>
      </c>
      <c r="E4864">
        <v>100000000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100000000</v>
      </c>
      <c r="R4864">
        <v>0</v>
      </c>
      <c r="S4864">
        <v>0</v>
      </c>
      <c r="T4864">
        <v>0</v>
      </c>
    </row>
    <row r="4865" spans="1:20" x14ac:dyDescent="0.25">
      <c r="A4865" t="s">
        <v>1687</v>
      </c>
      <c r="B4865">
        <v>0</v>
      </c>
      <c r="C4865">
        <v>100000000</v>
      </c>
      <c r="D4865">
        <v>0</v>
      </c>
      <c r="E4865">
        <v>100000000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100000000</v>
      </c>
      <c r="R4865">
        <v>0</v>
      </c>
      <c r="S4865">
        <v>0</v>
      </c>
      <c r="T4865">
        <v>0</v>
      </c>
    </row>
    <row r="4866" spans="1:20" x14ac:dyDescent="0.25">
      <c r="A4866" t="s">
        <v>1746</v>
      </c>
      <c r="B4866">
        <v>0</v>
      </c>
      <c r="C4866">
        <v>100000000</v>
      </c>
      <c r="D4866">
        <v>0</v>
      </c>
      <c r="E4866">
        <v>100000000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100000000</v>
      </c>
      <c r="R4866">
        <v>0</v>
      </c>
      <c r="S4866">
        <v>0</v>
      </c>
      <c r="T4866">
        <v>0</v>
      </c>
    </row>
    <row r="4867" spans="1:20" x14ac:dyDescent="0.25">
      <c r="A4867" t="s">
        <v>1760</v>
      </c>
      <c r="B4867">
        <v>0</v>
      </c>
      <c r="C4867">
        <v>2000000000</v>
      </c>
      <c r="D4867">
        <v>0</v>
      </c>
      <c r="E4867">
        <v>2000000000</v>
      </c>
      <c r="F4867">
        <v>0</v>
      </c>
      <c r="G4867">
        <v>86043231</v>
      </c>
      <c r="H4867">
        <v>86043231</v>
      </c>
      <c r="I4867">
        <v>86043231</v>
      </c>
      <c r="J4867">
        <v>0</v>
      </c>
      <c r="K4867">
        <v>86043231</v>
      </c>
      <c r="L4867">
        <v>0</v>
      </c>
      <c r="M4867">
        <v>0</v>
      </c>
      <c r="N4867">
        <v>86043231</v>
      </c>
      <c r="O4867">
        <v>86043231</v>
      </c>
      <c r="P4867">
        <v>0</v>
      </c>
      <c r="Q4867">
        <v>1913956769</v>
      </c>
      <c r="R4867">
        <v>4.3</v>
      </c>
      <c r="S4867">
        <v>0</v>
      </c>
      <c r="T4867">
        <v>0</v>
      </c>
    </row>
    <row r="4868" spans="1:20" x14ac:dyDescent="0.25">
      <c r="A4868" t="s">
        <v>1714</v>
      </c>
      <c r="B4868">
        <v>0</v>
      </c>
      <c r="C4868">
        <v>1296373628</v>
      </c>
      <c r="D4868">
        <v>0</v>
      </c>
      <c r="E4868">
        <v>1296373628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1296373628</v>
      </c>
      <c r="R4868">
        <v>0</v>
      </c>
      <c r="S4868">
        <v>0</v>
      </c>
      <c r="T4868">
        <v>0</v>
      </c>
    </row>
    <row r="4869" spans="1:20" x14ac:dyDescent="0.25">
      <c r="A4869" t="s">
        <v>1687</v>
      </c>
      <c r="B4869">
        <v>0</v>
      </c>
      <c r="C4869">
        <v>1296373628</v>
      </c>
      <c r="D4869">
        <v>0</v>
      </c>
      <c r="E4869">
        <v>1296373628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1296373628</v>
      </c>
      <c r="R4869">
        <v>0</v>
      </c>
      <c r="S4869">
        <v>0</v>
      </c>
      <c r="T4869">
        <v>0</v>
      </c>
    </row>
    <row r="4870" spans="1:20" x14ac:dyDescent="0.25">
      <c r="A4870" t="s">
        <v>1761</v>
      </c>
      <c r="B4870">
        <v>0</v>
      </c>
      <c r="C4870">
        <v>1296373628</v>
      </c>
      <c r="D4870">
        <v>0</v>
      </c>
      <c r="E4870">
        <v>1296373628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1296373628</v>
      </c>
      <c r="R4870">
        <v>0</v>
      </c>
      <c r="S4870">
        <v>0</v>
      </c>
      <c r="T4870">
        <v>0</v>
      </c>
    </row>
    <row r="4871" spans="1:20" x14ac:dyDescent="0.25">
      <c r="A4871" t="s">
        <v>1701</v>
      </c>
      <c r="B4871">
        <v>0</v>
      </c>
      <c r="C4871">
        <v>92442015</v>
      </c>
      <c r="D4871">
        <v>0</v>
      </c>
      <c r="E4871">
        <v>92442015</v>
      </c>
      <c r="F4871">
        <v>0</v>
      </c>
      <c r="G4871">
        <v>86043231</v>
      </c>
      <c r="H4871">
        <v>86043231</v>
      </c>
      <c r="I4871">
        <v>86043231</v>
      </c>
      <c r="J4871">
        <v>0</v>
      </c>
      <c r="K4871">
        <v>86043231</v>
      </c>
      <c r="L4871">
        <v>0</v>
      </c>
      <c r="M4871">
        <v>0</v>
      </c>
      <c r="N4871">
        <v>86043231</v>
      </c>
      <c r="O4871">
        <v>86043231</v>
      </c>
      <c r="P4871">
        <v>0</v>
      </c>
      <c r="Q4871">
        <v>6398784</v>
      </c>
      <c r="R4871">
        <v>93.08</v>
      </c>
      <c r="S4871">
        <v>0</v>
      </c>
      <c r="T4871">
        <v>0</v>
      </c>
    </row>
    <row r="4872" spans="1:20" x14ac:dyDescent="0.25">
      <c r="A4872" t="s">
        <v>1687</v>
      </c>
      <c r="B4872">
        <v>0</v>
      </c>
      <c r="C4872">
        <v>92442015</v>
      </c>
      <c r="D4872">
        <v>0</v>
      </c>
      <c r="E4872">
        <v>92442015</v>
      </c>
      <c r="F4872">
        <v>0</v>
      </c>
      <c r="G4872">
        <v>86043231</v>
      </c>
      <c r="H4872">
        <v>86043231</v>
      </c>
      <c r="I4872">
        <v>86043231</v>
      </c>
      <c r="J4872">
        <v>0</v>
      </c>
      <c r="K4872">
        <v>86043231</v>
      </c>
      <c r="L4872">
        <v>0</v>
      </c>
      <c r="M4872">
        <v>0</v>
      </c>
      <c r="N4872">
        <v>86043231</v>
      </c>
      <c r="O4872">
        <v>86043231</v>
      </c>
      <c r="P4872">
        <v>0</v>
      </c>
      <c r="Q4872">
        <v>6398784</v>
      </c>
      <c r="R4872">
        <v>93.08</v>
      </c>
      <c r="S4872">
        <v>0</v>
      </c>
      <c r="T4872">
        <v>0</v>
      </c>
    </row>
    <row r="4873" spans="1:20" x14ac:dyDescent="0.25">
      <c r="A4873" t="s">
        <v>1761</v>
      </c>
      <c r="B4873">
        <v>0</v>
      </c>
      <c r="C4873">
        <v>92442015</v>
      </c>
      <c r="D4873">
        <v>0</v>
      </c>
      <c r="E4873">
        <v>92442015</v>
      </c>
      <c r="F4873">
        <v>0</v>
      </c>
      <c r="G4873">
        <v>86043231</v>
      </c>
      <c r="H4873">
        <v>86043231</v>
      </c>
      <c r="I4873">
        <v>86043231</v>
      </c>
      <c r="J4873">
        <v>0</v>
      </c>
      <c r="K4873">
        <v>86043231</v>
      </c>
      <c r="L4873">
        <v>0</v>
      </c>
      <c r="M4873">
        <v>0</v>
      </c>
      <c r="N4873">
        <v>86043231</v>
      </c>
      <c r="O4873">
        <v>86043231</v>
      </c>
      <c r="P4873">
        <v>0</v>
      </c>
      <c r="Q4873">
        <v>6398784</v>
      </c>
      <c r="R4873">
        <v>93.08</v>
      </c>
      <c r="S4873">
        <v>0</v>
      </c>
      <c r="T4873">
        <v>0</v>
      </c>
    </row>
    <row r="4874" spans="1:20" x14ac:dyDescent="0.25">
      <c r="A4874" t="s">
        <v>1717</v>
      </c>
      <c r="B4874">
        <v>0</v>
      </c>
      <c r="C4874">
        <v>611184357</v>
      </c>
      <c r="D4874">
        <v>0</v>
      </c>
      <c r="E4874">
        <v>611184357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611184357</v>
      </c>
      <c r="R4874">
        <v>0</v>
      </c>
      <c r="S4874">
        <v>0</v>
      </c>
      <c r="T4874">
        <v>0</v>
      </c>
    </row>
    <row r="4875" spans="1:20" x14ac:dyDescent="0.25">
      <c r="A4875" t="s">
        <v>1687</v>
      </c>
      <c r="B4875">
        <v>0</v>
      </c>
      <c r="C4875">
        <v>611184357</v>
      </c>
      <c r="D4875">
        <v>0</v>
      </c>
      <c r="E4875">
        <v>611184357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611184357</v>
      </c>
      <c r="R4875">
        <v>0</v>
      </c>
      <c r="S4875">
        <v>0</v>
      </c>
      <c r="T4875">
        <v>0</v>
      </c>
    </row>
    <row r="4876" spans="1:20" x14ac:dyDescent="0.25">
      <c r="A4876" t="s">
        <v>1761</v>
      </c>
      <c r="B4876">
        <v>0</v>
      </c>
      <c r="C4876">
        <v>611184357</v>
      </c>
      <c r="D4876">
        <v>0</v>
      </c>
      <c r="E4876">
        <v>611184357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611184357</v>
      </c>
      <c r="R4876">
        <v>0</v>
      </c>
      <c r="S4876">
        <v>0</v>
      </c>
      <c r="T4876">
        <v>0</v>
      </c>
    </row>
    <row r="4877" spans="1:20" x14ac:dyDescent="0.25">
      <c r="A4877" t="s">
        <v>1762</v>
      </c>
      <c r="B4877">
        <v>0</v>
      </c>
      <c r="C4877">
        <v>1300000000</v>
      </c>
      <c r="D4877">
        <v>0</v>
      </c>
      <c r="E4877">
        <v>1300000000</v>
      </c>
      <c r="F4877">
        <v>0</v>
      </c>
      <c r="G4877">
        <v>255730031</v>
      </c>
      <c r="H4877">
        <v>255730031</v>
      </c>
      <c r="I4877">
        <v>255730031</v>
      </c>
      <c r="J4877">
        <v>0</v>
      </c>
      <c r="K4877">
        <v>255730031</v>
      </c>
      <c r="L4877">
        <v>0</v>
      </c>
      <c r="M4877">
        <v>0</v>
      </c>
      <c r="N4877">
        <v>255730031</v>
      </c>
      <c r="O4877">
        <v>255730031</v>
      </c>
      <c r="P4877">
        <v>0</v>
      </c>
      <c r="Q4877">
        <v>1044269969</v>
      </c>
      <c r="R4877">
        <v>19.670000000000002</v>
      </c>
      <c r="S4877">
        <v>0</v>
      </c>
      <c r="T4877">
        <v>0</v>
      </c>
    </row>
    <row r="4878" spans="1:20" x14ac:dyDescent="0.25">
      <c r="A4878" t="s">
        <v>1714</v>
      </c>
      <c r="B4878">
        <v>0</v>
      </c>
      <c r="C4878">
        <v>1300000000</v>
      </c>
      <c r="D4878">
        <v>0</v>
      </c>
      <c r="E4878">
        <v>1300000000</v>
      </c>
      <c r="F4878">
        <v>0</v>
      </c>
      <c r="G4878">
        <v>255730031</v>
      </c>
      <c r="H4878">
        <v>255730031</v>
      </c>
      <c r="I4878">
        <v>255730031</v>
      </c>
      <c r="J4878">
        <v>0</v>
      </c>
      <c r="K4878">
        <v>255730031</v>
      </c>
      <c r="L4878">
        <v>0</v>
      </c>
      <c r="M4878">
        <v>0</v>
      </c>
      <c r="N4878">
        <v>255730031</v>
      </c>
      <c r="O4878">
        <v>255730031</v>
      </c>
      <c r="P4878">
        <v>0</v>
      </c>
      <c r="Q4878">
        <v>1044269969</v>
      </c>
      <c r="R4878">
        <v>19.670000000000002</v>
      </c>
      <c r="S4878">
        <v>0</v>
      </c>
      <c r="T4878">
        <v>0</v>
      </c>
    </row>
    <row r="4879" spans="1:20" x14ac:dyDescent="0.25">
      <c r="A4879" t="s">
        <v>1687</v>
      </c>
      <c r="B4879">
        <v>0</v>
      </c>
      <c r="C4879">
        <v>1300000000</v>
      </c>
      <c r="D4879">
        <v>0</v>
      </c>
      <c r="E4879">
        <v>1300000000</v>
      </c>
      <c r="F4879">
        <v>0</v>
      </c>
      <c r="G4879">
        <v>255730031</v>
      </c>
      <c r="H4879">
        <v>255730031</v>
      </c>
      <c r="I4879">
        <v>255730031</v>
      </c>
      <c r="J4879">
        <v>0</v>
      </c>
      <c r="K4879">
        <v>255730031</v>
      </c>
      <c r="L4879">
        <v>0</v>
      </c>
      <c r="M4879">
        <v>0</v>
      </c>
      <c r="N4879">
        <v>255730031</v>
      </c>
      <c r="O4879">
        <v>255730031</v>
      </c>
      <c r="P4879">
        <v>0</v>
      </c>
      <c r="Q4879">
        <v>1044269969</v>
      </c>
      <c r="R4879">
        <v>19.670000000000002</v>
      </c>
      <c r="S4879">
        <v>0</v>
      </c>
      <c r="T4879">
        <v>0</v>
      </c>
    </row>
    <row r="4880" spans="1:20" x14ac:dyDescent="0.25">
      <c r="A4880" t="s">
        <v>1763</v>
      </c>
      <c r="B4880">
        <v>0</v>
      </c>
      <c r="C4880">
        <v>1300000000</v>
      </c>
      <c r="D4880">
        <v>0</v>
      </c>
      <c r="E4880">
        <v>1300000000</v>
      </c>
      <c r="F4880">
        <v>0</v>
      </c>
      <c r="G4880">
        <v>255730031</v>
      </c>
      <c r="H4880">
        <v>255730031</v>
      </c>
      <c r="I4880">
        <v>255730031</v>
      </c>
      <c r="J4880">
        <v>0</v>
      </c>
      <c r="K4880">
        <v>255730031</v>
      </c>
      <c r="L4880">
        <v>0</v>
      </c>
      <c r="M4880">
        <v>0</v>
      </c>
      <c r="N4880">
        <v>255730031</v>
      </c>
      <c r="O4880">
        <v>255730031</v>
      </c>
      <c r="P4880">
        <v>0</v>
      </c>
      <c r="Q4880">
        <v>1044269969</v>
      </c>
      <c r="R4880">
        <v>19.670000000000002</v>
      </c>
      <c r="S4880">
        <v>0</v>
      </c>
      <c r="T4880">
        <v>0</v>
      </c>
    </row>
    <row r="4881" spans="1:20" x14ac:dyDescent="0.25">
      <c r="A4881" t="s">
        <v>1764</v>
      </c>
      <c r="B4881">
        <v>0</v>
      </c>
      <c r="C4881">
        <v>151549720</v>
      </c>
      <c r="D4881">
        <v>0</v>
      </c>
      <c r="E4881">
        <v>151549720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151549720</v>
      </c>
      <c r="R4881">
        <v>0</v>
      </c>
      <c r="S4881">
        <v>0</v>
      </c>
      <c r="T4881">
        <v>0</v>
      </c>
    </row>
    <row r="4882" spans="1:20" x14ac:dyDescent="0.25">
      <c r="A4882" t="s">
        <v>1701</v>
      </c>
      <c r="B4882">
        <v>0</v>
      </c>
      <c r="C4882">
        <v>75774860</v>
      </c>
      <c r="D4882">
        <v>0</v>
      </c>
      <c r="E4882">
        <v>75774860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75774860</v>
      </c>
      <c r="R4882">
        <v>0</v>
      </c>
      <c r="S4882">
        <v>0</v>
      </c>
      <c r="T4882">
        <v>0</v>
      </c>
    </row>
    <row r="4883" spans="1:20" x14ac:dyDescent="0.25">
      <c r="A4883" t="s">
        <v>1687</v>
      </c>
      <c r="B4883">
        <v>0</v>
      </c>
      <c r="C4883">
        <v>75774860</v>
      </c>
      <c r="D4883">
        <v>0</v>
      </c>
      <c r="E4883">
        <v>75774860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75774860</v>
      </c>
      <c r="R4883">
        <v>0</v>
      </c>
      <c r="S4883">
        <v>0</v>
      </c>
      <c r="T4883">
        <v>0</v>
      </c>
    </row>
    <row r="4884" spans="1:20" x14ac:dyDescent="0.25">
      <c r="A4884" t="s">
        <v>1765</v>
      </c>
      <c r="B4884">
        <v>0</v>
      </c>
      <c r="C4884">
        <v>75774860</v>
      </c>
      <c r="D4884">
        <v>0</v>
      </c>
      <c r="E4884">
        <v>75774860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75774860</v>
      </c>
      <c r="R4884">
        <v>0</v>
      </c>
      <c r="S4884">
        <v>0</v>
      </c>
      <c r="T4884">
        <v>0</v>
      </c>
    </row>
    <row r="4885" spans="1:20" x14ac:dyDescent="0.25">
      <c r="A4885" t="s">
        <v>1717</v>
      </c>
      <c r="B4885">
        <v>0</v>
      </c>
      <c r="C4885">
        <v>75774860</v>
      </c>
      <c r="D4885">
        <v>0</v>
      </c>
      <c r="E4885">
        <v>75774860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75774860</v>
      </c>
      <c r="R4885">
        <v>0</v>
      </c>
      <c r="S4885">
        <v>0</v>
      </c>
      <c r="T4885">
        <v>0</v>
      </c>
    </row>
    <row r="4886" spans="1:20" x14ac:dyDescent="0.25">
      <c r="A4886" t="s">
        <v>1687</v>
      </c>
      <c r="B4886">
        <v>0</v>
      </c>
      <c r="C4886">
        <v>75774860</v>
      </c>
      <c r="D4886">
        <v>0</v>
      </c>
      <c r="E4886">
        <v>75774860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75774860</v>
      </c>
      <c r="R4886">
        <v>0</v>
      </c>
      <c r="S4886">
        <v>0</v>
      </c>
      <c r="T4886">
        <v>0</v>
      </c>
    </row>
    <row r="4887" spans="1:20" x14ac:dyDescent="0.25">
      <c r="A4887" t="s">
        <v>1765</v>
      </c>
      <c r="B4887">
        <v>0</v>
      </c>
      <c r="C4887">
        <v>75774860</v>
      </c>
      <c r="D4887">
        <v>0</v>
      </c>
      <c r="E4887">
        <v>75774860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75774860</v>
      </c>
      <c r="R4887">
        <v>0</v>
      </c>
      <c r="S4887">
        <v>0</v>
      </c>
      <c r="T4887">
        <v>0</v>
      </c>
    </row>
    <row r="4888" spans="1:20" x14ac:dyDescent="0.25">
      <c r="A4888" t="s">
        <v>1766</v>
      </c>
      <c r="B4888">
        <v>0</v>
      </c>
      <c r="C4888">
        <v>1800000000</v>
      </c>
      <c r="D4888">
        <v>0</v>
      </c>
      <c r="E4888">
        <v>1800000000</v>
      </c>
      <c r="F4888">
        <v>0</v>
      </c>
      <c r="G4888">
        <v>172859999</v>
      </c>
      <c r="H4888">
        <v>172859999</v>
      </c>
      <c r="I4888">
        <v>172859999</v>
      </c>
      <c r="J4888">
        <v>0</v>
      </c>
      <c r="K4888">
        <v>172859999</v>
      </c>
      <c r="L4888">
        <v>0</v>
      </c>
      <c r="M4888">
        <v>0</v>
      </c>
      <c r="N4888">
        <v>172859999</v>
      </c>
      <c r="O4888">
        <v>172859999</v>
      </c>
      <c r="P4888">
        <v>0</v>
      </c>
      <c r="Q4888">
        <v>1627140001</v>
      </c>
      <c r="R4888">
        <v>9.6</v>
      </c>
      <c r="S4888">
        <v>0</v>
      </c>
      <c r="T4888">
        <v>0</v>
      </c>
    </row>
    <row r="4889" spans="1:20" x14ac:dyDescent="0.25">
      <c r="A4889" t="s">
        <v>1714</v>
      </c>
      <c r="B4889">
        <v>0</v>
      </c>
      <c r="C4889">
        <v>1800000000</v>
      </c>
      <c r="D4889">
        <v>0</v>
      </c>
      <c r="E4889">
        <v>1800000000</v>
      </c>
      <c r="F4889">
        <v>0</v>
      </c>
      <c r="G4889">
        <v>172859999</v>
      </c>
      <c r="H4889">
        <v>172859999</v>
      </c>
      <c r="I4889">
        <v>172859999</v>
      </c>
      <c r="J4889">
        <v>0</v>
      </c>
      <c r="K4889">
        <v>172859999</v>
      </c>
      <c r="L4889">
        <v>0</v>
      </c>
      <c r="M4889">
        <v>0</v>
      </c>
      <c r="N4889">
        <v>172859999</v>
      </c>
      <c r="O4889">
        <v>172859999</v>
      </c>
      <c r="P4889">
        <v>0</v>
      </c>
      <c r="Q4889">
        <v>1627140001</v>
      </c>
      <c r="R4889">
        <v>9.6</v>
      </c>
      <c r="S4889">
        <v>0</v>
      </c>
      <c r="T4889">
        <v>0</v>
      </c>
    </row>
    <row r="4890" spans="1:20" x14ac:dyDescent="0.25">
      <c r="A4890" t="s">
        <v>1687</v>
      </c>
      <c r="B4890">
        <v>0</v>
      </c>
      <c r="C4890">
        <v>1800000000</v>
      </c>
      <c r="D4890">
        <v>0</v>
      </c>
      <c r="E4890">
        <v>1800000000</v>
      </c>
      <c r="F4890">
        <v>0</v>
      </c>
      <c r="G4890">
        <v>172859999</v>
      </c>
      <c r="H4890">
        <v>172859999</v>
      </c>
      <c r="I4890">
        <v>172859999</v>
      </c>
      <c r="J4890">
        <v>0</v>
      </c>
      <c r="K4890">
        <v>172859999</v>
      </c>
      <c r="L4890">
        <v>0</v>
      </c>
      <c r="M4890">
        <v>0</v>
      </c>
      <c r="N4890">
        <v>172859999</v>
      </c>
      <c r="O4890">
        <v>172859999</v>
      </c>
      <c r="P4890">
        <v>0</v>
      </c>
      <c r="Q4890">
        <v>1627140001</v>
      </c>
      <c r="R4890">
        <v>9.6</v>
      </c>
      <c r="S4890">
        <v>0</v>
      </c>
      <c r="T4890">
        <v>0</v>
      </c>
    </row>
    <row r="4891" spans="1:20" x14ac:dyDescent="0.25">
      <c r="A4891" t="s">
        <v>1746</v>
      </c>
      <c r="B4891">
        <v>0</v>
      </c>
      <c r="C4891">
        <v>1800000000</v>
      </c>
      <c r="D4891">
        <v>0</v>
      </c>
      <c r="E4891">
        <v>1800000000</v>
      </c>
      <c r="F4891">
        <v>0</v>
      </c>
      <c r="G4891">
        <v>172859999</v>
      </c>
      <c r="H4891">
        <v>172859999</v>
      </c>
      <c r="I4891">
        <v>172859999</v>
      </c>
      <c r="J4891">
        <v>0</v>
      </c>
      <c r="K4891">
        <v>172859999</v>
      </c>
      <c r="L4891">
        <v>0</v>
      </c>
      <c r="M4891">
        <v>0</v>
      </c>
      <c r="N4891">
        <v>172859999</v>
      </c>
      <c r="O4891">
        <v>172859999</v>
      </c>
      <c r="P4891">
        <v>0</v>
      </c>
      <c r="Q4891">
        <v>1627140001</v>
      </c>
      <c r="R4891">
        <v>9.6</v>
      </c>
      <c r="S4891">
        <v>0</v>
      </c>
      <c r="T4891">
        <v>0</v>
      </c>
    </row>
    <row r="4892" spans="1:20" x14ac:dyDescent="0.25">
      <c r="A4892" t="s">
        <v>1767</v>
      </c>
      <c r="B4892">
        <v>0</v>
      </c>
      <c r="C4892">
        <v>5139525107</v>
      </c>
      <c r="D4892">
        <v>0</v>
      </c>
      <c r="E4892">
        <v>5139525107</v>
      </c>
      <c r="F4892">
        <v>0</v>
      </c>
      <c r="G4892">
        <v>3356823056</v>
      </c>
      <c r="H4892">
        <v>3356823056</v>
      </c>
      <c r="I4892">
        <v>3356823056</v>
      </c>
      <c r="J4892">
        <v>0</v>
      </c>
      <c r="K4892">
        <v>3356823056</v>
      </c>
      <c r="L4892">
        <v>0</v>
      </c>
      <c r="M4892">
        <v>0</v>
      </c>
      <c r="N4892">
        <v>3356823056</v>
      </c>
      <c r="O4892">
        <v>3356823056</v>
      </c>
      <c r="P4892">
        <v>0</v>
      </c>
      <c r="Q4892">
        <v>1782702051</v>
      </c>
      <c r="R4892">
        <v>65.31</v>
      </c>
      <c r="S4892">
        <v>0</v>
      </c>
      <c r="T4892">
        <v>0</v>
      </c>
    </row>
    <row r="4893" spans="1:20" x14ac:dyDescent="0.25">
      <c r="A4893" t="s">
        <v>1712</v>
      </c>
      <c r="B4893">
        <v>0</v>
      </c>
      <c r="C4893">
        <v>2500000000</v>
      </c>
      <c r="D4893">
        <v>0</v>
      </c>
      <c r="E4893">
        <v>2500000000</v>
      </c>
      <c r="F4893">
        <v>0</v>
      </c>
      <c r="G4893">
        <v>1299200000</v>
      </c>
      <c r="H4893">
        <v>1299200000</v>
      </c>
      <c r="I4893">
        <v>1299200000</v>
      </c>
      <c r="J4893">
        <v>0</v>
      </c>
      <c r="K4893">
        <v>1299200000</v>
      </c>
      <c r="L4893">
        <v>0</v>
      </c>
      <c r="M4893">
        <v>0</v>
      </c>
      <c r="N4893">
        <v>1299200000</v>
      </c>
      <c r="O4893">
        <v>1299200000</v>
      </c>
      <c r="P4893">
        <v>0</v>
      </c>
      <c r="Q4893">
        <v>1200800000</v>
      </c>
      <c r="R4893">
        <v>51.97</v>
      </c>
      <c r="S4893">
        <v>0</v>
      </c>
      <c r="T4893">
        <v>0</v>
      </c>
    </row>
    <row r="4894" spans="1:20" x14ac:dyDescent="0.25">
      <c r="A4894" t="s">
        <v>1687</v>
      </c>
      <c r="B4894">
        <v>0</v>
      </c>
      <c r="C4894">
        <v>2500000000</v>
      </c>
      <c r="D4894">
        <v>0</v>
      </c>
      <c r="E4894">
        <v>2500000000</v>
      </c>
      <c r="F4894">
        <v>0</v>
      </c>
      <c r="G4894">
        <v>1299200000</v>
      </c>
      <c r="H4894">
        <v>1299200000</v>
      </c>
      <c r="I4894">
        <v>1299200000</v>
      </c>
      <c r="J4894">
        <v>0</v>
      </c>
      <c r="K4894">
        <v>1299200000</v>
      </c>
      <c r="L4894">
        <v>0</v>
      </c>
      <c r="M4894">
        <v>0</v>
      </c>
      <c r="N4894">
        <v>1299200000</v>
      </c>
      <c r="O4894">
        <v>1299200000</v>
      </c>
      <c r="P4894">
        <v>0</v>
      </c>
      <c r="Q4894">
        <v>1200800000</v>
      </c>
      <c r="R4894">
        <v>51.97</v>
      </c>
      <c r="S4894">
        <v>0</v>
      </c>
      <c r="T4894">
        <v>0</v>
      </c>
    </row>
    <row r="4895" spans="1:20" x14ac:dyDescent="0.25">
      <c r="A4895" t="s">
        <v>1746</v>
      </c>
      <c r="B4895">
        <v>0</v>
      </c>
      <c r="C4895">
        <v>2500000000</v>
      </c>
      <c r="D4895">
        <v>0</v>
      </c>
      <c r="E4895">
        <v>2500000000</v>
      </c>
      <c r="F4895">
        <v>0</v>
      </c>
      <c r="G4895">
        <v>1299200000</v>
      </c>
      <c r="H4895">
        <v>1299200000</v>
      </c>
      <c r="I4895">
        <v>1299200000</v>
      </c>
      <c r="J4895">
        <v>0</v>
      </c>
      <c r="K4895">
        <v>1299200000</v>
      </c>
      <c r="L4895">
        <v>0</v>
      </c>
      <c r="M4895">
        <v>0</v>
      </c>
      <c r="N4895">
        <v>1299200000</v>
      </c>
      <c r="O4895">
        <v>1299200000</v>
      </c>
      <c r="P4895">
        <v>0</v>
      </c>
      <c r="Q4895">
        <v>1200800000</v>
      </c>
      <c r="R4895">
        <v>51.97</v>
      </c>
      <c r="S4895">
        <v>0</v>
      </c>
      <c r="T4895">
        <v>0</v>
      </c>
    </row>
    <row r="4896" spans="1:20" x14ac:dyDescent="0.25">
      <c r="A4896" t="s">
        <v>1686</v>
      </c>
      <c r="B4896">
        <v>0</v>
      </c>
      <c r="C4896">
        <v>2605855357</v>
      </c>
      <c r="D4896">
        <v>0</v>
      </c>
      <c r="E4896">
        <v>2605855357</v>
      </c>
      <c r="F4896">
        <v>0</v>
      </c>
      <c r="G4896">
        <v>2057623056</v>
      </c>
      <c r="H4896">
        <v>2057623056</v>
      </c>
      <c r="I4896">
        <v>2057623056</v>
      </c>
      <c r="J4896">
        <v>0</v>
      </c>
      <c r="K4896">
        <v>2057623056</v>
      </c>
      <c r="L4896">
        <v>0</v>
      </c>
      <c r="M4896">
        <v>0</v>
      </c>
      <c r="N4896">
        <v>2057623056</v>
      </c>
      <c r="O4896">
        <v>2057623056</v>
      </c>
      <c r="P4896">
        <v>0</v>
      </c>
      <c r="Q4896">
        <v>548232301</v>
      </c>
      <c r="R4896">
        <v>78.959999999999994</v>
      </c>
      <c r="S4896">
        <v>0</v>
      </c>
      <c r="T4896">
        <v>0</v>
      </c>
    </row>
    <row r="4897" spans="1:20" x14ac:dyDescent="0.25">
      <c r="A4897" t="s">
        <v>1687</v>
      </c>
      <c r="B4897">
        <v>0</v>
      </c>
      <c r="C4897">
        <v>2605855357</v>
      </c>
      <c r="D4897">
        <v>0</v>
      </c>
      <c r="E4897">
        <v>2605855357</v>
      </c>
      <c r="F4897">
        <v>0</v>
      </c>
      <c r="G4897">
        <v>2057623056</v>
      </c>
      <c r="H4897">
        <v>2057623056</v>
      </c>
      <c r="I4897">
        <v>2057623056</v>
      </c>
      <c r="J4897">
        <v>0</v>
      </c>
      <c r="K4897">
        <v>2057623056</v>
      </c>
      <c r="L4897">
        <v>0</v>
      </c>
      <c r="M4897">
        <v>0</v>
      </c>
      <c r="N4897">
        <v>2057623056</v>
      </c>
      <c r="O4897">
        <v>2057623056</v>
      </c>
      <c r="P4897">
        <v>0</v>
      </c>
      <c r="Q4897">
        <v>548232301</v>
      </c>
      <c r="R4897">
        <v>78.959999999999994</v>
      </c>
      <c r="S4897">
        <v>0</v>
      </c>
      <c r="T4897">
        <v>0</v>
      </c>
    </row>
    <row r="4898" spans="1:20" x14ac:dyDescent="0.25">
      <c r="A4898" t="s">
        <v>1746</v>
      </c>
      <c r="B4898">
        <v>0</v>
      </c>
      <c r="C4898">
        <v>2605855357</v>
      </c>
      <c r="D4898">
        <v>0</v>
      </c>
      <c r="E4898">
        <v>2605855357</v>
      </c>
      <c r="F4898">
        <v>0</v>
      </c>
      <c r="G4898">
        <v>2057623056</v>
      </c>
      <c r="H4898">
        <v>2057623056</v>
      </c>
      <c r="I4898">
        <v>2057623056</v>
      </c>
      <c r="J4898">
        <v>0</v>
      </c>
      <c r="K4898">
        <v>2057623056</v>
      </c>
      <c r="L4898">
        <v>0</v>
      </c>
      <c r="M4898">
        <v>0</v>
      </c>
      <c r="N4898">
        <v>2057623056</v>
      </c>
      <c r="O4898">
        <v>2057623056</v>
      </c>
      <c r="P4898">
        <v>0</v>
      </c>
      <c r="Q4898">
        <v>548232301</v>
      </c>
      <c r="R4898">
        <v>78.959999999999994</v>
      </c>
      <c r="S4898">
        <v>0</v>
      </c>
      <c r="T4898">
        <v>0</v>
      </c>
    </row>
    <row r="4899" spans="1:20" x14ac:dyDescent="0.25">
      <c r="A4899" t="s">
        <v>1701</v>
      </c>
      <c r="B4899">
        <v>0</v>
      </c>
      <c r="C4899">
        <v>33669750</v>
      </c>
      <c r="D4899">
        <v>0</v>
      </c>
      <c r="E4899">
        <v>33669750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33669750</v>
      </c>
      <c r="R4899">
        <v>0</v>
      </c>
      <c r="S4899">
        <v>0</v>
      </c>
      <c r="T4899">
        <v>0</v>
      </c>
    </row>
    <row r="4900" spans="1:20" x14ac:dyDescent="0.25">
      <c r="A4900" t="s">
        <v>1687</v>
      </c>
      <c r="B4900">
        <v>0</v>
      </c>
      <c r="C4900">
        <v>33669750</v>
      </c>
      <c r="D4900">
        <v>0</v>
      </c>
      <c r="E4900">
        <v>33669750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33669750</v>
      </c>
      <c r="R4900">
        <v>0</v>
      </c>
      <c r="S4900">
        <v>0</v>
      </c>
      <c r="T4900">
        <v>0</v>
      </c>
    </row>
    <row r="4901" spans="1:20" x14ac:dyDescent="0.25">
      <c r="A4901" t="s">
        <v>1746</v>
      </c>
      <c r="B4901">
        <v>0</v>
      </c>
      <c r="C4901">
        <v>33669750</v>
      </c>
      <c r="D4901">
        <v>0</v>
      </c>
      <c r="E4901">
        <v>33669750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33669750</v>
      </c>
      <c r="R4901">
        <v>0</v>
      </c>
      <c r="S4901">
        <v>0</v>
      </c>
      <c r="T4901">
        <v>0</v>
      </c>
    </row>
    <row r="4902" spans="1:20" x14ac:dyDescent="0.25">
      <c r="A4902" t="s">
        <v>1768</v>
      </c>
      <c r="B4902">
        <v>0</v>
      </c>
      <c r="C4902">
        <v>698834334</v>
      </c>
      <c r="D4902">
        <v>0</v>
      </c>
      <c r="E4902">
        <v>698834334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698834334</v>
      </c>
      <c r="R4902">
        <v>0</v>
      </c>
      <c r="S4902">
        <v>0</v>
      </c>
      <c r="T4902">
        <v>0</v>
      </c>
    </row>
    <row r="4903" spans="1:20" x14ac:dyDescent="0.25">
      <c r="A4903" t="s">
        <v>1712</v>
      </c>
      <c r="B4903">
        <v>0</v>
      </c>
      <c r="C4903">
        <v>665164584</v>
      </c>
      <c r="D4903">
        <v>0</v>
      </c>
      <c r="E4903">
        <v>665164584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665164584</v>
      </c>
      <c r="R4903">
        <v>0</v>
      </c>
      <c r="S4903">
        <v>0</v>
      </c>
      <c r="T4903">
        <v>0</v>
      </c>
    </row>
    <row r="4904" spans="1:20" x14ac:dyDescent="0.25">
      <c r="A4904" t="s">
        <v>1687</v>
      </c>
      <c r="B4904">
        <v>0</v>
      </c>
      <c r="C4904">
        <v>665164584</v>
      </c>
      <c r="D4904">
        <v>0</v>
      </c>
      <c r="E4904">
        <v>665164584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665164584</v>
      </c>
      <c r="R4904">
        <v>0</v>
      </c>
      <c r="S4904">
        <v>0</v>
      </c>
      <c r="T4904">
        <v>0</v>
      </c>
    </row>
    <row r="4905" spans="1:20" x14ac:dyDescent="0.25">
      <c r="A4905" t="s">
        <v>1749</v>
      </c>
      <c r="B4905">
        <v>0</v>
      </c>
      <c r="C4905">
        <v>665164584</v>
      </c>
      <c r="D4905">
        <v>0</v>
      </c>
      <c r="E4905">
        <v>665164584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665164584</v>
      </c>
      <c r="R4905">
        <v>0</v>
      </c>
      <c r="S4905">
        <v>0</v>
      </c>
      <c r="T4905">
        <v>0</v>
      </c>
    </row>
    <row r="4906" spans="1:20" x14ac:dyDescent="0.25">
      <c r="A4906" t="s">
        <v>1701</v>
      </c>
      <c r="B4906">
        <v>0</v>
      </c>
      <c r="C4906">
        <v>33669750</v>
      </c>
      <c r="D4906">
        <v>0</v>
      </c>
      <c r="E4906">
        <v>33669750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33669750</v>
      </c>
      <c r="R4906">
        <v>0</v>
      </c>
      <c r="S4906">
        <v>0</v>
      </c>
      <c r="T4906">
        <v>0</v>
      </c>
    </row>
    <row r="4907" spans="1:20" x14ac:dyDescent="0.25">
      <c r="A4907" t="s">
        <v>1687</v>
      </c>
      <c r="B4907">
        <v>0</v>
      </c>
      <c r="C4907">
        <v>33669750</v>
      </c>
      <c r="D4907">
        <v>0</v>
      </c>
      <c r="E4907">
        <v>33669750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33669750</v>
      </c>
      <c r="R4907">
        <v>0</v>
      </c>
      <c r="S4907">
        <v>0</v>
      </c>
      <c r="T4907">
        <v>0</v>
      </c>
    </row>
    <row r="4908" spans="1:20" x14ac:dyDescent="0.25">
      <c r="A4908" t="s">
        <v>1749</v>
      </c>
      <c r="B4908">
        <v>0</v>
      </c>
      <c r="C4908">
        <v>33669750</v>
      </c>
      <c r="D4908">
        <v>0</v>
      </c>
      <c r="E4908">
        <v>33669750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33669750</v>
      </c>
      <c r="R4908">
        <v>0</v>
      </c>
      <c r="S4908">
        <v>0</v>
      </c>
      <c r="T4908">
        <v>0</v>
      </c>
    </row>
    <row r="4909" spans="1:20" x14ac:dyDescent="0.25">
      <c r="A4909" t="s">
        <v>1769</v>
      </c>
      <c r="B4909">
        <v>0</v>
      </c>
      <c r="C4909">
        <v>210277411</v>
      </c>
      <c r="D4909">
        <v>0</v>
      </c>
      <c r="E4909">
        <v>210277411</v>
      </c>
      <c r="F4909">
        <v>0</v>
      </c>
      <c r="G4909">
        <v>82722600</v>
      </c>
      <c r="H4909">
        <v>82722600</v>
      </c>
      <c r="I4909">
        <v>82722600</v>
      </c>
      <c r="J4909">
        <v>0</v>
      </c>
      <c r="K4909">
        <v>82722600</v>
      </c>
      <c r="L4909">
        <v>0</v>
      </c>
      <c r="M4909">
        <v>0</v>
      </c>
      <c r="N4909">
        <v>82722600</v>
      </c>
      <c r="O4909">
        <v>82722600</v>
      </c>
      <c r="P4909">
        <v>0</v>
      </c>
      <c r="Q4909">
        <v>127554811</v>
      </c>
      <c r="R4909">
        <v>39.340000000000003</v>
      </c>
      <c r="S4909">
        <v>0</v>
      </c>
      <c r="T4909">
        <v>0</v>
      </c>
    </row>
    <row r="4910" spans="1:20" x14ac:dyDescent="0.25">
      <c r="A4910" t="s">
        <v>1717</v>
      </c>
      <c r="B4910">
        <v>0</v>
      </c>
      <c r="C4910">
        <v>210277411</v>
      </c>
      <c r="D4910">
        <v>0</v>
      </c>
      <c r="E4910">
        <v>210277411</v>
      </c>
      <c r="F4910">
        <v>0</v>
      </c>
      <c r="G4910">
        <v>82722600</v>
      </c>
      <c r="H4910">
        <v>82722600</v>
      </c>
      <c r="I4910">
        <v>82722600</v>
      </c>
      <c r="J4910">
        <v>0</v>
      </c>
      <c r="K4910">
        <v>82722600</v>
      </c>
      <c r="L4910">
        <v>0</v>
      </c>
      <c r="M4910">
        <v>0</v>
      </c>
      <c r="N4910">
        <v>82722600</v>
      </c>
      <c r="O4910">
        <v>82722600</v>
      </c>
      <c r="P4910">
        <v>0</v>
      </c>
      <c r="Q4910">
        <v>127554811</v>
      </c>
      <c r="R4910">
        <v>39.340000000000003</v>
      </c>
      <c r="S4910">
        <v>0</v>
      </c>
      <c r="T4910">
        <v>0</v>
      </c>
    </row>
    <row r="4911" spans="1:20" x14ac:dyDescent="0.25">
      <c r="A4911" t="s">
        <v>1687</v>
      </c>
      <c r="B4911">
        <v>0</v>
      </c>
      <c r="C4911">
        <v>210277411</v>
      </c>
      <c r="D4911">
        <v>0</v>
      </c>
      <c r="E4911">
        <v>210277411</v>
      </c>
      <c r="F4911">
        <v>0</v>
      </c>
      <c r="G4911">
        <v>82722600</v>
      </c>
      <c r="H4911">
        <v>82722600</v>
      </c>
      <c r="I4911">
        <v>82722600</v>
      </c>
      <c r="J4911">
        <v>0</v>
      </c>
      <c r="K4911">
        <v>82722600</v>
      </c>
      <c r="L4911">
        <v>0</v>
      </c>
      <c r="M4911">
        <v>0</v>
      </c>
      <c r="N4911">
        <v>82722600</v>
      </c>
      <c r="O4911">
        <v>82722600</v>
      </c>
      <c r="P4911">
        <v>0</v>
      </c>
      <c r="Q4911">
        <v>127554811</v>
      </c>
      <c r="R4911">
        <v>39.340000000000003</v>
      </c>
      <c r="S4911">
        <v>0</v>
      </c>
      <c r="T4911">
        <v>0</v>
      </c>
    </row>
    <row r="4912" spans="1:20" x14ac:dyDescent="0.25">
      <c r="A4912" t="s">
        <v>1746</v>
      </c>
      <c r="B4912">
        <v>0</v>
      </c>
      <c r="C4912">
        <v>210277411</v>
      </c>
      <c r="D4912">
        <v>0</v>
      </c>
      <c r="E4912">
        <v>210277411</v>
      </c>
      <c r="F4912">
        <v>0</v>
      </c>
      <c r="G4912">
        <v>82722600</v>
      </c>
      <c r="H4912">
        <v>82722600</v>
      </c>
      <c r="I4912">
        <v>82722600</v>
      </c>
      <c r="J4912">
        <v>0</v>
      </c>
      <c r="K4912">
        <v>82722600</v>
      </c>
      <c r="L4912">
        <v>0</v>
      </c>
      <c r="M4912">
        <v>0</v>
      </c>
      <c r="N4912">
        <v>82722600</v>
      </c>
      <c r="O4912">
        <v>82722600</v>
      </c>
      <c r="P4912">
        <v>0</v>
      </c>
      <c r="Q4912">
        <v>127554811</v>
      </c>
      <c r="R4912">
        <v>39.340000000000003</v>
      </c>
      <c r="S4912">
        <v>0</v>
      </c>
      <c r="T4912">
        <v>0</v>
      </c>
    </row>
    <row r="4913" spans="1:20" x14ac:dyDescent="0.25">
      <c r="A4913" t="s">
        <v>1770</v>
      </c>
      <c r="B4913">
        <v>0</v>
      </c>
      <c r="C4913">
        <v>20000000</v>
      </c>
      <c r="D4913">
        <v>0</v>
      </c>
      <c r="E4913">
        <v>20000000</v>
      </c>
      <c r="F4913">
        <v>0</v>
      </c>
      <c r="G4913">
        <v>17582400</v>
      </c>
      <c r="H4913">
        <v>17582400</v>
      </c>
      <c r="I4913">
        <v>17582400</v>
      </c>
      <c r="J4913">
        <v>0</v>
      </c>
      <c r="K4913">
        <v>17582400</v>
      </c>
      <c r="L4913">
        <v>0</v>
      </c>
      <c r="M4913">
        <v>0</v>
      </c>
      <c r="N4913">
        <v>17582400</v>
      </c>
      <c r="O4913">
        <v>17582400</v>
      </c>
      <c r="P4913">
        <v>0</v>
      </c>
      <c r="Q4913">
        <v>2417600</v>
      </c>
      <c r="R4913">
        <v>87.91</v>
      </c>
      <c r="S4913">
        <v>0</v>
      </c>
      <c r="T4913">
        <v>0</v>
      </c>
    </row>
    <row r="4914" spans="1:20" x14ac:dyDescent="0.25">
      <c r="A4914" t="s">
        <v>1736</v>
      </c>
      <c r="B4914">
        <v>0</v>
      </c>
      <c r="C4914">
        <v>20000000</v>
      </c>
      <c r="D4914">
        <v>0</v>
      </c>
      <c r="E4914">
        <v>20000000</v>
      </c>
      <c r="F4914">
        <v>0</v>
      </c>
      <c r="G4914">
        <v>17582400</v>
      </c>
      <c r="H4914">
        <v>17582400</v>
      </c>
      <c r="I4914">
        <v>17582400</v>
      </c>
      <c r="J4914">
        <v>0</v>
      </c>
      <c r="K4914">
        <v>17582400</v>
      </c>
      <c r="L4914">
        <v>0</v>
      </c>
      <c r="M4914">
        <v>0</v>
      </c>
      <c r="N4914">
        <v>17582400</v>
      </c>
      <c r="O4914">
        <v>17582400</v>
      </c>
      <c r="P4914">
        <v>0</v>
      </c>
      <c r="Q4914">
        <v>2417600</v>
      </c>
      <c r="R4914">
        <v>87.91</v>
      </c>
      <c r="S4914">
        <v>0</v>
      </c>
      <c r="T4914">
        <v>0</v>
      </c>
    </row>
    <row r="4915" spans="1:20" x14ac:dyDescent="0.25">
      <c r="A4915" t="s">
        <v>1687</v>
      </c>
      <c r="B4915">
        <v>0</v>
      </c>
      <c r="C4915">
        <v>20000000</v>
      </c>
      <c r="D4915">
        <v>0</v>
      </c>
      <c r="E4915">
        <v>20000000</v>
      </c>
      <c r="F4915">
        <v>0</v>
      </c>
      <c r="G4915">
        <v>17582400</v>
      </c>
      <c r="H4915">
        <v>17582400</v>
      </c>
      <c r="I4915">
        <v>17582400</v>
      </c>
      <c r="J4915">
        <v>0</v>
      </c>
      <c r="K4915">
        <v>17582400</v>
      </c>
      <c r="L4915">
        <v>0</v>
      </c>
      <c r="M4915">
        <v>0</v>
      </c>
      <c r="N4915">
        <v>17582400</v>
      </c>
      <c r="O4915">
        <v>17582400</v>
      </c>
      <c r="P4915">
        <v>0</v>
      </c>
      <c r="Q4915">
        <v>2417600</v>
      </c>
      <c r="R4915">
        <v>87.91</v>
      </c>
      <c r="S4915">
        <v>0</v>
      </c>
      <c r="T4915">
        <v>0</v>
      </c>
    </row>
    <row r="4916" spans="1:20" x14ac:dyDescent="0.25">
      <c r="A4916" t="s">
        <v>1746</v>
      </c>
      <c r="B4916">
        <v>0</v>
      </c>
      <c r="C4916">
        <v>20000000</v>
      </c>
      <c r="D4916">
        <v>0</v>
      </c>
      <c r="E4916">
        <v>20000000</v>
      </c>
      <c r="F4916">
        <v>0</v>
      </c>
      <c r="G4916">
        <v>17582400</v>
      </c>
      <c r="H4916">
        <v>17582400</v>
      </c>
      <c r="I4916">
        <v>17582400</v>
      </c>
      <c r="J4916">
        <v>0</v>
      </c>
      <c r="K4916">
        <v>17582400</v>
      </c>
      <c r="L4916">
        <v>0</v>
      </c>
      <c r="M4916">
        <v>0</v>
      </c>
      <c r="N4916">
        <v>17582400</v>
      </c>
      <c r="O4916">
        <v>17582400</v>
      </c>
      <c r="P4916">
        <v>0</v>
      </c>
      <c r="Q4916">
        <v>2417600</v>
      </c>
      <c r="R4916">
        <v>87.91</v>
      </c>
      <c r="S4916">
        <v>0</v>
      </c>
      <c r="T4916">
        <v>0</v>
      </c>
    </row>
    <row r="4917" spans="1:20" x14ac:dyDescent="0.25">
      <c r="A4917" t="s">
        <v>1771</v>
      </c>
      <c r="B4917">
        <v>0</v>
      </c>
      <c r="C4917">
        <v>50000000</v>
      </c>
      <c r="D4917">
        <v>0</v>
      </c>
      <c r="E4917">
        <v>50000000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50000000</v>
      </c>
      <c r="R4917">
        <v>0</v>
      </c>
      <c r="S4917">
        <v>0</v>
      </c>
      <c r="T4917">
        <v>0</v>
      </c>
    </row>
    <row r="4918" spans="1:20" x14ac:dyDescent="0.25">
      <c r="A4918" t="s">
        <v>1717</v>
      </c>
      <c r="B4918">
        <v>0</v>
      </c>
      <c r="C4918">
        <v>50000000</v>
      </c>
      <c r="D4918">
        <v>0</v>
      </c>
      <c r="E4918">
        <v>50000000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50000000</v>
      </c>
      <c r="R4918">
        <v>0</v>
      </c>
      <c r="S4918">
        <v>0</v>
      </c>
      <c r="T4918">
        <v>0</v>
      </c>
    </row>
    <row r="4919" spans="1:20" x14ac:dyDescent="0.25">
      <c r="A4919" t="s">
        <v>1687</v>
      </c>
      <c r="B4919">
        <v>0</v>
      </c>
      <c r="C4919">
        <v>50000000</v>
      </c>
      <c r="D4919">
        <v>0</v>
      </c>
      <c r="E4919">
        <v>50000000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50000000</v>
      </c>
      <c r="R4919">
        <v>0</v>
      </c>
      <c r="S4919">
        <v>0</v>
      </c>
      <c r="T4919">
        <v>0</v>
      </c>
    </row>
    <row r="4920" spans="1:20" x14ac:dyDescent="0.25">
      <c r="A4920" t="s">
        <v>1749</v>
      </c>
      <c r="B4920">
        <v>0</v>
      </c>
      <c r="C4920">
        <v>50000000</v>
      </c>
      <c r="D4920">
        <v>0</v>
      </c>
      <c r="E4920">
        <v>50000000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50000000</v>
      </c>
      <c r="R4920">
        <v>0</v>
      </c>
      <c r="S4920">
        <v>0</v>
      </c>
      <c r="T4920">
        <v>0</v>
      </c>
    </row>
    <row r="4921" spans="1:20" x14ac:dyDescent="0.25">
      <c r="A4921" t="s">
        <v>1772</v>
      </c>
      <c r="B4921">
        <v>0</v>
      </c>
      <c r="C4921">
        <v>212085085</v>
      </c>
      <c r="D4921">
        <v>0</v>
      </c>
      <c r="E4921">
        <v>212085085</v>
      </c>
      <c r="F4921">
        <v>0</v>
      </c>
      <c r="G4921">
        <v>49978296</v>
      </c>
      <c r="H4921">
        <v>49978296</v>
      </c>
      <c r="I4921">
        <v>49978296</v>
      </c>
      <c r="J4921">
        <v>0</v>
      </c>
      <c r="K4921">
        <v>49978296</v>
      </c>
      <c r="L4921">
        <v>0</v>
      </c>
      <c r="M4921">
        <v>0</v>
      </c>
      <c r="N4921">
        <v>49978296</v>
      </c>
      <c r="O4921">
        <v>49978296</v>
      </c>
      <c r="P4921">
        <v>0</v>
      </c>
      <c r="Q4921">
        <v>162106789</v>
      </c>
      <c r="R4921">
        <v>23.57</v>
      </c>
      <c r="S4921">
        <v>0</v>
      </c>
      <c r="T4921">
        <v>0</v>
      </c>
    </row>
    <row r="4922" spans="1:20" x14ac:dyDescent="0.25">
      <c r="A4922" t="s">
        <v>1712</v>
      </c>
      <c r="B4922">
        <v>0</v>
      </c>
      <c r="C4922">
        <v>200000000</v>
      </c>
      <c r="D4922">
        <v>0</v>
      </c>
      <c r="E4922">
        <v>200000000</v>
      </c>
      <c r="F4922">
        <v>0</v>
      </c>
      <c r="G4922">
        <v>49978296</v>
      </c>
      <c r="H4922">
        <v>49978296</v>
      </c>
      <c r="I4922">
        <v>49978296</v>
      </c>
      <c r="J4922">
        <v>0</v>
      </c>
      <c r="K4922">
        <v>49978296</v>
      </c>
      <c r="L4922">
        <v>0</v>
      </c>
      <c r="M4922">
        <v>0</v>
      </c>
      <c r="N4922">
        <v>49978296</v>
      </c>
      <c r="O4922">
        <v>49978296</v>
      </c>
      <c r="P4922">
        <v>0</v>
      </c>
      <c r="Q4922">
        <v>150021704</v>
      </c>
      <c r="R4922">
        <v>24.99</v>
      </c>
      <c r="S4922">
        <v>0</v>
      </c>
      <c r="T4922">
        <v>0</v>
      </c>
    </row>
    <row r="4923" spans="1:20" x14ac:dyDescent="0.25">
      <c r="A4923" t="s">
        <v>1687</v>
      </c>
      <c r="B4923">
        <v>0</v>
      </c>
      <c r="C4923">
        <v>200000000</v>
      </c>
      <c r="D4923">
        <v>0</v>
      </c>
      <c r="E4923">
        <v>200000000</v>
      </c>
      <c r="F4923">
        <v>0</v>
      </c>
      <c r="G4923">
        <v>49978296</v>
      </c>
      <c r="H4923">
        <v>49978296</v>
      </c>
      <c r="I4923">
        <v>49978296</v>
      </c>
      <c r="J4923">
        <v>0</v>
      </c>
      <c r="K4923">
        <v>49978296</v>
      </c>
      <c r="L4923">
        <v>0</v>
      </c>
      <c r="M4923">
        <v>0</v>
      </c>
      <c r="N4923">
        <v>49978296</v>
      </c>
      <c r="O4923">
        <v>49978296</v>
      </c>
      <c r="P4923">
        <v>0</v>
      </c>
      <c r="Q4923">
        <v>150021704</v>
      </c>
      <c r="R4923">
        <v>24.99</v>
      </c>
      <c r="S4923">
        <v>0</v>
      </c>
      <c r="T4923">
        <v>0</v>
      </c>
    </row>
    <row r="4924" spans="1:20" x14ac:dyDescent="0.25">
      <c r="A4924" t="s">
        <v>1749</v>
      </c>
      <c r="B4924">
        <v>0</v>
      </c>
      <c r="C4924">
        <v>200000000</v>
      </c>
      <c r="D4924">
        <v>0</v>
      </c>
      <c r="E4924">
        <v>200000000</v>
      </c>
      <c r="F4924">
        <v>0</v>
      </c>
      <c r="G4924">
        <v>49978296</v>
      </c>
      <c r="H4924">
        <v>49978296</v>
      </c>
      <c r="I4924">
        <v>49978296</v>
      </c>
      <c r="J4924">
        <v>0</v>
      </c>
      <c r="K4924">
        <v>49978296</v>
      </c>
      <c r="L4924">
        <v>0</v>
      </c>
      <c r="M4924">
        <v>0</v>
      </c>
      <c r="N4924">
        <v>49978296</v>
      </c>
      <c r="O4924">
        <v>49978296</v>
      </c>
      <c r="P4924">
        <v>0</v>
      </c>
      <c r="Q4924">
        <v>150021704</v>
      </c>
      <c r="R4924">
        <v>24.99</v>
      </c>
      <c r="S4924">
        <v>0</v>
      </c>
      <c r="T4924">
        <v>0</v>
      </c>
    </row>
    <row r="4925" spans="1:20" x14ac:dyDescent="0.25">
      <c r="A4925" t="s">
        <v>1701</v>
      </c>
      <c r="B4925">
        <v>0</v>
      </c>
      <c r="C4925">
        <v>12085085</v>
      </c>
      <c r="D4925">
        <v>0</v>
      </c>
      <c r="E4925">
        <v>12085085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12085085</v>
      </c>
      <c r="R4925">
        <v>0</v>
      </c>
      <c r="S4925">
        <v>0</v>
      </c>
      <c r="T4925">
        <v>0</v>
      </c>
    </row>
    <row r="4926" spans="1:20" x14ac:dyDescent="0.25">
      <c r="A4926" t="s">
        <v>1687</v>
      </c>
      <c r="B4926">
        <v>0</v>
      </c>
      <c r="C4926">
        <v>12085085</v>
      </c>
      <c r="D4926">
        <v>0</v>
      </c>
      <c r="E4926">
        <v>12085085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12085085</v>
      </c>
      <c r="R4926">
        <v>0</v>
      </c>
      <c r="S4926">
        <v>0</v>
      </c>
      <c r="T4926">
        <v>0</v>
      </c>
    </row>
    <row r="4927" spans="1:20" x14ac:dyDescent="0.25">
      <c r="A4927" t="s">
        <v>1749</v>
      </c>
      <c r="B4927">
        <v>0</v>
      </c>
      <c r="C4927">
        <v>12085085</v>
      </c>
      <c r="D4927">
        <v>0</v>
      </c>
      <c r="E4927">
        <v>12085085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12085085</v>
      </c>
      <c r="R4927">
        <v>0</v>
      </c>
      <c r="S4927">
        <v>0</v>
      </c>
      <c r="T4927">
        <v>0</v>
      </c>
    </row>
    <row r="4928" spans="1:20" x14ac:dyDescent="0.25">
      <c r="A4928" t="s">
        <v>1773</v>
      </c>
      <c r="B4928">
        <v>0</v>
      </c>
      <c r="C4928">
        <v>92085085</v>
      </c>
      <c r="D4928">
        <v>0</v>
      </c>
      <c r="E4928">
        <v>92085085</v>
      </c>
      <c r="F4928">
        <v>0</v>
      </c>
      <c r="G4928">
        <v>77226908</v>
      </c>
      <c r="H4928">
        <v>77226908</v>
      </c>
      <c r="I4928">
        <v>77226908</v>
      </c>
      <c r="J4928">
        <v>0</v>
      </c>
      <c r="K4928">
        <v>77226908</v>
      </c>
      <c r="L4928">
        <v>0</v>
      </c>
      <c r="M4928">
        <v>0</v>
      </c>
      <c r="N4928">
        <v>77226908</v>
      </c>
      <c r="O4928">
        <v>77226908</v>
      </c>
      <c r="P4928">
        <v>0</v>
      </c>
      <c r="Q4928">
        <v>14858177</v>
      </c>
      <c r="R4928">
        <v>83.86</v>
      </c>
      <c r="S4928">
        <v>0</v>
      </c>
      <c r="T4928">
        <v>0</v>
      </c>
    </row>
    <row r="4929" spans="1:20" x14ac:dyDescent="0.25">
      <c r="A4929" t="s">
        <v>1701</v>
      </c>
      <c r="B4929">
        <v>0</v>
      </c>
      <c r="C4929">
        <v>12085085</v>
      </c>
      <c r="D4929">
        <v>0</v>
      </c>
      <c r="E4929">
        <v>12085085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12085085</v>
      </c>
      <c r="R4929">
        <v>0</v>
      </c>
      <c r="S4929">
        <v>0</v>
      </c>
      <c r="T4929">
        <v>0</v>
      </c>
    </row>
    <row r="4930" spans="1:20" x14ac:dyDescent="0.25">
      <c r="A4930" t="s">
        <v>1687</v>
      </c>
      <c r="B4930">
        <v>0</v>
      </c>
      <c r="C4930">
        <v>12085085</v>
      </c>
      <c r="D4930">
        <v>0</v>
      </c>
      <c r="E4930">
        <v>12085085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12085085</v>
      </c>
      <c r="R4930">
        <v>0</v>
      </c>
      <c r="S4930">
        <v>0</v>
      </c>
      <c r="T4930">
        <v>0</v>
      </c>
    </row>
    <row r="4931" spans="1:20" x14ac:dyDescent="0.25">
      <c r="A4931" t="s">
        <v>1749</v>
      </c>
      <c r="B4931">
        <v>0</v>
      </c>
      <c r="C4931">
        <v>12085085</v>
      </c>
      <c r="D4931">
        <v>0</v>
      </c>
      <c r="E4931">
        <v>12085085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12085085</v>
      </c>
      <c r="R4931">
        <v>0</v>
      </c>
      <c r="S4931">
        <v>0</v>
      </c>
      <c r="T4931">
        <v>0</v>
      </c>
    </row>
    <row r="4932" spans="1:20" x14ac:dyDescent="0.25">
      <c r="A4932" t="s">
        <v>1736</v>
      </c>
      <c r="B4932">
        <v>0</v>
      </c>
      <c r="C4932">
        <v>80000000</v>
      </c>
      <c r="D4932">
        <v>0</v>
      </c>
      <c r="E4932">
        <v>80000000</v>
      </c>
      <c r="F4932">
        <v>0</v>
      </c>
      <c r="G4932">
        <v>77226908</v>
      </c>
      <c r="H4932">
        <v>77226908</v>
      </c>
      <c r="I4932">
        <v>77226908</v>
      </c>
      <c r="J4932">
        <v>0</v>
      </c>
      <c r="K4932">
        <v>77226908</v>
      </c>
      <c r="L4932">
        <v>0</v>
      </c>
      <c r="M4932">
        <v>0</v>
      </c>
      <c r="N4932">
        <v>77226908</v>
      </c>
      <c r="O4932">
        <v>77226908</v>
      </c>
      <c r="P4932">
        <v>0</v>
      </c>
      <c r="Q4932">
        <v>2773092</v>
      </c>
      <c r="R4932">
        <v>96.53</v>
      </c>
      <c r="S4932">
        <v>0</v>
      </c>
      <c r="T4932">
        <v>0</v>
      </c>
    </row>
    <row r="4933" spans="1:20" x14ac:dyDescent="0.25">
      <c r="A4933" t="s">
        <v>1687</v>
      </c>
      <c r="B4933">
        <v>0</v>
      </c>
      <c r="C4933">
        <v>80000000</v>
      </c>
      <c r="D4933">
        <v>0</v>
      </c>
      <c r="E4933">
        <v>80000000</v>
      </c>
      <c r="F4933">
        <v>0</v>
      </c>
      <c r="G4933">
        <v>77226908</v>
      </c>
      <c r="H4933">
        <v>77226908</v>
      </c>
      <c r="I4933">
        <v>77226908</v>
      </c>
      <c r="J4933">
        <v>0</v>
      </c>
      <c r="K4933">
        <v>77226908</v>
      </c>
      <c r="L4933">
        <v>0</v>
      </c>
      <c r="M4933">
        <v>0</v>
      </c>
      <c r="N4933">
        <v>77226908</v>
      </c>
      <c r="O4933">
        <v>77226908</v>
      </c>
      <c r="P4933">
        <v>0</v>
      </c>
      <c r="Q4933">
        <v>2773092</v>
      </c>
      <c r="R4933">
        <v>96.53</v>
      </c>
      <c r="S4933">
        <v>0</v>
      </c>
      <c r="T4933">
        <v>0</v>
      </c>
    </row>
    <row r="4934" spans="1:20" x14ac:dyDescent="0.25">
      <c r="A4934" t="s">
        <v>1749</v>
      </c>
      <c r="B4934">
        <v>0</v>
      </c>
      <c r="C4934">
        <v>80000000</v>
      </c>
      <c r="D4934">
        <v>0</v>
      </c>
      <c r="E4934">
        <v>80000000</v>
      </c>
      <c r="F4934">
        <v>0</v>
      </c>
      <c r="G4934">
        <v>77226908</v>
      </c>
      <c r="H4934">
        <v>77226908</v>
      </c>
      <c r="I4934">
        <v>77226908</v>
      </c>
      <c r="J4934">
        <v>0</v>
      </c>
      <c r="K4934">
        <v>77226908</v>
      </c>
      <c r="L4934">
        <v>0</v>
      </c>
      <c r="M4934">
        <v>0</v>
      </c>
      <c r="N4934">
        <v>77226908</v>
      </c>
      <c r="O4934">
        <v>77226908</v>
      </c>
      <c r="P4934">
        <v>0</v>
      </c>
      <c r="Q4934">
        <v>2773092</v>
      </c>
      <c r="R4934">
        <v>96.53</v>
      </c>
      <c r="S4934">
        <v>0</v>
      </c>
      <c r="T4934">
        <v>0</v>
      </c>
    </row>
    <row r="4935" spans="1:20" x14ac:dyDescent="0.25">
      <c r="A4935" t="s">
        <v>1774</v>
      </c>
      <c r="B4935">
        <v>11181276611</v>
      </c>
      <c r="C4935">
        <v>9321051851</v>
      </c>
      <c r="D4935">
        <v>0</v>
      </c>
      <c r="E4935">
        <v>20502328462</v>
      </c>
      <c r="F4935">
        <v>0</v>
      </c>
      <c r="G4935">
        <v>10578397857</v>
      </c>
      <c r="H4935">
        <v>10578397857</v>
      </c>
      <c r="I4935">
        <v>10253998857</v>
      </c>
      <c r="J4935">
        <v>0</v>
      </c>
      <c r="K4935">
        <v>10253998857</v>
      </c>
      <c r="L4935">
        <v>0</v>
      </c>
      <c r="M4935">
        <v>324399000</v>
      </c>
      <c r="N4935">
        <v>10253998857</v>
      </c>
      <c r="O4935">
        <v>9661529096</v>
      </c>
      <c r="P4935">
        <v>592469761</v>
      </c>
      <c r="Q4935">
        <v>9923930605</v>
      </c>
      <c r="R4935">
        <v>50.01</v>
      </c>
      <c r="S4935">
        <v>0</v>
      </c>
      <c r="T4935">
        <v>0</v>
      </c>
    </row>
    <row r="4936" spans="1:20" x14ac:dyDescent="0.25">
      <c r="A4936" t="s">
        <v>30</v>
      </c>
      <c r="B4936">
        <v>1691195372</v>
      </c>
      <c r="C4936">
        <v>-105000000</v>
      </c>
      <c r="D4936">
        <v>0</v>
      </c>
      <c r="E4936">
        <v>1586195372</v>
      </c>
      <c r="F4936">
        <v>0</v>
      </c>
      <c r="G4936">
        <v>948396100</v>
      </c>
      <c r="H4936">
        <v>948396100</v>
      </c>
      <c r="I4936">
        <v>948396100</v>
      </c>
      <c r="J4936">
        <v>0</v>
      </c>
      <c r="K4936">
        <v>948396100</v>
      </c>
      <c r="L4936">
        <v>0</v>
      </c>
      <c r="M4936">
        <v>0</v>
      </c>
      <c r="N4936">
        <v>948396100</v>
      </c>
      <c r="O4936">
        <v>704664500</v>
      </c>
      <c r="P4936">
        <v>243731600</v>
      </c>
      <c r="Q4936">
        <v>637799272</v>
      </c>
      <c r="R4936">
        <v>59.79</v>
      </c>
      <c r="S4936">
        <v>0</v>
      </c>
      <c r="T4936">
        <v>0</v>
      </c>
    </row>
    <row r="4937" spans="1:20" x14ac:dyDescent="0.25">
      <c r="A4937" t="s">
        <v>31</v>
      </c>
      <c r="B4937">
        <v>1691195372</v>
      </c>
      <c r="C4937">
        <v>-425000000</v>
      </c>
      <c r="D4937">
        <v>0</v>
      </c>
      <c r="E4937">
        <v>1266195372</v>
      </c>
      <c r="F4937">
        <v>0</v>
      </c>
      <c r="G4937">
        <v>948396100</v>
      </c>
      <c r="H4937">
        <v>948396100</v>
      </c>
      <c r="I4937">
        <v>948396100</v>
      </c>
      <c r="J4937">
        <v>0</v>
      </c>
      <c r="K4937">
        <v>948396100</v>
      </c>
      <c r="L4937">
        <v>0</v>
      </c>
      <c r="M4937">
        <v>0</v>
      </c>
      <c r="N4937">
        <v>948396100</v>
      </c>
      <c r="O4937">
        <v>704664500</v>
      </c>
      <c r="P4937">
        <v>243731600</v>
      </c>
      <c r="Q4937">
        <v>317799272</v>
      </c>
      <c r="R4937">
        <v>74.900000000000006</v>
      </c>
      <c r="S4937">
        <v>0</v>
      </c>
      <c r="T4937">
        <v>0</v>
      </c>
    </row>
    <row r="4938" spans="1:20" x14ac:dyDescent="0.25">
      <c r="A4938" t="s">
        <v>32</v>
      </c>
      <c r="B4938">
        <v>1691195372</v>
      </c>
      <c r="C4938">
        <v>-425000000</v>
      </c>
      <c r="D4938">
        <v>0</v>
      </c>
      <c r="E4938">
        <v>1266195372</v>
      </c>
      <c r="F4938">
        <v>0</v>
      </c>
      <c r="G4938">
        <v>948396100</v>
      </c>
      <c r="H4938">
        <v>948396100</v>
      </c>
      <c r="I4938">
        <v>948396100</v>
      </c>
      <c r="J4938">
        <v>0</v>
      </c>
      <c r="K4938">
        <v>948396100</v>
      </c>
      <c r="L4938">
        <v>0</v>
      </c>
      <c r="M4938">
        <v>0</v>
      </c>
      <c r="N4938">
        <v>948396100</v>
      </c>
      <c r="O4938">
        <v>704664500</v>
      </c>
      <c r="P4938">
        <v>243731600</v>
      </c>
      <c r="Q4938">
        <v>317799272</v>
      </c>
      <c r="R4938">
        <v>74.900000000000006</v>
      </c>
      <c r="S4938">
        <v>0</v>
      </c>
      <c r="T4938">
        <v>0</v>
      </c>
    </row>
    <row r="4939" spans="1:20" x14ac:dyDescent="0.25">
      <c r="A4939" t="s">
        <v>33</v>
      </c>
      <c r="B4939">
        <v>1691195372</v>
      </c>
      <c r="C4939">
        <v>-425000000</v>
      </c>
      <c r="D4939">
        <v>0</v>
      </c>
      <c r="E4939">
        <v>1266195372</v>
      </c>
      <c r="F4939">
        <v>0</v>
      </c>
      <c r="G4939">
        <v>948396100</v>
      </c>
      <c r="H4939">
        <v>948396100</v>
      </c>
      <c r="I4939">
        <v>948396100</v>
      </c>
      <c r="J4939">
        <v>0</v>
      </c>
      <c r="K4939">
        <v>948396100</v>
      </c>
      <c r="L4939">
        <v>0</v>
      </c>
      <c r="M4939">
        <v>0</v>
      </c>
      <c r="N4939">
        <v>948396100</v>
      </c>
      <c r="O4939">
        <v>704664500</v>
      </c>
      <c r="P4939">
        <v>243731600</v>
      </c>
      <c r="Q4939">
        <v>317799272</v>
      </c>
      <c r="R4939">
        <v>74.900000000000006</v>
      </c>
      <c r="S4939">
        <v>0</v>
      </c>
      <c r="T4939">
        <v>0</v>
      </c>
    </row>
    <row r="4940" spans="1:20" x14ac:dyDescent="0.25">
      <c r="A4940" t="s">
        <v>97</v>
      </c>
      <c r="B4940">
        <v>0</v>
      </c>
      <c r="C4940">
        <v>320000000</v>
      </c>
      <c r="D4940">
        <v>0</v>
      </c>
      <c r="E4940">
        <v>320000000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320000000</v>
      </c>
      <c r="R4940">
        <v>0</v>
      </c>
      <c r="S4940">
        <v>0</v>
      </c>
      <c r="T4940">
        <v>0</v>
      </c>
    </row>
    <row r="4941" spans="1:20" x14ac:dyDescent="0.25">
      <c r="A4941" t="s">
        <v>32</v>
      </c>
      <c r="B4941">
        <v>0</v>
      </c>
      <c r="C4941">
        <v>320000000</v>
      </c>
      <c r="D4941">
        <v>0</v>
      </c>
      <c r="E4941">
        <v>320000000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320000000</v>
      </c>
      <c r="R4941">
        <v>0</v>
      </c>
      <c r="S4941">
        <v>0</v>
      </c>
      <c r="T4941">
        <v>0</v>
      </c>
    </row>
    <row r="4942" spans="1:20" x14ac:dyDescent="0.25">
      <c r="A4942" t="s">
        <v>33</v>
      </c>
      <c r="B4942">
        <v>0</v>
      </c>
      <c r="C4942">
        <v>320000000</v>
      </c>
      <c r="D4942">
        <v>0</v>
      </c>
      <c r="E4942">
        <v>320000000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320000000</v>
      </c>
      <c r="R4942">
        <v>0</v>
      </c>
      <c r="S4942">
        <v>0</v>
      </c>
      <c r="T4942">
        <v>0</v>
      </c>
    </row>
    <row r="4943" spans="1:20" x14ac:dyDescent="0.25">
      <c r="A4943" t="s">
        <v>34</v>
      </c>
      <c r="B4943">
        <v>66361366</v>
      </c>
      <c r="C4943">
        <v>20000000</v>
      </c>
      <c r="D4943">
        <v>0</v>
      </c>
      <c r="E4943">
        <v>86361366</v>
      </c>
      <c r="F4943">
        <v>0</v>
      </c>
      <c r="G4943">
        <v>66361366</v>
      </c>
      <c r="H4943">
        <v>66361366</v>
      </c>
      <c r="I4943">
        <v>66361366</v>
      </c>
      <c r="J4943">
        <v>0</v>
      </c>
      <c r="K4943">
        <v>66361366</v>
      </c>
      <c r="L4943">
        <v>0</v>
      </c>
      <c r="M4943">
        <v>0</v>
      </c>
      <c r="N4943">
        <v>66361366</v>
      </c>
      <c r="O4943">
        <v>66361366</v>
      </c>
      <c r="P4943">
        <v>0</v>
      </c>
      <c r="Q4943">
        <v>20000000</v>
      </c>
      <c r="R4943">
        <v>76.84</v>
      </c>
      <c r="S4943">
        <v>0</v>
      </c>
      <c r="T4943">
        <v>0</v>
      </c>
    </row>
    <row r="4944" spans="1:20" x14ac:dyDescent="0.25">
      <c r="A4944" t="s">
        <v>31</v>
      </c>
      <c r="B4944">
        <v>66361366</v>
      </c>
      <c r="C4944">
        <v>20000000</v>
      </c>
      <c r="D4944">
        <v>0</v>
      </c>
      <c r="E4944">
        <v>86361366</v>
      </c>
      <c r="F4944">
        <v>0</v>
      </c>
      <c r="G4944">
        <v>66361366</v>
      </c>
      <c r="H4944">
        <v>66361366</v>
      </c>
      <c r="I4944">
        <v>66361366</v>
      </c>
      <c r="J4944">
        <v>0</v>
      </c>
      <c r="K4944">
        <v>66361366</v>
      </c>
      <c r="L4944">
        <v>0</v>
      </c>
      <c r="M4944">
        <v>0</v>
      </c>
      <c r="N4944">
        <v>66361366</v>
      </c>
      <c r="O4944">
        <v>66361366</v>
      </c>
      <c r="P4944">
        <v>0</v>
      </c>
      <c r="Q4944">
        <v>20000000</v>
      </c>
      <c r="R4944">
        <v>76.84</v>
      </c>
      <c r="S4944">
        <v>0</v>
      </c>
      <c r="T4944">
        <v>0</v>
      </c>
    </row>
    <row r="4945" spans="1:20" x14ac:dyDescent="0.25">
      <c r="A4945" t="s">
        <v>35</v>
      </c>
      <c r="B4945">
        <v>66361366</v>
      </c>
      <c r="C4945">
        <v>20000000</v>
      </c>
      <c r="D4945">
        <v>0</v>
      </c>
      <c r="E4945">
        <v>86361366</v>
      </c>
      <c r="F4945">
        <v>0</v>
      </c>
      <c r="G4945">
        <v>66361366</v>
      </c>
      <c r="H4945">
        <v>66361366</v>
      </c>
      <c r="I4945">
        <v>66361366</v>
      </c>
      <c r="J4945">
        <v>0</v>
      </c>
      <c r="K4945">
        <v>66361366</v>
      </c>
      <c r="L4945">
        <v>0</v>
      </c>
      <c r="M4945">
        <v>0</v>
      </c>
      <c r="N4945">
        <v>66361366</v>
      </c>
      <c r="O4945">
        <v>66361366</v>
      </c>
      <c r="P4945">
        <v>0</v>
      </c>
      <c r="Q4945">
        <v>20000000</v>
      </c>
      <c r="R4945">
        <v>76.84</v>
      </c>
      <c r="S4945">
        <v>0</v>
      </c>
      <c r="T4945">
        <v>0</v>
      </c>
    </row>
    <row r="4946" spans="1:20" x14ac:dyDescent="0.25">
      <c r="A4946" t="s">
        <v>33</v>
      </c>
      <c r="B4946">
        <v>66361366</v>
      </c>
      <c r="C4946">
        <v>20000000</v>
      </c>
      <c r="D4946">
        <v>0</v>
      </c>
      <c r="E4946">
        <v>86361366</v>
      </c>
      <c r="F4946">
        <v>0</v>
      </c>
      <c r="G4946">
        <v>66361366</v>
      </c>
      <c r="H4946">
        <v>66361366</v>
      </c>
      <c r="I4946">
        <v>66361366</v>
      </c>
      <c r="J4946">
        <v>0</v>
      </c>
      <c r="K4946">
        <v>66361366</v>
      </c>
      <c r="L4946">
        <v>0</v>
      </c>
      <c r="M4946">
        <v>0</v>
      </c>
      <c r="N4946">
        <v>66361366</v>
      </c>
      <c r="O4946">
        <v>66361366</v>
      </c>
      <c r="P4946">
        <v>0</v>
      </c>
      <c r="Q4946">
        <v>20000000</v>
      </c>
      <c r="R4946">
        <v>76.84</v>
      </c>
      <c r="S4946">
        <v>0</v>
      </c>
      <c r="T4946">
        <v>0</v>
      </c>
    </row>
    <row r="4947" spans="1:20" x14ac:dyDescent="0.25">
      <c r="A4947" t="s">
        <v>742</v>
      </c>
      <c r="B4947">
        <v>28861418</v>
      </c>
      <c r="C4947">
        <v>-5000000</v>
      </c>
      <c r="D4947">
        <v>0</v>
      </c>
      <c r="E4947">
        <v>23861418</v>
      </c>
      <c r="F4947">
        <v>0</v>
      </c>
      <c r="G4947">
        <v>16861418</v>
      </c>
      <c r="H4947">
        <v>16861418</v>
      </c>
      <c r="I4947">
        <v>16861418</v>
      </c>
      <c r="J4947">
        <v>0</v>
      </c>
      <c r="K4947">
        <v>16861418</v>
      </c>
      <c r="L4947">
        <v>0</v>
      </c>
      <c r="M4947">
        <v>0</v>
      </c>
      <c r="N4947">
        <v>16861418</v>
      </c>
      <c r="O4947">
        <v>12061418</v>
      </c>
      <c r="P4947">
        <v>4800000</v>
      </c>
      <c r="Q4947">
        <v>7000000</v>
      </c>
      <c r="R4947">
        <v>70.66</v>
      </c>
      <c r="S4947">
        <v>0</v>
      </c>
      <c r="T4947">
        <v>0</v>
      </c>
    </row>
    <row r="4948" spans="1:20" x14ac:dyDescent="0.25">
      <c r="A4948" t="s">
        <v>31</v>
      </c>
      <c r="B4948">
        <v>28861418</v>
      </c>
      <c r="C4948">
        <v>-5000000</v>
      </c>
      <c r="D4948">
        <v>0</v>
      </c>
      <c r="E4948">
        <v>23861418</v>
      </c>
      <c r="F4948">
        <v>0</v>
      </c>
      <c r="G4948">
        <v>16861418</v>
      </c>
      <c r="H4948">
        <v>16861418</v>
      </c>
      <c r="I4948">
        <v>16861418</v>
      </c>
      <c r="J4948">
        <v>0</v>
      </c>
      <c r="K4948">
        <v>16861418</v>
      </c>
      <c r="L4948">
        <v>0</v>
      </c>
      <c r="M4948">
        <v>0</v>
      </c>
      <c r="N4948">
        <v>16861418</v>
      </c>
      <c r="O4948">
        <v>12061418</v>
      </c>
      <c r="P4948">
        <v>4800000</v>
      </c>
      <c r="Q4948">
        <v>7000000</v>
      </c>
      <c r="R4948">
        <v>70.66</v>
      </c>
      <c r="S4948">
        <v>0</v>
      </c>
      <c r="T4948">
        <v>0</v>
      </c>
    </row>
    <row r="4949" spans="1:20" x14ac:dyDescent="0.25">
      <c r="A4949" t="s">
        <v>743</v>
      </c>
      <c r="B4949">
        <v>28861418</v>
      </c>
      <c r="C4949">
        <v>-5000000</v>
      </c>
      <c r="D4949">
        <v>0</v>
      </c>
      <c r="E4949">
        <v>23861418</v>
      </c>
      <c r="F4949">
        <v>0</v>
      </c>
      <c r="G4949">
        <v>16861418</v>
      </c>
      <c r="H4949">
        <v>16861418</v>
      </c>
      <c r="I4949">
        <v>16861418</v>
      </c>
      <c r="J4949">
        <v>0</v>
      </c>
      <c r="K4949">
        <v>16861418</v>
      </c>
      <c r="L4949">
        <v>0</v>
      </c>
      <c r="M4949">
        <v>0</v>
      </c>
      <c r="N4949">
        <v>16861418</v>
      </c>
      <c r="O4949">
        <v>12061418</v>
      </c>
      <c r="P4949">
        <v>4800000</v>
      </c>
      <c r="Q4949">
        <v>7000000</v>
      </c>
      <c r="R4949">
        <v>70.66</v>
      </c>
      <c r="S4949">
        <v>0</v>
      </c>
      <c r="T4949">
        <v>0</v>
      </c>
    </row>
    <row r="4950" spans="1:20" x14ac:dyDescent="0.25">
      <c r="A4950" t="s">
        <v>33</v>
      </c>
      <c r="B4950">
        <v>28861418</v>
      </c>
      <c r="C4950">
        <v>-5000000</v>
      </c>
      <c r="D4950">
        <v>0</v>
      </c>
      <c r="E4950">
        <v>23861418</v>
      </c>
      <c r="F4950">
        <v>0</v>
      </c>
      <c r="G4950">
        <v>16861418</v>
      </c>
      <c r="H4950">
        <v>16861418</v>
      </c>
      <c r="I4950">
        <v>16861418</v>
      </c>
      <c r="J4950">
        <v>0</v>
      </c>
      <c r="K4950">
        <v>16861418</v>
      </c>
      <c r="L4950">
        <v>0</v>
      </c>
      <c r="M4950">
        <v>0</v>
      </c>
      <c r="N4950">
        <v>16861418</v>
      </c>
      <c r="O4950">
        <v>12061418</v>
      </c>
      <c r="P4950">
        <v>4800000</v>
      </c>
      <c r="Q4950">
        <v>7000000</v>
      </c>
      <c r="R4950">
        <v>70.66</v>
      </c>
      <c r="S4950">
        <v>0</v>
      </c>
      <c r="T4950">
        <v>0</v>
      </c>
    </row>
    <row r="4951" spans="1:20" x14ac:dyDescent="0.25">
      <c r="A4951" t="s">
        <v>36</v>
      </c>
      <c r="B4951">
        <v>72882633</v>
      </c>
      <c r="C4951">
        <v>10000000</v>
      </c>
      <c r="D4951">
        <v>0</v>
      </c>
      <c r="E4951">
        <v>82882633</v>
      </c>
      <c r="F4951">
        <v>0</v>
      </c>
      <c r="G4951">
        <v>18220500</v>
      </c>
      <c r="H4951">
        <v>18220500</v>
      </c>
      <c r="I4951">
        <v>18220500</v>
      </c>
      <c r="J4951">
        <v>0</v>
      </c>
      <c r="K4951">
        <v>18220500</v>
      </c>
      <c r="L4951">
        <v>0</v>
      </c>
      <c r="M4951">
        <v>0</v>
      </c>
      <c r="N4951">
        <v>18220500</v>
      </c>
      <c r="O4951">
        <v>18220500</v>
      </c>
      <c r="P4951">
        <v>0</v>
      </c>
      <c r="Q4951">
        <v>64662133</v>
      </c>
      <c r="R4951">
        <v>21.98</v>
      </c>
      <c r="S4951">
        <v>0</v>
      </c>
      <c r="T4951">
        <v>0</v>
      </c>
    </row>
    <row r="4952" spans="1:20" x14ac:dyDescent="0.25">
      <c r="A4952" t="s">
        <v>31</v>
      </c>
      <c r="B4952">
        <v>72882633</v>
      </c>
      <c r="C4952">
        <v>10000000</v>
      </c>
      <c r="D4952">
        <v>0</v>
      </c>
      <c r="E4952">
        <v>82882633</v>
      </c>
      <c r="F4952">
        <v>0</v>
      </c>
      <c r="G4952">
        <v>18220500</v>
      </c>
      <c r="H4952">
        <v>18220500</v>
      </c>
      <c r="I4952">
        <v>18220500</v>
      </c>
      <c r="J4952">
        <v>0</v>
      </c>
      <c r="K4952">
        <v>18220500</v>
      </c>
      <c r="L4952">
        <v>0</v>
      </c>
      <c r="M4952">
        <v>0</v>
      </c>
      <c r="N4952">
        <v>18220500</v>
      </c>
      <c r="O4952">
        <v>18220500</v>
      </c>
      <c r="P4952">
        <v>0</v>
      </c>
      <c r="Q4952">
        <v>64662133</v>
      </c>
      <c r="R4952">
        <v>21.98</v>
      </c>
      <c r="S4952">
        <v>0</v>
      </c>
      <c r="T4952">
        <v>0</v>
      </c>
    </row>
    <row r="4953" spans="1:20" x14ac:dyDescent="0.25">
      <c r="A4953" t="s">
        <v>32</v>
      </c>
      <c r="B4953">
        <v>72882633</v>
      </c>
      <c r="C4953">
        <v>10000000</v>
      </c>
      <c r="D4953">
        <v>0</v>
      </c>
      <c r="E4953">
        <v>82882633</v>
      </c>
      <c r="F4953">
        <v>0</v>
      </c>
      <c r="G4953">
        <v>18220500</v>
      </c>
      <c r="H4953">
        <v>18220500</v>
      </c>
      <c r="I4953">
        <v>18220500</v>
      </c>
      <c r="J4953">
        <v>0</v>
      </c>
      <c r="K4953">
        <v>18220500</v>
      </c>
      <c r="L4953">
        <v>0</v>
      </c>
      <c r="M4953">
        <v>0</v>
      </c>
      <c r="N4953">
        <v>18220500</v>
      </c>
      <c r="O4953">
        <v>18220500</v>
      </c>
      <c r="P4953">
        <v>0</v>
      </c>
      <c r="Q4953">
        <v>64662133</v>
      </c>
      <c r="R4953">
        <v>21.98</v>
      </c>
      <c r="S4953">
        <v>0</v>
      </c>
      <c r="T4953">
        <v>0</v>
      </c>
    </row>
    <row r="4954" spans="1:20" x14ac:dyDescent="0.25">
      <c r="A4954" t="s">
        <v>33</v>
      </c>
      <c r="B4954">
        <v>72882633</v>
      </c>
      <c r="C4954">
        <v>10000000</v>
      </c>
      <c r="D4954">
        <v>0</v>
      </c>
      <c r="E4954">
        <v>82882633</v>
      </c>
      <c r="F4954">
        <v>0</v>
      </c>
      <c r="G4954">
        <v>18220500</v>
      </c>
      <c r="H4954">
        <v>18220500</v>
      </c>
      <c r="I4954">
        <v>18220500</v>
      </c>
      <c r="J4954">
        <v>0</v>
      </c>
      <c r="K4954">
        <v>18220500</v>
      </c>
      <c r="L4954">
        <v>0</v>
      </c>
      <c r="M4954">
        <v>0</v>
      </c>
      <c r="N4954">
        <v>18220500</v>
      </c>
      <c r="O4954">
        <v>18220500</v>
      </c>
      <c r="P4954">
        <v>0</v>
      </c>
      <c r="Q4954">
        <v>64662133</v>
      </c>
      <c r="R4954">
        <v>21.98</v>
      </c>
      <c r="S4954">
        <v>0</v>
      </c>
      <c r="T4954">
        <v>0</v>
      </c>
    </row>
    <row r="4955" spans="1:20" x14ac:dyDescent="0.25">
      <c r="A4955" t="s">
        <v>747</v>
      </c>
      <c r="B4955">
        <v>41801289</v>
      </c>
      <c r="C4955">
        <v>0</v>
      </c>
      <c r="D4955">
        <v>0</v>
      </c>
      <c r="E4955">
        <v>41801289</v>
      </c>
      <c r="F4955">
        <v>0</v>
      </c>
      <c r="G4955">
        <v>24384500</v>
      </c>
      <c r="H4955">
        <v>24384500</v>
      </c>
      <c r="I4955">
        <v>24384500</v>
      </c>
      <c r="J4955">
        <v>0</v>
      </c>
      <c r="K4955">
        <v>24384500</v>
      </c>
      <c r="L4955">
        <v>0</v>
      </c>
      <c r="M4955">
        <v>0</v>
      </c>
      <c r="N4955">
        <v>24384500</v>
      </c>
      <c r="O4955">
        <v>17417500</v>
      </c>
      <c r="P4955">
        <v>6967000</v>
      </c>
      <c r="Q4955">
        <v>17416789</v>
      </c>
      <c r="R4955">
        <v>58.33</v>
      </c>
      <c r="S4955">
        <v>0</v>
      </c>
      <c r="T4955">
        <v>0</v>
      </c>
    </row>
    <row r="4956" spans="1:20" x14ac:dyDescent="0.25">
      <c r="A4956" t="s">
        <v>31</v>
      </c>
      <c r="B4956">
        <v>41801289</v>
      </c>
      <c r="C4956">
        <v>0</v>
      </c>
      <c r="D4956">
        <v>0</v>
      </c>
      <c r="E4956">
        <v>41801289</v>
      </c>
      <c r="F4956">
        <v>0</v>
      </c>
      <c r="G4956">
        <v>24384500</v>
      </c>
      <c r="H4956">
        <v>24384500</v>
      </c>
      <c r="I4956">
        <v>24384500</v>
      </c>
      <c r="J4956">
        <v>0</v>
      </c>
      <c r="K4956">
        <v>24384500</v>
      </c>
      <c r="L4956">
        <v>0</v>
      </c>
      <c r="M4956">
        <v>0</v>
      </c>
      <c r="N4956">
        <v>24384500</v>
      </c>
      <c r="O4956">
        <v>17417500</v>
      </c>
      <c r="P4956">
        <v>6967000</v>
      </c>
      <c r="Q4956">
        <v>17416789</v>
      </c>
      <c r="R4956">
        <v>58.33</v>
      </c>
      <c r="S4956">
        <v>0</v>
      </c>
      <c r="T4956">
        <v>0</v>
      </c>
    </row>
    <row r="4957" spans="1:20" x14ac:dyDescent="0.25">
      <c r="A4957" t="s">
        <v>38</v>
      </c>
      <c r="B4957">
        <v>41801289</v>
      </c>
      <c r="C4957">
        <v>0</v>
      </c>
      <c r="D4957">
        <v>0</v>
      </c>
      <c r="E4957">
        <v>41801289</v>
      </c>
      <c r="F4957">
        <v>0</v>
      </c>
      <c r="G4957">
        <v>24384500</v>
      </c>
      <c r="H4957">
        <v>24384500</v>
      </c>
      <c r="I4957">
        <v>24384500</v>
      </c>
      <c r="J4957">
        <v>0</v>
      </c>
      <c r="K4957">
        <v>24384500</v>
      </c>
      <c r="L4957">
        <v>0</v>
      </c>
      <c r="M4957">
        <v>0</v>
      </c>
      <c r="N4957">
        <v>24384500</v>
      </c>
      <c r="O4957">
        <v>17417500</v>
      </c>
      <c r="P4957">
        <v>6967000</v>
      </c>
      <c r="Q4957">
        <v>17416789</v>
      </c>
      <c r="R4957">
        <v>58.33</v>
      </c>
      <c r="S4957">
        <v>0</v>
      </c>
      <c r="T4957">
        <v>0</v>
      </c>
    </row>
    <row r="4958" spans="1:20" x14ac:dyDescent="0.25">
      <c r="A4958" t="s">
        <v>33</v>
      </c>
      <c r="B4958">
        <v>41801289</v>
      </c>
      <c r="C4958">
        <v>0</v>
      </c>
      <c r="D4958">
        <v>0</v>
      </c>
      <c r="E4958">
        <v>41801289</v>
      </c>
      <c r="F4958">
        <v>0</v>
      </c>
      <c r="G4958">
        <v>24384500</v>
      </c>
      <c r="H4958">
        <v>24384500</v>
      </c>
      <c r="I4958">
        <v>24384500</v>
      </c>
      <c r="J4958">
        <v>0</v>
      </c>
      <c r="K4958">
        <v>24384500</v>
      </c>
      <c r="L4958">
        <v>0</v>
      </c>
      <c r="M4958">
        <v>0</v>
      </c>
      <c r="N4958">
        <v>24384500</v>
      </c>
      <c r="O4958">
        <v>17417500</v>
      </c>
      <c r="P4958">
        <v>6967000</v>
      </c>
      <c r="Q4958">
        <v>17416789</v>
      </c>
      <c r="R4958">
        <v>58.33</v>
      </c>
      <c r="S4958">
        <v>0</v>
      </c>
      <c r="T4958">
        <v>0</v>
      </c>
    </row>
    <row r="4959" spans="1:20" x14ac:dyDescent="0.25">
      <c r="A4959" t="s">
        <v>37</v>
      </c>
      <c r="B4959">
        <v>14093295</v>
      </c>
      <c r="C4959">
        <v>0</v>
      </c>
      <c r="D4959">
        <v>0</v>
      </c>
      <c r="E4959">
        <v>14093295</v>
      </c>
      <c r="F4959">
        <v>0</v>
      </c>
      <c r="G4959">
        <v>14093295</v>
      </c>
      <c r="H4959">
        <v>14093295</v>
      </c>
      <c r="I4959">
        <v>14093295</v>
      </c>
      <c r="J4959">
        <v>0</v>
      </c>
      <c r="K4959">
        <v>14093295</v>
      </c>
      <c r="L4959">
        <v>0</v>
      </c>
      <c r="M4959">
        <v>0</v>
      </c>
      <c r="N4959">
        <v>14093295</v>
      </c>
      <c r="O4959">
        <v>14093295</v>
      </c>
      <c r="P4959">
        <v>0</v>
      </c>
      <c r="Q4959">
        <v>0</v>
      </c>
      <c r="R4959">
        <v>100</v>
      </c>
      <c r="S4959">
        <v>0</v>
      </c>
      <c r="T4959">
        <v>0</v>
      </c>
    </row>
    <row r="4960" spans="1:20" x14ac:dyDescent="0.25">
      <c r="A4960" t="s">
        <v>31</v>
      </c>
      <c r="B4960">
        <v>14093295</v>
      </c>
      <c r="C4960">
        <v>0</v>
      </c>
      <c r="D4960">
        <v>0</v>
      </c>
      <c r="E4960">
        <v>14093295</v>
      </c>
      <c r="F4960">
        <v>0</v>
      </c>
      <c r="G4960">
        <v>14093295</v>
      </c>
      <c r="H4960">
        <v>14093295</v>
      </c>
      <c r="I4960">
        <v>14093295</v>
      </c>
      <c r="J4960">
        <v>0</v>
      </c>
      <c r="K4960">
        <v>14093295</v>
      </c>
      <c r="L4960">
        <v>0</v>
      </c>
      <c r="M4960">
        <v>0</v>
      </c>
      <c r="N4960">
        <v>14093295</v>
      </c>
      <c r="O4960">
        <v>14093295</v>
      </c>
      <c r="P4960">
        <v>0</v>
      </c>
      <c r="Q4960">
        <v>0</v>
      </c>
      <c r="R4960">
        <v>100</v>
      </c>
      <c r="S4960">
        <v>0</v>
      </c>
      <c r="T4960">
        <v>0</v>
      </c>
    </row>
    <row r="4961" spans="1:20" x14ac:dyDescent="0.25">
      <c r="A4961" t="s">
        <v>38</v>
      </c>
      <c r="B4961">
        <v>14093295</v>
      </c>
      <c r="C4961">
        <v>0</v>
      </c>
      <c r="D4961">
        <v>0</v>
      </c>
      <c r="E4961">
        <v>14093295</v>
      </c>
      <c r="F4961">
        <v>0</v>
      </c>
      <c r="G4961">
        <v>14093295</v>
      </c>
      <c r="H4961">
        <v>14093295</v>
      </c>
      <c r="I4961">
        <v>14093295</v>
      </c>
      <c r="J4961">
        <v>0</v>
      </c>
      <c r="K4961">
        <v>14093295</v>
      </c>
      <c r="L4961">
        <v>0</v>
      </c>
      <c r="M4961">
        <v>0</v>
      </c>
      <c r="N4961">
        <v>14093295</v>
      </c>
      <c r="O4961">
        <v>14093295</v>
      </c>
      <c r="P4961">
        <v>0</v>
      </c>
      <c r="Q4961">
        <v>0</v>
      </c>
      <c r="R4961">
        <v>100</v>
      </c>
      <c r="S4961">
        <v>0</v>
      </c>
      <c r="T4961">
        <v>0</v>
      </c>
    </row>
    <row r="4962" spans="1:20" x14ac:dyDescent="0.25">
      <c r="A4962" t="s">
        <v>33</v>
      </c>
      <c r="B4962">
        <v>14093295</v>
      </c>
      <c r="C4962">
        <v>0</v>
      </c>
      <c r="D4962">
        <v>0</v>
      </c>
      <c r="E4962">
        <v>14093295</v>
      </c>
      <c r="F4962">
        <v>0</v>
      </c>
      <c r="G4962">
        <v>14093295</v>
      </c>
      <c r="H4962">
        <v>14093295</v>
      </c>
      <c r="I4962">
        <v>14093295</v>
      </c>
      <c r="J4962">
        <v>0</v>
      </c>
      <c r="K4962">
        <v>14093295</v>
      </c>
      <c r="L4962">
        <v>0</v>
      </c>
      <c r="M4962">
        <v>0</v>
      </c>
      <c r="N4962">
        <v>14093295</v>
      </c>
      <c r="O4962">
        <v>14093295</v>
      </c>
      <c r="P4962">
        <v>0</v>
      </c>
      <c r="Q4962">
        <v>0</v>
      </c>
      <c r="R4962">
        <v>100</v>
      </c>
      <c r="S4962">
        <v>0</v>
      </c>
      <c r="T4962">
        <v>0</v>
      </c>
    </row>
    <row r="4963" spans="1:20" x14ac:dyDescent="0.25">
      <c r="A4963" t="s">
        <v>39</v>
      </c>
      <c r="B4963">
        <v>74034105</v>
      </c>
      <c r="C4963">
        <v>0</v>
      </c>
      <c r="D4963">
        <v>0</v>
      </c>
      <c r="E4963">
        <v>74034105</v>
      </c>
      <c r="F4963">
        <v>0</v>
      </c>
      <c r="G4963">
        <v>74034105</v>
      </c>
      <c r="H4963">
        <v>74034105</v>
      </c>
      <c r="I4963">
        <v>74034105</v>
      </c>
      <c r="J4963">
        <v>0</v>
      </c>
      <c r="K4963">
        <v>74034105</v>
      </c>
      <c r="L4963">
        <v>0</v>
      </c>
      <c r="M4963">
        <v>0</v>
      </c>
      <c r="N4963">
        <v>74034105</v>
      </c>
      <c r="O4963">
        <v>74034105</v>
      </c>
      <c r="P4963">
        <v>0</v>
      </c>
      <c r="Q4963">
        <v>0</v>
      </c>
      <c r="R4963">
        <v>100</v>
      </c>
      <c r="S4963">
        <v>0</v>
      </c>
      <c r="T4963">
        <v>0</v>
      </c>
    </row>
    <row r="4964" spans="1:20" x14ac:dyDescent="0.25">
      <c r="A4964" t="s">
        <v>31</v>
      </c>
      <c r="B4964">
        <v>74034105</v>
      </c>
      <c r="C4964">
        <v>0</v>
      </c>
      <c r="D4964">
        <v>0</v>
      </c>
      <c r="E4964">
        <v>74034105</v>
      </c>
      <c r="F4964">
        <v>0</v>
      </c>
      <c r="G4964">
        <v>74034105</v>
      </c>
      <c r="H4964">
        <v>74034105</v>
      </c>
      <c r="I4964">
        <v>74034105</v>
      </c>
      <c r="J4964">
        <v>0</v>
      </c>
      <c r="K4964">
        <v>74034105</v>
      </c>
      <c r="L4964">
        <v>0</v>
      </c>
      <c r="M4964">
        <v>0</v>
      </c>
      <c r="N4964">
        <v>74034105</v>
      </c>
      <c r="O4964">
        <v>74034105</v>
      </c>
      <c r="P4964">
        <v>0</v>
      </c>
      <c r="Q4964">
        <v>0</v>
      </c>
      <c r="R4964">
        <v>100</v>
      </c>
      <c r="S4964">
        <v>0</v>
      </c>
      <c r="T4964">
        <v>0</v>
      </c>
    </row>
    <row r="4965" spans="1:20" x14ac:dyDescent="0.25">
      <c r="A4965" t="s">
        <v>40</v>
      </c>
      <c r="B4965">
        <v>74034105</v>
      </c>
      <c r="C4965">
        <v>0</v>
      </c>
      <c r="D4965">
        <v>0</v>
      </c>
      <c r="E4965">
        <v>74034105</v>
      </c>
      <c r="F4965">
        <v>0</v>
      </c>
      <c r="G4965">
        <v>74034105</v>
      </c>
      <c r="H4965">
        <v>74034105</v>
      </c>
      <c r="I4965">
        <v>74034105</v>
      </c>
      <c r="J4965">
        <v>0</v>
      </c>
      <c r="K4965">
        <v>74034105</v>
      </c>
      <c r="L4965">
        <v>0</v>
      </c>
      <c r="M4965">
        <v>0</v>
      </c>
      <c r="N4965">
        <v>74034105</v>
      </c>
      <c r="O4965">
        <v>74034105</v>
      </c>
      <c r="P4965">
        <v>0</v>
      </c>
      <c r="Q4965">
        <v>0</v>
      </c>
      <c r="R4965">
        <v>100</v>
      </c>
      <c r="S4965">
        <v>0</v>
      </c>
      <c r="T4965">
        <v>0</v>
      </c>
    </row>
    <row r="4966" spans="1:20" x14ac:dyDescent="0.25">
      <c r="A4966" t="s">
        <v>33</v>
      </c>
      <c r="B4966">
        <v>74034105</v>
      </c>
      <c r="C4966">
        <v>0</v>
      </c>
      <c r="D4966">
        <v>0</v>
      </c>
      <c r="E4966">
        <v>74034105</v>
      </c>
      <c r="F4966">
        <v>0</v>
      </c>
      <c r="G4966">
        <v>74034105</v>
      </c>
      <c r="H4966">
        <v>74034105</v>
      </c>
      <c r="I4966">
        <v>74034105</v>
      </c>
      <c r="J4966">
        <v>0</v>
      </c>
      <c r="K4966">
        <v>74034105</v>
      </c>
      <c r="L4966">
        <v>0</v>
      </c>
      <c r="M4966">
        <v>0</v>
      </c>
      <c r="N4966">
        <v>74034105</v>
      </c>
      <c r="O4966">
        <v>74034105</v>
      </c>
      <c r="P4966">
        <v>0</v>
      </c>
      <c r="Q4966">
        <v>0</v>
      </c>
      <c r="R4966">
        <v>100</v>
      </c>
      <c r="S4966">
        <v>0</v>
      </c>
      <c r="T4966">
        <v>0</v>
      </c>
    </row>
    <row r="4967" spans="1:20" x14ac:dyDescent="0.25">
      <c r="A4967" t="s">
        <v>41</v>
      </c>
      <c r="B4967">
        <v>77357777</v>
      </c>
      <c r="C4967">
        <v>10500000</v>
      </c>
      <c r="D4967">
        <v>0</v>
      </c>
      <c r="E4967">
        <v>87857777</v>
      </c>
      <c r="F4967">
        <v>0</v>
      </c>
      <c r="G4967">
        <v>77357777</v>
      </c>
      <c r="H4967">
        <v>77357777</v>
      </c>
      <c r="I4967">
        <v>77357777</v>
      </c>
      <c r="J4967">
        <v>0</v>
      </c>
      <c r="K4967">
        <v>77357777</v>
      </c>
      <c r="L4967">
        <v>0</v>
      </c>
      <c r="M4967">
        <v>0</v>
      </c>
      <c r="N4967">
        <v>77357777</v>
      </c>
      <c r="O4967">
        <v>77357777</v>
      </c>
      <c r="P4967">
        <v>0</v>
      </c>
      <c r="Q4967">
        <v>10500000</v>
      </c>
      <c r="R4967">
        <v>88.05</v>
      </c>
      <c r="S4967">
        <v>0</v>
      </c>
      <c r="T4967">
        <v>0</v>
      </c>
    </row>
    <row r="4968" spans="1:20" x14ac:dyDescent="0.25">
      <c r="A4968" t="s">
        <v>31</v>
      </c>
      <c r="B4968">
        <v>77357777</v>
      </c>
      <c r="C4968">
        <v>10500000</v>
      </c>
      <c r="D4968">
        <v>0</v>
      </c>
      <c r="E4968">
        <v>87857777</v>
      </c>
      <c r="F4968">
        <v>0</v>
      </c>
      <c r="G4968">
        <v>77357777</v>
      </c>
      <c r="H4968">
        <v>77357777</v>
      </c>
      <c r="I4968">
        <v>77357777</v>
      </c>
      <c r="J4968">
        <v>0</v>
      </c>
      <c r="K4968">
        <v>77357777</v>
      </c>
      <c r="L4968">
        <v>0</v>
      </c>
      <c r="M4968">
        <v>0</v>
      </c>
      <c r="N4968">
        <v>77357777</v>
      </c>
      <c r="O4968">
        <v>77357777</v>
      </c>
      <c r="P4968">
        <v>0</v>
      </c>
      <c r="Q4968">
        <v>10500000</v>
      </c>
      <c r="R4968">
        <v>88.05</v>
      </c>
      <c r="S4968">
        <v>0</v>
      </c>
      <c r="T4968">
        <v>0</v>
      </c>
    </row>
    <row r="4969" spans="1:20" x14ac:dyDescent="0.25">
      <c r="A4969" t="s">
        <v>40</v>
      </c>
      <c r="B4969">
        <v>77357777</v>
      </c>
      <c r="C4969">
        <v>10500000</v>
      </c>
      <c r="D4969">
        <v>0</v>
      </c>
      <c r="E4969">
        <v>87857777</v>
      </c>
      <c r="F4969">
        <v>0</v>
      </c>
      <c r="G4969">
        <v>77357777</v>
      </c>
      <c r="H4969">
        <v>77357777</v>
      </c>
      <c r="I4969">
        <v>77357777</v>
      </c>
      <c r="J4969">
        <v>0</v>
      </c>
      <c r="K4969">
        <v>77357777</v>
      </c>
      <c r="L4969">
        <v>0</v>
      </c>
      <c r="M4969">
        <v>0</v>
      </c>
      <c r="N4969">
        <v>77357777</v>
      </c>
      <c r="O4969">
        <v>77357777</v>
      </c>
      <c r="P4969">
        <v>0</v>
      </c>
      <c r="Q4969">
        <v>10500000</v>
      </c>
      <c r="R4969">
        <v>88.05</v>
      </c>
      <c r="S4969">
        <v>0</v>
      </c>
      <c r="T4969">
        <v>0</v>
      </c>
    </row>
    <row r="4970" spans="1:20" x14ac:dyDescent="0.25">
      <c r="A4970" t="s">
        <v>33</v>
      </c>
      <c r="B4970">
        <v>77357777</v>
      </c>
      <c r="C4970">
        <v>10500000</v>
      </c>
      <c r="D4970">
        <v>0</v>
      </c>
      <c r="E4970">
        <v>87857777</v>
      </c>
      <c r="F4970">
        <v>0</v>
      </c>
      <c r="G4970">
        <v>77357777</v>
      </c>
      <c r="H4970">
        <v>77357777</v>
      </c>
      <c r="I4970">
        <v>77357777</v>
      </c>
      <c r="J4970">
        <v>0</v>
      </c>
      <c r="K4970">
        <v>77357777</v>
      </c>
      <c r="L4970">
        <v>0</v>
      </c>
      <c r="M4970">
        <v>0</v>
      </c>
      <c r="N4970">
        <v>77357777</v>
      </c>
      <c r="O4970">
        <v>77357777</v>
      </c>
      <c r="P4970">
        <v>0</v>
      </c>
      <c r="Q4970">
        <v>10500000</v>
      </c>
      <c r="R4970">
        <v>88.05</v>
      </c>
      <c r="S4970">
        <v>0</v>
      </c>
      <c r="T4970">
        <v>0</v>
      </c>
    </row>
    <row r="4971" spans="1:20" x14ac:dyDescent="0.25">
      <c r="A4971" t="s">
        <v>42</v>
      </c>
      <c r="B4971">
        <v>164169600</v>
      </c>
      <c r="C4971">
        <v>-5000000</v>
      </c>
      <c r="D4971">
        <v>0</v>
      </c>
      <c r="E4971">
        <v>159169600</v>
      </c>
      <c r="F4971">
        <v>0</v>
      </c>
      <c r="G4971">
        <v>68404000</v>
      </c>
      <c r="H4971">
        <v>68404000</v>
      </c>
      <c r="I4971">
        <v>68404000</v>
      </c>
      <c r="J4971">
        <v>0</v>
      </c>
      <c r="K4971">
        <v>68404000</v>
      </c>
      <c r="L4971">
        <v>0</v>
      </c>
      <c r="M4971">
        <v>0</v>
      </c>
      <c r="N4971">
        <v>68404000</v>
      </c>
      <c r="O4971">
        <v>68404000</v>
      </c>
      <c r="P4971">
        <v>0</v>
      </c>
      <c r="Q4971">
        <v>90765600</v>
      </c>
      <c r="R4971">
        <v>42.98</v>
      </c>
      <c r="S4971">
        <v>0</v>
      </c>
      <c r="T4971">
        <v>0</v>
      </c>
    </row>
    <row r="4972" spans="1:20" x14ac:dyDescent="0.25">
      <c r="A4972" t="s">
        <v>31</v>
      </c>
      <c r="B4972">
        <v>164169600</v>
      </c>
      <c r="C4972">
        <v>-95000000</v>
      </c>
      <c r="D4972">
        <v>0</v>
      </c>
      <c r="E4972">
        <v>69169600</v>
      </c>
      <c r="F4972">
        <v>0</v>
      </c>
      <c r="G4972">
        <v>68404000</v>
      </c>
      <c r="H4972">
        <v>68404000</v>
      </c>
      <c r="I4972">
        <v>68404000</v>
      </c>
      <c r="J4972">
        <v>0</v>
      </c>
      <c r="K4972">
        <v>68404000</v>
      </c>
      <c r="L4972">
        <v>0</v>
      </c>
      <c r="M4972">
        <v>0</v>
      </c>
      <c r="N4972">
        <v>68404000</v>
      </c>
      <c r="O4972">
        <v>68404000</v>
      </c>
      <c r="P4972">
        <v>0</v>
      </c>
      <c r="Q4972">
        <v>765600</v>
      </c>
      <c r="R4972">
        <v>98.89</v>
      </c>
      <c r="S4972">
        <v>0</v>
      </c>
      <c r="T4972">
        <v>0</v>
      </c>
    </row>
    <row r="4973" spans="1:20" x14ac:dyDescent="0.25">
      <c r="A4973" t="s">
        <v>40</v>
      </c>
      <c r="B4973">
        <v>164169600</v>
      </c>
      <c r="C4973">
        <v>-95000000</v>
      </c>
      <c r="D4973">
        <v>0</v>
      </c>
      <c r="E4973">
        <v>69169600</v>
      </c>
      <c r="F4973">
        <v>0</v>
      </c>
      <c r="G4973">
        <v>68404000</v>
      </c>
      <c r="H4973">
        <v>68404000</v>
      </c>
      <c r="I4973">
        <v>68404000</v>
      </c>
      <c r="J4973">
        <v>0</v>
      </c>
      <c r="K4973">
        <v>68404000</v>
      </c>
      <c r="L4973">
        <v>0</v>
      </c>
      <c r="M4973">
        <v>0</v>
      </c>
      <c r="N4973">
        <v>68404000</v>
      </c>
      <c r="O4973">
        <v>68404000</v>
      </c>
      <c r="P4973">
        <v>0</v>
      </c>
      <c r="Q4973">
        <v>765600</v>
      </c>
      <c r="R4973">
        <v>98.89</v>
      </c>
      <c r="S4973">
        <v>0</v>
      </c>
      <c r="T4973">
        <v>0</v>
      </c>
    </row>
    <row r="4974" spans="1:20" x14ac:dyDescent="0.25">
      <c r="A4974" t="s">
        <v>33</v>
      </c>
      <c r="B4974">
        <v>164169600</v>
      </c>
      <c r="C4974">
        <v>-95000000</v>
      </c>
      <c r="D4974">
        <v>0</v>
      </c>
      <c r="E4974">
        <v>69169600</v>
      </c>
      <c r="F4974">
        <v>0</v>
      </c>
      <c r="G4974">
        <v>68404000</v>
      </c>
      <c r="H4974">
        <v>68404000</v>
      </c>
      <c r="I4974">
        <v>68404000</v>
      </c>
      <c r="J4974">
        <v>0</v>
      </c>
      <c r="K4974">
        <v>68404000</v>
      </c>
      <c r="L4974">
        <v>0</v>
      </c>
      <c r="M4974">
        <v>0</v>
      </c>
      <c r="N4974">
        <v>68404000</v>
      </c>
      <c r="O4974">
        <v>68404000</v>
      </c>
      <c r="P4974">
        <v>0</v>
      </c>
      <c r="Q4974">
        <v>765600</v>
      </c>
      <c r="R4974">
        <v>98.89</v>
      </c>
      <c r="S4974">
        <v>0</v>
      </c>
      <c r="T4974">
        <v>0</v>
      </c>
    </row>
    <row r="4975" spans="1:20" x14ac:dyDescent="0.25">
      <c r="A4975" t="s">
        <v>97</v>
      </c>
      <c r="B4975">
        <v>0</v>
      </c>
      <c r="C4975">
        <v>90000000</v>
      </c>
      <c r="D4975">
        <v>0</v>
      </c>
      <c r="E4975">
        <v>90000000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90000000</v>
      </c>
      <c r="R4975">
        <v>0</v>
      </c>
      <c r="S4975">
        <v>0</v>
      </c>
      <c r="T4975">
        <v>0</v>
      </c>
    </row>
    <row r="4976" spans="1:20" x14ac:dyDescent="0.25">
      <c r="A4976" t="s">
        <v>40</v>
      </c>
      <c r="B4976">
        <v>0</v>
      </c>
      <c r="C4976">
        <v>90000000</v>
      </c>
      <c r="D4976">
        <v>0</v>
      </c>
      <c r="E4976">
        <v>90000000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90000000</v>
      </c>
      <c r="R4976">
        <v>0</v>
      </c>
      <c r="S4976">
        <v>0</v>
      </c>
      <c r="T4976">
        <v>0</v>
      </c>
    </row>
    <row r="4977" spans="1:20" x14ac:dyDescent="0.25">
      <c r="A4977" t="s">
        <v>33</v>
      </c>
      <c r="B4977">
        <v>0</v>
      </c>
      <c r="C4977">
        <v>90000000</v>
      </c>
      <c r="D4977">
        <v>0</v>
      </c>
      <c r="E4977">
        <v>90000000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90000000</v>
      </c>
      <c r="R4977">
        <v>0</v>
      </c>
      <c r="S4977">
        <v>0</v>
      </c>
      <c r="T4977">
        <v>0</v>
      </c>
    </row>
    <row r="4978" spans="1:20" x14ac:dyDescent="0.25">
      <c r="A4978" t="s">
        <v>44</v>
      </c>
      <c r="B4978">
        <v>44289932</v>
      </c>
      <c r="C4978">
        <v>0</v>
      </c>
      <c r="D4978">
        <v>0</v>
      </c>
      <c r="E4978">
        <v>44289932</v>
      </c>
      <c r="F4978">
        <v>0</v>
      </c>
      <c r="G4978">
        <v>44289932</v>
      </c>
      <c r="H4978">
        <v>44289932</v>
      </c>
      <c r="I4978">
        <v>44289932</v>
      </c>
      <c r="J4978">
        <v>0</v>
      </c>
      <c r="K4978">
        <v>44289932</v>
      </c>
      <c r="L4978">
        <v>0</v>
      </c>
      <c r="M4978">
        <v>0</v>
      </c>
      <c r="N4978">
        <v>44289932</v>
      </c>
      <c r="O4978">
        <v>44289932</v>
      </c>
      <c r="P4978">
        <v>0</v>
      </c>
      <c r="Q4978">
        <v>0</v>
      </c>
      <c r="R4978">
        <v>100</v>
      </c>
      <c r="S4978">
        <v>0</v>
      </c>
      <c r="T4978">
        <v>0</v>
      </c>
    </row>
    <row r="4979" spans="1:20" x14ac:dyDescent="0.25">
      <c r="A4979" t="s">
        <v>31</v>
      </c>
      <c r="B4979">
        <v>44289932</v>
      </c>
      <c r="C4979">
        <v>0</v>
      </c>
      <c r="D4979">
        <v>0</v>
      </c>
      <c r="E4979">
        <v>44289932</v>
      </c>
      <c r="F4979">
        <v>0</v>
      </c>
      <c r="G4979">
        <v>44289932</v>
      </c>
      <c r="H4979">
        <v>44289932</v>
      </c>
      <c r="I4979">
        <v>44289932</v>
      </c>
      <c r="J4979">
        <v>0</v>
      </c>
      <c r="K4979">
        <v>44289932</v>
      </c>
      <c r="L4979">
        <v>0</v>
      </c>
      <c r="M4979">
        <v>0</v>
      </c>
      <c r="N4979">
        <v>44289932</v>
      </c>
      <c r="O4979">
        <v>44289932</v>
      </c>
      <c r="P4979">
        <v>0</v>
      </c>
      <c r="Q4979">
        <v>0</v>
      </c>
      <c r="R4979">
        <v>100</v>
      </c>
      <c r="S4979">
        <v>0</v>
      </c>
      <c r="T4979">
        <v>0</v>
      </c>
    </row>
    <row r="4980" spans="1:20" x14ac:dyDescent="0.25">
      <c r="A4980" t="s">
        <v>38</v>
      </c>
      <c r="B4980">
        <v>44289932</v>
      </c>
      <c r="C4980">
        <v>0</v>
      </c>
      <c r="D4980">
        <v>0</v>
      </c>
      <c r="E4980">
        <v>44289932</v>
      </c>
      <c r="F4980">
        <v>0</v>
      </c>
      <c r="G4980">
        <v>44289932</v>
      </c>
      <c r="H4980">
        <v>44289932</v>
      </c>
      <c r="I4980">
        <v>44289932</v>
      </c>
      <c r="J4980">
        <v>0</v>
      </c>
      <c r="K4980">
        <v>44289932</v>
      </c>
      <c r="L4980">
        <v>0</v>
      </c>
      <c r="M4980">
        <v>0</v>
      </c>
      <c r="N4980">
        <v>44289932</v>
      </c>
      <c r="O4980">
        <v>44289932</v>
      </c>
      <c r="P4980">
        <v>0</v>
      </c>
      <c r="Q4980">
        <v>0</v>
      </c>
      <c r="R4980">
        <v>100</v>
      </c>
      <c r="S4980">
        <v>0</v>
      </c>
      <c r="T4980">
        <v>0</v>
      </c>
    </row>
    <row r="4981" spans="1:20" x14ac:dyDescent="0.25">
      <c r="A4981" t="s">
        <v>33</v>
      </c>
      <c r="B4981">
        <v>44289932</v>
      </c>
      <c r="C4981">
        <v>0</v>
      </c>
      <c r="D4981">
        <v>0</v>
      </c>
      <c r="E4981">
        <v>44289932</v>
      </c>
      <c r="F4981">
        <v>0</v>
      </c>
      <c r="G4981">
        <v>44289932</v>
      </c>
      <c r="H4981">
        <v>44289932</v>
      </c>
      <c r="I4981">
        <v>44289932</v>
      </c>
      <c r="J4981">
        <v>0</v>
      </c>
      <c r="K4981">
        <v>44289932</v>
      </c>
      <c r="L4981">
        <v>0</v>
      </c>
      <c r="M4981">
        <v>0</v>
      </c>
      <c r="N4981">
        <v>44289932</v>
      </c>
      <c r="O4981">
        <v>44289932</v>
      </c>
      <c r="P4981">
        <v>0</v>
      </c>
      <c r="Q4981">
        <v>0</v>
      </c>
      <c r="R4981">
        <v>100</v>
      </c>
      <c r="S4981">
        <v>0</v>
      </c>
      <c r="T4981">
        <v>0</v>
      </c>
    </row>
    <row r="4982" spans="1:20" x14ac:dyDescent="0.25">
      <c r="A4982" t="s">
        <v>49</v>
      </c>
      <c r="B4982">
        <v>275884500</v>
      </c>
      <c r="C4982">
        <v>10000000</v>
      </c>
      <c r="D4982">
        <v>0</v>
      </c>
      <c r="E4982">
        <v>285884500</v>
      </c>
      <c r="F4982">
        <v>0</v>
      </c>
      <c r="G4982">
        <v>210000000</v>
      </c>
      <c r="H4982">
        <v>210000000</v>
      </c>
      <c r="I4982">
        <v>210000000</v>
      </c>
      <c r="J4982">
        <v>0</v>
      </c>
      <c r="K4982">
        <v>210000000</v>
      </c>
      <c r="L4982">
        <v>0</v>
      </c>
      <c r="M4982">
        <v>0</v>
      </c>
      <c r="N4982">
        <v>210000000</v>
      </c>
      <c r="O4982">
        <v>150000000</v>
      </c>
      <c r="P4982">
        <v>60000000</v>
      </c>
      <c r="Q4982">
        <v>75884500</v>
      </c>
      <c r="R4982">
        <v>73.459999999999994</v>
      </c>
      <c r="S4982">
        <v>0</v>
      </c>
      <c r="T4982">
        <v>0</v>
      </c>
    </row>
    <row r="4983" spans="1:20" x14ac:dyDescent="0.25">
      <c r="A4983" t="s">
        <v>31</v>
      </c>
      <c r="B4983">
        <v>275884500</v>
      </c>
      <c r="C4983">
        <v>10000000</v>
      </c>
      <c r="D4983">
        <v>0</v>
      </c>
      <c r="E4983">
        <v>285884500</v>
      </c>
      <c r="F4983">
        <v>0</v>
      </c>
      <c r="G4983">
        <v>210000000</v>
      </c>
      <c r="H4983">
        <v>210000000</v>
      </c>
      <c r="I4983">
        <v>210000000</v>
      </c>
      <c r="J4983">
        <v>0</v>
      </c>
      <c r="K4983">
        <v>210000000</v>
      </c>
      <c r="L4983">
        <v>0</v>
      </c>
      <c r="M4983">
        <v>0</v>
      </c>
      <c r="N4983">
        <v>210000000</v>
      </c>
      <c r="O4983">
        <v>150000000</v>
      </c>
      <c r="P4983">
        <v>60000000</v>
      </c>
      <c r="Q4983">
        <v>75884500</v>
      </c>
      <c r="R4983">
        <v>73.459999999999994</v>
      </c>
      <c r="S4983">
        <v>0</v>
      </c>
      <c r="T4983">
        <v>0</v>
      </c>
    </row>
    <row r="4984" spans="1:20" x14ac:dyDescent="0.25">
      <c r="A4984" t="s">
        <v>46</v>
      </c>
      <c r="B4984">
        <v>275884500</v>
      </c>
      <c r="C4984">
        <v>10000000</v>
      </c>
      <c r="D4984">
        <v>0</v>
      </c>
      <c r="E4984">
        <v>285884500</v>
      </c>
      <c r="F4984">
        <v>0</v>
      </c>
      <c r="G4984">
        <v>210000000</v>
      </c>
      <c r="H4984">
        <v>210000000</v>
      </c>
      <c r="I4984">
        <v>210000000</v>
      </c>
      <c r="J4984">
        <v>0</v>
      </c>
      <c r="K4984">
        <v>210000000</v>
      </c>
      <c r="L4984">
        <v>0</v>
      </c>
      <c r="M4984">
        <v>0</v>
      </c>
      <c r="N4984">
        <v>210000000</v>
      </c>
      <c r="O4984">
        <v>150000000</v>
      </c>
      <c r="P4984">
        <v>60000000</v>
      </c>
      <c r="Q4984">
        <v>75884500</v>
      </c>
      <c r="R4984">
        <v>73.459999999999994</v>
      </c>
      <c r="S4984">
        <v>0</v>
      </c>
      <c r="T4984">
        <v>0</v>
      </c>
    </row>
    <row r="4985" spans="1:20" x14ac:dyDescent="0.25">
      <c r="A4985" t="s">
        <v>33</v>
      </c>
      <c r="B4985">
        <v>275884500</v>
      </c>
      <c r="C4985">
        <v>10000000</v>
      </c>
      <c r="D4985">
        <v>0</v>
      </c>
      <c r="E4985">
        <v>285884500</v>
      </c>
      <c r="F4985">
        <v>0</v>
      </c>
      <c r="G4985">
        <v>210000000</v>
      </c>
      <c r="H4985">
        <v>210000000</v>
      </c>
      <c r="I4985">
        <v>210000000</v>
      </c>
      <c r="J4985">
        <v>0</v>
      </c>
      <c r="K4985">
        <v>210000000</v>
      </c>
      <c r="L4985">
        <v>0</v>
      </c>
      <c r="M4985">
        <v>0</v>
      </c>
      <c r="N4985">
        <v>210000000</v>
      </c>
      <c r="O4985">
        <v>150000000</v>
      </c>
      <c r="P4985">
        <v>60000000</v>
      </c>
      <c r="Q4985">
        <v>75884500</v>
      </c>
      <c r="R4985">
        <v>73.459999999999994</v>
      </c>
      <c r="S4985">
        <v>0</v>
      </c>
      <c r="T4985">
        <v>0</v>
      </c>
    </row>
    <row r="4986" spans="1:20" x14ac:dyDescent="0.25">
      <c r="A4986" t="s">
        <v>1665</v>
      </c>
      <c r="B4986">
        <v>304153500</v>
      </c>
      <c r="C4986">
        <v>73000000</v>
      </c>
      <c r="D4986">
        <v>0</v>
      </c>
      <c r="E4986">
        <v>377153500</v>
      </c>
      <c r="F4986">
        <v>0</v>
      </c>
      <c r="G4986">
        <v>260000000</v>
      </c>
      <c r="H4986">
        <v>260000000</v>
      </c>
      <c r="I4986">
        <v>260000000</v>
      </c>
      <c r="J4986">
        <v>0</v>
      </c>
      <c r="K4986">
        <v>260000000</v>
      </c>
      <c r="L4986">
        <v>0</v>
      </c>
      <c r="M4986">
        <v>0</v>
      </c>
      <c r="N4986">
        <v>260000000</v>
      </c>
      <c r="O4986">
        <v>180000000</v>
      </c>
      <c r="P4986">
        <v>80000000</v>
      </c>
      <c r="Q4986">
        <v>117153500</v>
      </c>
      <c r="R4986">
        <v>68.94</v>
      </c>
      <c r="S4986">
        <v>0</v>
      </c>
      <c r="T4986">
        <v>0</v>
      </c>
    </row>
    <row r="4987" spans="1:20" x14ac:dyDescent="0.25">
      <c r="A4987" t="s">
        <v>31</v>
      </c>
      <c r="B4987">
        <v>304153500</v>
      </c>
      <c r="C4987">
        <v>73000000</v>
      </c>
      <c r="D4987">
        <v>0</v>
      </c>
      <c r="E4987">
        <v>377153500</v>
      </c>
      <c r="F4987">
        <v>0</v>
      </c>
      <c r="G4987">
        <v>260000000</v>
      </c>
      <c r="H4987">
        <v>260000000</v>
      </c>
      <c r="I4987">
        <v>260000000</v>
      </c>
      <c r="J4987">
        <v>0</v>
      </c>
      <c r="K4987">
        <v>260000000</v>
      </c>
      <c r="L4987">
        <v>0</v>
      </c>
      <c r="M4987">
        <v>0</v>
      </c>
      <c r="N4987">
        <v>260000000</v>
      </c>
      <c r="O4987">
        <v>180000000</v>
      </c>
      <c r="P4987">
        <v>80000000</v>
      </c>
      <c r="Q4987">
        <v>117153500</v>
      </c>
      <c r="R4987">
        <v>68.94</v>
      </c>
      <c r="S4987">
        <v>0</v>
      </c>
      <c r="T4987">
        <v>0</v>
      </c>
    </row>
    <row r="4988" spans="1:20" x14ac:dyDescent="0.25">
      <c r="A4988" t="s">
        <v>385</v>
      </c>
      <c r="B4988">
        <v>304153500</v>
      </c>
      <c r="C4988">
        <v>73000000</v>
      </c>
      <c r="D4988">
        <v>0</v>
      </c>
      <c r="E4988">
        <v>377153500</v>
      </c>
      <c r="F4988">
        <v>0</v>
      </c>
      <c r="G4988">
        <v>260000000</v>
      </c>
      <c r="H4988">
        <v>260000000</v>
      </c>
      <c r="I4988">
        <v>260000000</v>
      </c>
      <c r="J4988">
        <v>0</v>
      </c>
      <c r="K4988">
        <v>260000000</v>
      </c>
      <c r="L4988">
        <v>0</v>
      </c>
      <c r="M4988">
        <v>0</v>
      </c>
      <c r="N4988">
        <v>260000000</v>
      </c>
      <c r="O4988">
        <v>180000000</v>
      </c>
      <c r="P4988">
        <v>80000000</v>
      </c>
      <c r="Q4988">
        <v>117153500</v>
      </c>
      <c r="R4988">
        <v>68.94</v>
      </c>
      <c r="S4988">
        <v>0</v>
      </c>
      <c r="T4988">
        <v>0</v>
      </c>
    </row>
    <row r="4989" spans="1:20" x14ac:dyDescent="0.25">
      <c r="A4989" t="s">
        <v>33</v>
      </c>
      <c r="B4989">
        <v>304153500</v>
      </c>
      <c r="C4989">
        <v>73000000</v>
      </c>
      <c r="D4989">
        <v>0</v>
      </c>
      <c r="E4989">
        <v>377153500</v>
      </c>
      <c r="F4989">
        <v>0</v>
      </c>
      <c r="G4989">
        <v>260000000</v>
      </c>
      <c r="H4989">
        <v>260000000</v>
      </c>
      <c r="I4989">
        <v>260000000</v>
      </c>
      <c r="J4989">
        <v>0</v>
      </c>
      <c r="K4989">
        <v>260000000</v>
      </c>
      <c r="L4989">
        <v>0</v>
      </c>
      <c r="M4989">
        <v>0</v>
      </c>
      <c r="N4989">
        <v>260000000</v>
      </c>
      <c r="O4989">
        <v>180000000</v>
      </c>
      <c r="P4989">
        <v>80000000</v>
      </c>
      <c r="Q4989">
        <v>117153500</v>
      </c>
      <c r="R4989">
        <v>68.94</v>
      </c>
      <c r="S4989">
        <v>0</v>
      </c>
      <c r="T4989">
        <v>0</v>
      </c>
    </row>
    <row r="4990" spans="1:20" x14ac:dyDescent="0.25">
      <c r="A4990" t="s">
        <v>760</v>
      </c>
      <c r="B4990">
        <v>40309500</v>
      </c>
      <c r="C4990">
        <v>-40309500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</row>
    <row r="4991" spans="1:20" x14ac:dyDescent="0.25">
      <c r="A4991" t="s">
        <v>31</v>
      </c>
      <c r="B4991">
        <v>40309500</v>
      </c>
      <c r="C4991">
        <v>-40309500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</row>
    <row r="4992" spans="1:20" x14ac:dyDescent="0.25">
      <c r="A4992" t="s">
        <v>761</v>
      </c>
      <c r="B4992">
        <v>40309500</v>
      </c>
      <c r="C4992">
        <v>-40309500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</row>
    <row r="4993" spans="1:20" x14ac:dyDescent="0.25">
      <c r="A4993" t="s">
        <v>33</v>
      </c>
      <c r="B4993">
        <v>40309500</v>
      </c>
      <c r="C4993">
        <v>-40309500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</row>
    <row r="4994" spans="1:20" x14ac:dyDescent="0.25">
      <c r="A4994" t="s">
        <v>50</v>
      </c>
      <c r="B4994">
        <v>127085830</v>
      </c>
      <c r="C4994">
        <v>-30000000</v>
      </c>
      <c r="D4994">
        <v>0</v>
      </c>
      <c r="E4994">
        <v>97085830</v>
      </c>
      <c r="F4994">
        <v>0</v>
      </c>
      <c r="G4994">
        <v>76251498</v>
      </c>
      <c r="H4994">
        <v>76251498</v>
      </c>
      <c r="I4994">
        <v>76251498</v>
      </c>
      <c r="J4994">
        <v>0</v>
      </c>
      <c r="K4994">
        <v>76251498</v>
      </c>
      <c r="L4994">
        <v>0</v>
      </c>
      <c r="M4994">
        <v>0</v>
      </c>
      <c r="N4994">
        <v>76251498</v>
      </c>
      <c r="O4994">
        <v>76251498</v>
      </c>
      <c r="P4994">
        <v>0</v>
      </c>
      <c r="Q4994">
        <v>20834332</v>
      </c>
      <c r="R4994">
        <v>78.540000000000006</v>
      </c>
      <c r="S4994">
        <v>0</v>
      </c>
      <c r="T4994">
        <v>0</v>
      </c>
    </row>
    <row r="4995" spans="1:20" x14ac:dyDescent="0.25">
      <c r="A4995" t="s">
        <v>31</v>
      </c>
      <c r="B4995">
        <v>127085830</v>
      </c>
      <c r="C4995">
        <v>-30000000</v>
      </c>
      <c r="D4995">
        <v>0</v>
      </c>
      <c r="E4995">
        <v>97085830</v>
      </c>
      <c r="F4995">
        <v>0</v>
      </c>
      <c r="G4995">
        <v>76251498</v>
      </c>
      <c r="H4995">
        <v>76251498</v>
      </c>
      <c r="I4995">
        <v>76251498</v>
      </c>
      <c r="J4995">
        <v>0</v>
      </c>
      <c r="K4995">
        <v>76251498</v>
      </c>
      <c r="L4995">
        <v>0</v>
      </c>
      <c r="M4995">
        <v>0</v>
      </c>
      <c r="N4995">
        <v>76251498</v>
      </c>
      <c r="O4995">
        <v>76251498</v>
      </c>
      <c r="P4995">
        <v>0</v>
      </c>
      <c r="Q4995">
        <v>20834332</v>
      </c>
      <c r="R4995">
        <v>78.540000000000006</v>
      </c>
      <c r="S4995">
        <v>0</v>
      </c>
      <c r="T4995">
        <v>0</v>
      </c>
    </row>
    <row r="4996" spans="1:20" x14ac:dyDescent="0.25">
      <c r="A4996" t="s">
        <v>412</v>
      </c>
      <c r="B4996">
        <v>127085830</v>
      </c>
      <c r="C4996">
        <v>-30000000</v>
      </c>
      <c r="D4996">
        <v>0</v>
      </c>
      <c r="E4996">
        <v>97085830</v>
      </c>
      <c r="F4996">
        <v>0</v>
      </c>
      <c r="G4996">
        <v>76251498</v>
      </c>
      <c r="H4996">
        <v>76251498</v>
      </c>
      <c r="I4996">
        <v>76251498</v>
      </c>
      <c r="J4996">
        <v>0</v>
      </c>
      <c r="K4996">
        <v>76251498</v>
      </c>
      <c r="L4996">
        <v>0</v>
      </c>
      <c r="M4996">
        <v>0</v>
      </c>
      <c r="N4996">
        <v>76251498</v>
      </c>
      <c r="O4996">
        <v>76251498</v>
      </c>
      <c r="P4996">
        <v>0</v>
      </c>
      <c r="Q4996">
        <v>20834332</v>
      </c>
      <c r="R4996">
        <v>78.540000000000006</v>
      </c>
      <c r="S4996">
        <v>0</v>
      </c>
      <c r="T4996">
        <v>0</v>
      </c>
    </row>
    <row r="4997" spans="1:20" x14ac:dyDescent="0.25">
      <c r="A4997" t="s">
        <v>33</v>
      </c>
      <c r="B4997">
        <v>127085830</v>
      </c>
      <c r="C4997">
        <v>-30000000</v>
      </c>
      <c r="D4997">
        <v>0</v>
      </c>
      <c r="E4997">
        <v>97085830</v>
      </c>
      <c r="F4997">
        <v>0</v>
      </c>
      <c r="G4997">
        <v>76251498</v>
      </c>
      <c r="H4997">
        <v>76251498</v>
      </c>
      <c r="I4997">
        <v>76251498</v>
      </c>
      <c r="J4997">
        <v>0</v>
      </c>
      <c r="K4997">
        <v>76251498</v>
      </c>
      <c r="L4997">
        <v>0</v>
      </c>
      <c r="M4997">
        <v>0</v>
      </c>
      <c r="N4997">
        <v>76251498</v>
      </c>
      <c r="O4997">
        <v>76251498</v>
      </c>
      <c r="P4997">
        <v>0</v>
      </c>
      <c r="Q4997">
        <v>20834332</v>
      </c>
      <c r="R4997">
        <v>78.540000000000006</v>
      </c>
      <c r="S4997">
        <v>0</v>
      </c>
      <c r="T4997">
        <v>0</v>
      </c>
    </row>
    <row r="4998" spans="1:20" x14ac:dyDescent="0.25">
      <c r="A4998" t="s">
        <v>762</v>
      </c>
      <c r="B4998">
        <v>156003000</v>
      </c>
      <c r="C4998">
        <v>-9000000</v>
      </c>
      <c r="D4998">
        <v>0</v>
      </c>
      <c r="E4998">
        <v>147003000</v>
      </c>
      <c r="F4998">
        <v>0</v>
      </c>
      <c r="G4998">
        <v>91001750</v>
      </c>
      <c r="H4998">
        <v>91001750</v>
      </c>
      <c r="I4998">
        <v>91001750</v>
      </c>
      <c r="J4998">
        <v>0</v>
      </c>
      <c r="K4998">
        <v>91001750</v>
      </c>
      <c r="L4998">
        <v>0</v>
      </c>
      <c r="M4998">
        <v>0</v>
      </c>
      <c r="N4998">
        <v>91001750</v>
      </c>
      <c r="O4998">
        <v>65001250</v>
      </c>
      <c r="P4998">
        <v>26000500</v>
      </c>
      <c r="Q4998">
        <v>56001250</v>
      </c>
      <c r="R4998">
        <v>61.9</v>
      </c>
      <c r="S4998">
        <v>0</v>
      </c>
      <c r="T4998">
        <v>0</v>
      </c>
    </row>
    <row r="4999" spans="1:20" x14ac:dyDescent="0.25">
      <c r="A4999" t="s">
        <v>31</v>
      </c>
      <c r="B4999">
        <v>156003000</v>
      </c>
      <c r="C4999">
        <v>-9000000</v>
      </c>
      <c r="D4999">
        <v>0</v>
      </c>
      <c r="E4999">
        <v>147003000</v>
      </c>
      <c r="F4999">
        <v>0</v>
      </c>
      <c r="G4999">
        <v>91001750</v>
      </c>
      <c r="H4999">
        <v>91001750</v>
      </c>
      <c r="I4999">
        <v>91001750</v>
      </c>
      <c r="J4999">
        <v>0</v>
      </c>
      <c r="K4999">
        <v>91001750</v>
      </c>
      <c r="L4999">
        <v>0</v>
      </c>
      <c r="M4999">
        <v>0</v>
      </c>
      <c r="N4999">
        <v>91001750</v>
      </c>
      <c r="O4999">
        <v>65001250</v>
      </c>
      <c r="P4999">
        <v>26000500</v>
      </c>
      <c r="Q4999">
        <v>56001250</v>
      </c>
      <c r="R4999">
        <v>61.9</v>
      </c>
      <c r="S4999">
        <v>0</v>
      </c>
      <c r="T4999">
        <v>0</v>
      </c>
    </row>
    <row r="5000" spans="1:20" x14ac:dyDescent="0.25">
      <c r="A5000" t="s">
        <v>406</v>
      </c>
      <c r="B5000">
        <v>156003000</v>
      </c>
      <c r="C5000">
        <v>-9000000</v>
      </c>
      <c r="D5000">
        <v>0</v>
      </c>
      <c r="E5000">
        <v>147003000</v>
      </c>
      <c r="F5000">
        <v>0</v>
      </c>
      <c r="G5000">
        <v>91001750</v>
      </c>
      <c r="H5000">
        <v>91001750</v>
      </c>
      <c r="I5000">
        <v>91001750</v>
      </c>
      <c r="J5000">
        <v>0</v>
      </c>
      <c r="K5000">
        <v>91001750</v>
      </c>
      <c r="L5000">
        <v>0</v>
      </c>
      <c r="M5000">
        <v>0</v>
      </c>
      <c r="N5000">
        <v>91001750</v>
      </c>
      <c r="O5000">
        <v>65001250</v>
      </c>
      <c r="P5000">
        <v>26000500</v>
      </c>
      <c r="Q5000">
        <v>56001250</v>
      </c>
      <c r="R5000">
        <v>61.9</v>
      </c>
      <c r="S5000">
        <v>0</v>
      </c>
      <c r="T5000">
        <v>0</v>
      </c>
    </row>
    <row r="5001" spans="1:20" x14ac:dyDescent="0.25">
      <c r="A5001" t="s">
        <v>33</v>
      </c>
      <c r="B5001">
        <v>156003000</v>
      </c>
      <c r="C5001">
        <v>-9000000</v>
      </c>
      <c r="D5001">
        <v>0</v>
      </c>
      <c r="E5001">
        <v>147003000</v>
      </c>
      <c r="F5001">
        <v>0</v>
      </c>
      <c r="G5001">
        <v>91001750</v>
      </c>
      <c r="H5001">
        <v>91001750</v>
      </c>
      <c r="I5001">
        <v>91001750</v>
      </c>
      <c r="J5001">
        <v>0</v>
      </c>
      <c r="K5001">
        <v>91001750</v>
      </c>
      <c r="L5001">
        <v>0</v>
      </c>
      <c r="M5001">
        <v>0</v>
      </c>
      <c r="N5001">
        <v>91001750</v>
      </c>
      <c r="O5001">
        <v>65001250</v>
      </c>
      <c r="P5001">
        <v>26000500</v>
      </c>
      <c r="Q5001">
        <v>56001250</v>
      </c>
      <c r="R5001">
        <v>61.9</v>
      </c>
      <c r="S5001">
        <v>0</v>
      </c>
      <c r="T5001">
        <v>0</v>
      </c>
    </row>
    <row r="5002" spans="1:20" x14ac:dyDescent="0.25">
      <c r="A5002" t="s">
        <v>763</v>
      </c>
      <c r="B5002">
        <v>162843571</v>
      </c>
      <c r="C5002">
        <v>-52000000</v>
      </c>
      <c r="D5002">
        <v>0</v>
      </c>
      <c r="E5002">
        <v>110843571</v>
      </c>
      <c r="F5002">
        <v>0</v>
      </c>
      <c r="G5002">
        <v>94997000</v>
      </c>
      <c r="H5002">
        <v>94997000</v>
      </c>
      <c r="I5002">
        <v>94997000</v>
      </c>
      <c r="J5002">
        <v>0</v>
      </c>
      <c r="K5002">
        <v>94997000</v>
      </c>
      <c r="L5002">
        <v>0</v>
      </c>
      <c r="M5002">
        <v>0</v>
      </c>
      <c r="N5002">
        <v>94997000</v>
      </c>
      <c r="O5002">
        <v>67855000</v>
      </c>
      <c r="P5002">
        <v>27142000</v>
      </c>
      <c r="Q5002">
        <v>15846571</v>
      </c>
      <c r="R5002">
        <v>85.7</v>
      </c>
      <c r="S5002">
        <v>0</v>
      </c>
      <c r="T5002">
        <v>0</v>
      </c>
    </row>
    <row r="5003" spans="1:20" x14ac:dyDescent="0.25">
      <c r="A5003" t="s">
        <v>31</v>
      </c>
      <c r="B5003">
        <v>162843571</v>
      </c>
      <c r="C5003">
        <v>-52000000</v>
      </c>
      <c r="D5003">
        <v>0</v>
      </c>
      <c r="E5003">
        <v>110843571</v>
      </c>
      <c r="F5003">
        <v>0</v>
      </c>
      <c r="G5003">
        <v>94997000</v>
      </c>
      <c r="H5003">
        <v>94997000</v>
      </c>
      <c r="I5003">
        <v>94997000</v>
      </c>
      <c r="J5003">
        <v>0</v>
      </c>
      <c r="K5003">
        <v>94997000</v>
      </c>
      <c r="L5003">
        <v>0</v>
      </c>
      <c r="M5003">
        <v>0</v>
      </c>
      <c r="N5003">
        <v>94997000</v>
      </c>
      <c r="O5003">
        <v>67855000</v>
      </c>
      <c r="P5003">
        <v>27142000</v>
      </c>
      <c r="Q5003">
        <v>15846571</v>
      </c>
      <c r="R5003">
        <v>85.7</v>
      </c>
      <c r="S5003">
        <v>0</v>
      </c>
      <c r="T5003">
        <v>0</v>
      </c>
    </row>
    <row r="5004" spans="1:20" x14ac:dyDescent="0.25">
      <c r="A5004" t="s">
        <v>408</v>
      </c>
      <c r="B5004">
        <v>162843571</v>
      </c>
      <c r="C5004">
        <v>-52000000</v>
      </c>
      <c r="D5004">
        <v>0</v>
      </c>
      <c r="E5004">
        <v>110843571</v>
      </c>
      <c r="F5004">
        <v>0</v>
      </c>
      <c r="G5004">
        <v>94997000</v>
      </c>
      <c r="H5004">
        <v>94997000</v>
      </c>
      <c r="I5004">
        <v>94997000</v>
      </c>
      <c r="J5004">
        <v>0</v>
      </c>
      <c r="K5004">
        <v>94997000</v>
      </c>
      <c r="L5004">
        <v>0</v>
      </c>
      <c r="M5004">
        <v>0</v>
      </c>
      <c r="N5004">
        <v>94997000</v>
      </c>
      <c r="O5004">
        <v>67855000</v>
      </c>
      <c r="P5004">
        <v>27142000</v>
      </c>
      <c r="Q5004">
        <v>15846571</v>
      </c>
      <c r="R5004">
        <v>85.7</v>
      </c>
      <c r="S5004">
        <v>0</v>
      </c>
      <c r="T5004">
        <v>0</v>
      </c>
    </row>
    <row r="5005" spans="1:20" x14ac:dyDescent="0.25">
      <c r="A5005" t="s">
        <v>33</v>
      </c>
      <c r="B5005">
        <v>162843571</v>
      </c>
      <c r="C5005">
        <v>-52000000</v>
      </c>
      <c r="D5005">
        <v>0</v>
      </c>
      <c r="E5005">
        <v>110843571</v>
      </c>
      <c r="F5005">
        <v>0</v>
      </c>
      <c r="G5005">
        <v>94997000</v>
      </c>
      <c r="H5005">
        <v>94997000</v>
      </c>
      <c r="I5005">
        <v>94997000</v>
      </c>
      <c r="J5005">
        <v>0</v>
      </c>
      <c r="K5005">
        <v>94997000</v>
      </c>
      <c r="L5005">
        <v>0</v>
      </c>
      <c r="M5005">
        <v>0</v>
      </c>
      <c r="N5005">
        <v>94997000</v>
      </c>
      <c r="O5005">
        <v>67855000</v>
      </c>
      <c r="P5005">
        <v>27142000</v>
      </c>
      <c r="Q5005">
        <v>15846571</v>
      </c>
      <c r="R5005">
        <v>85.7</v>
      </c>
      <c r="S5005">
        <v>0</v>
      </c>
      <c r="T5005">
        <v>0</v>
      </c>
    </row>
    <row r="5006" spans="1:20" x14ac:dyDescent="0.25">
      <c r="A5006" t="s">
        <v>54</v>
      </c>
      <c r="B5006">
        <v>54655038</v>
      </c>
      <c r="C5006">
        <v>50000000</v>
      </c>
      <c r="D5006">
        <v>0</v>
      </c>
      <c r="E5006">
        <v>104655038</v>
      </c>
      <c r="F5006">
        <v>0</v>
      </c>
      <c r="G5006">
        <v>31881850</v>
      </c>
      <c r="H5006">
        <v>31881850</v>
      </c>
      <c r="I5006">
        <v>31881850</v>
      </c>
      <c r="J5006">
        <v>0</v>
      </c>
      <c r="K5006">
        <v>31881850</v>
      </c>
      <c r="L5006">
        <v>0</v>
      </c>
      <c r="M5006">
        <v>0</v>
      </c>
      <c r="N5006">
        <v>31881850</v>
      </c>
      <c r="O5006">
        <v>22772750</v>
      </c>
      <c r="P5006">
        <v>9109100</v>
      </c>
      <c r="Q5006">
        <v>72773188</v>
      </c>
      <c r="R5006">
        <v>30.46</v>
      </c>
      <c r="S5006">
        <v>0</v>
      </c>
      <c r="T5006">
        <v>0</v>
      </c>
    </row>
    <row r="5007" spans="1:20" x14ac:dyDescent="0.25">
      <c r="A5007" t="s">
        <v>31</v>
      </c>
      <c r="B5007">
        <v>54655038</v>
      </c>
      <c r="C5007">
        <v>50000000</v>
      </c>
      <c r="D5007">
        <v>0</v>
      </c>
      <c r="E5007">
        <v>104655038</v>
      </c>
      <c r="F5007">
        <v>0</v>
      </c>
      <c r="G5007">
        <v>31881850</v>
      </c>
      <c r="H5007">
        <v>31881850</v>
      </c>
      <c r="I5007">
        <v>31881850</v>
      </c>
      <c r="J5007">
        <v>0</v>
      </c>
      <c r="K5007">
        <v>31881850</v>
      </c>
      <c r="L5007">
        <v>0</v>
      </c>
      <c r="M5007">
        <v>0</v>
      </c>
      <c r="N5007">
        <v>31881850</v>
      </c>
      <c r="O5007">
        <v>22772750</v>
      </c>
      <c r="P5007">
        <v>9109100</v>
      </c>
      <c r="Q5007">
        <v>72773188</v>
      </c>
      <c r="R5007">
        <v>30.46</v>
      </c>
      <c r="S5007">
        <v>0</v>
      </c>
      <c r="T5007">
        <v>0</v>
      </c>
    </row>
    <row r="5008" spans="1:20" x14ac:dyDescent="0.25">
      <c r="A5008" t="s">
        <v>401</v>
      </c>
      <c r="B5008">
        <v>54655038</v>
      </c>
      <c r="C5008">
        <v>50000000</v>
      </c>
      <c r="D5008">
        <v>0</v>
      </c>
      <c r="E5008">
        <v>104655038</v>
      </c>
      <c r="F5008">
        <v>0</v>
      </c>
      <c r="G5008">
        <v>31881850</v>
      </c>
      <c r="H5008">
        <v>31881850</v>
      </c>
      <c r="I5008">
        <v>31881850</v>
      </c>
      <c r="J5008">
        <v>0</v>
      </c>
      <c r="K5008">
        <v>31881850</v>
      </c>
      <c r="L5008">
        <v>0</v>
      </c>
      <c r="M5008">
        <v>0</v>
      </c>
      <c r="N5008">
        <v>31881850</v>
      </c>
      <c r="O5008">
        <v>22772750</v>
      </c>
      <c r="P5008">
        <v>9109100</v>
      </c>
      <c r="Q5008">
        <v>72773188</v>
      </c>
      <c r="R5008">
        <v>30.46</v>
      </c>
      <c r="S5008">
        <v>0</v>
      </c>
      <c r="T5008">
        <v>0</v>
      </c>
    </row>
    <row r="5009" spans="1:20" x14ac:dyDescent="0.25">
      <c r="A5009" t="s">
        <v>33</v>
      </c>
      <c r="B5009">
        <v>54655038</v>
      </c>
      <c r="C5009">
        <v>50000000</v>
      </c>
      <c r="D5009">
        <v>0</v>
      </c>
      <c r="E5009">
        <v>104655038</v>
      </c>
      <c r="F5009">
        <v>0</v>
      </c>
      <c r="G5009">
        <v>31881850</v>
      </c>
      <c r="H5009">
        <v>31881850</v>
      </c>
      <c r="I5009">
        <v>31881850</v>
      </c>
      <c r="J5009">
        <v>0</v>
      </c>
      <c r="K5009">
        <v>31881850</v>
      </c>
      <c r="L5009">
        <v>0</v>
      </c>
      <c r="M5009">
        <v>0</v>
      </c>
      <c r="N5009">
        <v>31881850</v>
      </c>
      <c r="O5009">
        <v>22772750</v>
      </c>
      <c r="P5009">
        <v>9109100</v>
      </c>
      <c r="Q5009">
        <v>72773188</v>
      </c>
      <c r="R5009">
        <v>30.46</v>
      </c>
      <c r="S5009">
        <v>0</v>
      </c>
      <c r="T5009">
        <v>0</v>
      </c>
    </row>
    <row r="5010" spans="1:20" x14ac:dyDescent="0.25">
      <c r="A5010" t="s">
        <v>56</v>
      </c>
      <c r="B5010">
        <v>14770229</v>
      </c>
      <c r="C5010">
        <v>0</v>
      </c>
      <c r="D5010">
        <v>0</v>
      </c>
      <c r="E5010">
        <v>14770229</v>
      </c>
      <c r="F5010">
        <v>0</v>
      </c>
      <c r="G5010">
        <v>8615950</v>
      </c>
      <c r="H5010">
        <v>8615950</v>
      </c>
      <c r="I5010">
        <v>8615950</v>
      </c>
      <c r="J5010">
        <v>0</v>
      </c>
      <c r="K5010">
        <v>8615950</v>
      </c>
      <c r="L5010">
        <v>0</v>
      </c>
      <c r="M5010">
        <v>0</v>
      </c>
      <c r="N5010">
        <v>8615950</v>
      </c>
      <c r="O5010">
        <v>6154250</v>
      </c>
      <c r="P5010">
        <v>2461700</v>
      </c>
      <c r="Q5010">
        <v>6154279</v>
      </c>
      <c r="R5010">
        <v>58.33</v>
      </c>
      <c r="S5010">
        <v>0</v>
      </c>
      <c r="T5010">
        <v>0</v>
      </c>
    </row>
    <row r="5011" spans="1:20" x14ac:dyDescent="0.25">
      <c r="A5011" t="s">
        <v>31</v>
      </c>
      <c r="B5011">
        <v>14770229</v>
      </c>
      <c r="C5011">
        <v>0</v>
      </c>
      <c r="D5011">
        <v>0</v>
      </c>
      <c r="E5011">
        <v>14770229</v>
      </c>
      <c r="F5011">
        <v>0</v>
      </c>
      <c r="G5011">
        <v>8615950</v>
      </c>
      <c r="H5011">
        <v>8615950</v>
      </c>
      <c r="I5011">
        <v>8615950</v>
      </c>
      <c r="J5011">
        <v>0</v>
      </c>
      <c r="K5011">
        <v>8615950</v>
      </c>
      <c r="L5011">
        <v>0</v>
      </c>
      <c r="M5011">
        <v>0</v>
      </c>
      <c r="N5011">
        <v>8615950</v>
      </c>
      <c r="O5011">
        <v>6154250</v>
      </c>
      <c r="P5011">
        <v>2461700</v>
      </c>
      <c r="Q5011">
        <v>6154279</v>
      </c>
      <c r="R5011">
        <v>58.33</v>
      </c>
      <c r="S5011">
        <v>0</v>
      </c>
      <c r="T5011">
        <v>0</v>
      </c>
    </row>
    <row r="5012" spans="1:20" x14ac:dyDescent="0.25">
      <c r="A5012" t="s">
        <v>57</v>
      </c>
      <c r="B5012">
        <v>14770229</v>
      </c>
      <c r="C5012">
        <v>0</v>
      </c>
      <c r="D5012">
        <v>0</v>
      </c>
      <c r="E5012">
        <v>14770229</v>
      </c>
      <c r="F5012">
        <v>0</v>
      </c>
      <c r="G5012">
        <v>8615950</v>
      </c>
      <c r="H5012">
        <v>8615950</v>
      </c>
      <c r="I5012">
        <v>8615950</v>
      </c>
      <c r="J5012">
        <v>0</v>
      </c>
      <c r="K5012">
        <v>8615950</v>
      </c>
      <c r="L5012">
        <v>0</v>
      </c>
      <c r="M5012">
        <v>0</v>
      </c>
      <c r="N5012">
        <v>8615950</v>
      </c>
      <c r="O5012">
        <v>6154250</v>
      </c>
      <c r="P5012">
        <v>2461700</v>
      </c>
      <c r="Q5012">
        <v>6154279</v>
      </c>
      <c r="R5012">
        <v>58.33</v>
      </c>
      <c r="S5012">
        <v>0</v>
      </c>
      <c r="T5012">
        <v>0</v>
      </c>
    </row>
    <row r="5013" spans="1:20" x14ac:dyDescent="0.25">
      <c r="A5013" t="s">
        <v>33</v>
      </c>
      <c r="B5013">
        <v>14770229</v>
      </c>
      <c r="C5013">
        <v>0</v>
      </c>
      <c r="D5013">
        <v>0</v>
      </c>
      <c r="E5013">
        <v>14770229</v>
      </c>
      <c r="F5013">
        <v>0</v>
      </c>
      <c r="G5013">
        <v>8615950</v>
      </c>
      <c r="H5013">
        <v>8615950</v>
      </c>
      <c r="I5013">
        <v>8615950</v>
      </c>
      <c r="J5013">
        <v>0</v>
      </c>
      <c r="K5013">
        <v>8615950</v>
      </c>
      <c r="L5013">
        <v>0</v>
      </c>
      <c r="M5013">
        <v>0</v>
      </c>
      <c r="N5013">
        <v>8615950</v>
      </c>
      <c r="O5013">
        <v>6154250</v>
      </c>
      <c r="P5013">
        <v>2461700</v>
      </c>
      <c r="Q5013">
        <v>6154279</v>
      </c>
      <c r="R5013">
        <v>58.33</v>
      </c>
      <c r="S5013">
        <v>0</v>
      </c>
      <c r="T5013">
        <v>0</v>
      </c>
    </row>
    <row r="5014" spans="1:20" x14ac:dyDescent="0.25">
      <c r="A5014" t="s">
        <v>764</v>
      </c>
      <c r="B5014">
        <v>52000000</v>
      </c>
      <c r="C5014">
        <v>16000000</v>
      </c>
      <c r="D5014">
        <v>0</v>
      </c>
      <c r="E5014">
        <v>68000000</v>
      </c>
      <c r="F5014">
        <v>0</v>
      </c>
      <c r="G5014">
        <v>31200000</v>
      </c>
      <c r="H5014">
        <v>31200000</v>
      </c>
      <c r="I5014">
        <v>31200000</v>
      </c>
      <c r="J5014">
        <v>0</v>
      </c>
      <c r="K5014">
        <v>31200000</v>
      </c>
      <c r="L5014">
        <v>0</v>
      </c>
      <c r="M5014">
        <v>0</v>
      </c>
      <c r="N5014">
        <v>31200000</v>
      </c>
      <c r="O5014">
        <v>31200000</v>
      </c>
      <c r="P5014">
        <v>0</v>
      </c>
      <c r="Q5014">
        <v>36800000</v>
      </c>
      <c r="R5014">
        <v>45.88</v>
      </c>
      <c r="S5014">
        <v>0</v>
      </c>
      <c r="T5014">
        <v>0</v>
      </c>
    </row>
    <row r="5015" spans="1:20" x14ac:dyDescent="0.25">
      <c r="A5015" t="s">
        <v>31</v>
      </c>
      <c r="B5015">
        <v>52000000</v>
      </c>
      <c r="C5015">
        <v>16000000</v>
      </c>
      <c r="D5015">
        <v>0</v>
      </c>
      <c r="E5015">
        <v>68000000</v>
      </c>
      <c r="F5015">
        <v>0</v>
      </c>
      <c r="G5015">
        <v>31200000</v>
      </c>
      <c r="H5015">
        <v>31200000</v>
      </c>
      <c r="I5015">
        <v>31200000</v>
      </c>
      <c r="J5015">
        <v>0</v>
      </c>
      <c r="K5015">
        <v>31200000</v>
      </c>
      <c r="L5015">
        <v>0</v>
      </c>
      <c r="M5015">
        <v>0</v>
      </c>
      <c r="N5015">
        <v>31200000</v>
      </c>
      <c r="O5015">
        <v>31200000</v>
      </c>
      <c r="P5015">
        <v>0</v>
      </c>
      <c r="Q5015">
        <v>36800000</v>
      </c>
      <c r="R5015">
        <v>45.88</v>
      </c>
      <c r="S5015">
        <v>0</v>
      </c>
      <c r="T5015">
        <v>0</v>
      </c>
    </row>
    <row r="5016" spans="1:20" x14ac:dyDescent="0.25">
      <c r="A5016" t="s">
        <v>403</v>
      </c>
      <c r="B5016">
        <v>52000000</v>
      </c>
      <c r="C5016">
        <v>16000000</v>
      </c>
      <c r="D5016">
        <v>0</v>
      </c>
      <c r="E5016">
        <v>68000000</v>
      </c>
      <c r="F5016">
        <v>0</v>
      </c>
      <c r="G5016">
        <v>31200000</v>
      </c>
      <c r="H5016">
        <v>31200000</v>
      </c>
      <c r="I5016">
        <v>31200000</v>
      </c>
      <c r="J5016">
        <v>0</v>
      </c>
      <c r="K5016">
        <v>31200000</v>
      </c>
      <c r="L5016">
        <v>0</v>
      </c>
      <c r="M5016">
        <v>0</v>
      </c>
      <c r="N5016">
        <v>31200000</v>
      </c>
      <c r="O5016">
        <v>31200000</v>
      </c>
      <c r="P5016">
        <v>0</v>
      </c>
      <c r="Q5016">
        <v>36800000</v>
      </c>
      <c r="R5016">
        <v>45.88</v>
      </c>
      <c r="S5016">
        <v>0</v>
      </c>
      <c r="T5016">
        <v>0</v>
      </c>
    </row>
    <row r="5017" spans="1:20" x14ac:dyDescent="0.25">
      <c r="A5017" t="s">
        <v>33</v>
      </c>
      <c r="B5017">
        <v>52000000</v>
      </c>
      <c r="C5017">
        <v>16000000</v>
      </c>
      <c r="D5017">
        <v>0</v>
      </c>
      <c r="E5017">
        <v>68000000</v>
      </c>
      <c r="F5017">
        <v>0</v>
      </c>
      <c r="G5017">
        <v>31200000</v>
      </c>
      <c r="H5017">
        <v>31200000</v>
      </c>
      <c r="I5017">
        <v>31200000</v>
      </c>
      <c r="J5017">
        <v>0</v>
      </c>
      <c r="K5017">
        <v>31200000</v>
      </c>
      <c r="L5017">
        <v>0</v>
      </c>
      <c r="M5017">
        <v>0</v>
      </c>
      <c r="N5017">
        <v>31200000</v>
      </c>
      <c r="O5017">
        <v>31200000</v>
      </c>
      <c r="P5017">
        <v>0</v>
      </c>
      <c r="Q5017">
        <v>36800000</v>
      </c>
      <c r="R5017">
        <v>45.88</v>
      </c>
      <c r="S5017">
        <v>0</v>
      </c>
      <c r="T5017">
        <v>0</v>
      </c>
    </row>
    <row r="5018" spans="1:20" x14ac:dyDescent="0.25">
      <c r="A5018" t="s">
        <v>765</v>
      </c>
      <c r="B5018">
        <v>50000000</v>
      </c>
      <c r="C5018">
        <v>0</v>
      </c>
      <c r="D5018">
        <v>0</v>
      </c>
      <c r="E5018">
        <v>50000000</v>
      </c>
      <c r="F5018">
        <v>0</v>
      </c>
      <c r="G5018">
        <v>50000000</v>
      </c>
      <c r="H5018">
        <v>50000000</v>
      </c>
      <c r="I5018">
        <v>50000000</v>
      </c>
      <c r="J5018">
        <v>0</v>
      </c>
      <c r="K5018">
        <v>50000000</v>
      </c>
      <c r="L5018">
        <v>0</v>
      </c>
      <c r="M5018">
        <v>0</v>
      </c>
      <c r="N5018">
        <v>50000000</v>
      </c>
      <c r="O5018">
        <v>50000000</v>
      </c>
      <c r="P5018">
        <v>0</v>
      </c>
      <c r="Q5018">
        <v>0</v>
      </c>
      <c r="R5018">
        <v>100</v>
      </c>
      <c r="S5018">
        <v>0</v>
      </c>
      <c r="T5018">
        <v>0</v>
      </c>
    </row>
    <row r="5019" spans="1:20" x14ac:dyDescent="0.25">
      <c r="A5019" t="s">
        <v>31</v>
      </c>
      <c r="B5019">
        <v>50000000</v>
      </c>
      <c r="C5019">
        <v>0</v>
      </c>
      <c r="D5019">
        <v>0</v>
      </c>
      <c r="E5019">
        <v>50000000</v>
      </c>
      <c r="F5019">
        <v>0</v>
      </c>
      <c r="G5019">
        <v>50000000</v>
      </c>
      <c r="H5019">
        <v>50000000</v>
      </c>
      <c r="I5019">
        <v>50000000</v>
      </c>
      <c r="J5019">
        <v>0</v>
      </c>
      <c r="K5019">
        <v>50000000</v>
      </c>
      <c r="L5019">
        <v>0</v>
      </c>
      <c r="M5019">
        <v>0</v>
      </c>
      <c r="N5019">
        <v>50000000</v>
      </c>
      <c r="O5019">
        <v>50000000</v>
      </c>
      <c r="P5019">
        <v>0</v>
      </c>
      <c r="Q5019">
        <v>0</v>
      </c>
      <c r="R5019">
        <v>100</v>
      </c>
      <c r="S5019">
        <v>0</v>
      </c>
      <c r="T5019">
        <v>0</v>
      </c>
    </row>
    <row r="5020" spans="1:20" x14ac:dyDescent="0.25">
      <c r="A5020" t="s">
        <v>766</v>
      </c>
      <c r="B5020">
        <v>50000000</v>
      </c>
      <c r="C5020">
        <v>0</v>
      </c>
      <c r="D5020">
        <v>0</v>
      </c>
      <c r="E5020">
        <v>50000000</v>
      </c>
      <c r="F5020">
        <v>0</v>
      </c>
      <c r="G5020">
        <v>50000000</v>
      </c>
      <c r="H5020">
        <v>50000000</v>
      </c>
      <c r="I5020">
        <v>50000000</v>
      </c>
      <c r="J5020">
        <v>0</v>
      </c>
      <c r="K5020">
        <v>50000000</v>
      </c>
      <c r="L5020">
        <v>0</v>
      </c>
      <c r="M5020">
        <v>0</v>
      </c>
      <c r="N5020">
        <v>50000000</v>
      </c>
      <c r="O5020">
        <v>50000000</v>
      </c>
      <c r="P5020">
        <v>0</v>
      </c>
      <c r="Q5020">
        <v>0</v>
      </c>
      <c r="R5020">
        <v>100</v>
      </c>
      <c r="S5020">
        <v>0</v>
      </c>
      <c r="T5020">
        <v>0</v>
      </c>
    </row>
    <row r="5021" spans="1:20" x14ac:dyDescent="0.25">
      <c r="A5021" t="s">
        <v>33</v>
      </c>
      <c r="B5021">
        <v>50000000</v>
      </c>
      <c r="C5021">
        <v>0</v>
      </c>
      <c r="D5021">
        <v>0</v>
      </c>
      <c r="E5021">
        <v>50000000</v>
      </c>
      <c r="F5021">
        <v>0</v>
      </c>
      <c r="G5021">
        <v>50000000</v>
      </c>
      <c r="H5021">
        <v>50000000</v>
      </c>
      <c r="I5021">
        <v>50000000</v>
      </c>
      <c r="J5021">
        <v>0</v>
      </c>
      <c r="K5021">
        <v>50000000</v>
      </c>
      <c r="L5021">
        <v>0</v>
      </c>
      <c r="M5021">
        <v>0</v>
      </c>
      <c r="N5021">
        <v>50000000</v>
      </c>
      <c r="O5021">
        <v>50000000</v>
      </c>
      <c r="P5021">
        <v>0</v>
      </c>
      <c r="Q5021">
        <v>0</v>
      </c>
      <c r="R5021">
        <v>100</v>
      </c>
      <c r="S5021">
        <v>0</v>
      </c>
      <c r="T5021">
        <v>0</v>
      </c>
    </row>
    <row r="5022" spans="1:20" x14ac:dyDescent="0.25">
      <c r="A5022" t="s">
        <v>58</v>
      </c>
      <c r="B5022">
        <v>38618948</v>
      </c>
      <c r="C5022">
        <v>0</v>
      </c>
      <c r="D5022">
        <v>0</v>
      </c>
      <c r="E5022">
        <v>38618948</v>
      </c>
      <c r="F5022">
        <v>0</v>
      </c>
      <c r="G5022">
        <v>22527400</v>
      </c>
      <c r="H5022">
        <v>22527400</v>
      </c>
      <c r="I5022">
        <v>22527400</v>
      </c>
      <c r="J5022">
        <v>0</v>
      </c>
      <c r="K5022">
        <v>22527400</v>
      </c>
      <c r="L5022">
        <v>0</v>
      </c>
      <c r="M5022">
        <v>0</v>
      </c>
      <c r="N5022">
        <v>22527400</v>
      </c>
      <c r="O5022">
        <v>16091000</v>
      </c>
      <c r="P5022">
        <v>6436400</v>
      </c>
      <c r="Q5022">
        <v>16091548</v>
      </c>
      <c r="R5022">
        <v>58.33</v>
      </c>
      <c r="S5022">
        <v>0</v>
      </c>
      <c r="T5022">
        <v>0</v>
      </c>
    </row>
    <row r="5023" spans="1:20" x14ac:dyDescent="0.25">
      <c r="A5023" t="s">
        <v>31</v>
      </c>
      <c r="B5023">
        <v>38618948</v>
      </c>
      <c r="C5023">
        <v>0</v>
      </c>
      <c r="D5023">
        <v>0</v>
      </c>
      <c r="E5023">
        <v>38618948</v>
      </c>
      <c r="F5023">
        <v>0</v>
      </c>
      <c r="G5023">
        <v>22527400</v>
      </c>
      <c r="H5023">
        <v>22527400</v>
      </c>
      <c r="I5023">
        <v>22527400</v>
      </c>
      <c r="J5023">
        <v>0</v>
      </c>
      <c r="K5023">
        <v>22527400</v>
      </c>
      <c r="L5023">
        <v>0</v>
      </c>
      <c r="M5023">
        <v>0</v>
      </c>
      <c r="N5023">
        <v>22527400</v>
      </c>
      <c r="O5023">
        <v>16091000</v>
      </c>
      <c r="P5023">
        <v>6436400</v>
      </c>
      <c r="Q5023">
        <v>16091548</v>
      </c>
      <c r="R5023">
        <v>58.33</v>
      </c>
      <c r="S5023">
        <v>0</v>
      </c>
      <c r="T5023">
        <v>0</v>
      </c>
    </row>
    <row r="5024" spans="1:20" x14ac:dyDescent="0.25">
      <c r="A5024" t="s">
        <v>415</v>
      </c>
      <c r="B5024">
        <v>38618948</v>
      </c>
      <c r="C5024">
        <v>0</v>
      </c>
      <c r="D5024">
        <v>0</v>
      </c>
      <c r="E5024">
        <v>38618948</v>
      </c>
      <c r="F5024">
        <v>0</v>
      </c>
      <c r="G5024">
        <v>22527400</v>
      </c>
      <c r="H5024">
        <v>22527400</v>
      </c>
      <c r="I5024">
        <v>22527400</v>
      </c>
      <c r="J5024">
        <v>0</v>
      </c>
      <c r="K5024">
        <v>22527400</v>
      </c>
      <c r="L5024">
        <v>0</v>
      </c>
      <c r="M5024">
        <v>0</v>
      </c>
      <c r="N5024">
        <v>22527400</v>
      </c>
      <c r="O5024">
        <v>16091000</v>
      </c>
      <c r="P5024">
        <v>6436400</v>
      </c>
      <c r="Q5024">
        <v>16091548</v>
      </c>
      <c r="R5024">
        <v>58.33</v>
      </c>
      <c r="S5024">
        <v>0</v>
      </c>
      <c r="T5024">
        <v>0</v>
      </c>
    </row>
    <row r="5025" spans="1:20" x14ac:dyDescent="0.25">
      <c r="A5025" t="s">
        <v>33</v>
      </c>
      <c r="B5025">
        <v>38618948</v>
      </c>
      <c r="C5025">
        <v>0</v>
      </c>
      <c r="D5025">
        <v>0</v>
      </c>
      <c r="E5025">
        <v>38618948</v>
      </c>
      <c r="F5025">
        <v>0</v>
      </c>
      <c r="G5025">
        <v>22527400</v>
      </c>
      <c r="H5025">
        <v>22527400</v>
      </c>
      <c r="I5025">
        <v>22527400</v>
      </c>
      <c r="J5025">
        <v>0</v>
      </c>
      <c r="K5025">
        <v>22527400</v>
      </c>
      <c r="L5025">
        <v>0</v>
      </c>
      <c r="M5025">
        <v>0</v>
      </c>
      <c r="N5025">
        <v>22527400</v>
      </c>
      <c r="O5025">
        <v>16091000</v>
      </c>
      <c r="P5025">
        <v>6436400</v>
      </c>
      <c r="Q5025">
        <v>16091548</v>
      </c>
      <c r="R5025">
        <v>58.33</v>
      </c>
      <c r="S5025">
        <v>0</v>
      </c>
      <c r="T5025">
        <v>0</v>
      </c>
    </row>
    <row r="5026" spans="1:20" x14ac:dyDescent="0.25">
      <c r="A5026" t="s">
        <v>60</v>
      </c>
      <c r="B5026">
        <v>59428421</v>
      </c>
      <c r="C5026">
        <v>0</v>
      </c>
      <c r="D5026">
        <v>0</v>
      </c>
      <c r="E5026">
        <v>59428421</v>
      </c>
      <c r="F5026">
        <v>0</v>
      </c>
      <c r="G5026">
        <v>34666800</v>
      </c>
      <c r="H5026">
        <v>34666800</v>
      </c>
      <c r="I5026">
        <v>34666800</v>
      </c>
      <c r="J5026">
        <v>0</v>
      </c>
      <c r="K5026">
        <v>34666800</v>
      </c>
      <c r="L5026">
        <v>0</v>
      </c>
      <c r="M5026">
        <v>0</v>
      </c>
      <c r="N5026">
        <v>34666800</v>
      </c>
      <c r="O5026">
        <v>24762000</v>
      </c>
      <c r="P5026">
        <v>9904800</v>
      </c>
      <c r="Q5026">
        <v>24761621</v>
      </c>
      <c r="R5026">
        <v>58.33</v>
      </c>
      <c r="S5026">
        <v>0</v>
      </c>
      <c r="T5026">
        <v>0</v>
      </c>
    </row>
    <row r="5027" spans="1:20" x14ac:dyDescent="0.25">
      <c r="A5027" t="s">
        <v>31</v>
      </c>
      <c r="B5027">
        <v>59428421</v>
      </c>
      <c r="C5027">
        <v>0</v>
      </c>
      <c r="D5027">
        <v>0</v>
      </c>
      <c r="E5027">
        <v>59428421</v>
      </c>
      <c r="F5027">
        <v>0</v>
      </c>
      <c r="G5027">
        <v>34666800</v>
      </c>
      <c r="H5027">
        <v>34666800</v>
      </c>
      <c r="I5027">
        <v>34666800</v>
      </c>
      <c r="J5027">
        <v>0</v>
      </c>
      <c r="K5027">
        <v>34666800</v>
      </c>
      <c r="L5027">
        <v>0</v>
      </c>
      <c r="M5027">
        <v>0</v>
      </c>
      <c r="N5027">
        <v>34666800</v>
      </c>
      <c r="O5027">
        <v>24762000</v>
      </c>
      <c r="P5027">
        <v>9904800</v>
      </c>
      <c r="Q5027">
        <v>24761621</v>
      </c>
      <c r="R5027">
        <v>58.33</v>
      </c>
      <c r="S5027">
        <v>0</v>
      </c>
      <c r="T5027">
        <v>0</v>
      </c>
    </row>
    <row r="5028" spans="1:20" x14ac:dyDescent="0.25">
      <c r="A5028" t="s">
        <v>417</v>
      </c>
      <c r="B5028">
        <v>59428421</v>
      </c>
      <c r="C5028">
        <v>0</v>
      </c>
      <c r="D5028">
        <v>0</v>
      </c>
      <c r="E5028">
        <v>59428421</v>
      </c>
      <c r="F5028">
        <v>0</v>
      </c>
      <c r="G5028">
        <v>34666800</v>
      </c>
      <c r="H5028">
        <v>34666800</v>
      </c>
      <c r="I5028">
        <v>34666800</v>
      </c>
      <c r="J5028">
        <v>0</v>
      </c>
      <c r="K5028">
        <v>34666800</v>
      </c>
      <c r="L5028">
        <v>0</v>
      </c>
      <c r="M5028">
        <v>0</v>
      </c>
      <c r="N5028">
        <v>34666800</v>
      </c>
      <c r="O5028">
        <v>24762000</v>
      </c>
      <c r="P5028">
        <v>9904800</v>
      </c>
      <c r="Q5028">
        <v>24761621</v>
      </c>
      <c r="R5028">
        <v>58.33</v>
      </c>
      <c r="S5028">
        <v>0</v>
      </c>
      <c r="T5028">
        <v>0</v>
      </c>
    </row>
    <row r="5029" spans="1:20" x14ac:dyDescent="0.25">
      <c r="A5029" t="s">
        <v>33</v>
      </c>
      <c r="B5029">
        <v>59428421</v>
      </c>
      <c r="C5029">
        <v>0</v>
      </c>
      <c r="D5029">
        <v>0</v>
      </c>
      <c r="E5029">
        <v>59428421</v>
      </c>
      <c r="F5029">
        <v>0</v>
      </c>
      <c r="G5029">
        <v>34666800</v>
      </c>
      <c r="H5029">
        <v>34666800</v>
      </c>
      <c r="I5029">
        <v>34666800</v>
      </c>
      <c r="J5029">
        <v>0</v>
      </c>
      <c r="K5029">
        <v>34666800</v>
      </c>
      <c r="L5029">
        <v>0</v>
      </c>
      <c r="M5029">
        <v>0</v>
      </c>
      <c r="N5029">
        <v>34666800</v>
      </c>
      <c r="O5029">
        <v>24762000</v>
      </c>
      <c r="P5029">
        <v>9904800</v>
      </c>
      <c r="Q5029">
        <v>24761621</v>
      </c>
      <c r="R5029">
        <v>58.33</v>
      </c>
      <c r="S5029">
        <v>0</v>
      </c>
      <c r="T5029">
        <v>0</v>
      </c>
    </row>
    <row r="5030" spans="1:20" x14ac:dyDescent="0.25">
      <c r="A5030" t="s">
        <v>64</v>
      </c>
      <c r="B5030">
        <v>79237896</v>
      </c>
      <c r="C5030">
        <v>0</v>
      </c>
      <c r="D5030">
        <v>0</v>
      </c>
      <c r="E5030">
        <v>79237896</v>
      </c>
      <c r="F5030">
        <v>0</v>
      </c>
      <c r="G5030">
        <v>46221700</v>
      </c>
      <c r="H5030">
        <v>46221700</v>
      </c>
      <c r="I5030">
        <v>46221700</v>
      </c>
      <c r="J5030">
        <v>0</v>
      </c>
      <c r="K5030">
        <v>46221700</v>
      </c>
      <c r="L5030">
        <v>0</v>
      </c>
      <c r="M5030">
        <v>0</v>
      </c>
      <c r="N5030">
        <v>46221700</v>
      </c>
      <c r="O5030">
        <v>33015500</v>
      </c>
      <c r="P5030">
        <v>13206200</v>
      </c>
      <c r="Q5030">
        <v>33016196</v>
      </c>
      <c r="R5030">
        <v>58.33</v>
      </c>
      <c r="S5030">
        <v>0</v>
      </c>
      <c r="T5030">
        <v>0</v>
      </c>
    </row>
    <row r="5031" spans="1:20" x14ac:dyDescent="0.25">
      <c r="A5031" t="s">
        <v>31</v>
      </c>
      <c r="B5031">
        <v>79237896</v>
      </c>
      <c r="C5031">
        <v>0</v>
      </c>
      <c r="D5031">
        <v>0</v>
      </c>
      <c r="E5031">
        <v>79237896</v>
      </c>
      <c r="F5031">
        <v>0</v>
      </c>
      <c r="G5031">
        <v>46221700</v>
      </c>
      <c r="H5031">
        <v>46221700</v>
      </c>
      <c r="I5031">
        <v>46221700</v>
      </c>
      <c r="J5031">
        <v>0</v>
      </c>
      <c r="K5031">
        <v>46221700</v>
      </c>
      <c r="L5031">
        <v>0</v>
      </c>
      <c r="M5031">
        <v>0</v>
      </c>
      <c r="N5031">
        <v>46221700</v>
      </c>
      <c r="O5031">
        <v>33015500</v>
      </c>
      <c r="P5031">
        <v>13206200</v>
      </c>
      <c r="Q5031">
        <v>33016196</v>
      </c>
      <c r="R5031">
        <v>58.33</v>
      </c>
      <c r="S5031">
        <v>0</v>
      </c>
      <c r="T5031">
        <v>0</v>
      </c>
    </row>
    <row r="5032" spans="1:20" x14ac:dyDescent="0.25">
      <c r="A5032" t="s">
        <v>421</v>
      </c>
      <c r="B5032">
        <v>79237896</v>
      </c>
      <c r="C5032">
        <v>0</v>
      </c>
      <c r="D5032">
        <v>0</v>
      </c>
      <c r="E5032">
        <v>79237896</v>
      </c>
      <c r="F5032">
        <v>0</v>
      </c>
      <c r="G5032">
        <v>46221700</v>
      </c>
      <c r="H5032">
        <v>46221700</v>
      </c>
      <c r="I5032">
        <v>46221700</v>
      </c>
      <c r="J5032">
        <v>0</v>
      </c>
      <c r="K5032">
        <v>46221700</v>
      </c>
      <c r="L5032">
        <v>0</v>
      </c>
      <c r="M5032">
        <v>0</v>
      </c>
      <c r="N5032">
        <v>46221700</v>
      </c>
      <c r="O5032">
        <v>33015500</v>
      </c>
      <c r="P5032">
        <v>13206200</v>
      </c>
      <c r="Q5032">
        <v>33016196</v>
      </c>
      <c r="R5032">
        <v>58.33</v>
      </c>
      <c r="S5032">
        <v>0</v>
      </c>
      <c r="T5032">
        <v>0</v>
      </c>
    </row>
    <row r="5033" spans="1:20" x14ac:dyDescent="0.25">
      <c r="A5033" t="s">
        <v>33</v>
      </c>
      <c r="B5033">
        <v>79237896</v>
      </c>
      <c r="C5033">
        <v>0</v>
      </c>
      <c r="D5033">
        <v>0</v>
      </c>
      <c r="E5033">
        <v>79237896</v>
      </c>
      <c r="F5033">
        <v>0</v>
      </c>
      <c r="G5033">
        <v>46221700</v>
      </c>
      <c r="H5033">
        <v>46221700</v>
      </c>
      <c r="I5033">
        <v>46221700</v>
      </c>
      <c r="J5033">
        <v>0</v>
      </c>
      <c r="K5033">
        <v>46221700</v>
      </c>
      <c r="L5033">
        <v>0</v>
      </c>
      <c r="M5033">
        <v>0</v>
      </c>
      <c r="N5033">
        <v>46221700</v>
      </c>
      <c r="O5033">
        <v>33015500</v>
      </c>
      <c r="P5033">
        <v>13206200</v>
      </c>
      <c r="Q5033">
        <v>33016196</v>
      </c>
      <c r="R5033">
        <v>58.33</v>
      </c>
      <c r="S5033">
        <v>0</v>
      </c>
      <c r="T5033">
        <v>0</v>
      </c>
    </row>
    <row r="5034" spans="1:20" x14ac:dyDescent="0.25">
      <c r="A5034" t="s">
        <v>68</v>
      </c>
      <c r="B5034">
        <v>262797000</v>
      </c>
      <c r="C5034">
        <v>-26400000</v>
      </c>
      <c r="D5034">
        <v>0</v>
      </c>
      <c r="E5034">
        <v>236397000</v>
      </c>
      <c r="F5034">
        <v>0</v>
      </c>
      <c r="G5034">
        <v>100000000</v>
      </c>
      <c r="H5034">
        <v>100000000</v>
      </c>
      <c r="I5034">
        <v>100000000</v>
      </c>
      <c r="J5034">
        <v>0</v>
      </c>
      <c r="K5034">
        <v>100000000</v>
      </c>
      <c r="L5034">
        <v>0</v>
      </c>
      <c r="M5034">
        <v>0</v>
      </c>
      <c r="N5034">
        <v>100000000</v>
      </c>
      <c r="O5034">
        <v>60000000</v>
      </c>
      <c r="P5034">
        <v>40000000</v>
      </c>
      <c r="Q5034">
        <v>136397000</v>
      </c>
      <c r="R5034">
        <v>42.3</v>
      </c>
      <c r="S5034">
        <v>0</v>
      </c>
      <c r="T5034">
        <v>0</v>
      </c>
    </row>
    <row r="5035" spans="1:20" x14ac:dyDescent="0.25">
      <c r="A5035" t="s">
        <v>31</v>
      </c>
      <c r="B5035">
        <v>262797000</v>
      </c>
      <c r="C5035">
        <v>-96400000</v>
      </c>
      <c r="D5035">
        <v>0</v>
      </c>
      <c r="E5035">
        <v>166397000</v>
      </c>
      <c r="F5035">
        <v>0</v>
      </c>
      <c r="G5035">
        <v>100000000</v>
      </c>
      <c r="H5035">
        <v>100000000</v>
      </c>
      <c r="I5035">
        <v>100000000</v>
      </c>
      <c r="J5035">
        <v>0</v>
      </c>
      <c r="K5035">
        <v>100000000</v>
      </c>
      <c r="L5035">
        <v>0</v>
      </c>
      <c r="M5035">
        <v>0</v>
      </c>
      <c r="N5035">
        <v>100000000</v>
      </c>
      <c r="O5035">
        <v>60000000</v>
      </c>
      <c r="P5035">
        <v>40000000</v>
      </c>
      <c r="Q5035">
        <v>66397000</v>
      </c>
      <c r="R5035">
        <v>60.1</v>
      </c>
      <c r="S5035">
        <v>0</v>
      </c>
      <c r="T5035">
        <v>0</v>
      </c>
    </row>
    <row r="5036" spans="1:20" x14ac:dyDescent="0.25">
      <c r="A5036" t="s">
        <v>69</v>
      </c>
      <c r="B5036">
        <v>262797000</v>
      </c>
      <c r="C5036">
        <v>-96400000</v>
      </c>
      <c r="D5036">
        <v>0</v>
      </c>
      <c r="E5036">
        <v>166397000</v>
      </c>
      <c r="F5036">
        <v>0</v>
      </c>
      <c r="G5036">
        <v>100000000</v>
      </c>
      <c r="H5036">
        <v>100000000</v>
      </c>
      <c r="I5036">
        <v>100000000</v>
      </c>
      <c r="J5036">
        <v>0</v>
      </c>
      <c r="K5036">
        <v>100000000</v>
      </c>
      <c r="L5036">
        <v>0</v>
      </c>
      <c r="M5036">
        <v>0</v>
      </c>
      <c r="N5036">
        <v>100000000</v>
      </c>
      <c r="O5036">
        <v>60000000</v>
      </c>
      <c r="P5036">
        <v>40000000</v>
      </c>
      <c r="Q5036">
        <v>66397000</v>
      </c>
      <c r="R5036">
        <v>60.1</v>
      </c>
      <c r="S5036">
        <v>0</v>
      </c>
      <c r="T5036">
        <v>0</v>
      </c>
    </row>
    <row r="5037" spans="1:20" x14ac:dyDescent="0.25">
      <c r="A5037" t="s">
        <v>33</v>
      </c>
      <c r="B5037">
        <v>262797000</v>
      </c>
      <c r="C5037">
        <v>-96400000</v>
      </c>
      <c r="D5037">
        <v>0</v>
      </c>
      <c r="E5037">
        <v>166397000</v>
      </c>
      <c r="F5037">
        <v>0</v>
      </c>
      <c r="G5037">
        <v>100000000</v>
      </c>
      <c r="H5037">
        <v>100000000</v>
      </c>
      <c r="I5037">
        <v>100000000</v>
      </c>
      <c r="J5037">
        <v>0</v>
      </c>
      <c r="K5037">
        <v>100000000</v>
      </c>
      <c r="L5037">
        <v>0</v>
      </c>
      <c r="M5037">
        <v>0</v>
      </c>
      <c r="N5037">
        <v>100000000</v>
      </c>
      <c r="O5037">
        <v>60000000</v>
      </c>
      <c r="P5037">
        <v>40000000</v>
      </c>
      <c r="Q5037">
        <v>66397000</v>
      </c>
      <c r="R5037">
        <v>60.1</v>
      </c>
      <c r="S5037">
        <v>0</v>
      </c>
      <c r="T5037">
        <v>0</v>
      </c>
    </row>
    <row r="5038" spans="1:20" x14ac:dyDescent="0.25">
      <c r="A5038" t="s">
        <v>97</v>
      </c>
      <c r="B5038">
        <v>0</v>
      </c>
      <c r="C5038">
        <v>70000000</v>
      </c>
      <c r="D5038">
        <v>0</v>
      </c>
      <c r="E5038">
        <v>70000000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70000000</v>
      </c>
      <c r="R5038">
        <v>0</v>
      </c>
      <c r="S5038">
        <v>0</v>
      </c>
      <c r="T5038">
        <v>0</v>
      </c>
    </row>
    <row r="5039" spans="1:20" x14ac:dyDescent="0.25">
      <c r="A5039" t="s">
        <v>69</v>
      </c>
      <c r="B5039">
        <v>0</v>
      </c>
      <c r="C5039">
        <v>70000000</v>
      </c>
      <c r="D5039">
        <v>0</v>
      </c>
      <c r="E5039">
        <v>70000000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70000000</v>
      </c>
      <c r="R5039">
        <v>0</v>
      </c>
      <c r="S5039">
        <v>0</v>
      </c>
      <c r="T5039">
        <v>0</v>
      </c>
    </row>
    <row r="5040" spans="1:20" x14ac:dyDescent="0.25">
      <c r="A5040" t="s">
        <v>33</v>
      </c>
      <c r="B5040">
        <v>0</v>
      </c>
      <c r="C5040">
        <v>70000000</v>
      </c>
      <c r="D5040">
        <v>0</v>
      </c>
      <c r="E5040">
        <v>70000000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70000000</v>
      </c>
      <c r="R5040">
        <v>0</v>
      </c>
      <c r="S5040">
        <v>0</v>
      </c>
      <c r="T5040">
        <v>0</v>
      </c>
    </row>
    <row r="5041" spans="1:20" x14ac:dyDescent="0.25">
      <c r="A5041" t="s">
        <v>70</v>
      </c>
      <c r="B5041">
        <v>43974000</v>
      </c>
      <c r="C5041">
        <v>0</v>
      </c>
      <c r="D5041">
        <v>0</v>
      </c>
      <c r="E5041">
        <v>43974000</v>
      </c>
      <c r="F5041">
        <v>0</v>
      </c>
      <c r="G5041">
        <v>43974000</v>
      </c>
      <c r="H5041">
        <v>43974000</v>
      </c>
      <c r="I5041">
        <v>43974000</v>
      </c>
      <c r="J5041">
        <v>0</v>
      </c>
      <c r="K5041">
        <v>43974000</v>
      </c>
      <c r="L5041">
        <v>0</v>
      </c>
      <c r="M5041">
        <v>0</v>
      </c>
      <c r="N5041">
        <v>43974000</v>
      </c>
      <c r="O5041">
        <v>43974000</v>
      </c>
      <c r="P5041">
        <v>0</v>
      </c>
      <c r="Q5041">
        <v>0</v>
      </c>
      <c r="R5041">
        <v>100</v>
      </c>
      <c r="S5041">
        <v>0</v>
      </c>
      <c r="T5041">
        <v>0</v>
      </c>
    </row>
    <row r="5042" spans="1:20" x14ac:dyDescent="0.25">
      <c r="A5042" t="s">
        <v>31</v>
      </c>
      <c r="B5042">
        <v>43974000</v>
      </c>
      <c r="C5042">
        <v>0</v>
      </c>
      <c r="D5042">
        <v>0</v>
      </c>
      <c r="E5042">
        <v>43974000</v>
      </c>
      <c r="F5042">
        <v>0</v>
      </c>
      <c r="G5042">
        <v>43974000</v>
      </c>
      <c r="H5042">
        <v>43974000</v>
      </c>
      <c r="I5042">
        <v>43974000</v>
      </c>
      <c r="J5042">
        <v>0</v>
      </c>
      <c r="K5042">
        <v>43974000</v>
      </c>
      <c r="L5042">
        <v>0</v>
      </c>
      <c r="M5042">
        <v>0</v>
      </c>
      <c r="N5042">
        <v>43974000</v>
      </c>
      <c r="O5042">
        <v>43974000</v>
      </c>
      <c r="P5042">
        <v>0</v>
      </c>
      <c r="Q5042">
        <v>0</v>
      </c>
      <c r="R5042">
        <v>100</v>
      </c>
      <c r="S5042">
        <v>0</v>
      </c>
      <c r="T5042">
        <v>0</v>
      </c>
    </row>
    <row r="5043" spans="1:20" x14ac:dyDescent="0.25">
      <c r="A5043" t="s">
        <v>71</v>
      </c>
      <c r="B5043">
        <v>43974000</v>
      </c>
      <c r="C5043">
        <v>0</v>
      </c>
      <c r="D5043">
        <v>0</v>
      </c>
      <c r="E5043">
        <v>43974000</v>
      </c>
      <c r="F5043">
        <v>0</v>
      </c>
      <c r="G5043">
        <v>43974000</v>
      </c>
      <c r="H5043">
        <v>43974000</v>
      </c>
      <c r="I5043">
        <v>43974000</v>
      </c>
      <c r="J5043">
        <v>0</v>
      </c>
      <c r="K5043">
        <v>43974000</v>
      </c>
      <c r="L5043">
        <v>0</v>
      </c>
      <c r="M5043">
        <v>0</v>
      </c>
      <c r="N5043">
        <v>43974000</v>
      </c>
      <c r="O5043">
        <v>43974000</v>
      </c>
      <c r="P5043">
        <v>0</v>
      </c>
      <c r="Q5043">
        <v>0</v>
      </c>
      <c r="R5043">
        <v>100</v>
      </c>
      <c r="S5043">
        <v>0</v>
      </c>
      <c r="T5043">
        <v>0</v>
      </c>
    </row>
    <row r="5044" spans="1:20" x14ac:dyDescent="0.25">
      <c r="A5044" t="s">
        <v>33</v>
      </c>
      <c r="B5044">
        <v>43974000</v>
      </c>
      <c r="C5044">
        <v>0</v>
      </c>
      <c r="D5044">
        <v>0</v>
      </c>
      <c r="E5044">
        <v>43974000</v>
      </c>
      <c r="F5044">
        <v>0</v>
      </c>
      <c r="G5044">
        <v>43974000</v>
      </c>
      <c r="H5044">
        <v>43974000</v>
      </c>
      <c r="I5044">
        <v>43974000</v>
      </c>
      <c r="J5044">
        <v>0</v>
      </c>
      <c r="K5044">
        <v>43974000</v>
      </c>
      <c r="L5044">
        <v>0</v>
      </c>
      <c r="M5044">
        <v>0</v>
      </c>
      <c r="N5044">
        <v>43974000</v>
      </c>
      <c r="O5044">
        <v>43974000</v>
      </c>
      <c r="P5044">
        <v>0</v>
      </c>
      <c r="Q5044">
        <v>0</v>
      </c>
      <c r="R5044">
        <v>100</v>
      </c>
      <c r="S5044">
        <v>0</v>
      </c>
      <c r="T5044">
        <v>0</v>
      </c>
    </row>
    <row r="5045" spans="1:20" x14ac:dyDescent="0.25">
      <c r="A5045" t="s">
        <v>98</v>
      </c>
      <c r="B5045">
        <v>3141000</v>
      </c>
      <c r="C5045">
        <v>0</v>
      </c>
      <c r="D5045">
        <v>0</v>
      </c>
      <c r="E5045">
        <v>3141000</v>
      </c>
      <c r="F5045">
        <v>0</v>
      </c>
      <c r="G5045">
        <v>3141000</v>
      </c>
      <c r="H5045">
        <v>3141000</v>
      </c>
      <c r="I5045">
        <v>3141000</v>
      </c>
      <c r="J5045">
        <v>0</v>
      </c>
      <c r="K5045">
        <v>3141000</v>
      </c>
      <c r="L5045">
        <v>0</v>
      </c>
      <c r="M5045">
        <v>0</v>
      </c>
      <c r="N5045">
        <v>3141000</v>
      </c>
      <c r="O5045">
        <v>2500000</v>
      </c>
      <c r="P5045">
        <v>641000</v>
      </c>
      <c r="Q5045">
        <v>0</v>
      </c>
      <c r="R5045">
        <v>100</v>
      </c>
      <c r="S5045">
        <v>0</v>
      </c>
      <c r="T5045">
        <v>0</v>
      </c>
    </row>
    <row r="5046" spans="1:20" x14ac:dyDescent="0.25">
      <c r="A5046" t="s">
        <v>31</v>
      </c>
      <c r="B5046">
        <v>3141000</v>
      </c>
      <c r="C5046">
        <v>0</v>
      </c>
      <c r="D5046">
        <v>0</v>
      </c>
      <c r="E5046">
        <v>3141000</v>
      </c>
      <c r="F5046">
        <v>0</v>
      </c>
      <c r="G5046">
        <v>3141000</v>
      </c>
      <c r="H5046">
        <v>3141000</v>
      </c>
      <c r="I5046">
        <v>3141000</v>
      </c>
      <c r="J5046">
        <v>0</v>
      </c>
      <c r="K5046">
        <v>3141000</v>
      </c>
      <c r="L5046">
        <v>0</v>
      </c>
      <c r="M5046">
        <v>0</v>
      </c>
      <c r="N5046">
        <v>3141000</v>
      </c>
      <c r="O5046">
        <v>2500000</v>
      </c>
      <c r="P5046">
        <v>641000</v>
      </c>
      <c r="Q5046">
        <v>0</v>
      </c>
      <c r="R5046">
        <v>100</v>
      </c>
      <c r="S5046">
        <v>0</v>
      </c>
      <c r="T5046">
        <v>0</v>
      </c>
    </row>
    <row r="5047" spans="1:20" x14ac:dyDescent="0.25">
      <c r="A5047" t="s">
        <v>99</v>
      </c>
      <c r="B5047">
        <v>3141000</v>
      </c>
      <c r="C5047">
        <v>0</v>
      </c>
      <c r="D5047">
        <v>0</v>
      </c>
      <c r="E5047">
        <v>3141000</v>
      </c>
      <c r="F5047">
        <v>0</v>
      </c>
      <c r="G5047">
        <v>3141000</v>
      </c>
      <c r="H5047">
        <v>3141000</v>
      </c>
      <c r="I5047">
        <v>3141000</v>
      </c>
      <c r="J5047">
        <v>0</v>
      </c>
      <c r="K5047">
        <v>3141000</v>
      </c>
      <c r="L5047">
        <v>0</v>
      </c>
      <c r="M5047">
        <v>0</v>
      </c>
      <c r="N5047">
        <v>3141000</v>
      </c>
      <c r="O5047">
        <v>2500000</v>
      </c>
      <c r="P5047">
        <v>641000</v>
      </c>
      <c r="Q5047">
        <v>0</v>
      </c>
      <c r="R5047">
        <v>100</v>
      </c>
      <c r="S5047">
        <v>0</v>
      </c>
      <c r="T5047">
        <v>0</v>
      </c>
    </row>
    <row r="5048" spans="1:20" x14ac:dyDescent="0.25">
      <c r="A5048" t="s">
        <v>33</v>
      </c>
      <c r="B5048">
        <v>3141000</v>
      </c>
      <c r="C5048">
        <v>0</v>
      </c>
      <c r="D5048">
        <v>0</v>
      </c>
      <c r="E5048">
        <v>3141000</v>
      </c>
      <c r="F5048">
        <v>0</v>
      </c>
      <c r="G5048">
        <v>3141000</v>
      </c>
      <c r="H5048">
        <v>3141000</v>
      </c>
      <c r="I5048">
        <v>3141000</v>
      </c>
      <c r="J5048">
        <v>0</v>
      </c>
      <c r="K5048">
        <v>3141000</v>
      </c>
      <c r="L5048">
        <v>0</v>
      </c>
      <c r="M5048">
        <v>0</v>
      </c>
      <c r="N5048">
        <v>3141000</v>
      </c>
      <c r="O5048">
        <v>2500000</v>
      </c>
      <c r="P5048">
        <v>641000</v>
      </c>
      <c r="Q5048">
        <v>0</v>
      </c>
      <c r="R5048">
        <v>100</v>
      </c>
      <c r="S5048">
        <v>0</v>
      </c>
      <c r="T5048">
        <v>0</v>
      </c>
    </row>
    <row r="5049" spans="1:20" x14ac:dyDescent="0.25">
      <c r="A5049" t="s">
        <v>72</v>
      </c>
      <c r="B5049">
        <v>99465000</v>
      </c>
      <c r="C5049">
        <v>-29000000</v>
      </c>
      <c r="D5049">
        <v>0</v>
      </c>
      <c r="E5049">
        <v>70465000</v>
      </c>
      <c r="F5049">
        <v>0</v>
      </c>
      <c r="G5049">
        <v>70000000</v>
      </c>
      <c r="H5049">
        <v>70000000</v>
      </c>
      <c r="I5049">
        <v>70000000</v>
      </c>
      <c r="J5049">
        <v>0</v>
      </c>
      <c r="K5049">
        <v>70000000</v>
      </c>
      <c r="L5049">
        <v>0</v>
      </c>
      <c r="M5049">
        <v>0</v>
      </c>
      <c r="N5049">
        <v>70000000</v>
      </c>
      <c r="O5049">
        <v>70000000</v>
      </c>
      <c r="P5049">
        <v>0</v>
      </c>
      <c r="Q5049">
        <v>465000</v>
      </c>
      <c r="R5049">
        <v>99.34</v>
      </c>
      <c r="S5049">
        <v>0</v>
      </c>
      <c r="T5049">
        <v>0</v>
      </c>
    </row>
    <row r="5050" spans="1:20" x14ac:dyDescent="0.25">
      <c r="A5050" t="s">
        <v>31</v>
      </c>
      <c r="B5050">
        <v>99465000</v>
      </c>
      <c r="C5050">
        <v>-29000000</v>
      </c>
      <c r="D5050">
        <v>0</v>
      </c>
      <c r="E5050">
        <v>70465000</v>
      </c>
      <c r="F5050">
        <v>0</v>
      </c>
      <c r="G5050">
        <v>70000000</v>
      </c>
      <c r="H5050">
        <v>70000000</v>
      </c>
      <c r="I5050">
        <v>70000000</v>
      </c>
      <c r="J5050">
        <v>0</v>
      </c>
      <c r="K5050">
        <v>70000000</v>
      </c>
      <c r="L5050">
        <v>0</v>
      </c>
      <c r="M5050">
        <v>0</v>
      </c>
      <c r="N5050">
        <v>70000000</v>
      </c>
      <c r="O5050">
        <v>70000000</v>
      </c>
      <c r="P5050">
        <v>0</v>
      </c>
      <c r="Q5050">
        <v>465000</v>
      </c>
      <c r="R5050">
        <v>99.34</v>
      </c>
      <c r="S5050">
        <v>0</v>
      </c>
      <c r="T5050">
        <v>0</v>
      </c>
    </row>
    <row r="5051" spans="1:20" x14ac:dyDescent="0.25">
      <c r="A5051" t="s">
        <v>73</v>
      </c>
      <c r="B5051">
        <v>99465000</v>
      </c>
      <c r="C5051">
        <v>-29000000</v>
      </c>
      <c r="D5051">
        <v>0</v>
      </c>
      <c r="E5051">
        <v>70465000</v>
      </c>
      <c r="F5051">
        <v>0</v>
      </c>
      <c r="G5051">
        <v>70000000</v>
      </c>
      <c r="H5051">
        <v>70000000</v>
      </c>
      <c r="I5051">
        <v>70000000</v>
      </c>
      <c r="J5051">
        <v>0</v>
      </c>
      <c r="K5051">
        <v>70000000</v>
      </c>
      <c r="L5051">
        <v>0</v>
      </c>
      <c r="M5051">
        <v>0</v>
      </c>
      <c r="N5051">
        <v>70000000</v>
      </c>
      <c r="O5051">
        <v>70000000</v>
      </c>
      <c r="P5051">
        <v>0</v>
      </c>
      <c r="Q5051">
        <v>465000</v>
      </c>
      <c r="R5051">
        <v>99.34</v>
      </c>
      <c r="S5051">
        <v>0</v>
      </c>
      <c r="T5051">
        <v>0</v>
      </c>
    </row>
    <row r="5052" spans="1:20" x14ac:dyDescent="0.25">
      <c r="A5052" t="s">
        <v>33</v>
      </c>
      <c r="B5052">
        <v>99465000</v>
      </c>
      <c r="C5052">
        <v>-29000000</v>
      </c>
      <c r="D5052">
        <v>0</v>
      </c>
      <c r="E5052">
        <v>70465000</v>
      </c>
      <c r="F5052">
        <v>0</v>
      </c>
      <c r="G5052">
        <v>70000000</v>
      </c>
      <c r="H5052">
        <v>70000000</v>
      </c>
      <c r="I5052">
        <v>70000000</v>
      </c>
      <c r="J5052">
        <v>0</v>
      </c>
      <c r="K5052">
        <v>70000000</v>
      </c>
      <c r="L5052">
        <v>0</v>
      </c>
      <c r="M5052">
        <v>0</v>
      </c>
      <c r="N5052">
        <v>70000000</v>
      </c>
      <c r="O5052">
        <v>70000000</v>
      </c>
      <c r="P5052">
        <v>0</v>
      </c>
      <c r="Q5052">
        <v>465000</v>
      </c>
      <c r="R5052">
        <v>99.34</v>
      </c>
      <c r="S5052">
        <v>0</v>
      </c>
      <c r="T5052">
        <v>0</v>
      </c>
    </row>
    <row r="5053" spans="1:20" x14ac:dyDescent="0.25">
      <c r="A5053" t="s">
        <v>100</v>
      </c>
      <c r="B5053">
        <v>28687800</v>
      </c>
      <c r="C5053">
        <v>20000000</v>
      </c>
      <c r="D5053">
        <v>0</v>
      </c>
      <c r="E5053">
        <v>48687800</v>
      </c>
      <c r="F5053">
        <v>0</v>
      </c>
      <c r="G5053">
        <v>28687800</v>
      </c>
      <c r="H5053">
        <v>28687800</v>
      </c>
      <c r="I5053">
        <v>28687800</v>
      </c>
      <c r="J5053">
        <v>0</v>
      </c>
      <c r="K5053">
        <v>28687800</v>
      </c>
      <c r="L5053">
        <v>0</v>
      </c>
      <c r="M5053">
        <v>0</v>
      </c>
      <c r="N5053">
        <v>28687800</v>
      </c>
      <c r="O5053">
        <v>28687800</v>
      </c>
      <c r="P5053">
        <v>0</v>
      </c>
      <c r="Q5053">
        <v>20000000</v>
      </c>
      <c r="R5053">
        <v>58.92</v>
      </c>
      <c r="S5053">
        <v>0</v>
      </c>
      <c r="T5053">
        <v>0</v>
      </c>
    </row>
    <row r="5054" spans="1:20" x14ac:dyDescent="0.25">
      <c r="A5054" t="s">
        <v>31</v>
      </c>
      <c r="B5054">
        <v>28687800</v>
      </c>
      <c r="C5054">
        <v>0</v>
      </c>
      <c r="D5054">
        <v>0</v>
      </c>
      <c r="E5054">
        <v>28687800</v>
      </c>
      <c r="F5054">
        <v>0</v>
      </c>
      <c r="G5054">
        <v>28687800</v>
      </c>
      <c r="H5054">
        <v>28687800</v>
      </c>
      <c r="I5054">
        <v>28687800</v>
      </c>
      <c r="J5054">
        <v>0</v>
      </c>
      <c r="K5054">
        <v>28687800</v>
      </c>
      <c r="L5054">
        <v>0</v>
      </c>
      <c r="M5054">
        <v>0</v>
      </c>
      <c r="N5054">
        <v>28687800</v>
      </c>
      <c r="O5054">
        <v>28687800</v>
      </c>
      <c r="P5054">
        <v>0</v>
      </c>
      <c r="Q5054">
        <v>0</v>
      </c>
      <c r="R5054">
        <v>100</v>
      </c>
      <c r="S5054">
        <v>0</v>
      </c>
      <c r="T5054">
        <v>0</v>
      </c>
    </row>
    <row r="5055" spans="1:20" x14ac:dyDescent="0.25">
      <c r="A5055" t="s">
        <v>81</v>
      </c>
      <c r="B5055">
        <v>28687800</v>
      </c>
      <c r="C5055">
        <v>0</v>
      </c>
      <c r="D5055">
        <v>0</v>
      </c>
      <c r="E5055">
        <v>28687800</v>
      </c>
      <c r="F5055">
        <v>0</v>
      </c>
      <c r="G5055">
        <v>28687800</v>
      </c>
      <c r="H5055">
        <v>28687800</v>
      </c>
      <c r="I5055">
        <v>28687800</v>
      </c>
      <c r="J5055">
        <v>0</v>
      </c>
      <c r="K5055">
        <v>28687800</v>
      </c>
      <c r="L5055">
        <v>0</v>
      </c>
      <c r="M5055">
        <v>0</v>
      </c>
      <c r="N5055">
        <v>28687800</v>
      </c>
      <c r="O5055">
        <v>28687800</v>
      </c>
      <c r="P5055">
        <v>0</v>
      </c>
      <c r="Q5055">
        <v>0</v>
      </c>
      <c r="R5055">
        <v>100</v>
      </c>
      <c r="S5055">
        <v>0</v>
      </c>
      <c r="T5055">
        <v>0</v>
      </c>
    </row>
    <row r="5056" spans="1:20" x14ac:dyDescent="0.25">
      <c r="A5056" t="s">
        <v>33</v>
      </c>
      <c r="B5056">
        <v>28687800</v>
      </c>
      <c r="C5056">
        <v>0</v>
      </c>
      <c r="D5056">
        <v>0</v>
      </c>
      <c r="E5056">
        <v>28687800</v>
      </c>
      <c r="F5056">
        <v>0</v>
      </c>
      <c r="G5056">
        <v>28687800</v>
      </c>
      <c r="H5056">
        <v>28687800</v>
      </c>
      <c r="I5056">
        <v>28687800</v>
      </c>
      <c r="J5056">
        <v>0</v>
      </c>
      <c r="K5056">
        <v>28687800</v>
      </c>
      <c r="L5056">
        <v>0</v>
      </c>
      <c r="M5056">
        <v>0</v>
      </c>
      <c r="N5056">
        <v>28687800</v>
      </c>
      <c r="O5056">
        <v>28687800</v>
      </c>
      <c r="P5056">
        <v>0</v>
      </c>
      <c r="Q5056">
        <v>0</v>
      </c>
      <c r="R5056">
        <v>100</v>
      </c>
      <c r="S5056">
        <v>0</v>
      </c>
      <c r="T5056">
        <v>0</v>
      </c>
    </row>
    <row r="5057" spans="1:20" x14ac:dyDescent="0.25">
      <c r="A5057" t="s">
        <v>97</v>
      </c>
      <c r="B5057">
        <v>0</v>
      </c>
      <c r="C5057">
        <v>20000000</v>
      </c>
      <c r="D5057">
        <v>0</v>
      </c>
      <c r="E5057">
        <v>20000000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20000000</v>
      </c>
      <c r="R5057">
        <v>0</v>
      </c>
      <c r="S5057">
        <v>0</v>
      </c>
      <c r="T5057">
        <v>0</v>
      </c>
    </row>
    <row r="5058" spans="1:20" x14ac:dyDescent="0.25">
      <c r="A5058" t="s">
        <v>81</v>
      </c>
      <c r="B5058">
        <v>0</v>
      </c>
      <c r="C5058">
        <v>20000000</v>
      </c>
      <c r="D5058">
        <v>0</v>
      </c>
      <c r="E5058">
        <v>20000000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20000000</v>
      </c>
      <c r="R5058">
        <v>0</v>
      </c>
      <c r="S5058">
        <v>0</v>
      </c>
      <c r="T5058">
        <v>0</v>
      </c>
    </row>
    <row r="5059" spans="1:20" x14ac:dyDescent="0.25">
      <c r="A5059" t="s">
        <v>33</v>
      </c>
      <c r="B5059">
        <v>0</v>
      </c>
      <c r="C5059">
        <v>20000000</v>
      </c>
      <c r="D5059">
        <v>0</v>
      </c>
      <c r="E5059">
        <v>20000000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20000000</v>
      </c>
      <c r="R5059">
        <v>0</v>
      </c>
      <c r="S5059">
        <v>0</v>
      </c>
      <c r="T5059">
        <v>0</v>
      </c>
    </row>
    <row r="5060" spans="1:20" x14ac:dyDescent="0.25">
      <c r="A5060" t="s">
        <v>101</v>
      </c>
      <c r="B5060">
        <v>90784114</v>
      </c>
      <c r="C5060">
        <v>500000</v>
      </c>
      <c r="D5060">
        <v>0</v>
      </c>
      <c r="E5060">
        <v>91284114</v>
      </c>
      <c r="F5060">
        <v>0</v>
      </c>
      <c r="G5060">
        <v>90784114</v>
      </c>
      <c r="H5060">
        <v>90784114</v>
      </c>
      <c r="I5060">
        <v>90784114</v>
      </c>
      <c r="J5060">
        <v>0</v>
      </c>
      <c r="K5060">
        <v>90784114</v>
      </c>
      <c r="L5060">
        <v>0</v>
      </c>
      <c r="M5060">
        <v>0</v>
      </c>
      <c r="N5060">
        <v>90784114</v>
      </c>
      <c r="O5060">
        <v>90784114</v>
      </c>
      <c r="P5060">
        <v>0</v>
      </c>
      <c r="Q5060">
        <v>500000</v>
      </c>
      <c r="R5060">
        <v>99.45</v>
      </c>
      <c r="S5060">
        <v>0</v>
      </c>
      <c r="T5060">
        <v>0</v>
      </c>
    </row>
    <row r="5061" spans="1:20" x14ac:dyDescent="0.25">
      <c r="A5061" t="s">
        <v>31</v>
      </c>
      <c r="B5061">
        <v>90784114</v>
      </c>
      <c r="C5061">
        <v>500000</v>
      </c>
      <c r="D5061">
        <v>0</v>
      </c>
      <c r="E5061">
        <v>91284114</v>
      </c>
      <c r="F5061">
        <v>0</v>
      </c>
      <c r="G5061">
        <v>90784114</v>
      </c>
      <c r="H5061">
        <v>90784114</v>
      </c>
      <c r="I5061">
        <v>90784114</v>
      </c>
      <c r="J5061">
        <v>0</v>
      </c>
      <c r="K5061">
        <v>90784114</v>
      </c>
      <c r="L5061">
        <v>0</v>
      </c>
      <c r="M5061">
        <v>0</v>
      </c>
      <c r="N5061">
        <v>90784114</v>
      </c>
      <c r="O5061">
        <v>90784114</v>
      </c>
      <c r="P5061">
        <v>0</v>
      </c>
      <c r="Q5061">
        <v>500000</v>
      </c>
      <c r="R5061">
        <v>99.45</v>
      </c>
      <c r="S5061">
        <v>0</v>
      </c>
      <c r="T5061">
        <v>0</v>
      </c>
    </row>
    <row r="5062" spans="1:20" x14ac:dyDescent="0.25">
      <c r="A5062" t="s">
        <v>81</v>
      </c>
      <c r="B5062">
        <v>90784114</v>
      </c>
      <c r="C5062">
        <v>500000</v>
      </c>
      <c r="D5062">
        <v>0</v>
      </c>
      <c r="E5062">
        <v>91284114</v>
      </c>
      <c r="F5062">
        <v>0</v>
      </c>
      <c r="G5062">
        <v>90784114</v>
      </c>
      <c r="H5062">
        <v>90784114</v>
      </c>
      <c r="I5062">
        <v>90784114</v>
      </c>
      <c r="J5062">
        <v>0</v>
      </c>
      <c r="K5062">
        <v>90784114</v>
      </c>
      <c r="L5062">
        <v>0</v>
      </c>
      <c r="M5062">
        <v>0</v>
      </c>
      <c r="N5062">
        <v>90784114</v>
      </c>
      <c r="O5062">
        <v>90784114</v>
      </c>
      <c r="P5062">
        <v>0</v>
      </c>
      <c r="Q5062">
        <v>500000</v>
      </c>
      <c r="R5062">
        <v>99.45</v>
      </c>
      <c r="S5062">
        <v>0</v>
      </c>
      <c r="T5062">
        <v>0</v>
      </c>
    </row>
    <row r="5063" spans="1:20" x14ac:dyDescent="0.25">
      <c r="A5063" t="s">
        <v>33</v>
      </c>
      <c r="B5063">
        <v>90784114</v>
      </c>
      <c r="C5063">
        <v>500000</v>
      </c>
      <c r="D5063">
        <v>0</v>
      </c>
      <c r="E5063">
        <v>91284114</v>
      </c>
      <c r="F5063">
        <v>0</v>
      </c>
      <c r="G5063">
        <v>90784114</v>
      </c>
      <c r="H5063">
        <v>90784114</v>
      </c>
      <c r="I5063">
        <v>90784114</v>
      </c>
      <c r="J5063">
        <v>0</v>
      </c>
      <c r="K5063">
        <v>90784114</v>
      </c>
      <c r="L5063">
        <v>0</v>
      </c>
      <c r="M5063">
        <v>0</v>
      </c>
      <c r="N5063">
        <v>90784114</v>
      </c>
      <c r="O5063">
        <v>90784114</v>
      </c>
      <c r="P5063">
        <v>0</v>
      </c>
      <c r="Q5063">
        <v>500000</v>
      </c>
      <c r="R5063">
        <v>99.45</v>
      </c>
      <c r="S5063">
        <v>0</v>
      </c>
      <c r="T5063">
        <v>0</v>
      </c>
    </row>
    <row r="5064" spans="1:20" x14ac:dyDescent="0.25">
      <c r="A5064" t="s">
        <v>102</v>
      </c>
      <c r="B5064">
        <v>164469461</v>
      </c>
      <c r="C5064">
        <v>3000000</v>
      </c>
      <c r="D5064">
        <v>0</v>
      </c>
      <c r="E5064">
        <v>167469461</v>
      </c>
      <c r="F5064">
        <v>0</v>
      </c>
      <c r="G5064">
        <v>84469461</v>
      </c>
      <c r="H5064">
        <v>84469461</v>
      </c>
      <c r="I5064">
        <v>84469461</v>
      </c>
      <c r="J5064">
        <v>0</v>
      </c>
      <c r="K5064">
        <v>84469461</v>
      </c>
      <c r="L5064">
        <v>0</v>
      </c>
      <c r="M5064">
        <v>0</v>
      </c>
      <c r="N5064">
        <v>84469461</v>
      </c>
      <c r="O5064">
        <v>50000000</v>
      </c>
      <c r="P5064">
        <v>34469461</v>
      </c>
      <c r="Q5064">
        <v>83000000</v>
      </c>
      <c r="R5064">
        <v>50.44</v>
      </c>
      <c r="S5064">
        <v>0</v>
      </c>
      <c r="T5064">
        <v>0</v>
      </c>
    </row>
    <row r="5065" spans="1:20" x14ac:dyDescent="0.25">
      <c r="A5065" t="s">
        <v>31</v>
      </c>
      <c r="B5065">
        <v>164469461</v>
      </c>
      <c r="C5065">
        <v>3000000</v>
      </c>
      <c r="D5065">
        <v>0</v>
      </c>
      <c r="E5065">
        <v>167469461</v>
      </c>
      <c r="F5065">
        <v>0</v>
      </c>
      <c r="G5065">
        <v>84469461</v>
      </c>
      <c r="H5065">
        <v>84469461</v>
      </c>
      <c r="I5065">
        <v>84469461</v>
      </c>
      <c r="J5065">
        <v>0</v>
      </c>
      <c r="K5065">
        <v>84469461</v>
      </c>
      <c r="L5065">
        <v>0</v>
      </c>
      <c r="M5065">
        <v>0</v>
      </c>
      <c r="N5065">
        <v>84469461</v>
      </c>
      <c r="O5065">
        <v>50000000</v>
      </c>
      <c r="P5065">
        <v>34469461</v>
      </c>
      <c r="Q5065">
        <v>83000000</v>
      </c>
      <c r="R5065">
        <v>50.44</v>
      </c>
      <c r="S5065">
        <v>0</v>
      </c>
      <c r="T5065">
        <v>0</v>
      </c>
    </row>
    <row r="5066" spans="1:20" x14ac:dyDescent="0.25">
      <c r="A5066" t="s">
        <v>103</v>
      </c>
      <c r="B5066">
        <v>164469461</v>
      </c>
      <c r="C5066">
        <v>3000000</v>
      </c>
      <c r="D5066">
        <v>0</v>
      </c>
      <c r="E5066">
        <v>167469461</v>
      </c>
      <c r="F5066">
        <v>0</v>
      </c>
      <c r="G5066">
        <v>84469461</v>
      </c>
      <c r="H5066">
        <v>84469461</v>
      </c>
      <c r="I5066">
        <v>84469461</v>
      </c>
      <c r="J5066">
        <v>0</v>
      </c>
      <c r="K5066">
        <v>84469461</v>
      </c>
      <c r="L5066">
        <v>0</v>
      </c>
      <c r="M5066">
        <v>0</v>
      </c>
      <c r="N5066">
        <v>84469461</v>
      </c>
      <c r="O5066">
        <v>50000000</v>
      </c>
      <c r="P5066">
        <v>34469461</v>
      </c>
      <c r="Q5066">
        <v>83000000</v>
      </c>
      <c r="R5066">
        <v>50.44</v>
      </c>
      <c r="S5066">
        <v>0</v>
      </c>
      <c r="T5066">
        <v>0</v>
      </c>
    </row>
    <row r="5067" spans="1:20" x14ac:dyDescent="0.25">
      <c r="A5067" t="s">
        <v>33</v>
      </c>
      <c r="B5067">
        <v>164469461</v>
      </c>
      <c r="C5067">
        <v>3000000</v>
      </c>
      <c r="D5067">
        <v>0</v>
      </c>
      <c r="E5067">
        <v>167469461</v>
      </c>
      <c r="F5067">
        <v>0</v>
      </c>
      <c r="G5067">
        <v>84469461</v>
      </c>
      <c r="H5067">
        <v>84469461</v>
      </c>
      <c r="I5067">
        <v>84469461</v>
      </c>
      <c r="J5067">
        <v>0</v>
      </c>
      <c r="K5067">
        <v>84469461</v>
      </c>
      <c r="L5067">
        <v>0</v>
      </c>
      <c r="M5067">
        <v>0</v>
      </c>
      <c r="N5067">
        <v>84469461</v>
      </c>
      <c r="O5067">
        <v>50000000</v>
      </c>
      <c r="P5067">
        <v>34469461</v>
      </c>
      <c r="Q5067">
        <v>83000000</v>
      </c>
      <c r="R5067">
        <v>50.44</v>
      </c>
      <c r="S5067">
        <v>0</v>
      </c>
      <c r="T5067">
        <v>0</v>
      </c>
    </row>
    <row r="5068" spans="1:20" x14ac:dyDescent="0.25">
      <c r="A5068" t="s">
        <v>74</v>
      </c>
      <c r="B5068">
        <v>100492316</v>
      </c>
      <c r="C5068">
        <v>-20000000</v>
      </c>
      <c r="D5068">
        <v>0</v>
      </c>
      <c r="E5068">
        <v>80492316</v>
      </c>
      <c r="F5068">
        <v>0</v>
      </c>
      <c r="G5068">
        <v>80000000</v>
      </c>
      <c r="H5068">
        <v>80000000</v>
      </c>
      <c r="I5068">
        <v>80000000</v>
      </c>
      <c r="J5068">
        <v>0</v>
      </c>
      <c r="K5068">
        <v>80000000</v>
      </c>
      <c r="L5068">
        <v>0</v>
      </c>
      <c r="M5068">
        <v>0</v>
      </c>
      <c r="N5068">
        <v>80000000</v>
      </c>
      <c r="O5068">
        <v>80000000</v>
      </c>
      <c r="P5068">
        <v>0</v>
      </c>
      <c r="Q5068">
        <v>492316</v>
      </c>
      <c r="R5068">
        <v>99.39</v>
      </c>
      <c r="S5068">
        <v>0</v>
      </c>
      <c r="T5068">
        <v>0</v>
      </c>
    </row>
    <row r="5069" spans="1:20" x14ac:dyDescent="0.25">
      <c r="A5069" t="s">
        <v>31</v>
      </c>
      <c r="B5069">
        <v>100492316</v>
      </c>
      <c r="C5069">
        <v>-20000000</v>
      </c>
      <c r="D5069">
        <v>0</v>
      </c>
      <c r="E5069">
        <v>80492316</v>
      </c>
      <c r="F5069">
        <v>0</v>
      </c>
      <c r="G5069">
        <v>80000000</v>
      </c>
      <c r="H5069">
        <v>80000000</v>
      </c>
      <c r="I5069">
        <v>80000000</v>
      </c>
      <c r="J5069">
        <v>0</v>
      </c>
      <c r="K5069">
        <v>80000000</v>
      </c>
      <c r="L5069">
        <v>0</v>
      </c>
      <c r="M5069">
        <v>0</v>
      </c>
      <c r="N5069">
        <v>80000000</v>
      </c>
      <c r="O5069">
        <v>80000000</v>
      </c>
      <c r="P5069">
        <v>0</v>
      </c>
      <c r="Q5069">
        <v>492316</v>
      </c>
      <c r="R5069">
        <v>99.39</v>
      </c>
      <c r="S5069">
        <v>0</v>
      </c>
      <c r="T5069">
        <v>0</v>
      </c>
    </row>
    <row r="5070" spans="1:20" x14ac:dyDescent="0.25">
      <c r="A5070" t="s">
        <v>75</v>
      </c>
      <c r="B5070">
        <v>100492316</v>
      </c>
      <c r="C5070">
        <v>-20000000</v>
      </c>
      <c r="D5070">
        <v>0</v>
      </c>
      <c r="E5070">
        <v>80492316</v>
      </c>
      <c r="F5070">
        <v>0</v>
      </c>
      <c r="G5070">
        <v>80000000</v>
      </c>
      <c r="H5070">
        <v>80000000</v>
      </c>
      <c r="I5070">
        <v>80000000</v>
      </c>
      <c r="J5070">
        <v>0</v>
      </c>
      <c r="K5070">
        <v>80000000</v>
      </c>
      <c r="L5070">
        <v>0</v>
      </c>
      <c r="M5070">
        <v>0</v>
      </c>
      <c r="N5070">
        <v>80000000</v>
      </c>
      <c r="O5070">
        <v>80000000</v>
      </c>
      <c r="P5070">
        <v>0</v>
      </c>
      <c r="Q5070">
        <v>492316</v>
      </c>
      <c r="R5070">
        <v>99.39</v>
      </c>
      <c r="S5070">
        <v>0</v>
      </c>
      <c r="T5070">
        <v>0</v>
      </c>
    </row>
    <row r="5071" spans="1:20" x14ac:dyDescent="0.25">
      <c r="A5071" t="s">
        <v>33</v>
      </c>
      <c r="B5071">
        <v>100492316</v>
      </c>
      <c r="C5071">
        <v>-20000000</v>
      </c>
      <c r="D5071">
        <v>0</v>
      </c>
      <c r="E5071">
        <v>80492316</v>
      </c>
      <c r="F5071">
        <v>0</v>
      </c>
      <c r="G5071">
        <v>80000000</v>
      </c>
      <c r="H5071">
        <v>80000000</v>
      </c>
      <c r="I5071">
        <v>80000000</v>
      </c>
      <c r="J5071">
        <v>0</v>
      </c>
      <c r="K5071">
        <v>80000000</v>
      </c>
      <c r="L5071">
        <v>0</v>
      </c>
      <c r="M5071">
        <v>0</v>
      </c>
      <c r="N5071">
        <v>80000000</v>
      </c>
      <c r="O5071">
        <v>80000000</v>
      </c>
      <c r="P5071">
        <v>0</v>
      </c>
      <c r="Q5071">
        <v>492316</v>
      </c>
      <c r="R5071">
        <v>99.39</v>
      </c>
      <c r="S5071">
        <v>0</v>
      </c>
      <c r="T5071">
        <v>0</v>
      </c>
    </row>
    <row r="5072" spans="1:20" x14ac:dyDescent="0.25">
      <c r="A5072" t="s">
        <v>97</v>
      </c>
      <c r="B5072">
        <v>0</v>
      </c>
      <c r="C5072"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</row>
    <row r="5073" spans="1:20" x14ac:dyDescent="0.25">
      <c r="A5073" t="s">
        <v>75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</row>
    <row r="5074" spans="1:20" x14ac:dyDescent="0.25">
      <c r="A5074" t="s">
        <v>33</v>
      </c>
      <c r="B5074">
        <v>0</v>
      </c>
      <c r="C5074"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</row>
    <row r="5075" spans="1:20" x14ac:dyDescent="0.25">
      <c r="A5075" t="s">
        <v>76</v>
      </c>
      <c r="B5075">
        <v>11517000</v>
      </c>
      <c r="C5075">
        <v>0</v>
      </c>
      <c r="D5075">
        <v>0</v>
      </c>
      <c r="E5075">
        <v>11517000</v>
      </c>
      <c r="F5075">
        <v>0</v>
      </c>
      <c r="G5075">
        <v>7000000</v>
      </c>
      <c r="H5075">
        <v>7000000</v>
      </c>
      <c r="I5075">
        <v>7000000</v>
      </c>
      <c r="J5075">
        <v>0</v>
      </c>
      <c r="K5075">
        <v>7000000</v>
      </c>
      <c r="L5075">
        <v>0</v>
      </c>
      <c r="M5075">
        <v>0</v>
      </c>
      <c r="N5075">
        <v>7000000</v>
      </c>
      <c r="O5075">
        <v>5000000</v>
      </c>
      <c r="P5075">
        <v>2000000</v>
      </c>
      <c r="Q5075">
        <v>4517000</v>
      </c>
      <c r="R5075">
        <v>60.78</v>
      </c>
      <c r="S5075">
        <v>0</v>
      </c>
      <c r="T5075">
        <v>0</v>
      </c>
    </row>
    <row r="5076" spans="1:20" x14ac:dyDescent="0.25">
      <c r="A5076" t="s">
        <v>31</v>
      </c>
      <c r="B5076">
        <v>11517000</v>
      </c>
      <c r="C5076">
        <v>0</v>
      </c>
      <c r="D5076">
        <v>0</v>
      </c>
      <c r="E5076">
        <v>11517000</v>
      </c>
      <c r="F5076">
        <v>0</v>
      </c>
      <c r="G5076">
        <v>7000000</v>
      </c>
      <c r="H5076">
        <v>7000000</v>
      </c>
      <c r="I5076">
        <v>7000000</v>
      </c>
      <c r="J5076">
        <v>0</v>
      </c>
      <c r="K5076">
        <v>7000000</v>
      </c>
      <c r="L5076">
        <v>0</v>
      </c>
      <c r="M5076">
        <v>0</v>
      </c>
      <c r="N5076">
        <v>7000000</v>
      </c>
      <c r="O5076">
        <v>5000000</v>
      </c>
      <c r="P5076">
        <v>2000000</v>
      </c>
      <c r="Q5076">
        <v>4517000</v>
      </c>
      <c r="R5076">
        <v>60.78</v>
      </c>
      <c r="S5076">
        <v>0</v>
      </c>
      <c r="T5076">
        <v>0</v>
      </c>
    </row>
    <row r="5077" spans="1:20" x14ac:dyDescent="0.25">
      <c r="A5077" t="s">
        <v>77</v>
      </c>
      <c r="B5077">
        <v>11517000</v>
      </c>
      <c r="C5077">
        <v>0</v>
      </c>
      <c r="D5077">
        <v>0</v>
      </c>
      <c r="E5077">
        <v>11517000</v>
      </c>
      <c r="F5077">
        <v>0</v>
      </c>
      <c r="G5077">
        <v>7000000</v>
      </c>
      <c r="H5077">
        <v>7000000</v>
      </c>
      <c r="I5077">
        <v>7000000</v>
      </c>
      <c r="J5077">
        <v>0</v>
      </c>
      <c r="K5077">
        <v>7000000</v>
      </c>
      <c r="L5077">
        <v>0</v>
      </c>
      <c r="M5077">
        <v>0</v>
      </c>
      <c r="N5077">
        <v>7000000</v>
      </c>
      <c r="O5077">
        <v>5000000</v>
      </c>
      <c r="P5077">
        <v>2000000</v>
      </c>
      <c r="Q5077">
        <v>4517000</v>
      </c>
      <c r="R5077">
        <v>60.78</v>
      </c>
      <c r="S5077">
        <v>0</v>
      </c>
      <c r="T5077">
        <v>0</v>
      </c>
    </row>
    <row r="5078" spans="1:20" x14ac:dyDescent="0.25">
      <c r="A5078" t="s">
        <v>33</v>
      </c>
      <c r="B5078">
        <v>11517000</v>
      </c>
      <c r="C5078">
        <v>0</v>
      </c>
      <c r="D5078">
        <v>0</v>
      </c>
      <c r="E5078">
        <v>11517000</v>
      </c>
      <c r="F5078">
        <v>0</v>
      </c>
      <c r="G5078">
        <v>7000000</v>
      </c>
      <c r="H5078">
        <v>7000000</v>
      </c>
      <c r="I5078">
        <v>7000000</v>
      </c>
      <c r="J5078">
        <v>0</v>
      </c>
      <c r="K5078">
        <v>7000000</v>
      </c>
      <c r="L5078">
        <v>0</v>
      </c>
      <c r="M5078">
        <v>0</v>
      </c>
      <c r="N5078">
        <v>7000000</v>
      </c>
      <c r="O5078">
        <v>5000000</v>
      </c>
      <c r="P5078">
        <v>2000000</v>
      </c>
      <c r="Q5078">
        <v>4517000</v>
      </c>
      <c r="R5078">
        <v>60.78</v>
      </c>
      <c r="S5078">
        <v>0</v>
      </c>
      <c r="T5078">
        <v>0</v>
      </c>
    </row>
    <row r="5079" spans="1:20" x14ac:dyDescent="0.25">
      <c r="A5079" t="s">
        <v>104</v>
      </c>
      <c r="B5079">
        <v>52350000</v>
      </c>
      <c r="C5079">
        <v>0</v>
      </c>
      <c r="D5079">
        <v>0</v>
      </c>
      <c r="E5079">
        <v>52350000</v>
      </c>
      <c r="F5079">
        <v>0</v>
      </c>
      <c r="G5079">
        <v>35000000</v>
      </c>
      <c r="H5079">
        <v>35000000</v>
      </c>
      <c r="I5079">
        <v>35000000</v>
      </c>
      <c r="J5079">
        <v>0</v>
      </c>
      <c r="K5079">
        <v>35000000</v>
      </c>
      <c r="L5079">
        <v>0</v>
      </c>
      <c r="M5079">
        <v>0</v>
      </c>
      <c r="N5079">
        <v>35000000</v>
      </c>
      <c r="O5079">
        <v>25000000</v>
      </c>
      <c r="P5079">
        <v>10000000</v>
      </c>
      <c r="Q5079">
        <v>17350000</v>
      </c>
      <c r="R5079">
        <v>66.86</v>
      </c>
      <c r="S5079">
        <v>0</v>
      </c>
      <c r="T5079">
        <v>0</v>
      </c>
    </row>
    <row r="5080" spans="1:20" x14ac:dyDescent="0.25">
      <c r="A5080" t="s">
        <v>31</v>
      </c>
      <c r="B5080">
        <v>52350000</v>
      </c>
      <c r="C5080">
        <v>0</v>
      </c>
      <c r="D5080">
        <v>0</v>
      </c>
      <c r="E5080">
        <v>52350000</v>
      </c>
      <c r="F5080">
        <v>0</v>
      </c>
      <c r="G5080">
        <v>35000000</v>
      </c>
      <c r="H5080">
        <v>35000000</v>
      </c>
      <c r="I5080">
        <v>35000000</v>
      </c>
      <c r="J5080">
        <v>0</v>
      </c>
      <c r="K5080">
        <v>35000000</v>
      </c>
      <c r="L5080">
        <v>0</v>
      </c>
      <c r="M5080">
        <v>0</v>
      </c>
      <c r="N5080">
        <v>35000000</v>
      </c>
      <c r="O5080">
        <v>25000000</v>
      </c>
      <c r="P5080">
        <v>10000000</v>
      </c>
      <c r="Q5080">
        <v>17350000</v>
      </c>
      <c r="R5080">
        <v>66.86</v>
      </c>
      <c r="S5080">
        <v>0</v>
      </c>
      <c r="T5080">
        <v>0</v>
      </c>
    </row>
    <row r="5081" spans="1:20" x14ac:dyDescent="0.25">
      <c r="A5081" t="s">
        <v>81</v>
      </c>
      <c r="B5081">
        <v>52350000</v>
      </c>
      <c r="C5081">
        <v>0</v>
      </c>
      <c r="D5081">
        <v>0</v>
      </c>
      <c r="E5081">
        <v>52350000</v>
      </c>
      <c r="F5081">
        <v>0</v>
      </c>
      <c r="G5081">
        <v>35000000</v>
      </c>
      <c r="H5081">
        <v>35000000</v>
      </c>
      <c r="I5081">
        <v>35000000</v>
      </c>
      <c r="J5081">
        <v>0</v>
      </c>
      <c r="K5081">
        <v>35000000</v>
      </c>
      <c r="L5081">
        <v>0</v>
      </c>
      <c r="M5081">
        <v>0</v>
      </c>
      <c r="N5081">
        <v>35000000</v>
      </c>
      <c r="O5081">
        <v>25000000</v>
      </c>
      <c r="P5081">
        <v>10000000</v>
      </c>
      <c r="Q5081">
        <v>17350000</v>
      </c>
      <c r="R5081">
        <v>66.86</v>
      </c>
      <c r="S5081">
        <v>0</v>
      </c>
      <c r="T5081">
        <v>0</v>
      </c>
    </row>
    <row r="5082" spans="1:20" x14ac:dyDescent="0.25">
      <c r="A5082" t="s">
        <v>33</v>
      </c>
      <c r="B5082">
        <v>52350000</v>
      </c>
      <c r="C5082">
        <v>0</v>
      </c>
      <c r="D5082">
        <v>0</v>
      </c>
      <c r="E5082">
        <v>52350000</v>
      </c>
      <c r="F5082">
        <v>0</v>
      </c>
      <c r="G5082">
        <v>35000000</v>
      </c>
      <c r="H5082">
        <v>35000000</v>
      </c>
      <c r="I5082">
        <v>35000000</v>
      </c>
      <c r="J5082">
        <v>0</v>
      </c>
      <c r="K5082">
        <v>35000000</v>
      </c>
      <c r="L5082">
        <v>0</v>
      </c>
      <c r="M5082">
        <v>0</v>
      </c>
      <c r="N5082">
        <v>35000000</v>
      </c>
      <c r="O5082">
        <v>25000000</v>
      </c>
      <c r="P5082">
        <v>10000000</v>
      </c>
      <c r="Q5082">
        <v>17350000</v>
      </c>
      <c r="R5082">
        <v>66.86</v>
      </c>
      <c r="S5082">
        <v>0</v>
      </c>
      <c r="T5082">
        <v>0</v>
      </c>
    </row>
    <row r="5083" spans="1:20" x14ac:dyDescent="0.25">
      <c r="A5083" t="s">
        <v>78</v>
      </c>
      <c r="B5083">
        <v>47115000</v>
      </c>
      <c r="C5083">
        <v>59500000</v>
      </c>
      <c r="D5083">
        <v>0</v>
      </c>
      <c r="E5083">
        <v>106615000</v>
      </c>
      <c r="F5083">
        <v>0</v>
      </c>
      <c r="G5083">
        <v>47115000</v>
      </c>
      <c r="H5083">
        <v>47115000</v>
      </c>
      <c r="I5083">
        <v>47115000</v>
      </c>
      <c r="J5083">
        <v>0</v>
      </c>
      <c r="K5083">
        <v>47115000</v>
      </c>
      <c r="L5083">
        <v>0</v>
      </c>
      <c r="M5083">
        <v>0</v>
      </c>
      <c r="N5083">
        <v>47115000</v>
      </c>
      <c r="O5083">
        <v>47115000</v>
      </c>
      <c r="P5083">
        <v>0</v>
      </c>
      <c r="Q5083">
        <v>59500000</v>
      </c>
      <c r="R5083">
        <v>44.19</v>
      </c>
      <c r="S5083">
        <v>0</v>
      </c>
      <c r="T5083">
        <v>0</v>
      </c>
    </row>
    <row r="5084" spans="1:20" x14ac:dyDescent="0.25">
      <c r="A5084" t="s">
        <v>31</v>
      </c>
      <c r="B5084">
        <v>47115000</v>
      </c>
      <c r="C5084">
        <v>59500000</v>
      </c>
      <c r="D5084">
        <v>0</v>
      </c>
      <c r="E5084">
        <v>106615000</v>
      </c>
      <c r="F5084">
        <v>0</v>
      </c>
      <c r="G5084">
        <v>47115000</v>
      </c>
      <c r="H5084">
        <v>47115000</v>
      </c>
      <c r="I5084">
        <v>47115000</v>
      </c>
      <c r="J5084">
        <v>0</v>
      </c>
      <c r="K5084">
        <v>47115000</v>
      </c>
      <c r="L5084">
        <v>0</v>
      </c>
      <c r="M5084">
        <v>0</v>
      </c>
      <c r="N5084">
        <v>47115000</v>
      </c>
      <c r="O5084">
        <v>47115000</v>
      </c>
      <c r="P5084">
        <v>0</v>
      </c>
      <c r="Q5084">
        <v>59500000</v>
      </c>
      <c r="R5084">
        <v>44.19</v>
      </c>
      <c r="S5084">
        <v>0</v>
      </c>
      <c r="T5084">
        <v>0</v>
      </c>
    </row>
    <row r="5085" spans="1:20" x14ac:dyDescent="0.25">
      <c r="A5085" t="s">
        <v>79</v>
      </c>
      <c r="B5085">
        <v>47115000</v>
      </c>
      <c r="C5085">
        <v>59500000</v>
      </c>
      <c r="D5085">
        <v>0</v>
      </c>
      <c r="E5085">
        <v>106615000</v>
      </c>
      <c r="F5085">
        <v>0</v>
      </c>
      <c r="G5085">
        <v>47115000</v>
      </c>
      <c r="H5085">
        <v>47115000</v>
      </c>
      <c r="I5085">
        <v>47115000</v>
      </c>
      <c r="J5085">
        <v>0</v>
      </c>
      <c r="K5085">
        <v>47115000</v>
      </c>
      <c r="L5085">
        <v>0</v>
      </c>
      <c r="M5085">
        <v>0</v>
      </c>
      <c r="N5085">
        <v>47115000</v>
      </c>
      <c r="O5085">
        <v>47115000</v>
      </c>
      <c r="P5085">
        <v>0</v>
      </c>
      <c r="Q5085">
        <v>59500000</v>
      </c>
      <c r="R5085">
        <v>44.19</v>
      </c>
      <c r="S5085">
        <v>0</v>
      </c>
      <c r="T5085">
        <v>0</v>
      </c>
    </row>
    <row r="5086" spans="1:20" x14ac:dyDescent="0.25">
      <c r="A5086" t="s">
        <v>33</v>
      </c>
      <c r="B5086">
        <v>47115000</v>
      </c>
      <c r="C5086">
        <v>59500000</v>
      </c>
      <c r="D5086">
        <v>0</v>
      </c>
      <c r="E5086">
        <v>106615000</v>
      </c>
      <c r="F5086">
        <v>0</v>
      </c>
      <c r="G5086">
        <v>47115000</v>
      </c>
      <c r="H5086">
        <v>47115000</v>
      </c>
      <c r="I5086">
        <v>47115000</v>
      </c>
      <c r="J5086">
        <v>0</v>
      </c>
      <c r="K5086">
        <v>47115000</v>
      </c>
      <c r="L5086">
        <v>0</v>
      </c>
      <c r="M5086">
        <v>0</v>
      </c>
      <c r="N5086">
        <v>47115000</v>
      </c>
      <c r="O5086">
        <v>47115000</v>
      </c>
      <c r="P5086">
        <v>0</v>
      </c>
      <c r="Q5086">
        <v>59500000</v>
      </c>
      <c r="R5086">
        <v>44.19</v>
      </c>
      <c r="S5086">
        <v>0</v>
      </c>
      <c r="T5086">
        <v>0</v>
      </c>
    </row>
    <row r="5087" spans="1:20" x14ac:dyDescent="0.25">
      <c r="A5087" t="s">
        <v>80</v>
      </c>
      <c r="B5087">
        <v>12145200</v>
      </c>
      <c r="C5087">
        <v>-6000000</v>
      </c>
      <c r="D5087">
        <v>0</v>
      </c>
      <c r="E5087">
        <v>6145200</v>
      </c>
      <c r="F5087">
        <v>0</v>
      </c>
      <c r="G5087">
        <v>6000000</v>
      </c>
      <c r="H5087">
        <v>6000000</v>
      </c>
      <c r="I5087">
        <v>6000000</v>
      </c>
      <c r="J5087">
        <v>0</v>
      </c>
      <c r="K5087">
        <v>6000000</v>
      </c>
      <c r="L5087">
        <v>0</v>
      </c>
      <c r="M5087">
        <v>0</v>
      </c>
      <c r="N5087">
        <v>6000000</v>
      </c>
      <c r="O5087">
        <v>6000000</v>
      </c>
      <c r="P5087">
        <v>0</v>
      </c>
      <c r="Q5087">
        <v>145200</v>
      </c>
      <c r="R5087">
        <v>97.64</v>
      </c>
      <c r="S5087">
        <v>0</v>
      </c>
      <c r="T5087">
        <v>0</v>
      </c>
    </row>
    <row r="5088" spans="1:20" x14ac:dyDescent="0.25">
      <c r="A5088" t="s">
        <v>31</v>
      </c>
      <c r="B5088">
        <v>12145200</v>
      </c>
      <c r="C5088">
        <v>-6000000</v>
      </c>
      <c r="D5088">
        <v>0</v>
      </c>
      <c r="E5088">
        <v>6145200</v>
      </c>
      <c r="F5088">
        <v>0</v>
      </c>
      <c r="G5088">
        <v>6000000</v>
      </c>
      <c r="H5088">
        <v>6000000</v>
      </c>
      <c r="I5088">
        <v>6000000</v>
      </c>
      <c r="J5088">
        <v>0</v>
      </c>
      <c r="K5088">
        <v>6000000</v>
      </c>
      <c r="L5088">
        <v>0</v>
      </c>
      <c r="M5088">
        <v>0</v>
      </c>
      <c r="N5088">
        <v>6000000</v>
      </c>
      <c r="O5088">
        <v>6000000</v>
      </c>
      <c r="P5088">
        <v>0</v>
      </c>
      <c r="Q5088">
        <v>145200</v>
      </c>
      <c r="R5088">
        <v>97.64</v>
      </c>
      <c r="S5088">
        <v>0</v>
      </c>
      <c r="T5088">
        <v>0</v>
      </c>
    </row>
    <row r="5089" spans="1:20" x14ac:dyDescent="0.25">
      <c r="A5089" t="s">
        <v>81</v>
      </c>
      <c r="B5089">
        <v>12145200</v>
      </c>
      <c r="C5089">
        <v>-6000000</v>
      </c>
      <c r="D5089">
        <v>0</v>
      </c>
      <c r="E5089">
        <v>6145200</v>
      </c>
      <c r="F5089">
        <v>0</v>
      </c>
      <c r="G5089">
        <v>6000000</v>
      </c>
      <c r="H5089">
        <v>6000000</v>
      </c>
      <c r="I5089">
        <v>6000000</v>
      </c>
      <c r="J5089">
        <v>0</v>
      </c>
      <c r="K5089">
        <v>6000000</v>
      </c>
      <c r="L5089">
        <v>0</v>
      </c>
      <c r="M5089">
        <v>0</v>
      </c>
      <c r="N5089">
        <v>6000000</v>
      </c>
      <c r="O5089">
        <v>6000000</v>
      </c>
      <c r="P5089">
        <v>0</v>
      </c>
      <c r="Q5089">
        <v>145200</v>
      </c>
      <c r="R5089">
        <v>97.64</v>
      </c>
      <c r="S5089">
        <v>0</v>
      </c>
      <c r="T5089">
        <v>0</v>
      </c>
    </row>
    <row r="5090" spans="1:20" x14ac:dyDescent="0.25">
      <c r="A5090" t="s">
        <v>33</v>
      </c>
      <c r="B5090">
        <v>12145200</v>
      </c>
      <c r="C5090">
        <v>-6000000</v>
      </c>
      <c r="D5090">
        <v>0</v>
      </c>
      <c r="E5090">
        <v>6145200</v>
      </c>
      <c r="F5090">
        <v>0</v>
      </c>
      <c r="G5090">
        <v>6000000</v>
      </c>
      <c r="H5090">
        <v>6000000</v>
      </c>
      <c r="I5090">
        <v>6000000</v>
      </c>
      <c r="J5090">
        <v>0</v>
      </c>
      <c r="K5090">
        <v>6000000</v>
      </c>
      <c r="L5090">
        <v>0</v>
      </c>
      <c r="M5090">
        <v>0</v>
      </c>
      <c r="N5090">
        <v>6000000</v>
      </c>
      <c r="O5090">
        <v>6000000</v>
      </c>
      <c r="P5090">
        <v>0</v>
      </c>
      <c r="Q5090">
        <v>145200</v>
      </c>
      <c r="R5090">
        <v>97.64</v>
      </c>
      <c r="S5090">
        <v>0</v>
      </c>
      <c r="T5090">
        <v>0</v>
      </c>
    </row>
    <row r="5091" spans="1:20" x14ac:dyDescent="0.25">
      <c r="A5091" t="s">
        <v>82</v>
      </c>
      <c r="B5091">
        <v>23714550</v>
      </c>
      <c r="C5091">
        <v>0</v>
      </c>
      <c r="D5091">
        <v>0</v>
      </c>
      <c r="E5091">
        <v>23714550</v>
      </c>
      <c r="F5091">
        <v>0</v>
      </c>
      <c r="G5091">
        <v>23714550</v>
      </c>
      <c r="H5091">
        <v>23714550</v>
      </c>
      <c r="I5091">
        <v>23714550</v>
      </c>
      <c r="J5091">
        <v>0</v>
      </c>
      <c r="K5091">
        <v>23714550</v>
      </c>
      <c r="L5091">
        <v>0</v>
      </c>
      <c r="M5091">
        <v>0</v>
      </c>
      <c r="N5091">
        <v>23714550</v>
      </c>
      <c r="O5091">
        <v>23714550</v>
      </c>
      <c r="P5091">
        <v>0</v>
      </c>
      <c r="Q5091">
        <v>0</v>
      </c>
      <c r="R5091">
        <v>100</v>
      </c>
      <c r="S5091">
        <v>0</v>
      </c>
      <c r="T5091">
        <v>0</v>
      </c>
    </row>
    <row r="5092" spans="1:20" x14ac:dyDescent="0.25">
      <c r="A5092" t="s">
        <v>31</v>
      </c>
      <c r="B5092">
        <v>23714550</v>
      </c>
      <c r="C5092">
        <v>0</v>
      </c>
      <c r="D5092">
        <v>0</v>
      </c>
      <c r="E5092">
        <v>23714550</v>
      </c>
      <c r="F5092">
        <v>0</v>
      </c>
      <c r="G5092">
        <v>23714550</v>
      </c>
      <c r="H5092">
        <v>23714550</v>
      </c>
      <c r="I5092">
        <v>23714550</v>
      </c>
      <c r="J5092">
        <v>0</v>
      </c>
      <c r="K5092">
        <v>23714550</v>
      </c>
      <c r="L5092">
        <v>0</v>
      </c>
      <c r="M5092">
        <v>0</v>
      </c>
      <c r="N5092">
        <v>23714550</v>
      </c>
      <c r="O5092">
        <v>23714550</v>
      </c>
      <c r="P5092">
        <v>0</v>
      </c>
      <c r="Q5092">
        <v>0</v>
      </c>
      <c r="R5092">
        <v>100</v>
      </c>
      <c r="S5092">
        <v>0</v>
      </c>
      <c r="T5092">
        <v>0</v>
      </c>
    </row>
    <row r="5093" spans="1:20" x14ac:dyDescent="0.25">
      <c r="A5093" t="s">
        <v>83</v>
      </c>
      <c r="B5093">
        <v>23714550</v>
      </c>
      <c r="C5093">
        <v>0</v>
      </c>
      <c r="D5093">
        <v>0</v>
      </c>
      <c r="E5093">
        <v>23714550</v>
      </c>
      <c r="F5093">
        <v>0</v>
      </c>
      <c r="G5093">
        <v>23714550</v>
      </c>
      <c r="H5093">
        <v>23714550</v>
      </c>
      <c r="I5093">
        <v>23714550</v>
      </c>
      <c r="J5093">
        <v>0</v>
      </c>
      <c r="K5093">
        <v>23714550</v>
      </c>
      <c r="L5093">
        <v>0</v>
      </c>
      <c r="M5093">
        <v>0</v>
      </c>
      <c r="N5093">
        <v>23714550</v>
      </c>
      <c r="O5093">
        <v>23714550</v>
      </c>
      <c r="P5093">
        <v>0</v>
      </c>
      <c r="Q5093">
        <v>0</v>
      </c>
      <c r="R5093">
        <v>100</v>
      </c>
      <c r="S5093">
        <v>0</v>
      </c>
      <c r="T5093">
        <v>0</v>
      </c>
    </row>
    <row r="5094" spans="1:20" x14ac:dyDescent="0.25">
      <c r="A5094" t="s">
        <v>33</v>
      </c>
      <c r="B5094">
        <v>23714550</v>
      </c>
      <c r="C5094">
        <v>0</v>
      </c>
      <c r="D5094">
        <v>0</v>
      </c>
      <c r="E5094">
        <v>23714550</v>
      </c>
      <c r="F5094">
        <v>0</v>
      </c>
      <c r="G5094">
        <v>23714550</v>
      </c>
      <c r="H5094">
        <v>23714550</v>
      </c>
      <c r="I5094">
        <v>23714550</v>
      </c>
      <c r="J5094">
        <v>0</v>
      </c>
      <c r="K5094">
        <v>23714550</v>
      </c>
      <c r="L5094">
        <v>0</v>
      </c>
      <c r="M5094">
        <v>0</v>
      </c>
      <c r="N5094">
        <v>23714550</v>
      </c>
      <c r="O5094">
        <v>23714550</v>
      </c>
      <c r="P5094">
        <v>0</v>
      </c>
      <c r="Q5094">
        <v>0</v>
      </c>
      <c r="R5094">
        <v>100</v>
      </c>
      <c r="S5094">
        <v>0</v>
      </c>
      <c r="T5094">
        <v>0</v>
      </c>
    </row>
    <row r="5095" spans="1:20" x14ac:dyDescent="0.25">
      <c r="A5095" t="s">
        <v>1657</v>
      </c>
      <c r="B5095">
        <v>28000000</v>
      </c>
      <c r="C5095">
        <v>22900000</v>
      </c>
      <c r="D5095">
        <v>0</v>
      </c>
      <c r="E5095">
        <v>50900000</v>
      </c>
      <c r="F5095">
        <v>0</v>
      </c>
      <c r="G5095">
        <v>25500000</v>
      </c>
      <c r="H5095">
        <v>25500000</v>
      </c>
      <c r="I5095">
        <v>25500000</v>
      </c>
      <c r="J5095">
        <v>0</v>
      </c>
      <c r="K5095">
        <v>25500000</v>
      </c>
      <c r="L5095">
        <v>0</v>
      </c>
      <c r="M5095">
        <v>0</v>
      </c>
      <c r="N5095">
        <v>25500000</v>
      </c>
      <c r="O5095">
        <v>20500000</v>
      </c>
      <c r="P5095">
        <v>5000000</v>
      </c>
      <c r="Q5095">
        <v>25400000</v>
      </c>
      <c r="R5095">
        <v>50.1</v>
      </c>
      <c r="S5095">
        <v>0</v>
      </c>
      <c r="T5095">
        <v>0</v>
      </c>
    </row>
    <row r="5096" spans="1:20" x14ac:dyDescent="0.25">
      <c r="A5096" t="s">
        <v>31</v>
      </c>
      <c r="B5096">
        <v>28000000</v>
      </c>
      <c r="C5096">
        <v>22900000</v>
      </c>
      <c r="D5096">
        <v>0</v>
      </c>
      <c r="E5096">
        <v>50900000</v>
      </c>
      <c r="F5096">
        <v>0</v>
      </c>
      <c r="G5096">
        <v>25500000</v>
      </c>
      <c r="H5096">
        <v>25500000</v>
      </c>
      <c r="I5096">
        <v>25500000</v>
      </c>
      <c r="J5096">
        <v>0</v>
      </c>
      <c r="K5096">
        <v>25500000</v>
      </c>
      <c r="L5096">
        <v>0</v>
      </c>
      <c r="M5096">
        <v>0</v>
      </c>
      <c r="N5096">
        <v>25500000</v>
      </c>
      <c r="O5096">
        <v>20500000</v>
      </c>
      <c r="P5096">
        <v>5000000</v>
      </c>
      <c r="Q5096">
        <v>25400000</v>
      </c>
      <c r="R5096">
        <v>50.1</v>
      </c>
      <c r="S5096">
        <v>0</v>
      </c>
      <c r="T5096">
        <v>0</v>
      </c>
    </row>
    <row r="5097" spans="1:20" x14ac:dyDescent="0.25">
      <c r="A5097" t="s">
        <v>81</v>
      </c>
      <c r="B5097">
        <v>28000000</v>
      </c>
      <c r="C5097">
        <v>22900000</v>
      </c>
      <c r="D5097">
        <v>0</v>
      </c>
      <c r="E5097">
        <v>50900000</v>
      </c>
      <c r="F5097">
        <v>0</v>
      </c>
      <c r="G5097">
        <v>25500000</v>
      </c>
      <c r="H5097">
        <v>25500000</v>
      </c>
      <c r="I5097">
        <v>25500000</v>
      </c>
      <c r="J5097">
        <v>0</v>
      </c>
      <c r="K5097">
        <v>25500000</v>
      </c>
      <c r="L5097">
        <v>0</v>
      </c>
      <c r="M5097">
        <v>0</v>
      </c>
      <c r="N5097">
        <v>25500000</v>
      </c>
      <c r="O5097">
        <v>20500000</v>
      </c>
      <c r="P5097">
        <v>5000000</v>
      </c>
      <c r="Q5097">
        <v>25400000</v>
      </c>
      <c r="R5097">
        <v>50.1</v>
      </c>
      <c r="S5097">
        <v>0</v>
      </c>
      <c r="T5097">
        <v>0</v>
      </c>
    </row>
    <row r="5098" spans="1:20" x14ac:dyDescent="0.25">
      <c r="A5098" t="s">
        <v>33</v>
      </c>
      <c r="B5098">
        <v>28000000</v>
      </c>
      <c r="C5098">
        <v>22900000</v>
      </c>
      <c r="D5098">
        <v>0</v>
      </c>
      <c r="E5098">
        <v>50900000</v>
      </c>
      <c r="F5098">
        <v>0</v>
      </c>
      <c r="G5098">
        <v>25500000</v>
      </c>
      <c r="H5098">
        <v>25500000</v>
      </c>
      <c r="I5098">
        <v>25500000</v>
      </c>
      <c r="J5098">
        <v>0</v>
      </c>
      <c r="K5098">
        <v>25500000</v>
      </c>
      <c r="L5098">
        <v>0</v>
      </c>
      <c r="M5098">
        <v>0</v>
      </c>
      <c r="N5098">
        <v>25500000</v>
      </c>
      <c r="O5098">
        <v>20500000</v>
      </c>
      <c r="P5098">
        <v>5000000</v>
      </c>
      <c r="Q5098">
        <v>25400000</v>
      </c>
      <c r="R5098">
        <v>50.1</v>
      </c>
      <c r="S5098">
        <v>0</v>
      </c>
      <c r="T5098">
        <v>0</v>
      </c>
    </row>
    <row r="5099" spans="1:20" x14ac:dyDescent="0.25">
      <c r="A5099" t="s">
        <v>1775</v>
      </c>
      <c r="B5099">
        <v>2617500</v>
      </c>
      <c r="C5099">
        <v>0</v>
      </c>
      <c r="D5099">
        <v>0</v>
      </c>
      <c r="E5099">
        <v>2617500</v>
      </c>
      <c r="F5099">
        <v>0</v>
      </c>
      <c r="G5099">
        <v>1000000</v>
      </c>
      <c r="H5099">
        <v>1000000</v>
      </c>
      <c r="I5099">
        <v>1000000</v>
      </c>
      <c r="J5099">
        <v>0</v>
      </c>
      <c r="K5099">
        <v>1000000</v>
      </c>
      <c r="L5099">
        <v>0</v>
      </c>
      <c r="M5099">
        <v>0</v>
      </c>
      <c r="N5099">
        <v>1000000</v>
      </c>
      <c r="O5099">
        <v>1000000</v>
      </c>
      <c r="P5099">
        <v>0</v>
      </c>
      <c r="Q5099">
        <v>1617500</v>
      </c>
      <c r="R5099">
        <v>38.200000000000003</v>
      </c>
      <c r="S5099">
        <v>0</v>
      </c>
      <c r="T5099">
        <v>0</v>
      </c>
    </row>
    <row r="5100" spans="1:20" x14ac:dyDescent="0.25">
      <c r="A5100" t="s">
        <v>31</v>
      </c>
      <c r="B5100">
        <v>2617500</v>
      </c>
      <c r="C5100">
        <v>0</v>
      </c>
      <c r="D5100">
        <v>0</v>
      </c>
      <c r="E5100">
        <v>2617500</v>
      </c>
      <c r="F5100">
        <v>0</v>
      </c>
      <c r="G5100">
        <v>1000000</v>
      </c>
      <c r="H5100">
        <v>1000000</v>
      </c>
      <c r="I5100">
        <v>1000000</v>
      </c>
      <c r="J5100">
        <v>0</v>
      </c>
      <c r="K5100">
        <v>1000000</v>
      </c>
      <c r="L5100">
        <v>0</v>
      </c>
      <c r="M5100">
        <v>0</v>
      </c>
      <c r="N5100">
        <v>1000000</v>
      </c>
      <c r="O5100">
        <v>1000000</v>
      </c>
      <c r="P5100">
        <v>0</v>
      </c>
      <c r="Q5100">
        <v>1617500</v>
      </c>
      <c r="R5100">
        <v>38.200000000000003</v>
      </c>
      <c r="S5100">
        <v>0</v>
      </c>
      <c r="T5100">
        <v>0</v>
      </c>
    </row>
    <row r="5101" spans="1:20" x14ac:dyDescent="0.25">
      <c r="A5101" t="s">
        <v>81</v>
      </c>
      <c r="B5101">
        <v>2617500</v>
      </c>
      <c r="C5101">
        <v>0</v>
      </c>
      <c r="D5101">
        <v>0</v>
      </c>
      <c r="E5101">
        <v>2617500</v>
      </c>
      <c r="F5101">
        <v>0</v>
      </c>
      <c r="G5101">
        <v>1000000</v>
      </c>
      <c r="H5101">
        <v>1000000</v>
      </c>
      <c r="I5101">
        <v>1000000</v>
      </c>
      <c r="J5101">
        <v>0</v>
      </c>
      <c r="K5101">
        <v>1000000</v>
      </c>
      <c r="L5101">
        <v>0</v>
      </c>
      <c r="M5101">
        <v>0</v>
      </c>
      <c r="N5101">
        <v>1000000</v>
      </c>
      <c r="O5101">
        <v>1000000</v>
      </c>
      <c r="P5101">
        <v>0</v>
      </c>
      <c r="Q5101">
        <v>1617500</v>
      </c>
      <c r="R5101">
        <v>38.200000000000003</v>
      </c>
      <c r="S5101">
        <v>0</v>
      </c>
      <c r="T5101">
        <v>0</v>
      </c>
    </row>
    <row r="5102" spans="1:20" x14ac:dyDescent="0.25">
      <c r="A5102" t="s">
        <v>33</v>
      </c>
      <c r="B5102">
        <v>2617500</v>
      </c>
      <c r="C5102">
        <v>0</v>
      </c>
      <c r="D5102">
        <v>0</v>
      </c>
      <c r="E5102">
        <v>2617500</v>
      </c>
      <c r="F5102">
        <v>0</v>
      </c>
      <c r="G5102">
        <v>1000000</v>
      </c>
      <c r="H5102">
        <v>1000000</v>
      </c>
      <c r="I5102">
        <v>1000000</v>
      </c>
      <c r="J5102">
        <v>0</v>
      </c>
      <c r="K5102">
        <v>1000000</v>
      </c>
      <c r="L5102">
        <v>0</v>
      </c>
      <c r="M5102">
        <v>0</v>
      </c>
      <c r="N5102">
        <v>1000000</v>
      </c>
      <c r="O5102">
        <v>1000000</v>
      </c>
      <c r="P5102">
        <v>0</v>
      </c>
      <c r="Q5102">
        <v>1617500</v>
      </c>
      <c r="R5102">
        <v>38.200000000000003</v>
      </c>
      <c r="S5102">
        <v>0</v>
      </c>
      <c r="T5102">
        <v>0</v>
      </c>
    </row>
    <row r="5103" spans="1:20" x14ac:dyDescent="0.25">
      <c r="A5103" t="s">
        <v>105</v>
      </c>
      <c r="B5103">
        <v>3266640</v>
      </c>
      <c r="C5103">
        <v>0</v>
      </c>
      <c r="D5103">
        <v>0</v>
      </c>
      <c r="E5103">
        <v>3266640</v>
      </c>
      <c r="F5103">
        <v>0</v>
      </c>
      <c r="G5103">
        <v>2100000</v>
      </c>
      <c r="H5103">
        <v>2100000</v>
      </c>
      <c r="I5103">
        <v>2100000</v>
      </c>
      <c r="J5103">
        <v>0</v>
      </c>
      <c r="K5103">
        <v>2100000</v>
      </c>
      <c r="L5103">
        <v>0</v>
      </c>
      <c r="M5103">
        <v>0</v>
      </c>
      <c r="N5103">
        <v>2100000</v>
      </c>
      <c r="O5103">
        <v>1500000</v>
      </c>
      <c r="P5103">
        <v>600000</v>
      </c>
      <c r="Q5103">
        <v>1166640</v>
      </c>
      <c r="R5103">
        <v>64.290000000000006</v>
      </c>
      <c r="S5103">
        <v>0</v>
      </c>
      <c r="T5103">
        <v>0</v>
      </c>
    </row>
    <row r="5104" spans="1:20" x14ac:dyDescent="0.25">
      <c r="A5104" t="s">
        <v>31</v>
      </c>
      <c r="B5104">
        <v>3266640</v>
      </c>
      <c r="C5104">
        <v>0</v>
      </c>
      <c r="D5104">
        <v>0</v>
      </c>
      <c r="E5104">
        <v>3266640</v>
      </c>
      <c r="F5104">
        <v>0</v>
      </c>
      <c r="G5104">
        <v>2100000</v>
      </c>
      <c r="H5104">
        <v>2100000</v>
      </c>
      <c r="I5104">
        <v>2100000</v>
      </c>
      <c r="J5104">
        <v>0</v>
      </c>
      <c r="K5104">
        <v>2100000</v>
      </c>
      <c r="L5104">
        <v>0</v>
      </c>
      <c r="M5104">
        <v>0</v>
      </c>
      <c r="N5104">
        <v>2100000</v>
      </c>
      <c r="O5104">
        <v>1500000</v>
      </c>
      <c r="P5104">
        <v>600000</v>
      </c>
      <c r="Q5104">
        <v>1166640</v>
      </c>
      <c r="R5104">
        <v>64.290000000000006</v>
      </c>
      <c r="S5104">
        <v>0</v>
      </c>
      <c r="T5104">
        <v>0</v>
      </c>
    </row>
    <row r="5105" spans="1:20" x14ac:dyDescent="0.25">
      <c r="A5105" t="s">
        <v>106</v>
      </c>
      <c r="B5105">
        <v>3266640</v>
      </c>
      <c r="C5105">
        <v>0</v>
      </c>
      <c r="D5105">
        <v>0</v>
      </c>
      <c r="E5105">
        <v>3266640</v>
      </c>
      <c r="F5105">
        <v>0</v>
      </c>
      <c r="G5105">
        <v>2100000</v>
      </c>
      <c r="H5105">
        <v>2100000</v>
      </c>
      <c r="I5105">
        <v>2100000</v>
      </c>
      <c r="J5105">
        <v>0</v>
      </c>
      <c r="K5105">
        <v>2100000</v>
      </c>
      <c r="L5105">
        <v>0</v>
      </c>
      <c r="M5105">
        <v>0</v>
      </c>
      <c r="N5105">
        <v>2100000</v>
      </c>
      <c r="O5105">
        <v>1500000</v>
      </c>
      <c r="P5105">
        <v>600000</v>
      </c>
      <c r="Q5105">
        <v>1166640</v>
      </c>
      <c r="R5105">
        <v>64.290000000000006</v>
      </c>
      <c r="S5105">
        <v>0</v>
      </c>
      <c r="T5105">
        <v>0</v>
      </c>
    </row>
    <row r="5106" spans="1:20" x14ac:dyDescent="0.25">
      <c r="A5106" t="s">
        <v>33</v>
      </c>
      <c r="B5106">
        <v>3266640</v>
      </c>
      <c r="C5106">
        <v>0</v>
      </c>
      <c r="D5106">
        <v>0</v>
      </c>
      <c r="E5106">
        <v>3266640</v>
      </c>
      <c r="F5106">
        <v>0</v>
      </c>
      <c r="G5106">
        <v>2100000</v>
      </c>
      <c r="H5106">
        <v>2100000</v>
      </c>
      <c r="I5106">
        <v>2100000</v>
      </c>
      <c r="J5106">
        <v>0</v>
      </c>
      <c r="K5106">
        <v>2100000</v>
      </c>
      <c r="L5106">
        <v>0</v>
      </c>
      <c r="M5106">
        <v>0</v>
      </c>
      <c r="N5106">
        <v>2100000</v>
      </c>
      <c r="O5106">
        <v>1500000</v>
      </c>
      <c r="P5106">
        <v>600000</v>
      </c>
      <c r="Q5106">
        <v>1166640</v>
      </c>
      <c r="R5106">
        <v>64.290000000000006</v>
      </c>
      <c r="S5106">
        <v>0</v>
      </c>
      <c r="T5106">
        <v>0</v>
      </c>
    </row>
    <row r="5107" spans="1:20" x14ac:dyDescent="0.25">
      <c r="A5107" t="s">
        <v>107</v>
      </c>
      <c r="B5107">
        <v>11977680</v>
      </c>
      <c r="C5107">
        <v>0</v>
      </c>
      <c r="D5107">
        <v>0</v>
      </c>
      <c r="E5107">
        <v>11977680</v>
      </c>
      <c r="F5107">
        <v>0</v>
      </c>
      <c r="G5107">
        <v>7000000</v>
      </c>
      <c r="H5107">
        <v>7000000</v>
      </c>
      <c r="I5107">
        <v>7000000</v>
      </c>
      <c r="J5107">
        <v>0</v>
      </c>
      <c r="K5107">
        <v>7000000</v>
      </c>
      <c r="L5107">
        <v>0</v>
      </c>
      <c r="M5107">
        <v>0</v>
      </c>
      <c r="N5107">
        <v>7000000</v>
      </c>
      <c r="O5107">
        <v>5000000</v>
      </c>
      <c r="P5107">
        <v>2000000</v>
      </c>
      <c r="Q5107">
        <v>4977680</v>
      </c>
      <c r="R5107">
        <v>58.44</v>
      </c>
      <c r="S5107">
        <v>0</v>
      </c>
      <c r="T5107">
        <v>0</v>
      </c>
    </row>
    <row r="5108" spans="1:20" x14ac:dyDescent="0.25">
      <c r="A5108" t="s">
        <v>31</v>
      </c>
      <c r="B5108">
        <v>11977680</v>
      </c>
      <c r="C5108">
        <v>0</v>
      </c>
      <c r="D5108">
        <v>0</v>
      </c>
      <c r="E5108">
        <v>11977680</v>
      </c>
      <c r="F5108">
        <v>0</v>
      </c>
      <c r="G5108">
        <v>7000000</v>
      </c>
      <c r="H5108">
        <v>7000000</v>
      </c>
      <c r="I5108">
        <v>7000000</v>
      </c>
      <c r="J5108">
        <v>0</v>
      </c>
      <c r="K5108">
        <v>7000000</v>
      </c>
      <c r="L5108">
        <v>0</v>
      </c>
      <c r="M5108">
        <v>0</v>
      </c>
      <c r="N5108">
        <v>7000000</v>
      </c>
      <c r="O5108">
        <v>5000000</v>
      </c>
      <c r="P5108">
        <v>2000000</v>
      </c>
      <c r="Q5108">
        <v>4977680</v>
      </c>
      <c r="R5108">
        <v>58.44</v>
      </c>
      <c r="S5108">
        <v>0</v>
      </c>
      <c r="T5108">
        <v>0</v>
      </c>
    </row>
    <row r="5109" spans="1:20" x14ac:dyDescent="0.25">
      <c r="A5109" t="s">
        <v>108</v>
      </c>
      <c r="B5109">
        <v>11977680</v>
      </c>
      <c r="C5109">
        <v>0</v>
      </c>
      <c r="D5109">
        <v>0</v>
      </c>
      <c r="E5109">
        <v>11977680</v>
      </c>
      <c r="F5109">
        <v>0</v>
      </c>
      <c r="G5109">
        <v>7000000</v>
      </c>
      <c r="H5109">
        <v>7000000</v>
      </c>
      <c r="I5109">
        <v>7000000</v>
      </c>
      <c r="J5109">
        <v>0</v>
      </c>
      <c r="K5109">
        <v>7000000</v>
      </c>
      <c r="L5109">
        <v>0</v>
      </c>
      <c r="M5109">
        <v>0</v>
      </c>
      <c r="N5109">
        <v>7000000</v>
      </c>
      <c r="O5109">
        <v>5000000</v>
      </c>
      <c r="P5109">
        <v>2000000</v>
      </c>
      <c r="Q5109">
        <v>4977680</v>
      </c>
      <c r="R5109">
        <v>58.44</v>
      </c>
      <c r="S5109">
        <v>0</v>
      </c>
      <c r="T5109">
        <v>0</v>
      </c>
    </row>
    <row r="5110" spans="1:20" x14ac:dyDescent="0.25">
      <c r="A5110" t="s">
        <v>33</v>
      </c>
      <c r="B5110">
        <v>11977680</v>
      </c>
      <c r="C5110">
        <v>0</v>
      </c>
      <c r="D5110">
        <v>0</v>
      </c>
      <c r="E5110">
        <v>11977680</v>
      </c>
      <c r="F5110">
        <v>0</v>
      </c>
      <c r="G5110">
        <v>7000000</v>
      </c>
      <c r="H5110">
        <v>7000000</v>
      </c>
      <c r="I5110">
        <v>7000000</v>
      </c>
      <c r="J5110">
        <v>0</v>
      </c>
      <c r="K5110">
        <v>7000000</v>
      </c>
      <c r="L5110">
        <v>0</v>
      </c>
      <c r="M5110">
        <v>0</v>
      </c>
      <c r="N5110">
        <v>7000000</v>
      </c>
      <c r="O5110">
        <v>5000000</v>
      </c>
      <c r="P5110">
        <v>2000000</v>
      </c>
      <c r="Q5110">
        <v>4977680</v>
      </c>
      <c r="R5110">
        <v>58.44</v>
      </c>
      <c r="S5110">
        <v>0</v>
      </c>
      <c r="T5110">
        <v>0</v>
      </c>
    </row>
    <row r="5111" spans="1:20" x14ac:dyDescent="0.25">
      <c r="A5111" t="s">
        <v>109</v>
      </c>
      <c r="B5111">
        <v>16877640</v>
      </c>
      <c r="C5111">
        <v>0</v>
      </c>
      <c r="D5111">
        <v>0</v>
      </c>
      <c r="E5111">
        <v>16877640</v>
      </c>
      <c r="F5111">
        <v>0</v>
      </c>
      <c r="G5111">
        <v>11877640</v>
      </c>
      <c r="H5111">
        <v>11877640</v>
      </c>
      <c r="I5111">
        <v>11877640</v>
      </c>
      <c r="J5111">
        <v>0</v>
      </c>
      <c r="K5111">
        <v>11877640</v>
      </c>
      <c r="L5111">
        <v>0</v>
      </c>
      <c r="M5111">
        <v>0</v>
      </c>
      <c r="N5111">
        <v>11877640</v>
      </c>
      <c r="O5111">
        <v>9877640</v>
      </c>
      <c r="P5111">
        <v>2000000</v>
      </c>
      <c r="Q5111">
        <v>5000000</v>
      </c>
      <c r="R5111">
        <v>70.38</v>
      </c>
      <c r="S5111">
        <v>0</v>
      </c>
      <c r="T5111">
        <v>0</v>
      </c>
    </row>
    <row r="5112" spans="1:20" x14ac:dyDescent="0.25">
      <c r="A5112" t="s">
        <v>31</v>
      </c>
      <c r="B5112">
        <v>16877640</v>
      </c>
      <c r="C5112">
        <v>0</v>
      </c>
      <c r="D5112">
        <v>0</v>
      </c>
      <c r="E5112">
        <v>16877640</v>
      </c>
      <c r="F5112">
        <v>0</v>
      </c>
      <c r="G5112">
        <v>11877640</v>
      </c>
      <c r="H5112">
        <v>11877640</v>
      </c>
      <c r="I5112">
        <v>11877640</v>
      </c>
      <c r="J5112">
        <v>0</v>
      </c>
      <c r="K5112">
        <v>11877640</v>
      </c>
      <c r="L5112">
        <v>0</v>
      </c>
      <c r="M5112">
        <v>0</v>
      </c>
      <c r="N5112">
        <v>11877640</v>
      </c>
      <c r="O5112">
        <v>9877640</v>
      </c>
      <c r="P5112">
        <v>2000000</v>
      </c>
      <c r="Q5112">
        <v>5000000</v>
      </c>
      <c r="R5112">
        <v>70.38</v>
      </c>
      <c r="S5112">
        <v>0</v>
      </c>
      <c r="T5112">
        <v>0</v>
      </c>
    </row>
    <row r="5113" spans="1:20" x14ac:dyDescent="0.25">
      <c r="A5113" t="s">
        <v>110</v>
      </c>
      <c r="B5113">
        <v>16877640</v>
      </c>
      <c r="C5113">
        <v>0</v>
      </c>
      <c r="D5113">
        <v>0</v>
      </c>
      <c r="E5113">
        <v>16877640</v>
      </c>
      <c r="F5113">
        <v>0</v>
      </c>
      <c r="G5113">
        <v>11877640</v>
      </c>
      <c r="H5113">
        <v>11877640</v>
      </c>
      <c r="I5113">
        <v>11877640</v>
      </c>
      <c r="J5113">
        <v>0</v>
      </c>
      <c r="K5113">
        <v>11877640</v>
      </c>
      <c r="L5113">
        <v>0</v>
      </c>
      <c r="M5113">
        <v>0</v>
      </c>
      <c r="N5113">
        <v>11877640</v>
      </c>
      <c r="O5113">
        <v>9877640</v>
      </c>
      <c r="P5113">
        <v>2000000</v>
      </c>
      <c r="Q5113">
        <v>5000000</v>
      </c>
      <c r="R5113">
        <v>70.38</v>
      </c>
      <c r="S5113">
        <v>0</v>
      </c>
      <c r="T5113">
        <v>0</v>
      </c>
    </row>
    <row r="5114" spans="1:20" x14ac:dyDescent="0.25">
      <c r="A5114" t="s">
        <v>33</v>
      </c>
      <c r="B5114">
        <v>16877640</v>
      </c>
      <c r="C5114">
        <v>0</v>
      </c>
      <c r="D5114">
        <v>0</v>
      </c>
      <c r="E5114">
        <v>16877640</v>
      </c>
      <c r="F5114">
        <v>0</v>
      </c>
      <c r="G5114">
        <v>11877640</v>
      </c>
      <c r="H5114">
        <v>11877640</v>
      </c>
      <c r="I5114">
        <v>11877640</v>
      </c>
      <c r="J5114">
        <v>0</v>
      </c>
      <c r="K5114">
        <v>11877640</v>
      </c>
      <c r="L5114">
        <v>0</v>
      </c>
      <c r="M5114">
        <v>0</v>
      </c>
      <c r="N5114">
        <v>11877640</v>
      </c>
      <c r="O5114">
        <v>9877640</v>
      </c>
      <c r="P5114">
        <v>2000000</v>
      </c>
      <c r="Q5114">
        <v>5000000</v>
      </c>
      <c r="R5114">
        <v>70.38</v>
      </c>
      <c r="S5114">
        <v>0</v>
      </c>
      <c r="T5114">
        <v>0</v>
      </c>
    </row>
    <row r="5115" spans="1:20" x14ac:dyDescent="0.25">
      <c r="A5115" t="s">
        <v>1667</v>
      </c>
      <c r="B5115">
        <v>29682450</v>
      </c>
      <c r="C5115">
        <v>0</v>
      </c>
      <c r="D5115">
        <v>0</v>
      </c>
      <c r="E5115">
        <v>29682450</v>
      </c>
      <c r="F5115">
        <v>0</v>
      </c>
      <c r="G5115">
        <v>28000000</v>
      </c>
      <c r="H5115">
        <v>28000000</v>
      </c>
      <c r="I5115">
        <v>28000000</v>
      </c>
      <c r="J5115">
        <v>0</v>
      </c>
      <c r="K5115">
        <v>28000000</v>
      </c>
      <c r="L5115">
        <v>0</v>
      </c>
      <c r="M5115">
        <v>0</v>
      </c>
      <c r="N5115">
        <v>28000000</v>
      </c>
      <c r="O5115">
        <v>22000000</v>
      </c>
      <c r="P5115">
        <v>6000000</v>
      </c>
      <c r="Q5115">
        <v>1682450</v>
      </c>
      <c r="R5115">
        <v>94.33</v>
      </c>
      <c r="S5115">
        <v>0</v>
      </c>
      <c r="T5115">
        <v>0</v>
      </c>
    </row>
    <row r="5116" spans="1:20" x14ac:dyDescent="0.25">
      <c r="A5116" t="s">
        <v>31</v>
      </c>
      <c r="B5116">
        <v>29682450</v>
      </c>
      <c r="C5116">
        <v>0</v>
      </c>
      <c r="D5116">
        <v>0</v>
      </c>
      <c r="E5116">
        <v>29682450</v>
      </c>
      <c r="F5116">
        <v>0</v>
      </c>
      <c r="G5116">
        <v>28000000</v>
      </c>
      <c r="H5116">
        <v>28000000</v>
      </c>
      <c r="I5116">
        <v>28000000</v>
      </c>
      <c r="J5116">
        <v>0</v>
      </c>
      <c r="K5116">
        <v>28000000</v>
      </c>
      <c r="L5116">
        <v>0</v>
      </c>
      <c r="M5116">
        <v>0</v>
      </c>
      <c r="N5116">
        <v>28000000</v>
      </c>
      <c r="O5116">
        <v>22000000</v>
      </c>
      <c r="P5116">
        <v>6000000</v>
      </c>
      <c r="Q5116">
        <v>1682450</v>
      </c>
      <c r="R5116">
        <v>94.33</v>
      </c>
      <c r="S5116">
        <v>0</v>
      </c>
      <c r="T5116">
        <v>0</v>
      </c>
    </row>
    <row r="5117" spans="1:20" x14ac:dyDescent="0.25">
      <c r="A5117" t="s">
        <v>81</v>
      </c>
      <c r="B5117">
        <v>29682450</v>
      </c>
      <c r="C5117">
        <v>0</v>
      </c>
      <c r="D5117">
        <v>0</v>
      </c>
      <c r="E5117">
        <v>29682450</v>
      </c>
      <c r="F5117">
        <v>0</v>
      </c>
      <c r="G5117">
        <v>28000000</v>
      </c>
      <c r="H5117">
        <v>28000000</v>
      </c>
      <c r="I5117">
        <v>28000000</v>
      </c>
      <c r="J5117">
        <v>0</v>
      </c>
      <c r="K5117">
        <v>28000000</v>
      </c>
      <c r="L5117">
        <v>0</v>
      </c>
      <c r="M5117">
        <v>0</v>
      </c>
      <c r="N5117">
        <v>28000000</v>
      </c>
      <c r="O5117">
        <v>22000000</v>
      </c>
      <c r="P5117">
        <v>6000000</v>
      </c>
      <c r="Q5117">
        <v>1682450</v>
      </c>
      <c r="R5117">
        <v>94.33</v>
      </c>
      <c r="S5117">
        <v>0</v>
      </c>
      <c r="T5117">
        <v>0</v>
      </c>
    </row>
    <row r="5118" spans="1:20" x14ac:dyDescent="0.25">
      <c r="A5118" t="s">
        <v>33</v>
      </c>
      <c r="B5118">
        <v>29682450</v>
      </c>
      <c r="C5118">
        <v>0</v>
      </c>
      <c r="D5118">
        <v>0</v>
      </c>
      <c r="E5118">
        <v>29682450</v>
      </c>
      <c r="F5118">
        <v>0</v>
      </c>
      <c r="G5118">
        <v>28000000</v>
      </c>
      <c r="H5118">
        <v>28000000</v>
      </c>
      <c r="I5118">
        <v>28000000</v>
      </c>
      <c r="J5118">
        <v>0</v>
      </c>
      <c r="K5118">
        <v>28000000</v>
      </c>
      <c r="L5118">
        <v>0</v>
      </c>
      <c r="M5118">
        <v>0</v>
      </c>
      <c r="N5118">
        <v>28000000</v>
      </c>
      <c r="O5118">
        <v>22000000</v>
      </c>
      <c r="P5118">
        <v>6000000</v>
      </c>
      <c r="Q5118">
        <v>1682450</v>
      </c>
      <c r="R5118">
        <v>94.33</v>
      </c>
      <c r="S5118">
        <v>0</v>
      </c>
      <c r="T5118">
        <v>0</v>
      </c>
    </row>
    <row r="5119" spans="1:20" x14ac:dyDescent="0.25">
      <c r="A5119" t="s">
        <v>1668</v>
      </c>
      <c r="B5119">
        <v>18846000</v>
      </c>
      <c r="C5119">
        <v>-8000000</v>
      </c>
      <c r="D5119">
        <v>0</v>
      </c>
      <c r="E5119">
        <v>10846000</v>
      </c>
      <c r="F5119">
        <v>0</v>
      </c>
      <c r="G5119">
        <v>10000000</v>
      </c>
      <c r="H5119">
        <v>10000000</v>
      </c>
      <c r="I5119">
        <v>10000000</v>
      </c>
      <c r="J5119">
        <v>0</v>
      </c>
      <c r="K5119">
        <v>10000000</v>
      </c>
      <c r="L5119">
        <v>0</v>
      </c>
      <c r="M5119">
        <v>0</v>
      </c>
      <c r="N5119">
        <v>10000000</v>
      </c>
      <c r="O5119">
        <v>10000000</v>
      </c>
      <c r="P5119">
        <v>0</v>
      </c>
      <c r="Q5119">
        <v>846000</v>
      </c>
      <c r="R5119">
        <v>92.2</v>
      </c>
      <c r="S5119">
        <v>0</v>
      </c>
      <c r="T5119">
        <v>0</v>
      </c>
    </row>
    <row r="5120" spans="1:20" x14ac:dyDescent="0.25">
      <c r="A5120" t="s">
        <v>31</v>
      </c>
      <c r="B5120">
        <v>18846000</v>
      </c>
      <c r="C5120">
        <v>-8000000</v>
      </c>
      <c r="D5120">
        <v>0</v>
      </c>
      <c r="E5120">
        <v>10846000</v>
      </c>
      <c r="F5120">
        <v>0</v>
      </c>
      <c r="G5120">
        <v>10000000</v>
      </c>
      <c r="H5120">
        <v>10000000</v>
      </c>
      <c r="I5120">
        <v>10000000</v>
      </c>
      <c r="J5120">
        <v>0</v>
      </c>
      <c r="K5120">
        <v>10000000</v>
      </c>
      <c r="L5120">
        <v>0</v>
      </c>
      <c r="M5120">
        <v>0</v>
      </c>
      <c r="N5120">
        <v>10000000</v>
      </c>
      <c r="O5120">
        <v>10000000</v>
      </c>
      <c r="P5120">
        <v>0</v>
      </c>
      <c r="Q5120">
        <v>846000</v>
      </c>
      <c r="R5120">
        <v>92.2</v>
      </c>
      <c r="S5120">
        <v>0</v>
      </c>
      <c r="T5120">
        <v>0</v>
      </c>
    </row>
    <row r="5121" spans="1:20" x14ac:dyDescent="0.25">
      <c r="A5121" t="s">
        <v>81</v>
      </c>
      <c r="B5121">
        <v>18846000</v>
      </c>
      <c r="C5121">
        <v>-8000000</v>
      </c>
      <c r="D5121">
        <v>0</v>
      </c>
      <c r="E5121">
        <v>10846000</v>
      </c>
      <c r="F5121">
        <v>0</v>
      </c>
      <c r="G5121">
        <v>10000000</v>
      </c>
      <c r="H5121">
        <v>10000000</v>
      </c>
      <c r="I5121">
        <v>10000000</v>
      </c>
      <c r="J5121">
        <v>0</v>
      </c>
      <c r="K5121">
        <v>10000000</v>
      </c>
      <c r="L5121">
        <v>0</v>
      </c>
      <c r="M5121">
        <v>0</v>
      </c>
      <c r="N5121">
        <v>10000000</v>
      </c>
      <c r="O5121">
        <v>10000000</v>
      </c>
      <c r="P5121">
        <v>0</v>
      </c>
      <c r="Q5121">
        <v>846000</v>
      </c>
      <c r="R5121">
        <v>92.2</v>
      </c>
      <c r="S5121">
        <v>0</v>
      </c>
      <c r="T5121">
        <v>0</v>
      </c>
    </row>
    <row r="5122" spans="1:20" x14ac:dyDescent="0.25">
      <c r="A5122" t="s">
        <v>33</v>
      </c>
      <c r="B5122">
        <v>18846000</v>
      </c>
      <c r="C5122">
        <v>-8000000</v>
      </c>
      <c r="D5122">
        <v>0</v>
      </c>
      <c r="E5122">
        <v>10846000</v>
      </c>
      <c r="F5122">
        <v>0</v>
      </c>
      <c r="G5122">
        <v>10000000</v>
      </c>
      <c r="H5122">
        <v>10000000</v>
      </c>
      <c r="I5122">
        <v>10000000</v>
      </c>
      <c r="J5122">
        <v>0</v>
      </c>
      <c r="K5122">
        <v>10000000</v>
      </c>
      <c r="L5122">
        <v>0</v>
      </c>
      <c r="M5122">
        <v>0</v>
      </c>
      <c r="N5122">
        <v>10000000</v>
      </c>
      <c r="O5122">
        <v>10000000</v>
      </c>
      <c r="P5122">
        <v>0</v>
      </c>
      <c r="Q5122">
        <v>846000</v>
      </c>
      <c r="R5122">
        <v>92.2</v>
      </c>
      <c r="S5122">
        <v>0</v>
      </c>
      <c r="T5122">
        <v>0</v>
      </c>
    </row>
    <row r="5123" spans="1:20" x14ac:dyDescent="0.25">
      <c r="A5123" t="s">
        <v>768</v>
      </c>
      <c r="B5123">
        <v>49500000</v>
      </c>
      <c r="C5123">
        <v>20154750</v>
      </c>
      <c r="D5123">
        <v>0</v>
      </c>
      <c r="E5123">
        <v>69654750</v>
      </c>
      <c r="F5123">
        <v>0</v>
      </c>
      <c r="G5123">
        <v>69654750</v>
      </c>
      <c r="H5123">
        <v>69654750</v>
      </c>
      <c r="I5123">
        <v>69654750</v>
      </c>
      <c r="J5123">
        <v>0</v>
      </c>
      <c r="K5123">
        <v>69654750</v>
      </c>
      <c r="L5123">
        <v>0</v>
      </c>
      <c r="M5123">
        <v>0</v>
      </c>
      <c r="N5123">
        <v>69654750</v>
      </c>
      <c r="O5123">
        <v>69654750</v>
      </c>
      <c r="P5123">
        <v>0</v>
      </c>
      <c r="Q5123">
        <v>0</v>
      </c>
      <c r="R5123">
        <v>100</v>
      </c>
      <c r="S5123">
        <v>0</v>
      </c>
      <c r="T5123">
        <v>0</v>
      </c>
    </row>
    <row r="5124" spans="1:20" x14ac:dyDescent="0.25">
      <c r="A5124" t="s">
        <v>31</v>
      </c>
      <c r="B5124">
        <v>49500000</v>
      </c>
      <c r="C5124">
        <v>20154750</v>
      </c>
      <c r="D5124">
        <v>0</v>
      </c>
      <c r="E5124">
        <v>69654750</v>
      </c>
      <c r="F5124">
        <v>0</v>
      </c>
      <c r="G5124">
        <v>69654750</v>
      </c>
      <c r="H5124">
        <v>69654750</v>
      </c>
      <c r="I5124">
        <v>69654750</v>
      </c>
      <c r="J5124">
        <v>0</v>
      </c>
      <c r="K5124">
        <v>69654750</v>
      </c>
      <c r="L5124">
        <v>0</v>
      </c>
      <c r="M5124">
        <v>0</v>
      </c>
      <c r="N5124">
        <v>69654750</v>
      </c>
      <c r="O5124">
        <v>69654750</v>
      </c>
      <c r="P5124">
        <v>0</v>
      </c>
      <c r="Q5124">
        <v>0</v>
      </c>
      <c r="R5124">
        <v>100</v>
      </c>
      <c r="S5124">
        <v>0</v>
      </c>
      <c r="T5124">
        <v>0</v>
      </c>
    </row>
    <row r="5125" spans="1:20" x14ac:dyDescent="0.25">
      <c r="A5125" t="s">
        <v>83</v>
      </c>
      <c r="B5125">
        <v>49500000</v>
      </c>
      <c r="C5125">
        <v>20154750</v>
      </c>
      <c r="D5125">
        <v>0</v>
      </c>
      <c r="E5125">
        <v>69654750</v>
      </c>
      <c r="F5125">
        <v>0</v>
      </c>
      <c r="G5125">
        <v>69654750</v>
      </c>
      <c r="H5125">
        <v>69654750</v>
      </c>
      <c r="I5125">
        <v>69654750</v>
      </c>
      <c r="J5125">
        <v>0</v>
      </c>
      <c r="K5125">
        <v>69654750</v>
      </c>
      <c r="L5125">
        <v>0</v>
      </c>
      <c r="M5125">
        <v>0</v>
      </c>
      <c r="N5125">
        <v>69654750</v>
      </c>
      <c r="O5125">
        <v>69654750</v>
      </c>
      <c r="P5125">
        <v>0</v>
      </c>
      <c r="Q5125">
        <v>0</v>
      </c>
      <c r="R5125">
        <v>100</v>
      </c>
      <c r="S5125">
        <v>0</v>
      </c>
      <c r="T5125">
        <v>0</v>
      </c>
    </row>
    <row r="5126" spans="1:20" x14ac:dyDescent="0.25">
      <c r="A5126" t="s">
        <v>33</v>
      </c>
      <c r="B5126">
        <v>49500000</v>
      </c>
      <c r="C5126">
        <v>20154750</v>
      </c>
      <c r="D5126">
        <v>0</v>
      </c>
      <c r="E5126">
        <v>69654750</v>
      </c>
      <c r="F5126">
        <v>0</v>
      </c>
      <c r="G5126">
        <v>69654750</v>
      </c>
      <c r="H5126">
        <v>69654750</v>
      </c>
      <c r="I5126">
        <v>69654750</v>
      </c>
      <c r="J5126">
        <v>0</v>
      </c>
      <c r="K5126">
        <v>69654750</v>
      </c>
      <c r="L5126">
        <v>0</v>
      </c>
      <c r="M5126">
        <v>0</v>
      </c>
      <c r="N5126">
        <v>69654750</v>
      </c>
      <c r="O5126">
        <v>69654750</v>
      </c>
      <c r="P5126">
        <v>0</v>
      </c>
      <c r="Q5126">
        <v>0</v>
      </c>
      <c r="R5126">
        <v>100</v>
      </c>
      <c r="S5126">
        <v>0</v>
      </c>
      <c r="T5126">
        <v>0</v>
      </c>
    </row>
    <row r="5127" spans="1:20" x14ac:dyDescent="0.25">
      <c r="A5127" t="s">
        <v>85</v>
      </c>
      <c r="B5127">
        <v>52800000</v>
      </c>
      <c r="C5127">
        <v>20154750</v>
      </c>
      <c r="D5127">
        <v>0</v>
      </c>
      <c r="E5127">
        <v>72954750</v>
      </c>
      <c r="F5127">
        <v>0</v>
      </c>
      <c r="G5127">
        <v>72954750</v>
      </c>
      <c r="H5127">
        <v>72954750</v>
      </c>
      <c r="I5127">
        <v>72954750</v>
      </c>
      <c r="J5127">
        <v>0</v>
      </c>
      <c r="K5127">
        <v>72954750</v>
      </c>
      <c r="L5127">
        <v>0</v>
      </c>
      <c r="M5127">
        <v>0</v>
      </c>
      <c r="N5127">
        <v>72954750</v>
      </c>
      <c r="O5127">
        <v>72954750</v>
      </c>
      <c r="P5127">
        <v>0</v>
      </c>
      <c r="Q5127">
        <v>0</v>
      </c>
      <c r="R5127">
        <v>100</v>
      </c>
      <c r="S5127">
        <v>0</v>
      </c>
      <c r="T5127">
        <v>0</v>
      </c>
    </row>
    <row r="5128" spans="1:20" x14ac:dyDescent="0.25">
      <c r="A5128" t="s">
        <v>31</v>
      </c>
      <c r="B5128">
        <v>52800000</v>
      </c>
      <c r="C5128">
        <v>20154750</v>
      </c>
      <c r="D5128">
        <v>0</v>
      </c>
      <c r="E5128">
        <v>72954750</v>
      </c>
      <c r="F5128">
        <v>0</v>
      </c>
      <c r="G5128">
        <v>72954750</v>
      </c>
      <c r="H5128">
        <v>72954750</v>
      </c>
      <c r="I5128">
        <v>72954750</v>
      </c>
      <c r="J5128">
        <v>0</v>
      </c>
      <c r="K5128">
        <v>72954750</v>
      </c>
      <c r="L5128">
        <v>0</v>
      </c>
      <c r="M5128">
        <v>0</v>
      </c>
      <c r="N5128">
        <v>72954750</v>
      </c>
      <c r="O5128">
        <v>72954750</v>
      </c>
      <c r="P5128">
        <v>0</v>
      </c>
      <c r="Q5128">
        <v>0</v>
      </c>
      <c r="R5128">
        <v>100</v>
      </c>
      <c r="S5128">
        <v>0</v>
      </c>
      <c r="T5128">
        <v>0</v>
      </c>
    </row>
    <row r="5129" spans="1:20" x14ac:dyDescent="0.25">
      <c r="A5129" t="s">
        <v>86</v>
      </c>
      <c r="B5129">
        <v>52800000</v>
      </c>
      <c r="C5129">
        <v>20154750</v>
      </c>
      <c r="D5129">
        <v>0</v>
      </c>
      <c r="E5129">
        <v>72954750</v>
      </c>
      <c r="F5129">
        <v>0</v>
      </c>
      <c r="G5129">
        <v>72954750</v>
      </c>
      <c r="H5129">
        <v>72954750</v>
      </c>
      <c r="I5129">
        <v>72954750</v>
      </c>
      <c r="J5129">
        <v>0</v>
      </c>
      <c r="K5129">
        <v>72954750</v>
      </c>
      <c r="L5129">
        <v>0</v>
      </c>
      <c r="M5129">
        <v>0</v>
      </c>
      <c r="N5129">
        <v>72954750</v>
      </c>
      <c r="O5129">
        <v>72954750</v>
      </c>
      <c r="P5129">
        <v>0</v>
      </c>
      <c r="Q5129">
        <v>0</v>
      </c>
      <c r="R5129">
        <v>100</v>
      </c>
      <c r="S5129">
        <v>0</v>
      </c>
      <c r="T5129">
        <v>0</v>
      </c>
    </row>
    <row r="5130" spans="1:20" x14ac:dyDescent="0.25">
      <c r="A5130" t="s">
        <v>33</v>
      </c>
      <c r="B5130">
        <v>52800000</v>
      </c>
      <c r="C5130">
        <v>20154750</v>
      </c>
      <c r="D5130">
        <v>0</v>
      </c>
      <c r="E5130">
        <v>72954750</v>
      </c>
      <c r="F5130">
        <v>0</v>
      </c>
      <c r="G5130">
        <v>72954750</v>
      </c>
      <c r="H5130">
        <v>72954750</v>
      </c>
      <c r="I5130">
        <v>72954750</v>
      </c>
      <c r="J5130">
        <v>0</v>
      </c>
      <c r="K5130">
        <v>72954750</v>
      </c>
      <c r="L5130">
        <v>0</v>
      </c>
      <c r="M5130">
        <v>0</v>
      </c>
      <c r="N5130">
        <v>72954750</v>
      </c>
      <c r="O5130">
        <v>72954750</v>
      </c>
      <c r="P5130">
        <v>0</v>
      </c>
      <c r="Q5130">
        <v>0</v>
      </c>
      <c r="R5130">
        <v>100</v>
      </c>
      <c r="S5130">
        <v>0</v>
      </c>
      <c r="T5130">
        <v>0</v>
      </c>
    </row>
    <row r="5131" spans="1:20" x14ac:dyDescent="0.25">
      <c r="A5131" t="s">
        <v>87</v>
      </c>
      <c r="B5131">
        <v>18846000</v>
      </c>
      <c r="C5131">
        <v>0</v>
      </c>
      <c r="D5131">
        <v>0</v>
      </c>
      <c r="E5131">
        <v>18846000</v>
      </c>
      <c r="F5131">
        <v>0</v>
      </c>
      <c r="G5131">
        <v>18846000</v>
      </c>
      <c r="H5131">
        <v>18846000</v>
      </c>
      <c r="I5131">
        <v>18846000</v>
      </c>
      <c r="J5131">
        <v>0</v>
      </c>
      <c r="K5131">
        <v>18846000</v>
      </c>
      <c r="L5131">
        <v>0</v>
      </c>
      <c r="M5131">
        <v>0</v>
      </c>
      <c r="N5131">
        <v>18846000</v>
      </c>
      <c r="O5131">
        <v>18846000</v>
      </c>
      <c r="P5131">
        <v>0</v>
      </c>
      <c r="Q5131">
        <v>0</v>
      </c>
      <c r="R5131">
        <v>100</v>
      </c>
      <c r="S5131">
        <v>0</v>
      </c>
      <c r="T5131">
        <v>0</v>
      </c>
    </row>
    <row r="5132" spans="1:20" x14ac:dyDescent="0.25">
      <c r="A5132" t="s">
        <v>31</v>
      </c>
      <c r="B5132">
        <v>18846000</v>
      </c>
      <c r="C5132">
        <v>0</v>
      </c>
      <c r="D5132">
        <v>0</v>
      </c>
      <c r="E5132">
        <v>18846000</v>
      </c>
      <c r="F5132">
        <v>0</v>
      </c>
      <c r="G5132">
        <v>18846000</v>
      </c>
      <c r="H5132">
        <v>18846000</v>
      </c>
      <c r="I5132">
        <v>18846000</v>
      </c>
      <c r="J5132">
        <v>0</v>
      </c>
      <c r="K5132">
        <v>18846000</v>
      </c>
      <c r="L5132">
        <v>0</v>
      </c>
      <c r="M5132">
        <v>0</v>
      </c>
      <c r="N5132">
        <v>18846000</v>
      </c>
      <c r="O5132">
        <v>18846000</v>
      </c>
      <c r="P5132">
        <v>0</v>
      </c>
      <c r="Q5132">
        <v>0</v>
      </c>
      <c r="R5132">
        <v>100</v>
      </c>
      <c r="S5132">
        <v>0</v>
      </c>
      <c r="T5132">
        <v>0</v>
      </c>
    </row>
    <row r="5133" spans="1:20" x14ac:dyDescent="0.25">
      <c r="A5133" t="s">
        <v>88</v>
      </c>
      <c r="B5133">
        <v>18846000</v>
      </c>
      <c r="C5133">
        <v>0</v>
      </c>
      <c r="D5133">
        <v>0</v>
      </c>
      <c r="E5133">
        <v>18846000</v>
      </c>
      <c r="F5133">
        <v>0</v>
      </c>
      <c r="G5133">
        <v>18846000</v>
      </c>
      <c r="H5133">
        <v>18846000</v>
      </c>
      <c r="I5133">
        <v>18846000</v>
      </c>
      <c r="J5133">
        <v>0</v>
      </c>
      <c r="K5133">
        <v>18846000</v>
      </c>
      <c r="L5133">
        <v>0</v>
      </c>
      <c r="M5133">
        <v>0</v>
      </c>
      <c r="N5133">
        <v>18846000</v>
      </c>
      <c r="O5133">
        <v>18846000</v>
      </c>
      <c r="P5133">
        <v>0</v>
      </c>
      <c r="Q5133">
        <v>0</v>
      </c>
      <c r="R5133">
        <v>100</v>
      </c>
      <c r="S5133">
        <v>0</v>
      </c>
      <c r="T5133">
        <v>0</v>
      </c>
    </row>
    <row r="5134" spans="1:20" x14ac:dyDescent="0.25">
      <c r="A5134" t="s">
        <v>33</v>
      </c>
      <c r="B5134">
        <v>18846000</v>
      </c>
      <c r="C5134">
        <v>0</v>
      </c>
      <c r="D5134">
        <v>0</v>
      </c>
      <c r="E5134">
        <v>18846000</v>
      </c>
      <c r="F5134">
        <v>0</v>
      </c>
      <c r="G5134">
        <v>18846000</v>
      </c>
      <c r="H5134">
        <v>18846000</v>
      </c>
      <c r="I5134">
        <v>18846000</v>
      </c>
      <c r="J5134">
        <v>0</v>
      </c>
      <c r="K5134">
        <v>18846000</v>
      </c>
      <c r="L5134">
        <v>0</v>
      </c>
      <c r="M5134">
        <v>0</v>
      </c>
      <c r="N5134">
        <v>18846000</v>
      </c>
      <c r="O5134">
        <v>18846000</v>
      </c>
      <c r="P5134">
        <v>0</v>
      </c>
      <c r="Q5134">
        <v>0</v>
      </c>
      <c r="R5134">
        <v>100</v>
      </c>
      <c r="S5134">
        <v>0</v>
      </c>
      <c r="T5134">
        <v>0</v>
      </c>
    </row>
    <row r="5135" spans="1:20" x14ac:dyDescent="0.25">
      <c r="A5135" t="s">
        <v>1776</v>
      </c>
      <c r="B5135">
        <v>8711040</v>
      </c>
      <c r="C5135">
        <v>0</v>
      </c>
      <c r="D5135">
        <v>0</v>
      </c>
      <c r="E5135">
        <v>8711040</v>
      </c>
      <c r="F5135">
        <v>0</v>
      </c>
      <c r="G5135">
        <v>4000000</v>
      </c>
      <c r="H5135">
        <v>4000000</v>
      </c>
      <c r="I5135">
        <v>4000000</v>
      </c>
      <c r="J5135">
        <v>0</v>
      </c>
      <c r="K5135">
        <v>4000000</v>
      </c>
      <c r="L5135">
        <v>0</v>
      </c>
      <c r="M5135">
        <v>0</v>
      </c>
      <c r="N5135">
        <v>4000000</v>
      </c>
      <c r="O5135">
        <v>4000000</v>
      </c>
      <c r="P5135">
        <v>0</v>
      </c>
      <c r="Q5135">
        <v>4711040</v>
      </c>
      <c r="R5135">
        <v>45.92</v>
      </c>
      <c r="S5135">
        <v>0</v>
      </c>
      <c r="T5135">
        <v>0</v>
      </c>
    </row>
    <row r="5136" spans="1:20" x14ac:dyDescent="0.25">
      <c r="A5136" t="s">
        <v>31</v>
      </c>
      <c r="B5136">
        <v>8711040</v>
      </c>
      <c r="C5136">
        <v>0</v>
      </c>
      <c r="D5136">
        <v>0</v>
      </c>
      <c r="E5136">
        <v>8711040</v>
      </c>
      <c r="F5136">
        <v>0</v>
      </c>
      <c r="G5136">
        <v>4000000</v>
      </c>
      <c r="H5136">
        <v>4000000</v>
      </c>
      <c r="I5136">
        <v>4000000</v>
      </c>
      <c r="J5136">
        <v>0</v>
      </c>
      <c r="K5136">
        <v>4000000</v>
      </c>
      <c r="L5136">
        <v>0</v>
      </c>
      <c r="M5136">
        <v>0</v>
      </c>
      <c r="N5136">
        <v>4000000</v>
      </c>
      <c r="O5136">
        <v>4000000</v>
      </c>
      <c r="P5136">
        <v>0</v>
      </c>
      <c r="Q5136">
        <v>4711040</v>
      </c>
      <c r="R5136">
        <v>45.92</v>
      </c>
      <c r="S5136">
        <v>0</v>
      </c>
      <c r="T5136">
        <v>0</v>
      </c>
    </row>
    <row r="5137" spans="1:20" x14ac:dyDescent="0.25">
      <c r="A5137" t="s">
        <v>88</v>
      </c>
      <c r="B5137">
        <v>8711040</v>
      </c>
      <c r="C5137">
        <v>0</v>
      </c>
      <c r="D5137">
        <v>0</v>
      </c>
      <c r="E5137">
        <v>8711040</v>
      </c>
      <c r="F5137">
        <v>0</v>
      </c>
      <c r="G5137">
        <v>4000000</v>
      </c>
      <c r="H5137">
        <v>4000000</v>
      </c>
      <c r="I5137">
        <v>4000000</v>
      </c>
      <c r="J5137">
        <v>0</v>
      </c>
      <c r="K5137">
        <v>4000000</v>
      </c>
      <c r="L5137">
        <v>0</v>
      </c>
      <c r="M5137">
        <v>0</v>
      </c>
      <c r="N5137">
        <v>4000000</v>
      </c>
      <c r="O5137">
        <v>4000000</v>
      </c>
      <c r="P5137">
        <v>0</v>
      </c>
      <c r="Q5137">
        <v>4711040</v>
      </c>
      <c r="R5137">
        <v>45.92</v>
      </c>
      <c r="S5137">
        <v>0</v>
      </c>
      <c r="T5137">
        <v>0</v>
      </c>
    </row>
    <row r="5138" spans="1:20" x14ac:dyDescent="0.25">
      <c r="A5138" t="s">
        <v>33</v>
      </c>
      <c r="B5138">
        <v>8711040</v>
      </c>
      <c r="C5138">
        <v>0</v>
      </c>
      <c r="D5138">
        <v>0</v>
      </c>
      <c r="E5138">
        <v>8711040</v>
      </c>
      <c r="F5138">
        <v>0</v>
      </c>
      <c r="G5138">
        <v>4000000</v>
      </c>
      <c r="H5138">
        <v>4000000</v>
      </c>
      <c r="I5138">
        <v>4000000</v>
      </c>
      <c r="J5138">
        <v>0</v>
      </c>
      <c r="K5138">
        <v>4000000</v>
      </c>
      <c r="L5138">
        <v>0</v>
      </c>
      <c r="M5138">
        <v>0</v>
      </c>
      <c r="N5138">
        <v>4000000</v>
      </c>
      <c r="O5138">
        <v>4000000</v>
      </c>
      <c r="P5138">
        <v>0</v>
      </c>
      <c r="Q5138">
        <v>4711040</v>
      </c>
      <c r="R5138">
        <v>45.92</v>
      </c>
      <c r="S5138">
        <v>0</v>
      </c>
      <c r="T5138">
        <v>0</v>
      </c>
    </row>
    <row r="5139" spans="1:20" x14ac:dyDescent="0.25">
      <c r="A5139" t="s">
        <v>128</v>
      </c>
      <c r="B5139">
        <v>7329000</v>
      </c>
      <c r="C5139">
        <v>0</v>
      </c>
      <c r="D5139">
        <v>0</v>
      </c>
      <c r="E5139">
        <v>7329000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7329000</v>
      </c>
      <c r="R5139">
        <v>0</v>
      </c>
      <c r="S5139">
        <v>0</v>
      </c>
      <c r="T5139">
        <v>0</v>
      </c>
    </row>
    <row r="5140" spans="1:20" x14ac:dyDescent="0.25">
      <c r="A5140" t="s">
        <v>31</v>
      </c>
      <c r="B5140">
        <v>7329000</v>
      </c>
      <c r="C5140">
        <v>0</v>
      </c>
      <c r="D5140">
        <v>0</v>
      </c>
      <c r="E5140">
        <v>7329000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7329000</v>
      </c>
      <c r="R5140">
        <v>0</v>
      </c>
      <c r="S5140">
        <v>0</v>
      </c>
      <c r="T5140">
        <v>0</v>
      </c>
    </row>
    <row r="5141" spans="1:20" x14ac:dyDescent="0.25">
      <c r="A5141" t="s">
        <v>127</v>
      </c>
      <c r="B5141">
        <v>7329000</v>
      </c>
      <c r="C5141">
        <v>0</v>
      </c>
      <c r="D5141">
        <v>0</v>
      </c>
      <c r="E5141">
        <v>7329000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7329000</v>
      </c>
      <c r="R5141">
        <v>0</v>
      </c>
      <c r="S5141">
        <v>0</v>
      </c>
      <c r="T5141">
        <v>0</v>
      </c>
    </row>
    <row r="5142" spans="1:20" x14ac:dyDescent="0.25">
      <c r="A5142" t="s">
        <v>33</v>
      </c>
      <c r="B5142">
        <v>7329000</v>
      </c>
      <c r="C5142">
        <v>0</v>
      </c>
      <c r="D5142">
        <v>0</v>
      </c>
      <c r="E5142">
        <v>7329000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7329000</v>
      </c>
      <c r="R5142">
        <v>0</v>
      </c>
      <c r="S5142">
        <v>0</v>
      </c>
      <c r="T5142">
        <v>0</v>
      </c>
    </row>
    <row r="5143" spans="1:20" x14ac:dyDescent="0.25">
      <c r="A5143" t="s">
        <v>1777</v>
      </c>
      <c r="B5143">
        <v>40000000</v>
      </c>
      <c r="C5143">
        <v>0</v>
      </c>
      <c r="D5143">
        <v>0</v>
      </c>
      <c r="E5143">
        <v>40000000</v>
      </c>
      <c r="F5143">
        <v>0</v>
      </c>
      <c r="G5143">
        <v>40000000</v>
      </c>
      <c r="H5143">
        <v>40000000</v>
      </c>
      <c r="I5143">
        <v>40000000</v>
      </c>
      <c r="J5143">
        <v>0</v>
      </c>
      <c r="K5143">
        <v>40000000</v>
      </c>
      <c r="L5143">
        <v>0</v>
      </c>
      <c r="M5143">
        <v>0</v>
      </c>
      <c r="N5143">
        <v>40000000</v>
      </c>
      <c r="O5143">
        <v>40000000</v>
      </c>
      <c r="P5143">
        <v>0</v>
      </c>
      <c r="Q5143">
        <v>0</v>
      </c>
      <c r="R5143">
        <v>100</v>
      </c>
      <c r="S5143">
        <v>0</v>
      </c>
      <c r="T5143">
        <v>0</v>
      </c>
    </row>
    <row r="5144" spans="1:20" x14ac:dyDescent="0.25">
      <c r="A5144" t="s">
        <v>1778</v>
      </c>
      <c r="B5144">
        <v>40000000</v>
      </c>
      <c r="C5144">
        <v>0</v>
      </c>
      <c r="D5144">
        <v>0</v>
      </c>
      <c r="E5144">
        <v>40000000</v>
      </c>
      <c r="F5144">
        <v>0</v>
      </c>
      <c r="G5144">
        <v>40000000</v>
      </c>
      <c r="H5144">
        <v>40000000</v>
      </c>
      <c r="I5144">
        <v>40000000</v>
      </c>
      <c r="J5144">
        <v>0</v>
      </c>
      <c r="K5144">
        <v>40000000</v>
      </c>
      <c r="L5144">
        <v>0</v>
      </c>
      <c r="M5144">
        <v>0</v>
      </c>
      <c r="N5144">
        <v>40000000</v>
      </c>
      <c r="O5144">
        <v>40000000</v>
      </c>
      <c r="P5144">
        <v>0</v>
      </c>
      <c r="Q5144">
        <v>0</v>
      </c>
      <c r="R5144">
        <v>100</v>
      </c>
      <c r="S5144">
        <v>0</v>
      </c>
      <c r="T5144">
        <v>0</v>
      </c>
    </row>
    <row r="5145" spans="1:20" x14ac:dyDescent="0.25">
      <c r="A5145" t="s">
        <v>1779</v>
      </c>
      <c r="B5145">
        <v>40000000</v>
      </c>
      <c r="C5145">
        <v>0</v>
      </c>
      <c r="D5145">
        <v>0</v>
      </c>
      <c r="E5145">
        <v>40000000</v>
      </c>
      <c r="F5145">
        <v>0</v>
      </c>
      <c r="G5145">
        <v>40000000</v>
      </c>
      <c r="H5145">
        <v>40000000</v>
      </c>
      <c r="I5145">
        <v>40000000</v>
      </c>
      <c r="J5145">
        <v>0</v>
      </c>
      <c r="K5145">
        <v>40000000</v>
      </c>
      <c r="L5145">
        <v>0</v>
      </c>
      <c r="M5145">
        <v>0</v>
      </c>
      <c r="N5145">
        <v>40000000</v>
      </c>
      <c r="O5145">
        <v>40000000</v>
      </c>
      <c r="P5145">
        <v>0</v>
      </c>
      <c r="Q5145">
        <v>0</v>
      </c>
      <c r="R5145">
        <v>100</v>
      </c>
      <c r="S5145">
        <v>0</v>
      </c>
      <c r="T5145">
        <v>0</v>
      </c>
    </row>
    <row r="5146" spans="1:20" x14ac:dyDescent="0.25">
      <c r="A5146" t="s">
        <v>1780</v>
      </c>
      <c r="B5146">
        <v>40000000</v>
      </c>
      <c r="C5146">
        <v>0</v>
      </c>
      <c r="D5146">
        <v>0</v>
      </c>
      <c r="E5146">
        <v>40000000</v>
      </c>
      <c r="F5146">
        <v>0</v>
      </c>
      <c r="G5146">
        <v>40000000</v>
      </c>
      <c r="H5146">
        <v>40000000</v>
      </c>
      <c r="I5146">
        <v>40000000</v>
      </c>
      <c r="J5146">
        <v>0</v>
      </c>
      <c r="K5146">
        <v>40000000</v>
      </c>
      <c r="L5146">
        <v>0</v>
      </c>
      <c r="M5146">
        <v>0</v>
      </c>
      <c r="N5146">
        <v>40000000</v>
      </c>
      <c r="O5146">
        <v>40000000</v>
      </c>
      <c r="P5146">
        <v>0</v>
      </c>
      <c r="Q5146">
        <v>0</v>
      </c>
      <c r="R5146">
        <v>100</v>
      </c>
      <c r="S5146">
        <v>0</v>
      </c>
      <c r="T5146">
        <v>0</v>
      </c>
    </row>
    <row r="5147" spans="1:20" x14ac:dyDescent="0.25">
      <c r="A5147" t="s">
        <v>1781</v>
      </c>
      <c r="B5147">
        <v>20000000</v>
      </c>
      <c r="C5147">
        <v>0</v>
      </c>
      <c r="D5147">
        <v>0</v>
      </c>
      <c r="E5147">
        <v>20000000</v>
      </c>
      <c r="F5147">
        <v>0</v>
      </c>
      <c r="G5147">
        <v>20000000</v>
      </c>
      <c r="H5147">
        <v>20000000</v>
      </c>
      <c r="I5147">
        <v>20000000</v>
      </c>
      <c r="J5147">
        <v>0</v>
      </c>
      <c r="K5147">
        <v>20000000</v>
      </c>
      <c r="L5147">
        <v>0</v>
      </c>
      <c r="M5147">
        <v>0</v>
      </c>
      <c r="N5147">
        <v>20000000</v>
      </c>
      <c r="O5147">
        <v>20000000</v>
      </c>
      <c r="P5147">
        <v>0</v>
      </c>
      <c r="Q5147">
        <v>0</v>
      </c>
      <c r="R5147">
        <v>100</v>
      </c>
      <c r="S5147">
        <v>0</v>
      </c>
      <c r="T5147">
        <v>0</v>
      </c>
    </row>
    <row r="5148" spans="1:20" x14ac:dyDescent="0.25">
      <c r="A5148" t="s">
        <v>1778</v>
      </c>
      <c r="B5148">
        <v>20000000</v>
      </c>
      <c r="C5148">
        <v>0</v>
      </c>
      <c r="D5148">
        <v>0</v>
      </c>
      <c r="E5148">
        <v>20000000</v>
      </c>
      <c r="F5148">
        <v>0</v>
      </c>
      <c r="G5148">
        <v>20000000</v>
      </c>
      <c r="H5148">
        <v>20000000</v>
      </c>
      <c r="I5148">
        <v>20000000</v>
      </c>
      <c r="J5148">
        <v>0</v>
      </c>
      <c r="K5148">
        <v>20000000</v>
      </c>
      <c r="L5148">
        <v>0</v>
      </c>
      <c r="M5148">
        <v>0</v>
      </c>
      <c r="N5148">
        <v>20000000</v>
      </c>
      <c r="O5148">
        <v>20000000</v>
      </c>
      <c r="P5148">
        <v>0</v>
      </c>
      <c r="Q5148">
        <v>0</v>
      </c>
      <c r="R5148">
        <v>100</v>
      </c>
      <c r="S5148">
        <v>0</v>
      </c>
      <c r="T5148">
        <v>0</v>
      </c>
    </row>
    <row r="5149" spans="1:20" x14ac:dyDescent="0.25">
      <c r="A5149" t="s">
        <v>1782</v>
      </c>
      <c r="B5149">
        <v>20000000</v>
      </c>
      <c r="C5149">
        <v>0</v>
      </c>
      <c r="D5149">
        <v>0</v>
      </c>
      <c r="E5149">
        <v>20000000</v>
      </c>
      <c r="F5149">
        <v>0</v>
      </c>
      <c r="G5149">
        <v>20000000</v>
      </c>
      <c r="H5149">
        <v>20000000</v>
      </c>
      <c r="I5149">
        <v>20000000</v>
      </c>
      <c r="J5149">
        <v>0</v>
      </c>
      <c r="K5149">
        <v>20000000</v>
      </c>
      <c r="L5149">
        <v>0</v>
      </c>
      <c r="M5149">
        <v>0</v>
      </c>
      <c r="N5149">
        <v>20000000</v>
      </c>
      <c r="O5149">
        <v>20000000</v>
      </c>
      <c r="P5149">
        <v>0</v>
      </c>
      <c r="Q5149">
        <v>0</v>
      </c>
      <c r="R5149">
        <v>100</v>
      </c>
      <c r="S5149">
        <v>0</v>
      </c>
      <c r="T5149">
        <v>0</v>
      </c>
    </row>
    <row r="5150" spans="1:20" x14ac:dyDescent="0.25">
      <c r="A5150" t="s">
        <v>1783</v>
      </c>
      <c r="B5150">
        <v>20000000</v>
      </c>
      <c r="C5150">
        <v>0</v>
      </c>
      <c r="D5150">
        <v>0</v>
      </c>
      <c r="E5150">
        <v>20000000</v>
      </c>
      <c r="F5150">
        <v>0</v>
      </c>
      <c r="G5150">
        <v>20000000</v>
      </c>
      <c r="H5150">
        <v>20000000</v>
      </c>
      <c r="I5150">
        <v>20000000</v>
      </c>
      <c r="J5150">
        <v>0</v>
      </c>
      <c r="K5150">
        <v>20000000</v>
      </c>
      <c r="L5150">
        <v>0</v>
      </c>
      <c r="M5150">
        <v>0</v>
      </c>
      <c r="N5150">
        <v>20000000</v>
      </c>
      <c r="O5150">
        <v>20000000</v>
      </c>
      <c r="P5150">
        <v>0</v>
      </c>
      <c r="Q5150">
        <v>0</v>
      </c>
      <c r="R5150">
        <v>100</v>
      </c>
      <c r="S5150">
        <v>0</v>
      </c>
      <c r="T5150">
        <v>0</v>
      </c>
    </row>
    <row r="5151" spans="1:20" x14ac:dyDescent="0.25">
      <c r="A5151" t="s">
        <v>1784</v>
      </c>
      <c r="B5151">
        <v>500176800</v>
      </c>
      <c r="C5151">
        <v>-500176800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</row>
    <row r="5152" spans="1:20" x14ac:dyDescent="0.25">
      <c r="A5152" t="s">
        <v>1785</v>
      </c>
      <c r="B5152">
        <v>500176800</v>
      </c>
      <c r="C5152">
        <v>-500176800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</row>
    <row r="5153" spans="1:20" x14ac:dyDescent="0.25">
      <c r="A5153" t="s">
        <v>1782</v>
      </c>
      <c r="B5153">
        <v>500176800</v>
      </c>
      <c r="C5153">
        <v>-500176800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</row>
    <row r="5154" spans="1:20" x14ac:dyDescent="0.25">
      <c r="A5154" t="s">
        <v>1783</v>
      </c>
      <c r="B5154">
        <v>450159120</v>
      </c>
      <c r="C5154">
        <v>-450159120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</row>
    <row r="5155" spans="1:20" x14ac:dyDescent="0.25">
      <c r="A5155" t="s">
        <v>1786</v>
      </c>
      <c r="B5155">
        <v>50017680</v>
      </c>
      <c r="C5155">
        <v>-50017680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</row>
    <row r="5156" spans="1:20" x14ac:dyDescent="0.25">
      <c r="A5156" t="s">
        <v>1787</v>
      </c>
      <c r="B5156">
        <v>1167079200</v>
      </c>
      <c r="C5156">
        <v>-1167079200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</row>
    <row r="5157" spans="1:20" x14ac:dyDescent="0.25">
      <c r="A5157" t="s">
        <v>1785</v>
      </c>
      <c r="B5157">
        <v>1167079200</v>
      </c>
      <c r="C5157">
        <v>-1167079200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</row>
    <row r="5158" spans="1:20" x14ac:dyDescent="0.25">
      <c r="A5158" t="s">
        <v>1782</v>
      </c>
      <c r="B5158">
        <v>1167079200</v>
      </c>
      <c r="C5158">
        <v>-1167079200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</row>
    <row r="5159" spans="1:20" x14ac:dyDescent="0.25">
      <c r="A5159" t="s">
        <v>1788</v>
      </c>
      <c r="B5159">
        <v>816955440</v>
      </c>
      <c r="C5159">
        <v>-816955440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</row>
    <row r="5160" spans="1:20" x14ac:dyDescent="0.25">
      <c r="A5160" t="s">
        <v>1789</v>
      </c>
      <c r="B5160">
        <v>350123760</v>
      </c>
      <c r="C5160">
        <v>-350123760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</row>
    <row r="5161" spans="1:20" x14ac:dyDescent="0.25">
      <c r="A5161" t="s">
        <v>1790</v>
      </c>
      <c r="B5161">
        <v>20000000</v>
      </c>
      <c r="C5161">
        <v>0</v>
      </c>
      <c r="D5161">
        <v>0</v>
      </c>
      <c r="E5161">
        <v>20000000</v>
      </c>
      <c r="F5161">
        <v>0</v>
      </c>
      <c r="G5161">
        <v>20000000</v>
      </c>
      <c r="H5161">
        <v>20000000</v>
      </c>
      <c r="I5161">
        <v>20000000</v>
      </c>
      <c r="J5161">
        <v>0</v>
      </c>
      <c r="K5161">
        <v>20000000</v>
      </c>
      <c r="L5161">
        <v>0</v>
      </c>
      <c r="M5161">
        <v>0</v>
      </c>
      <c r="N5161">
        <v>20000000</v>
      </c>
      <c r="O5161">
        <v>20000000</v>
      </c>
      <c r="P5161">
        <v>0</v>
      </c>
      <c r="Q5161">
        <v>0</v>
      </c>
      <c r="R5161">
        <v>100</v>
      </c>
      <c r="S5161">
        <v>0</v>
      </c>
      <c r="T5161">
        <v>0</v>
      </c>
    </row>
    <row r="5162" spans="1:20" x14ac:dyDescent="0.25">
      <c r="A5162" t="s">
        <v>1778</v>
      </c>
      <c r="B5162">
        <v>20000000</v>
      </c>
      <c r="C5162">
        <v>0</v>
      </c>
      <c r="D5162">
        <v>0</v>
      </c>
      <c r="E5162">
        <v>20000000</v>
      </c>
      <c r="F5162">
        <v>0</v>
      </c>
      <c r="G5162">
        <v>20000000</v>
      </c>
      <c r="H5162">
        <v>20000000</v>
      </c>
      <c r="I5162">
        <v>20000000</v>
      </c>
      <c r="J5162">
        <v>0</v>
      </c>
      <c r="K5162">
        <v>20000000</v>
      </c>
      <c r="L5162">
        <v>0</v>
      </c>
      <c r="M5162">
        <v>0</v>
      </c>
      <c r="N5162">
        <v>20000000</v>
      </c>
      <c r="O5162">
        <v>20000000</v>
      </c>
      <c r="P5162">
        <v>0</v>
      </c>
      <c r="Q5162">
        <v>0</v>
      </c>
      <c r="R5162">
        <v>100</v>
      </c>
      <c r="S5162">
        <v>0</v>
      </c>
      <c r="T5162">
        <v>0</v>
      </c>
    </row>
    <row r="5163" spans="1:20" x14ac:dyDescent="0.25">
      <c r="A5163" t="s">
        <v>1779</v>
      </c>
      <c r="B5163">
        <v>20000000</v>
      </c>
      <c r="C5163">
        <v>0</v>
      </c>
      <c r="D5163">
        <v>0</v>
      </c>
      <c r="E5163">
        <v>20000000</v>
      </c>
      <c r="F5163">
        <v>0</v>
      </c>
      <c r="G5163">
        <v>20000000</v>
      </c>
      <c r="H5163">
        <v>20000000</v>
      </c>
      <c r="I5163">
        <v>20000000</v>
      </c>
      <c r="J5163">
        <v>0</v>
      </c>
      <c r="K5163">
        <v>20000000</v>
      </c>
      <c r="L5163">
        <v>0</v>
      </c>
      <c r="M5163">
        <v>0</v>
      </c>
      <c r="N5163">
        <v>20000000</v>
      </c>
      <c r="O5163">
        <v>20000000</v>
      </c>
      <c r="P5163">
        <v>0</v>
      </c>
      <c r="Q5163">
        <v>0</v>
      </c>
      <c r="R5163">
        <v>100</v>
      </c>
      <c r="S5163">
        <v>0</v>
      </c>
      <c r="T5163">
        <v>0</v>
      </c>
    </row>
    <row r="5164" spans="1:20" x14ac:dyDescent="0.25">
      <c r="A5164" t="s">
        <v>1791</v>
      </c>
      <c r="B5164">
        <v>20000000</v>
      </c>
      <c r="C5164">
        <v>0</v>
      </c>
      <c r="D5164">
        <v>0</v>
      </c>
      <c r="E5164">
        <v>20000000</v>
      </c>
      <c r="F5164">
        <v>0</v>
      </c>
      <c r="G5164">
        <v>20000000</v>
      </c>
      <c r="H5164">
        <v>20000000</v>
      </c>
      <c r="I5164">
        <v>20000000</v>
      </c>
      <c r="J5164">
        <v>0</v>
      </c>
      <c r="K5164">
        <v>20000000</v>
      </c>
      <c r="L5164">
        <v>0</v>
      </c>
      <c r="M5164">
        <v>0</v>
      </c>
      <c r="N5164">
        <v>20000000</v>
      </c>
      <c r="O5164">
        <v>20000000</v>
      </c>
      <c r="P5164">
        <v>0</v>
      </c>
      <c r="Q5164">
        <v>0</v>
      </c>
      <c r="R5164">
        <v>100</v>
      </c>
      <c r="S5164">
        <v>0</v>
      </c>
      <c r="T5164">
        <v>0</v>
      </c>
    </row>
    <row r="5165" spans="1:20" x14ac:dyDescent="0.25">
      <c r="A5165" t="s">
        <v>1792</v>
      </c>
      <c r="B5165">
        <v>890000000</v>
      </c>
      <c r="C5165">
        <v>-590000000</v>
      </c>
      <c r="D5165">
        <v>0</v>
      </c>
      <c r="E5165">
        <v>300000000</v>
      </c>
      <c r="F5165">
        <v>0</v>
      </c>
      <c r="G5165">
        <v>300000000</v>
      </c>
      <c r="H5165">
        <v>300000000</v>
      </c>
      <c r="I5165">
        <v>300000000</v>
      </c>
      <c r="J5165">
        <v>0</v>
      </c>
      <c r="K5165">
        <v>300000000</v>
      </c>
      <c r="L5165">
        <v>0</v>
      </c>
      <c r="M5165">
        <v>0</v>
      </c>
      <c r="N5165">
        <v>300000000</v>
      </c>
      <c r="O5165">
        <v>300000000</v>
      </c>
      <c r="P5165">
        <v>0</v>
      </c>
      <c r="Q5165">
        <v>0</v>
      </c>
      <c r="R5165">
        <v>100</v>
      </c>
      <c r="S5165">
        <v>0</v>
      </c>
      <c r="T5165">
        <v>0</v>
      </c>
    </row>
    <row r="5166" spans="1:20" x14ac:dyDescent="0.25">
      <c r="A5166" t="s">
        <v>1778</v>
      </c>
      <c r="B5166">
        <v>890000000</v>
      </c>
      <c r="C5166">
        <v>-590000000</v>
      </c>
      <c r="D5166">
        <v>0</v>
      </c>
      <c r="E5166">
        <v>300000000</v>
      </c>
      <c r="F5166">
        <v>0</v>
      </c>
      <c r="G5166">
        <v>300000000</v>
      </c>
      <c r="H5166">
        <v>300000000</v>
      </c>
      <c r="I5166">
        <v>300000000</v>
      </c>
      <c r="J5166">
        <v>0</v>
      </c>
      <c r="K5166">
        <v>300000000</v>
      </c>
      <c r="L5166">
        <v>0</v>
      </c>
      <c r="M5166">
        <v>0</v>
      </c>
      <c r="N5166">
        <v>300000000</v>
      </c>
      <c r="O5166">
        <v>300000000</v>
      </c>
      <c r="P5166">
        <v>0</v>
      </c>
      <c r="Q5166">
        <v>0</v>
      </c>
      <c r="R5166">
        <v>100</v>
      </c>
      <c r="S5166">
        <v>0</v>
      </c>
      <c r="T5166">
        <v>0</v>
      </c>
    </row>
    <row r="5167" spans="1:20" x14ac:dyDescent="0.25">
      <c r="A5167" t="s">
        <v>1779</v>
      </c>
      <c r="B5167">
        <v>890000000</v>
      </c>
      <c r="C5167">
        <v>-590000000</v>
      </c>
      <c r="D5167">
        <v>0</v>
      </c>
      <c r="E5167">
        <v>300000000</v>
      </c>
      <c r="F5167">
        <v>0</v>
      </c>
      <c r="G5167">
        <v>300000000</v>
      </c>
      <c r="H5167">
        <v>300000000</v>
      </c>
      <c r="I5167">
        <v>300000000</v>
      </c>
      <c r="J5167">
        <v>0</v>
      </c>
      <c r="K5167">
        <v>300000000</v>
      </c>
      <c r="L5167">
        <v>0</v>
      </c>
      <c r="M5167">
        <v>0</v>
      </c>
      <c r="N5167">
        <v>300000000</v>
      </c>
      <c r="O5167">
        <v>300000000</v>
      </c>
      <c r="P5167">
        <v>0</v>
      </c>
      <c r="Q5167">
        <v>0</v>
      </c>
      <c r="R5167">
        <v>100</v>
      </c>
      <c r="S5167">
        <v>0</v>
      </c>
      <c r="T5167">
        <v>0</v>
      </c>
    </row>
    <row r="5168" spans="1:20" x14ac:dyDescent="0.25">
      <c r="A5168" t="s">
        <v>1791</v>
      </c>
      <c r="B5168">
        <v>890000000</v>
      </c>
      <c r="C5168">
        <v>-590000000</v>
      </c>
      <c r="D5168">
        <v>0</v>
      </c>
      <c r="E5168">
        <v>300000000</v>
      </c>
      <c r="F5168">
        <v>0</v>
      </c>
      <c r="G5168">
        <v>300000000</v>
      </c>
      <c r="H5168">
        <v>300000000</v>
      </c>
      <c r="I5168">
        <v>300000000</v>
      </c>
      <c r="J5168">
        <v>0</v>
      </c>
      <c r="K5168">
        <v>300000000</v>
      </c>
      <c r="L5168">
        <v>0</v>
      </c>
      <c r="M5168">
        <v>0</v>
      </c>
      <c r="N5168">
        <v>300000000</v>
      </c>
      <c r="O5168">
        <v>300000000</v>
      </c>
      <c r="P5168">
        <v>0</v>
      </c>
      <c r="Q5168">
        <v>0</v>
      </c>
      <c r="R5168">
        <v>100</v>
      </c>
      <c r="S5168">
        <v>0</v>
      </c>
      <c r="T5168">
        <v>0</v>
      </c>
    </row>
    <row r="5169" spans="1:20" x14ac:dyDescent="0.25">
      <c r="A5169" t="s">
        <v>1793</v>
      </c>
      <c r="B5169">
        <v>180000000</v>
      </c>
      <c r="C5169">
        <v>-144000000</v>
      </c>
      <c r="D5169">
        <v>0</v>
      </c>
      <c r="E5169">
        <v>36000000</v>
      </c>
      <c r="F5169">
        <v>0</v>
      </c>
      <c r="G5169">
        <v>36000000</v>
      </c>
      <c r="H5169">
        <v>36000000</v>
      </c>
      <c r="I5169">
        <v>36000000</v>
      </c>
      <c r="J5169">
        <v>0</v>
      </c>
      <c r="K5169">
        <v>36000000</v>
      </c>
      <c r="L5169">
        <v>0</v>
      </c>
      <c r="M5169">
        <v>0</v>
      </c>
      <c r="N5169">
        <v>36000000</v>
      </c>
      <c r="O5169">
        <v>36000000</v>
      </c>
      <c r="P5169">
        <v>0</v>
      </c>
      <c r="Q5169">
        <v>0</v>
      </c>
      <c r="R5169">
        <v>100</v>
      </c>
      <c r="S5169">
        <v>0</v>
      </c>
      <c r="T5169">
        <v>0</v>
      </c>
    </row>
    <row r="5170" spans="1:20" x14ac:dyDescent="0.25">
      <c r="A5170" t="s">
        <v>1778</v>
      </c>
      <c r="B5170">
        <v>180000000</v>
      </c>
      <c r="C5170">
        <v>-144000000</v>
      </c>
      <c r="D5170">
        <v>0</v>
      </c>
      <c r="E5170">
        <v>36000000</v>
      </c>
      <c r="F5170">
        <v>0</v>
      </c>
      <c r="G5170">
        <v>36000000</v>
      </c>
      <c r="H5170">
        <v>36000000</v>
      </c>
      <c r="I5170">
        <v>36000000</v>
      </c>
      <c r="J5170">
        <v>0</v>
      </c>
      <c r="K5170">
        <v>36000000</v>
      </c>
      <c r="L5170">
        <v>0</v>
      </c>
      <c r="M5170">
        <v>0</v>
      </c>
      <c r="N5170">
        <v>36000000</v>
      </c>
      <c r="O5170">
        <v>36000000</v>
      </c>
      <c r="P5170">
        <v>0</v>
      </c>
      <c r="Q5170">
        <v>0</v>
      </c>
      <c r="R5170">
        <v>100</v>
      </c>
      <c r="S5170">
        <v>0</v>
      </c>
      <c r="T5170">
        <v>0</v>
      </c>
    </row>
    <row r="5171" spans="1:20" x14ac:dyDescent="0.25">
      <c r="A5171" t="s">
        <v>1779</v>
      </c>
      <c r="B5171">
        <v>180000000</v>
      </c>
      <c r="C5171">
        <v>-144000000</v>
      </c>
      <c r="D5171">
        <v>0</v>
      </c>
      <c r="E5171">
        <v>36000000</v>
      </c>
      <c r="F5171">
        <v>0</v>
      </c>
      <c r="G5171">
        <v>36000000</v>
      </c>
      <c r="H5171">
        <v>36000000</v>
      </c>
      <c r="I5171">
        <v>36000000</v>
      </c>
      <c r="J5171">
        <v>0</v>
      </c>
      <c r="K5171">
        <v>36000000</v>
      </c>
      <c r="L5171">
        <v>0</v>
      </c>
      <c r="M5171">
        <v>0</v>
      </c>
      <c r="N5171">
        <v>36000000</v>
      </c>
      <c r="O5171">
        <v>36000000</v>
      </c>
      <c r="P5171">
        <v>0</v>
      </c>
      <c r="Q5171">
        <v>0</v>
      </c>
      <c r="R5171">
        <v>100</v>
      </c>
      <c r="S5171">
        <v>0</v>
      </c>
      <c r="T5171">
        <v>0</v>
      </c>
    </row>
    <row r="5172" spans="1:20" x14ac:dyDescent="0.25">
      <c r="A5172" t="s">
        <v>1791</v>
      </c>
      <c r="B5172">
        <v>180000000</v>
      </c>
      <c r="C5172">
        <v>-144000000</v>
      </c>
      <c r="D5172">
        <v>0</v>
      </c>
      <c r="E5172">
        <v>36000000</v>
      </c>
      <c r="F5172">
        <v>0</v>
      </c>
      <c r="G5172">
        <v>36000000</v>
      </c>
      <c r="H5172">
        <v>36000000</v>
      </c>
      <c r="I5172">
        <v>36000000</v>
      </c>
      <c r="J5172">
        <v>0</v>
      </c>
      <c r="K5172">
        <v>36000000</v>
      </c>
      <c r="L5172">
        <v>0</v>
      </c>
      <c r="M5172">
        <v>0</v>
      </c>
      <c r="N5172">
        <v>36000000</v>
      </c>
      <c r="O5172">
        <v>36000000</v>
      </c>
      <c r="P5172">
        <v>0</v>
      </c>
      <c r="Q5172">
        <v>0</v>
      </c>
      <c r="R5172">
        <v>100</v>
      </c>
      <c r="S5172">
        <v>0</v>
      </c>
      <c r="T5172">
        <v>0</v>
      </c>
    </row>
    <row r="5173" spans="1:20" x14ac:dyDescent="0.25">
      <c r="A5173" t="s">
        <v>1794</v>
      </c>
      <c r="B5173">
        <v>200000000</v>
      </c>
      <c r="C5173">
        <v>-139200000</v>
      </c>
      <c r="D5173">
        <v>0</v>
      </c>
      <c r="E5173">
        <v>60800000</v>
      </c>
      <c r="F5173">
        <v>0</v>
      </c>
      <c r="G5173">
        <v>60800000</v>
      </c>
      <c r="H5173">
        <v>60800000</v>
      </c>
      <c r="I5173">
        <v>60800000</v>
      </c>
      <c r="J5173">
        <v>0</v>
      </c>
      <c r="K5173">
        <v>60800000</v>
      </c>
      <c r="L5173">
        <v>0</v>
      </c>
      <c r="M5173">
        <v>0</v>
      </c>
      <c r="N5173">
        <v>60800000</v>
      </c>
      <c r="O5173">
        <v>60800000</v>
      </c>
      <c r="P5173">
        <v>0</v>
      </c>
      <c r="Q5173">
        <v>0</v>
      </c>
      <c r="R5173">
        <v>100</v>
      </c>
      <c r="S5173">
        <v>0</v>
      </c>
      <c r="T5173">
        <v>0</v>
      </c>
    </row>
    <row r="5174" spans="1:20" x14ac:dyDescent="0.25">
      <c r="A5174" t="s">
        <v>1778</v>
      </c>
      <c r="B5174">
        <v>200000000</v>
      </c>
      <c r="C5174">
        <v>-139200000</v>
      </c>
      <c r="D5174">
        <v>0</v>
      </c>
      <c r="E5174">
        <v>60800000</v>
      </c>
      <c r="F5174">
        <v>0</v>
      </c>
      <c r="G5174">
        <v>60800000</v>
      </c>
      <c r="H5174">
        <v>60800000</v>
      </c>
      <c r="I5174">
        <v>60800000</v>
      </c>
      <c r="J5174">
        <v>0</v>
      </c>
      <c r="K5174">
        <v>60800000</v>
      </c>
      <c r="L5174">
        <v>0</v>
      </c>
      <c r="M5174">
        <v>0</v>
      </c>
      <c r="N5174">
        <v>60800000</v>
      </c>
      <c r="O5174">
        <v>60800000</v>
      </c>
      <c r="P5174">
        <v>0</v>
      </c>
      <c r="Q5174">
        <v>0</v>
      </c>
      <c r="R5174">
        <v>100</v>
      </c>
      <c r="S5174">
        <v>0</v>
      </c>
      <c r="T5174">
        <v>0</v>
      </c>
    </row>
    <row r="5175" spans="1:20" x14ac:dyDescent="0.25">
      <c r="A5175" t="s">
        <v>1779</v>
      </c>
      <c r="B5175">
        <v>200000000</v>
      </c>
      <c r="C5175">
        <v>-139200000</v>
      </c>
      <c r="D5175">
        <v>0</v>
      </c>
      <c r="E5175">
        <v>60800000</v>
      </c>
      <c r="F5175">
        <v>0</v>
      </c>
      <c r="G5175">
        <v>60800000</v>
      </c>
      <c r="H5175">
        <v>60800000</v>
      </c>
      <c r="I5175">
        <v>60800000</v>
      </c>
      <c r="J5175">
        <v>0</v>
      </c>
      <c r="K5175">
        <v>60800000</v>
      </c>
      <c r="L5175">
        <v>0</v>
      </c>
      <c r="M5175">
        <v>0</v>
      </c>
      <c r="N5175">
        <v>60800000</v>
      </c>
      <c r="O5175">
        <v>60800000</v>
      </c>
      <c r="P5175">
        <v>0</v>
      </c>
      <c r="Q5175">
        <v>0</v>
      </c>
      <c r="R5175">
        <v>100</v>
      </c>
      <c r="S5175">
        <v>0</v>
      </c>
      <c r="T5175">
        <v>0</v>
      </c>
    </row>
    <row r="5176" spans="1:20" x14ac:dyDescent="0.25">
      <c r="A5176" t="s">
        <v>1791</v>
      </c>
      <c r="B5176">
        <v>200000000</v>
      </c>
      <c r="C5176">
        <v>-139200000</v>
      </c>
      <c r="D5176">
        <v>0</v>
      </c>
      <c r="E5176">
        <v>60800000</v>
      </c>
      <c r="F5176">
        <v>0</v>
      </c>
      <c r="G5176">
        <v>60800000</v>
      </c>
      <c r="H5176">
        <v>60800000</v>
      </c>
      <c r="I5176">
        <v>60800000</v>
      </c>
      <c r="J5176">
        <v>0</v>
      </c>
      <c r="K5176">
        <v>60800000</v>
      </c>
      <c r="L5176">
        <v>0</v>
      </c>
      <c r="M5176">
        <v>0</v>
      </c>
      <c r="N5176">
        <v>60800000</v>
      </c>
      <c r="O5176">
        <v>60800000</v>
      </c>
      <c r="P5176">
        <v>0</v>
      </c>
      <c r="Q5176">
        <v>0</v>
      </c>
      <c r="R5176">
        <v>100</v>
      </c>
      <c r="S5176">
        <v>0</v>
      </c>
      <c r="T5176">
        <v>0</v>
      </c>
    </row>
    <row r="5177" spans="1:20" x14ac:dyDescent="0.25">
      <c r="A5177" t="s">
        <v>1795</v>
      </c>
      <c r="B5177">
        <v>430000000</v>
      </c>
      <c r="C5177">
        <v>-200000000</v>
      </c>
      <c r="D5177">
        <v>0</v>
      </c>
      <c r="E5177">
        <v>230000000</v>
      </c>
      <c r="F5177">
        <v>0</v>
      </c>
      <c r="G5177">
        <v>230000000</v>
      </c>
      <c r="H5177">
        <v>230000000</v>
      </c>
      <c r="I5177">
        <v>230000000</v>
      </c>
      <c r="J5177">
        <v>0</v>
      </c>
      <c r="K5177">
        <v>230000000</v>
      </c>
      <c r="L5177">
        <v>0</v>
      </c>
      <c r="M5177">
        <v>0</v>
      </c>
      <c r="N5177">
        <v>230000000</v>
      </c>
      <c r="O5177">
        <v>230000000</v>
      </c>
      <c r="P5177">
        <v>0</v>
      </c>
      <c r="Q5177">
        <v>0</v>
      </c>
      <c r="R5177">
        <v>100</v>
      </c>
      <c r="S5177">
        <v>0</v>
      </c>
      <c r="T5177">
        <v>0</v>
      </c>
    </row>
    <row r="5178" spans="1:20" x14ac:dyDescent="0.25">
      <c r="A5178" t="s">
        <v>1778</v>
      </c>
      <c r="B5178">
        <v>430000000</v>
      </c>
      <c r="C5178">
        <v>-200000000</v>
      </c>
      <c r="D5178">
        <v>0</v>
      </c>
      <c r="E5178">
        <v>230000000</v>
      </c>
      <c r="F5178">
        <v>0</v>
      </c>
      <c r="G5178">
        <v>230000000</v>
      </c>
      <c r="H5178">
        <v>230000000</v>
      </c>
      <c r="I5178">
        <v>230000000</v>
      </c>
      <c r="J5178">
        <v>0</v>
      </c>
      <c r="K5178">
        <v>230000000</v>
      </c>
      <c r="L5178">
        <v>0</v>
      </c>
      <c r="M5178">
        <v>0</v>
      </c>
      <c r="N5178">
        <v>230000000</v>
      </c>
      <c r="O5178">
        <v>230000000</v>
      </c>
      <c r="P5178">
        <v>0</v>
      </c>
      <c r="Q5178">
        <v>0</v>
      </c>
      <c r="R5178">
        <v>100</v>
      </c>
      <c r="S5178">
        <v>0</v>
      </c>
      <c r="T5178">
        <v>0</v>
      </c>
    </row>
    <row r="5179" spans="1:20" x14ac:dyDescent="0.25">
      <c r="A5179" t="s">
        <v>1779</v>
      </c>
      <c r="B5179">
        <v>430000000</v>
      </c>
      <c r="C5179">
        <v>-200000000</v>
      </c>
      <c r="D5179">
        <v>0</v>
      </c>
      <c r="E5179">
        <v>230000000</v>
      </c>
      <c r="F5179">
        <v>0</v>
      </c>
      <c r="G5179">
        <v>230000000</v>
      </c>
      <c r="H5179">
        <v>230000000</v>
      </c>
      <c r="I5179">
        <v>230000000</v>
      </c>
      <c r="J5179">
        <v>0</v>
      </c>
      <c r="K5179">
        <v>230000000</v>
      </c>
      <c r="L5179">
        <v>0</v>
      </c>
      <c r="M5179">
        <v>0</v>
      </c>
      <c r="N5179">
        <v>230000000</v>
      </c>
      <c r="O5179">
        <v>230000000</v>
      </c>
      <c r="P5179">
        <v>0</v>
      </c>
      <c r="Q5179">
        <v>0</v>
      </c>
      <c r="R5179">
        <v>100</v>
      </c>
      <c r="S5179">
        <v>0</v>
      </c>
      <c r="T5179">
        <v>0</v>
      </c>
    </row>
    <row r="5180" spans="1:20" x14ac:dyDescent="0.25">
      <c r="A5180" t="s">
        <v>1796</v>
      </c>
      <c r="B5180">
        <v>30000000</v>
      </c>
      <c r="C5180">
        <v>0</v>
      </c>
      <c r="D5180">
        <v>0</v>
      </c>
      <c r="E5180">
        <v>30000000</v>
      </c>
      <c r="F5180">
        <v>0</v>
      </c>
      <c r="G5180">
        <v>30000000</v>
      </c>
      <c r="H5180">
        <v>30000000</v>
      </c>
      <c r="I5180">
        <v>30000000</v>
      </c>
      <c r="J5180">
        <v>0</v>
      </c>
      <c r="K5180">
        <v>30000000</v>
      </c>
      <c r="L5180">
        <v>0</v>
      </c>
      <c r="M5180">
        <v>0</v>
      </c>
      <c r="N5180">
        <v>30000000</v>
      </c>
      <c r="O5180">
        <v>30000000</v>
      </c>
      <c r="P5180">
        <v>0</v>
      </c>
      <c r="Q5180">
        <v>0</v>
      </c>
      <c r="R5180">
        <v>100</v>
      </c>
      <c r="S5180">
        <v>0</v>
      </c>
      <c r="T5180">
        <v>0</v>
      </c>
    </row>
    <row r="5181" spans="1:20" x14ac:dyDescent="0.25">
      <c r="A5181" t="s">
        <v>1797</v>
      </c>
      <c r="B5181">
        <v>400000000</v>
      </c>
      <c r="C5181">
        <v>-200000000</v>
      </c>
      <c r="D5181">
        <v>0</v>
      </c>
      <c r="E5181">
        <v>200000000</v>
      </c>
      <c r="F5181">
        <v>0</v>
      </c>
      <c r="G5181">
        <v>200000000</v>
      </c>
      <c r="H5181">
        <v>200000000</v>
      </c>
      <c r="I5181">
        <v>200000000</v>
      </c>
      <c r="J5181">
        <v>0</v>
      </c>
      <c r="K5181">
        <v>200000000</v>
      </c>
      <c r="L5181">
        <v>0</v>
      </c>
      <c r="M5181">
        <v>0</v>
      </c>
      <c r="N5181">
        <v>200000000</v>
      </c>
      <c r="O5181">
        <v>200000000</v>
      </c>
      <c r="P5181">
        <v>0</v>
      </c>
      <c r="Q5181">
        <v>0</v>
      </c>
      <c r="R5181">
        <v>100</v>
      </c>
      <c r="S5181">
        <v>0</v>
      </c>
      <c r="T5181">
        <v>0</v>
      </c>
    </row>
    <row r="5182" spans="1:20" x14ac:dyDescent="0.25">
      <c r="A5182" t="s">
        <v>1798</v>
      </c>
      <c r="B5182">
        <v>30000000</v>
      </c>
      <c r="C5182">
        <v>0</v>
      </c>
      <c r="D5182">
        <v>0</v>
      </c>
      <c r="E5182">
        <v>30000000</v>
      </c>
      <c r="F5182">
        <v>0</v>
      </c>
      <c r="G5182">
        <v>30000000</v>
      </c>
      <c r="H5182">
        <v>30000000</v>
      </c>
      <c r="I5182">
        <v>30000000</v>
      </c>
      <c r="J5182">
        <v>0</v>
      </c>
      <c r="K5182">
        <v>30000000</v>
      </c>
      <c r="L5182">
        <v>0</v>
      </c>
      <c r="M5182">
        <v>0</v>
      </c>
      <c r="N5182">
        <v>30000000</v>
      </c>
      <c r="O5182">
        <v>30000000</v>
      </c>
      <c r="P5182">
        <v>0</v>
      </c>
      <c r="Q5182">
        <v>0</v>
      </c>
      <c r="R5182">
        <v>100</v>
      </c>
      <c r="S5182">
        <v>0</v>
      </c>
      <c r="T5182">
        <v>0</v>
      </c>
    </row>
    <row r="5183" spans="1:20" x14ac:dyDescent="0.25">
      <c r="A5183" t="s">
        <v>1778</v>
      </c>
      <c r="B5183">
        <v>30000000</v>
      </c>
      <c r="C5183">
        <v>0</v>
      </c>
      <c r="D5183">
        <v>0</v>
      </c>
      <c r="E5183">
        <v>30000000</v>
      </c>
      <c r="F5183">
        <v>0</v>
      </c>
      <c r="G5183">
        <v>30000000</v>
      </c>
      <c r="H5183">
        <v>30000000</v>
      </c>
      <c r="I5183">
        <v>30000000</v>
      </c>
      <c r="J5183">
        <v>0</v>
      </c>
      <c r="K5183">
        <v>30000000</v>
      </c>
      <c r="L5183">
        <v>0</v>
      </c>
      <c r="M5183">
        <v>0</v>
      </c>
      <c r="N5183">
        <v>30000000</v>
      </c>
      <c r="O5183">
        <v>30000000</v>
      </c>
      <c r="P5183">
        <v>0</v>
      </c>
      <c r="Q5183">
        <v>0</v>
      </c>
      <c r="R5183">
        <v>100</v>
      </c>
      <c r="S5183">
        <v>0</v>
      </c>
      <c r="T5183">
        <v>0</v>
      </c>
    </row>
    <row r="5184" spans="1:20" x14ac:dyDescent="0.25">
      <c r="A5184" t="s">
        <v>1779</v>
      </c>
      <c r="B5184">
        <v>30000000</v>
      </c>
      <c r="C5184">
        <v>0</v>
      </c>
      <c r="D5184">
        <v>0</v>
      </c>
      <c r="E5184">
        <v>30000000</v>
      </c>
      <c r="F5184">
        <v>0</v>
      </c>
      <c r="G5184">
        <v>30000000</v>
      </c>
      <c r="H5184">
        <v>30000000</v>
      </c>
      <c r="I5184">
        <v>30000000</v>
      </c>
      <c r="J5184">
        <v>0</v>
      </c>
      <c r="K5184">
        <v>30000000</v>
      </c>
      <c r="L5184">
        <v>0</v>
      </c>
      <c r="M5184">
        <v>0</v>
      </c>
      <c r="N5184">
        <v>30000000</v>
      </c>
      <c r="O5184">
        <v>30000000</v>
      </c>
      <c r="P5184">
        <v>0</v>
      </c>
      <c r="Q5184">
        <v>0</v>
      </c>
      <c r="R5184">
        <v>100</v>
      </c>
      <c r="S5184">
        <v>0</v>
      </c>
      <c r="T5184">
        <v>0</v>
      </c>
    </row>
    <row r="5185" spans="1:20" x14ac:dyDescent="0.25">
      <c r="A5185" t="s">
        <v>1799</v>
      </c>
      <c r="B5185">
        <v>30000000</v>
      </c>
      <c r="C5185">
        <v>0</v>
      </c>
      <c r="D5185">
        <v>0</v>
      </c>
      <c r="E5185">
        <v>30000000</v>
      </c>
      <c r="F5185">
        <v>0</v>
      </c>
      <c r="G5185">
        <v>30000000</v>
      </c>
      <c r="H5185">
        <v>30000000</v>
      </c>
      <c r="I5185">
        <v>30000000</v>
      </c>
      <c r="J5185">
        <v>0</v>
      </c>
      <c r="K5185">
        <v>30000000</v>
      </c>
      <c r="L5185">
        <v>0</v>
      </c>
      <c r="M5185">
        <v>0</v>
      </c>
      <c r="N5185">
        <v>30000000</v>
      </c>
      <c r="O5185">
        <v>30000000</v>
      </c>
      <c r="P5185">
        <v>0</v>
      </c>
      <c r="Q5185">
        <v>0</v>
      </c>
      <c r="R5185">
        <v>100</v>
      </c>
      <c r="S5185">
        <v>0</v>
      </c>
      <c r="T5185">
        <v>0</v>
      </c>
    </row>
    <row r="5186" spans="1:20" x14ac:dyDescent="0.25">
      <c r="A5186" t="s">
        <v>1800</v>
      </c>
      <c r="B5186">
        <v>100000000</v>
      </c>
      <c r="C5186">
        <v>-100000000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</row>
    <row r="5187" spans="1:20" x14ac:dyDescent="0.25">
      <c r="A5187" t="s">
        <v>1778</v>
      </c>
      <c r="B5187">
        <v>100000000</v>
      </c>
      <c r="C5187">
        <v>-100000000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</row>
    <row r="5188" spans="1:20" x14ac:dyDescent="0.25">
      <c r="A5188" t="s">
        <v>1801</v>
      </c>
      <c r="B5188">
        <v>100000000</v>
      </c>
      <c r="C5188">
        <v>-100000000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</row>
    <row r="5189" spans="1:20" x14ac:dyDescent="0.25">
      <c r="A5189" t="s">
        <v>1802</v>
      </c>
      <c r="B5189">
        <v>100000000</v>
      </c>
      <c r="C5189">
        <v>-100000000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</row>
    <row r="5190" spans="1:20" x14ac:dyDescent="0.25">
      <c r="A5190" t="s">
        <v>1803</v>
      </c>
      <c r="B5190">
        <v>350000000</v>
      </c>
      <c r="C5190">
        <v>-82029000</v>
      </c>
      <c r="D5190">
        <v>0</v>
      </c>
      <c r="E5190">
        <v>267971000</v>
      </c>
      <c r="F5190">
        <v>0</v>
      </c>
      <c r="G5190">
        <v>267971000</v>
      </c>
      <c r="H5190">
        <v>267971000</v>
      </c>
      <c r="I5190">
        <v>152100000</v>
      </c>
      <c r="J5190">
        <v>0</v>
      </c>
      <c r="K5190">
        <v>152100000</v>
      </c>
      <c r="L5190">
        <v>0</v>
      </c>
      <c r="M5190">
        <v>115871000</v>
      </c>
      <c r="N5190">
        <v>152100000</v>
      </c>
      <c r="O5190">
        <v>152100000</v>
      </c>
      <c r="P5190">
        <v>0</v>
      </c>
      <c r="Q5190">
        <v>0</v>
      </c>
      <c r="R5190">
        <v>56.76</v>
      </c>
      <c r="S5190">
        <v>0</v>
      </c>
      <c r="T5190">
        <v>0</v>
      </c>
    </row>
    <row r="5191" spans="1:20" x14ac:dyDescent="0.25">
      <c r="A5191" t="s">
        <v>1778</v>
      </c>
      <c r="B5191">
        <v>350000000</v>
      </c>
      <c r="C5191">
        <v>-82029000</v>
      </c>
      <c r="D5191">
        <v>0</v>
      </c>
      <c r="E5191">
        <v>267971000</v>
      </c>
      <c r="F5191">
        <v>0</v>
      </c>
      <c r="G5191">
        <v>267971000</v>
      </c>
      <c r="H5191">
        <v>267971000</v>
      </c>
      <c r="I5191">
        <v>152100000</v>
      </c>
      <c r="J5191">
        <v>0</v>
      </c>
      <c r="K5191">
        <v>152100000</v>
      </c>
      <c r="L5191">
        <v>0</v>
      </c>
      <c r="M5191">
        <v>115871000</v>
      </c>
      <c r="N5191">
        <v>152100000</v>
      </c>
      <c r="O5191">
        <v>152100000</v>
      </c>
      <c r="P5191">
        <v>0</v>
      </c>
      <c r="Q5191">
        <v>0</v>
      </c>
      <c r="R5191">
        <v>56.76</v>
      </c>
      <c r="S5191">
        <v>0</v>
      </c>
      <c r="T5191">
        <v>0</v>
      </c>
    </row>
    <row r="5192" spans="1:20" x14ac:dyDescent="0.25">
      <c r="A5192" t="s">
        <v>1801</v>
      </c>
      <c r="B5192">
        <v>350000000</v>
      </c>
      <c r="C5192">
        <v>-82029000</v>
      </c>
      <c r="D5192">
        <v>0</v>
      </c>
      <c r="E5192">
        <v>267971000</v>
      </c>
      <c r="F5192">
        <v>0</v>
      </c>
      <c r="G5192">
        <v>267971000</v>
      </c>
      <c r="H5192">
        <v>267971000</v>
      </c>
      <c r="I5192">
        <v>152100000</v>
      </c>
      <c r="J5192">
        <v>0</v>
      </c>
      <c r="K5192">
        <v>152100000</v>
      </c>
      <c r="L5192">
        <v>0</v>
      </c>
      <c r="M5192">
        <v>115871000</v>
      </c>
      <c r="N5192">
        <v>152100000</v>
      </c>
      <c r="O5192">
        <v>152100000</v>
      </c>
      <c r="P5192">
        <v>0</v>
      </c>
      <c r="Q5192">
        <v>0</v>
      </c>
      <c r="R5192">
        <v>56.76</v>
      </c>
      <c r="S5192">
        <v>0</v>
      </c>
      <c r="T5192">
        <v>0</v>
      </c>
    </row>
    <row r="5193" spans="1:20" x14ac:dyDescent="0.25">
      <c r="A5193" t="s">
        <v>1802</v>
      </c>
      <c r="B5193">
        <v>350000000</v>
      </c>
      <c r="C5193">
        <v>-82029000</v>
      </c>
      <c r="D5193">
        <v>0</v>
      </c>
      <c r="E5193">
        <v>267971000</v>
      </c>
      <c r="F5193">
        <v>0</v>
      </c>
      <c r="G5193">
        <v>267971000</v>
      </c>
      <c r="H5193">
        <v>267971000</v>
      </c>
      <c r="I5193">
        <v>152100000</v>
      </c>
      <c r="J5193">
        <v>0</v>
      </c>
      <c r="K5193">
        <v>152100000</v>
      </c>
      <c r="L5193">
        <v>0</v>
      </c>
      <c r="M5193">
        <v>115871000</v>
      </c>
      <c r="N5193">
        <v>152100000</v>
      </c>
      <c r="O5193">
        <v>152100000</v>
      </c>
      <c r="P5193">
        <v>0</v>
      </c>
      <c r="Q5193">
        <v>0</v>
      </c>
      <c r="R5193">
        <v>56.76</v>
      </c>
      <c r="S5193">
        <v>0</v>
      </c>
      <c r="T5193">
        <v>0</v>
      </c>
    </row>
    <row r="5194" spans="1:20" x14ac:dyDescent="0.25">
      <c r="A5194" t="s">
        <v>1804</v>
      </c>
      <c r="B5194">
        <v>300000000</v>
      </c>
      <c r="C5194">
        <v>1979241297</v>
      </c>
      <c r="D5194">
        <v>0</v>
      </c>
      <c r="E5194">
        <v>2279241297</v>
      </c>
      <c r="F5194">
        <v>0</v>
      </c>
      <c r="G5194">
        <v>2279241297</v>
      </c>
      <c r="H5194">
        <v>2279241297</v>
      </c>
      <c r="I5194">
        <v>2279241297</v>
      </c>
      <c r="J5194">
        <v>0</v>
      </c>
      <c r="K5194">
        <v>2279241297</v>
      </c>
      <c r="L5194">
        <v>0</v>
      </c>
      <c r="M5194">
        <v>0</v>
      </c>
      <c r="N5194">
        <v>2279241297</v>
      </c>
      <c r="O5194">
        <v>2279241297</v>
      </c>
      <c r="P5194">
        <v>0</v>
      </c>
      <c r="Q5194">
        <v>0</v>
      </c>
      <c r="R5194">
        <v>100</v>
      </c>
      <c r="S5194">
        <v>0</v>
      </c>
      <c r="T5194">
        <v>0</v>
      </c>
    </row>
    <row r="5195" spans="1:20" x14ac:dyDescent="0.25">
      <c r="A5195" t="s">
        <v>1778</v>
      </c>
      <c r="B5195">
        <v>300000000</v>
      </c>
      <c r="C5195">
        <v>-70000000</v>
      </c>
      <c r="D5195">
        <v>0</v>
      </c>
      <c r="E5195">
        <v>230000000</v>
      </c>
      <c r="F5195">
        <v>0</v>
      </c>
      <c r="G5195">
        <v>230000000</v>
      </c>
      <c r="H5195">
        <v>230000000</v>
      </c>
      <c r="I5195">
        <v>230000000</v>
      </c>
      <c r="J5195">
        <v>0</v>
      </c>
      <c r="K5195">
        <v>230000000</v>
      </c>
      <c r="L5195">
        <v>0</v>
      </c>
      <c r="M5195">
        <v>0</v>
      </c>
      <c r="N5195">
        <v>230000000</v>
      </c>
      <c r="O5195">
        <v>230000000</v>
      </c>
      <c r="P5195">
        <v>0</v>
      </c>
      <c r="Q5195">
        <v>0</v>
      </c>
      <c r="R5195">
        <v>100</v>
      </c>
      <c r="S5195">
        <v>0</v>
      </c>
      <c r="T5195">
        <v>0</v>
      </c>
    </row>
    <row r="5196" spans="1:20" x14ac:dyDescent="0.25">
      <c r="A5196" t="s">
        <v>1779</v>
      </c>
      <c r="B5196">
        <v>300000000</v>
      </c>
      <c r="C5196">
        <v>-70000000</v>
      </c>
      <c r="D5196">
        <v>0</v>
      </c>
      <c r="E5196">
        <v>230000000</v>
      </c>
      <c r="F5196">
        <v>0</v>
      </c>
      <c r="G5196">
        <v>230000000</v>
      </c>
      <c r="H5196">
        <v>230000000</v>
      </c>
      <c r="I5196">
        <v>230000000</v>
      </c>
      <c r="J5196">
        <v>0</v>
      </c>
      <c r="K5196">
        <v>230000000</v>
      </c>
      <c r="L5196">
        <v>0</v>
      </c>
      <c r="M5196">
        <v>0</v>
      </c>
      <c r="N5196">
        <v>230000000</v>
      </c>
      <c r="O5196">
        <v>230000000</v>
      </c>
      <c r="P5196">
        <v>0</v>
      </c>
      <c r="Q5196">
        <v>0</v>
      </c>
      <c r="R5196">
        <v>100</v>
      </c>
      <c r="S5196">
        <v>0</v>
      </c>
      <c r="T5196">
        <v>0</v>
      </c>
    </row>
    <row r="5197" spans="1:20" x14ac:dyDescent="0.25">
      <c r="A5197" t="s">
        <v>1805</v>
      </c>
      <c r="B5197">
        <v>300000000</v>
      </c>
      <c r="C5197">
        <v>-70000000</v>
      </c>
      <c r="D5197">
        <v>0</v>
      </c>
      <c r="E5197">
        <v>230000000</v>
      </c>
      <c r="F5197">
        <v>0</v>
      </c>
      <c r="G5197">
        <v>230000000</v>
      </c>
      <c r="H5197">
        <v>230000000</v>
      </c>
      <c r="I5197">
        <v>230000000</v>
      </c>
      <c r="J5197">
        <v>0</v>
      </c>
      <c r="K5197">
        <v>230000000</v>
      </c>
      <c r="L5197">
        <v>0</v>
      </c>
      <c r="M5197">
        <v>0</v>
      </c>
      <c r="N5197">
        <v>230000000</v>
      </c>
      <c r="O5197">
        <v>230000000</v>
      </c>
      <c r="P5197">
        <v>0</v>
      </c>
      <c r="Q5197">
        <v>0</v>
      </c>
      <c r="R5197">
        <v>100</v>
      </c>
      <c r="S5197">
        <v>0</v>
      </c>
      <c r="T5197">
        <v>0</v>
      </c>
    </row>
    <row r="5198" spans="1:20" x14ac:dyDescent="0.25">
      <c r="A5198" t="s">
        <v>1785</v>
      </c>
      <c r="B5198">
        <v>0</v>
      </c>
      <c r="C5198">
        <v>1210772288</v>
      </c>
      <c r="D5198">
        <v>0</v>
      </c>
      <c r="E5198">
        <v>1210772288</v>
      </c>
      <c r="F5198">
        <v>0</v>
      </c>
      <c r="G5198">
        <v>1210772288</v>
      </c>
      <c r="H5198">
        <v>1210772288</v>
      </c>
      <c r="I5198">
        <v>1210772288</v>
      </c>
      <c r="J5198">
        <v>0</v>
      </c>
      <c r="K5198">
        <v>1210772288</v>
      </c>
      <c r="L5198">
        <v>0</v>
      </c>
      <c r="M5198">
        <v>0</v>
      </c>
      <c r="N5198">
        <v>1210772288</v>
      </c>
      <c r="O5198">
        <v>1210772288</v>
      </c>
      <c r="P5198">
        <v>0</v>
      </c>
      <c r="Q5198">
        <v>0</v>
      </c>
      <c r="R5198">
        <v>100</v>
      </c>
      <c r="S5198">
        <v>0</v>
      </c>
      <c r="T5198">
        <v>0</v>
      </c>
    </row>
    <row r="5199" spans="1:20" x14ac:dyDescent="0.25">
      <c r="A5199" t="s">
        <v>1779</v>
      </c>
      <c r="B5199">
        <v>0</v>
      </c>
      <c r="C5199">
        <v>1210772288</v>
      </c>
      <c r="D5199">
        <v>0</v>
      </c>
      <c r="E5199">
        <v>1210772288</v>
      </c>
      <c r="F5199">
        <v>0</v>
      </c>
      <c r="G5199">
        <v>1210772288</v>
      </c>
      <c r="H5199">
        <v>1210772288</v>
      </c>
      <c r="I5199">
        <v>1210772288</v>
      </c>
      <c r="J5199">
        <v>0</v>
      </c>
      <c r="K5199">
        <v>1210772288</v>
      </c>
      <c r="L5199">
        <v>0</v>
      </c>
      <c r="M5199">
        <v>0</v>
      </c>
      <c r="N5199">
        <v>1210772288</v>
      </c>
      <c r="O5199">
        <v>1210772288</v>
      </c>
      <c r="P5199">
        <v>0</v>
      </c>
      <c r="Q5199">
        <v>0</v>
      </c>
      <c r="R5199">
        <v>100</v>
      </c>
      <c r="S5199">
        <v>0</v>
      </c>
      <c r="T5199">
        <v>0</v>
      </c>
    </row>
    <row r="5200" spans="1:20" x14ac:dyDescent="0.25">
      <c r="A5200" t="s">
        <v>1805</v>
      </c>
      <c r="B5200">
        <v>0</v>
      </c>
      <c r="C5200">
        <v>1210772288</v>
      </c>
      <c r="D5200">
        <v>0</v>
      </c>
      <c r="E5200">
        <v>1210772288</v>
      </c>
      <c r="F5200">
        <v>0</v>
      </c>
      <c r="G5200">
        <v>1210772288</v>
      </c>
      <c r="H5200">
        <v>1210772288</v>
      </c>
      <c r="I5200">
        <v>1210772288</v>
      </c>
      <c r="J5200">
        <v>0</v>
      </c>
      <c r="K5200">
        <v>1210772288</v>
      </c>
      <c r="L5200">
        <v>0</v>
      </c>
      <c r="M5200">
        <v>0</v>
      </c>
      <c r="N5200">
        <v>1210772288</v>
      </c>
      <c r="O5200">
        <v>1210772288</v>
      </c>
      <c r="P5200">
        <v>0</v>
      </c>
      <c r="Q5200">
        <v>0</v>
      </c>
      <c r="R5200">
        <v>100</v>
      </c>
      <c r="S5200">
        <v>0</v>
      </c>
      <c r="T5200">
        <v>0</v>
      </c>
    </row>
    <row r="5201" spans="1:20" x14ac:dyDescent="0.25">
      <c r="A5201" t="s">
        <v>1383</v>
      </c>
      <c r="B5201">
        <v>0</v>
      </c>
      <c r="C5201">
        <v>838469009</v>
      </c>
      <c r="D5201">
        <v>0</v>
      </c>
      <c r="E5201">
        <v>838469009</v>
      </c>
      <c r="F5201">
        <v>0</v>
      </c>
      <c r="G5201">
        <v>838469009</v>
      </c>
      <c r="H5201">
        <v>838469009</v>
      </c>
      <c r="I5201">
        <v>838469009</v>
      </c>
      <c r="J5201">
        <v>0</v>
      </c>
      <c r="K5201">
        <v>838469009</v>
      </c>
      <c r="L5201">
        <v>0</v>
      </c>
      <c r="M5201">
        <v>0</v>
      </c>
      <c r="N5201">
        <v>838469009</v>
      </c>
      <c r="O5201">
        <v>838469009</v>
      </c>
      <c r="P5201">
        <v>0</v>
      </c>
      <c r="Q5201">
        <v>0</v>
      </c>
      <c r="R5201">
        <v>100</v>
      </c>
      <c r="S5201">
        <v>0</v>
      </c>
      <c r="T5201">
        <v>0</v>
      </c>
    </row>
    <row r="5202" spans="1:20" x14ac:dyDescent="0.25">
      <c r="A5202" t="s">
        <v>1779</v>
      </c>
      <c r="B5202">
        <v>0</v>
      </c>
      <c r="C5202">
        <v>838469009</v>
      </c>
      <c r="D5202">
        <v>0</v>
      </c>
      <c r="E5202">
        <v>838469009</v>
      </c>
      <c r="F5202">
        <v>0</v>
      </c>
      <c r="G5202">
        <v>838469009</v>
      </c>
      <c r="H5202">
        <v>838469009</v>
      </c>
      <c r="I5202">
        <v>838469009</v>
      </c>
      <c r="J5202">
        <v>0</v>
      </c>
      <c r="K5202">
        <v>838469009</v>
      </c>
      <c r="L5202">
        <v>0</v>
      </c>
      <c r="M5202">
        <v>0</v>
      </c>
      <c r="N5202">
        <v>838469009</v>
      </c>
      <c r="O5202">
        <v>838469009</v>
      </c>
      <c r="P5202">
        <v>0</v>
      </c>
      <c r="Q5202">
        <v>0</v>
      </c>
      <c r="R5202">
        <v>100</v>
      </c>
      <c r="S5202">
        <v>0</v>
      </c>
      <c r="T5202">
        <v>0</v>
      </c>
    </row>
    <row r="5203" spans="1:20" x14ac:dyDescent="0.25">
      <c r="A5203" t="s">
        <v>1805</v>
      </c>
      <c r="B5203">
        <v>0</v>
      </c>
      <c r="C5203">
        <v>838469009</v>
      </c>
      <c r="D5203">
        <v>0</v>
      </c>
      <c r="E5203">
        <v>838469009</v>
      </c>
      <c r="F5203">
        <v>0</v>
      </c>
      <c r="G5203">
        <v>838469009</v>
      </c>
      <c r="H5203">
        <v>838469009</v>
      </c>
      <c r="I5203">
        <v>838469009</v>
      </c>
      <c r="J5203">
        <v>0</v>
      </c>
      <c r="K5203">
        <v>838469009</v>
      </c>
      <c r="L5203">
        <v>0</v>
      </c>
      <c r="M5203">
        <v>0</v>
      </c>
      <c r="N5203">
        <v>838469009</v>
      </c>
      <c r="O5203">
        <v>838469009</v>
      </c>
      <c r="P5203">
        <v>0</v>
      </c>
      <c r="Q5203">
        <v>0</v>
      </c>
      <c r="R5203">
        <v>100</v>
      </c>
      <c r="S5203">
        <v>0</v>
      </c>
      <c r="T5203">
        <v>0</v>
      </c>
    </row>
    <row r="5204" spans="1:20" x14ac:dyDescent="0.25">
      <c r="A5204" t="s">
        <v>1806</v>
      </c>
      <c r="B5204">
        <v>326649000</v>
      </c>
      <c r="C5204">
        <v>-196649000</v>
      </c>
      <c r="D5204">
        <v>0</v>
      </c>
      <c r="E5204">
        <v>130000000</v>
      </c>
      <c r="F5204">
        <v>0</v>
      </c>
      <c r="G5204">
        <v>130000000</v>
      </c>
      <c r="H5204">
        <v>130000000</v>
      </c>
      <c r="I5204">
        <v>130000000</v>
      </c>
      <c r="J5204">
        <v>0</v>
      </c>
      <c r="K5204">
        <v>130000000</v>
      </c>
      <c r="L5204">
        <v>0</v>
      </c>
      <c r="M5204">
        <v>0</v>
      </c>
      <c r="N5204">
        <v>130000000</v>
      </c>
      <c r="O5204">
        <v>130000000</v>
      </c>
      <c r="P5204">
        <v>0</v>
      </c>
      <c r="Q5204">
        <v>0</v>
      </c>
      <c r="R5204">
        <v>100</v>
      </c>
      <c r="S5204">
        <v>0</v>
      </c>
      <c r="T5204">
        <v>0</v>
      </c>
    </row>
    <row r="5205" spans="1:20" x14ac:dyDescent="0.25">
      <c r="A5205" t="s">
        <v>1778</v>
      </c>
      <c r="B5205">
        <v>326649000</v>
      </c>
      <c r="C5205">
        <v>-196649000</v>
      </c>
      <c r="D5205">
        <v>0</v>
      </c>
      <c r="E5205">
        <v>130000000</v>
      </c>
      <c r="F5205">
        <v>0</v>
      </c>
      <c r="G5205">
        <v>130000000</v>
      </c>
      <c r="H5205">
        <v>130000000</v>
      </c>
      <c r="I5205">
        <v>130000000</v>
      </c>
      <c r="J5205">
        <v>0</v>
      </c>
      <c r="K5205">
        <v>130000000</v>
      </c>
      <c r="L5205">
        <v>0</v>
      </c>
      <c r="M5205">
        <v>0</v>
      </c>
      <c r="N5205">
        <v>130000000</v>
      </c>
      <c r="O5205">
        <v>130000000</v>
      </c>
      <c r="P5205">
        <v>0</v>
      </c>
      <c r="Q5205">
        <v>0</v>
      </c>
      <c r="R5205">
        <v>100</v>
      </c>
      <c r="S5205">
        <v>0</v>
      </c>
      <c r="T5205">
        <v>0</v>
      </c>
    </row>
    <row r="5206" spans="1:20" x14ac:dyDescent="0.25">
      <c r="A5206" t="s">
        <v>1779</v>
      </c>
      <c r="B5206">
        <v>326649000</v>
      </c>
      <c r="C5206">
        <v>-196649000</v>
      </c>
      <c r="D5206">
        <v>0</v>
      </c>
      <c r="E5206">
        <v>130000000</v>
      </c>
      <c r="F5206">
        <v>0</v>
      </c>
      <c r="G5206">
        <v>130000000</v>
      </c>
      <c r="H5206">
        <v>130000000</v>
      </c>
      <c r="I5206">
        <v>130000000</v>
      </c>
      <c r="J5206">
        <v>0</v>
      </c>
      <c r="K5206">
        <v>130000000</v>
      </c>
      <c r="L5206">
        <v>0</v>
      </c>
      <c r="M5206">
        <v>0</v>
      </c>
      <c r="N5206">
        <v>130000000</v>
      </c>
      <c r="O5206">
        <v>130000000</v>
      </c>
      <c r="P5206">
        <v>0</v>
      </c>
      <c r="Q5206">
        <v>0</v>
      </c>
      <c r="R5206">
        <v>100</v>
      </c>
      <c r="S5206">
        <v>0</v>
      </c>
      <c r="T5206">
        <v>0</v>
      </c>
    </row>
    <row r="5207" spans="1:20" x14ac:dyDescent="0.25">
      <c r="A5207" t="s">
        <v>1807</v>
      </c>
      <c r="B5207">
        <v>326649000</v>
      </c>
      <c r="C5207">
        <v>-196649000</v>
      </c>
      <c r="D5207">
        <v>0</v>
      </c>
      <c r="E5207">
        <v>130000000</v>
      </c>
      <c r="F5207">
        <v>0</v>
      </c>
      <c r="G5207">
        <v>130000000</v>
      </c>
      <c r="H5207">
        <v>130000000</v>
      </c>
      <c r="I5207">
        <v>130000000</v>
      </c>
      <c r="J5207">
        <v>0</v>
      </c>
      <c r="K5207">
        <v>130000000</v>
      </c>
      <c r="L5207">
        <v>0</v>
      </c>
      <c r="M5207">
        <v>0</v>
      </c>
      <c r="N5207">
        <v>130000000</v>
      </c>
      <c r="O5207">
        <v>130000000</v>
      </c>
      <c r="P5207">
        <v>0</v>
      </c>
      <c r="Q5207">
        <v>0</v>
      </c>
      <c r="R5207">
        <v>100</v>
      </c>
      <c r="S5207">
        <v>0</v>
      </c>
      <c r="T5207">
        <v>0</v>
      </c>
    </row>
    <row r="5208" spans="1:20" x14ac:dyDescent="0.25">
      <c r="A5208" t="s">
        <v>1808</v>
      </c>
      <c r="B5208">
        <v>60000000</v>
      </c>
      <c r="C5208">
        <v>-60000000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</row>
    <row r="5209" spans="1:20" x14ac:dyDescent="0.25">
      <c r="A5209" t="s">
        <v>1778</v>
      </c>
      <c r="B5209">
        <v>60000000</v>
      </c>
      <c r="C5209">
        <v>-60000000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</row>
    <row r="5210" spans="1:20" x14ac:dyDescent="0.25">
      <c r="A5210" t="s">
        <v>1779</v>
      </c>
      <c r="B5210">
        <v>60000000</v>
      </c>
      <c r="C5210">
        <v>-60000000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</row>
    <row r="5211" spans="1:20" x14ac:dyDescent="0.25">
      <c r="A5211" t="s">
        <v>1807</v>
      </c>
      <c r="B5211">
        <v>60000000</v>
      </c>
      <c r="C5211">
        <v>-60000000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</row>
    <row r="5212" spans="1:20" x14ac:dyDescent="0.25">
      <c r="A5212" t="s">
        <v>1809</v>
      </c>
      <c r="B5212">
        <v>578528000</v>
      </c>
      <c r="C5212">
        <v>-578528000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</row>
    <row r="5213" spans="1:20" x14ac:dyDescent="0.25">
      <c r="A5213" t="s">
        <v>1778</v>
      </c>
      <c r="B5213">
        <v>578528000</v>
      </c>
      <c r="C5213">
        <v>-578528000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</row>
    <row r="5214" spans="1:20" x14ac:dyDescent="0.25">
      <c r="A5214" t="s">
        <v>1810</v>
      </c>
      <c r="B5214">
        <v>138528000</v>
      </c>
      <c r="C5214">
        <v>-138528000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</row>
    <row r="5215" spans="1:20" x14ac:dyDescent="0.25">
      <c r="A5215" t="s">
        <v>1811</v>
      </c>
      <c r="B5215">
        <v>138528000</v>
      </c>
      <c r="C5215">
        <v>-138528000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</row>
    <row r="5216" spans="1:20" x14ac:dyDescent="0.25">
      <c r="A5216" t="s">
        <v>1812</v>
      </c>
      <c r="B5216">
        <v>440000000</v>
      </c>
      <c r="C5216">
        <v>-440000000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</row>
    <row r="5217" spans="1:20" x14ac:dyDescent="0.25">
      <c r="A5217" t="s">
        <v>1813</v>
      </c>
      <c r="B5217">
        <v>170000000</v>
      </c>
      <c r="C5217">
        <v>-170000000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</row>
    <row r="5218" spans="1:20" x14ac:dyDescent="0.25">
      <c r="A5218" t="s">
        <v>1814</v>
      </c>
      <c r="B5218">
        <v>170000000</v>
      </c>
      <c r="C5218">
        <v>-170000000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</row>
    <row r="5219" spans="1:20" x14ac:dyDescent="0.25">
      <c r="A5219" t="s">
        <v>1815</v>
      </c>
      <c r="B5219">
        <v>100000000</v>
      </c>
      <c r="C5219">
        <v>-100000000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</row>
    <row r="5220" spans="1:20" x14ac:dyDescent="0.25">
      <c r="A5220" t="s">
        <v>1816</v>
      </c>
      <c r="B5220">
        <v>30000000</v>
      </c>
      <c r="C5220">
        <v>0</v>
      </c>
      <c r="D5220">
        <v>0</v>
      </c>
      <c r="E5220">
        <v>30000000</v>
      </c>
      <c r="F5220">
        <v>0</v>
      </c>
      <c r="G5220">
        <v>30000000</v>
      </c>
      <c r="H5220">
        <v>30000000</v>
      </c>
      <c r="I5220">
        <v>30000000</v>
      </c>
      <c r="J5220">
        <v>0</v>
      </c>
      <c r="K5220">
        <v>30000000</v>
      </c>
      <c r="L5220">
        <v>0</v>
      </c>
      <c r="M5220">
        <v>0</v>
      </c>
      <c r="N5220">
        <v>30000000</v>
      </c>
      <c r="O5220">
        <v>30000000</v>
      </c>
      <c r="P5220">
        <v>0</v>
      </c>
      <c r="Q5220">
        <v>0</v>
      </c>
      <c r="R5220">
        <v>100</v>
      </c>
      <c r="S5220">
        <v>0</v>
      </c>
      <c r="T5220">
        <v>0</v>
      </c>
    </row>
    <row r="5221" spans="1:20" x14ac:dyDescent="0.25">
      <c r="A5221" t="s">
        <v>1778</v>
      </c>
      <c r="B5221">
        <v>30000000</v>
      </c>
      <c r="C5221">
        <v>0</v>
      </c>
      <c r="D5221">
        <v>0</v>
      </c>
      <c r="E5221">
        <v>30000000</v>
      </c>
      <c r="F5221">
        <v>0</v>
      </c>
      <c r="G5221">
        <v>30000000</v>
      </c>
      <c r="H5221">
        <v>30000000</v>
      </c>
      <c r="I5221">
        <v>30000000</v>
      </c>
      <c r="J5221">
        <v>0</v>
      </c>
      <c r="K5221">
        <v>30000000</v>
      </c>
      <c r="L5221">
        <v>0</v>
      </c>
      <c r="M5221">
        <v>0</v>
      </c>
      <c r="N5221">
        <v>30000000</v>
      </c>
      <c r="O5221">
        <v>30000000</v>
      </c>
      <c r="P5221">
        <v>0</v>
      </c>
      <c r="Q5221">
        <v>0</v>
      </c>
      <c r="R5221">
        <v>100</v>
      </c>
      <c r="S5221">
        <v>0</v>
      </c>
      <c r="T5221">
        <v>0</v>
      </c>
    </row>
    <row r="5222" spans="1:20" x14ac:dyDescent="0.25">
      <c r="A5222" t="s">
        <v>1779</v>
      </c>
      <c r="B5222">
        <v>30000000</v>
      </c>
      <c r="C5222">
        <v>0</v>
      </c>
      <c r="D5222">
        <v>0</v>
      </c>
      <c r="E5222">
        <v>30000000</v>
      </c>
      <c r="F5222">
        <v>0</v>
      </c>
      <c r="G5222">
        <v>30000000</v>
      </c>
      <c r="H5222">
        <v>30000000</v>
      </c>
      <c r="I5222">
        <v>30000000</v>
      </c>
      <c r="J5222">
        <v>0</v>
      </c>
      <c r="K5222">
        <v>30000000</v>
      </c>
      <c r="L5222">
        <v>0</v>
      </c>
      <c r="M5222">
        <v>0</v>
      </c>
      <c r="N5222">
        <v>30000000</v>
      </c>
      <c r="O5222">
        <v>30000000</v>
      </c>
      <c r="P5222">
        <v>0</v>
      </c>
      <c r="Q5222">
        <v>0</v>
      </c>
      <c r="R5222">
        <v>100</v>
      </c>
      <c r="S5222">
        <v>0</v>
      </c>
      <c r="T5222">
        <v>0</v>
      </c>
    </row>
    <row r="5223" spans="1:20" x14ac:dyDescent="0.25">
      <c r="A5223" t="s">
        <v>1805</v>
      </c>
      <c r="B5223">
        <v>30000000</v>
      </c>
      <c r="C5223">
        <v>0</v>
      </c>
      <c r="D5223">
        <v>0</v>
      </c>
      <c r="E5223">
        <v>30000000</v>
      </c>
      <c r="F5223">
        <v>0</v>
      </c>
      <c r="G5223">
        <v>30000000</v>
      </c>
      <c r="H5223">
        <v>30000000</v>
      </c>
      <c r="I5223">
        <v>30000000</v>
      </c>
      <c r="J5223">
        <v>0</v>
      </c>
      <c r="K5223">
        <v>30000000</v>
      </c>
      <c r="L5223">
        <v>0</v>
      </c>
      <c r="M5223">
        <v>0</v>
      </c>
      <c r="N5223">
        <v>30000000</v>
      </c>
      <c r="O5223">
        <v>30000000</v>
      </c>
      <c r="P5223">
        <v>0</v>
      </c>
      <c r="Q5223">
        <v>0</v>
      </c>
      <c r="R5223">
        <v>100</v>
      </c>
      <c r="S5223">
        <v>0</v>
      </c>
      <c r="T5223">
        <v>0</v>
      </c>
    </row>
    <row r="5224" spans="1:20" x14ac:dyDescent="0.25">
      <c r="A5224" t="s">
        <v>1817</v>
      </c>
      <c r="B5224">
        <v>20000000</v>
      </c>
      <c r="C5224">
        <v>0</v>
      </c>
      <c r="D5224">
        <v>0</v>
      </c>
      <c r="E5224">
        <v>20000000</v>
      </c>
      <c r="F5224">
        <v>0</v>
      </c>
      <c r="G5224">
        <v>20000000</v>
      </c>
      <c r="H5224">
        <v>20000000</v>
      </c>
      <c r="I5224">
        <v>20000000</v>
      </c>
      <c r="J5224">
        <v>0</v>
      </c>
      <c r="K5224">
        <v>20000000</v>
      </c>
      <c r="L5224">
        <v>0</v>
      </c>
      <c r="M5224">
        <v>0</v>
      </c>
      <c r="N5224">
        <v>20000000</v>
      </c>
      <c r="O5224">
        <v>20000000</v>
      </c>
      <c r="P5224">
        <v>0</v>
      </c>
      <c r="Q5224">
        <v>0</v>
      </c>
      <c r="R5224">
        <v>100</v>
      </c>
      <c r="S5224">
        <v>0</v>
      </c>
      <c r="T5224">
        <v>0</v>
      </c>
    </row>
    <row r="5225" spans="1:20" x14ac:dyDescent="0.25">
      <c r="A5225" t="s">
        <v>1778</v>
      </c>
      <c r="B5225">
        <v>20000000</v>
      </c>
      <c r="C5225">
        <v>0</v>
      </c>
      <c r="D5225">
        <v>0</v>
      </c>
      <c r="E5225">
        <v>20000000</v>
      </c>
      <c r="F5225">
        <v>0</v>
      </c>
      <c r="G5225">
        <v>20000000</v>
      </c>
      <c r="H5225">
        <v>20000000</v>
      </c>
      <c r="I5225">
        <v>20000000</v>
      </c>
      <c r="J5225">
        <v>0</v>
      </c>
      <c r="K5225">
        <v>20000000</v>
      </c>
      <c r="L5225">
        <v>0</v>
      </c>
      <c r="M5225">
        <v>0</v>
      </c>
      <c r="N5225">
        <v>20000000</v>
      </c>
      <c r="O5225">
        <v>20000000</v>
      </c>
      <c r="P5225">
        <v>0</v>
      </c>
      <c r="Q5225">
        <v>0</v>
      </c>
      <c r="R5225">
        <v>100</v>
      </c>
      <c r="S5225">
        <v>0</v>
      </c>
      <c r="T5225">
        <v>0</v>
      </c>
    </row>
    <row r="5226" spans="1:20" x14ac:dyDescent="0.25">
      <c r="A5226" t="s">
        <v>1779</v>
      </c>
      <c r="B5226">
        <v>20000000</v>
      </c>
      <c r="C5226">
        <v>0</v>
      </c>
      <c r="D5226">
        <v>0</v>
      </c>
      <c r="E5226">
        <v>20000000</v>
      </c>
      <c r="F5226">
        <v>0</v>
      </c>
      <c r="G5226">
        <v>20000000</v>
      </c>
      <c r="H5226">
        <v>20000000</v>
      </c>
      <c r="I5226">
        <v>20000000</v>
      </c>
      <c r="J5226">
        <v>0</v>
      </c>
      <c r="K5226">
        <v>20000000</v>
      </c>
      <c r="L5226">
        <v>0</v>
      </c>
      <c r="M5226">
        <v>0</v>
      </c>
      <c r="N5226">
        <v>20000000</v>
      </c>
      <c r="O5226">
        <v>20000000</v>
      </c>
      <c r="P5226">
        <v>0</v>
      </c>
      <c r="Q5226">
        <v>0</v>
      </c>
      <c r="R5226">
        <v>100</v>
      </c>
      <c r="S5226">
        <v>0</v>
      </c>
      <c r="T5226">
        <v>0</v>
      </c>
    </row>
    <row r="5227" spans="1:20" x14ac:dyDescent="0.25">
      <c r="A5227" t="s">
        <v>1805</v>
      </c>
      <c r="B5227">
        <v>20000000</v>
      </c>
      <c r="C5227">
        <v>0</v>
      </c>
      <c r="D5227">
        <v>0</v>
      </c>
      <c r="E5227">
        <v>20000000</v>
      </c>
      <c r="F5227">
        <v>0</v>
      </c>
      <c r="G5227">
        <v>20000000</v>
      </c>
      <c r="H5227">
        <v>20000000</v>
      </c>
      <c r="I5227">
        <v>20000000</v>
      </c>
      <c r="J5227">
        <v>0</v>
      </c>
      <c r="K5227">
        <v>20000000</v>
      </c>
      <c r="L5227">
        <v>0</v>
      </c>
      <c r="M5227">
        <v>0</v>
      </c>
      <c r="N5227">
        <v>20000000</v>
      </c>
      <c r="O5227">
        <v>20000000</v>
      </c>
      <c r="P5227">
        <v>0</v>
      </c>
      <c r="Q5227">
        <v>0</v>
      </c>
      <c r="R5227">
        <v>100</v>
      </c>
      <c r="S5227">
        <v>0</v>
      </c>
      <c r="T5227">
        <v>0</v>
      </c>
    </row>
    <row r="5228" spans="1:20" x14ac:dyDescent="0.25">
      <c r="A5228" t="s">
        <v>1818</v>
      </c>
      <c r="B5228">
        <v>20000000</v>
      </c>
      <c r="C5228">
        <v>0</v>
      </c>
      <c r="D5228">
        <v>0</v>
      </c>
      <c r="E5228">
        <v>20000000</v>
      </c>
      <c r="F5228">
        <v>0</v>
      </c>
      <c r="G5228">
        <v>20000000</v>
      </c>
      <c r="H5228">
        <v>20000000</v>
      </c>
      <c r="I5228">
        <v>20000000</v>
      </c>
      <c r="J5228">
        <v>0</v>
      </c>
      <c r="K5228">
        <v>20000000</v>
      </c>
      <c r="L5228">
        <v>0</v>
      </c>
      <c r="M5228">
        <v>0</v>
      </c>
      <c r="N5228">
        <v>20000000</v>
      </c>
      <c r="O5228">
        <v>20000000</v>
      </c>
      <c r="P5228">
        <v>0</v>
      </c>
      <c r="Q5228">
        <v>0</v>
      </c>
      <c r="R5228">
        <v>100</v>
      </c>
      <c r="S5228">
        <v>0</v>
      </c>
      <c r="T5228">
        <v>0</v>
      </c>
    </row>
    <row r="5229" spans="1:20" x14ac:dyDescent="0.25">
      <c r="A5229" t="s">
        <v>1778</v>
      </c>
      <c r="B5229">
        <v>20000000</v>
      </c>
      <c r="C5229">
        <v>0</v>
      </c>
      <c r="D5229">
        <v>0</v>
      </c>
      <c r="E5229">
        <v>20000000</v>
      </c>
      <c r="F5229">
        <v>0</v>
      </c>
      <c r="G5229">
        <v>20000000</v>
      </c>
      <c r="H5229">
        <v>20000000</v>
      </c>
      <c r="I5229">
        <v>20000000</v>
      </c>
      <c r="J5229">
        <v>0</v>
      </c>
      <c r="K5229">
        <v>20000000</v>
      </c>
      <c r="L5229">
        <v>0</v>
      </c>
      <c r="M5229">
        <v>0</v>
      </c>
      <c r="N5229">
        <v>20000000</v>
      </c>
      <c r="O5229">
        <v>20000000</v>
      </c>
      <c r="P5229">
        <v>0</v>
      </c>
      <c r="Q5229">
        <v>0</v>
      </c>
      <c r="R5229">
        <v>100</v>
      </c>
      <c r="S5229">
        <v>0</v>
      </c>
      <c r="T5229">
        <v>0</v>
      </c>
    </row>
    <row r="5230" spans="1:20" x14ac:dyDescent="0.25">
      <c r="A5230" t="s">
        <v>1779</v>
      </c>
      <c r="B5230">
        <v>20000000</v>
      </c>
      <c r="C5230">
        <v>0</v>
      </c>
      <c r="D5230">
        <v>0</v>
      </c>
      <c r="E5230">
        <v>20000000</v>
      </c>
      <c r="F5230">
        <v>0</v>
      </c>
      <c r="G5230">
        <v>20000000</v>
      </c>
      <c r="H5230">
        <v>20000000</v>
      </c>
      <c r="I5230">
        <v>20000000</v>
      </c>
      <c r="J5230">
        <v>0</v>
      </c>
      <c r="K5230">
        <v>20000000</v>
      </c>
      <c r="L5230">
        <v>0</v>
      </c>
      <c r="M5230">
        <v>0</v>
      </c>
      <c r="N5230">
        <v>20000000</v>
      </c>
      <c r="O5230">
        <v>20000000</v>
      </c>
      <c r="P5230">
        <v>0</v>
      </c>
      <c r="Q5230">
        <v>0</v>
      </c>
      <c r="R5230">
        <v>100</v>
      </c>
      <c r="S5230">
        <v>0</v>
      </c>
      <c r="T5230">
        <v>0</v>
      </c>
    </row>
    <row r="5231" spans="1:20" x14ac:dyDescent="0.25">
      <c r="A5231" t="s">
        <v>1819</v>
      </c>
      <c r="B5231">
        <v>20000000</v>
      </c>
      <c r="C5231">
        <v>0</v>
      </c>
      <c r="D5231">
        <v>0</v>
      </c>
      <c r="E5231">
        <v>20000000</v>
      </c>
      <c r="F5231">
        <v>0</v>
      </c>
      <c r="G5231">
        <v>20000000</v>
      </c>
      <c r="H5231">
        <v>20000000</v>
      </c>
      <c r="I5231">
        <v>20000000</v>
      </c>
      <c r="J5231">
        <v>0</v>
      </c>
      <c r="K5231">
        <v>20000000</v>
      </c>
      <c r="L5231">
        <v>0</v>
      </c>
      <c r="M5231">
        <v>0</v>
      </c>
      <c r="N5231">
        <v>20000000</v>
      </c>
      <c r="O5231">
        <v>20000000</v>
      </c>
      <c r="P5231">
        <v>0</v>
      </c>
      <c r="Q5231">
        <v>0</v>
      </c>
      <c r="R5231">
        <v>100</v>
      </c>
      <c r="S5231">
        <v>0</v>
      </c>
      <c r="T5231">
        <v>0</v>
      </c>
    </row>
    <row r="5232" spans="1:20" x14ac:dyDescent="0.25">
      <c r="A5232" t="s">
        <v>1820</v>
      </c>
      <c r="B5232">
        <v>20000000</v>
      </c>
      <c r="C5232">
        <v>0</v>
      </c>
      <c r="D5232">
        <v>0</v>
      </c>
      <c r="E5232">
        <v>20000000</v>
      </c>
      <c r="F5232">
        <v>0</v>
      </c>
      <c r="G5232">
        <v>20000000</v>
      </c>
      <c r="H5232">
        <v>20000000</v>
      </c>
      <c r="I5232">
        <v>20000000</v>
      </c>
      <c r="J5232">
        <v>0</v>
      </c>
      <c r="K5232">
        <v>20000000</v>
      </c>
      <c r="L5232">
        <v>0</v>
      </c>
      <c r="M5232">
        <v>0</v>
      </c>
      <c r="N5232">
        <v>20000000</v>
      </c>
      <c r="O5232">
        <v>20000000</v>
      </c>
      <c r="P5232">
        <v>0</v>
      </c>
      <c r="Q5232">
        <v>0</v>
      </c>
      <c r="R5232">
        <v>100</v>
      </c>
      <c r="S5232">
        <v>0</v>
      </c>
      <c r="T5232">
        <v>0</v>
      </c>
    </row>
    <row r="5233" spans="1:20" x14ac:dyDescent="0.25">
      <c r="A5233" t="s">
        <v>1778</v>
      </c>
      <c r="B5233">
        <v>20000000</v>
      </c>
      <c r="C5233">
        <v>0</v>
      </c>
      <c r="D5233">
        <v>0</v>
      </c>
      <c r="E5233">
        <v>20000000</v>
      </c>
      <c r="F5233">
        <v>0</v>
      </c>
      <c r="G5233">
        <v>20000000</v>
      </c>
      <c r="H5233">
        <v>20000000</v>
      </c>
      <c r="I5233">
        <v>20000000</v>
      </c>
      <c r="J5233">
        <v>0</v>
      </c>
      <c r="K5233">
        <v>20000000</v>
      </c>
      <c r="L5233">
        <v>0</v>
      </c>
      <c r="M5233">
        <v>0</v>
      </c>
      <c r="N5233">
        <v>20000000</v>
      </c>
      <c r="O5233">
        <v>20000000</v>
      </c>
      <c r="P5233">
        <v>0</v>
      </c>
      <c r="Q5233">
        <v>0</v>
      </c>
      <c r="R5233">
        <v>100</v>
      </c>
      <c r="S5233">
        <v>0</v>
      </c>
      <c r="T5233">
        <v>0</v>
      </c>
    </row>
    <row r="5234" spans="1:20" x14ac:dyDescent="0.25">
      <c r="A5234" t="s">
        <v>1779</v>
      </c>
      <c r="B5234">
        <v>20000000</v>
      </c>
      <c r="C5234">
        <v>0</v>
      </c>
      <c r="D5234">
        <v>0</v>
      </c>
      <c r="E5234">
        <v>20000000</v>
      </c>
      <c r="F5234">
        <v>0</v>
      </c>
      <c r="G5234">
        <v>20000000</v>
      </c>
      <c r="H5234">
        <v>20000000</v>
      </c>
      <c r="I5234">
        <v>20000000</v>
      </c>
      <c r="J5234">
        <v>0</v>
      </c>
      <c r="K5234">
        <v>20000000</v>
      </c>
      <c r="L5234">
        <v>0</v>
      </c>
      <c r="M5234">
        <v>0</v>
      </c>
      <c r="N5234">
        <v>20000000</v>
      </c>
      <c r="O5234">
        <v>20000000</v>
      </c>
      <c r="P5234">
        <v>0</v>
      </c>
      <c r="Q5234">
        <v>0</v>
      </c>
      <c r="R5234">
        <v>100</v>
      </c>
      <c r="S5234">
        <v>0</v>
      </c>
      <c r="T5234">
        <v>0</v>
      </c>
    </row>
    <row r="5235" spans="1:20" x14ac:dyDescent="0.25">
      <c r="A5235" t="s">
        <v>1821</v>
      </c>
      <c r="B5235">
        <v>20000000</v>
      </c>
      <c r="C5235">
        <v>0</v>
      </c>
      <c r="D5235">
        <v>0</v>
      </c>
      <c r="E5235">
        <v>20000000</v>
      </c>
      <c r="F5235">
        <v>0</v>
      </c>
      <c r="G5235">
        <v>20000000</v>
      </c>
      <c r="H5235">
        <v>20000000</v>
      </c>
      <c r="I5235">
        <v>20000000</v>
      </c>
      <c r="J5235">
        <v>0</v>
      </c>
      <c r="K5235">
        <v>20000000</v>
      </c>
      <c r="L5235">
        <v>0</v>
      </c>
      <c r="M5235">
        <v>0</v>
      </c>
      <c r="N5235">
        <v>20000000</v>
      </c>
      <c r="O5235">
        <v>20000000</v>
      </c>
      <c r="P5235">
        <v>0</v>
      </c>
      <c r="Q5235">
        <v>0</v>
      </c>
      <c r="R5235">
        <v>100</v>
      </c>
      <c r="S5235">
        <v>0</v>
      </c>
      <c r="T5235">
        <v>0</v>
      </c>
    </row>
    <row r="5236" spans="1:20" x14ac:dyDescent="0.25">
      <c r="A5236" t="s">
        <v>1822</v>
      </c>
      <c r="B5236">
        <v>0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</row>
    <row r="5237" spans="1:20" x14ac:dyDescent="0.25">
      <c r="A5237" t="s">
        <v>97</v>
      </c>
      <c r="B5237">
        <v>0</v>
      </c>
      <c r="C5237"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</row>
    <row r="5238" spans="1:20" x14ac:dyDescent="0.25">
      <c r="A5238" t="s">
        <v>1823</v>
      </c>
      <c r="B5238">
        <v>0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</row>
    <row r="5239" spans="1:20" x14ac:dyDescent="0.25">
      <c r="A5239" t="s">
        <v>1824</v>
      </c>
      <c r="B5239">
        <v>0</v>
      </c>
      <c r="C5239"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</row>
    <row r="5240" spans="1:20" x14ac:dyDescent="0.25">
      <c r="A5240" t="s">
        <v>1825</v>
      </c>
      <c r="B5240">
        <v>0</v>
      </c>
      <c r="C5240">
        <v>100000000</v>
      </c>
      <c r="D5240">
        <v>0</v>
      </c>
      <c r="E5240">
        <v>100000000</v>
      </c>
      <c r="F5240">
        <v>0</v>
      </c>
      <c r="G5240">
        <v>100000000</v>
      </c>
      <c r="H5240">
        <v>100000000</v>
      </c>
      <c r="I5240">
        <v>100000000</v>
      </c>
      <c r="J5240">
        <v>0</v>
      </c>
      <c r="K5240">
        <v>100000000</v>
      </c>
      <c r="L5240">
        <v>0</v>
      </c>
      <c r="M5240">
        <v>0</v>
      </c>
      <c r="N5240">
        <v>100000000</v>
      </c>
      <c r="O5240">
        <v>100000000</v>
      </c>
      <c r="P5240">
        <v>0</v>
      </c>
      <c r="Q5240">
        <v>0</v>
      </c>
      <c r="R5240">
        <v>100</v>
      </c>
      <c r="S5240">
        <v>0</v>
      </c>
      <c r="T5240">
        <v>0</v>
      </c>
    </row>
    <row r="5241" spans="1:20" x14ac:dyDescent="0.25">
      <c r="A5241" t="s">
        <v>31</v>
      </c>
      <c r="B5241">
        <v>0</v>
      </c>
      <c r="C5241">
        <v>100000000</v>
      </c>
      <c r="D5241">
        <v>0</v>
      </c>
      <c r="E5241">
        <v>100000000</v>
      </c>
      <c r="F5241">
        <v>0</v>
      </c>
      <c r="G5241">
        <v>100000000</v>
      </c>
      <c r="H5241">
        <v>100000000</v>
      </c>
      <c r="I5241">
        <v>100000000</v>
      </c>
      <c r="J5241">
        <v>0</v>
      </c>
      <c r="K5241">
        <v>100000000</v>
      </c>
      <c r="L5241">
        <v>0</v>
      </c>
      <c r="M5241">
        <v>0</v>
      </c>
      <c r="N5241">
        <v>100000000</v>
      </c>
      <c r="O5241">
        <v>100000000</v>
      </c>
      <c r="P5241">
        <v>0</v>
      </c>
      <c r="Q5241">
        <v>0</v>
      </c>
      <c r="R5241">
        <v>100</v>
      </c>
      <c r="S5241">
        <v>0</v>
      </c>
      <c r="T5241">
        <v>0</v>
      </c>
    </row>
    <row r="5242" spans="1:20" x14ac:dyDescent="0.25">
      <c r="A5242" t="s">
        <v>1823</v>
      </c>
      <c r="B5242">
        <v>0</v>
      </c>
      <c r="C5242">
        <v>100000000</v>
      </c>
      <c r="D5242">
        <v>0</v>
      </c>
      <c r="E5242">
        <v>100000000</v>
      </c>
      <c r="F5242">
        <v>0</v>
      </c>
      <c r="G5242">
        <v>100000000</v>
      </c>
      <c r="H5242">
        <v>100000000</v>
      </c>
      <c r="I5242">
        <v>100000000</v>
      </c>
      <c r="J5242">
        <v>0</v>
      </c>
      <c r="K5242">
        <v>100000000</v>
      </c>
      <c r="L5242">
        <v>0</v>
      </c>
      <c r="M5242">
        <v>0</v>
      </c>
      <c r="N5242">
        <v>100000000</v>
      </c>
      <c r="O5242">
        <v>100000000</v>
      </c>
      <c r="P5242">
        <v>0</v>
      </c>
      <c r="Q5242">
        <v>0</v>
      </c>
      <c r="R5242">
        <v>100</v>
      </c>
      <c r="S5242">
        <v>0</v>
      </c>
      <c r="T5242">
        <v>0</v>
      </c>
    </row>
    <row r="5243" spans="1:20" x14ac:dyDescent="0.25">
      <c r="A5243" t="s">
        <v>1826</v>
      </c>
      <c r="B5243">
        <v>0</v>
      </c>
      <c r="C5243">
        <v>100000000</v>
      </c>
      <c r="D5243">
        <v>0</v>
      </c>
      <c r="E5243">
        <v>100000000</v>
      </c>
      <c r="F5243">
        <v>0</v>
      </c>
      <c r="G5243">
        <v>100000000</v>
      </c>
      <c r="H5243">
        <v>100000000</v>
      </c>
      <c r="I5243">
        <v>100000000</v>
      </c>
      <c r="J5243">
        <v>0</v>
      </c>
      <c r="K5243">
        <v>100000000</v>
      </c>
      <c r="L5243">
        <v>0</v>
      </c>
      <c r="M5243">
        <v>0</v>
      </c>
      <c r="N5243">
        <v>100000000</v>
      </c>
      <c r="O5243">
        <v>100000000</v>
      </c>
      <c r="P5243">
        <v>0</v>
      </c>
      <c r="Q5243">
        <v>0</v>
      </c>
      <c r="R5243">
        <v>100</v>
      </c>
      <c r="S5243">
        <v>0</v>
      </c>
      <c r="T5243">
        <v>0</v>
      </c>
    </row>
    <row r="5244" spans="1:20" x14ac:dyDescent="0.25">
      <c r="A5244" t="s">
        <v>97</v>
      </c>
      <c r="B5244">
        <v>0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</row>
    <row r="5245" spans="1:20" x14ac:dyDescent="0.25">
      <c r="A5245" t="s">
        <v>1823</v>
      </c>
      <c r="B5245">
        <v>0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</row>
    <row r="5246" spans="1:20" x14ac:dyDescent="0.25">
      <c r="A5246" t="s">
        <v>1826</v>
      </c>
      <c r="B5246">
        <v>0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</row>
    <row r="5247" spans="1:20" x14ac:dyDescent="0.25">
      <c r="A5247" t="s">
        <v>1827</v>
      </c>
      <c r="B5247">
        <v>0</v>
      </c>
      <c r="C5247"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</row>
    <row r="5248" spans="1:20" x14ac:dyDescent="0.25">
      <c r="A5248" t="s">
        <v>97</v>
      </c>
      <c r="B5248">
        <v>0</v>
      </c>
      <c r="C5248"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</row>
    <row r="5249" spans="1:20" x14ac:dyDescent="0.25">
      <c r="A5249" t="s">
        <v>1823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</row>
    <row r="5250" spans="1:20" x14ac:dyDescent="0.25">
      <c r="A5250" t="s">
        <v>1828</v>
      </c>
      <c r="B5250">
        <v>0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</row>
    <row r="5251" spans="1:20" x14ac:dyDescent="0.25">
      <c r="A5251" t="s">
        <v>1829</v>
      </c>
      <c r="B5251">
        <v>1019700000</v>
      </c>
      <c r="C5251">
        <v>2565571554</v>
      </c>
      <c r="D5251">
        <v>0</v>
      </c>
      <c r="E5251">
        <v>3585271554</v>
      </c>
      <c r="F5251">
        <v>0</v>
      </c>
      <c r="G5251">
        <v>3585271554</v>
      </c>
      <c r="H5251">
        <v>3585271554</v>
      </c>
      <c r="I5251">
        <v>3585271554</v>
      </c>
      <c r="J5251">
        <v>0</v>
      </c>
      <c r="K5251">
        <v>3585271554</v>
      </c>
      <c r="L5251">
        <v>0</v>
      </c>
      <c r="M5251">
        <v>0</v>
      </c>
      <c r="N5251">
        <v>3585271554</v>
      </c>
      <c r="O5251">
        <v>3585271554</v>
      </c>
      <c r="P5251">
        <v>0</v>
      </c>
      <c r="Q5251">
        <v>0</v>
      </c>
      <c r="R5251">
        <v>100</v>
      </c>
      <c r="S5251">
        <v>0</v>
      </c>
      <c r="T5251">
        <v>0</v>
      </c>
    </row>
    <row r="5252" spans="1:20" x14ac:dyDescent="0.25">
      <c r="A5252" t="s">
        <v>1778</v>
      </c>
      <c r="B5252">
        <v>1019700000</v>
      </c>
      <c r="C5252">
        <v>-473495000</v>
      </c>
      <c r="D5252">
        <v>0</v>
      </c>
      <c r="E5252">
        <v>546205000</v>
      </c>
      <c r="F5252">
        <v>0</v>
      </c>
      <c r="G5252">
        <v>546205000</v>
      </c>
      <c r="H5252">
        <v>546205000</v>
      </c>
      <c r="I5252">
        <v>546205000</v>
      </c>
      <c r="J5252">
        <v>0</v>
      </c>
      <c r="K5252">
        <v>546205000</v>
      </c>
      <c r="L5252">
        <v>0</v>
      </c>
      <c r="M5252">
        <v>0</v>
      </c>
      <c r="N5252">
        <v>546205000</v>
      </c>
      <c r="O5252">
        <v>546205000</v>
      </c>
      <c r="P5252">
        <v>0</v>
      </c>
      <c r="Q5252">
        <v>0</v>
      </c>
      <c r="R5252">
        <v>100</v>
      </c>
      <c r="S5252">
        <v>0</v>
      </c>
      <c r="T5252">
        <v>0</v>
      </c>
    </row>
    <row r="5253" spans="1:20" x14ac:dyDescent="0.25">
      <c r="A5253" t="s">
        <v>1830</v>
      </c>
      <c r="B5253">
        <v>578528000</v>
      </c>
      <c r="C5253">
        <v>-462823000</v>
      </c>
      <c r="D5253">
        <v>0</v>
      </c>
      <c r="E5253">
        <v>115705000</v>
      </c>
      <c r="F5253">
        <v>0</v>
      </c>
      <c r="G5253">
        <v>115705000</v>
      </c>
      <c r="H5253">
        <v>115705000</v>
      </c>
      <c r="I5253">
        <v>115705000</v>
      </c>
      <c r="J5253">
        <v>0</v>
      </c>
      <c r="K5253">
        <v>115705000</v>
      </c>
      <c r="L5253">
        <v>0</v>
      </c>
      <c r="M5253">
        <v>0</v>
      </c>
      <c r="N5253">
        <v>115705000</v>
      </c>
      <c r="O5253">
        <v>115705000</v>
      </c>
      <c r="P5253">
        <v>0</v>
      </c>
      <c r="Q5253">
        <v>0</v>
      </c>
      <c r="R5253">
        <v>100</v>
      </c>
      <c r="S5253">
        <v>0</v>
      </c>
      <c r="T5253">
        <v>0</v>
      </c>
    </row>
    <row r="5254" spans="1:20" x14ac:dyDescent="0.25">
      <c r="A5254" t="s">
        <v>1831</v>
      </c>
      <c r="B5254">
        <v>578528000</v>
      </c>
      <c r="C5254">
        <v>-462823000</v>
      </c>
      <c r="D5254">
        <v>0</v>
      </c>
      <c r="E5254">
        <v>115705000</v>
      </c>
      <c r="F5254">
        <v>0</v>
      </c>
      <c r="G5254">
        <v>115705000</v>
      </c>
      <c r="H5254">
        <v>115705000</v>
      </c>
      <c r="I5254">
        <v>115705000</v>
      </c>
      <c r="J5254">
        <v>0</v>
      </c>
      <c r="K5254">
        <v>115705000</v>
      </c>
      <c r="L5254">
        <v>0</v>
      </c>
      <c r="M5254">
        <v>0</v>
      </c>
      <c r="N5254">
        <v>115705000</v>
      </c>
      <c r="O5254">
        <v>115705000</v>
      </c>
      <c r="P5254">
        <v>0</v>
      </c>
      <c r="Q5254">
        <v>0</v>
      </c>
      <c r="R5254">
        <v>100</v>
      </c>
      <c r="S5254">
        <v>0</v>
      </c>
      <c r="T5254">
        <v>0</v>
      </c>
    </row>
    <row r="5255" spans="1:20" x14ac:dyDescent="0.25">
      <c r="A5255" t="s">
        <v>1779</v>
      </c>
      <c r="B5255">
        <v>441172000</v>
      </c>
      <c r="C5255">
        <v>-10672000</v>
      </c>
      <c r="D5255">
        <v>0</v>
      </c>
      <c r="E5255">
        <v>430500000</v>
      </c>
      <c r="F5255">
        <v>0</v>
      </c>
      <c r="G5255">
        <v>430500000</v>
      </c>
      <c r="H5255">
        <v>430500000</v>
      </c>
      <c r="I5255">
        <v>430500000</v>
      </c>
      <c r="J5255">
        <v>0</v>
      </c>
      <c r="K5255">
        <v>430500000</v>
      </c>
      <c r="L5255">
        <v>0</v>
      </c>
      <c r="M5255">
        <v>0</v>
      </c>
      <c r="N5255">
        <v>430500000</v>
      </c>
      <c r="O5255">
        <v>430500000</v>
      </c>
      <c r="P5255">
        <v>0</v>
      </c>
      <c r="Q5255">
        <v>0</v>
      </c>
      <c r="R5255">
        <v>100</v>
      </c>
      <c r="S5255">
        <v>0</v>
      </c>
      <c r="T5255">
        <v>0</v>
      </c>
    </row>
    <row r="5256" spans="1:20" x14ac:dyDescent="0.25">
      <c r="A5256" t="s">
        <v>1832</v>
      </c>
      <c r="B5256">
        <v>441172000</v>
      </c>
      <c r="C5256">
        <v>-10672000</v>
      </c>
      <c r="D5256">
        <v>0</v>
      </c>
      <c r="E5256">
        <v>430500000</v>
      </c>
      <c r="F5256">
        <v>0</v>
      </c>
      <c r="G5256">
        <v>430500000</v>
      </c>
      <c r="H5256">
        <v>430500000</v>
      </c>
      <c r="I5256">
        <v>430500000</v>
      </c>
      <c r="J5256">
        <v>0</v>
      </c>
      <c r="K5256">
        <v>430500000</v>
      </c>
      <c r="L5256">
        <v>0</v>
      </c>
      <c r="M5256">
        <v>0</v>
      </c>
      <c r="N5256">
        <v>430500000</v>
      </c>
      <c r="O5256">
        <v>430500000</v>
      </c>
      <c r="P5256">
        <v>0</v>
      </c>
      <c r="Q5256">
        <v>0</v>
      </c>
      <c r="R5256">
        <v>100</v>
      </c>
      <c r="S5256">
        <v>0</v>
      </c>
      <c r="T5256">
        <v>0</v>
      </c>
    </row>
    <row r="5257" spans="1:20" x14ac:dyDescent="0.25">
      <c r="A5257" t="s">
        <v>1833</v>
      </c>
      <c r="B5257">
        <v>0</v>
      </c>
      <c r="C5257">
        <v>3039066554</v>
      </c>
      <c r="D5257">
        <v>0</v>
      </c>
      <c r="E5257">
        <v>3039066554</v>
      </c>
      <c r="F5257">
        <v>0</v>
      </c>
      <c r="G5257">
        <v>3039066554</v>
      </c>
      <c r="H5257">
        <v>3039066554</v>
      </c>
      <c r="I5257">
        <v>3039066554</v>
      </c>
      <c r="J5257">
        <v>0</v>
      </c>
      <c r="K5257">
        <v>3039066554</v>
      </c>
      <c r="L5257">
        <v>0</v>
      </c>
      <c r="M5257">
        <v>0</v>
      </c>
      <c r="N5257">
        <v>3039066554</v>
      </c>
      <c r="O5257">
        <v>3039066554</v>
      </c>
      <c r="P5257">
        <v>0</v>
      </c>
      <c r="Q5257">
        <v>0</v>
      </c>
      <c r="R5257">
        <v>100</v>
      </c>
      <c r="S5257">
        <v>0</v>
      </c>
      <c r="T5257">
        <v>0</v>
      </c>
    </row>
    <row r="5258" spans="1:20" x14ac:dyDescent="0.25">
      <c r="A5258" t="s">
        <v>1830</v>
      </c>
      <c r="B5258">
        <v>0</v>
      </c>
      <c r="C5258">
        <v>3039066554</v>
      </c>
      <c r="D5258">
        <v>0</v>
      </c>
      <c r="E5258">
        <v>3039066554</v>
      </c>
      <c r="F5258">
        <v>0</v>
      </c>
      <c r="G5258">
        <v>3039066554</v>
      </c>
      <c r="H5258">
        <v>3039066554</v>
      </c>
      <c r="I5258">
        <v>3039066554</v>
      </c>
      <c r="J5258">
        <v>0</v>
      </c>
      <c r="K5258">
        <v>3039066554</v>
      </c>
      <c r="L5258">
        <v>0</v>
      </c>
      <c r="M5258">
        <v>0</v>
      </c>
      <c r="N5258">
        <v>3039066554</v>
      </c>
      <c r="O5258">
        <v>3039066554</v>
      </c>
      <c r="P5258">
        <v>0</v>
      </c>
      <c r="Q5258">
        <v>0</v>
      </c>
      <c r="R5258">
        <v>100</v>
      </c>
      <c r="S5258">
        <v>0</v>
      </c>
      <c r="T5258">
        <v>0</v>
      </c>
    </row>
    <row r="5259" spans="1:20" x14ac:dyDescent="0.25">
      <c r="A5259" t="s">
        <v>1831</v>
      </c>
      <c r="B5259">
        <v>0</v>
      </c>
      <c r="C5259">
        <v>3039066554</v>
      </c>
      <c r="D5259">
        <v>0</v>
      </c>
      <c r="E5259">
        <v>3039066554</v>
      </c>
      <c r="F5259">
        <v>0</v>
      </c>
      <c r="G5259">
        <v>3039066554</v>
      </c>
      <c r="H5259">
        <v>3039066554</v>
      </c>
      <c r="I5259">
        <v>3039066554</v>
      </c>
      <c r="J5259">
        <v>0</v>
      </c>
      <c r="K5259">
        <v>3039066554</v>
      </c>
      <c r="L5259">
        <v>0</v>
      </c>
      <c r="M5259">
        <v>0</v>
      </c>
      <c r="N5259">
        <v>3039066554</v>
      </c>
      <c r="O5259">
        <v>3039066554</v>
      </c>
      <c r="P5259">
        <v>0</v>
      </c>
      <c r="Q5259">
        <v>0</v>
      </c>
      <c r="R5259">
        <v>100</v>
      </c>
      <c r="S5259">
        <v>0</v>
      </c>
      <c r="T5259">
        <v>0</v>
      </c>
    </row>
    <row r="5260" spans="1:20" x14ac:dyDescent="0.25">
      <c r="A5260" t="s">
        <v>1834</v>
      </c>
      <c r="B5260">
        <v>0</v>
      </c>
      <c r="C5260">
        <v>20000000</v>
      </c>
      <c r="D5260">
        <v>0</v>
      </c>
      <c r="E5260">
        <v>20000000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20000000</v>
      </c>
      <c r="R5260">
        <v>0</v>
      </c>
      <c r="S5260">
        <v>0</v>
      </c>
      <c r="T5260">
        <v>0</v>
      </c>
    </row>
    <row r="5261" spans="1:20" x14ac:dyDescent="0.25">
      <c r="A5261" t="s">
        <v>1778</v>
      </c>
      <c r="B5261">
        <v>0</v>
      </c>
      <c r="C5261">
        <v>20000000</v>
      </c>
      <c r="D5261">
        <v>0</v>
      </c>
      <c r="E5261">
        <v>20000000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20000000</v>
      </c>
      <c r="R5261">
        <v>0</v>
      </c>
      <c r="S5261">
        <v>0</v>
      </c>
      <c r="T5261">
        <v>0</v>
      </c>
    </row>
    <row r="5262" spans="1:20" x14ac:dyDescent="0.25">
      <c r="A5262" t="s">
        <v>1779</v>
      </c>
      <c r="B5262">
        <v>0</v>
      </c>
      <c r="C5262">
        <v>20000000</v>
      </c>
      <c r="D5262">
        <v>0</v>
      </c>
      <c r="E5262">
        <v>20000000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20000000</v>
      </c>
      <c r="R5262">
        <v>0</v>
      </c>
      <c r="S5262">
        <v>0</v>
      </c>
      <c r="T5262">
        <v>0</v>
      </c>
    </row>
    <row r="5263" spans="1:20" x14ac:dyDescent="0.25">
      <c r="A5263" t="s">
        <v>1835</v>
      </c>
      <c r="B5263">
        <v>0</v>
      </c>
      <c r="C5263">
        <v>20000000</v>
      </c>
      <c r="D5263">
        <v>0</v>
      </c>
      <c r="E5263">
        <v>20000000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20000000</v>
      </c>
      <c r="R5263">
        <v>0</v>
      </c>
      <c r="S5263">
        <v>0</v>
      </c>
      <c r="T5263">
        <v>0</v>
      </c>
    </row>
    <row r="5264" spans="1:20" x14ac:dyDescent="0.25">
      <c r="A5264" t="s">
        <v>1836</v>
      </c>
      <c r="B5264">
        <v>0</v>
      </c>
      <c r="C5264">
        <v>15000000</v>
      </c>
      <c r="D5264">
        <v>0</v>
      </c>
      <c r="E5264">
        <v>15000000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15000000</v>
      </c>
      <c r="R5264">
        <v>0</v>
      </c>
      <c r="S5264">
        <v>0</v>
      </c>
      <c r="T5264">
        <v>0</v>
      </c>
    </row>
    <row r="5265" spans="1:20" x14ac:dyDescent="0.25">
      <c r="A5265" t="s">
        <v>1778</v>
      </c>
      <c r="B5265">
        <v>0</v>
      </c>
      <c r="C5265">
        <v>15000000</v>
      </c>
      <c r="D5265">
        <v>0</v>
      </c>
      <c r="E5265">
        <v>15000000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15000000</v>
      </c>
      <c r="R5265">
        <v>0</v>
      </c>
      <c r="S5265">
        <v>0</v>
      </c>
      <c r="T5265">
        <v>0</v>
      </c>
    </row>
    <row r="5266" spans="1:20" x14ac:dyDescent="0.25">
      <c r="A5266" t="s">
        <v>1779</v>
      </c>
      <c r="B5266">
        <v>0</v>
      </c>
      <c r="C5266">
        <v>15000000</v>
      </c>
      <c r="D5266">
        <v>0</v>
      </c>
      <c r="E5266">
        <v>15000000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15000000</v>
      </c>
      <c r="R5266">
        <v>0</v>
      </c>
      <c r="S5266">
        <v>0</v>
      </c>
      <c r="T5266">
        <v>0</v>
      </c>
    </row>
    <row r="5267" spans="1:20" x14ac:dyDescent="0.25">
      <c r="A5267" t="s">
        <v>1837</v>
      </c>
      <c r="B5267">
        <v>0</v>
      </c>
      <c r="C5267">
        <v>15000000</v>
      </c>
      <c r="D5267">
        <v>0</v>
      </c>
      <c r="E5267">
        <v>15000000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15000000</v>
      </c>
      <c r="R5267">
        <v>0</v>
      </c>
      <c r="S5267">
        <v>0</v>
      </c>
      <c r="T5267">
        <v>0</v>
      </c>
    </row>
    <row r="5268" spans="1:20" x14ac:dyDescent="0.25">
      <c r="A5268" t="s">
        <v>1838</v>
      </c>
      <c r="B5268">
        <v>0</v>
      </c>
      <c r="C5268">
        <v>930200000</v>
      </c>
      <c r="D5268">
        <v>0</v>
      </c>
      <c r="E5268">
        <v>930200000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930200000</v>
      </c>
      <c r="R5268">
        <v>0</v>
      </c>
      <c r="S5268">
        <v>0</v>
      </c>
      <c r="T5268">
        <v>0</v>
      </c>
    </row>
    <row r="5269" spans="1:20" x14ac:dyDescent="0.25">
      <c r="A5269" t="s">
        <v>31</v>
      </c>
      <c r="B5269">
        <v>0</v>
      </c>
      <c r="C5269">
        <v>130200000</v>
      </c>
      <c r="D5269">
        <v>0</v>
      </c>
      <c r="E5269">
        <v>130200000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130200000</v>
      </c>
      <c r="R5269">
        <v>0</v>
      </c>
      <c r="S5269">
        <v>0</v>
      </c>
      <c r="T5269">
        <v>0</v>
      </c>
    </row>
    <row r="5270" spans="1:20" x14ac:dyDescent="0.25">
      <c r="A5270" t="s">
        <v>1779</v>
      </c>
      <c r="B5270">
        <v>0</v>
      </c>
      <c r="C5270">
        <v>130200000</v>
      </c>
      <c r="D5270">
        <v>0</v>
      </c>
      <c r="E5270">
        <v>130200000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130200000</v>
      </c>
      <c r="R5270">
        <v>0</v>
      </c>
      <c r="S5270">
        <v>0</v>
      </c>
      <c r="T5270">
        <v>0</v>
      </c>
    </row>
    <row r="5271" spans="1:20" x14ac:dyDescent="0.25">
      <c r="A5271" t="s">
        <v>1839</v>
      </c>
      <c r="B5271">
        <v>0</v>
      </c>
      <c r="C5271">
        <v>130200000</v>
      </c>
      <c r="D5271">
        <v>0</v>
      </c>
      <c r="E5271">
        <v>130200000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130200000</v>
      </c>
      <c r="R5271">
        <v>0</v>
      </c>
      <c r="S5271">
        <v>0</v>
      </c>
      <c r="T5271">
        <v>0</v>
      </c>
    </row>
    <row r="5272" spans="1:20" x14ac:dyDescent="0.25">
      <c r="A5272" t="s">
        <v>1778</v>
      </c>
      <c r="B5272">
        <v>0</v>
      </c>
      <c r="C5272">
        <v>800000000</v>
      </c>
      <c r="D5272">
        <v>0</v>
      </c>
      <c r="E5272">
        <v>800000000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800000000</v>
      </c>
      <c r="R5272">
        <v>0</v>
      </c>
      <c r="S5272">
        <v>0</v>
      </c>
      <c r="T5272">
        <v>0</v>
      </c>
    </row>
    <row r="5273" spans="1:20" x14ac:dyDescent="0.25">
      <c r="A5273" t="s">
        <v>1779</v>
      </c>
      <c r="B5273">
        <v>0</v>
      </c>
      <c r="C5273">
        <v>800000000</v>
      </c>
      <c r="D5273">
        <v>0</v>
      </c>
      <c r="E5273">
        <v>800000000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800000000</v>
      </c>
      <c r="R5273">
        <v>0</v>
      </c>
      <c r="S5273">
        <v>0</v>
      </c>
      <c r="T5273">
        <v>0</v>
      </c>
    </row>
    <row r="5274" spans="1:20" x14ac:dyDescent="0.25">
      <c r="A5274" t="s">
        <v>1839</v>
      </c>
      <c r="B5274">
        <v>0</v>
      </c>
      <c r="C5274">
        <v>800000000</v>
      </c>
      <c r="D5274">
        <v>0</v>
      </c>
      <c r="E5274">
        <v>800000000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800000000</v>
      </c>
      <c r="R5274">
        <v>0</v>
      </c>
      <c r="S5274">
        <v>0</v>
      </c>
      <c r="T5274">
        <v>0</v>
      </c>
    </row>
    <row r="5275" spans="1:20" x14ac:dyDescent="0.25">
      <c r="A5275" t="s">
        <v>1840</v>
      </c>
      <c r="B5275">
        <v>0</v>
      </c>
      <c r="C5275">
        <v>150000000</v>
      </c>
      <c r="D5275">
        <v>0</v>
      </c>
      <c r="E5275">
        <v>150000000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150000000</v>
      </c>
      <c r="R5275">
        <v>0</v>
      </c>
      <c r="S5275">
        <v>0</v>
      </c>
      <c r="T5275">
        <v>0</v>
      </c>
    </row>
    <row r="5276" spans="1:20" x14ac:dyDescent="0.25">
      <c r="A5276" t="s">
        <v>1778</v>
      </c>
      <c r="B5276">
        <v>0</v>
      </c>
      <c r="C5276">
        <v>150000000</v>
      </c>
      <c r="D5276">
        <v>0</v>
      </c>
      <c r="E5276">
        <v>150000000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150000000</v>
      </c>
      <c r="R5276">
        <v>0</v>
      </c>
      <c r="S5276">
        <v>0</v>
      </c>
      <c r="T5276">
        <v>0</v>
      </c>
    </row>
    <row r="5277" spans="1:20" x14ac:dyDescent="0.25">
      <c r="A5277" t="s">
        <v>1779</v>
      </c>
      <c r="B5277">
        <v>0</v>
      </c>
      <c r="C5277">
        <v>150000000</v>
      </c>
      <c r="D5277">
        <v>0</v>
      </c>
      <c r="E5277">
        <v>150000000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150000000</v>
      </c>
      <c r="R5277">
        <v>0</v>
      </c>
      <c r="S5277">
        <v>0</v>
      </c>
      <c r="T5277">
        <v>0</v>
      </c>
    </row>
    <row r="5278" spans="1:20" x14ac:dyDescent="0.25">
      <c r="A5278" t="s">
        <v>1839</v>
      </c>
      <c r="B5278">
        <v>0</v>
      </c>
      <c r="C5278">
        <v>150000000</v>
      </c>
      <c r="D5278">
        <v>0</v>
      </c>
      <c r="E5278">
        <v>150000000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150000000</v>
      </c>
      <c r="R5278">
        <v>0</v>
      </c>
      <c r="S5278">
        <v>0</v>
      </c>
      <c r="T5278">
        <v>0</v>
      </c>
    </row>
    <row r="5279" spans="1:20" x14ac:dyDescent="0.25">
      <c r="A5279" t="s">
        <v>1841</v>
      </c>
      <c r="B5279">
        <v>0</v>
      </c>
      <c r="C5279">
        <v>522823000</v>
      </c>
      <c r="D5279">
        <v>0</v>
      </c>
      <c r="E5279">
        <v>522823000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522823000</v>
      </c>
      <c r="R5279">
        <v>0</v>
      </c>
      <c r="S5279">
        <v>0</v>
      </c>
      <c r="T5279">
        <v>0</v>
      </c>
    </row>
    <row r="5280" spans="1:20" x14ac:dyDescent="0.25">
      <c r="A5280" t="s">
        <v>1778</v>
      </c>
      <c r="B5280">
        <v>0</v>
      </c>
      <c r="C5280">
        <v>522823000</v>
      </c>
      <c r="D5280">
        <v>0</v>
      </c>
      <c r="E5280">
        <v>522823000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522823000</v>
      </c>
      <c r="R5280">
        <v>0</v>
      </c>
      <c r="S5280">
        <v>0</v>
      </c>
      <c r="T5280">
        <v>0</v>
      </c>
    </row>
    <row r="5281" spans="1:20" x14ac:dyDescent="0.25">
      <c r="A5281" t="s">
        <v>1779</v>
      </c>
      <c r="B5281">
        <v>0</v>
      </c>
      <c r="C5281">
        <v>522823000</v>
      </c>
      <c r="D5281">
        <v>0</v>
      </c>
      <c r="E5281">
        <v>522823000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522823000</v>
      </c>
      <c r="R5281">
        <v>0</v>
      </c>
      <c r="S5281">
        <v>0</v>
      </c>
      <c r="T5281">
        <v>0</v>
      </c>
    </row>
    <row r="5282" spans="1:20" x14ac:dyDescent="0.25">
      <c r="A5282" t="s">
        <v>1842</v>
      </c>
      <c r="B5282">
        <v>0</v>
      </c>
      <c r="C5282">
        <v>60000000</v>
      </c>
      <c r="D5282">
        <v>0</v>
      </c>
      <c r="E5282">
        <v>60000000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60000000</v>
      </c>
      <c r="R5282">
        <v>0</v>
      </c>
      <c r="S5282">
        <v>0</v>
      </c>
      <c r="T5282">
        <v>0</v>
      </c>
    </row>
    <row r="5283" spans="1:20" x14ac:dyDescent="0.25">
      <c r="A5283" t="s">
        <v>1843</v>
      </c>
      <c r="B5283">
        <v>0</v>
      </c>
      <c r="C5283">
        <v>462823000</v>
      </c>
      <c r="D5283">
        <v>0</v>
      </c>
      <c r="E5283">
        <v>462823000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462823000</v>
      </c>
      <c r="R5283">
        <v>0</v>
      </c>
      <c r="S5283">
        <v>0</v>
      </c>
      <c r="T5283">
        <v>0</v>
      </c>
    </row>
    <row r="5284" spans="1:20" x14ac:dyDescent="0.25">
      <c r="A5284" t="s">
        <v>1844</v>
      </c>
      <c r="B5284">
        <v>0</v>
      </c>
      <c r="C5284">
        <v>428528000</v>
      </c>
      <c r="D5284">
        <v>0</v>
      </c>
      <c r="E5284">
        <v>428528000</v>
      </c>
      <c r="F5284">
        <v>0</v>
      </c>
      <c r="G5284">
        <v>208528000</v>
      </c>
      <c r="H5284">
        <v>208528000</v>
      </c>
      <c r="I5284">
        <v>0</v>
      </c>
      <c r="J5284">
        <v>0</v>
      </c>
      <c r="K5284">
        <v>0</v>
      </c>
      <c r="L5284">
        <v>0</v>
      </c>
      <c r="M5284">
        <v>208528000</v>
      </c>
      <c r="N5284">
        <v>0</v>
      </c>
      <c r="O5284">
        <v>0</v>
      </c>
      <c r="P5284">
        <v>0</v>
      </c>
      <c r="Q5284">
        <v>220000000</v>
      </c>
      <c r="R5284">
        <v>0</v>
      </c>
      <c r="S5284">
        <v>0</v>
      </c>
      <c r="T5284">
        <v>0</v>
      </c>
    </row>
    <row r="5285" spans="1:20" x14ac:dyDescent="0.25">
      <c r="A5285" t="s">
        <v>1778</v>
      </c>
      <c r="B5285">
        <v>0</v>
      </c>
      <c r="C5285">
        <v>428528000</v>
      </c>
      <c r="D5285">
        <v>0</v>
      </c>
      <c r="E5285">
        <v>428528000</v>
      </c>
      <c r="F5285">
        <v>0</v>
      </c>
      <c r="G5285">
        <v>208528000</v>
      </c>
      <c r="H5285">
        <v>208528000</v>
      </c>
      <c r="I5285">
        <v>0</v>
      </c>
      <c r="J5285">
        <v>0</v>
      </c>
      <c r="K5285">
        <v>0</v>
      </c>
      <c r="L5285">
        <v>0</v>
      </c>
      <c r="M5285">
        <v>208528000</v>
      </c>
      <c r="N5285">
        <v>0</v>
      </c>
      <c r="O5285">
        <v>0</v>
      </c>
      <c r="P5285">
        <v>0</v>
      </c>
      <c r="Q5285">
        <v>220000000</v>
      </c>
      <c r="R5285">
        <v>0</v>
      </c>
      <c r="S5285">
        <v>0</v>
      </c>
      <c r="T5285">
        <v>0</v>
      </c>
    </row>
    <row r="5286" spans="1:20" x14ac:dyDescent="0.25">
      <c r="A5286" t="s">
        <v>1779</v>
      </c>
      <c r="B5286">
        <v>0</v>
      </c>
      <c r="C5286">
        <v>120000000</v>
      </c>
      <c r="D5286">
        <v>0</v>
      </c>
      <c r="E5286">
        <v>120000000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120000000</v>
      </c>
      <c r="R5286">
        <v>0</v>
      </c>
      <c r="S5286">
        <v>0</v>
      </c>
      <c r="T5286">
        <v>0</v>
      </c>
    </row>
    <row r="5287" spans="1:20" x14ac:dyDescent="0.25">
      <c r="A5287" t="s">
        <v>1845</v>
      </c>
      <c r="B5287">
        <v>0</v>
      </c>
      <c r="C5287">
        <v>120000000</v>
      </c>
      <c r="D5287">
        <v>0</v>
      </c>
      <c r="E5287">
        <v>120000000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120000000</v>
      </c>
      <c r="R5287">
        <v>0</v>
      </c>
      <c r="S5287">
        <v>0</v>
      </c>
      <c r="T5287">
        <v>0</v>
      </c>
    </row>
    <row r="5288" spans="1:20" x14ac:dyDescent="0.25">
      <c r="A5288" t="s">
        <v>1812</v>
      </c>
      <c r="B5288">
        <v>0</v>
      </c>
      <c r="C5288">
        <v>308528000</v>
      </c>
      <c r="D5288">
        <v>0</v>
      </c>
      <c r="E5288">
        <v>308528000</v>
      </c>
      <c r="F5288">
        <v>0</v>
      </c>
      <c r="G5288">
        <v>208528000</v>
      </c>
      <c r="H5288">
        <v>208528000</v>
      </c>
      <c r="I5288">
        <v>0</v>
      </c>
      <c r="J5288">
        <v>0</v>
      </c>
      <c r="K5288">
        <v>0</v>
      </c>
      <c r="L5288">
        <v>0</v>
      </c>
      <c r="M5288">
        <v>208528000</v>
      </c>
      <c r="N5288">
        <v>0</v>
      </c>
      <c r="O5288">
        <v>0</v>
      </c>
      <c r="P5288">
        <v>0</v>
      </c>
      <c r="Q5288">
        <v>100000000</v>
      </c>
      <c r="R5288">
        <v>0</v>
      </c>
      <c r="S5288">
        <v>0</v>
      </c>
      <c r="T5288">
        <v>0</v>
      </c>
    </row>
    <row r="5289" spans="1:20" x14ac:dyDescent="0.25">
      <c r="A5289" t="s">
        <v>1846</v>
      </c>
      <c r="B5289">
        <v>0</v>
      </c>
      <c r="C5289">
        <v>80000000</v>
      </c>
      <c r="D5289">
        <v>0</v>
      </c>
      <c r="E5289">
        <v>80000000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80000000</v>
      </c>
      <c r="R5289">
        <v>0</v>
      </c>
      <c r="S5289">
        <v>0</v>
      </c>
      <c r="T5289">
        <v>0</v>
      </c>
    </row>
    <row r="5290" spans="1:20" x14ac:dyDescent="0.25">
      <c r="A5290" t="s">
        <v>1847</v>
      </c>
      <c r="B5290">
        <v>0</v>
      </c>
      <c r="C5290">
        <v>228528000</v>
      </c>
      <c r="D5290">
        <v>0</v>
      </c>
      <c r="E5290">
        <v>228528000</v>
      </c>
      <c r="F5290">
        <v>0</v>
      </c>
      <c r="G5290">
        <v>208528000</v>
      </c>
      <c r="H5290">
        <v>208528000</v>
      </c>
      <c r="I5290">
        <v>0</v>
      </c>
      <c r="J5290">
        <v>0</v>
      </c>
      <c r="K5290">
        <v>0</v>
      </c>
      <c r="L5290">
        <v>0</v>
      </c>
      <c r="M5290">
        <v>208528000</v>
      </c>
      <c r="N5290">
        <v>0</v>
      </c>
      <c r="O5290">
        <v>0</v>
      </c>
      <c r="P5290">
        <v>0</v>
      </c>
      <c r="Q5290">
        <v>20000000</v>
      </c>
      <c r="R5290">
        <v>0</v>
      </c>
      <c r="S5290">
        <v>0</v>
      </c>
      <c r="T5290">
        <v>0</v>
      </c>
    </row>
    <row r="5291" spans="1:20" x14ac:dyDescent="0.25">
      <c r="A5291" t="s">
        <v>1848</v>
      </c>
      <c r="B5291">
        <v>0</v>
      </c>
      <c r="C5291">
        <v>330000000</v>
      </c>
      <c r="D5291">
        <v>0</v>
      </c>
      <c r="E5291">
        <v>330000000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330000000</v>
      </c>
      <c r="R5291">
        <v>0</v>
      </c>
      <c r="S5291">
        <v>0</v>
      </c>
      <c r="T5291">
        <v>0</v>
      </c>
    </row>
    <row r="5292" spans="1:20" x14ac:dyDescent="0.25">
      <c r="A5292" t="s">
        <v>1778</v>
      </c>
      <c r="B5292">
        <v>0</v>
      </c>
      <c r="C5292">
        <v>330000000</v>
      </c>
      <c r="D5292">
        <v>0</v>
      </c>
      <c r="E5292">
        <v>330000000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330000000</v>
      </c>
      <c r="R5292">
        <v>0</v>
      </c>
      <c r="S5292">
        <v>0</v>
      </c>
      <c r="T5292">
        <v>0</v>
      </c>
    </row>
    <row r="5293" spans="1:20" x14ac:dyDescent="0.25">
      <c r="A5293" t="s">
        <v>1779</v>
      </c>
      <c r="B5293">
        <v>0</v>
      </c>
      <c r="C5293">
        <v>330000000</v>
      </c>
      <c r="D5293">
        <v>0</v>
      </c>
      <c r="E5293">
        <v>330000000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330000000</v>
      </c>
      <c r="R5293">
        <v>0</v>
      </c>
      <c r="S5293">
        <v>0</v>
      </c>
      <c r="T5293">
        <v>0</v>
      </c>
    </row>
    <row r="5294" spans="1:20" x14ac:dyDescent="0.25">
      <c r="A5294" t="s">
        <v>1849</v>
      </c>
      <c r="B5294">
        <v>0</v>
      </c>
      <c r="C5294">
        <v>330000000</v>
      </c>
      <c r="D5294">
        <v>0</v>
      </c>
      <c r="E5294">
        <v>330000000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330000000</v>
      </c>
      <c r="R5294">
        <v>0</v>
      </c>
      <c r="S5294">
        <v>0</v>
      </c>
      <c r="T5294">
        <v>0</v>
      </c>
    </row>
    <row r="5295" spans="1:20" x14ac:dyDescent="0.25">
      <c r="A5295" t="s">
        <v>1850</v>
      </c>
      <c r="B5295">
        <v>0</v>
      </c>
      <c r="C5295">
        <v>20000000</v>
      </c>
      <c r="D5295">
        <v>0</v>
      </c>
      <c r="E5295">
        <v>20000000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20000000</v>
      </c>
      <c r="R5295">
        <v>0</v>
      </c>
      <c r="S5295">
        <v>0</v>
      </c>
      <c r="T5295">
        <v>0</v>
      </c>
    </row>
    <row r="5296" spans="1:20" x14ac:dyDescent="0.25">
      <c r="A5296" t="s">
        <v>1778</v>
      </c>
      <c r="B5296">
        <v>0</v>
      </c>
      <c r="C5296">
        <v>20000000</v>
      </c>
      <c r="D5296">
        <v>0</v>
      </c>
      <c r="E5296">
        <v>20000000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20000000</v>
      </c>
      <c r="R5296">
        <v>0</v>
      </c>
      <c r="S5296">
        <v>0</v>
      </c>
      <c r="T5296">
        <v>0</v>
      </c>
    </row>
    <row r="5297" spans="1:20" x14ac:dyDescent="0.25">
      <c r="A5297" t="s">
        <v>1779</v>
      </c>
      <c r="B5297">
        <v>0</v>
      </c>
      <c r="C5297">
        <v>20000000</v>
      </c>
      <c r="D5297">
        <v>0</v>
      </c>
      <c r="E5297">
        <v>20000000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20000000</v>
      </c>
      <c r="R5297">
        <v>0</v>
      </c>
      <c r="S5297">
        <v>0</v>
      </c>
      <c r="T5297">
        <v>0</v>
      </c>
    </row>
    <row r="5298" spans="1:20" x14ac:dyDescent="0.25">
      <c r="A5298" t="s">
        <v>1837</v>
      </c>
      <c r="B5298">
        <v>0</v>
      </c>
      <c r="C5298">
        <v>20000000</v>
      </c>
      <c r="D5298">
        <v>0</v>
      </c>
      <c r="E5298">
        <v>20000000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20000000</v>
      </c>
      <c r="R5298">
        <v>0</v>
      </c>
      <c r="S5298">
        <v>0</v>
      </c>
      <c r="T5298">
        <v>0</v>
      </c>
    </row>
    <row r="5299" spans="1:20" x14ac:dyDescent="0.25">
      <c r="A5299" t="s">
        <v>1851</v>
      </c>
      <c r="B5299">
        <v>0</v>
      </c>
      <c r="C5299">
        <v>2000000000</v>
      </c>
      <c r="D5299">
        <v>0</v>
      </c>
      <c r="E5299">
        <v>2000000000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2000000000</v>
      </c>
      <c r="R5299">
        <v>0</v>
      </c>
      <c r="S5299">
        <v>0</v>
      </c>
      <c r="T5299">
        <v>0</v>
      </c>
    </row>
    <row r="5300" spans="1:20" x14ac:dyDescent="0.25">
      <c r="A5300" t="s">
        <v>97</v>
      </c>
      <c r="B5300">
        <v>0</v>
      </c>
      <c r="C5300">
        <v>2000000000</v>
      </c>
      <c r="D5300">
        <v>0</v>
      </c>
      <c r="E5300">
        <v>2000000000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2000000000</v>
      </c>
      <c r="R5300">
        <v>0</v>
      </c>
      <c r="S5300">
        <v>0</v>
      </c>
      <c r="T5300">
        <v>0</v>
      </c>
    </row>
    <row r="5301" spans="1:20" x14ac:dyDescent="0.25">
      <c r="A5301" t="s">
        <v>1823</v>
      </c>
      <c r="B5301">
        <v>0</v>
      </c>
      <c r="C5301">
        <v>2000000000</v>
      </c>
      <c r="D5301">
        <v>0</v>
      </c>
      <c r="E5301">
        <v>2000000000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2000000000</v>
      </c>
      <c r="R5301">
        <v>0</v>
      </c>
      <c r="S5301">
        <v>0</v>
      </c>
      <c r="T5301">
        <v>0</v>
      </c>
    </row>
    <row r="5302" spans="1:20" x14ac:dyDescent="0.25">
      <c r="A5302" t="s">
        <v>1852</v>
      </c>
      <c r="B5302">
        <v>0</v>
      </c>
      <c r="C5302">
        <v>2000000000</v>
      </c>
      <c r="D5302">
        <v>0</v>
      </c>
      <c r="E5302">
        <v>2000000000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2000000000</v>
      </c>
      <c r="R5302">
        <v>0</v>
      </c>
      <c r="S5302">
        <v>0</v>
      </c>
      <c r="T5302">
        <v>0</v>
      </c>
    </row>
    <row r="5303" spans="1:20" x14ac:dyDescent="0.25">
      <c r="A5303" t="s">
        <v>1853</v>
      </c>
      <c r="B5303">
        <v>0</v>
      </c>
      <c r="C5303">
        <v>160000000</v>
      </c>
      <c r="D5303">
        <v>0</v>
      </c>
      <c r="E5303">
        <v>160000000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160000000</v>
      </c>
      <c r="R5303">
        <v>0</v>
      </c>
      <c r="S5303">
        <v>0</v>
      </c>
      <c r="T5303">
        <v>0</v>
      </c>
    </row>
    <row r="5304" spans="1:20" x14ac:dyDescent="0.25">
      <c r="A5304" t="s">
        <v>31</v>
      </c>
      <c r="B5304">
        <v>0</v>
      </c>
      <c r="C5304">
        <v>100000000</v>
      </c>
      <c r="D5304">
        <v>0</v>
      </c>
      <c r="E5304">
        <v>100000000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100000000</v>
      </c>
      <c r="R5304">
        <v>0</v>
      </c>
      <c r="S5304">
        <v>0</v>
      </c>
      <c r="T5304">
        <v>0</v>
      </c>
    </row>
    <row r="5305" spans="1:20" x14ac:dyDescent="0.25">
      <c r="A5305" t="s">
        <v>1779</v>
      </c>
      <c r="B5305">
        <v>0</v>
      </c>
      <c r="C5305">
        <v>100000000</v>
      </c>
      <c r="D5305">
        <v>0</v>
      </c>
      <c r="E5305">
        <v>100000000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100000000</v>
      </c>
      <c r="R5305">
        <v>0</v>
      </c>
      <c r="S5305">
        <v>0</v>
      </c>
      <c r="T5305">
        <v>0</v>
      </c>
    </row>
    <row r="5306" spans="1:20" x14ac:dyDescent="0.25">
      <c r="A5306" t="s">
        <v>1842</v>
      </c>
      <c r="B5306">
        <v>0</v>
      </c>
      <c r="C5306">
        <v>100000000</v>
      </c>
      <c r="D5306">
        <v>0</v>
      </c>
      <c r="E5306">
        <v>100000000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100000000</v>
      </c>
      <c r="R5306">
        <v>0</v>
      </c>
      <c r="S5306">
        <v>0</v>
      </c>
      <c r="T5306">
        <v>0</v>
      </c>
    </row>
    <row r="5307" spans="1:20" x14ac:dyDescent="0.25">
      <c r="A5307" t="s">
        <v>1778</v>
      </c>
      <c r="B5307">
        <v>0</v>
      </c>
      <c r="C5307">
        <v>60000000</v>
      </c>
      <c r="D5307">
        <v>0</v>
      </c>
      <c r="E5307">
        <v>60000000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60000000</v>
      </c>
      <c r="R5307">
        <v>0</v>
      </c>
      <c r="S5307">
        <v>0</v>
      </c>
      <c r="T5307">
        <v>0</v>
      </c>
    </row>
    <row r="5308" spans="1:20" x14ac:dyDescent="0.25">
      <c r="A5308" t="s">
        <v>1779</v>
      </c>
      <c r="B5308">
        <v>0</v>
      </c>
      <c r="C5308">
        <v>60000000</v>
      </c>
      <c r="D5308">
        <v>0</v>
      </c>
      <c r="E5308">
        <v>60000000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60000000</v>
      </c>
      <c r="R5308">
        <v>0</v>
      </c>
      <c r="S5308">
        <v>0</v>
      </c>
      <c r="T5308">
        <v>0</v>
      </c>
    </row>
    <row r="5309" spans="1:20" x14ac:dyDescent="0.25">
      <c r="A5309" t="s">
        <v>1842</v>
      </c>
      <c r="B5309">
        <v>0</v>
      </c>
      <c r="C5309">
        <v>60000000</v>
      </c>
      <c r="D5309">
        <v>0</v>
      </c>
      <c r="E5309">
        <v>60000000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60000000</v>
      </c>
      <c r="R5309">
        <v>0</v>
      </c>
      <c r="S5309">
        <v>0</v>
      </c>
      <c r="T5309">
        <v>0</v>
      </c>
    </row>
    <row r="5310" spans="1:20" x14ac:dyDescent="0.25">
      <c r="A5310" t="s">
        <v>1854</v>
      </c>
      <c r="B5310">
        <v>0</v>
      </c>
      <c r="C5310">
        <v>500000000</v>
      </c>
      <c r="D5310">
        <v>0</v>
      </c>
      <c r="E5310">
        <v>500000000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500000000</v>
      </c>
      <c r="R5310">
        <v>0</v>
      </c>
      <c r="S5310">
        <v>0</v>
      </c>
      <c r="T5310">
        <v>0</v>
      </c>
    </row>
    <row r="5311" spans="1:20" x14ac:dyDescent="0.25">
      <c r="A5311" t="s">
        <v>97</v>
      </c>
      <c r="B5311">
        <v>0</v>
      </c>
      <c r="C5311">
        <v>500000000</v>
      </c>
      <c r="D5311">
        <v>0</v>
      </c>
      <c r="E5311">
        <v>500000000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500000000</v>
      </c>
      <c r="R5311">
        <v>0</v>
      </c>
      <c r="S5311">
        <v>0</v>
      </c>
      <c r="T5311">
        <v>0</v>
      </c>
    </row>
    <row r="5312" spans="1:20" x14ac:dyDescent="0.25">
      <c r="A5312" t="s">
        <v>1823</v>
      </c>
      <c r="B5312">
        <v>0</v>
      </c>
      <c r="C5312">
        <v>500000000</v>
      </c>
      <c r="D5312">
        <v>0</v>
      </c>
      <c r="E5312">
        <v>500000000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500000000</v>
      </c>
      <c r="R5312">
        <v>0</v>
      </c>
      <c r="S5312">
        <v>0</v>
      </c>
      <c r="T5312">
        <v>0</v>
      </c>
    </row>
    <row r="5313" spans="1:20" x14ac:dyDescent="0.25">
      <c r="A5313" t="s">
        <v>1852</v>
      </c>
      <c r="B5313">
        <v>0</v>
      </c>
      <c r="C5313">
        <v>500000000</v>
      </c>
      <c r="D5313">
        <v>0</v>
      </c>
      <c r="E5313">
        <v>500000000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500000000</v>
      </c>
      <c r="R5313">
        <v>0</v>
      </c>
      <c r="S5313">
        <v>0</v>
      </c>
      <c r="T5313">
        <v>0</v>
      </c>
    </row>
    <row r="5314" spans="1:20" x14ac:dyDescent="0.25">
      <c r="A5314" t="s">
        <v>1855</v>
      </c>
      <c r="B5314">
        <v>0</v>
      </c>
      <c r="C5314">
        <v>180000000</v>
      </c>
      <c r="D5314">
        <v>0</v>
      </c>
      <c r="E5314">
        <v>180000000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180000000</v>
      </c>
      <c r="R5314">
        <v>0</v>
      </c>
      <c r="S5314">
        <v>0</v>
      </c>
      <c r="T5314">
        <v>0</v>
      </c>
    </row>
    <row r="5315" spans="1:20" x14ac:dyDescent="0.25">
      <c r="A5315" t="s">
        <v>31</v>
      </c>
      <c r="B5315">
        <v>0</v>
      </c>
      <c r="C5315">
        <v>180000000</v>
      </c>
      <c r="D5315">
        <v>0</v>
      </c>
      <c r="E5315">
        <v>180000000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180000000</v>
      </c>
      <c r="R5315">
        <v>0</v>
      </c>
      <c r="S5315">
        <v>0</v>
      </c>
      <c r="T5315">
        <v>0</v>
      </c>
    </row>
    <row r="5316" spans="1:20" x14ac:dyDescent="0.25">
      <c r="A5316" t="s">
        <v>1823</v>
      </c>
      <c r="B5316">
        <v>0</v>
      </c>
      <c r="C5316">
        <v>180000000</v>
      </c>
      <c r="D5316">
        <v>0</v>
      </c>
      <c r="E5316">
        <v>180000000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180000000</v>
      </c>
      <c r="R5316">
        <v>0</v>
      </c>
      <c r="S5316">
        <v>0</v>
      </c>
      <c r="T5316">
        <v>0</v>
      </c>
    </row>
    <row r="5317" spans="1:20" x14ac:dyDescent="0.25">
      <c r="A5317" t="s">
        <v>1856</v>
      </c>
      <c r="B5317">
        <v>0</v>
      </c>
      <c r="C5317">
        <v>180000000</v>
      </c>
      <c r="D5317">
        <v>0</v>
      </c>
      <c r="E5317">
        <v>180000000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180000000</v>
      </c>
      <c r="R5317">
        <v>0</v>
      </c>
      <c r="S5317">
        <v>0</v>
      </c>
      <c r="T5317">
        <v>0</v>
      </c>
    </row>
    <row r="5318" spans="1:20" x14ac:dyDescent="0.25">
      <c r="A5318" t="s">
        <v>1857</v>
      </c>
      <c r="B5318">
        <v>0</v>
      </c>
      <c r="C5318">
        <v>190350000</v>
      </c>
      <c r="D5318">
        <v>0</v>
      </c>
      <c r="E5318">
        <v>190350000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190350000</v>
      </c>
      <c r="R5318">
        <v>0</v>
      </c>
      <c r="S5318">
        <v>0</v>
      </c>
      <c r="T5318">
        <v>0</v>
      </c>
    </row>
    <row r="5319" spans="1:20" x14ac:dyDescent="0.25">
      <c r="A5319" t="s">
        <v>1778</v>
      </c>
      <c r="B5319">
        <v>0</v>
      </c>
      <c r="C5319">
        <v>190350000</v>
      </c>
      <c r="D5319">
        <v>0</v>
      </c>
      <c r="E5319">
        <v>190350000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190350000</v>
      </c>
      <c r="R5319">
        <v>0</v>
      </c>
      <c r="S5319">
        <v>0</v>
      </c>
      <c r="T5319">
        <v>0</v>
      </c>
    </row>
    <row r="5320" spans="1:20" x14ac:dyDescent="0.25">
      <c r="A5320" t="s">
        <v>1801</v>
      </c>
      <c r="B5320">
        <v>0</v>
      </c>
      <c r="C5320">
        <v>190350000</v>
      </c>
      <c r="D5320">
        <v>0</v>
      </c>
      <c r="E5320">
        <v>190350000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190350000</v>
      </c>
      <c r="R5320">
        <v>0</v>
      </c>
      <c r="S5320">
        <v>0</v>
      </c>
      <c r="T5320">
        <v>0</v>
      </c>
    </row>
    <row r="5321" spans="1:20" x14ac:dyDescent="0.25">
      <c r="A5321" t="s">
        <v>1858</v>
      </c>
      <c r="B5321">
        <v>0</v>
      </c>
      <c r="C5321">
        <v>190350000</v>
      </c>
      <c r="D5321">
        <v>0</v>
      </c>
      <c r="E5321">
        <v>190350000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190350000</v>
      </c>
      <c r="R5321">
        <v>0</v>
      </c>
      <c r="S5321">
        <v>0</v>
      </c>
      <c r="T5321">
        <v>0</v>
      </c>
    </row>
    <row r="5322" spans="1:20" x14ac:dyDescent="0.25">
      <c r="A5322" t="s">
        <v>1859</v>
      </c>
      <c r="B5322">
        <v>0</v>
      </c>
      <c r="C5322">
        <v>243200000</v>
      </c>
      <c r="D5322">
        <v>0</v>
      </c>
      <c r="E5322">
        <v>243200000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243200000</v>
      </c>
      <c r="R5322">
        <v>0</v>
      </c>
      <c r="S5322">
        <v>0</v>
      </c>
      <c r="T5322">
        <v>0</v>
      </c>
    </row>
    <row r="5323" spans="1:20" x14ac:dyDescent="0.25">
      <c r="A5323" t="s">
        <v>31</v>
      </c>
      <c r="B5323">
        <v>0</v>
      </c>
      <c r="C5323">
        <v>200000000</v>
      </c>
      <c r="D5323">
        <v>0</v>
      </c>
      <c r="E5323">
        <v>200000000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200000000</v>
      </c>
      <c r="R5323">
        <v>0</v>
      </c>
      <c r="S5323">
        <v>0</v>
      </c>
      <c r="T5323">
        <v>0</v>
      </c>
    </row>
    <row r="5324" spans="1:20" x14ac:dyDescent="0.25">
      <c r="A5324" t="s">
        <v>1779</v>
      </c>
      <c r="B5324">
        <v>0</v>
      </c>
      <c r="C5324">
        <v>200000000</v>
      </c>
      <c r="D5324">
        <v>0</v>
      </c>
      <c r="E5324">
        <v>200000000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200000000</v>
      </c>
      <c r="R5324">
        <v>0</v>
      </c>
      <c r="S5324">
        <v>0</v>
      </c>
      <c r="T5324">
        <v>0</v>
      </c>
    </row>
    <row r="5325" spans="1:20" x14ac:dyDescent="0.25">
      <c r="A5325" t="s">
        <v>1860</v>
      </c>
      <c r="B5325">
        <v>0</v>
      </c>
      <c r="C5325">
        <v>200000000</v>
      </c>
      <c r="D5325">
        <v>0</v>
      </c>
      <c r="E5325">
        <v>200000000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200000000</v>
      </c>
      <c r="R5325">
        <v>0</v>
      </c>
      <c r="S5325">
        <v>0</v>
      </c>
      <c r="T5325">
        <v>0</v>
      </c>
    </row>
    <row r="5326" spans="1:20" x14ac:dyDescent="0.25">
      <c r="A5326" t="s">
        <v>1778</v>
      </c>
      <c r="B5326">
        <v>0</v>
      </c>
      <c r="C5326">
        <v>43200000</v>
      </c>
      <c r="D5326">
        <v>0</v>
      </c>
      <c r="E5326">
        <v>43200000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43200000</v>
      </c>
      <c r="R5326">
        <v>0</v>
      </c>
      <c r="S5326">
        <v>0</v>
      </c>
      <c r="T5326">
        <v>0</v>
      </c>
    </row>
    <row r="5327" spans="1:20" x14ac:dyDescent="0.25">
      <c r="A5327" t="s">
        <v>1779</v>
      </c>
      <c r="B5327">
        <v>0</v>
      </c>
      <c r="C5327">
        <v>43200000</v>
      </c>
      <c r="D5327">
        <v>0</v>
      </c>
      <c r="E5327">
        <v>43200000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43200000</v>
      </c>
      <c r="R5327">
        <v>0</v>
      </c>
      <c r="S5327">
        <v>0</v>
      </c>
      <c r="T5327">
        <v>0</v>
      </c>
    </row>
    <row r="5328" spans="1:20" x14ac:dyDescent="0.25">
      <c r="A5328" t="s">
        <v>1860</v>
      </c>
      <c r="B5328">
        <v>0</v>
      </c>
      <c r="C5328">
        <v>43200000</v>
      </c>
      <c r="D5328">
        <v>0</v>
      </c>
      <c r="E5328">
        <v>43200000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43200000</v>
      </c>
      <c r="R5328">
        <v>0</v>
      </c>
      <c r="S5328">
        <v>0</v>
      </c>
      <c r="T5328">
        <v>0</v>
      </c>
    </row>
    <row r="5329" spans="1:20" x14ac:dyDescent="0.25">
      <c r="A5329" t="s">
        <v>1861</v>
      </c>
      <c r="B5329">
        <v>0</v>
      </c>
      <c r="C5329">
        <v>54000000</v>
      </c>
      <c r="D5329">
        <v>0</v>
      </c>
      <c r="E5329">
        <v>54000000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54000000</v>
      </c>
      <c r="R5329">
        <v>0</v>
      </c>
      <c r="S5329">
        <v>0</v>
      </c>
      <c r="T5329">
        <v>0</v>
      </c>
    </row>
    <row r="5330" spans="1:20" x14ac:dyDescent="0.25">
      <c r="A5330" t="s">
        <v>1778</v>
      </c>
      <c r="B5330">
        <v>0</v>
      </c>
      <c r="C5330">
        <v>54000000</v>
      </c>
      <c r="D5330">
        <v>0</v>
      </c>
      <c r="E5330">
        <v>54000000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54000000</v>
      </c>
      <c r="R5330">
        <v>0</v>
      </c>
      <c r="S5330">
        <v>0</v>
      </c>
      <c r="T5330">
        <v>0</v>
      </c>
    </row>
    <row r="5331" spans="1:20" x14ac:dyDescent="0.25">
      <c r="A5331" t="s">
        <v>1779</v>
      </c>
      <c r="B5331">
        <v>0</v>
      </c>
      <c r="C5331">
        <v>54000000</v>
      </c>
      <c r="D5331">
        <v>0</v>
      </c>
      <c r="E5331">
        <v>54000000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54000000</v>
      </c>
      <c r="R5331">
        <v>0</v>
      </c>
      <c r="S5331">
        <v>0</v>
      </c>
      <c r="T5331">
        <v>0</v>
      </c>
    </row>
    <row r="5332" spans="1:20" x14ac:dyDescent="0.25">
      <c r="A5332" t="s">
        <v>1862</v>
      </c>
      <c r="B5332">
        <v>0</v>
      </c>
      <c r="C5332">
        <v>54000000</v>
      </c>
      <c r="D5332">
        <v>0</v>
      </c>
      <c r="E5332">
        <v>54000000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54000000</v>
      </c>
      <c r="R5332">
        <v>0</v>
      </c>
      <c r="S5332">
        <v>0</v>
      </c>
      <c r="T5332">
        <v>0</v>
      </c>
    </row>
    <row r="5333" spans="1:20" x14ac:dyDescent="0.25">
      <c r="A5333" t="s">
        <v>1863</v>
      </c>
      <c r="B5333">
        <v>0</v>
      </c>
      <c r="C5333">
        <v>1800000000</v>
      </c>
      <c r="D5333">
        <v>0</v>
      </c>
      <c r="E5333">
        <v>1800000000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1800000000</v>
      </c>
      <c r="R5333">
        <v>0</v>
      </c>
      <c r="S5333">
        <v>0</v>
      </c>
      <c r="T5333">
        <v>0</v>
      </c>
    </row>
    <row r="5334" spans="1:20" x14ac:dyDescent="0.25">
      <c r="A5334" t="s">
        <v>97</v>
      </c>
      <c r="B5334">
        <v>0</v>
      </c>
      <c r="C5334">
        <v>1800000000</v>
      </c>
      <c r="D5334">
        <v>0</v>
      </c>
      <c r="E5334">
        <v>1800000000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1800000000</v>
      </c>
      <c r="R5334">
        <v>0</v>
      </c>
      <c r="S5334">
        <v>0</v>
      </c>
      <c r="T5334">
        <v>0</v>
      </c>
    </row>
    <row r="5335" spans="1:20" x14ac:dyDescent="0.25">
      <c r="A5335" t="s">
        <v>1864</v>
      </c>
      <c r="B5335">
        <v>0</v>
      </c>
      <c r="C5335">
        <v>1800000000</v>
      </c>
      <c r="D5335">
        <v>0</v>
      </c>
      <c r="E5335">
        <v>1800000000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1800000000</v>
      </c>
      <c r="R5335">
        <v>0</v>
      </c>
      <c r="S5335">
        <v>0</v>
      </c>
      <c r="T5335">
        <v>0</v>
      </c>
    </row>
    <row r="5336" spans="1:20" x14ac:dyDescent="0.25">
      <c r="A5336" t="s">
        <v>1865</v>
      </c>
      <c r="B5336">
        <v>0</v>
      </c>
      <c r="C5336">
        <v>1800000000</v>
      </c>
      <c r="D5336">
        <v>0</v>
      </c>
      <c r="E5336">
        <v>1800000000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1800000000</v>
      </c>
      <c r="R5336">
        <v>0</v>
      </c>
      <c r="S5336">
        <v>0</v>
      </c>
      <c r="T5336">
        <v>0</v>
      </c>
    </row>
    <row r="5337" spans="1:20" x14ac:dyDescent="0.25">
      <c r="A5337" t="s">
        <v>1866</v>
      </c>
      <c r="B5337">
        <v>0</v>
      </c>
      <c r="C5337">
        <v>649800000</v>
      </c>
      <c r="D5337">
        <v>0</v>
      </c>
      <c r="E5337">
        <v>649800000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649800000</v>
      </c>
      <c r="R5337">
        <v>0</v>
      </c>
      <c r="S5337">
        <v>0</v>
      </c>
      <c r="T5337">
        <v>0</v>
      </c>
    </row>
    <row r="5338" spans="1:20" x14ac:dyDescent="0.25">
      <c r="A5338" t="s">
        <v>31</v>
      </c>
      <c r="B5338">
        <v>0</v>
      </c>
      <c r="C5338">
        <v>149800000</v>
      </c>
      <c r="D5338">
        <v>0</v>
      </c>
      <c r="E5338">
        <v>149800000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149800000</v>
      </c>
      <c r="R5338">
        <v>0</v>
      </c>
      <c r="S5338">
        <v>0</v>
      </c>
      <c r="T5338">
        <v>0</v>
      </c>
    </row>
    <row r="5339" spans="1:20" x14ac:dyDescent="0.25">
      <c r="A5339" t="s">
        <v>1823</v>
      </c>
      <c r="B5339">
        <v>0</v>
      </c>
      <c r="C5339">
        <v>149800000</v>
      </c>
      <c r="D5339">
        <v>0</v>
      </c>
      <c r="E5339">
        <v>149800000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149800000</v>
      </c>
      <c r="R5339">
        <v>0</v>
      </c>
      <c r="S5339">
        <v>0</v>
      </c>
      <c r="T5339">
        <v>0</v>
      </c>
    </row>
    <row r="5340" spans="1:20" x14ac:dyDescent="0.25">
      <c r="A5340" t="s">
        <v>1852</v>
      </c>
      <c r="B5340">
        <v>0</v>
      </c>
      <c r="C5340">
        <v>149800000</v>
      </c>
      <c r="D5340">
        <v>0</v>
      </c>
      <c r="E5340">
        <v>149800000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149800000</v>
      </c>
      <c r="R5340">
        <v>0</v>
      </c>
      <c r="S5340">
        <v>0</v>
      </c>
      <c r="T5340">
        <v>0</v>
      </c>
    </row>
    <row r="5341" spans="1:20" x14ac:dyDescent="0.25">
      <c r="A5341" t="s">
        <v>97</v>
      </c>
      <c r="B5341">
        <v>0</v>
      </c>
      <c r="C5341">
        <v>500000000</v>
      </c>
      <c r="D5341">
        <v>0</v>
      </c>
      <c r="E5341">
        <v>500000000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500000000</v>
      </c>
      <c r="R5341">
        <v>0</v>
      </c>
      <c r="S5341">
        <v>0</v>
      </c>
      <c r="T5341">
        <v>0</v>
      </c>
    </row>
    <row r="5342" spans="1:20" x14ac:dyDescent="0.25">
      <c r="A5342" t="s">
        <v>1823</v>
      </c>
      <c r="B5342">
        <v>0</v>
      </c>
      <c r="C5342">
        <v>500000000</v>
      </c>
      <c r="D5342">
        <v>0</v>
      </c>
      <c r="E5342">
        <v>500000000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500000000</v>
      </c>
      <c r="R5342">
        <v>0</v>
      </c>
      <c r="S5342">
        <v>0</v>
      </c>
      <c r="T5342">
        <v>0</v>
      </c>
    </row>
    <row r="5343" spans="1:20" x14ac:dyDescent="0.25">
      <c r="A5343" t="s">
        <v>1852</v>
      </c>
      <c r="B5343">
        <v>0</v>
      </c>
      <c r="C5343">
        <v>500000000</v>
      </c>
      <c r="D5343">
        <v>0</v>
      </c>
      <c r="E5343">
        <v>500000000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500000000</v>
      </c>
      <c r="R5343">
        <v>0</v>
      </c>
      <c r="S5343">
        <v>0</v>
      </c>
      <c r="T5343">
        <v>0</v>
      </c>
    </row>
    <row r="5344" spans="1:20" x14ac:dyDescent="0.25">
      <c r="A5344" t="s">
        <v>1867</v>
      </c>
      <c r="B5344">
        <v>0</v>
      </c>
      <c r="C5344">
        <v>240000000</v>
      </c>
      <c r="D5344">
        <v>0</v>
      </c>
      <c r="E5344">
        <v>240000000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240000000</v>
      </c>
      <c r="R5344">
        <v>0</v>
      </c>
      <c r="S5344">
        <v>0</v>
      </c>
      <c r="T5344">
        <v>0</v>
      </c>
    </row>
    <row r="5345" spans="1:20" x14ac:dyDescent="0.25">
      <c r="A5345" t="s">
        <v>31</v>
      </c>
      <c r="B5345">
        <v>0</v>
      </c>
      <c r="C5345">
        <v>40000000</v>
      </c>
      <c r="D5345">
        <v>0</v>
      </c>
      <c r="E5345">
        <v>40000000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40000000</v>
      </c>
      <c r="R5345">
        <v>0</v>
      </c>
      <c r="S5345">
        <v>0</v>
      </c>
      <c r="T5345">
        <v>0</v>
      </c>
    </row>
    <row r="5346" spans="1:20" x14ac:dyDescent="0.25">
      <c r="A5346" t="s">
        <v>1823</v>
      </c>
      <c r="B5346">
        <v>0</v>
      </c>
      <c r="C5346">
        <v>40000000</v>
      </c>
      <c r="D5346">
        <v>0</v>
      </c>
      <c r="E5346">
        <v>40000000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40000000</v>
      </c>
      <c r="R5346">
        <v>0</v>
      </c>
      <c r="S5346">
        <v>0</v>
      </c>
      <c r="T5346">
        <v>0</v>
      </c>
    </row>
    <row r="5347" spans="1:20" x14ac:dyDescent="0.25">
      <c r="A5347" t="s">
        <v>1868</v>
      </c>
      <c r="B5347">
        <v>0</v>
      </c>
      <c r="C5347">
        <v>40000000</v>
      </c>
      <c r="D5347">
        <v>0</v>
      </c>
      <c r="E5347">
        <v>40000000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40000000</v>
      </c>
      <c r="R5347">
        <v>0</v>
      </c>
      <c r="S5347">
        <v>0</v>
      </c>
      <c r="T5347">
        <v>0</v>
      </c>
    </row>
    <row r="5348" spans="1:20" x14ac:dyDescent="0.25">
      <c r="A5348" t="s">
        <v>97</v>
      </c>
      <c r="B5348">
        <v>0</v>
      </c>
      <c r="C5348">
        <v>200000000</v>
      </c>
      <c r="D5348">
        <v>0</v>
      </c>
      <c r="E5348">
        <v>200000000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200000000</v>
      </c>
      <c r="R5348">
        <v>0</v>
      </c>
      <c r="S5348">
        <v>0</v>
      </c>
      <c r="T5348">
        <v>0</v>
      </c>
    </row>
    <row r="5349" spans="1:20" x14ac:dyDescent="0.25">
      <c r="A5349" t="s">
        <v>1823</v>
      </c>
      <c r="B5349">
        <v>0</v>
      </c>
      <c r="C5349">
        <v>200000000</v>
      </c>
      <c r="D5349">
        <v>0</v>
      </c>
      <c r="E5349">
        <v>200000000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200000000</v>
      </c>
      <c r="R5349">
        <v>0</v>
      </c>
      <c r="S5349">
        <v>0</v>
      </c>
      <c r="T5349">
        <v>0</v>
      </c>
    </row>
    <row r="5350" spans="1:20" x14ac:dyDescent="0.25">
      <c r="A5350" t="s">
        <v>1868</v>
      </c>
      <c r="B5350">
        <v>0</v>
      </c>
      <c r="C5350">
        <v>200000000</v>
      </c>
      <c r="D5350">
        <v>0</v>
      </c>
      <c r="E5350">
        <v>200000000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200000000</v>
      </c>
      <c r="R5350">
        <v>0</v>
      </c>
      <c r="S5350">
        <v>0</v>
      </c>
      <c r="T5350">
        <v>0</v>
      </c>
    </row>
    <row r="5351" spans="1:20" x14ac:dyDescent="0.25">
      <c r="A5351" t="s">
        <v>1869</v>
      </c>
      <c r="B5351">
        <v>108780965866</v>
      </c>
      <c r="C5351">
        <v>13759561283</v>
      </c>
      <c r="D5351">
        <v>0</v>
      </c>
      <c r="E5351">
        <v>122540527149</v>
      </c>
      <c r="F5351">
        <v>0</v>
      </c>
      <c r="G5351">
        <v>90593493158</v>
      </c>
      <c r="H5351">
        <v>90593493158</v>
      </c>
      <c r="I5351">
        <v>68971048873</v>
      </c>
      <c r="J5351">
        <v>0</v>
      </c>
      <c r="K5351">
        <v>68971048873</v>
      </c>
      <c r="L5351">
        <v>0</v>
      </c>
      <c r="M5351">
        <v>21622444285</v>
      </c>
      <c r="N5351">
        <v>68971048873</v>
      </c>
      <c r="O5351">
        <v>60210082414</v>
      </c>
      <c r="P5351">
        <v>8760966459</v>
      </c>
      <c r="Q5351">
        <v>31947033991</v>
      </c>
      <c r="R5351">
        <v>56.28</v>
      </c>
      <c r="S5351">
        <v>0</v>
      </c>
      <c r="T5351">
        <v>0</v>
      </c>
    </row>
    <row r="5352" spans="1:20" x14ac:dyDescent="0.25">
      <c r="A5352" t="s">
        <v>30</v>
      </c>
      <c r="B5352">
        <v>5163364074</v>
      </c>
      <c r="C5352">
        <v>-139000000</v>
      </c>
      <c r="D5352">
        <v>0</v>
      </c>
      <c r="E5352">
        <v>5024364074</v>
      </c>
      <c r="F5352">
        <v>0</v>
      </c>
      <c r="G5352">
        <v>3481680000</v>
      </c>
      <c r="H5352">
        <v>3481680000</v>
      </c>
      <c r="I5352">
        <v>3481680000</v>
      </c>
      <c r="J5352">
        <v>0</v>
      </c>
      <c r="K5352">
        <v>3481680000</v>
      </c>
      <c r="L5352">
        <v>0</v>
      </c>
      <c r="M5352">
        <v>0</v>
      </c>
      <c r="N5352">
        <v>3481680000</v>
      </c>
      <c r="O5352">
        <v>3181680000</v>
      </c>
      <c r="P5352">
        <v>300000000</v>
      </c>
      <c r="Q5352">
        <v>1542684074</v>
      </c>
      <c r="R5352">
        <v>69.3</v>
      </c>
      <c r="S5352">
        <v>0</v>
      </c>
      <c r="T5352">
        <v>0</v>
      </c>
    </row>
    <row r="5353" spans="1:20" x14ac:dyDescent="0.25">
      <c r="A5353" t="s">
        <v>31</v>
      </c>
      <c r="B5353">
        <v>5163364074</v>
      </c>
      <c r="C5353">
        <v>-139000000</v>
      </c>
      <c r="D5353">
        <v>0</v>
      </c>
      <c r="E5353">
        <v>5024364074</v>
      </c>
      <c r="F5353">
        <v>0</v>
      </c>
      <c r="G5353">
        <v>3481680000</v>
      </c>
      <c r="H5353">
        <v>3481680000</v>
      </c>
      <c r="I5353">
        <v>3481680000</v>
      </c>
      <c r="J5353">
        <v>0</v>
      </c>
      <c r="K5353">
        <v>3481680000</v>
      </c>
      <c r="L5353">
        <v>0</v>
      </c>
      <c r="M5353">
        <v>0</v>
      </c>
      <c r="N5353">
        <v>3481680000</v>
      </c>
      <c r="O5353">
        <v>3181680000</v>
      </c>
      <c r="P5353">
        <v>300000000</v>
      </c>
      <c r="Q5353">
        <v>1542684074</v>
      </c>
      <c r="R5353">
        <v>69.3</v>
      </c>
      <c r="S5353">
        <v>0</v>
      </c>
      <c r="T5353">
        <v>0</v>
      </c>
    </row>
    <row r="5354" spans="1:20" x14ac:dyDescent="0.25">
      <c r="A5354" t="s">
        <v>32</v>
      </c>
      <c r="B5354">
        <v>5163364074</v>
      </c>
      <c r="C5354">
        <v>-139000000</v>
      </c>
      <c r="D5354">
        <v>0</v>
      </c>
      <c r="E5354">
        <v>5024364074</v>
      </c>
      <c r="F5354">
        <v>0</v>
      </c>
      <c r="G5354">
        <v>3481680000</v>
      </c>
      <c r="H5354">
        <v>3481680000</v>
      </c>
      <c r="I5354">
        <v>3481680000</v>
      </c>
      <c r="J5354">
        <v>0</v>
      </c>
      <c r="K5354">
        <v>3481680000</v>
      </c>
      <c r="L5354">
        <v>0</v>
      </c>
      <c r="M5354">
        <v>0</v>
      </c>
      <c r="N5354">
        <v>3481680000</v>
      </c>
      <c r="O5354">
        <v>3181680000</v>
      </c>
      <c r="P5354">
        <v>300000000</v>
      </c>
      <c r="Q5354">
        <v>1542684074</v>
      </c>
      <c r="R5354">
        <v>69.3</v>
      </c>
      <c r="S5354">
        <v>0</v>
      </c>
      <c r="T5354">
        <v>0</v>
      </c>
    </row>
    <row r="5355" spans="1:20" x14ac:dyDescent="0.25">
      <c r="A5355" t="s">
        <v>33</v>
      </c>
      <c r="B5355">
        <v>5163364074</v>
      </c>
      <c r="C5355">
        <v>-139000000</v>
      </c>
      <c r="D5355">
        <v>0</v>
      </c>
      <c r="E5355">
        <v>5024364074</v>
      </c>
      <c r="F5355">
        <v>0</v>
      </c>
      <c r="G5355">
        <v>3481680000</v>
      </c>
      <c r="H5355">
        <v>3481680000</v>
      </c>
      <c r="I5355">
        <v>3481680000</v>
      </c>
      <c r="J5355">
        <v>0</v>
      </c>
      <c r="K5355">
        <v>3481680000</v>
      </c>
      <c r="L5355">
        <v>0</v>
      </c>
      <c r="M5355">
        <v>0</v>
      </c>
      <c r="N5355">
        <v>3481680000</v>
      </c>
      <c r="O5355">
        <v>3181680000</v>
      </c>
      <c r="P5355">
        <v>300000000</v>
      </c>
      <c r="Q5355">
        <v>1542684074</v>
      </c>
      <c r="R5355">
        <v>69.3</v>
      </c>
      <c r="S5355">
        <v>0</v>
      </c>
      <c r="T5355">
        <v>0</v>
      </c>
    </row>
    <row r="5356" spans="1:20" x14ac:dyDescent="0.25">
      <c r="A5356" t="s">
        <v>34</v>
      </c>
      <c r="B5356">
        <v>104700000</v>
      </c>
      <c r="C5356">
        <v>75000000</v>
      </c>
      <c r="D5356">
        <v>0</v>
      </c>
      <c r="E5356">
        <v>179700000</v>
      </c>
      <c r="F5356">
        <v>0</v>
      </c>
      <c r="G5356">
        <v>108000000</v>
      </c>
      <c r="H5356">
        <v>108000000</v>
      </c>
      <c r="I5356">
        <v>78000000</v>
      </c>
      <c r="J5356">
        <v>0</v>
      </c>
      <c r="K5356">
        <v>78000000</v>
      </c>
      <c r="L5356">
        <v>0</v>
      </c>
      <c r="M5356">
        <v>30000000</v>
      </c>
      <c r="N5356">
        <v>78000000</v>
      </c>
      <c r="O5356">
        <v>69000000</v>
      </c>
      <c r="P5356">
        <v>9000000</v>
      </c>
      <c r="Q5356">
        <v>71700000</v>
      </c>
      <c r="R5356">
        <v>43.41</v>
      </c>
      <c r="S5356">
        <v>0</v>
      </c>
      <c r="T5356">
        <v>0</v>
      </c>
    </row>
    <row r="5357" spans="1:20" x14ac:dyDescent="0.25">
      <c r="A5357" t="s">
        <v>31</v>
      </c>
      <c r="B5357">
        <v>104700000</v>
      </c>
      <c r="C5357">
        <v>0</v>
      </c>
      <c r="D5357">
        <v>0</v>
      </c>
      <c r="E5357">
        <v>104700000</v>
      </c>
      <c r="F5357">
        <v>0</v>
      </c>
      <c r="G5357">
        <v>78000000</v>
      </c>
      <c r="H5357">
        <v>78000000</v>
      </c>
      <c r="I5357">
        <v>78000000</v>
      </c>
      <c r="J5357">
        <v>0</v>
      </c>
      <c r="K5357">
        <v>78000000</v>
      </c>
      <c r="L5357">
        <v>0</v>
      </c>
      <c r="M5357">
        <v>0</v>
      </c>
      <c r="N5357">
        <v>78000000</v>
      </c>
      <c r="O5357">
        <v>69000000</v>
      </c>
      <c r="P5357">
        <v>9000000</v>
      </c>
      <c r="Q5357">
        <v>26700000</v>
      </c>
      <c r="R5357">
        <v>74.5</v>
      </c>
      <c r="S5357">
        <v>0</v>
      </c>
      <c r="T5357">
        <v>0</v>
      </c>
    </row>
    <row r="5358" spans="1:20" x14ac:dyDescent="0.25">
      <c r="A5358" t="s">
        <v>35</v>
      </c>
      <c r="B5358">
        <v>104700000</v>
      </c>
      <c r="C5358">
        <v>0</v>
      </c>
      <c r="D5358">
        <v>0</v>
      </c>
      <c r="E5358">
        <v>104700000</v>
      </c>
      <c r="F5358">
        <v>0</v>
      </c>
      <c r="G5358">
        <v>78000000</v>
      </c>
      <c r="H5358">
        <v>78000000</v>
      </c>
      <c r="I5358">
        <v>78000000</v>
      </c>
      <c r="J5358">
        <v>0</v>
      </c>
      <c r="K5358">
        <v>78000000</v>
      </c>
      <c r="L5358">
        <v>0</v>
      </c>
      <c r="M5358">
        <v>0</v>
      </c>
      <c r="N5358">
        <v>78000000</v>
      </c>
      <c r="O5358">
        <v>69000000</v>
      </c>
      <c r="P5358">
        <v>9000000</v>
      </c>
      <c r="Q5358">
        <v>26700000</v>
      </c>
      <c r="R5358">
        <v>74.5</v>
      </c>
      <c r="S5358">
        <v>0</v>
      </c>
      <c r="T5358">
        <v>0</v>
      </c>
    </row>
    <row r="5359" spans="1:20" x14ac:dyDescent="0.25">
      <c r="A5359" t="s">
        <v>33</v>
      </c>
      <c r="B5359">
        <v>104700000</v>
      </c>
      <c r="C5359">
        <v>0</v>
      </c>
      <c r="D5359">
        <v>0</v>
      </c>
      <c r="E5359">
        <v>104700000</v>
      </c>
      <c r="F5359">
        <v>0</v>
      </c>
      <c r="G5359">
        <v>78000000</v>
      </c>
      <c r="H5359">
        <v>78000000</v>
      </c>
      <c r="I5359">
        <v>78000000</v>
      </c>
      <c r="J5359">
        <v>0</v>
      </c>
      <c r="K5359">
        <v>78000000</v>
      </c>
      <c r="L5359">
        <v>0</v>
      </c>
      <c r="M5359">
        <v>0</v>
      </c>
      <c r="N5359">
        <v>78000000</v>
      </c>
      <c r="O5359">
        <v>69000000</v>
      </c>
      <c r="P5359">
        <v>9000000</v>
      </c>
      <c r="Q5359">
        <v>26700000</v>
      </c>
      <c r="R5359">
        <v>74.5</v>
      </c>
      <c r="S5359">
        <v>0</v>
      </c>
      <c r="T5359">
        <v>0</v>
      </c>
    </row>
    <row r="5360" spans="1:20" x14ac:dyDescent="0.25">
      <c r="A5360" t="s">
        <v>287</v>
      </c>
      <c r="B5360">
        <v>0</v>
      </c>
      <c r="C5360">
        <v>75000000</v>
      </c>
      <c r="D5360">
        <v>0</v>
      </c>
      <c r="E5360">
        <v>75000000</v>
      </c>
      <c r="F5360">
        <v>0</v>
      </c>
      <c r="G5360">
        <v>30000000</v>
      </c>
      <c r="H5360">
        <v>30000000</v>
      </c>
      <c r="I5360">
        <v>0</v>
      </c>
      <c r="J5360">
        <v>0</v>
      </c>
      <c r="K5360">
        <v>0</v>
      </c>
      <c r="L5360">
        <v>0</v>
      </c>
      <c r="M5360">
        <v>30000000</v>
      </c>
      <c r="N5360">
        <v>0</v>
      </c>
      <c r="O5360">
        <v>0</v>
      </c>
      <c r="P5360">
        <v>0</v>
      </c>
      <c r="Q5360">
        <v>45000000</v>
      </c>
      <c r="R5360">
        <v>0</v>
      </c>
      <c r="S5360">
        <v>0</v>
      </c>
      <c r="T5360">
        <v>0</v>
      </c>
    </row>
    <row r="5361" spans="1:20" x14ac:dyDescent="0.25">
      <c r="A5361" t="s">
        <v>35</v>
      </c>
      <c r="B5361">
        <v>0</v>
      </c>
      <c r="C5361">
        <v>75000000</v>
      </c>
      <c r="D5361">
        <v>0</v>
      </c>
      <c r="E5361">
        <v>75000000</v>
      </c>
      <c r="F5361">
        <v>0</v>
      </c>
      <c r="G5361">
        <v>30000000</v>
      </c>
      <c r="H5361">
        <v>30000000</v>
      </c>
      <c r="I5361">
        <v>0</v>
      </c>
      <c r="J5361">
        <v>0</v>
      </c>
      <c r="K5361">
        <v>0</v>
      </c>
      <c r="L5361">
        <v>0</v>
      </c>
      <c r="M5361">
        <v>30000000</v>
      </c>
      <c r="N5361">
        <v>0</v>
      </c>
      <c r="O5361">
        <v>0</v>
      </c>
      <c r="P5361">
        <v>0</v>
      </c>
      <c r="Q5361">
        <v>45000000</v>
      </c>
      <c r="R5361">
        <v>0</v>
      </c>
      <c r="S5361">
        <v>0</v>
      </c>
      <c r="T5361">
        <v>0</v>
      </c>
    </row>
    <row r="5362" spans="1:20" x14ac:dyDescent="0.25">
      <c r="A5362" t="s">
        <v>33</v>
      </c>
      <c r="B5362">
        <v>0</v>
      </c>
      <c r="C5362">
        <v>75000000</v>
      </c>
      <c r="D5362">
        <v>0</v>
      </c>
      <c r="E5362">
        <v>75000000</v>
      </c>
      <c r="F5362">
        <v>0</v>
      </c>
      <c r="G5362">
        <v>30000000</v>
      </c>
      <c r="H5362">
        <v>30000000</v>
      </c>
      <c r="I5362">
        <v>0</v>
      </c>
      <c r="J5362">
        <v>0</v>
      </c>
      <c r="K5362">
        <v>0</v>
      </c>
      <c r="L5362">
        <v>0</v>
      </c>
      <c r="M5362">
        <v>30000000</v>
      </c>
      <c r="N5362">
        <v>0</v>
      </c>
      <c r="O5362">
        <v>0</v>
      </c>
      <c r="P5362">
        <v>0</v>
      </c>
      <c r="Q5362">
        <v>45000000</v>
      </c>
      <c r="R5362">
        <v>0</v>
      </c>
      <c r="S5362">
        <v>0</v>
      </c>
      <c r="T5362">
        <v>0</v>
      </c>
    </row>
    <row r="5363" spans="1:20" x14ac:dyDescent="0.25">
      <c r="A5363" t="s">
        <v>742</v>
      </c>
      <c r="B5363">
        <v>35640927</v>
      </c>
      <c r="C5363">
        <v>147231935</v>
      </c>
      <c r="D5363">
        <v>0</v>
      </c>
      <c r="E5363">
        <v>182872862</v>
      </c>
      <c r="F5363">
        <v>0</v>
      </c>
      <c r="G5363">
        <v>81712236</v>
      </c>
      <c r="H5363">
        <v>81712236</v>
      </c>
      <c r="I5363">
        <v>22819462</v>
      </c>
      <c r="J5363">
        <v>0</v>
      </c>
      <c r="K5363">
        <v>22819462</v>
      </c>
      <c r="L5363">
        <v>0</v>
      </c>
      <c r="M5363">
        <v>58892774</v>
      </c>
      <c r="N5363">
        <v>22819462</v>
      </c>
      <c r="O5363">
        <v>17819462</v>
      </c>
      <c r="P5363">
        <v>5000000</v>
      </c>
      <c r="Q5363">
        <v>101160626</v>
      </c>
      <c r="R5363">
        <v>12.48</v>
      </c>
      <c r="S5363">
        <v>0</v>
      </c>
      <c r="T5363">
        <v>0</v>
      </c>
    </row>
    <row r="5364" spans="1:20" x14ac:dyDescent="0.25">
      <c r="A5364" t="s">
        <v>31</v>
      </c>
      <c r="B5364">
        <v>35640927</v>
      </c>
      <c r="C5364">
        <v>0</v>
      </c>
      <c r="D5364">
        <v>0</v>
      </c>
      <c r="E5364">
        <v>35640927</v>
      </c>
      <c r="F5364">
        <v>0</v>
      </c>
      <c r="G5364">
        <v>22819462</v>
      </c>
      <c r="H5364">
        <v>22819462</v>
      </c>
      <c r="I5364">
        <v>22819462</v>
      </c>
      <c r="J5364">
        <v>0</v>
      </c>
      <c r="K5364">
        <v>22819462</v>
      </c>
      <c r="L5364">
        <v>0</v>
      </c>
      <c r="M5364">
        <v>0</v>
      </c>
      <c r="N5364">
        <v>22819462</v>
      </c>
      <c r="O5364">
        <v>17819462</v>
      </c>
      <c r="P5364">
        <v>5000000</v>
      </c>
      <c r="Q5364">
        <v>12821465</v>
      </c>
      <c r="R5364">
        <v>64.03</v>
      </c>
      <c r="S5364">
        <v>0</v>
      </c>
      <c r="T5364">
        <v>0</v>
      </c>
    </row>
    <row r="5365" spans="1:20" x14ac:dyDescent="0.25">
      <c r="A5365" t="s">
        <v>743</v>
      </c>
      <c r="B5365">
        <v>35640927</v>
      </c>
      <c r="C5365">
        <v>0</v>
      </c>
      <c r="D5365">
        <v>0</v>
      </c>
      <c r="E5365">
        <v>35640927</v>
      </c>
      <c r="F5365">
        <v>0</v>
      </c>
      <c r="G5365">
        <v>22819462</v>
      </c>
      <c r="H5365">
        <v>22819462</v>
      </c>
      <c r="I5365">
        <v>22819462</v>
      </c>
      <c r="J5365">
        <v>0</v>
      </c>
      <c r="K5365">
        <v>22819462</v>
      </c>
      <c r="L5365">
        <v>0</v>
      </c>
      <c r="M5365">
        <v>0</v>
      </c>
      <c r="N5365">
        <v>22819462</v>
      </c>
      <c r="O5365">
        <v>17819462</v>
      </c>
      <c r="P5365">
        <v>5000000</v>
      </c>
      <c r="Q5365">
        <v>12821465</v>
      </c>
      <c r="R5365">
        <v>64.03</v>
      </c>
      <c r="S5365">
        <v>0</v>
      </c>
      <c r="T5365">
        <v>0</v>
      </c>
    </row>
    <row r="5366" spans="1:20" x14ac:dyDescent="0.25">
      <c r="A5366" t="s">
        <v>33</v>
      </c>
      <c r="B5366">
        <v>35640927</v>
      </c>
      <c r="C5366">
        <v>0</v>
      </c>
      <c r="D5366">
        <v>0</v>
      </c>
      <c r="E5366">
        <v>35640927</v>
      </c>
      <c r="F5366">
        <v>0</v>
      </c>
      <c r="G5366">
        <v>22819462</v>
      </c>
      <c r="H5366">
        <v>22819462</v>
      </c>
      <c r="I5366">
        <v>22819462</v>
      </c>
      <c r="J5366">
        <v>0</v>
      </c>
      <c r="K5366">
        <v>22819462</v>
      </c>
      <c r="L5366">
        <v>0</v>
      </c>
      <c r="M5366">
        <v>0</v>
      </c>
      <c r="N5366">
        <v>22819462</v>
      </c>
      <c r="O5366">
        <v>17819462</v>
      </c>
      <c r="P5366">
        <v>5000000</v>
      </c>
      <c r="Q5366">
        <v>12821465</v>
      </c>
      <c r="R5366">
        <v>64.03</v>
      </c>
      <c r="S5366">
        <v>0</v>
      </c>
      <c r="T5366">
        <v>0</v>
      </c>
    </row>
    <row r="5367" spans="1:20" x14ac:dyDescent="0.25">
      <c r="A5367" t="s">
        <v>287</v>
      </c>
      <c r="B5367">
        <v>0</v>
      </c>
      <c r="C5367">
        <v>147231935</v>
      </c>
      <c r="D5367">
        <v>0</v>
      </c>
      <c r="E5367">
        <v>147231935</v>
      </c>
      <c r="F5367">
        <v>0</v>
      </c>
      <c r="G5367">
        <v>58892774</v>
      </c>
      <c r="H5367">
        <v>58892774</v>
      </c>
      <c r="I5367">
        <v>0</v>
      </c>
      <c r="J5367">
        <v>0</v>
      </c>
      <c r="K5367">
        <v>0</v>
      </c>
      <c r="L5367">
        <v>0</v>
      </c>
      <c r="M5367">
        <v>58892774</v>
      </c>
      <c r="N5367">
        <v>0</v>
      </c>
      <c r="O5367">
        <v>0</v>
      </c>
      <c r="P5367">
        <v>0</v>
      </c>
      <c r="Q5367">
        <v>88339161</v>
      </c>
      <c r="R5367">
        <v>0</v>
      </c>
      <c r="S5367">
        <v>0</v>
      </c>
      <c r="T5367">
        <v>0</v>
      </c>
    </row>
    <row r="5368" spans="1:20" x14ac:dyDescent="0.25">
      <c r="A5368" t="s">
        <v>46</v>
      </c>
      <c r="B5368">
        <v>0</v>
      </c>
      <c r="C5368">
        <v>147231935</v>
      </c>
      <c r="D5368">
        <v>0</v>
      </c>
      <c r="E5368">
        <v>147231935</v>
      </c>
      <c r="F5368">
        <v>0</v>
      </c>
      <c r="G5368">
        <v>58892774</v>
      </c>
      <c r="H5368">
        <v>58892774</v>
      </c>
      <c r="I5368">
        <v>0</v>
      </c>
      <c r="J5368">
        <v>0</v>
      </c>
      <c r="K5368">
        <v>0</v>
      </c>
      <c r="L5368">
        <v>0</v>
      </c>
      <c r="M5368">
        <v>58892774</v>
      </c>
      <c r="N5368">
        <v>0</v>
      </c>
      <c r="O5368">
        <v>0</v>
      </c>
      <c r="P5368">
        <v>0</v>
      </c>
      <c r="Q5368">
        <v>88339161</v>
      </c>
      <c r="R5368">
        <v>0</v>
      </c>
      <c r="S5368">
        <v>0</v>
      </c>
      <c r="T5368">
        <v>0</v>
      </c>
    </row>
    <row r="5369" spans="1:20" x14ac:dyDescent="0.25">
      <c r="A5369" t="s">
        <v>33</v>
      </c>
      <c r="B5369">
        <v>0</v>
      </c>
      <c r="C5369">
        <v>147231935</v>
      </c>
      <c r="D5369">
        <v>0</v>
      </c>
      <c r="E5369">
        <v>147231935</v>
      </c>
      <c r="F5369">
        <v>0</v>
      </c>
      <c r="G5369">
        <v>58892774</v>
      </c>
      <c r="H5369">
        <v>58892774</v>
      </c>
      <c r="I5369">
        <v>0</v>
      </c>
      <c r="J5369">
        <v>0</v>
      </c>
      <c r="K5369">
        <v>0</v>
      </c>
      <c r="L5369">
        <v>0</v>
      </c>
      <c r="M5369">
        <v>58892774</v>
      </c>
      <c r="N5369">
        <v>0</v>
      </c>
      <c r="O5369">
        <v>0</v>
      </c>
      <c r="P5369">
        <v>0</v>
      </c>
      <c r="Q5369">
        <v>88339161</v>
      </c>
      <c r="R5369">
        <v>0</v>
      </c>
      <c r="S5369">
        <v>0</v>
      </c>
      <c r="T5369">
        <v>0</v>
      </c>
    </row>
    <row r="5370" spans="1:20" x14ac:dyDescent="0.25">
      <c r="A5370" t="s">
        <v>744</v>
      </c>
      <c r="B5370">
        <v>54732978</v>
      </c>
      <c r="C5370">
        <v>0</v>
      </c>
      <c r="D5370">
        <v>0</v>
      </c>
      <c r="E5370">
        <v>54732978</v>
      </c>
      <c r="F5370">
        <v>0</v>
      </c>
      <c r="G5370">
        <v>32365486</v>
      </c>
      <c r="H5370">
        <v>32365486</v>
      </c>
      <c r="I5370">
        <v>32365486</v>
      </c>
      <c r="J5370">
        <v>0</v>
      </c>
      <c r="K5370">
        <v>32365486</v>
      </c>
      <c r="L5370">
        <v>0</v>
      </c>
      <c r="M5370">
        <v>0</v>
      </c>
      <c r="N5370">
        <v>32365486</v>
      </c>
      <c r="O5370">
        <v>27365486</v>
      </c>
      <c r="P5370">
        <v>5000000</v>
      </c>
      <c r="Q5370">
        <v>22367492</v>
      </c>
      <c r="R5370">
        <v>59.13</v>
      </c>
      <c r="S5370">
        <v>0</v>
      </c>
      <c r="T5370">
        <v>0</v>
      </c>
    </row>
    <row r="5371" spans="1:20" x14ac:dyDescent="0.25">
      <c r="A5371" t="s">
        <v>31</v>
      </c>
      <c r="B5371">
        <v>54732978</v>
      </c>
      <c r="C5371">
        <v>0</v>
      </c>
      <c r="D5371">
        <v>0</v>
      </c>
      <c r="E5371">
        <v>54732978</v>
      </c>
      <c r="F5371">
        <v>0</v>
      </c>
      <c r="G5371">
        <v>32365486</v>
      </c>
      <c r="H5371">
        <v>32365486</v>
      </c>
      <c r="I5371">
        <v>32365486</v>
      </c>
      <c r="J5371">
        <v>0</v>
      </c>
      <c r="K5371">
        <v>32365486</v>
      </c>
      <c r="L5371">
        <v>0</v>
      </c>
      <c r="M5371">
        <v>0</v>
      </c>
      <c r="N5371">
        <v>32365486</v>
      </c>
      <c r="O5371">
        <v>27365486</v>
      </c>
      <c r="P5371">
        <v>5000000</v>
      </c>
      <c r="Q5371">
        <v>22367492</v>
      </c>
      <c r="R5371">
        <v>59.13</v>
      </c>
      <c r="S5371">
        <v>0</v>
      </c>
      <c r="T5371">
        <v>0</v>
      </c>
    </row>
    <row r="5372" spans="1:20" x14ac:dyDescent="0.25">
      <c r="A5372" t="s">
        <v>40</v>
      </c>
      <c r="B5372">
        <v>54732978</v>
      </c>
      <c r="C5372">
        <v>0</v>
      </c>
      <c r="D5372">
        <v>0</v>
      </c>
      <c r="E5372">
        <v>54732978</v>
      </c>
      <c r="F5372">
        <v>0</v>
      </c>
      <c r="G5372">
        <v>32365486</v>
      </c>
      <c r="H5372">
        <v>32365486</v>
      </c>
      <c r="I5372">
        <v>32365486</v>
      </c>
      <c r="J5372">
        <v>0</v>
      </c>
      <c r="K5372">
        <v>32365486</v>
      </c>
      <c r="L5372">
        <v>0</v>
      </c>
      <c r="M5372">
        <v>0</v>
      </c>
      <c r="N5372">
        <v>32365486</v>
      </c>
      <c r="O5372">
        <v>27365486</v>
      </c>
      <c r="P5372">
        <v>5000000</v>
      </c>
      <c r="Q5372">
        <v>22367492</v>
      </c>
      <c r="R5372">
        <v>59.13</v>
      </c>
      <c r="S5372">
        <v>0</v>
      </c>
      <c r="T5372">
        <v>0</v>
      </c>
    </row>
    <row r="5373" spans="1:20" x14ac:dyDescent="0.25">
      <c r="A5373" t="s">
        <v>33</v>
      </c>
      <c r="B5373">
        <v>54732978</v>
      </c>
      <c r="C5373">
        <v>0</v>
      </c>
      <c r="D5373">
        <v>0</v>
      </c>
      <c r="E5373">
        <v>54732978</v>
      </c>
      <c r="F5373">
        <v>0</v>
      </c>
      <c r="G5373">
        <v>32365486</v>
      </c>
      <c r="H5373">
        <v>32365486</v>
      </c>
      <c r="I5373">
        <v>32365486</v>
      </c>
      <c r="J5373">
        <v>0</v>
      </c>
      <c r="K5373">
        <v>32365486</v>
      </c>
      <c r="L5373">
        <v>0</v>
      </c>
      <c r="M5373">
        <v>0</v>
      </c>
      <c r="N5373">
        <v>32365486</v>
      </c>
      <c r="O5373">
        <v>27365486</v>
      </c>
      <c r="P5373">
        <v>5000000</v>
      </c>
      <c r="Q5373">
        <v>22367492</v>
      </c>
      <c r="R5373">
        <v>59.13</v>
      </c>
      <c r="S5373">
        <v>0</v>
      </c>
      <c r="T5373">
        <v>0</v>
      </c>
    </row>
    <row r="5374" spans="1:20" x14ac:dyDescent="0.25">
      <c r="A5374" t="s">
        <v>36</v>
      </c>
      <c r="B5374">
        <v>331973234</v>
      </c>
      <c r="C5374">
        <v>-30000000</v>
      </c>
      <c r="D5374">
        <v>0</v>
      </c>
      <c r="E5374">
        <v>301973234</v>
      </c>
      <c r="F5374">
        <v>0</v>
      </c>
      <c r="G5374">
        <v>165985616</v>
      </c>
      <c r="H5374">
        <v>165985616</v>
      </c>
      <c r="I5374">
        <v>165985616</v>
      </c>
      <c r="J5374">
        <v>0</v>
      </c>
      <c r="K5374">
        <v>165985616</v>
      </c>
      <c r="L5374">
        <v>0</v>
      </c>
      <c r="M5374">
        <v>0</v>
      </c>
      <c r="N5374">
        <v>165985616</v>
      </c>
      <c r="O5374">
        <v>165985616</v>
      </c>
      <c r="P5374">
        <v>0</v>
      </c>
      <c r="Q5374">
        <v>135987618</v>
      </c>
      <c r="R5374">
        <v>54.97</v>
      </c>
      <c r="S5374">
        <v>0</v>
      </c>
      <c r="T5374">
        <v>0</v>
      </c>
    </row>
    <row r="5375" spans="1:20" x14ac:dyDescent="0.25">
      <c r="A5375" t="s">
        <v>31</v>
      </c>
      <c r="B5375">
        <v>331973234</v>
      </c>
      <c r="C5375">
        <v>-30000000</v>
      </c>
      <c r="D5375">
        <v>0</v>
      </c>
      <c r="E5375">
        <v>301973234</v>
      </c>
      <c r="F5375">
        <v>0</v>
      </c>
      <c r="G5375">
        <v>165985616</v>
      </c>
      <c r="H5375">
        <v>165985616</v>
      </c>
      <c r="I5375">
        <v>165985616</v>
      </c>
      <c r="J5375">
        <v>0</v>
      </c>
      <c r="K5375">
        <v>165985616</v>
      </c>
      <c r="L5375">
        <v>0</v>
      </c>
      <c r="M5375">
        <v>0</v>
      </c>
      <c r="N5375">
        <v>165985616</v>
      </c>
      <c r="O5375">
        <v>165985616</v>
      </c>
      <c r="P5375">
        <v>0</v>
      </c>
      <c r="Q5375">
        <v>135987618</v>
      </c>
      <c r="R5375">
        <v>54.97</v>
      </c>
      <c r="S5375">
        <v>0</v>
      </c>
      <c r="T5375">
        <v>0</v>
      </c>
    </row>
    <row r="5376" spans="1:20" x14ac:dyDescent="0.25">
      <c r="A5376" t="s">
        <v>38</v>
      </c>
      <c r="B5376">
        <v>331973234</v>
      </c>
      <c r="C5376">
        <v>-30000000</v>
      </c>
      <c r="D5376">
        <v>0</v>
      </c>
      <c r="E5376">
        <v>301973234</v>
      </c>
      <c r="F5376">
        <v>0</v>
      </c>
      <c r="G5376">
        <v>165985616</v>
      </c>
      <c r="H5376">
        <v>165985616</v>
      </c>
      <c r="I5376">
        <v>165985616</v>
      </c>
      <c r="J5376">
        <v>0</v>
      </c>
      <c r="K5376">
        <v>165985616</v>
      </c>
      <c r="L5376">
        <v>0</v>
      </c>
      <c r="M5376">
        <v>0</v>
      </c>
      <c r="N5376">
        <v>165985616</v>
      </c>
      <c r="O5376">
        <v>165985616</v>
      </c>
      <c r="P5376">
        <v>0</v>
      </c>
      <c r="Q5376">
        <v>135987618</v>
      </c>
      <c r="R5376">
        <v>54.97</v>
      </c>
      <c r="S5376">
        <v>0</v>
      </c>
      <c r="T5376">
        <v>0</v>
      </c>
    </row>
    <row r="5377" spans="1:20" x14ac:dyDescent="0.25">
      <c r="A5377" t="s">
        <v>33</v>
      </c>
      <c r="B5377">
        <v>331973234</v>
      </c>
      <c r="C5377">
        <v>-30000000</v>
      </c>
      <c r="D5377">
        <v>0</v>
      </c>
      <c r="E5377">
        <v>301973234</v>
      </c>
      <c r="F5377">
        <v>0</v>
      </c>
      <c r="G5377">
        <v>165985616</v>
      </c>
      <c r="H5377">
        <v>165985616</v>
      </c>
      <c r="I5377">
        <v>165985616</v>
      </c>
      <c r="J5377">
        <v>0</v>
      </c>
      <c r="K5377">
        <v>165985616</v>
      </c>
      <c r="L5377">
        <v>0</v>
      </c>
      <c r="M5377">
        <v>0</v>
      </c>
      <c r="N5377">
        <v>165985616</v>
      </c>
      <c r="O5377">
        <v>165985616</v>
      </c>
      <c r="P5377">
        <v>0</v>
      </c>
      <c r="Q5377">
        <v>135987618</v>
      </c>
      <c r="R5377">
        <v>54.97</v>
      </c>
      <c r="S5377">
        <v>0</v>
      </c>
      <c r="T5377">
        <v>0</v>
      </c>
    </row>
    <row r="5378" spans="1:20" x14ac:dyDescent="0.25">
      <c r="A5378" t="s">
        <v>747</v>
      </c>
      <c r="B5378">
        <v>148621423</v>
      </c>
      <c r="C5378">
        <v>0</v>
      </c>
      <c r="D5378">
        <v>0</v>
      </c>
      <c r="E5378">
        <v>148621423</v>
      </c>
      <c r="F5378">
        <v>0</v>
      </c>
      <c r="G5378">
        <v>78637807</v>
      </c>
      <c r="H5378">
        <v>78637807</v>
      </c>
      <c r="I5378">
        <v>78637807</v>
      </c>
      <c r="J5378">
        <v>0</v>
      </c>
      <c r="K5378">
        <v>78637807</v>
      </c>
      <c r="L5378">
        <v>0</v>
      </c>
      <c r="M5378">
        <v>0</v>
      </c>
      <c r="N5378">
        <v>78637807</v>
      </c>
      <c r="O5378">
        <v>69341845</v>
      </c>
      <c r="P5378">
        <v>9295962</v>
      </c>
      <c r="Q5378">
        <v>69983616</v>
      </c>
      <c r="R5378">
        <v>52.91</v>
      </c>
      <c r="S5378">
        <v>0</v>
      </c>
      <c r="T5378">
        <v>0</v>
      </c>
    </row>
    <row r="5379" spans="1:20" x14ac:dyDescent="0.25">
      <c r="A5379" t="s">
        <v>31</v>
      </c>
      <c r="B5379">
        <v>148621423</v>
      </c>
      <c r="C5379">
        <v>0</v>
      </c>
      <c r="D5379">
        <v>0</v>
      </c>
      <c r="E5379">
        <v>148621423</v>
      </c>
      <c r="F5379">
        <v>0</v>
      </c>
      <c r="G5379">
        <v>78637807</v>
      </c>
      <c r="H5379">
        <v>78637807</v>
      </c>
      <c r="I5379">
        <v>78637807</v>
      </c>
      <c r="J5379">
        <v>0</v>
      </c>
      <c r="K5379">
        <v>78637807</v>
      </c>
      <c r="L5379">
        <v>0</v>
      </c>
      <c r="M5379">
        <v>0</v>
      </c>
      <c r="N5379">
        <v>78637807</v>
      </c>
      <c r="O5379">
        <v>69341845</v>
      </c>
      <c r="P5379">
        <v>9295962</v>
      </c>
      <c r="Q5379">
        <v>69983616</v>
      </c>
      <c r="R5379">
        <v>52.91</v>
      </c>
      <c r="S5379">
        <v>0</v>
      </c>
      <c r="T5379">
        <v>0</v>
      </c>
    </row>
    <row r="5380" spans="1:20" x14ac:dyDescent="0.25">
      <c r="A5380" t="s">
        <v>38</v>
      </c>
      <c r="B5380">
        <v>148621423</v>
      </c>
      <c r="C5380">
        <v>0</v>
      </c>
      <c r="D5380">
        <v>0</v>
      </c>
      <c r="E5380">
        <v>148621423</v>
      </c>
      <c r="F5380">
        <v>0</v>
      </c>
      <c r="G5380">
        <v>78637807</v>
      </c>
      <c r="H5380">
        <v>78637807</v>
      </c>
      <c r="I5380">
        <v>78637807</v>
      </c>
      <c r="J5380">
        <v>0</v>
      </c>
      <c r="K5380">
        <v>78637807</v>
      </c>
      <c r="L5380">
        <v>0</v>
      </c>
      <c r="M5380">
        <v>0</v>
      </c>
      <c r="N5380">
        <v>78637807</v>
      </c>
      <c r="O5380">
        <v>69341845</v>
      </c>
      <c r="P5380">
        <v>9295962</v>
      </c>
      <c r="Q5380">
        <v>69983616</v>
      </c>
      <c r="R5380">
        <v>52.91</v>
      </c>
      <c r="S5380">
        <v>0</v>
      </c>
      <c r="T5380">
        <v>0</v>
      </c>
    </row>
    <row r="5381" spans="1:20" x14ac:dyDescent="0.25">
      <c r="A5381" t="s">
        <v>33</v>
      </c>
      <c r="B5381">
        <v>148621423</v>
      </c>
      <c r="C5381">
        <v>0</v>
      </c>
      <c r="D5381">
        <v>0</v>
      </c>
      <c r="E5381">
        <v>148621423</v>
      </c>
      <c r="F5381">
        <v>0</v>
      </c>
      <c r="G5381">
        <v>78637807</v>
      </c>
      <c r="H5381">
        <v>78637807</v>
      </c>
      <c r="I5381">
        <v>78637807</v>
      </c>
      <c r="J5381">
        <v>0</v>
      </c>
      <c r="K5381">
        <v>78637807</v>
      </c>
      <c r="L5381">
        <v>0</v>
      </c>
      <c r="M5381">
        <v>0</v>
      </c>
      <c r="N5381">
        <v>78637807</v>
      </c>
      <c r="O5381">
        <v>69341845</v>
      </c>
      <c r="P5381">
        <v>9295962</v>
      </c>
      <c r="Q5381">
        <v>69983616</v>
      </c>
      <c r="R5381">
        <v>52.91</v>
      </c>
      <c r="S5381">
        <v>0</v>
      </c>
      <c r="T5381">
        <v>0</v>
      </c>
    </row>
    <row r="5382" spans="1:20" x14ac:dyDescent="0.25">
      <c r="A5382" t="s">
        <v>37</v>
      </c>
      <c r="B5382">
        <v>29880579</v>
      </c>
      <c r="C5382">
        <v>0</v>
      </c>
      <c r="D5382">
        <v>0</v>
      </c>
      <c r="E5382">
        <v>29880579</v>
      </c>
      <c r="F5382">
        <v>0</v>
      </c>
      <c r="G5382">
        <v>20203753</v>
      </c>
      <c r="H5382">
        <v>20203753</v>
      </c>
      <c r="I5382">
        <v>20203753</v>
      </c>
      <c r="J5382">
        <v>0</v>
      </c>
      <c r="K5382">
        <v>20203753</v>
      </c>
      <c r="L5382">
        <v>0</v>
      </c>
      <c r="M5382">
        <v>0</v>
      </c>
      <c r="N5382">
        <v>20203753</v>
      </c>
      <c r="O5382">
        <v>18939288</v>
      </c>
      <c r="P5382">
        <v>1264465</v>
      </c>
      <c r="Q5382">
        <v>9676826</v>
      </c>
      <c r="R5382">
        <v>67.62</v>
      </c>
      <c r="S5382">
        <v>0</v>
      </c>
      <c r="T5382">
        <v>0</v>
      </c>
    </row>
    <row r="5383" spans="1:20" x14ac:dyDescent="0.25">
      <c r="A5383" t="s">
        <v>31</v>
      </c>
      <c r="B5383">
        <v>29880579</v>
      </c>
      <c r="C5383">
        <v>0</v>
      </c>
      <c r="D5383">
        <v>0</v>
      </c>
      <c r="E5383">
        <v>29880579</v>
      </c>
      <c r="F5383">
        <v>0</v>
      </c>
      <c r="G5383">
        <v>20203753</v>
      </c>
      <c r="H5383">
        <v>20203753</v>
      </c>
      <c r="I5383">
        <v>20203753</v>
      </c>
      <c r="J5383">
        <v>0</v>
      </c>
      <c r="K5383">
        <v>20203753</v>
      </c>
      <c r="L5383">
        <v>0</v>
      </c>
      <c r="M5383">
        <v>0</v>
      </c>
      <c r="N5383">
        <v>20203753</v>
      </c>
      <c r="O5383">
        <v>18939288</v>
      </c>
      <c r="P5383">
        <v>1264465</v>
      </c>
      <c r="Q5383">
        <v>9676826</v>
      </c>
      <c r="R5383">
        <v>67.62</v>
      </c>
      <c r="S5383">
        <v>0</v>
      </c>
      <c r="T5383">
        <v>0</v>
      </c>
    </row>
    <row r="5384" spans="1:20" x14ac:dyDescent="0.25">
      <c r="A5384" t="s">
        <v>38</v>
      </c>
      <c r="B5384">
        <v>29880579</v>
      </c>
      <c r="C5384">
        <v>0</v>
      </c>
      <c r="D5384">
        <v>0</v>
      </c>
      <c r="E5384">
        <v>29880579</v>
      </c>
      <c r="F5384">
        <v>0</v>
      </c>
      <c r="G5384">
        <v>20203753</v>
      </c>
      <c r="H5384">
        <v>20203753</v>
      </c>
      <c r="I5384">
        <v>20203753</v>
      </c>
      <c r="J5384">
        <v>0</v>
      </c>
      <c r="K5384">
        <v>20203753</v>
      </c>
      <c r="L5384">
        <v>0</v>
      </c>
      <c r="M5384">
        <v>0</v>
      </c>
      <c r="N5384">
        <v>20203753</v>
      </c>
      <c r="O5384">
        <v>18939288</v>
      </c>
      <c r="P5384">
        <v>1264465</v>
      </c>
      <c r="Q5384">
        <v>9676826</v>
      </c>
      <c r="R5384">
        <v>67.62</v>
      </c>
      <c r="S5384">
        <v>0</v>
      </c>
      <c r="T5384">
        <v>0</v>
      </c>
    </row>
    <row r="5385" spans="1:20" x14ac:dyDescent="0.25">
      <c r="A5385" t="s">
        <v>33</v>
      </c>
      <c r="B5385">
        <v>29880579</v>
      </c>
      <c r="C5385">
        <v>0</v>
      </c>
      <c r="D5385">
        <v>0</v>
      </c>
      <c r="E5385">
        <v>29880579</v>
      </c>
      <c r="F5385">
        <v>0</v>
      </c>
      <c r="G5385">
        <v>20203753</v>
      </c>
      <c r="H5385">
        <v>20203753</v>
      </c>
      <c r="I5385">
        <v>20203753</v>
      </c>
      <c r="J5385">
        <v>0</v>
      </c>
      <c r="K5385">
        <v>20203753</v>
      </c>
      <c r="L5385">
        <v>0</v>
      </c>
      <c r="M5385">
        <v>0</v>
      </c>
      <c r="N5385">
        <v>20203753</v>
      </c>
      <c r="O5385">
        <v>18939288</v>
      </c>
      <c r="P5385">
        <v>1264465</v>
      </c>
      <c r="Q5385">
        <v>9676826</v>
      </c>
      <c r="R5385">
        <v>67.62</v>
      </c>
      <c r="S5385">
        <v>0</v>
      </c>
      <c r="T5385">
        <v>0</v>
      </c>
    </row>
    <row r="5386" spans="1:20" x14ac:dyDescent="0.25">
      <c r="A5386" t="s">
        <v>39</v>
      </c>
      <c r="B5386">
        <v>236833279</v>
      </c>
      <c r="C5386">
        <v>0</v>
      </c>
      <c r="D5386">
        <v>0</v>
      </c>
      <c r="E5386">
        <v>236833279</v>
      </c>
      <c r="F5386">
        <v>0</v>
      </c>
      <c r="G5386">
        <v>177415636</v>
      </c>
      <c r="H5386">
        <v>177415636</v>
      </c>
      <c r="I5386">
        <v>177415636</v>
      </c>
      <c r="J5386">
        <v>0</v>
      </c>
      <c r="K5386">
        <v>177415636</v>
      </c>
      <c r="L5386">
        <v>0</v>
      </c>
      <c r="M5386">
        <v>0</v>
      </c>
      <c r="N5386">
        <v>177415636</v>
      </c>
      <c r="O5386">
        <v>153415636</v>
      </c>
      <c r="P5386">
        <v>24000000</v>
      </c>
      <c r="Q5386">
        <v>59417643</v>
      </c>
      <c r="R5386">
        <v>74.91</v>
      </c>
      <c r="S5386">
        <v>0</v>
      </c>
      <c r="T5386">
        <v>0</v>
      </c>
    </row>
    <row r="5387" spans="1:20" x14ac:dyDescent="0.25">
      <c r="A5387" t="s">
        <v>31</v>
      </c>
      <c r="B5387">
        <v>236833279</v>
      </c>
      <c r="C5387">
        <v>0</v>
      </c>
      <c r="D5387">
        <v>0</v>
      </c>
      <c r="E5387">
        <v>236833279</v>
      </c>
      <c r="F5387">
        <v>0</v>
      </c>
      <c r="G5387">
        <v>177415636</v>
      </c>
      <c r="H5387">
        <v>177415636</v>
      </c>
      <c r="I5387">
        <v>177415636</v>
      </c>
      <c r="J5387">
        <v>0</v>
      </c>
      <c r="K5387">
        <v>177415636</v>
      </c>
      <c r="L5387">
        <v>0</v>
      </c>
      <c r="M5387">
        <v>0</v>
      </c>
      <c r="N5387">
        <v>177415636</v>
      </c>
      <c r="O5387">
        <v>153415636</v>
      </c>
      <c r="P5387">
        <v>24000000</v>
      </c>
      <c r="Q5387">
        <v>59417643</v>
      </c>
      <c r="R5387">
        <v>74.91</v>
      </c>
      <c r="S5387">
        <v>0</v>
      </c>
      <c r="T5387">
        <v>0</v>
      </c>
    </row>
    <row r="5388" spans="1:20" x14ac:dyDescent="0.25">
      <c r="A5388" t="s">
        <v>40</v>
      </c>
      <c r="B5388">
        <v>236833279</v>
      </c>
      <c r="C5388">
        <v>0</v>
      </c>
      <c r="D5388">
        <v>0</v>
      </c>
      <c r="E5388">
        <v>236833279</v>
      </c>
      <c r="F5388">
        <v>0</v>
      </c>
      <c r="G5388">
        <v>177415636</v>
      </c>
      <c r="H5388">
        <v>177415636</v>
      </c>
      <c r="I5388">
        <v>177415636</v>
      </c>
      <c r="J5388">
        <v>0</v>
      </c>
      <c r="K5388">
        <v>177415636</v>
      </c>
      <c r="L5388">
        <v>0</v>
      </c>
      <c r="M5388">
        <v>0</v>
      </c>
      <c r="N5388">
        <v>177415636</v>
      </c>
      <c r="O5388">
        <v>153415636</v>
      </c>
      <c r="P5388">
        <v>24000000</v>
      </c>
      <c r="Q5388">
        <v>59417643</v>
      </c>
      <c r="R5388">
        <v>74.91</v>
      </c>
      <c r="S5388">
        <v>0</v>
      </c>
      <c r="T5388">
        <v>0</v>
      </c>
    </row>
    <row r="5389" spans="1:20" x14ac:dyDescent="0.25">
      <c r="A5389" t="s">
        <v>33</v>
      </c>
      <c r="B5389">
        <v>236833279</v>
      </c>
      <c r="C5389">
        <v>0</v>
      </c>
      <c r="D5389">
        <v>0</v>
      </c>
      <c r="E5389">
        <v>236833279</v>
      </c>
      <c r="F5389">
        <v>0</v>
      </c>
      <c r="G5389">
        <v>177415636</v>
      </c>
      <c r="H5389">
        <v>177415636</v>
      </c>
      <c r="I5389">
        <v>177415636</v>
      </c>
      <c r="J5389">
        <v>0</v>
      </c>
      <c r="K5389">
        <v>177415636</v>
      </c>
      <c r="L5389">
        <v>0</v>
      </c>
      <c r="M5389">
        <v>0</v>
      </c>
      <c r="N5389">
        <v>177415636</v>
      </c>
      <c r="O5389">
        <v>153415636</v>
      </c>
      <c r="P5389">
        <v>24000000</v>
      </c>
      <c r="Q5389">
        <v>59417643</v>
      </c>
      <c r="R5389">
        <v>74.91</v>
      </c>
      <c r="S5389">
        <v>0</v>
      </c>
      <c r="T5389">
        <v>0</v>
      </c>
    </row>
    <row r="5390" spans="1:20" x14ac:dyDescent="0.25">
      <c r="A5390" t="s">
        <v>41</v>
      </c>
      <c r="B5390">
        <v>248981874</v>
      </c>
      <c r="C5390">
        <v>0</v>
      </c>
      <c r="D5390">
        <v>0</v>
      </c>
      <c r="E5390">
        <v>248981874</v>
      </c>
      <c r="F5390">
        <v>0</v>
      </c>
      <c r="G5390">
        <v>165717406</v>
      </c>
      <c r="H5390">
        <v>165717406</v>
      </c>
      <c r="I5390">
        <v>165717406</v>
      </c>
      <c r="J5390">
        <v>0</v>
      </c>
      <c r="K5390">
        <v>165717406</v>
      </c>
      <c r="L5390">
        <v>0</v>
      </c>
      <c r="M5390">
        <v>0</v>
      </c>
      <c r="N5390">
        <v>165717406</v>
      </c>
      <c r="O5390">
        <v>163669736</v>
      </c>
      <c r="P5390">
        <v>2047670</v>
      </c>
      <c r="Q5390">
        <v>83264468</v>
      </c>
      <c r="R5390">
        <v>66.56</v>
      </c>
      <c r="S5390">
        <v>0</v>
      </c>
      <c r="T5390">
        <v>0</v>
      </c>
    </row>
    <row r="5391" spans="1:20" x14ac:dyDescent="0.25">
      <c r="A5391" t="s">
        <v>31</v>
      </c>
      <c r="B5391">
        <v>248981874</v>
      </c>
      <c r="C5391">
        <v>0</v>
      </c>
      <c r="D5391">
        <v>0</v>
      </c>
      <c r="E5391">
        <v>248981874</v>
      </c>
      <c r="F5391">
        <v>0</v>
      </c>
      <c r="G5391">
        <v>165717406</v>
      </c>
      <c r="H5391">
        <v>165717406</v>
      </c>
      <c r="I5391">
        <v>165717406</v>
      </c>
      <c r="J5391">
        <v>0</v>
      </c>
      <c r="K5391">
        <v>165717406</v>
      </c>
      <c r="L5391">
        <v>0</v>
      </c>
      <c r="M5391">
        <v>0</v>
      </c>
      <c r="N5391">
        <v>165717406</v>
      </c>
      <c r="O5391">
        <v>163669736</v>
      </c>
      <c r="P5391">
        <v>2047670</v>
      </c>
      <c r="Q5391">
        <v>83264468</v>
      </c>
      <c r="R5391">
        <v>66.56</v>
      </c>
      <c r="S5391">
        <v>0</v>
      </c>
      <c r="T5391">
        <v>0</v>
      </c>
    </row>
    <row r="5392" spans="1:20" x14ac:dyDescent="0.25">
      <c r="A5392" t="s">
        <v>40</v>
      </c>
      <c r="B5392">
        <v>248981874</v>
      </c>
      <c r="C5392">
        <v>0</v>
      </c>
      <c r="D5392">
        <v>0</v>
      </c>
      <c r="E5392">
        <v>248981874</v>
      </c>
      <c r="F5392">
        <v>0</v>
      </c>
      <c r="G5392">
        <v>165717406</v>
      </c>
      <c r="H5392">
        <v>165717406</v>
      </c>
      <c r="I5392">
        <v>165717406</v>
      </c>
      <c r="J5392">
        <v>0</v>
      </c>
      <c r="K5392">
        <v>165717406</v>
      </c>
      <c r="L5392">
        <v>0</v>
      </c>
      <c r="M5392">
        <v>0</v>
      </c>
      <c r="N5392">
        <v>165717406</v>
      </c>
      <c r="O5392">
        <v>163669736</v>
      </c>
      <c r="P5392">
        <v>2047670</v>
      </c>
      <c r="Q5392">
        <v>83264468</v>
      </c>
      <c r="R5392">
        <v>66.56</v>
      </c>
      <c r="S5392">
        <v>0</v>
      </c>
      <c r="T5392">
        <v>0</v>
      </c>
    </row>
    <row r="5393" spans="1:20" x14ac:dyDescent="0.25">
      <c r="A5393" t="s">
        <v>33</v>
      </c>
      <c r="B5393">
        <v>248981874</v>
      </c>
      <c r="C5393">
        <v>0</v>
      </c>
      <c r="D5393">
        <v>0</v>
      </c>
      <c r="E5393">
        <v>248981874</v>
      </c>
      <c r="F5393">
        <v>0</v>
      </c>
      <c r="G5393">
        <v>165717406</v>
      </c>
      <c r="H5393">
        <v>165717406</v>
      </c>
      <c r="I5393">
        <v>165717406</v>
      </c>
      <c r="J5393">
        <v>0</v>
      </c>
      <c r="K5393">
        <v>165717406</v>
      </c>
      <c r="L5393">
        <v>0</v>
      </c>
      <c r="M5393">
        <v>0</v>
      </c>
      <c r="N5393">
        <v>165717406</v>
      </c>
      <c r="O5393">
        <v>163669736</v>
      </c>
      <c r="P5393">
        <v>2047670</v>
      </c>
      <c r="Q5393">
        <v>83264468</v>
      </c>
      <c r="R5393">
        <v>66.56</v>
      </c>
      <c r="S5393">
        <v>0</v>
      </c>
      <c r="T5393">
        <v>0</v>
      </c>
    </row>
    <row r="5394" spans="1:20" x14ac:dyDescent="0.25">
      <c r="A5394" t="s">
        <v>42</v>
      </c>
      <c r="B5394">
        <v>518712237</v>
      </c>
      <c r="C5394">
        <v>-21000000</v>
      </c>
      <c r="D5394">
        <v>0</v>
      </c>
      <c r="E5394">
        <v>497712237</v>
      </c>
      <c r="F5394">
        <v>0</v>
      </c>
      <c r="G5394">
        <v>259355114</v>
      </c>
      <c r="H5394">
        <v>259355114</v>
      </c>
      <c r="I5394">
        <v>259355114</v>
      </c>
      <c r="J5394">
        <v>0</v>
      </c>
      <c r="K5394">
        <v>259355114</v>
      </c>
      <c r="L5394">
        <v>0</v>
      </c>
      <c r="M5394">
        <v>0</v>
      </c>
      <c r="N5394">
        <v>259355114</v>
      </c>
      <c r="O5394">
        <v>259355114</v>
      </c>
      <c r="P5394">
        <v>0</v>
      </c>
      <c r="Q5394">
        <v>238357123</v>
      </c>
      <c r="R5394">
        <v>52.11</v>
      </c>
      <c r="S5394">
        <v>0</v>
      </c>
      <c r="T5394">
        <v>0</v>
      </c>
    </row>
    <row r="5395" spans="1:20" x14ac:dyDescent="0.25">
      <c r="A5395" t="s">
        <v>31</v>
      </c>
      <c r="B5395">
        <v>518712237</v>
      </c>
      <c r="C5395">
        <v>-21000000</v>
      </c>
      <c r="D5395">
        <v>0</v>
      </c>
      <c r="E5395">
        <v>497712237</v>
      </c>
      <c r="F5395">
        <v>0</v>
      </c>
      <c r="G5395">
        <v>259355114</v>
      </c>
      <c r="H5395">
        <v>259355114</v>
      </c>
      <c r="I5395">
        <v>259355114</v>
      </c>
      <c r="J5395">
        <v>0</v>
      </c>
      <c r="K5395">
        <v>259355114</v>
      </c>
      <c r="L5395">
        <v>0</v>
      </c>
      <c r="M5395">
        <v>0</v>
      </c>
      <c r="N5395">
        <v>259355114</v>
      </c>
      <c r="O5395">
        <v>259355114</v>
      </c>
      <c r="P5395">
        <v>0</v>
      </c>
      <c r="Q5395">
        <v>238357123</v>
      </c>
      <c r="R5395">
        <v>52.11</v>
      </c>
      <c r="S5395">
        <v>0</v>
      </c>
      <c r="T5395">
        <v>0</v>
      </c>
    </row>
    <row r="5396" spans="1:20" x14ac:dyDescent="0.25">
      <c r="A5396" t="s">
        <v>40</v>
      </c>
      <c r="B5396">
        <v>518712237</v>
      </c>
      <c r="C5396">
        <v>-21000000</v>
      </c>
      <c r="D5396">
        <v>0</v>
      </c>
      <c r="E5396">
        <v>497712237</v>
      </c>
      <c r="F5396">
        <v>0</v>
      </c>
      <c r="G5396">
        <v>259355114</v>
      </c>
      <c r="H5396">
        <v>259355114</v>
      </c>
      <c r="I5396">
        <v>259355114</v>
      </c>
      <c r="J5396">
        <v>0</v>
      </c>
      <c r="K5396">
        <v>259355114</v>
      </c>
      <c r="L5396">
        <v>0</v>
      </c>
      <c r="M5396">
        <v>0</v>
      </c>
      <c r="N5396">
        <v>259355114</v>
      </c>
      <c r="O5396">
        <v>259355114</v>
      </c>
      <c r="P5396">
        <v>0</v>
      </c>
      <c r="Q5396">
        <v>238357123</v>
      </c>
      <c r="R5396">
        <v>52.11</v>
      </c>
      <c r="S5396">
        <v>0</v>
      </c>
      <c r="T5396">
        <v>0</v>
      </c>
    </row>
    <row r="5397" spans="1:20" x14ac:dyDescent="0.25">
      <c r="A5397" t="s">
        <v>33</v>
      </c>
      <c r="B5397">
        <v>518712237</v>
      </c>
      <c r="C5397">
        <v>-21000000</v>
      </c>
      <c r="D5397">
        <v>0</v>
      </c>
      <c r="E5397">
        <v>497712237</v>
      </c>
      <c r="F5397">
        <v>0</v>
      </c>
      <c r="G5397">
        <v>259355114</v>
      </c>
      <c r="H5397">
        <v>259355114</v>
      </c>
      <c r="I5397">
        <v>259355114</v>
      </c>
      <c r="J5397">
        <v>0</v>
      </c>
      <c r="K5397">
        <v>259355114</v>
      </c>
      <c r="L5397">
        <v>0</v>
      </c>
      <c r="M5397">
        <v>0</v>
      </c>
      <c r="N5397">
        <v>259355114</v>
      </c>
      <c r="O5397">
        <v>259355114</v>
      </c>
      <c r="P5397">
        <v>0</v>
      </c>
      <c r="Q5397">
        <v>238357123</v>
      </c>
      <c r="R5397">
        <v>52.11</v>
      </c>
      <c r="S5397">
        <v>0</v>
      </c>
      <c r="T5397">
        <v>0</v>
      </c>
    </row>
    <row r="5398" spans="1:20" x14ac:dyDescent="0.25">
      <c r="A5398" t="s">
        <v>757</v>
      </c>
      <c r="B5398">
        <v>10000000</v>
      </c>
      <c r="C5398">
        <v>0</v>
      </c>
      <c r="D5398">
        <v>0</v>
      </c>
      <c r="E5398">
        <v>10000000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10000000</v>
      </c>
      <c r="R5398">
        <v>0</v>
      </c>
      <c r="S5398">
        <v>0</v>
      </c>
      <c r="T5398">
        <v>0</v>
      </c>
    </row>
    <row r="5399" spans="1:20" x14ac:dyDescent="0.25">
      <c r="A5399" t="s">
        <v>31</v>
      </c>
      <c r="B5399">
        <v>10000000</v>
      </c>
      <c r="C5399">
        <v>0</v>
      </c>
      <c r="D5399">
        <v>0</v>
      </c>
      <c r="E5399">
        <v>10000000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10000000</v>
      </c>
      <c r="R5399">
        <v>0</v>
      </c>
      <c r="S5399">
        <v>0</v>
      </c>
      <c r="T5399">
        <v>0</v>
      </c>
    </row>
    <row r="5400" spans="1:20" x14ac:dyDescent="0.25">
      <c r="A5400" t="s">
        <v>38</v>
      </c>
      <c r="B5400">
        <v>10000000</v>
      </c>
      <c r="C5400">
        <v>0</v>
      </c>
      <c r="D5400">
        <v>0</v>
      </c>
      <c r="E5400">
        <v>10000000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10000000</v>
      </c>
      <c r="R5400">
        <v>0</v>
      </c>
      <c r="S5400">
        <v>0</v>
      </c>
      <c r="T5400">
        <v>0</v>
      </c>
    </row>
    <row r="5401" spans="1:20" x14ac:dyDescent="0.25">
      <c r="A5401" t="s">
        <v>33</v>
      </c>
      <c r="B5401">
        <v>10000000</v>
      </c>
      <c r="C5401">
        <v>0</v>
      </c>
      <c r="D5401">
        <v>0</v>
      </c>
      <c r="E5401">
        <v>10000000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10000000</v>
      </c>
      <c r="R5401">
        <v>0</v>
      </c>
      <c r="S5401">
        <v>0</v>
      </c>
      <c r="T5401">
        <v>0</v>
      </c>
    </row>
    <row r="5402" spans="1:20" x14ac:dyDescent="0.25">
      <c r="A5402" t="s">
        <v>44</v>
      </c>
      <c r="B5402">
        <v>156873040</v>
      </c>
      <c r="C5402">
        <v>0</v>
      </c>
      <c r="D5402">
        <v>0</v>
      </c>
      <c r="E5402">
        <v>156873040</v>
      </c>
      <c r="F5402">
        <v>0</v>
      </c>
      <c r="G5402">
        <v>84674192</v>
      </c>
      <c r="H5402">
        <v>84674192</v>
      </c>
      <c r="I5402">
        <v>84674192</v>
      </c>
      <c r="J5402">
        <v>0</v>
      </c>
      <c r="K5402">
        <v>84674192</v>
      </c>
      <c r="L5402">
        <v>0</v>
      </c>
      <c r="M5402">
        <v>0</v>
      </c>
      <c r="N5402">
        <v>84674192</v>
      </c>
      <c r="O5402">
        <v>78435518</v>
      </c>
      <c r="P5402">
        <v>6238674</v>
      </c>
      <c r="Q5402">
        <v>72198848</v>
      </c>
      <c r="R5402">
        <v>53.98</v>
      </c>
      <c r="S5402">
        <v>0</v>
      </c>
      <c r="T5402">
        <v>0</v>
      </c>
    </row>
    <row r="5403" spans="1:20" x14ac:dyDescent="0.25">
      <c r="A5403" t="s">
        <v>31</v>
      </c>
      <c r="B5403">
        <v>156873040</v>
      </c>
      <c r="C5403">
        <v>0</v>
      </c>
      <c r="D5403">
        <v>0</v>
      </c>
      <c r="E5403">
        <v>156873040</v>
      </c>
      <c r="F5403">
        <v>0</v>
      </c>
      <c r="G5403">
        <v>84674192</v>
      </c>
      <c r="H5403">
        <v>84674192</v>
      </c>
      <c r="I5403">
        <v>84674192</v>
      </c>
      <c r="J5403">
        <v>0</v>
      </c>
      <c r="K5403">
        <v>84674192</v>
      </c>
      <c r="L5403">
        <v>0</v>
      </c>
      <c r="M5403">
        <v>0</v>
      </c>
      <c r="N5403">
        <v>84674192</v>
      </c>
      <c r="O5403">
        <v>78435518</v>
      </c>
      <c r="P5403">
        <v>6238674</v>
      </c>
      <c r="Q5403">
        <v>72198848</v>
      </c>
      <c r="R5403">
        <v>53.98</v>
      </c>
      <c r="S5403">
        <v>0</v>
      </c>
      <c r="T5403">
        <v>0</v>
      </c>
    </row>
    <row r="5404" spans="1:20" x14ac:dyDescent="0.25">
      <c r="A5404" t="s">
        <v>38</v>
      </c>
      <c r="B5404">
        <v>156873040</v>
      </c>
      <c r="C5404">
        <v>0</v>
      </c>
      <c r="D5404">
        <v>0</v>
      </c>
      <c r="E5404">
        <v>156873040</v>
      </c>
      <c r="F5404">
        <v>0</v>
      </c>
      <c r="G5404">
        <v>84674192</v>
      </c>
      <c r="H5404">
        <v>84674192</v>
      </c>
      <c r="I5404">
        <v>84674192</v>
      </c>
      <c r="J5404">
        <v>0</v>
      </c>
      <c r="K5404">
        <v>84674192</v>
      </c>
      <c r="L5404">
        <v>0</v>
      </c>
      <c r="M5404">
        <v>0</v>
      </c>
      <c r="N5404">
        <v>84674192</v>
      </c>
      <c r="O5404">
        <v>78435518</v>
      </c>
      <c r="P5404">
        <v>6238674</v>
      </c>
      <c r="Q5404">
        <v>72198848</v>
      </c>
      <c r="R5404">
        <v>53.98</v>
      </c>
      <c r="S5404">
        <v>0</v>
      </c>
      <c r="T5404">
        <v>0</v>
      </c>
    </row>
    <row r="5405" spans="1:20" x14ac:dyDescent="0.25">
      <c r="A5405" t="s">
        <v>33</v>
      </c>
      <c r="B5405">
        <v>156873040</v>
      </c>
      <c r="C5405">
        <v>0</v>
      </c>
      <c r="D5405">
        <v>0</v>
      </c>
      <c r="E5405">
        <v>156873040</v>
      </c>
      <c r="F5405">
        <v>0</v>
      </c>
      <c r="G5405">
        <v>84674192</v>
      </c>
      <c r="H5405">
        <v>84674192</v>
      </c>
      <c r="I5405">
        <v>84674192</v>
      </c>
      <c r="J5405">
        <v>0</v>
      </c>
      <c r="K5405">
        <v>84674192</v>
      </c>
      <c r="L5405">
        <v>0</v>
      </c>
      <c r="M5405">
        <v>0</v>
      </c>
      <c r="N5405">
        <v>84674192</v>
      </c>
      <c r="O5405">
        <v>78435518</v>
      </c>
      <c r="P5405">
        <v>6238674</v>
      </c>
      <c r="Q5405">
        <v>72198848</v>
      </c>
      <c r="R5405">
        <v>53.98</v>
      </c>
      <c r="S5405">
        <v>0</v>
      </c>
      <c r="T5405">
        <v>0</v>
      </c>
    </row>
    <row r="5406" spans="1:20" x14ac:dyDescent="0.25">
      <c r="A5406" t="s">
        <v>49</v>
      </c>
      <c r="B5406">
        <v>1795457018</v>
      </c>
      <c r="C5406">
        <v>100000000</v>
      </c>
      <c r="D5406">
        <v>0</v>
      </c>
      <c r="E5406">
        <v>1895457018</v>
      </c>
      <c r="F5406">
        <v>0</v>
      </c>
      <c r="G5406">
        <v>1437727508</v>
      </c>
      <c r="H5406">
        <v>1437727508</v>
      </c>
      <c r="I5406">
        <v>1437727508</v>
      </c>
      <c r="J5406">
        <v>0</v>
      </c>
      <c r="K5406">
        <v>1437727508</v>
      </c>
      <c r="L5406">
        <v>0</v>
      </c>
      <c r="M5406">
        <v>0</v>
      </c>
      <c r="N5406">
        <v>1437727508</v>
      </c>
      <c r="O5406">
        <v>1187727508</v>
      </c>
      <c r="P5406">
        <v>250000000</v>
      </c>
      <c r="Q5406">
        <v>457729510</v>
      </c>
      <c r="R5406">
        <v>75.849999999999994</v>
      </c>
      <c r="S5406">
        <v>0</v>
      </c>
      <c r="T5406">
        <v>0</v>
      </c>
    </row>
    <row r="5407" spans="1:20" x14ac:dyDescent="0.25">
      <c r="A5407" t="s">
        <v>31</v>
      </c>
      <c r="B5407">
        <v>1795457018</v>
      </c>
      <c r="C5407">
        <v>100000000</v>
      </c>
      <c r="D5407">
        <v>0</v>
      </c>
      <c r="E5407">
        <v>1895457018</v>
      </c>
      <c r="F5407">
        <v>0</v>
      </c>
      <c r="G5407">
        <v>1437727508</v>
      </c>
      <c r="H5407">
        <v>1437727508</v>
      </c>
      <c r="I5407">
        <v>1437727508</v>
      </c>
      <c r="J5407">
        <v>0</v>
      </c>
      <c r="K5407">
        <v>1437727508</v>
      </c>
      <c r="L5407">
        <v>0</v>
      </c>
      <c r="M5407">
        <v>0</v>
      </c>
      <c r="N5407">
        <v>1437727508</v>
      </c>
      <c r="O5407">
        <v>1187727508</v>
      </c>
      <c r="P5407">
        <v>250000000</v>
      </c>
      <c r="Q5407">
        <v>457729510</v>
      </c>
      <c r="R5407">
        <v>75.849999999999994</v>
      </c>
      <c r="S5407">
        <v>0</v>
      </c>
      <c r="T5407">
        <v>0</v>
      </c>
    </row>
    <row r="5408" spans="1:20" x14ac:dyDescent="0.25">
      <c r="A5408" t="s">
        <v>46</v>
      </c>
      <c r="B5408">
        <v>1795457018</v>
      </c>
      <c r="C5408">
        <v>100000000</v>
      </c>
      <c r="D5408">
        <v>0</v>
      </c>
      <c r="E5408">
        <v>1895457018</v>
      </c>
      <c r="F5408">
        <v>0</v>
      </c>
      <c r="G5408">
        <v>1437727508</v>
      </c>
      <c r="H5408">
        <v>1437727508</v>
      </c>
      <c r="I5408">
        <v>1437727508</v>
      </c>
      <c r="J5408">
        <v>0</v>
      </c>
      <c r="K5408">
        <v>1437727508</v>
      </c>
      <c r="L5408">
        <v>0</v>
      </c>
      <c r="M5408">
        <v>0</v>
      </c>
      <c r="N5408">
        <v>1437727508</v>
      </c>
      <c r="O5408">
        <v>1187727508</v>
      </c>
      <c r="P5408">
        <v>250000000</v>
      </c>
      <c r="Q5408">
        <v>457729510</v>
      </c>
      <c r="R5408">
        <v>75.849999999999994</v>
      </c>
      <c r="S5408">
        <v>0</v>
      </c>
      <c r="T5408">
        <v>0</v>
      </c>
    </row>
    <row r="5409" spans="1:20" x14ac:dyDescent="0.25">
      <c r="A5409" t="s">
        <v>33</v>
      </c>
      <c r="B5409">
        <v>1795457018</v>
      </c>
      <c r="C5409">
        <v>100000000</v>
      </c>
      <c r="D5409">
        <v>0</v>
      </c>
      <c r="E5409">
        <v>1895457018</v>
      </c>
      <c r="F5409">
        <v>0</v>
      </c>
      <c r="G5409">
        <v>1437727508</v>
      </c>
      <c r="H5409">
        <v>1437727508</v>
      </c>
      <c r="I5409">
        <v>1437727508</v>
      </c>
      <c r="J5409">
        <v>0</v>
      </c>
      <c r="K5409">
        <v>1437727508</v>
      </c>
      <c r="L5409">
        <v>0</v>
      </c>
      <c r="M5409">
        <v>0</v>
      </c>
      <c r="N5409">
        <v>1437727508</v>
      </c>
      <c r="O5409">
        <v>1187727508</v>
      </c>
      <c r="P5409">
        <v>250000000</v>
      </c>
      <c r="Q5409">
        <v>457729510</v>
      </c>
      <c r="R5409">
        <v>75.849999999999994</v>
      </c>
      <c r="S5409">
        <v>0</v>
      </c>
      <c r="T5409">
        <v>0</v>
      </c>
    </row>
    <row r="5410" spans="1:20" x14ac:dyDescent="0.25">
      <c r="A5410" t="s">
        <v>760</v>
      </c>
      <c r="B5410">
        <v>178000000</v>
      </c>
      <c r="C5410">
        <v>0</v>
      </c>
      <c r="D5410">
        <v>0</v>
      </c>
      <c r="E5410">
        <v>178000000</v>
      </c>
      <c r="F5410">
        <v>0</v>
      </c>
      <c r="G5410">
        <v>133000000</v>
      </c>
      <c r="H5410">
        <v>133000000</v>
      </c>
      <c r="I5410">
        <v>133000000</v>
      </c>
      <c r="J5410">
        <v>0</v>
      </c>
      <c r="K5410">
        <v>133000000</v>
      </c>
      <c r="L5410">
        <v>0</v>
      </c>
      <c r="M5410">
        <v>0</v>
      </c>
      <c r="N5410">
        <v>133000000</v>
      </c>
      <c r="O5410">
        <v>118000000</v>
      </c>
      <c r="P5410">
        <v>15000000</v>
      </c>
      <c r="Q5410">
        <v>45000000</v>
      </c>
      <c r="R5410">
        <v>74.72</v>
      </c>
      <c r="S5410">
        <v>0</v>
      </c>
      <c r="T5410">
        <v>0</v>
      </c>
    </row>
    <row r="5411" spans="1:20" x14ac:dyDescent="0.25">
      <c r="A5411" t="s">
        <v>31</v>
      </c>
      <c r="B5411">
        <v>178000000</v>
      </c>
      <c r="C5411">
        <v>0</v>
      </c>
      <c r="D5411">
        <v>0</v>
      </c>
      <c r="E5411">
        <v>178000000</v>
      </c>
      <c r="F5411">
        <v>0</v>
      </c>
      <c r="G5411">
        <v>133000000</v>
      </c>
      <c r="H5411">
        <v>133000000</v>
      </c>
      <c r="I5411">
        <v>133000000</v>
      </c>
      <c r="J5411">
        <v>0</v>
      </c>
      <c r="K5411">
        <v>133000000</v>
      </c>
      <c r="L5411">
        <v>0</v>
      </c>
      <c r="M5411">
        <v>0</v>
      </c>
      <c r="N5411">
        <v>133000000</v>
      </c>
      <c r="O5411">
        <v>118000000</v>
      </c>
      <c r="P5411">
        <v>15000000</v>
      </c>
      <c r="Q5411">
        <v>45000000</v>
      </c>
      <c r="R5411">
        <v>74.72</v>
      </c>
      <c r="S5411">
        <v>0</v>
      </c>
      <c r="T5411">
        <v>0</v>
      </c>
    </row>
    <row r="5412" spans="1:20" x14ac:dyDescent="0.25">
      <c r="A5412" t="s">
        <v>761</v>
      </c>
      <c r="B5412">
        <v>178000000</v>
      </c>
      <c r="C5412">
        <v>0</v>
      </c>
      <c r="D5412">
        <v>0</v>
      </c>
      <c r="E5412">
        <v>178000000</v>
      </c>
      <c r="F5412">
        <v>0</v>
      </c>
      <c r="G5412">
        <v>133000000</v>
      </c>
      <c r="H5412">
        <v>133000000</v>
      </c>
      <c r="I5412">
        <v>133000000</v>
      </c>
      <c r="J5412">
        <v>0</v>
      </c>
      <c r="K5412">
        <v>133000000</v>
      </c>
      <c r="L5412">
        <v>0</v>
      </c>
      <c r="M5412">
        <v>0</v>
      </c>
      <c r="N5412">
        <v>133000000</v>
      </c>
      <c r="O5412">
        <v>118000000</v>
      </c>
      <c r="P5412">
        <v>15000000</v>
      </c>
      <c r="Q5412">
        <v>45000000</v>
      </c>
      <c r="R5412">
        <v>74.72</v>
      </c>
      <c r="S5412">
        <v>0</v>
      </c>
      <c r="T5412">
        <v>0</v>
      </c>
    </row>
    <row r="5413" spans="1:20" x14ac:dyDescent="0.25">
      <c r="A5413" t="s">
        <v>33</v>
      </c>
      <c r="B5413">
        <v>178000000</v>
      </c>
      <c r="C5413">
        <v>0</v>
      </c>
      <c r="D5413">
        <v>0</v>
      </c>
      <c r="E5413">
        <v>178000000</v>
      </c>
      <c r="F5413">
        <v>0</v>
      </c>
      <c r="G5413">
        <v>133000000</v>
      </c>
      <c r="H5413">
        <v>133000000</v>
      </c>
      <c r="I5413">
        <v>133000000</v>
      </c>
      <c r="J5413">
        <v>0</v>
      </c>
      <c r="K5413">
        <v>133000000</v>
      </c>
      <c r="L5413">
        <v>0</v>
      </c>
      <c r="M5413">
        <v>0</v>
      </c>
      <c r="N5413">
        <v>133000000</v>
      </c>
      <c r="O5413">
        <v>118000000</v>
      </c>
      <c r="P5413">
        <v>15000000</v>
      </c>
      <c r="Q5413">
        <v>45000000</v>
      </c>
      <c r="R5413">
        <v>74.72</v>
      </c>
      <c r="S5413">
        <v>0</v>
      </c>
      <c r="T5413">
        <v>0</v>
      </c>
    </row>
    <row r="5414" spans="1:20" x14ac:dyDescent="0.25">
      <c r="A5414" t="s">
        <v>50</v>
      </c>
      <c r="B5414">
        <v>322551968</v>
      </c>
      <c r="C5414">
        <v>0</v>
      </c>
      <c r="D5414">
        <v>0</v>
      </c>
      <c r="E5414">
        <v>322551968</v>
      </c>
      <c r="F5414">
        <v>0</v>
      </c>
      <c r="G5414">
        <v>1543491</v>
      </c>
      <c r="H5414">
        <v>1543491</v>
      </c>
      <c r="I5414">
        <v>1543491</v>
      </c>
      <c r="J5414">
        <v>0</v>
      </c>
      <c r="K5414">
        <v>1543491</v>
      </c>
      <c r="L5414">
        <v>0</v>
      </c>
      <c r="M5414">
        <v>0</v>
      </c>
      <c r="N5414">
        <v>1543491</v>
      </c>
      <c r="O5414">
        <v>452815</v>
      </c>
      <c r="P5414">
        <v>1090676</v>
      </c>
      <c r="Q5414">
        <v>321008477</v>
      </c>
      <c r="R5414">
        <v>0.48</v>
      </c>
      <c r="S5414">
        <v>0</v>
      </c>
      <c r="T5414">
        <v>0</v>
      </c>
    </row>
    <row r="5415" spans="1:20" x14ac:dyDescent="0.25">
      <c r="A5415" t="s">
        <v>31</v>
      </c>
      <c r="B5415">
        <v>322551968</v>
      </c>
      <c r="C5415">
        <v>0</v>
      </c>
      <c r="D5415">
        <v>0</v>
      </c>
      <c r="E5415">
        <v>322551968</v>
      </c>
      <c r="F5415">
        <v>0</v>
      </c>
      <c r="G5415">
        <v>1543491</v>
      </c>
      <c r="H5415">
        <v>1543491</v>
      </c>
      <c r="I5415">
        <v>1543491</v>
      </c>
      <c r="J5415">
        <v>0</v>
      </c>
      <c r="K5415">
        <v>1543491</v>
      </c>
      <c r="L5415">
        <v>0</v>
      </c>
      <c r="M5415">
        <v>0</v>
      </c>
      <c r="N5415">
        <v>1543491</v>
      </c>
      <c r="O5415">
        <v>452815</v>
      </c>
      <c r="P5415">
        <v>1090676</v>
      </c>
      <c r="Q5415">
        <v>321008477</v>
      </c>
      <c r="R5415">
        <v>0.48</v>
      </c>
      <c r="S5415">
        <v>0</v>
      </c>
      <c r="T5415">
        <v>0</v>
      </c>
    </row>
    <row r="5416" spans="1:20" x14ac:dyDescent="0.25">
      <c r="A5416" t="s">
        <v>412</v>
      </c>
      <c r="B5416">
        <v>322551968</v>
      </c>
      <c r="C5416">
        <v>0</v>
      </c>
      <c r="D5416">
        <v>0</v>
      </c>
      <c r="E5416">
        <v>322551968</v>
      </c>
      <c r="F5416">
        <v>0</v>
      </c>
      <c r="G5416">
        <v>1543491</v>
      </c>
      <c r="H5416">
        <v>1543491</v>
      </c>
      <c r="I5416">
        <v>1543491</v>
      </c>
      <c r="J5416">
        <v>0</v>
      </c>
      <c r="K5416">
        <v>1543491</v>
      </c>
      <c r="L5416">
        <v>0</v>
      </c>
      <c r="M5416">
        <v>0</v>
      </c>
      <c r="N5416">
        <v>1543491</v>
      </c>
      <c r="O5416">
        <v>452815</v>
      </c>
      <c r="P5416">
        <v>1090676</v>
      </c>
      <c r="Q5416">
        <v>321008477</v>
      </c>
      <c r="R5416">
        <v>0.48</v>
      </c>
      <c r="S5416">
        <v>0</v>
      </c>
      <c r="T5416">
        <v>0</v>
      </c>
    </row>
    <row r="5417" spans="1:20" x14ac:dyDescent="0.25">
      <c r="A5417" t="s">
        <v>33</v>
      </c>
      <c r="B5417">
        <v>322551968</v>
      </c>
      <c r="C5417">
        <v>0</v>
      </c>
      <c r="D5417">
        <v>0</v>
      </c>
      <c r="E5417">
        <v>322551968</v>
      </c>
      <c r="F5417">
        <v>0</v>
      </c>
      <c r="G5417">
        <v>1543491</v>
      </c>
      <c r="H5417">
        <v>1543491</v>
      </c>
      <c r="I5417">
        <v>1543491</v>
      </c>
      <c r="J5417">
        <v>0</v>
      </c>
      <c r="K5417">
        <v>1543491</v>
      </c>
      <c r="L5417">
        <v>0</v>
      </c>
      <c r="M5417">
        <v>0</v>
      </c>
      <c r="N5417">
        <v>1543491</v>
      </c>
      <c r="O5417">
        <v>452815</v>
      </c>
      <c r="P5417">
        <v>1090676</v>
      </c>
      <c r="Q5417">
        <v>321008477</v>
      </c>
      <c r="R5417">
        <v>0.48</v>
      </c>
      <c r="S5417">
        <v>0</v>
      </c>
      <c r="T5417">
        <v>0</v>
      </c>
    </row>
    <row r="5418" spans="1:20" x14ac:dyDescent="0.25">
      <c r="A5418" t="s">
        <v>762</v>
      </c>
      <c r="B5418">
        <v>442632088</v>
      </c>
      <c r="C5418">
        <v>0</v>
      </c>
      <c r="D5418">
        <v>0</v>
      </c>
      <c r="E5418">
        <v>442632088</v>
      </c>
      <c r="F5418">
        <v>0</v>
      </c>
      <c r="G5418">
        <v>263375100</v>
      </c>
      <c r="H5418">
        <v>263375100</v>
      </c>
      <c r="I5418">
        <v>263375100</v>
      </c>
      <c r="J5418">
        <v>0</v>
      </c>
      <c r="K5418">
        <v>263375100</v>
      </c>
      <c r="L5418">
        <v>0</v>
      </c>
      <c r="M5418">
        <v>0</v>
      </c>
      <c r="N5418">
        <v>263375100</v>
      </c>
      <c r="O5418">
        <v>229450800</v>
      </c>
      <c r="P5418">
        <v>33924300</v>
      </c>
      <c r="Q5418">
        <v>179256988</v>
      </c>
      <c r="R5418">
        <v>59.5</v>
      </c>
      <c r="S5418">
        <v>0</v>
      </c>
      <c r="T5418">
        <v>0</v>
      </c>
    </row>
    <row r="5419" spans="1:20" x14ac:dyDescent="0.25">
      <c r="A5419" t="s">
        <v>31</v>
      </c>
      <c r="B5419">
        <v>442632088</v>
      </c>
      <c r="C5419">
        <v>0</v>
      </c>
      <c r="D5419">
        <v>0</v>
      </c>
      <c r="E5419">
        <v>442632088</v>
      </c>
      <c r="F5419">
        <v>0</v>
      </c>
      <c r="G5419">
        <v>263375100</v>
      </c>
      <c r="H5419">
        <v>263375100</v>
      </c>
      <c r="I5419">
        <v>263375100</v>
      </c>
      <c r="J5419">
        <v>0</v>
      </c>
      <c r="K5419">
        <v>263375100</v>
      </c>
      <c r="L5419">
        <v>0</v>
      </c>
      <c r="M5419">
        <v>0</v>
      </c>
      <c r="N5419">
        <v>263375100</v>
      </c>
      <c r="O5419">
        <v>229450800</v>
      </c>
      <c r="P5419">
        <v>33924300</v>
      </c>
      <c r="Q5419">
        <v>179256988</v>
      </c>
      <c r="R5419">
        <v>59.5</v>
      </c>
      <c r="S5419">
        <v>0</v>
      </c>
      <c r="T5419">
        <v>0</v>
      </c>
    </row>
    <row r="5420" spans="1:20" x14ac:dyDescent="0.25">
      <c r="A5420" t="s">
        <v>406</v>
      </c>
      <c r="B5420">
        <v>442632088</v>
      </c>
      <c r="C5420">
        <v>0</v>
      </c>
      <c r="D5420">
        <v>0</v>
      </c>
      <c r="E5420">
        <v>442632088</v>
      </c>
      <c r="F5420">
        <v>0</v>
      </c>
      <c r="G5420">
        <v>263375100</v>
      </c>
      <c r="H5420">
        <v>263375100</v>
      </c>
      <c r="I5420">
        <v>263375100</v>
      </c>
      <c r="J5420">
        <v>0</v>
      </c>
      <c r="K5420">
        <v>263375100</v>
      </c>
      <c r="L5420">
        <v>0</v>
      </c>
      <c r="M5420">
        <v>0</v>
      </c>
      <c r="N5420">
        <v>263375100</v>
      </c>
      <c r="O5420">
        <v>229450800</v>
      </c>
      <c r="P5420">
        <v>33924300</v>
      </c>
      <c r="Q5420">
        <v>179256988</v>
      </c>
      <c r="R5420">
        <v>59.5</v>
      </c>
      <c r="S5420">
        <v>0</v>
      </c>
      <c r="T5420">
        <v>0</v>
      </c>
    </row>
    <row r="5421" spans="1:20" x14ac:dyDescent="0.25">
      <c r="A5421" t="s">
        <v>33</v>
      </c>
      <c r="B5421">
        <v>442632088</v>
      </c>
      <c r="C5421">
        <v>0</v>
      </c>
      <c r="D5421">
        <v>0</v>
      </c>
      <c r="E5421">
        <v>442632088</v>
      </c>
      <c r="F5421">
        <v>0</v>
      </c>
      <c r="G5421">
        <v>263375100</v>
      </c>
      <c r="H5421">
        <v>263375100</v>
      </c>
      <c r="I5421">
        <v>263375100</v>
      </c>
      <c r="J5421">
        <v>0</v>
      </c>
      <c r="K5421">
        <v>263375100</v>
      </c>
      <c r="L5421">
        <v>0</v>
      </c>
      <c r="M5421">
        <v>0</v>
      </c>
      <c r="N5421">
        <v>263375100</v>
      </c>
      <c r="O5421">
        <v>229450800</v>
      </c>
      <c r="P5421">
        <v>33924300</v>
      </c>
      <c r="Q5421">
        <v>179256988</v>
      </c>
      <c r="R5421">
        <v>59.5</v>
      </c>
      <c r="S5421">
        <v>0</v>
      </c>
      <c r="T5421">
        <v>0</v>
      </c>
    </row>
    <row r="5422" spans="1:20" x14ac:dyDescent="0.25">
      <c r="A5422" t="s">
        <v>763</v>
      </c>
      <c r="B5422">
        <v>347162422</v>
      </c>
      <c r="C5422">
        <v>0</v>
      </c>
      <c r="D5422">
        <v>0</v>
      </c>
      <c r="E5422">
        <v>347162422</v>
      </c>
      <c r="F5422">
        <v>0</v>
      </c>
      <c r="G5422">
        <v>188211700</v>
      </c>
      <c r="H5422">
        <v>188211700</v>
      </c>
      <c r="I5422">
        <v>188211700</v>
      </c>
      <c r="J5422">
        <v>0</v>
      </c>
      <c r="K5422">
        <v>188211700</v>
      </c>
      <c r="L5422">
        <v>0</v>
      </c>
      <c r="M5422">
        <v>0</v>
      </c>
      <c r="N5422">
        <v>188211700</v>
      </c>
      <c r="O5422">
        <v>163672300</v>
      </c>
      <c r="P5422">
        <v>24539400</v>
      </c>
      <c r="Q5422">
        <v>158950722</v>
      </c>
      <c r="R5422">
        <v>54.21</v>
      </c>
      <c r="S5422">
        <v>0</v>
      </c>
      <c r="T5422">
        <v>0</v>
      </c>
    </row>
    <row r="5423" spans="1:20" x14ac:dyDescent="0.25">
      <c r="A5423" t="s">
        <v>31</v>
      </c>
      <c r="B5423">
        <v>347162422</v>
      </c>
      <c r="C5423">
        <v>0</v>
      </c>
      <c r="D5423">
        <v>0</v>
      </c>
      <c r="E5423">
        <v>347162422</v>
      </c>
      <c r="F5423">
        <v>0</v>
      </c>
      <c r="G5423">
        <v>188211700</v>
      </c>
      <c r="H5423">
        <v>188211700</v>
      </c>
      <c r="I5423">
        <v>188211700</v>
      </c>
      <c r="J5423">
        <v>0</v>
      </c>
      <c r="K5423">
        <v>188211700</v>
      </c>
      <c r="L5423">
        <v>0</v>
      </c>
      <c r="M5423">
        <v>0</v>
      </c>
      <c r="N5423">
        <v>188211700</v>
      </c>
      <c r="O5423">
        <v>163672300</v>
      </c>
      <c r="P5423">
        <v>24539400</v>
      </c>
      <c r="Q5423">
        <v>158950722</v>
      </c>
      <c r="R5423">
        <v>54.21</v>
      </c>
      <c r="S5423">
        <v>0</v>
      </c>
      <c r="T5423">
        <v>0</v>
      </c>
    </row>
    <row r="5424" spans="1:20" x14ac:dyDescent="0.25">
      <c r="A5424" t="s">
        <v>408</v>
      </c>
      <c r="B5424">
        <v>347162422</v>
      </c>
      <c r="C5424">
        <v>0</v>
      </c>
      <c r="D5424">
        <v>0</v>
      </c>
      <c r="E5424">
        <v>347162422</v>
      </c>
      <c r="F5424">
        <v>0</v>
      </c>
      <c r="G5424">
        <v>188211700</v>
      </c>
      <c r="H5424">
        <v>188211700</v>
      </c>
      <c r="I5424">
        <v>188211700</v>
      </c>
      <c r="J5424">
        <v>0</v>
      </c>
      <c r="K5424">
        <v>188211700</v>
      </c>
      <c r="L5424">
        <v>0</v>
      </c>
      <c r="M5424">
        <v>0</v>
      </c>
      <c r="N5424">
        <v>188211700</v>
      </c>
      <c r="O5424">
        <v>163672300</v>
      </c>
      <c r="P5424">
        <v>24539400</v>
      </c>
      <c r="Q5424">
        <v>158950722</v>
      </c>
      <c r="R5424">
        <v>54.21</v>
      </c>
      <c r="S5424">
        <v>0</v>
      </c>
      <c r="T5424">
        <v>0</v>
      </c>
    </row>
    <row r="5425" spans="1:20" x14ac:dyDescent="0.25">
      <c r="A5425" t="s">
        <v>33</v>
      </c>
      <c r="B5425">
        <v>347162422</v>
      </c>
      <c r="C5425">
        <v>0</v>
      </c>
      <c r="D5425">
        <v>0</v>
      </c>
      <c r="E5425">
        <v>347162422</v>
      </c>
      <c r="F5425">
        <v>0</v>
      </c>
      <c r="G5425">
        <v>188211700</v>
      </c>
      <c r="H5425">
        <v>188211700</v>
      </c>
      <c r="I5425">
        <v>188211700</v>
      </c>
      <c r="J5425">
        <v>0</v>
      </c>
      <c r="K5425">
        <v>188211700</v>
      </c>
      <c r="L5425">
        <v>0</v>
      </c>
      <c r="M5425">
        <v>0</v>
      </c>
      <c r="N5425">
        <v>188211700</v>
      </c>
      <c r="O5425">
        <v>163672300</v>
      </c>
      <c r="P5425">
        <v>24539400</v>
      </c>
      <c r="Q5425">
        <v>158950722</v>
      </c>
      <c r="R5425">
        <v>54.21</v>
      </c>
      <c r="S5425">
        <v>0</v>
      </c>
      <c r="T5425">
        <v>0</v>
      </c>
    </row>
    <row r="5426" spans="1:20" x14ac:dyDescent="0.25">
      <c r="A5426" t="s">
        <v>52</v>
      </c>
      <c r="B5426">
        <v>49181343</v>
      </c>
      <c r="C5426">
        <v>0</v>
      </c>
      <c r="D5426">
        <v>0</v>
      </c>
      <c r="E5426">
        <v>49181343</v>
      </c>
      <c r="F5426">
        <v>0</v>
      </c>
      <c r="G5426">
        <v>16233900</v>
      </c>
      <c r="H5426">
        <v>16233900</v>
      </c>
      <c r="I5426">
        <v>16233900</v>
      </c>
      <c r="J5426">
        <v>0</v>
      </c>
      <c r="K5426">
        <v>16233900</v>
      </c>
      <c r="L5426">
        <v>0</v>
      </c>
      <c r="M5426">
        <v>0</v>
      </c>
      <c r="N5426">
        <v>16233900</v>
      </c>
      <c r="O5426">
        <v>14507800</v>
      </c>
      <c r="P5426">
        <v>1726100</v>
      </c>
      <c r="Q5426">
        <v>32947443</v>
      </c>
      <c r="R5426">
        <v>33.01</v>
      </c>
      <c r="S5426">
        <v>0</v>
      </c>
      <c r="T5426">
        <v>0</v>
      </c>
    </row>
    <row r="5427" spans="1:20" x14ac:dyDescent="0.25">
      <c r="A5427" t="s">
        <v>31</v>
      </c>
      <c r="B5427">
        <v>49181343</v>
      </c>
      <c r="C5427">
        <v>0</v>
      </c>
      <c r="D5427">
        <v>0</v>
      </c>
      <c r="E5427">
        <v>49181343</v>
      </c>
      <c r="F5427">
        <v>0</v>
      </c>
      <c r="G5427">
        <v>16233900</v>
      </c>
      <c r="H5427">
        <v>16233900</v>
      </c>
      <c r="I5427">
        <v>16233900</v>
      </c>
      <c r="J5427">
        <v>0</v>
      </c>
      <c r="K5427">
        <v>16233900</v>
      </c>
      <c r="L5427">
        <v>0</v>
      </c>
      <c r="M5427">
        <v>0</v>
      </c>
      <c r="N5427">
        <v>16233900</v>
      </c>
      <c r="O5427">
        <v>14507800</v>
      </c>
      <c r="P5427">
        <v>1726100</v>
      </c>
      <c r="Q5427">
        <v>32947443</v>
      </c>
      <c r="R5427">
        <v>33.01</v>
      </c>
      <c r="S5427">
        <v>0</v>
      </c>
      <c r="T5427">
        <v>0</v>
      </c>
    </row>
    <row r="5428" spans="1:20" x14ac:dyDescent="0.25">
      <c r="A5428" t="s">
        <v>399</v>
      </c>
      <c r="B5428">
        <v>49181343</v>
      </c>
      <c r="C5428">
        <v>0</v>
      </c>
      <c r="D5428">
        <v>0</v>
      </c>
      <c r="E5428">
        <v>49181343</v>
      </c>
      <c r="F5428">
        <v>0</v>
      </c>
      <c r="G5428">
        <v>16233900</v>
      </c>
      <c r="H5428">
        <v>16233900</v>
      </c>
      <c r="I5428">
        <v>16233900</v>
      </c>
      <c r="J5428">
        <v>0</v>
      </c>
      <c r="K5428">
        <v>16233900</v>
      </c>
      <c r="L5428">
        <v>0</v>
      </c>
      <c r="M5428">
        <v>0</v>
      </c>
      <c r="N5428">
        <v>16233900</v>
      </c>
      <c r="O5428">
        <v>14507800</v>
      </c>
      <c r="P5428">
        <v>1726100</v>
      </c>
      <c r="Q5428">
        <v>32947443</v>
      </c>
      <c r="R5428">
        <v>33.01</v>
      </c>
      <c r="S5428">
        <v>0</v>
      </c>
      <c r="T5428">
        <v>0</v>
      </c>
    </row>
    <row r="5429" spans="1:20" x14ac:dyDescent="0.25">
      <c r="A5429" t="s">
        <v>33</v>
      </c>
      <c r="B5429">
        <v>49181343</v>
      </c>
      <c r="C5429">
        <v>0</v>
      </c>
      <c r="D5429">
        <v>0</v>
      </c>
      <c r="E5429">
        <v>49181343</v>
      </c>
      <c r="F5429">
        <v>0</v>
      </c>
      <c r="G5429">
        <v>16233900</v>
      </c>
      <c r="H5429">
        <v>16233900</v>
      </c>
      <c r="I5429">
        <v>16233900</v>
      </c>
      <c r="J5429">
        <v>0</v>
      </c>
      <c r="K5429">
        <v>16233900</v>
      </c>
      <c r="L5429">
        <v>0</v>
      </c>
      <c r="M5429">
        <v>0</v>
      </c>
      <c r="N5429">
        <v>16233900</v>
      </c>
      <c r="O5429">
        <v>14507800</v>
      </c>
      <c r="P5429">
        <v>1726100</v>
      </c>
      <c r="Q5429">
        <v>32947443</v>
      </c>
      <c r="R5429">
        <v>33.01</v>
      </c>
      <c r="S5429">
        <v>0</v>
      </c>
      <c r="T5429">
        <v>0</v>
      </c>
    </row>
    <row r="5430" spans="1:20" x14ac:dyDescent="0.25">
      <c r="A5430" t="s">
        <v>54</v>
      </c>
      <c r="B5430">
        <v>347162422</v>
      </c>
      <c r="C5430">
        <v>0</v>
      </c>
      <c r="D5430">
        <v>0</v>
      </c>
      <c r="E5430">
        <v>347162422</v>
      </c>
      <c r="F5430">
        <v>0</v>
      </c>
      <c r="G5430">
        <v>206534300</v>
      </c>
      <c r="H5430">
        <v>206534300</v>
      </c>
      <c r="I5430">
        <v>206534300</v>
      </c>
      <c r="J5430">
        <v>0</v>
      </c>
      <c r="K5430">
        <v>206534300</v>
      </c>
      <c r="L5430">
        <v>0</v>
      </c>
      <c r="M5430">
        <v>0</v>
      </c>
      <c r="N5430">
        <v>206534300</v>
      </c>
      <c r="O5430">
        <v>180743300</v>
      </c>
      <c r="P5430">
        <v>25791000</v>
      </c>
      <c r="Q5430">
        <v>140628122</v>
      </c>
      <c r="R5430">
        <v>59.49</v>
      </c>
      <c r="S5430">
        <v>0</v>
      </c>
      <c r="T5430">
        <v>0</v>
      </c>
    </row>
    <row r="5431" spans="1:20" x14ac:dyDescent="0.25">
      <c r="A5431" t="s">
        <v>31</v>
      </c>
      <c r="B5431">
        <v>347162422</v>
      </c>
      <c r="C5431">
        <v>0</v>
      </c>
      <c r="D5431">
        <v>0</v>
      </c>
      <c r="E5431">
        <v>347162422</v>
      </c>
      <c r="F5431">
        <v>0</v>
      </c>
      <c r="G5431">
        <v>206534300</v>
      </c>
      <c r="H5431">
        <v>206534300</v>
      </c>
      <c r="I5431">
        <v>206534300</v>
      </c>
      <c r="J5431">
        <v>0</v>
      </c>
      <c r="K5431">
        <v>206534300</v>
      </c>
      <c r="L5431">
        <v>0</v>
      </c>
      <c r="M5431">
        <v>0</v>
      </c>
      <c r="N5431">
        <v>206534300</v>
      </c>
      <c r="O5431">
        <v>180743300</v>
      </c>
      <c r="P5431">
        <v>25791000</v>
      </c>
      <c r="Q5431">
        <v>140628122</v>
      </c>
      <c r="R5431">
        <v>59.49</v>
      </c>
      <c r="S5431">
        <v>0</v>
      </c>
      <c r="T5431">
        <v>0</v>
      </c>
    </row>
    <row r="5432" spans="1:20" x14ac:dyDescent="0.25">
      <c r="A5432" t="s">
        <v>401</v>
      </c>
      <c r="B5432">
        <v>347162422</v>
      </c>
      <c r="C5432">
        <v>0</v>
      </c>
      <c r="D5432">
        <v>0</v>
      </c>
      <c r="E5432">
        <v>347162422</v>
      </c>
      <c r="F5432">
        <v>0</v>
      </c>
      <c r="G5432">
        <v>206534300</v>
      </c>
      <c r="H5432">
        <v>206534300</v>
      </c>
      <c r="I5432">
        <v>206534300</v>
      </c>
      <c r="J5432">
        <v>0</v>
      </c>
      <c r="K5432">
        <v>206534300</v>
      </c>
      <c r="L5432">
        <v>0</v>
      </c>
      <c r="M5432">
        <v>0</v>
      </c>
      <c r="N5432">
        <v>206534300</v>
      </c>
      <c r="O5432">
        <v>180743300</v>
      </c>
      <c r="P5432">
        <v>25791000</v>
      </c>
      <c r="Q5432">
        <v>140628122</v>
      </c>
      <c r="R5432">
        <v>59.49</v>
      </c>
      <c r="S5432">
        <v>0</v>
      </c>
      <c r="T5432">
        <v>0</v>
      </c>
    </row>
    <row r="5433" spans="1:20" x14ac:dyDescent="0.25">
      <c r="A5433" t="s">
        <v>33</v>
      </c>
      <c r="B5433">
        <v>347162422</v>
      </c>
      <c r="C5433">
        <v>0</v>
      </c>
      <c r="D5433">
        <v>0</v>
      </c>
      <c r="E5433">
        <v>347162422</v>
      </c>
      <c r="F5433">
        <v>0</v>
      </c>
      <c r="G5433">
        <v>206534300</v>
      </c>
      <c r="H5433">
        <v>206534300</v>
      </c>
      <c r="I5433">
        <v>206534300</v>
      </c>
      <c r="J5433">
        <v>0</v>
      </c>
      <c r="K5433">
        <v>206534300</v>
      </c>
      <c r="L5433">
        <v>0</v>
      </c>
      <c r="M5433">
        <v>0</v>
      </c>
      <c r="N5433">
        <v>206534300</v>
      </c>
      <c r="O5433">
        <v>180743300</v>
      </c>
      <c r="P5433">
        <v>25791000</v>
      </c>
      <c r="Q5433">
        <v>140628122</v>
      </c>
      <c r="R5433">
        <v>59.49</v>
      </c>
      <c r="S5433">
        <v>0</v>
      </c>
      <c r="T5433">
        <v>0</v>
      </c>
    </row>
    <row r="5434" spans="1:20" x14ac:dyDescent="0.25">
      <c r="A5434" t="s">
        <v>56</v>
      </c>
      <c r="B5434">
        <v>362000000</v>
      </c>
      <c r="C5434">
        <v>0</v>
      </c>
      <c r="D5434">
        <v>0</v>
      </c>
      <c r="E5434">
        <v>362000000</v>
      </c>
      <c r="F5434">
        <v>0</v>
      </c>
      <c r="G5434">
        <v>164601500</v>
      </c>
      <c r="H5434">
        <v>164601500</v>
      </c>
      <c r="I5434">
        <v>164601500</v>
      </c>
      <c r="J5434">
        <v>0</v>
      </c>
      <c r="K5434">
        <v>164601500</v>
      </c>
      <c r="L5434">
        <v>0</v>
      </c>
      <c r="M5434">
        <v>0</v>
      </c>
      <c r="N5434">
        <v>164601500</v>
      </c>
      <c r="O5434">
        <v>142999800</v>
      </c>
      <c r="P5434">
        <v>21601700</v>
      </c>
      <c r="Q5434">
        <v>197398500</v>
      </c>
      <c r="R5434">
        <v>45.47</v>
      </c>
      <c r="S5434">
        <v>0</v>
      </c>
      <c r="T5434">
        <v>0</v>
      </c>
    </row>
    <row r="5435" spans="1:20" x14ac:dyDescent="0.25">
      <c r="A5435" t="s">
        <v>31</v>
      </c>
      <c r="B5435">
        <v>362000000</v>
      </c>
      <c r="C5435">
        <v>0</v>
      </c>
      <c r="D5435">
        <v>0</v>
      </c>
      <c r="E5435">
        <v>362000000</v>
      </c>
      <c r="F5435">
        <v>0</v>
      </c>
      <c r="G5435">
        <v>164601500</v>
      </c>
      <c r="H5435">
        <v>164601500</v>
      </c>
      <c r="I5435">
        <v>164601500</v>
      </c>
      <c r="J5435">
        <v>0</v>
      </c>
      <c r="K5435">
        <v>164601500</v>
      </c>
      <c r="L5435">
        <v>0</v>
      </c>
      <c r="M5435">
        <v>0</v>
      </c>
      <c r="N5435">
        <v>164601500</v>
      </c>
      <c r="O5435">
        <v>142999800</v>
      </c>
      <c r="P5435">
        <v>21601700</v>
      </c>
      <c r="Q5435">
        <v>197398500</v>
      </c>
      <c r="R5435">
        <v>45.47</v>
      </c>
      <c r="S5435">
        <v>0</v>
      </c>
      <c r="T5435">
        <v>0</v>
      </c>
    </row>
    <row r="5436" spans="1:20" x14ac:dyDescent="0.25">
      <c r="A5436" t="s">
        <v>57</v>
      </c>
      <c r="B5436">
        <v>362000000</v>
      </c>
      <c r="C5436">
        <v>0</v>
      </c>
      <c r="D5436">
        <v>0</v>
      </c>
      <c r="E5436">
        <v>362000000</v>
      </c>
      <c r="F5436">
        <v>0</v>
      </c>
      <c r="G5436">
        <v>164601500</v>
      </c>
      <c r="H5436">
        <v>164601500</v>
      </c>
      <c r="I5436">
        <v>164601500</v>
      </c>
      <c r="J5436">
        <v>0</v>
      </c>
      <c r="K5436">
        <v>164601500</v>
      </c>
      <c r="L5436">
        <v>0</v>
      </c>
      <c r="M5436">
        <v>0</v>
      </c>
      <c r="N5436">
        <v>164601500</v>
      </c>
      <c r="O5436">
        <v>142999800</v>
      </c>
      <c r="P5436">
        <v>21601700</v>
      </c>
      <c r="Q5436">
        <v>197398500</v>
      </c>
      <c r="R5436">
        <v>45.47</v>
      </c>
      <c r="S5436">
        <v>0</v>
      </c>
      <c r="T5436">
        <v>0</v>
      </c>
    </row>
    <row r="5437" spans="1:20" x14ac:dyDescent="0.25">
      <c r="A5437" t="s">
        <v>33</v>
      </c>
      <c r="B5437">
        <v>362000000</v>
      </c>
      <c r="C5437">
        <v>0</v>
      </c>
      <c r="D5437">
        <v>0</v>
      </c>
      <c r="E5437">
        <v>362000000</v>
      </c>
      <c r="F5437">
        <v>0</v>
      </c>
      <c r="G5437">
        <v>164601500</v>
      </c>
      <c r="H5437">
        <v>164601500</v>
      </c>
      <c r="I5437">
        <v>164601500</v>
      </c>
      <c r="J5437">
        <v>0</v>
      </c>
      <c r="K5437">
        <v>164601500</v>
      </c>
      <c r="L5437">
        <v>0</v>
      </c>
      <c r="M5437">
        <v>0</v>
      </c>
      <c r="N5437">
        <v>164601500</v>
      </c>
      <c r="O5437">
        <v>142999800</v>
      </c>
      <c r="P5437">
        <v>21601700</v>
      </c>
      <c r="Q5437">
        <v>197398500</v>
      </c>
      <c r="R5437">
        <v>45.47</v>
      </c>
      <c r="S5437">
        <v>0</v>
      </c>
      <c r="T5437">
        <v>0</v>
      </c>
    </row>
    <row r="5438" spans="1:20" x14ac:dyDescent="0.25">
      <c r="A5438" t="s">
        <v>764</v>
      </c>
      <c r="B5438">
        <v>311234355</v>
      </c>
      <c r="C5438">
        <v>0</v>
      </c>
      <c r="D5438">
        <v>0</v>
      </c>
      <c r="E5438">
        <v>311234355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311234355</v>
      </c>
      <c r="R5438">
        <v>0</v>
      </c>
      <c r="S5438">
        <v>0</v>
      </c>
      <c r="T5438">
        <v>0</v>
      </c>
    </row>
    <row r="5439" spans="1:20" x14ac:dyDescent="0.25">
      <c r="A5439" t="s">
        <v>31</v>
      </c>
      <c r="B5439">
        <v>311234355</v>
      </c>
      <c r="C5439">
        <v>0</v>
      </c>
      <c r="D5439">
        <v>0</v>
      </c>
      <c r="E5439">
        <v>311234355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311234355</v>
      </c>
      <c r="R5439">
        <v>0</v>
      </c>
      <c r="S5439">
        <v>0</v>
      </c>
      <c r="T5439">
        <v>0</v>
      </c>
    </row>
    <row r="5440" spans="1:20" x14ac:dyDescent="0.25">
      <c r="A5440" t="s">
        <v>403</v>
      </c>
      <c r="B5440">
        <v>311234355</v>
      </c>
      <c r="C5440">
        <v>0</v>
      </c>
      <c r="D5440">
        <v>0</v>
      </c>
      <c r="E5440">
        <v>311234355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311234355</v>
      </c>
      <c r="R5440">
        <v>0</v>
      </c>
      <c r="S5440">
        <v>0</v>
      </c>
      <c r="T5440">
        <v>0</v>
      </c>
    </row>
    <row r="5441" spans="1:20" x14ac:dyDescent="0.25">
      <c r="A5441" t="s">
        <v>33</v>
      </c>
      <c r="B5441">
        <v>311234355</v>
      </c>
      <c r="C5441">
        <v>0</v>
      </c>
      <c r="D5441">
        <v>0</v>
      </c>
      <c r="E5441">
        <v>311234355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311234355</v>
      </c>
      <c r="R5441">
        <v>0</v>
      </c>
      <c r="S5441">
        <v>0</v>
      </c>
      <c r="T5441">
        <v>0</v>
      </c>
    </row>
    <row r="5442" spans="1:20" x14ac:dyDescent="0.25">
      <c r="A5442" t="s">
        <v>765</v>
      </c>
      <c r="B5442">
        <v>769027332</v>
      </c>
      <c r="C5442">
        <v>0</v>
      </c>
      <c r="D5442">
        <v>0</v>
      </c>
      <c r="E5442">
        <v>769027332</v>
      </c>
      <c r="F5442">
        <v>0</v>
      </c>
      <c r="G5442">
        <v>384223400</v>
      </c>
      <c r="H5442">
        <v>384223400</v>
      </c>
      <c r="I5442">
        <v>384223400</v>
      </c>
      <c r="J5442">
        <v>0</v>
      </c>
      <c r="K5442">
        <v>384223400</v>
      </c>
      <c r="L5442">
        <v>0</v>
      </c>
      <c r="M5442">
        <v>0</v>
      </c>
      <c r="N5442">
        <v>384223400</v>
      </c>
      <c r="O5442">
        <v>384223400</v>
      </c>
      <c r="P5442">
        <v>0</v>
      </c>
      <c r="Q5442">
        <v>384803932</v>
      </c>
      <c r="R5442">
        <v>49.96</v>
      </c>
      <c r="S5442">
        <v>0</v>
      </c>
      <c r="T5442">
        <v>0</v>
      </c>
    </row>
    <row r="5443" spans="1:20" x14ac:dyDescent="0.25">
      <c r="A5443" t="s">
        <v>31</v>
      </c>
      <c r="B5443">
        <v>769027332</v>
      </c>
      <c r="C5443">
        <v>0</v>
      </c>
      <c r="D5443">
        <v>0</v>
      </c>
      <c r="E5443">
        <v>769027332</v>
      </c>
      <c r="F5443">
        <v>0</v>
      </c>
      <c r="G5443">
        <v>384223400</v>
      </c>
      <c r="H5443">
        <v>384223400</v>
      </c>
      <c r="I5443">
        <v>384223400</v>
      </c>
      <c r="J5443">
        <v>0</v>
      </c>
      <c r="K5443">
        <v>384223400</v>
      </c>
      <c r="L5443">
        <v>0</v>
      </c>
      <c r="M5443">
        <v>0</v>
      </c>
      <c r="N5443">
        <v>384223400</v>
      </c>
      <c r="O5443">
        <v>384223400</v>
      </c>
      <c r="P5443">
        <v>0</v>
      </c>
      <c r="Q5443">
        <v>384803932</v>
      </c>
      <c r="R5443">
        <v>49.96</v>
      </c>
      <c r="S5443">
        <v>0</v>
      </c>
      <c r="T5443">
        <v>0</v>
      </c>
    </row>
    <row r="5444" spans="1:20" x14ac:dyDescent="0.25">
      <c r="A5444" t="s">
        <v>766</v>
      </c>
      <c r="B5444">
        <v>769027332</v>
      </c>
      <c r="C5444">
        <v>0</v>
      </c>
      <c r="D5444">
        <v>0</v>
      </c>
      <c r="E5444">
        <v>769027332</v>
      </c>
      <c r="F5444">
        <v>0</v>
      </c>
      <c r="G5444">
        <v>384223400</v>
      </c>
      <c r="H5444">
        <v>384223400</v>
      </c>
      <c r="I5444">
        <v>384223400</v>
      </c>
      <c r="J5444">
        <v>0</v>
      </c>
      <c r="K5444">
        <v>384223400</v>
      </c>
      <c r="L5444">
        <v>0</v>
      </c>
      <c r="M5444">
        <v>0</v>
      </c>
      <c r="N5444">
        <v>384223400</v>
      </c>
      <c r="O5444">
        <v>384223400</v>
      </c>
      <c r="P5444">
        <v>0</v>
      </c>
      <c r="Q5444">
        <v>384803932</v>
      </c>
      <c r="R5444">
        <v>49.96</v>
      </c>
      <c r="S5444">
        <v>0</v>
      </c>
      <c r="T5444">
        <v>0</v>
      </c>
    </row>
    <row r="5445" spans="1:20" x14ac:dyDescent="0.25">
      <c r="A5445" t="s">
        <v>33</v>
      </c>
      <c r="B5445">
        <v>769027332</v>
      </c>
      <c r="C5445">
        <v>0</v>
      </c>
      <c r="D5445">
        <v>0</v>
      </c>
      <c r="E5445">
        <v>769027332</v>
      </c>
      <c r="F5445">
        <v>0</v>
      </c>
      <c r="G5445">
        <v>384223400</v>
      </c>
      <c r="H5445">
        <v>384223400</v>
      </c>
      <c r="I5445">
        <v>384223400</v>
      </c>
      <c r="J5445">
        <v>0</v>
      </c>
      <c r="K5445">
        <v>384223400</v>
      </c>
      <c r="L5445">
        <v>0</v>
      </c>
      <c r="M5445">
        <v>0</v>
      </c>
      <c r="N5445">
        <v>384223400</v>
      </c>
      <c r="O5445">
        <v>384223400</v>
      </c>
      <c r="P5445">
        <v>0</v>
      </c>
      <c r="Q5445">
        <v>384803932</v>
      </c>
      <c r="R5445">
        <v>49.96</v>
      </c>
      <c r="S5445">
        <v>0</v>
      </c>
      <c r="T5445">
        <v>0</v>
      </c>
    </row>
    <row r="5446" spans="1:20" x14ac:dyDescent="0.25">
      <c r="A5446" t="s">
        <v>58</v>
      </c>
      <c r="B5446">
        <v>120700446</v>
      </c>
      <c r="C5446">
        <v>0</v>
      </c>
      <c r="D5446">
        <v>0</v>
      </c>
      <c r="E5446">
        <v>120700446</v>
      </c>
      <c r="F5446">
        <v>0</v>
      </c>
      <c r="G5446">
        <v>65872400</v>
      </c>
      <c r="H5446">
        <v>65872400</v>
      </c>
      <c r="I5446">
        <v>65872400</v>
      </c>
      <c r="J5446">
        <v>0</v>
      </c>
      <c r="K5446">
        <v>65872400</v>
      </c>
      <c r="L5446">
        <v>0</v>
      </c>
      <c r="M5446">
        <v>0</v>
      </c>
      <c r="N5446">
        <v>65872400</v>
      </c>
      <c r="O5446">
        <v>57479500</v>
      </c>
      <c r="P5446">
        <v>8392900</v>
      </c>
      <c r="Q5446">
        <v>54828046</v>
      </c>
      <c r="R5446">
        <v>54.58</v>
      </c>
      <c r="S5446">
        <v>0</v>
      </c>
      <c r="T5446">
        <v>0</v>
      </c>
    </row>
    <row r="5447" spans="1:20" x14ac:dyDescent="0.25">
      <c r="A5447" t="s">
        <v>31</v>
      </c>
      <c r="B5447">
        <v>120700446</v>
      </c>
      <c r="C5447">
        <v>0</v>
      </c>
      <c r="D5447">
        <v>0</v>
      </c>
      <c r="E5447">
        <v>120700446</v>
      </c>
      <c r="F5447">
        <v>0</v>
      </c>
      <c r="G5447">
        <v>65872400</v>
      </c>
      <c r="H5447">
        <v>65872400</v>
      </c>
      <c r="I5447">
        <v>65872400</v>
      </c>
      <c r="J5447">
        <v>0</v>
      </c>
      <c r="K5447">
        <v>65872400</v>
      </c>
      <c r="L5447">
        <v>0</v>
      </c>
      <c r="M5447">
        <v>0</v>
      </c>
      <c r="N5447">
        <v>65872400</v>
      </c>
      <c r="O5447">
        <v>57479500</v>
      </c>
      <c r="P5447">
        <v>8392900</v>
      </c>
      <c r="Q5447">
        <v>54828046</v>
      </c>
      <c r="R5447">
        <v>54.58</v>
      </c>
      <c r="S5447">
        <v>0</v>
      </c>
      <c r="T5447">
        <v>0</v>
      </c>
    </row>
    <row r="5448" spans="1:20" x14ac:dyDescent="0.25">
      <c r="A5448" t="s">
        <v>415</v>
      </c>
      <c r="B5448">
        <v>120700446</v>
      </c>
      <c r="C5448">
        <v>0</v>
      </c>
      <c r="D5448">
        <v>0</v>
      </c>
      <c r="E5448">
        <v>120700446</v>
      </c>
      <c r="F5448">
        <v>0</v>
      </c>
      <c r="G5448">
        <v>65872400</v>
      </c>
      <c r="H5448">
        <v>65872400</v>
      </c>
      <c r="I5448">
        <v>65872400</v>
      </c>
      <c r="J5448">
        <v>0</v>
      </c>
      <c r="K5448">
        <v>65872400</v>
      </c>
      <c r="L5448">
        <v>0</v>
      </c>
      <c r="M5448">
        <v>0</v>
      </c>
      <c r="N5448">
        <v>65872400</v>
      </c>
      <c r="O5448">
        <v>57479500</v>
      </c>
      <c r="P5448">
        <v>8392900</v>
      </c>
      <c r="Q5448">
        <v>54828046</v>
      </c>
      <c r="R5448">
        <v>54.58</v>
      </c>
      <c r="S5448">
        <v>0</v>
      </c>
      <c r="T5448">
        <v>0</v>
      </c>
    </row>
    <row r="5449" spans="1:20" x14ac:dyDescent="0.25">
      <c r="A5449" t="s">
        <v>33</v>
      </c>
      <c r="B5449">
        <v>120700446</v>
      </c>
      <c r="C5449">
        <v>0</v>
      </c>
      <c r="D5449">
        <v>0</v>
      </c>
      <c r="E5449">
        <v>120700446</v>
      </c>
      <c r="F5449">
        <v>0</v>
      </c>
      <c r="G5449">
        <v>65872400</v>
      </c>
      <c r="H5449">
        <v>65872400</v>
      </c>
      <c r="I5449">
        <v>65872400</v>
      </c>
      <c r="J5449">
        <v>0</v>
      </c>
      <c r="K5449">
        <v>65872400</v>
      </c>
      <c r="L5449">
        <v>0</v>
      </c>
      <c r="M5449">
        <v>0</v>
      </c>
      <c r="N5449">
        <v>65872400</v>
      </c>
      <c r="O5449">
        <v>57479500</v>
      </c>
      <c r="P5449">
        <v>8392900</v>
      </c>
      <c r="Q5449">
        <v>54828046</v>
      </c>
      <c r="R5449">
        <v>54.58</v>
      </c>
      <c r="S5449">
        <v>0</v>
      </c>
      <c r="T5449">
        <v>0</v>
      </c>
    </row>
    <row r="5450" spans="1:20" x14ac:dyDescent="0.25">
      <c r="A5450" t="s">
        <v>60</v>
      </c>
      <c r="B5450">
        <v>181050667</v>
      </c>
      <c r="C5450">
        <v>0</v>
      </c>
      <c r="D5450">
        <v>0</v>
      </c>
      <c r="E5450">
        <v>181050667</v>
      </c>
      <c r="F5450">
        <v>0</v>
      </c>
      <c r="G5450">
        <v>98794900</v>
      </c>
      <c r="H5450">
        <v>98794900</v>
      </c>
      <c r="I5450">
        <v>98794900</v>
      </c>
      <c r="J5450">
        <v>0</v>
      </c>
      <c r="K5450">
        <v>98794900</v>
      </c>
      <c r="L5450">
        <v>0</v>
      </c>
      <c r="M5450">
        <v>0</v>
      </c>
      <c r="N5450">
        <v>98794900</v>
      </c>
      <c r="O5450">
        <v>86207500</v>
      </c>
      <c r="P5450">
        <v>12587400</v>
      </c>
      <c r="Q5450">
        <v>82255767</v>
      </c>
      <c r="R5450">
        <v>54.57</v>
      </c>
      <c r="S5450">
        <v>0</v>
      </c>
      <c r="T5450">
        <v>0</v>
      </c>
    </row>
    <row r="5451" spans="1:20" x14ac:dyDescent="0.25">
      <c r="A5451" t="s">
        <v>31</v>
      </c>
      <c r="B5451">
        <v>181050667</v>
      </c>
      <c r="C5451">
        <v>0</v>
      </c>
      <c r="D5451">
        <v>0</v>
      </c>
      <c r="E5451">
        <v>181050667</v>
      </c>
      <c r="F5451">
        <v>0</v>
      </c>
      <c r="G5451">
        <v>98794900</v>
      </c>
      <c r="H5451">
        <v>98794900</v>
      </c>
      <c r="I5451">
        <v>98794900</v>
      </c>
      <c r="J5451">
        <v>0</v>
      </c>
      <c r="K5451">
        <v>98794900</v>
      </c>
      <c r="L5451">
        <v>0</v>
      </c>
      <c r="M5451">
        <v>0</v>
      </c>
      <c r="N5451">
        <v>98794900</v>
      </c>
      <c r="O5451">
        <v>86207500</v>
      </c>
      <c r="P5451">
        <v>12587400</v>
      </c>
      <c r="Q5451">
        <v>82255767</v>
      </c>
      <c r="R5451">
        <v>54.57</v>
      </c>
      <c r="S5451">
        <v>0</v>
      </c>
      <c r="T5451">
        <v>0</v>
      </c>
    </row>
    <row r="5452" spans="1:20" x14ac:dyDescent="0.25">
      <c r="A5452" t="s">
        <v>417</v>
      </c>
      <c r="B5452">
        <v>181050667</v>
      </c>
      <c r="C5452">
        <v>0</v>
      </c>
      <c r="D5452">
        <v>0</v>
      </c>
      <c r="E5452">
        <v>181050667</v>
      </c>
      <c r="F5452">
        <v>0</v>
      </c>
      <c r="G5452">
        <v>98794900</v>
      </c>
      <c r="H5452">
        <v>98794900</v>
      </c>
      <c r="I5452">
        <v>98794900</v>
      </c>
      <c r="J5452">
        <v>0</v>
      </c>
      <c r="K5452">
        <v>98794900</v>
      </c>
      <c r="L5452">
        <v>0</v>
      </c>
      <c r="M5452">
        <v>0</v>
      </c>
      <c r="N5452">
        <v>98794900</v>
      </c>
      <c r="O5452">
        <v>86207500</v>
      </c>
      <c r="P5452">
        <v>12587400</v>
      </c>
      <c r="Q5452">
        <v>82255767</v>
      </c>
      <c r="R5452">
        <v>54.57</v>
      </c>
      <c r="S5452">
        <v>0</v>
      </c>
      <c r="T5452">
        <v>0</v>
      </c>
    </row>
    <row r="5453" spans="1:20" x14ac:dyDescent="0.25">
      <c r="A5453" t="s">
        <v>33</v>
      </c>
      <c r="B5453">
        <v>181050667</v>
      </c>
      <c r="C5453">
        <v>0</v>
      </c>
      <c r="D5453">
        <v>0</v>
      </c>
      <c r="E5453">
        <v>181050667</v>
      </c>
      <c r="F5453">
        <v>0</v>
      </c>
      <c r="G5453">
        <v>98794900</v>
      </c>
      <c r="H5453">
        <v>98794900</v>
      </c>
      <c r="I5453">
        <v>98794900</v>
      </c>
      <c r="J5453">
        <v>0</v>
      </c>
      <c r="K5453">
        <v>98794900</v>
      </c>
      <c r="L5453">
        <v>0</v>
      </c>
      <c r="M5453">
        <v>0</v>
      </c>
      <c r="N5453">
        <v>98794900</v>
      </c>
      <c r="O5453">
        <v>86207500</v>
      </c>
      <c r="P5453">
        <v>12587400</v>
      </c>
      <c r="Q5453">
        <v>82255767</v>
      </c>
      <c r="R5453">
        <v>54.57</v>
      </c>
      <c r="S5453">
        <v>0</v>
      </c>
      <c r="T5453">
        <v>0</v>
      </c>
    </row>
    <row r="5454" spans="1:20" x14ac:dyDescent="0.25">
      <c r="A5454" t="s">
        <v>64</v>
      </c>
      <c r="B5454">
        <v>241400890</v>
      </c>
      <c r="C5454">
        <v>0</v>
      </c>
      <c r="D5454">
        <v>0</v>
      </c>
      <c r="E5454">
        <v>241400890</v>
      </c>
      <c r="F5454">
        <v>0</v>
      </c>
      <c r="G5454">
        <v>131714700</v>
      </c>
      <c r="H5454">
        <v>131714700</v>
      </c>
      <c r="I5454">
        <v>131714700</v>
      </c>
      <c r="J5454">
        <v>0</v>
      </c>
      <c r="K5454">
        <v>131714700</v>
      </c>
      <c r="L5454">
        <v>0</v>
      </c>
      <c r="M5454">
        <v>0</v>
      </c>
      <c r="N5454">
        <v>131714700</v>
      </c>
      <c r="O5454">
        <v>114932800</v>
      </c>
      <c r="P5454">
        <v>16781900</v>
      </c>
      <c r="Q5454">
        <v>109686190</v>
      </c>
      <c r="R5454">
        <v>54.56</v>
      </c>
      <c r="S5454">
        <v>0</v>
      </c>
      <c r="T5454">
        <v>0</v>
      </c>
    </row>
    <row r="5455" spans="1:20" x14ac:dyDescent="0.25">
      <c r="A5455" t="s">
        <v>31</v>
      </c>
      <c r="B5455">
        <v>241400890</v>
      </c>
      <c r="C5455">
        <v>0</v>
      </c>
      <c r="D5455">
        <v>0</v>
      </c>
      <c r="E5455">
        <v>241400890</v>
      </c>
      <c r="F5455">
        <v>0</v>
      </c>
      <c r="G5455">
        <v>131714700</v>
      </c>
      <c r="H5455">
        <v>131714700</v>
      </c>
      <c r="I5455">
        <v>131714700</v>
      </c>
      <c r="J5455">
        <v>0</v>
      </c>
      <c r="K5455">
        <v>131714700</v>
      </c>
      <c r="L5455">
        <v>0</v>
      </c>
      <c r="M5455">
        <v>0</v>
      </c>
      <c r="N5455">
        <v>131714700</v>
      </c>
      <c r="O5455">
        <v>114932800</v>
      </c>
      <c r="P5455">
        <v>16781900</v>
      </c>
      <c r="Q5455">
        <v>109686190</v>
      </c>
      <c r="R5455">
        <v>54.56</v>
      </c>
      <c r="S5455">
        <v>0</v>
      </c>
      <c r="T5455">
        <v>0</v>
      </c>
    </row>
    <row r="5456" spans="1:20" x14ac:dyDescent="0.25">
      <c r="A5456" t="s">
        <v>421</v>
      </c>
      <c r="B5456">
        <v>241400890</v>
      </c>
      <c r="C5456">
        <v>0</v>
      </c>
      <c r="D5456">
        <v>0</v>
      </c>
      <c r="E5456">
        <v>241400890</v>
      </c>
      <c r="F5456">
        <v>0</v>
      </c>
      <c r="G5456">
        <v>131714700</v>
      </c>
      <c r="H5456">
        <v>131714700</v>
      </c>
      <c r="I5456">
        <v>131714700</v>
      </c>
      <c r="J5456">
        <v>0</v>
      </c>
      <c r="K5456">
        <v>131714700</v>
      </c>
      <c r="L5456">
        <v>0</v>
      </c>
      <c r="M5456">
        <v>0</v>
      </c>
      <c r="N5456">
        <v>131714700</v>
      </c>
      <c r="O5456">
        <v>114932800</v>
      </c>
      <c r="P5456">
        <v>16781900</v>
      </c>
      <c r="Q5456">
        <v>109686190</v>
      </c>
      <c r="R5456">
        <v>54.56</v>
      </c>
      <c r="S5456">
        <v>0</v>
      </c>
      <c r="T5456">
        <v>0</v>
      </c>
    </row>
    <row r="5457" spans="1:20" x14ac:dyDescent="0.25">
      <c r="A5457" t="s">
        <v>33</v>
      </c>
      <c r="B5457">
        <v>241400890</v>
      </c>
      <c r="C5457">
        <v>0</v>
      </c>
      <c r="D5457">
        <v>0</v>
      </c>
      <c r="E5457">
        <v>241400890</v>
      </c>
      <c r="F5457">
        <v>0</v>
      </c>
      <c r="G5457">
        <v>131714700</v>
      </c>
      <c r="H5457">
        <v>131714700</v>
      </c>
      <c r="I5457">
        <v>131714700</v>
      </c>
      <c r="J5457">
        <v>0</v>
      </c>
      <c r="K5457">
        <v>131714700</v>
      </c>
      <c r="L5457">
        <v>0</v>
      </c>
      <c r="M5457">
        <v>0</v>
      </c>
      <c r="N5457">
        <v>131714700</v>
      </c>
      <c r="O5457">
        <v>114932800</v>
      </c>
      <c r="P5457">
        <v>16781900</v>
      </c>
      <c r="Q5457">
        <v>109686190</v>
      </c>
      <c r="R5457">
        <v>54.56</v>
      </c>
      <c r="S5457">
        <v>0</v>
      </c>
      <c r="T5457">
        <v>0</v>
      </c>
    </row>
    <row r="5458" spans="1:20" x14ac:dyDescent="0.25">
      <c r="A5458" t="s">
        <v>68</v>
      </c>
      <c r="B5458">
        <v>67060350</v>
      </c>
      <c r="C5458">
        <v>-30000000</v>
      </c>
      <c r="D5458">
        <v>0</v>
      </c>
      <c r="E5458">
        <v>37060350</v>
      </c>
      <c r="F5458">
        <v>0</v>
      </c>
      <c r="G5458">
        <v>11117922</v>
      </c>
      <c r="H5458">
        <v>11117922</v>
      </c>
      <c r="I5458">
        <v>11117922</v>
      </c>
      <c r="J5458">
        <v>0</v>
      </c>
      <c r="K5458">
        <v>11117922</v>
      </c>
      <c r="L5458">
        <v>0</v>
      </c>
      <c r="M5458">
        <v>0</v>
      </c>
      <c r="N5458">
        <v>11117922</v>
      </c>
      <c r="O5458">
        <v>11117922</v>
      </c>
      <c r="P5458">
        <v>0</v>
      </c>
      <c r="Q5458">
        <v>25942428</v>
      </c>
      <c r="R5458">
        <v>30</v>
      </c>
      <c r="S5458">
        <v>0</v>
      </c>
      <c r="T5458">
        <v>0</v>
      </c>
    </row>
    <row r="5459" spans="1:20" x14ac:dyDescent="0.25">
      <c r="A5459" t="s">
        <v>31</v>
      </c>
      <c r="B5459">
        <v>67060350</v>
      </c>
      <c r="C5459">
        <v>-30000000</v>
      </c>
      <c r="D5459">
        <v>0</v>
      </c>
      <c r="E5459">
        <v>37060350</v>
      </c>
      <c r="F5459">
        <v>0</v>
      </c>
      <c r="G5459">
        <v>11117922</v>
      </c>
      <c r="H5459">
        <v>11117922</v>
      </c>
      <c r="I5459">
        <v>11117922</v>
      </c>
      <c r="J5459">
        <v>0</v>
      </c>
      <c r="K5459">
        <v>11117922</v>
      </c>
      <c r="L5459">
        <v>0</v>
      </c>
      <c r="M5459">
        <v>0</v>
      </c>
      <c r="N5459">
        <v>11117922</v>
      </c>
      <c r="O5459">
        <v>11117922</v>
      </c>
      <c r="P5459">
        <v>0</v>
      </c>
      <c r="Q5459">
        <v>25942428</v>
      </c>
      <c r="R5459">
        <v>30</v>
      </c>
      <c r="S5459">
        <v>0</v>
      </c>
      <c r="T5459">
        <v>0</v>
      </c>
    </row>
    <row r="5460" spans="1:20" x14ac:dyDescent="0.25">
      <c r="A5460" t="s">
        <v>69</v>
      </c>
      <c r="B5460">
        <v>67060350</v>
      </c>
      <c r="C5460">
        <v>-30000000</v>
      </c>
      <c r="D5460">
        <v>0</v>
      </c>
      <c r="E5460">
        <v>37060350</v>
      </c>
      <c r="F5460">
        <v>0</v>
      </c>
      <c r="G5460">
        <v>11117922</v>
      </c>
      <c r="H5460">
        <v>11117922</v>
      </c>
      <c r="I5460">
        <v>11117922</v>
      </c>
      <c r="J5460">
        <v>0</v>
      </c>
      <c r="K5460">
        <v>11117922</v>
      </c>
      <c r="L5460">
        <v>0</v>
      </c>
      <c r="M5460">
        <v>0</v>
      </c>
      <c r="N5460">
        <v>11117922</v>
      </c>
      <c r="O5460">
        <v>11117922</v>
      </c>
      <c r="P5460">
        <v>0</v>
      </c>
      <c r="Q5460">
        <v>25942428</v>
      </c>
      <c r="R5460">
        <v>30</v>
      </c>
      <c r="S5460">
        <v>0</v>
      </c>
      <c r="T5460">
        <v>0</v>
      </c>
    </row>
    <row r="5461" spans="1:20" x14ac:dyDescent="0.25">
      <c r="A5461" t="s">
        <v>33</v>
      </c>
      <c r="B5461">
        <v>67060350</v>
      </c>
      <c r="C5461">
        <v>-30000000</v>
      </c>
      <c r="D5461">
        <v>0</v>
      </c>
      <c r="E5461">
        <v>37060350</v>
      </c>
      <c r="F5461">
        <v>0</v>
      </c>
      <c r="G5461">
        <v>11117922</v>
      </c>
      <c r="H5461">
        <v>11117922</v>
      </c>
      <c r="I5461">
        <v>11117922</v>
      </c>
      <c r="J5461">
        <v>0</v>
      </c>
      <c r="K5461">
        <v>11117922</v>
      </c>
      <c r="L5461">
        <v>0</v>
      </c>
      <c r="M5461">
        <v>0</v>
      </c>
      <c r="N5461">
        <v>11117922</v>
      </c>
      <c r="O5461">
        <v>11117922</v>
      </c>
      <c r="P5461">
        <v>0</v>
      </c>
      <c r="Q5461">
        <v>25942428</v>
      </c>
      <c r="R5461">
        <v>30</v>
      </c>
      <c r="S5461">
        <v>0</v>
      </c>
      <c r="T5461">
        <v>0</v>
      </c>
    </row>
    <row r="5462" spans="1:20" x14ac:dyDescent="0.25">
      <c r="A5462" t="s">
        <v>70</v>
      </c>
      <c r="B5462">
        <v>54365475</v>
      </c>
      <c r="C5462">
        <v>20000000</v>
      </c>
      <c r="D5462">
        <v>0</v>
      </c>
      <c r="E5462">
        <v>74365475</v>
      </c>
      <c r="F5462">
        <v>0</v>
      </c>
      <c r="G5462">
        <v>47666932</v>
      </c>
      <c r="H5462">
        <v>47666932</v>
      </c>
      <c r="I5462">
        <v>47666932</v>
      </c>
      <c r="J5462">
        <v>0</v>
      </c>
      <c r="K5462">
        <v>47666932</v>
      </c>
      <c r="L5462">
        <v>0</v>
      </c>
      <c r="M5462">
        <v>0</v>
      </c>
      <c r="N5462">
        <v>47666932</v>
      </c>
      <c r="O5462">
        <v>36000000</v>
      </c>
      <c r="P5462">
        <v>11666932</v>
      </c>
      <c r="Q5462">
        <v>26698543</v>
      </c>
      <c r="R5462">
        <v>64.099999999999994</v>
      </c>
      <c r="S5462">
        <v>0</v>
      </c>
      <c r="T5462">
        <v>0</v>
      </c>
    </row>
    <row r="5463" spans="1:20" x14ac:dyDescent="0.25">
      <c r="A5463" t="s">
        <v>31</v>
      </c>
      <c r="B5463">
        <v>54365475</v>
      </c>
      <c r="C5463">
        <v>20000000</v>
      </c>
      <c r="D5463">
        <v>0</v>
      </c>
      <c r="E5463">
        <v>74365475</v>
      </c>
      <c r="F5463">
        <v>0</v>
      </c>
      <c r="G5463">
        <v>47666932</v>
      </c>
      <c r="H5463">
        <v>47666932</v>
      </c>
      <c r="I5463">
        <v>47666932</v>
      </c>
      <c r="J5463">
        <v>0</v>
      </c>
      <c r="K5463">
        <v>47666932</v>
      </c>
      <c r="L5463">
        <v>0</v>
      </c>
      <c r="M5463">
        <v>0</v>
      </c>
      <c r="N5463">
        <v>47666932</v>
      </c>
      <c r="O5463">
        <v>36000000</v>
      </c>
      <c r="P5463">
        <v>11666932</v>
      </c>
      <c r="Q5463">
        <v>26698543</v>
      </c>
      <c r="R5463">
        <v>64.099999999999994</v>
      </c>
      <c r="S5463">
        <v>0</v>
      </c>
      <c r="T5463">
        <v>0</v>
      </c>
    </row>
    <row r="5464" spans="1:20" x14ac:dyDescent="0.25">
      <c r="A5464" t="s">
        <v>71</v>
      </c>
      <c r="B5464">
        <v>54365475</v>
      </c>
      <c r="C5464">
        <v>20000000</v>
      </c>
      <c r="D5464">
        <v>0</v>
      </c>
      <c r="E5464">
        <v>74365475</v>
      </c>
      <c r="F5464">
        <v>0</v>
      </c>
      <c r="G5464">
        <v>47666932</v>
      </c>
      <c r="H5464">
        <v>47666932</v>
      </c>
      <c r="I5464">
        <v>47666932</v>
      </c>
      <c r="J5464">
        <v>0</v>
      </c>
      <c r="K5464">
        <v>47666932</v>
      </c>
      <c r="L5464">
        <v>0</v>
      </c>
      <c r="M5464">
        <v>0</v>
      </c>
      <c r="N5464">
        <v>47666932</v>
      </c>
      <c r="O5464">
        <v>36000000</v>
      </c>
      <c r="P5464">
        <v>11666932</v>
      </c>
      <c r="Q5464">
        <v>26698543</v>
      </c>
      <c r="R5464">
        <v>64.099999999999994</v>
      </c>
      <c r="S5464">
        <v>0</v>
      </c>
      <c r="T5464">
        <v>0</v>
      </c>
    </row>
    <row r="5465" spans="1:20" x14ac:dyDescent="0.25">
      <c r="A5465" t="s">
        <v>33</v>
      </c>
      <c r="B5465">
        <v>54365475</v>
      </c>
      <c r="C5465">
        <v>20000000</v>
      </c>
      <c r="D5465">
        <v>0</v>
      </c>
      <c r="E5465">
        <v>74365475</v>
      </c>
      <c r="F5465">
        <v>0</v>
      </c>
      <c r="G5465">
        <v>47666932</v>
      </c>
      <c r="H5465">
        <v>47666932</v>
      </c>
      <c r="I5465">
        <v>47666932</v>
      </c>
      <c r="J5465">
        <v>0</v>
      </c>
      <c r="K5465">
        <v>47666932</v>
      </c>
      <c r="L5465">
        <v>0</v>
      </c>
      <c r="M5465">
        <v>0</v>
      </c>
      <c r="N5465">
        <v>47666932</v>
      </c>
      <c r="O5465">
        <v>36000000</v>
      </c>
      <c r="P5465">
        <v>11666932</v>
      </c>
      <c r="Q5465">
        <v>26698543</v>
      </c>
      <c r="R5465">
        <v>64.099999999999994</v>
      </c>
      <c r="S5465">
        <v>0</v>
      </c>
      <c r="T5465">
        <v>0</v>
      </c>
    </row>
    <row r="5466" spans="1:20" x14ac:dyDescent="0.25">
      <c r="A5466" t="s">
        <v>98</v>
      </c>
      <c r="B5466">
        <v>3477087</v>
      </c>
      <c r="C5466">
        <v>0</v>
      </c>
      <c r="D5466">
        <v>0</v>
      </c>
      <c r="E5466">
        <v>3477087</v>
      </c>
      <c r="F5466">
        <v>0</v>
      </c>
      <c r="G5466">
        <v>500000</v>
      </c>
      <c r="H5466">
        <v>500000</v>
      </c>
      <c r="I5466">
        <v>500000</v>
      </c>
      <c r="J5466">
        <v>0</v>
      </c>
      <c r="K5466">
        <v>500000</v>
      </c>
      <c r="L5466">
        <v>0</v>
      </c>
      <c r="M5466">
        <v>0</v>
      </c>
      <c r="N5466">
        <v>500000</v>
      </c>
      <c r="O5466">
        <v>500000</v>
      </c>
      <c r="P5466">
        <v>0</v>
      </c>
      <c r="Q5466">
        <v>2977087</v>
      </c>
      <c r="R5466">
        <v>14.38</v>
      </c>
      <c r="S5466">
        <v>0</v>
      </c>
      <c r="T5466">
        <v>0</v>
      </c>
    </row>
    <row r="5467" spans="1:20" x14ac:dyDescent="0.25">
      <c r="A5467" t="s">
        <v>31</v>
      </c>
      <c r="B5467">
        <v>3477087</v>
      </c>
      <c r="C5467">
        <v>0</v>
      </c>
      <c r="D5467">
        <v>0</v>
      </c>
      <c r="E5467">
        <v>3477087</v>
      </c>
      <c r="F5467">
        <v>0</v>
      </c>
      <c r="G5467">
        <v>500000</v>
      </c>
      <c r="H5467">
        <v>500000</v>
      </c>
      <c r="I5467">
        <v>500000</v>
      </c>
      <c r="J5467">
        <v>0</v>
      </c>
      <c r="K5467">
        <v>500000</v>
      </c>
      <c r="L5467">
        <v>0</v>
      </c>
      <c r="M5467">
        <v>0</v>
      </c>
      <c r="N5467">
        <v>500000</v>
      </c>
      <c r="O5467">
        <v>500000</v>
      </c>
      <c r="P5467">
        <v>0</v>
      </c>
      <c r="Q5467">
        <v>2977087</v>
      </c>
      <c r="R5467">
        <v>14.38</v>
      </c>
      <c r="S5467">
        <v>0</v>
      </c>
      <c r="T5467">
        <v>0</v>
      </c>
    </row>
    <row r="5468" spans="1:20" x14ac:dyDescent="0.25">
      <c r="A5468" t="s">
        <v>99</v>
      </c>
      <c r="B5468">
        <v>3477087</v>
      </c>
      <c r="C5468">
        <v>0</v>
      </c>
      <c r="D5468">
        <v>0</v>
      </c>
      <c r="E5468">
        <v>3477087</v>
      </c>
      <c r="F5468">
        <v>0</v>
      </c>
      <c r="G5468">
        <v>500000</v>
      </c>
      <c r="H5468">
        <v>500000</v>
      </c>
      <c r="I5468">
        <v>500000</v>
      </c>
      <c r="J5468">
        <v>0</v>
      </c>
      <c r="K5468">
        <v>500000</v>
      </c>
      <c r="L5468">
        <v>0</v>
      </c>
      <c r="M5468">
        <v>0</v>
      </c>
      <c r="N5468">
        <v>500000</v>
      </c>
      <c r="O5468">
        <v>500000</v>
      </c>
      <c r="P5468">
        <v>0</v>
      </c>
      <c r="Q5468">
        <v>2977087</v>
      </c>
      <c r="R5468">
        <v>14.38</v>
      </c>
      <c r="S5468">
        <v>0</v>
      </c>
      <c r="T5468">
        <v>0</v>
      </c>
    </row>
    <row r="5469" spans="1:20" x14ac:dyDescent="0.25">
      <c r="A5469" t="s">
        <v>33</v>
      </c>
      <c r="B5469">
        <v>3477087</v>
      </c>
      <c r="C5469">
        <v>0</v>
      </c>
      <c r="D5469">
        <v>0</v>
      </c>
      <c r="E5469">
        <v>3477087</v>
      </c>
      <c r="F5469">
        <v>0</v>
      </c>
      <c r="G5469">
        <v>500000</v>
      </c>
      <c r="H5469">
        <v>500000</v>
      </c>
      <c r="I5469">
        <v>500000</v>
      </c>
      <c r="J5469">
        <v>0</v>
      </c>
      <c r="K5469">
        <v>500000</v>
      </c>
      <c r="L5469">
        <v>0</v>
      </c>
      <c r="M5469">
        <v>0</v>
      </c>
      <c r="N5469">
        <v>500000</v>
      </c>
      <c r="O5469">
        <v>500000</v>
      </c>
      <c r="P5469">
        <v>0</v>
      </c>
      <c r="Q5469">
        <v>2977087</v>
      </c>
      <c r="R5469">
        <v>14.38</v>
      </c>
      <c r="S5469">
        <v>0</v>
      </c>
      <c r="T5469">
        <v>0</v>
      </c>
    </row>
    <row r="5470" spans="1:20" x14ac:dyDescent="0.25">
      <c r="A5470" t="s">
        <v>72</v>
      </c>
      <c r="B5470">
        <v>130694916</v>
      </c>
      <c r="C5470">
        <v>-49000000</v>
      </c>
      <c r="D5470">
        <v>0</v>
      </c>
      <c r="E5470">
        <v>81694916</v>
      </c>
      <c r="F5470">
        <v>0</v>
      </c>
      <c r="G5470">
        <v>41500000</v>
      </c>
      <c r="H5470">
        <v>41500000</v>
      </c>
      <c r="I5470">
        <v>41500000</v>
      </c>
      <c r="J5470">
        <v>0</v>
      </c>
      <c r="K5470">
        <v>41500000</v>
      </c>
      <c r="L5470">
        <v>0</v>
      </c>
      <c r="M5470">
        <v>0</v>
      </c>
      <c r="N5470">
        <v>41500000</v>
      </c>
      <c r="O5470">
        <v>41500000</v>
      </c>
      <c r="P5470">
        <v>0</v>
      </c>
      <c r="Q5470">
        <v>40194916</v>
      </c>
      <c r="R5470">
        <v>50.8</v>
      </c>
      <c r="S5470">
        <v>0</v>
      </c>
      <c r="T5470">
        <v>0</v>
      </c>
    </row>
    <row r="5471" spans="1:20" x14ac:dyDescent="0.25">
      <c r="A5471" t="s">
        <v>31</v>
      </c>
      <c r="B5471">
        <v>130694916</v>
      </c>
      <c r="C5471">
        <v>-49000000</v>
      </c>
      <c r="D5471">
        <v>0</v>
      </c>
      <c r="E5471">
        <v>81694916</v>
      </c>
      <c r="F5471">
        <v>0</v>
      </c>
      <c r="G5471">
        <v>41500000</v>
      </c>
      <c r="H5471">
        <v>41500000</v>
      </c>
      <c r="I5471">
        <v>41500000</v>
      </c>
      <c r="J5471">
        <v>0</v>
      </c>
      <c r="K5471">
        <v>41500000</v>
      </c>
      <c r="L5471">
        <v>0</v>
      </c>
      <c r="M5471">
        <v>0</v>
      </c>
      <c r="N5471">
        <v>41500000</v>
      </c>
      <c r="O5471">
        <v>41500000</v>
      </c>
      <c r="P5471">
        <v>0</v>
      </c>
      <c r="Q5471">
        <v>40194916</v>
      </c>
      <c r="R5471">
        <v>50.8</v>
      </c>
      <c r="S5471">
        <v>0</v>
      </c>
      <c r="T5471">
        <v>0</v>
      </c>
    </row>
    <row r="5472" spans="1:20" x14ac:dyDescent="0.25">
      <c r="A5472" t="s">
        <v>73</v>
      </c>
      <c r="B5472">
        <v>130694916</v>
      </c>
      <c r="C5472">
        <v>-49000000</v>
      </c>
      <c r="D5472">
        <v>0</v>
      </c>
      <c r="E5472">
        <v>81694916</v>
      </c>
      <c r="F5472">
        <v>0</v>
      </c>
      <c r="G5472">
        <v>41500000</v>
      </c>
      <c r="H5472">
        <v>41500000</v>
      </c>
      <c r="I5472">
        <v>41500000</v>
      </c>
      <c r="J5472">
        <v>0</v>
      </c>
      <c r="K5472">
        <v>41500000</v>
      </c>
      <c r="L5472">
        <v>0</v>
      </c>
      <c r="M5472">
        <v>0</v>
      </c>
      <c r="N5472">
        <v>41500000</v>
      </c>
      <c r="O5472">
        <v>41500000</v>
      </c>
      <c r="P5472">
        <v>0</v>
      </c>
      <c r="Q5472">
        <v>40194916</v>
      </c>
      <c r="R5472">
        <v>50.8</v>
      </c>
      <c r="S5472">
        <v>0</v>
      </c>
      <c r="T5472">
        <v>0</v>
      </c>
    </row>
    <row r="5473" spans="1:20" x14ac:dyDescent="0.25">
      <c r="A5473" t="s">
        <v>33</v>
      </c>
      <c r="B5473">
        <v>130694916</v>
      </c>
      <c r="C5473">
        <v>-49000000</v>
      </c>
      <c r="D5473">
        <v>0</v>
      </c>
      <c r="E5473">
        <v>81694916</v>
      </c>
      <c r="F5473">
        <v>0</v>
      </c>
      <c r="G5473">
        <v>41500000</v>
      </c>
      <c r="H5473">
        <v>41500000</v>
      </c>
      <c r="I5473">
        <v>41500000</v>
      </c>
      <c r="J5473">
        <v>0</v>
      </c>
      <c r="K5473">
        <v>41500000</v>
      </c>
      <c r="L5473">
        <v>0</v>
      </c>
      <c r="M5473">
        <v>0</v>
      </c>
      <c r="N5473">
        <v>41500000</v>
      </c>
      <c r="O5473">
        <v>41500000</v>
      </c>
      <c r="P5473">
        <v>0</v>
      </c>
      <c r="Q5473">
        <v>40194916</v>
      </c>
      <c r="R5473">
        <v>50.8</v>
      </c>
      <c r="S5473">
        <v>0</v>
      </c>
      <c r="T5473">
        <v>0</v>
      </c>
    </row>
    <row r="5474" spans="1:20" x14ac:dyDescent="0.25">
      <c r="A5474" t="s">
        <v>100</v>
      </c>
      <c r="B5474">
        <v>100793643</v>
      </c>
      <c r="C5474">
        <v>-30000000</v>
      </c>
      <c r="D5474">
        <v>0</v>
      </c>
      <c r="E5474">
        <v>70793643</v>
      </c>
      <c r="F5474">
        <v>0</v>
      </c>
      <c r="G5474">
        <v>45516256</v>
      </c>
      <c r="H5474">
        <v>45516256</v>
      </c>
      <c r="I5474">
        <v>45516256</v>
      </c>
      <c r="J5474">
        <v>0</v>
      </c>
      <c r="K5474">
        <v>45516256</v>
      </c>
      <c r="L5474">
        <v>0</v>
      </c>
      <c r="M5474">
        <v>0</v>
      </c>
      <c r="N5474">
        <v>45516256</v>
      </c>
      <c r="O5474">
        <v>36516256</v>
      </c>
      <c r="P5474">
        <v>9000000</v>
      </c>
      <c r="Q5474">
        <v>25277387</v>
      </c>
      <c r="R5474">
        <v>64.290000000000006</v>
      </c>
      <c r="S5474">
        <v>0</v>
      </c>
      <c r="T5474">
        <v>0</v>
      </c>
    </row>
    <row r="5475" spans="1:20" x14ac:dyDescent="0.25">
      <c r="A5475" t="s">
        <v>31</v>
      </c>
      <c r="B5475">
        <v>100793643</v>
      </c>
      <c r="C5475">
        <v>-30000000</v>
      </c>
      <c r="D5475">
        <v>0</v>
      </c>
      <c r="E5475">
        <v>70793643</v>
      </c>
      <c r="F5475">
        <v>0</v>
      </c>
      <c r="G5475">
        <v>45516256</v>
      </c>
      <c r="H5475">
        <v>45516256</v>
      </c>
      <c r="I5475">
        <v>45516256</v>
      </c>
      <c r="J5475">
        <v>0</v>
      </c>
      <c r="K5475">
        <v>45516256</v>
      </c>
      <c r="L5475">
        <v>0</v>
      </c>
      <c r="M5475">
        <v>0</v>
      </c>
      <c r="N5475">
        <v>45516256</v>
      </c>
      <c r="O5475">
        <v>36516256</v>
      </c>
      <c r="P5475">
        <v>9000000</v>
      </c>
      <c r="Q5475">
        <v>25277387</v>
      </c>
      <c r="R5475">
        <v>64.290000000000006</v>
      </c>
      <c r="S5475">
        <v>0</v>
      </c>
      <c r="T5475">
        <v>0</v>
      </c>
    </row>
    <row r="5476" spans="1:20" x14ac:dyDescent="0.25">
      <c r="A5476" t="s">
        <v>81</v>
      </c>
      <c r="B5476">
        <v>100793643</v>
      </c>
      <c r="C5476">
        <v>-30000000</v>
      </c>
      <c r="D5476">
        <v>0</v>
      </c>
      <c r="E5476">
        <v>70793643</v>
      </c>
      <c r="F5476">
        <v>0</v>
      </c>
      <c r="G5476">
        <v>45516256</v>
      </c>
      <c r="H5476">
        <v>45516256</v>
      </c>
      <c r="I5476">
        <v>45516256</v>
      </c>
      <c r="J5476">
        <v>0</v>
      </c>
      <c r="K5476">
        <v>45516256</v>
      </c>
      <c r="L5476">
        <v>0</v>
      </c>
      <c r="M5476">
        <v>0</v>
      </c>
      <c r="N5476">
        <v>45516256</v>
      </c>
      <c r="O5476">
        <v>36516256</v>
      </c>
      <c r="P5476">
        <v>9000000</v>
      </c>
      <c r="Q5476">
        <v>25277387</v>
      </c>
      <c r="R5476">
        <v>64.290000000000006</v>
      </c>
      <c r="S5476">
        <v>0</v>
      </c>
      <c r="T5476">
        <v>0</v>
      </c>
    </row>
    <row r="5477" spans="1:20" x14ac:dyDescent="0.25">
      <c r="A5477" t="s">
        <v>33</v>
      </c>
      <c r="B5477">
        <v>100793643</v>
      </c>
      <c r="C5477">
        <v>-30000000</v>
      </c>
      <c r="D5477">
        <v>0</v>
      </c>
      <c r="E5477">
        <v>70793643</v>
      </c>
      <c r="F5477">
        <v>0</v>
      </c>
      <c r="G5477">
        <v>45516256</v>
      </c>
      <c r="H5477">
        <v>45516256</v>
      </c>
      <c r="I5477">
        <v>45516256</v>
      </c>
      <c r="J5477">
        <v>0</v>
      </c>
      <c r="K5477">
        <v>45516256</v>
      </c>
      <c r="L5477">
        <v>0</v>
      </c>
      <c r="M5477">
        <v>0</v>
      </c>
      <c r="N5477">
        <v>45516256</v>
      </c>
      <c r="O5477">
        <v>36516256</v>
      </c>
      <c r="P5477">
        <v>9000000</v>
      </c>
      <c r="Q5477">
        <v>25277387</v>
      </c>
      <c r="R5477">
        <v>64.290000000000006</v>
      </c>
      <c r="S5477">
        <v>0</v>
      </c>
      <c r="T5477">
        <v>0</v>
      </c>
    </row>
    <row r="5478" spans="1:20" x14ac:dyDescent="0.25">
      <c r="A5478" t="s">
        <v>102</v>
      </c>
      <c r="B5478">
        <v>953387265</v>
      </c>
      <c r="C5478">
        <v>-90000000</v>
      </c>
      <c r="D5478">
        <v>0</v>
      </c>
      <c r="E5478">
        <v>863387265</v>
      </c>
      <c r="F5478">
        <v>0</v>
      </c>
      <c r="G5478">
        <v>675000000</v>
      </c>
      <c r="H5478">
        <v>675000000</v>
      </c>
      <c r="I5478">
        <v>675000000</v>
      </c>
      <c r="J5478">
        <v>0</v>
      </c>
      <c r="K5478">
        <v>675000000</v>
      </c>
      <c r="L5478">
        <v>0</v>
      </c>
      <c r="M5478">
        <v>0</v>
      </c>
      <c r="N5478">
        <v>675000000</v>
      </c>
      <c r="O5478">
        <v>595000000</v>
      </c>
      <c r="P5478">
        <v>80000000</v>
      </c>
      <c r="Q5478">
        <v>188387265</v>
      </c>
      <c r="R5478">
        <v>78.180000000000007</v>
      </c>
      <c r="S5478">
        <v>0</v>
      </c>
      <c r="T5478">
        <v>0</v>
      </c>
    </row>
    <row r="5479" spans="1:20" x14ac:dyDescent="0.25">
      <c r="A5479" t="s">
        <v>31</v>
      </c>
      <c r="B5479">
        <v>953387265</v>
      </c>
      <c r="C5479">
        <v>-90000000</v>
      </c>
      <c r="D5479">
        <v>0</v>
      </c>
      <c r="E5479">
        <v>863387265</v>
      </c>
      <c r="F5479">
        <v>0</v>
      </c>
      <c r="G5479">
        <v>675000000</v>
      </c>
      <c r="H5479">
        <v>675000000</v>
      </c>
      <c r="I5479">
        <v>675000000</v>
      </c>
      <c r="J5479">
        <v>0</v>
      </c>
      <c r="K5479">
        <v>675000000</v>
      </c>
      <c r="L5479">
        <v>0</v>
      </c>
      <c r="M5479">
        <v>0</v>
      </c>
      <c r="N5479">
        <v>675000000</v>
      </c>
      <c r="O5479">
        <v>595000000</v>
      </c>
      <c r="P5479">
        <v>80000000</v>
      </c>
      <c r="Q5479">
        <v>188387265</v>
      </c>
      <c r="R5479">
        <v>78.180000000000007</v>
      </c>
      <c r="S5479">
        <v>0</v>
      </c>
      <c r="T5479">
        <v>0</v>
      </c>
    </row>
    <row r="5480" spans="1:20" x14ac:dyDescent="0.25">
      <c r="A5480" t="s">
        <v>103</v>
      </c>
      <c r="B5480">
        <v>953387265</v>
      </c>
      <c r="C5480">
        <v>-90000000</v>
      </c>
      <c r="D5480">
        <v>0</v>
      </c>
      <c r="E5480">
        <v>863387265</v>
      </c>
      <c r="F5480">
        <v>0</v>
      </c>
      <c r="G5480">
        <v>675000000</v>
      </c>
      <c r="H5480">
        <v>675000000</v>
      </c>
      <c r="I5480">
        <v>675000000</v>
      </c>
      <c r="J5480">
        <v>0</v>
      </c>
      <c r="K5480">
        <v>675000000</v>
      </c>
      <c r="L5480">
        <v>0</v>
      </c>
      <c r="M5480">
        <v>0</v>
      </c>
      <c r="N5480">
        <v>675000000</v>
      </c>
      <c r="O5480">
        <v>595000000</v>
      </c>
      <c r="P5480">
        <v>80000000</v>
      </c>
      <c r="Q5480">
        <v>188387265</v>
      </c>
      <c r="R5480">
        <v>78.180000000000007</v>
      </c>
      <c r="S5480">
        <v>0</v>
      </c>
      <c r="T5480">
        <v>0</v>
      </c>
    </row>
    <row r="5481" spans="1:20" x14ac:dyDescent="0.25">
      <c r="A5481" t="s">
        <v>33</v>
      </c>
      <c r="B5481">
        <v>953387265</v>
      </c>
      <c r="C5481">
        <v>-90000000</v>
      </c>
      <c r="D5481">
        <v>0</v>
      </c>
      <c r="E5481">
        <v>863387265</v>
      </c>
      <c r="F5481">
        <v>0</v>
      </c>
      <c r="G5481">
        <v>675000000</v>
      </c>
      <c r="H5481">
        <v>675000000</v>
      </c>
      <c r="I5481">
        <v>675000000</v>
      </c>
      <c r="J5481">
        <v>0</v>
      </c>
      <c r="K5481">
        <v>675000000</v>
      </c>
      <c r="L5481">
        <v>0</v>
      </c>
      <c r="M5481">
        <v>0</v>
      </c>
      <c r="N5481">
        <v>675000000</v>
      </c>
      <c r="O5481">
        <v>595000000</v>
      </c>
      <c r="P5481">
        <v>80000000</v>
      </c>
      <c r="Q5481">
        <v>188387265</v>
      </c>
      <c r="R5481">
        <v>78.180000000000007</v>
      </c>
      <c r="S5481">
        <v>0</v>
      </c>
      <c r="T5481">
        <v>0</v>
      </c>
    </row>
    <row r="5482" spans="1:20" x14ac:dyDescent="0.25">
      <c r="A5482" t="s">
        <v>74</v>
      </c>
      <c r="B5482">
        <v>68983689</v>
      </c>
      <c r="C5482">
        <v>-20000000</v>
      </c>
      <c r="D5482">
        <v>0</v>
      </c>
      <c r="E5482">
        <v>48983689</v>
      </c>
      <c r="F5482">
        <v>0</v>
      </c>
      <c r="G5482">
        <v>24218347</v>
      </c>
      <c r="H5482">
        <v>24218347</v>
      </c>
      <c r="I5482">
        <v>24218347</v>
      </c>
      <c r="J5482">
        <v>0</v>
      </c>
      <c r="K5482">
        <v>24218347</v>
      </c>
      <c r="L5482">
        <v>0</v>
      </c>
      <c r="M5482">
        <v>0</v>
      </c>
      <c r="N5482">
        <v>24218347</v>
      </c>
      <c r="O5482">
        <v>17415721</v>
      </c>
      <c r="P5482">
        <v>6802626</v>
      </c>
      <c r="Q5482">
        <v>24765342</v>
      </c>
      <c r="R5482">
        <v>49.44</v>
      </c>
      <c r="S5482">
        <v>0</v>
      </c>
      <c r="T5482">
        <v>0</v>
      </c>
    </row>
    <row r="5483" spans="1:20" x14ac:dyDescent="0.25">
      <c r="A5483" t="s">
        <v>31</v>
      </c>
      <c r="B5483">
        <v>68983689</v>
      </c>
      <c r="C5483">
        <v>-20000000</v>
      </c>
      <c r="D5483">
        <v>0</v>
      </c>
      <c r="E5483">
        <v>48983689</v>
      </c>
      <c r="F5483">
        <v>0</v>
      </c>
      <c r="G5483">
        <v>24218347</v>
      </c>
      <c r="H5483">
        <v>24218347</v>
      </c>
      <c r="I5483">
        <v>24218347</v>
      </c>
      <c r="J5483">
        <v>0</v>
      </c>
      <c r="K5483">
        <v>24218347</v>
      </c>
      <c r="L5483">
        <v>0</v>
      </c>
      <c r="M5483">
        <v>0</v>
      </c>
      <c r="N5483">
        <v>24218347</v>
      </c>
      <c r="O5483">
        <v>17415721</v>
      </c>
      <c r="P5483">
        <v>6802626</v>
      </c>
      <c r="Q5483">
        <v>24765342</v>
      </c>
      <c r="R5483">
        <v>49.44</v>
      </c>
      <c r="S5483">
        <v>0</v>
      </c>
      <c r="T5483">
        <v>0</v>
      </c>
    </row>
    <row r="5484" spans="1:20" x14ac:dyDescent="0.25">
      <c r="A5484" t="s">
        <v>75</v>
      </c>
      <c r="B5484">
        <v>68983689</v>
      </c>
      <c r="C5484">
        <v>-20000000</v>
      </c>
      <c r="D5484">
        <v>0</v>
      </c>
      <c r="E5484">
        <v>48983689</v>
      </c>
      <c r="F5484">
        <v>0</v>
      </c>
      <c r="G5484">
        <v>24218347</v>
      </c>
      <c r="H5484">
        <v>24218347</v>
      </c>
      <c r="I5484">
        <v>24218347</v>
      </c>
      <c r="J5484">
        <v>0</v>
      </c>
      <c r="K5484">
        <v>24218347</v>
      </c>
      <c r="L5484">
        <v>0</v>
      </c>
      <c r="M5484">
        <v>0</v>
      </c>
      <c r="N5484">
        <v>24218347</v>
      </c>
      <c r="O5484">
        <v>17415721</v>
      </c>
      <c r="P5484">
        <v>6802626</v>
      </c>
      <c r="Q5484">
        <v>24765342</v>
      </c>
      <c r="R5484">
        <v>49.44</v>
      </c>
      <c r="S5484">
        <v>0</v>
      </c>
      <c r="T5484">
        <v>0</v>
      </c>
    </row>
    <row r="5485" spans="1:20" x14ac:dyDescent="0.25">
      <c r="A5485" t="s">
        <v>33</v>
      </c>
      <c r="B5485">
        <v>68983689</v>
      </c>
      <c r="C5485">
        <v>-20000000</v>
      </c>
      <c r="D5485">
        <v>0</v>
      </c>
      <c r="E5485">
        <v>48983689</v>
      </c>
      <c r="F5485">
        <v>0</v>
      </c>
      <c r="G5485">
        <v>24218347</v>
      </c>
      <c r="H5485">
        <v>24218347</v>
      </c>
      <c r="I5485">
        <v>24218347</v>
      </c>
      <c r="J5485">
        <v>0</v>
      </c>
      <c r="K5485">
        <v>24218347</v>
      </c>
      <c r="L5485">
        <v>0</v>
      </c>
      <c r="M5485">
        <v>0</v>
      </c>
      <c r="N5485">
        <v>24218347</v>
      </c>
      <c r="O5485">
        <v>17415721</v>
      </c>
      <c r="P5485">
        <v>6802626</v>
      </c>
      <c r="Q5485">
        <v>24765342</v>
      </c>
      <c r="R5485">
        <v>49.44</v>
      </c>
      <c r="S5485">
        <v>0</v>
      </c>
      <c r="T5485">
        <v>0</v>
      </c>
    </row>
    <row r="5486" spans="1:20" x14ac:dyDescent="0.25">
      <c r="A5486" t="s">
        <v>76</v>
      </c>
      <c r="B5486">
        <v>17317380</v>
      </c>
      <c r="C5486">
        <v>15000000</v>
      </c>
      <c r="D5486">
        <v>0</v>
      </c>
      <c r="E5486">
        <v>32317380</v>
      </c>
      <c r="F5486">
        <v>0</v>
      </c>
      <c r="G5486">
        <v>2300000</v>
      </c>
      <c r="H5486">
        <v>2300000</v>
      </c>
      <c r="I5486">
        <v>2300000</v>
      </c>
      <c r="J5486">
        <v>0</v>
      </c>
      <c r="K5486">
        <v>2300000</v>
      </c>
      <c r="L5486">
        <v>0</v>
      </c>
      <c r="M5486">
        <v>0</v>
      </c>
      <c r="N5486">
        <v>2300000</v>
      </c>
      <c r="O5486">
        <v>2300000</v>
      </c>
      <c r="P5486">
        <v>0</v>
      </c>
      <c r="Q5486">
        <v>30017380</v>
      </c>
      <c r="R5486">
        <v>7.12</v>
      </c>
      <c r="S5486">
        <v>0</v>
      </c>
      <c r="T5486">
        <v>0</v>
      </c>
    </row>
    <row r="5487" spans="1:20" x14ac:dyDescent="0.25">
      <c r="A5487" t="s">
        <v>31</v>
      </c>
      <c r="B5487">
        <v>17317380</v>
      </c>
      <c r="C5487">
        <v>15000000</v>
      </c>
      <c r="D5487">
        <v>0</v>
      </c>
      <c r="E5487">
        <v>32317380</v>
      </c>
      <c r="F5487">
        <v>0</v>
      </c>
      <c r="G5487">
        <v>2300000</v>
      </c>
      <c r="H5487">
        <v>2300000</v>
      </c>
      <c r="I5487">
        <v>2300000</v>
      </c>
      <c r="J5487">
        <v>0</v>
      </c>
      <c r="K5487">
        <v>2300000</v>
      </c>
      <c r="L5487">
        <v>0</v>
      </c>
      <c r="M5487">
        <v>0</v>
      </c>
      <c r="N5487">
        <v>2300000</v>
      </c>
      <c r="O5487">
        <v>2300000</v>
      </c>
      <c r="P5487">
        <v>0</v>
      </c>
      <c r="Q5487">
        <v>30017380</v>
      </c>
      <c r="R5487">
        <v>7.12</v>
      </c>
      <c r="S5487">
        <v>0</v>
      </c>
      <c r="T5487">
        <v>0</v>
      </c>
    </row>
    <row r="5488" spans="1:20" x14ac:dyDescent="0.25">
      <c r="A5488" t="s">
        <v>77</v>
      </c>
      <c r="B5488">
        <v>17317380</v>
      </c>
      <c r="C5488">
        <v>15000000</v>
      </c>
      <c r="D5488">
        <v>0</v>
      </c>
      <c r="E5488">
        <v>32317380</v>
      </c>
      <c r="F5488">
        <v>0</v>
      </c>
      <c r="G5488">
        <v>2300000</v>
      </c>
      <c r="H5488">
        <v>2300000</v>
      </c>
      <c r="I5488">
        <v>2300000</v>
      </c>
      <c r="J5488">
        <v>0</v>
      </c>
      <c r="K5488">
        <v>2300000</v>
      </c>
      <c r="L5488">
        <v>0</v>
      </c>
      <c r="M5488">
        <v>0</v>
      </c>
      <c r="N5488">
        <v>2300000</v>
      </c>
      <c r="O5488">
        <v>2300000</v>
      </c>
      <c r="P5488">
        <v>0</v>
      </c>
      <c r="Q5488">
        <v>30017380</v>
      </c>
      <c r="R5488">
        <v>7.12</v>
      </c>
      <c r="S5488">
        <v>0</v>
      </c>
      <c r="T5488">
        <v>0</v>
      </c>
    </row>
    <row r="5489" spans="1:20" x14ac:dyDescent="0.25">
      <c r="A5489" t="s">
        <v>33</v>
      </c>
      <c r="B5489">
        <v>17317380</v>
      </c>
      <c r="C5489">
        <v>15000000</v>
      </c>
      <c r="D5489">
        <v>0</v>
      </c>
      <c r="E5489">
        <v>32317380</v>
      </c>
      <c r="F5489">
        <v>0</v>
      </c>
      <c r="G5489">
        <v>2300000</v>
      </c>
      <c r="H5489">
        <v>2300000</v>
      </c>
      <c r="I5489">
        <v>2300000</v>
      </c>
      <c r="J5489">
        <v>0</v>
      </c>
      <c r="K5489">
        <v>2300000</v>
      </c>
      <c r="L5489">
        <v>0</v>
      </c>
      <c r="M5489">
        <v>0</v>
      </c>
      <c r="N5489">
        <v>2300000</v>
      </c>
      <c r="O5489">
        <v>2300000</v>
      </c>
      <c r="P5489">
        <v>0</v>
      </c>
      <c r="Q5489">
        <v>30017380</v>
      </c>
      <c r="R5489">
        <v>7.12</v>
      </c>
      <c r="S5489">
        <v>0</v>
      </c>
      <c r="T5489">
        <v>0</v>
      </c>
    </row>
    <row r="5490" spans="1:20" x14ac:dyDescent="0.25">
      <c r="A5490" t="s">
        <v>104</v>
      </c>
      <c r="B5490">
        <v>90101679</v>
      </c>
      <c r="C5490">
        <v>0</v>
      </c>
      <c r="D5490">
        <v>0</v>
      </c>
      <c r="E5490">
        <v>90101679</v>
      </c>
      <c r="F5490">
        <v>0</v>
      </c>
      <c r="G5490">
        <v>67000000</v>
      </c>
      <c r="H5490">
        <v>67000000</v>
      </c>
      <c r="I5490">
        <v>67000000</v>
      </c>
      <c r="J5490">
        <v>0</v>
      </c>
      <c r="K5490">
        <v>67000000</v>
      </c>
      <c r="L5490">
        <v>0</v>
      </c>
      <c r="M5490">
        <v>0</v>
      </c>
      <c r="N5490">
        <v>67000000</v>
      </c>
      <c r="O5490">
        <v>60000000</v>
      </c>
      <c r="P5490">
        <v>7000000</v>
      </c>
      <c r="Q5490">
        <v>23101679</v>
      </c>
      <c r="R5490">
        <v>74.36</v>
      </c>
      <c r="S5490">
        <v>0</v>
      </c>
      <c r="T5490">
        <v>0</v>
      </c>
    </row>
    <row r="5491" spans="1:20" x14ac:dyDescent="0.25">
      <c r="A5491" t="s">
        <v>31</v>
      </c>
      <c r="B5491">
        <v>90101679</v>
      </c>
      <c r="C5491">
        <v>0</v>
      </c>
      <c r="D5491">
        <v>0</v>
      </c>
      <c r="E5491">
        <v>90101679</v>
      </c>
      <c r="F5491">
        <v>0</v>
      </c>
      <c r="G5491">
        <v>67000000</v>
      </c>
      <c r="H5491">
        <v>67000000</v>
      </c>
      <c r="I5491">
        <v>67000000</v>
      </c>
      <c r="J5491">
        <v>0</v>
      </c>
      <c r="K5491">
        <v>67000000</v>
      </c>
      <c r="L5491">
        <v>0</v>
      </c>
      <c r="M5491">
        <v>0</v>
      </c>
      <c r="N5491">
        <v>67000000</v>
      </c>
      <c r="O5491">
        <v>60000000</v>
      </c>
      <c r="P5491">
        <v>7000000</v>
      </c>
      <c r="Q5491">
        <v>23101679</v>
      </c>
      <c r="R5491">
        <v>74.36</v>
      </c>
      <c r="S5491">
        <v>0</v>
      </c>
      <c r="T5491">
        <v>0</v>
      </c>
    </row>
    <row r="5492" spans="1:20" x14ac:dyDescent="0.25">
      <c r="A5492" t="s">
        <v>81</v>
      </c>
      <c r="B5492">
        <v>90101679</v>
      </c>
      <c r="C5492">
        <v>0</v>
      </c>
      <c r="D5492">
        <v>0</v>
      </c>
      <c r="E5492">
        <v>90101679</v>
      </c>
      <c r="F5492">
        <v>0</v>
      </c>
      <c r="G5492">
        <v>67000000</v>
      </c>
      <c r="H5492">
        <v>67000000</v>
      </c>
      <c r="I5492">
        <v>67000000</v>
      </c>
      <c r="J5492">
        <v>0</v>
      </c>
      <c r="K5492">
        <v>67000000</v>
      </c>
      <c r="L5492">
        <v>0</v>
      </c>
      <c r="M5492">
        <v>0</v>
      </c>
      <c r="N5492">
        <v>67000000</v>
      </c>
      <c r="O5492">
        <v>60000000</v>
      </c>
      <c r="P5492">
        <v>7000000</v>
      </c>
      <c r="Q5492">
        <v>23101679</v>
      </c>
      <c r="R5492">
        <v>74.36</v>
      </c>
      <c r="S5492">
        <v>0</v>
      </c>
      <c r="T5492">
        <v>0</v>
      </c>
    </row>
    <row r="5493" spans="1:20" x14ac:dyDescent="0.25">
      <c r="A5493" t="s">
        <v>33</v>
      </c>
      <c r="B5493">
        <v>90101679</v>
      </c>
      <c r="C5493">
        <v>0</v>
      </c>
      <c r="D5493">
        <v>0</v>
      </c>
      <c r="E5493">
        <v>90101679</v>
      </c>
      <c r="F5493">
        <v>0</v>
      </c>
      <c r="G5493">
        <v>67000000</v>
      </c>
      <c r="H5493">
        <v>67000000</v>
      </c>
      <c r="I5493">
        <v>67000000</v>
      </c>
      <c r="J5493">
        <v>0</v>
      </c>
      <c r="K5493">
        <v>67000000</v>
      </c>
      <c r="L5493">
        <v>0</v>
      </c>
      <c r="M5493">
        <v>0</v>
      </c>
      <c r="N5493">
        <v>67000000</v>
      </c>
      <c r="O5493">
        <v>60000000</v>
      </c>
      <c r="P5493">
        <v>7000000</v>
      </c>
      <c r="Q5493">
        <v>23101679</v>
      </c>
      <c r="R5493">
        <v>74.36</v>
      </c>
      <c r="S5493">
        <v>0</v>
      </c>
      <c r="T5493">
        <v>0</v>
      </c>
    </row>
    <row r="5494" spans="1:20" x14ac:dyDescent="0.25">
      <c r="A5494" t="s">
        <v>78</v>
      </c>
      <c r="B5494">
        <v>102123333</v>
      </c>
      <c r="C5494">
        <v>331000000</v>
      </c>
      <c r="D5494">
        <v>0</v>
      </c>
      <c r="E5494">
        <v>433123333</v>
      </c>
      <c r="F5494">
        <v>0</v>
      </c>
      <c r="G5494">
        <v>76000000</v>
      </c>
      <c r="H5494">
        <v>76000000</v>
      </c>
      <c r="I5494">
        <v>76000000</v>
      </c>
      <c r="J5494">
        <v>0</v>
      </c>
      <c r="K5494">
        <v>76000000</v>
      </c>
      <c r="L5494">
        <v>0</v>
      </c>
      <c r="M5494">
        <v>0</v>
      </c>
      <c r="N5494">
        <v>76000000</v>
      </c>
      <c r="O5494">
        <v>68000000</v>
      </c>
      <c r="P5494">
        <v>8000000</v>
      </c>
      <c r="Q5494">
        <v>357123333</v>
      </c>
      <c r="R5494">
        <v>17.55</v>
      </c>
      <c r="S5494">
        <v>0</v>
      </c>
      <c r="T5494">
        <v>0</v>
      </c>
    </row>
    <row r="5495" spans="1:20" x14ac:dyDescent="0.25">
      <c r="A5495" t="s">
        <v>31</v>
      </c>
      <c r="B5495">
        <v>102123333</v>
      </c>
      <c r="C5495">
        <v>331000000</v>
      </c>
      <c r="D5495">
        <v>0</v>
      </c>
      <c r="E5495">
        <v>433123333</v>
      </c>
      <c r="F5495">
        <v>0</v>
      </c>
      <c r="G5495">
        <v>76000000</v>
      </c>
      <c r="H5495">
        <v>76000000</v>
      </c>
      <c r="I5495">
        <v>76000000</v>
      </c>
      <c r="J5495">
        <v>0</v>
      </c>
      <c r="K5495">
        <v>76000000</v>
      </c>
      <c r="L5495">
        <v>0</v>
      </c>
      <c r="M5495">
        <v>0</v>
      </c>
      <c r="N5495">
        <v>76000000</v>
      </c>
      <c r="O5495">
        <v>68000000</v>
      </c>
      <c r="P5495">
        <v>8000000</v>
      </c>
      <c r="Q5495">
        <v>357123333</v>
      </c>
      <c r="R5495">
        <v>17.55</v>
      </c>
      <c r="S5495">
        <v>0</v>
      </c>
      <c r="T5495">
        <v>0</v>
      </c>
    </row>
    <row r="5496" spans="1:20" x14ac:dyDescent="0.25">
      <c r="A5496" t="s">
        <v>79</v>
      </c>
      <c r="B5496">
        <v>102123333</v>
      </c>
      <c r="C5496">
        <v>331000000</v>
      </c>
      <c r="D5496">
        <v>0</v>
      </c>
      <c r="E5496">
        <v>433123333</v>
      </c>
      <c r="F5496">
        <v>0</v>
      </c>
      <c r="G5496">
        <v>76000000</v>
      </c>
      <c r="H5496">
        <v>76000000</v>
      </c>
      <c r="I5496">
        <v>76000000</v>
      </c>
      <c r="J5496">
        <v>0</v>
      </c>
      <c r="K5496">
        <v>76000000</v>
      </c>
      <c r="L5496">
        <v>0</v>
      </c>
      <c r="M5496">
        <v>0</v>
      </c>
      <c r="N5496">
        <v>76000000</v>
      </c>
      <c r="O5496">
        <v>68000000</v>
      </c>
      <c r="P5496">
        <v>8000000</v>
      </c>
      <c r="Q5496">
        <v>357123333</v>
      </c>
      <c r="R5496">
        <v>17.55</v>
      </c>
      <c r="S5496">
        <v>0</v>
      </c>
      <c r="T5496">
        <v>0</v>
      </c>
    </row>
    <row r="5497" spans="1:20" x14ac:dyDescent="0.25">
      <c r="A5497" t="s">
        <v>33</v>
      </c>
      <c r="B5497">
        <v>102123333</v>
      </c>
      <c r="C5497">
        <v>331000000</v>
      </c>
      <c r="D5497">
        <v>0</v>
      </c>
      <c r="E5497">
        <v>433123333</v>
      </c>
      <c r="F5497">
        <v>0</v>
      </c>
      <c r="G5497">
        <v>76000000</v>
      </c>
      <c r="H5497">
        <v>76000000</v>
      </c>
      <c r="I5497">
        <v>76000000</v>
      </c>
      <c r="J5497">
        <v>0</v>
      </c>
      <c r="K5497">
        <v>76000000</v>
      </c>
      <c r="L5497">
        <v>0</v>
      </c>
      <c r="M5497">
        <v>0</v>
      </c>
      <c r="N5497">
        <v>76000000</v>
      </c>
      <c r="O5497">
        <v>68000000</v>
      </c>
      <c r="P5497">
        <v>8000000</v>
      </c>
      <c r="Q5497">
        <v>357123333</v>
      </c>
      <c r="R5497">
        <v>17.55</v>
      </c>
      <c r="S5497">
        <v>0</v>
      </c>
      <c r="T5497">
        <v>0</v>
      </c>
    </row>
    <row r="5498" spans="1:20" x14ac:dyDescent="0.25">
      <c r="A5498" t="s">
        <v>80</v>
      </c>
      <c r="B5498">
        <v>78456945</v>
      </c>
      <c r="C5498">
        <v>-17000000</v>
      </c>
      <c r="D5498">
        <v>0</v>
      </c>
      <c r="E5498">
        <v>61456945</v>
      </c>
      <c r="F5498">
        <v>0</v>
      </c>
      <c r="G5498">
        <v>41000000</v>
      </c>
      <c r="H5498">
        <v>41000000</v>
      </c>
      <c r="I5498">
        <v>41000000</v>
      </c>
      <c r="J5498">
        <v>0</v>
      </c>
      <c r="K5498">
        <v>41000000</v>
      </c>
      <c r="L5498">
        <v>0</v>
      </c>
      <c r="M5498">
        <v>0</v>
      </c>
      <c r="N5498">
        <v>41000000</v>
      </c>
      <c r="O5498">
        <v>41000000</v>
      </c>
      <c r="P5498">
        <v>0</v>
      </c>
      <c r="Q5498">
        <v>20456945</v>
      </c>
      <c r="R5498">
        <v>66.709999999999994</v>
      </c>
      <c r="S5498">
        <v>0</v>
      </c>
      <c r="T5498">
        <v>0</v>
      </c>
    </row>
    <row r="5499" spans="1:20" x14ac:dyDescent="0.25">
      <c r="A5499" t="s">
        <v>31</v>
      </c>
      <c r="B5499">
        <v>78456945</v>
      </c>
      <c r="C5499">
        <v>-17000000</v>
      </c>
      <c r="D5499">
        <v>0</v>
      </c>
      <c r="E5499">
        <v>61456945</v>
      </c>
      <c r="F5499">
        <v>0</v>
      </c>
      <c r="G5499">
        <v>41000000</v>
      </c>
      <c r="H5499">
        <v>41000000</v>
      </c>
      <c r="I5499">
        <v>41000000</v>
      </c>
      <c r="J5499">
        <v>0</v>
      </c>
      <c r="K5499">
        <v>41000000</v>
      </c>
      <c r="L5499">
        <v>0</v>
      </c>
      <c r="M5499">
        <v>0</v>
      </c>
      <c r="N5499">
        <v>41000000</v>
      </c>
      <c r="O5499">
        <v>41000000</v>
      </c>
      <c r="P5499">
        <v>0</v>
      </c>
      <c r="Q5499">
        <v>20456945</v>
      </c>
      <c r="R5499">
        <v>66.709999999999994</v>
      </c>
      <c r="S5499">
        <v>0</v>
      </c>
      <c r="T5499">
        <v>0</v>
      </c>
    </row>
    <row r="5500" spans="1:20" x14ac:dyDescent="0.25">
      <c r="A5500" t="s">
        <v>81</v>
      </c>
      <c r="B5500">
        <v>78456945</v>
      </c>
      <c r="C5500">
        <v>-17000000</v>
      </c>
      <c r="D5500">
        <v>0</v>
      </c>
      <c r="E5500">
        <v>61456945</v>
      </c>
      <c r="F5500">
        <v>0</v>
      </c>
      <c r="G5500">
        <v>41000000</v>
      </c>
      <c r="H5500">
        <v>41000000</v>
      </c>
      <c r="I5500">
        <v>41000000</v>
      </c>
      <c r="J5500">
        <v>0</v>
      </c>
      <c r="K5500">
        <v>41000000</v>
      </c>
      <c r="L5500">
        <v>0</v>
      </c>
      <c r="M5500">
        <v>0</v>
      </c>
      <c r="N5500">
        <v>41000000</v>
      </c>
      <c r="O5500">
        <v>41000000</v>
      </c>
      <c r="P5500">
        <v>0</v>
      </c>
      <c r="Q5500">
        <v>20456945</v>
      </c>
      <c r="R5500">
        <v>66.709999999999994</v>
      </c>
      <c r="S5500">
        <v>0</v>
      </c>
      <c r="T5500">
        <v>0</v>
      </c>
    </row>
    <row r="5501" spans="1:20" x14ac:dyDescent="0.25">
      <c r="A5501" t="s">
        <v>33</v>
      </c>
      <c r="B5501">
        <v>78456945</v>
      </c>
      <c r="C5501">
        <v>-17000000</v>
      </c>
      <c r="D5501">
        <v>0</v>
      </c>
      <c r="E5501">
        <v>61456945</v>
      </c>
      <c r="F5501">
        <v>0</v>
      </c>
      <c r="G5501">
        <v>41000000</v>
      </c>
      <c r="H5501">
        <v>41000000</v>
      </c>
      <c r="I5501">
        <v>41000000</v>
      </c>
      <c r="J5501">
        <v>0</v>
      </c>
      <c r="K5501">
        <v>41000000</v>
      </c>
      <c r="L5501">
        <v>0</v>
      </c>
      <c r="M5501">
        <v>0</v>
      </c>
      <c r="N5501">
        <v>41000000</v>
      </c>
      <c r="O5501">
        <v>41000000</v>
      </c>
      <c r="P5501">
        <v>0</v>
      </c>
      <c r="Q5501">
        <v>20456945</v>
      </c>
      <c r="R5501">
        <v>66.709999999999994</v>
      </c>
      <c r="S5501">
        <v>0</v>
      </c>
      <c r="T5501">
        <v>0</v>
      </c>
    </row>
    <row r="5502" spans="1:20" x14ac:dyDescent="0.25">
      <c r="A5502" t="s">
        <v>82</v>
      </c>
      <c r="B5502">
        <v>80000000</v>
      </c>
      <c r="C5502">
        <v>25000000</v>
      </c>
      <c r="D5502">
        <v>0</v>
      </c>
      <c r="E5502">
        <v>105000000</v>
      </c>
      <c r="F5502">
        <v>0</v>
      </c>
      <c r="G5502">
        <v>77000000</v>
      </c>
      <c r="H5502">
        <v>77000000</v>
      </c>
      <c r="I5502">
        <v>77000000</v>
      </c>
      <c r="J5502">
        <v>0</v>
      </c>
      <c r="K5502">
        <v>77000000</v>
      </c>
      <c r="L5502">
        <v>0</v>
      </c>
      <c r="M5502">
        <v>0</v>
      </c>
      <c r="N5502">
        <v>77000000</v>
      </c>
      <c r="O5502">
        <v>47000000</v>
      </c>
      <c r="P5502">
        <v>30000000</v>
      </c>
      <c r="Q5502">
        <v>28000000</v>
      </c>
      <c r="R5502">
        <v>73.33</v>
      </c>
      <c r="S5502">
        <v>0</v>
      </c>
      <c r="T5502">
        <v>0</v>
      </c>
    </row>
    <row r="5503" spans="1:20" x14ac:dyDescent="0.25">
      <c r="A5503" t="s">
        <v>31</v>
      </c>
      <c r="B5503">
        <v>80000000</v>
      </c>
      <c r="C5503">
        <v>25000000</v>
      </c>
      <c r="D5503">
        <v>0</v>
      </c>
      <c r="E5503">
        <v>105000000</v>
      </c>
      <c r="F5503">
        <v>0</v>
      </c>
      <c r="G5503">
        <v>77000000</v>
      </c>
      <c r="H5503">
        <v>77000000</v>
      </c>
      <c r="I5503">
        <v>77000000</v>
      </c>
      <c r="J5503">
        <v>0</v>
      </c>
      <c r="K5503">
        <v>77000000</v>
      </c>
      <c r="L5503">
        <v>0</v>
      </c>
      <c r="M5503">
        <v>0</v>
      </c>
      <c r="N5503">
        <v>77000000</v>
      </c>
      <c r="O5503">
        <v>47000000</v>
      </c>
      <c r="P5503">
        <v>30000000</v>
      </c>
      <c r="Q5503">
        <v>28000000</v>
      </c>
      <c r="R5503">
        <v>73.33</v>
      </c>
      <c r="S5503">
        <v>0</v>
      </c>
      <c r="T5503">
        <v>0</v>
      </c>
    </row>
    <row r="5504" spans="1:20" x14ac:dyDescent="0.25">
      <c r="A5504" t="s">
        <v>83</v>
      </c>
      <c r="B5504">
        <v>80000000</v>
      </c>
      <c r="C5504">
        <v>25000000</v>
      </c>
      <c r="D5504">
        <v>0</v>
      </c>
      <c r="E5504">
        <v>105000000</v>
      </c>
      <c r="F5504">
        <v>0</v>
      </c>
      <c r="G5504">
        <v>77000000</v>
      </c>
      <c r="H5504">
        <v>77000000</v>
      </c>
      <c r="I5504">
        <v>77000000</v>
      </c>
      <c r="J5504">
        <v>0</v>
      </c>
      <c r="K5504">
        <v>77000000</v>
      </c>
      <c r="L5504">
        <v>0</v>
      </c>
      <c r="M5504">
        <v>0</v>
      </c>
      <c r="N5504">
        <v>77000000</v>
      </c>
      <c r="O5504">
        <v>47000000</v>
      </c>
      <c r="P5504">
        <v>30000000</v>
      </c>
      <c r="Q5504">
        <v>28000000</v>
      </c>
      <c r="R5504">
        <v>73.33</v>
      </c>
      <c r="S5504">
        <v>0</v>
      </c>
      <c r="T5504">
        <v>0</v>
      </c>
    </row>
    <row r="5505" spans="1:20" x14ac:dyDescent="0.25">
      <c r="A5505" t="s">
        <v>33</v>
      </c>
      <c r="B5505">
        <v>80000000</v>
      </c>
      <c r="C5505">
        <v>25000000</v>
      </c>
      <c r="D5505">
        <v>0</v>
      </c>
      <c r="E5505">
        <v>105000000</v>
      </c>
      <c r="F5505">
        <v>0</v>
      </c>
      <c r="G5505">
        <v>77000000</v>
      </c>
      <c r="H5505">
        <v>77000000</v>
      </c>
      <c r="I5505">
        <v>77000000</v>
      </c>
      <c r="J5505">
        <v>0</v>
      </c>
      <c r="K5505">
        <v>77000000</v>
      </c>
      <c r="L5505">
        <v>0</v>
      </c>
      <c r="M5505">
        <v>0</v>
      </c>
      <c r="N5505">
        <v>77000000</v>
      </c>
      <c r="O5505">
        <v>47000000</v>
      </c>
      <c r="P5505">
        <v>30000000</v>
      </c>
      <c r="Q5505">
        <v>28000000</v>
      </c>
      <c r="R5505">
        <v>73.33</v>
      </c>
      <c r="S5505">
        <v>0</v>
      </c>
      <c r="T5505">
        <v>0</v>
      </c>
    </row>
    <row r="5506" spans="1:20" x14ac:dyDescent="0.25">
      <c r="A5506" t="s">
        <v>1657</v>
      </c>
      <c r="B5506">
        <v>147826977</v>
      </c>
      <c r="C5506">
        <v>-50000000</v>
      </c>
      <c r="D5506">
        <v>0</v>
      </c>
      <c r="E5506">
        <v>97826977</v>
      </c>
      <c r="F5506">
        <v>0</v>
      </c>
      <c r="G5506">
        <v>58843217</v>
      </c>
      <c r="H5506">
        <v>58843217</v>
      </c>
      <c r="I5506">
        <v>58843217</v>
      </c>
      <c r="J5506">
        <v>0</v>
      </c>
      <c r="K5506">
        <v>58843217</v>
      </c>
      <c r="L5506">
        <v>0</v>
      </c>
      <c r="M5506">
        <v>0</v>
      </c>
      <c r="N5506">
        <v>58843217</v>
      </c>
      <c r="O5506">
        <v>58843217</v>
      </c>
      <c r="P5506">
        <v>0</v>
      </c>
      <c r="Q5506">
        <v>38983760</v>
      </c>
      <c r="R5506">
        <v>60.15</v>
      </c>
      <c r="S5506">
        <v>0</v>
      </c>
      <c r="T5506">
        <v>0</v>
      </c>
    </row>
    <row r="5507" spans="1:20" x14ac:dyDescent="0.25">
      <c r="A5507" t="s">
        <v>31</v>
      </c>
      <c r="B5507">
        <v>147826977</v>
      </c>
      <c r="C5507">
        <v>-50000000</v>
      </c>
      <c r="D5507">
        <v>0</v>
      </c>
      <c r="E5507">
        <v>97826977</v>
      </c>
      <c r="F5507">
        <v>0</v>
      </c>
      <c r="G5507">
        <v>58843217</v>
      </c>
      <c r="H5507">
        <v>58843217</v>
      </c>
      <c r="I5507">
        <v>58843217</v>
      </c>
      <c r="J5507">
        <v>0</v>
      </c>
      <c r="K5507">
        <v>58843217</v>
      </c>
      <c r="L5507">
        <v>0</v>
      </c>
      <c r="M5507">
        <v>0</v>
      </c>
      <c r="N5507">
        <v>58843217</v>
      </c>
      <c r="O5507">
        <v>58843217</v>
      </c>
      <c r="P5507">
        <v>0</v>
      </c>
      <c r="Q5507">
        <v>38983760</v>
      </c>
      <c r="R5507">
        <v>60.15</v>
      </c>
      <c r="S5507">
        <v>0</v>
      </c>
      <c r="T5507">
        <v>0</v>
      </c>
    </row>
    <row r="5508" spans="1:20" x14ac:dyDescent="0.25">
      <c r="A5508" t="s">
        <v>81</v>
      </c>
      <c r="B5508">
        <v>147826977</v>
      </c>
      <c r="C5508">
        <v>-50000000</v>
      </c>
      <c r="D5508">
        <v>0</v>
      </c>
      <c r="E5508">
        <v>97826977</v>
      </c>
      <c r="F5508">
        <v>0</v>
      </c>
      <c r="G5508">
        <v>58843217</v>
      </c>
      <c r="H5508">
        <v>58843217</v>
      </c>
      <c r="I5508">
        <v>58843217</v>
      </c>
      <c r="J5508">
        <v>0</v>
      </c>
      <c r="K5508">
        <v>58843217</v>
      </c>
      <c r="L5508">
        <v>0</v>
      </c>
      <c r="M5508">
        <v>0</v>
      </c>
      <c r="N5508">
        <v>58843217</v>
      </c>
      <c r="O5508">
        <v>58843217</v>
      </c>
      <c r="P5508">
        <v>0</v>
      </c>
      <c r="Q5508">
        <v>38983760</v>
      </c>
      <c r="R5508">
        <v>60.15</v>
      </c>
      <c r="S5508">
        <v>0</v>
      </c>
      <c r="T5508">
        <v>0</v>
      </c>
    </row>
    <row r="5509" spans="1:20" x14ac:dyDescent="0.25">
      <c r="A5509" t="s">
        <v>33</v>
      </c>
      <c r="B5509">
        <v>147826977</v>
      </c>
      <c r="C5509">
        <v>-50000000</v>
      </c>
      <c r="D5509">
        <v>0</v>
      </c>
      <c r="E5509">
        <v>97826977</v>
      </c>
      <c r="F5509">
        <v>0</v>
      </c>
      <c r="G5509">
        <v>58843217</v>
      </c>
      <c r="H5509">
        <v>58843217</v>
      </c>
      <c r="I5509">
        <v>58843217</v>
      </c>
      <c r="J5509">
        <v>0</v>
      </c>
      <c r="K5509">
        <v>58843217</v>
      </c>
      <c r="L5509">
        <v>0</v>
      </c>
      <c r="M5509">
        <v>0</v>
      </c>
      <c r="N5509">
        <v>58843217</v>
      </c>
      <c r="O5509">
        <v>58843217</v>
      </c>
      <c r="P5509">
        <v>0</v>
      </c>
      <c r="Q5509">
        <v>38983760</v>
      </c>
      <c r="R5509">
        <v>60.15</v>
      </c>
      <c r="S5509">
        <v>0</v>
      </c>
      <c r="T5509">
        <v>0</v>
      </c>
    </row>
    <row r="5510" spans="1:20" x14ac:dyDescent="0.25">
      <c r="A5510" t="s">
        <v>1775</v>
      </c>
      <c r="B5510">
        <v>54862800</v>
      </c>
      <c r="C5510">
        <v>-45000000</v>
      </c>
      <c r="D5510">
        <v>0</v>
      </c>
      <c r="E5510">
        <v>9862800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9862800</v>
      </c>
      <c r="R5510">
        <v>0</v>
      </c>
      <c r="S5510">
        <v>0</v>
      </c>
      <c r="T5510">
        <v>0</v>
      </c>
    </row>
    <row r="5511" spans="1:20" x14ac:dyDescent="0.25">
      <c r="A5511" t="s">
        <v>31</v>
      </c>
      <c r="B5511">
        <v>54862800</v>
      </c>
      <c r="C5511">
        <v>-45000000</v>
      </c>
      <c r="D5511">
        <v>0</v>
      </c>
      <c r="E5511">
        <v>9862800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9862800</v>
      </c>
      <c r="R5511">
        <v>0</v>
      </c>
      <c r="S5511">
        <v>0</v>
      </c>
      <c r="T5511">
        <v>0</v>
      </c>
    </row>
    <row r="5512" spans="1:20" x14ac:dyDescent="0.25">
      <c r="A5512" t="s">
        <v>81</v>
      </c>
      <c r="B5512">
        <v>54862800</v>
      </c>
      <c r="C5512">
        <v>-45000000</v>
      </c>
      <c r="D5512">
        <v>0</v>
      </c>
      <c r="E5512">
        <v>9862800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9862800</v>
      </c>
      <c r="R5512">
        <v>0</v>
      </c>
      <c r="S5512">
        <v>0</v>
      </c>
      <c r="T5512">
        <v>0</v>
      </c>
    </row>
    <row r="5513" spans="1:20" x14ac:dyDescent="0.25">
      <c r="A5513" t="s">
        <v>33</v>
      </c>
      <c r="B5513">
        <v>54862800</v>
      </c>
      <c r="C5513">
        <v>-45000000</v>
      </c>
      <c r="D5513">
        <v>0</v>
      </c>
      <c r="E5513">
        <v>9862800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9862800</v>
      </c>
      <c r="R5513">
        <v>0</v>
      </c>
      <c r="S5513">
        <v>0</v>
      </c>
      <c r="T5513">
        <v>0</v>
      </c>
    </row>
    <row r="5514" spans="1:20" x14ac:dyDescent="0.25">
      <c r="A5514" t="s">
        <v>105</v>
      </c>
      <c r="B5514">
        <v>14148111</v>
      </c>
      <c r="C5514">
        <v>0</v>
      </c>
      <c r="D5514">
        <v>0</v>
      </c>
      <c r="E5514">
        <v>14148111</v>
      </c>
      <c r="F5514">
        <v>0</v>
      </c>
      <c r="G5514">
        <v>2758252</v>
      </c>
      <c r="H5514">
        <v>2758252</v>
      </c>
      <c r="I5514">
        <v>2758252</v>
      </c>
      <c r="J5514">
        <v>0</v>
      </c>
      <c r="K5514">
        <v>2758252</v>
      </c>
      <c r="L5514">
        <v>0</v>
      </c>
      <c r="M5514">
        <v>0</v>
      </c>
      <c r="N5514">
        <v>2758252</v>
      </c>
      <c r="O5514">
        <v>2758252</v>
      </c>
      <c r="P5514">
        <v>0</v>
      </c>
      <c r="Q5514">
        <v>11389859</v>
      </c>
      <c r="R5514">
        <v>19.5</v>
      </c>
      <c r="S5514">
        <v>0</v>
      </c>
      <c r="T5514">
        <v>0</v>
      </c>
    </row>
    <row r="5515" spans="1:20" x14ac:dyDescent="0.25">
      <c r="A5515" t="s">
        <v>31</v>
      </c>
      <c r="B5515">
        <v>14148111</v>
      </c>
      <c r="C5515">
        <v>0</v>
      </c>
      <c r="D5515">
        <v>0</v>
      </c>
      <c r="E5515">
        <v>14148111</v>
      </c>
      <c r="F5515">
        <v>0</v>
      </c>
      <c r="G5515">
        <v>2758252</v>
      </c>
      <c r="H5515">
        <v>2758252</v>
      </c>
      <c r="I5515">
        <v>2758252</v>
      </c>
      <c r="J5515">
        <v>0</v>
      </c>
      <c r="K5515">
        <v>2758252</v>
      </c>
      <c r="L5515">
        <v>0</v>
      </c>
      <c r="M5515">
        <v>0</v>
      </c>
      <c r="N5515">
        <v>2758252</v>
      </c>
      <c r="O5515">
        <v>2758252</v>
      </c>
      <c r="P5515">
        <v>0</v>
      </c>
      <c r="Q5515">
        <v>11389859</v>
      </c>
      <c r="R5515">
        <v>19.5</v>
      </c>
      <c r="S5515">
        <v>0</v>
      </c>
      <c r="T5515">
        <v>0</v>
      </c>
    </row>
    <row r="5516" spans="1:20" x14ac:dyDescent="0.25">
      <c r="A5516" t="s">
        <v>106</v>
      </c>
      <c r="B5516">
        <v>14148111</v>
      </c>
      <c r="C5516">
        <v>0</v>
      </c>
      <c r="D5516">
        <v>0</v>
      </c>
      <c r="E5516">
        <v>14148111</v>
      </c>
      <c r="F5516">
        <v>0</v>
      </c>
      <c r="G5516">
        <v>2758252</v>
      </c>
      <c r="H5516">
        <v>2758252</v>
      </c>
      <c r="I5516">
        <v>2758252</v>
      </c>
      <c r="J5516">
        <v>0</v>
      </c>
      <c r="K5516">
        <v>2758252</v>
      </c>
      <c r="L5516">
        <v>0</v>
      </c>
      <c r="M5516">
        <v>0</v>
      </c>
      <c r="N5516">
        <v>2758252</v>
      </c>
      <c r="O5516">
        <v>2758252</v>
      </c>
      <c r="P5516">
        <v>0</v>
      </c>
      <c r="Q5516">
        <v>11389859</v>
      </c>
      <c r="R5516">
        <v>19.5</v>
      </c>
      <c r="S5516">
        <v>0</v>
      </c>
      <c r="T5516">
        <v>0</v>
      </c>
    </row>
    <row r="5517" spans="1:20" x14ac:dyDescent="0.25">
      <c r="A5517" t="s">
        <v>33</v>
      </c>
      <c r="B5517">
        <v>14148111</v>
      </c>
      <c r="C5517">
        <v>0</v>
      </c>
      <c r="D5517">
        <v>0</v>
      </c>
      <c r="E5517">
        <v>14148111</v>
      </c>
      <c r="F5517">
        <v>0</v>
      </c>
      <c r="G5517">
        <v>2758252</v>
      </c>
      <c r="H5517">
        <v>2758252</v>
      </c>
      <c r="I5517">
        <v>2758252</v>
      </c>
      <c r="J5517">
        <v>0</v>
      </c>
      <c r="K5517">
        <v>2758252</v>
      </c>
      <c r="L5517">
        <v>0</v>
      </c>
      <c r="M5517">
        <v>0</v>
      </c>
      <c r="N5517">
        <v>2758252</v>
      </c>
      <c r="O5517">
        <v>2758252</v>
      </c>
      <c r="P5517">
        <v>0</v>
      </c>
      <c r="Q5517">
        <v>11389859</v>
      </c>
      <c r="R5517">
        <v>19.5</v>
      </c>
      <c r="S5517">
        <v>0</v>
      </c>
      <c r="T5517">
        <v>0</v>
      </c>
    </row>
    <row r="5518" spans="1:20" x14ac:dyDescent="0.25">
      <c r="A5518" t="s">
        <v>107</v>
      </c>
      <c r="B5518">
        <v>35652444</v>
      </c>
      <c r="C5518">
        <v>0</v>
      </c>
      <c r="D5518">
        <v>0</v>
      </c>
      <c r="E5518">
        <v>35652444</v>
      </c>
      <c r="F5518">
        <v>0</v>
      </c>
      <c r="G5518">
        <v>11332916</v>
      </c>
      <c r="H5518">
        <v>11332916</v>
      </c>
      <c r="I5518">
        <v>11332916</v>
      </c>
      <c r="J5518">
        <v>0</v>
      </c>
      <c r="K5518">
        <v>11332916</v>
      </c>
      <c r="L5518">
        <v>0</v>
      </c>
      <c r="M5518">
        <v>0</v>
      </c>
      <c r="N5518">
        <v>11332916</v>
      </c>
      <c r="O5518">
        <v>9517871</v>
      </c>
      <c r="P5518">
        <v>1815045</v>
      </c>
      <c r="Q5518">
        <v>24319528</v>
      </c>
      <c r="R5518">
        <v>31.79</v>
      </c>
      <c r="S5518">
        <v>0</v>
      </c>
      <c r="T5518">
        <v>0</v>
      </c>
    </row>
    <row r="5519" spans="1:20" x14ac:dyDescent="0.25">
      <c r="A5519" t="s">
        <v>31</v>
      </c>
      <c r="B5519">
        <v>35652444</v>
      </c>
      <c r="C5519">
        <v>0</v>
      </c>
      <c r="D5519">
        <v>0</v>
      </c>
      <c r="E5519">
        <v>35652444</v>
      </c>
      <c r="F5519">
        <v>0</v>
      </c>
      <c r="G5519">
        <v>11332916</v>
      </c>
      <c r="H5519">
        <v>11332916</v>
      </c>
      <c r="I5519">
        <v>11332916</v>
      </c>
      <c r="J5519">
        <v>0</v>
      </c>
      <c r="K5519">
        <v>11332916</v>
      </c>
      <c r="L5519">
        <v>0</v>
      </c>
      <c r="M5519">
        <v>0</v>
      </c>
      <c r="N5519">
        <v>11332916</v>
      </c>
      <c r="O5519">
        <v>9517871</v>
      </c>
      <c r="P5519">
        <v>1815045</v>
      </c>
      <c r="Q5519">
        <v>24319528</v>
      </c>
      <c r="R5519">
        <v>31.79</v>
      </c>
      <c r="S5519">
        <v>0</v>
      </c>
      <c r="T5519">
        <v>0</v>
      </c>
    </row>
    <row r="5520" spans="1:20" x14ac:dyDescent="0.25">
      <c r="A5520" t="s">
        <v>108</v>
      </c>
      <c r="B5520">
        <v>35652444</v>
      </c>
      <c r="C5520">
        <v>0</v>
      </c>
      <c r="D5520">
        <v>0</v>
      </c>
      <c r="E5520">
        <v>35652444</v>
      </c>
      <c r="F5520">
        <v>0</v>
      </c>
      <c r="G5520">
        <v>11332916</v>
      </c>
      <c r="H5520">
        <v>11332916</v>
      </c>
      <c r="I5520">
        <v>11332916</v>
      </c>
      <c r="J5520">
        <v>0</v>
      </c>
      <c r="K5520">
        <v>11332916</v>
      </c>
      <c r="L5520">
        <v>0</v>
      </c>
      <c r="M5520">
        <v>0</v>
      </c>
      <c r="N5520">
        <v>11332916</v>
      </c>
      <c r="O5520">
        <v>9517871</v>
      </c>
      <c r="P5520">
        <v>1815045</v>
      </c>
      <c r="Q5520">
        <v>24319528</v>
      </c>
      <c r="R5520">
        <v>31.79</v>
      </c>
      <c r="S5520">
        <v>0</v>
      </c>
      <c r="T5520">
        <v>0</v>
      </c>
    </row>
    <row r="5521" spans="1:20" x14ac:dyDescent="0.25">
      <c r="A5521" t="s">
        <v>33</v>
      </c>
      <c r="B5521">
        <v>35652444</v>
      </c>
      <c r="C5521">
        <v>0</v>
      </c>
      <c r="D5521">
        <v>0</v>
      </c>
      <c r="E5521">
        <v>35652444</v>
      </c>
      <c r="F5521">
        <v>0</v>
      </c>
      <c r="G5521">
        <v>11332916</v>
      </c>
      <c r="H5521">
        <v>11332916</v>
      </c>
      <c r="I5521">
        <v>11332916</v>
      </c>
      <c r="J5521">
        <v>0</v>
      </c>
      <c r="K5521">
        <v>11332916</v>
      </c>
      <c r="L5521">
        <v>0</v>
      </c>
      <c r="M5521">
        <v>0</v>
      </c>
      <c r="N5521">
        <v>11332916</v>
      </c>
      <c r="O5521">
        <v>9517871</v>
      </c>
      <c r="P5521">
        <v>1815045</v>
      </c>
      <c r="Q5521">
        <v>24319528</v>
      </c>
      <c r="R5521">
        <v>31.79</v>
      </c>
      <c r="S5521">
        <v>0</v>
      </c>
      <c r="T5521">
        <v>0</v>
      </c>
    </row>
    <row r="5522" spans="1:20" x14ac:dyDescent="0.25">
      <c r="A5522" t="s">
        <v>109</v>
      </c>
      <c r="B5522">
        <v>35449326</v>
      </c>
      <c r="C5522">
        <v>0</v>
      </c>
      <c r="D5522">
        <v>0</v>
      </c>
      <c r="E5522">
        <v>35449326</v>
      </c>
      <c r="F5522">
        <v>0</v>
      </c>
      <c r="G5522">
        <v>11802055</v>
      </c>
      <c r="H5522">
        <v>11802055</v>
      </c>
      <c r="I5522">
        <v>11802055</v>
      </c>
      <c r="J5522">
        <v>0</v>
      </c>
      <c r="K5522">
        <v>11802055</v>
      </c>
      <c r="L5522">
        <v>0</v>
      </c>
      <c r="M5522">
        <v>0</v>
      </c>
      <c r="N5522">
        <v>11802055</v>
      </c>
      <c r="O5522">
        <v>9157506</v>
      </c>
      <c r="P5522">
        <v>2644549</v>
      </c>
      <c r="Q5522">
        <v>23647271</v>
      </c>
      <c r="R5522">
        <v>33.29</v>
      </c>
      <c r="S5522">
        <v>0</v>
      </c>
      <c r="T5522">
        <v>0</v>
      </c>
    </row>
    <row r="5523" spans="1:20" x14ac:dyDescent="0.25">
      <c r="A5523" t="s">
        <v>31</v>
      </c>
      <c r="B5523">
        <v>35449326</v>
      </c>
      <c r="C5523">
        <v>0</v>
      </c>
      <c r="D5523">
        <v>0</v>
      </c>
      <c r="E5523">
        <v>35449326</v>
      </c>
      <c r="F5523">
        <v>0</v>
      </c>
      <c r="G5523">
        <v>11802055</v>
      </c>
      <c r="H5523">
        <v>11802055</v>
      </c>
      <c r="I5523">
        <v>11802055</v>
      </c>
      <c r="J5523">
        <v>0</v>
      </c>
      <c r="K5523">
        <v>11802055</v>
      </c>
      <c r="L5523">
        <v>0</v>
      </c>
      <c r="M5523">
        <v>0</v>
      </c>
      <c r="N5523">
        <v>11802055</v>
      </c>
      <c r="O5523">
        <v>9157506</v>
      </c>
      <c r="P5523">
        <v>2644549</v>
      </c>
      <c r="Q5523">
        <v>23647271</v>
      </c>
      <c r="R5523">
        <v>33.29</v>
      </c>
      <c r="S5523">
        <v>0</v>
      </c>
      <c r="T5523">
        <v>0</v>
      </c>
    </row>
    <row r="5524" spans="1:20" x14ac:dyDescent="0.25">
      <c r="A5524" t="s">
        <v>110</v>
      </c>
      <c r="B5524">
        <v>35449326</v>
      </c>
      <c r="C5524">
        <v>0</v>
      </c>
      <c r="D5524">
        <v>0</v>
      </c>
      <c r="E5524">
        <v>35449326</v>
      </c>
      <c r="F5524">
        <v>0</v>
      </c>
      <c r="G5524">
        <v>11802055</v>
      </c>
      <c r="H5524">
        <v>11802055</v>
      </c>
      <c r="I5524">
        <v>11802055</v>
      </c>
      <c r="J5524">
        <v>0</v>
      </c>
      <c r="K5524">
        <v>11802055</v>
      </c>
      <c r="L5524">
        <v>0</v>
      </c>
      <c r="M5524">
        <v>0</v>
      </c>
      <c r="N5524">
        <v>11802055</v>
      </c>
      <c r="O5524">
        <v>9157506</v>
      </c>
      <c r="P5524">
        <v>2644549</v>
      </c>
      <c r="Q5524">
        <v>23647271</v>
      </c>
      <c r="R5524">
        <v>33.29</v>
      </c>
      <c r="S5524">
        <v>0</v>
      </c>
      <c r="T5524">
        <v>0</v>
      </c>
    </row>
    <row r="5525" spans="1:20" x14ac:dyDescent="0.25">
      <c r="A5525" t="s">
        <v>33</v>
      </c>
      <c r="B5525">
        <v>35449326</v>
      </c>
      <c r="C5525">
        <v>0</v>
      </c>
      <c r="D5525">
        <v>0</v>
      </c>
      <c r="E5525">
        <v>35449326</v>
      </c>
      <c r="F5525">
        <v>0</v>
      </c>
      <c r="G5525">
        <v>11802055</v>
      </c>
      <c r="H5525">
        <v>11802055</v>
      </c>
      <c r="I5525">
        <v>11802055</v>
      </c>
      <c r="J5525">
        <v>0</v>
      </c>
      <c r="K5525">
        <v>11802055</v>
      </c>
      <c r="L5525">
        <v>0</v>
      </c>
      <c r="M5525">
        <v>0</v>
      </c>
      <c r="N5525">
        <v>11802055</v>
      </c>
      <c r="O5525">
        <v>9157506</v>
      </c>
      <c r="P5525">
        <v>2644549</v>
      </c>
      <c r="Q5525">
        <v>23647271</v>
      </c>
      <c r="R5525">
        <v>33.29</v>
      </c>
      <c r="S5525">
        <v>0</v>
      </c>
      <c r="T5525">
        <v>0</v>
      </c>
    </row>
    <row r="5526" spans="1:20" x14ac:dyDescent="0.25">
      <c r="A5526" t="s">
        <v>768</v>
      </c>
      <c r="B5526">
        <v>40555545</v>
      </c>
      <c r="C5526">
        <v>0</v>
      </c>
      <c r="D5526">
        <v>0</v>
      </c>
      <c r="E5526">
        <v>40555545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40555545</v>
      </c>
      <c r="R5526">
        <v>0</v>
      </c>
      <c r="S5526">
        <v>0</v>
      </c>
      <c r="T5526">
        <v>0</v>
      </c>
    </row>
    <row r="5527" spans="1:20" x14ac:dyDescent="0.25">
      <c r="A5527" t="s">
        <v>31</v>
      </c>
      <c r="B5527">
        <v>40555545</v>
      </c>
      <c r="C5527">
        <v>0</v>
      </c>
      <c r="D5527">
        <v>0</v>
      </c>
      <c r="E5527">
        <v>40555545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40555545</v>
      </c>
      <c r="R5527">
        <v>0</v>
      </c>
      <c r="S5527">
        <v>0</v>
      </c>
      <c r="T5527">
        <v>0</v>
      </c>
    </row>
    <row r="5528" spans="1:20" x14ac:dyDescent="0.25">
      <c r="A5528" t="s">
        <v>83</v>
      </c>
      <c r="B5528">
        <v>40555545</v>
      </c>
      <c r="C5528">
        <v>0</v>
      </c>
      <c r="D5528">
        <v>0</v>
      </c>
      <c r="E5528">
        <v>40555545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40555545</v>
      </c>
      <c r="R5528">
        <v>0</v>
      </c>
      <c r="S5528">
        <v>0</v>
      </c>
      <c r="T5528">
        <v>0</v>
      </c>
    </row>
    <row r="5529" spans="1:20" x14ac:dyDescent="0.25">
      <c r="A5529" t="s">
        <v>33</v>
      </c>
      <c r="B5529">
        <v>40555545</v>
      </c>
      <c r="C5529">
        <v>0</v>
      </c>
      <c r="D5529">
        <v>0</v>
      </c>
      <c r="E5529">
        <v>40555545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40555545</v>
      </c>
      <c r="R5529">
        <v>0</v>
      </c>
      <c r="S5529">
        <v>0</v>
      </c>
      <c r="T5529">
        <v>0</v>
      </c>
    </row>
    <row r="5530" spans="1:20" x14ac:dyDescent="0.25">
      <c r="A5530" t="s">
        <v>85</v>
      </c>
      <c r="B5530">
        <v>60000000</v>
      </c>
      <c r="C5530">
        <v>0</v>
      </c>
      <c r="D5530">
        <v>0</v>
      </c>
      <c r="E5530">
        <v>60000000</v>
      </c>
      <c r="F5530">
        <v>0</v>
      </c>
      <c r="G5530">
        <v>3721160</v>
      </c>
      <c r="H5530">
        <v>3721160</v>
      </c>
      <c r="I5530">
        <v>3721160</v>
      </c>
      <c r="J5530">
        <v>0</v>
      </c>
      <c r="K5530">
        <v>3721160</v>
      </c>
      <c r="L5530">
        <v>0</v>
      </c>
      <c r="M5530">
        <v>0</v>
      </c>
      <c r="N5530">
        <v>3721160</v>
      </c>
      <c r="O5530">
        <v>0</v>
      </c>
      <c r="P5530">
        <v>3721160</v>
      </c>
      <c r="Q5530">
        <v>56278840</v>
      </c>
      <c r="R5530">
        <v>6.2</v>
      </c>
      <c r="S5530">
        <v>0</v>
      </c>
      <c r="T5530">
        <v>0</v>
      </c>
    </row>
    <row r="5531" spans="1:20" x14ac:dyDescent="0.25">
      <c r="A5531" t="s">
        <v>31</v>
      </c>
      <c r="B5531">
        <v>60000000</v>
      </c>
      <c r="C5531">
        <v>0</v>
      </c>
      <c r="D5531">
        <v>0</v>
      </c>
      <c r="E5531">
        <v>60000000</v>
      </c>
      <c r="F5531">
        <v>0</v>
      </c>
      <c r="G5531">
        <v>3721160</v>
      </c>
      <c r="H5531">
        <v>3721160</v>
      </c>
      <c r="I5531">
        <v>3721160</v>
      </c>
      <c r="J5531">
        <v>0</v>
      </c>
      <c r="K5531">
        <v>3721160</v>
      </c>
      <c r="L5531">
        <v>0</v>
      </c>
      <c r="M5531">
        <v>0</v>
      </c>
      <c r="N5531">
        <v>3721160</v>
      </c>
      <c r="O5531">
        <v>0</v>
      </c>
      <c r="P5531">
        <v>3721160</v>
      </c>
      <c r="Q5531">
        <v>56278840</v>
      </c>
      <c r="R5531">
        <v>6.2</v>
      </c>
      <c r="S5531">
        <v>0</v>
      </c>
      <c r="T5531">
        <v>0</v>
      </c>
    </row>
    <row r="5532" spans="1:20" x14ac:dyDescent="0.25">
      <c r="A5532" t="s">
        <v>86</v>
      </c>
      <c r="B5532">
        <v>60000000</v>
      </c>
      <c r="C5532">
        <v>0</v>
      </c>
      <c r="D5532">
        <v>0</v>
      </c>
      <c r="E5532">
        <v>60000000</v>
      </c>
      <c r="F5532">
        <v>0</v>
      </c>
      <c r="G5532">
        <v>3721160</v>
      </c>
      <c r="H5532">
        <v>3721160</v>
      </c>
      <c r="I5532">
        <v>3721160</v>
      </c>
      <c r="J5532">
        <v>0</v>
      </c>
      <c r="K5532">
        <v>3721160</v>
      </c>
      <c r="L5532">
        <v>0</v>
      </c>
      <c r="M5532">
        <v>0</v>
      </c>
      <c r="N5532">
        <v>3721160</v>
      </c>
      <c r="O5532">
        <v>0</v>
      </c>
      <c r="P5532">
        <v>3721160</v>
      </c>
      <c r="Q5532">
        <v>56278840</v>
      </c>
      <c r="R5532">
        <v>6.2</v>
      </c>
      <c r="S5532">
        <v>0</v>
      </c>
      <c r="T5532">
        <v>0</v>
      </c>
    </row>
    <row r="5533" spans="1:20" x14ac:dyDescent="0.25">
      <c r="A5533" t="s">
        <v>33</v>
      </c>
      <c r="B5533">
        <v>60000000</v>
      </c>
      <c r="C5533">
        <v>0</v>
      </c>
      <c r="D5533">
        <v>0</v>
      </c>
      <c r="E5533">
        <v>60000000</v>
      </c>
      <c r="F5533">
        <v>0</v>
      </c>
      <c r="G5533">
        <v>3721160</v>
      </c>
      <c r="H5533">
        <v>3721160</v>
      </c>
      <c r="I5533">
        <v>3721160</v>
      </c>
      <c r="J5533">
        <v>0</v>
      </c>
      <c r="K5533">
        <v>3721160</v>
      </c>
      <c r="L5533">
        <v>0</v>
      </c>
      <c r="M5533">
        <v>0</v>
      </c>
      <c r="N5533">
        <v>3721160</v>
      </c>
      <c r="O5533">
        <v>0</v>
      </c>
      <c r="P5533">
        <v>3721160</v>
      </c>
      <c r="Q5533">
        <v>56278840</v>
      </c>
      <c r="R5533">
        <v>6.2</v>
      </c>
      <c r="S5533">
        <v>0</v>
      </c>
      <c r="T5533">
        <v>0</v>
      </c>
    </row>
    <row r="5534" spans="1:20" x14ac:dyDescent="0.25">
      <c r="A5534" t="s">
        <v>87</v>
      </c>
      <c r="B5534">
        <v>20857287</v>
      </c>
      <c r="C5534">
        <v>-10000000</v>
      </c>
      <c r="D5534">
        <v>0</v>
      </c>
      <c r="E5534">
        <v>10857287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10857287</v>
      </c>
      <c r="R5534">
        <v>0</v>
      </c>
      <c r="S5534">
        <v>0</v>
      </c>
      <c r="T5534">
        <v>0</v>
      </c>
    </row>
    <row r="5535" spans="1:20" x14ac:dyDescent="0.25">
      <c r="A5535" t="s">
        <v>31</v>
      </c>
      <c r="B5535">
        <v>20857287</v>
      </c>
      <c r="C5535">
        <v>-10000000</v>
      </c>
      <c r="D5535">
        <v>0</v>
      </c>
      <c r="E5535">
        <v>10857287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10857287</v>
      </c>
      <c r="R5535">
        <v>0</v>
      </c>
      <c r="S5535">
        <v>0</v>
      </c>
      <c r="T5535">
        <v>0</v>
      </c>
    </row>
    <row r="5536" spans="1:20" x14ac:dyDescent="0.25">
      <c r="A5536" t="s">
        <v>88</v>
      </c>
      <c r="B5536">
        <v>20857287</v>
      </c>
      <c r="C5536">
        <v>-10000000</v>
      </c>
      <c r="D5536">
        <v>0</v>
      </c>
      <c r="E5536">
        <v>10857287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10857287</v>
      </c>
      <c r="R5536">
        <v>0</v>
      </c>
      <c r="S5536">
        <v>0</v>
      </c>
      <c r="T5536">
        <v>0</v>
      </c>
    </row>
    <row r="5537" spans="1:20" x14ac:dyDescent="0.25">
      <c r="A5537" t="s">
        <v>33</v>
      </c>
      <c r="B5537">
        <v>20857287</v>
      </c>
      <c r="C5537">
        <v>-10000000</v>
      </c>
      <c r="D5537">
        <v>0</v>
      </c>
      <c r="E5537">
        <v>10857287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10857287</v>
      </c>
      <c r="R5537">
        <v>0</v>
      </c>
      <c r="S5537">
        <v>0</v>
      </c>
      <c r="T5537">
        <v>0</v>
      </c>
    </row>
    <row r="5538" spans="1:20" x14ac:dyDescent="0.25">
      <c r="A5538" t="s">
        <v>1870</v>
      </c>
      <c r="B5538">
        <v>8203108</v>
      </c>
      <c r="C5538">
        <v>574000</v>
      </c>
      <c r="D5538">
        <v>0</v>
      </c>
      <c r="E5538">
        <v>8777108</v>
      </c>
      <c r="F5538">
        <v>0</v>
      </c>
      <c r="G5538">
        <v>6229600</v>
      </c>
      <c r="H5538">
        <v>6229600</v>
      </c>
      <c r="I5538">
        <v>6000000</v>
      </c>
      <c r="J5538">
        <v>0</v>
      </c>
      <c r="K5538">
        <v>6000000</v>
      </c>
      <c r="L5538">
        <v>0</v>
      </c>
      <c r="M5538">
        <v>229600</v>
      </c>
      <c r="N5538">
        <v>6000000</v>
      </c>
      <c r="O5538">
        <v>5000000</v>
      </c>
      <c r="P5538">
        <v>1000000</v>
      </c>
      <c r="Q5538">
        <v>2547508</v>
      </c>
      <c r="R5538">
        <v>68.36</v>
      </c>
      <c r="S5538">
        <v>0</v>
      </c>
      <c r="T5538">
        <v>0</v>
      </c>
    </row>
    <row r="5539" spans="1:20" x14ac:dyDescent="0.25">
      <c r="A5539" t="s">
        <v>31</v>
      </c>
      <c r="B5539">
        <v>8203108</v>
      </c>
      <c r="C5539">
        <v>0</v>
      </c>
      <c r="D5539">
        <v>0</v>
      </c>
      <c r="E5539">
        <v>8203108</v>
      </c>
      <c r="F5539">
        <v>0</v>
      </c>
      <c r="G5539">
        <v>6000000</v>
      </c>
      <c r="H5539">
        <v>6000000</v>
      </c>
      <c r="I5539">
        <v>6000000</v>
      </c>
      <c r="J5539">
        <v>0</v>
      </c>
      <c r="K5539">
        <v>6000000</v>
      </c>
      <c r="L5539">
        <v>0</v>
      </c>
      <c r="M5539">
        <v>0</v>
      </c>
      <c r="N5539">
        <v>6000000</v>
      </c>
      <c r="O5539">
        <v>5000000</v>
      </c>
      <c r="P5539">
        <v>1000000</v>
      </c>
      <c r="Q5539">
        <v>2203108</v>
      </c>
      <c r="R5539">
        <v>73.14</v>
      </c>
      <c r="S5539">
        <v>0</v>
      </c>
      <c r="T5539">
        <v>0</v>
      </c>
    </row>
    <row r="5540" spans="1:20" x14ac:dyDescent="0.25">
      <c r="A5540" t="s">
        <v>1871</v>
      </c>
      <c r="B5540">
        <v>8203108</v>
      </c>
      <c r="C5540">
        <v>0</v>
      </c>
      <c r="D5540">
        <v>0</v>
      </c>
      <c r="E5540">
        <v>8203108</v>
      </c>
      <c r="F5540">
        <v>0</v>
      </c>
      <c r="G5540">
        <v>6000000</v>
      </c>
      <c r="H5540">
        <v>6000000</v>
      </c>
      <c r="I5540">
        <v>6000000</v>
      </c>
      <c r="J5540">
        <v>0</v>
      </c>
      <c r="K5540">
        <v>6000000</v>
      </c>
      <c r="L5540">
        <v>0</v>
      </c>
      <c r="M5540">
        <v>0</v>
      </c>
      <c r="N5540">
        <v>6000000</v>
      </c>
      <c r="O5540">
        <v>5000000</v>
      </c>
      <c r="P5540">
        <v>1000000</v>
      </c>
      <c r="Q5540">
        <v>2203108</v>
      </c>
      <c r="R5540">
        <v>73.14</v>
      </c>
      <c r="S5540">
        <v>0</v>
      </c>
      <c r="T5540">
        <v>0</v>
      </c>
    </row>
    <row r="5541" spans="1:20" x14ac:dyDescent="0.25">
      <c r="A5541" t="s">
        <v>33</v>
      </c>
      <c r="B5541">
        <v>8203108</v>
      </c>
      <c r="C5541">
        <v>0</v>
      </c>
      <c r="D5541">
        <v>0</v>
      </c>
      <c r="E5541">
        <v>8203108</v>
      </c>
      <c r="F5541">
        <v>0</v>
      </c>
      <c r="G5541">
        <v>6000000</v>
      </c>
      <c r="H5541">
        <v>6000000</v>
      </c>
      <c r="I5541">
        <v>6000000</v>
      </c>
      <c r="J5541">
        <v>0</v>
      </c>
      <c r="K5541">
        <v>6000000</v>
      </c>
      <c r="L5541">
        <v>0</v>
      </c>
      <c r="M5541">
        <v>0</v>
      </c>
      <c r="N5541">
        <v>6000000</v>
      </c>
      <c r="O5541">
        <v>5000000</v>
      </c>
      <c r="P5541">
        <v>1000000</v>
      </c>
      <c r="Q5541">
        <v>2203108</v>
      </c>
      <c r="R5541">
        <v>73.14</v>
      </c>
      <c r="S5541">
        <v>0</v>
      </c>
      <c r="T5541">
        <v>0</v>
      </c>
    </row>
    <row r="5542" spans="1:20" x14ac:dyDescent="0.25">
      <c r="A5542" t="s">
        <v>287</v>
      </c>
      <c r="B5542">
        <v>0</v>
      </c>
      <c r="C5542">
        <v>574000</v>
      </c>
      <c r="D5542">
        <v>0</v>
      </c>
      <c r="E5542">
        <v>574000</v>
      </c>
      <c r="F5542">
        <v>0</v>
      </c>
      <c r="G5542">
        <v>229600</v>
      </c>
      <c r="H5542">
        <v>229600</v>
      </c>
      <c r="I5542">
        <v>0</v>
      </c>
      <c r="J5542">
        <v>0</v>
      </c>
      <c r="K5542">
        <v>0</v>
      </c>
      <c r="L5542">
        <v>0</v>
      </c>
      <c r="M5542">
        <v>229600</v>
      </c>
      <c r="N5542">
        <v>0</v>
      </c>
      <c r="O5542">
        <v>0</v>
      </c>
      <c r="P5542">
        <v>0</v>
      </c>
      <c r="Q5542">
        <v>344400</v>
      </c>
      <c r="R5542">
        <v>0</v>
      </c>
      <c r="S5542">
        <v>0</v>
      </c>
      <c r="T5542">
        <v>0</v>
      </c>
    </row>
    <row r="5543" spans="1:20" x14ac:dyDescent="0.25">
      <c r="A5543" t="s">
        <v>1871</v>
      </c>
      <c r="B5543">
        <v>0</v>
      </c>
      <c r="C5543">
        <v>574000</v>
      </c>
      <c r="D5543">
        <v>0</v>
      </c>
      <c r="E5543">
        <v>574000</v>
      </c>
      <c r="F5543">
        <v>0</v>
      </c>
      <c r="G5543">
        <v>229600</v>
      </c>
      <c r="H5543">
        <v>229600</v>
      </c>
      <c r="I5543">
        <v>0</v>
      </c>
      <c r="J5543">
        <v>0</v>
      </c>
      <c r="K5543">
        <v>0</v>
      </c>
      <c r="L5543">
        <v>0</v>
      </c>
      <c r="M5543">
        <v>229600</v>
      </c>
      <c r="N5543">
        <v>0</v>
      </c>
      <c r="O5543">
        <v>0</v>
      </c>
      <c r="P5543">
        <v>0</v>
      </c>
      <c r="Q5543">
        <v>344400</v>
      </c>
      <c r="R5543">
        <v>0</v>
      </c>
      <c r="S5543">
        <v>0</v>
      </c>
      <c r="T5543">
        <v>0</v>
      </c>
    </row>
    <row r="5544" spans="1:20" x14ac:dyDescent="0.25">
      <c r="A5544" t="s">
        <v>33</v>
      </c>
      <c r="B5544">
        <v>0</v>
      </c>
      <c r="C5544">
        <v>574000</v>
      </c>
      <c r="D5544">
        <v>0</v>
      </c>
      <c r="E5544">
        <v>574000</v>
      </c>
      <c r="F5544">
        <v>0</v>
      </c>
      <c r="G5544">
        <v>229600</v>
      </c>
      <c r="H5544">
        <v>229600</v>
      </c>
      <c r="I5544">
        <v>0</v>
      </c>
      <c r="J5544">
        <v>0</v>
      </c>
      <c r="K5544">
        <v>0</v>
      </c>
      <c r="L5544">
        <v>0</v>
      </c>
      <c r="M5544">
        <v>229600</v>
      </c>
      <c r="N5544">
        <v>0</v>
      </c>
      <c r="O5544">
        <v>0</v>
      </c>
      <c r="P5544">
        <v>0</v>
      </c>
      <c r="Q5544">
        <v>344400</v>
      </c>
      <c r="R5544">
        <v>0</v>
      </c>
      <c r="S5544">
        <v>0</v>
      </c>
      <c r="T5544">
        <v>0</v>
      </c>
    </row>
    <row r="5545" spans="1:20" x14ac:dyDescent="0.25">
      <c r="A5545" t="s">
        <v>128</v>
      </c>
      <c r="B5545">
        <v>2057511639</v>
      </c>
      <c r="C5545">
        <v>40000000</v>
      </c>
      <c r="D5545">
        <v>0</v>
      </c>
      <c r="E5545">
        <v>2097511639</v>
      </c>
      <c r="F5545">
        <v>0</v>
      </c>
      <c r="G5545">
        <v>1768755000</v>
      </c>
      <c r="H5545">
        <v>1768755000</v>
      </c>
      <c r="I5545">
        <v>1768755000</v>
      </c>
      <c r="J5545">
        <v>0</v>
      </c>
      <c r="K5545">
        <v>1768755000</v>
      </c>
      <c r="L5545">
        <v>0</v>
      </c>
      <c r="M5545">
        <v>0</v>
      </c>
      <c r="N5545">
        <v>1768755000</v>
      </c>
      <c r="O5545">
        <v>1368755000</v>
      </c>
      <c r="P5545">
        <v>400000000</v>
      </c>
      <c r="Q5545">
        <v>328756639</v>
      </c>
      <c r="R5545">
        <v>84.33</v>
      </c>
      <c r="S5545">
        <v>0</v>
      </c>
      <c r="T5545">
        <v>0</v>
      </c>
    </row>
    <row r="5546" spans="1:20" x14ac:dyDescent="0.25">
      <c r="A5546" t="s">
        <v>31</v>
      </c>
      <c r="B5546">
        <v>2057511639</v>
      </c>
      <c r="C5546">
        <v>40000000</v>
      </c>
      <c r="D5546">
        <v>0</v>
      </c>
      <c r="E5546">
        <v>2097511639</v>
      </c>
      <c r="F5546">
        <v>0</v>
      </c>
      <c r="G5546">
        <v>1768755000</v>
      </c>
      <c r="H5546">
        <v>1768755000</v>
      </c>
      <c r="I5546">
        <v>1768755000</v>
      </c>
      <c r="J5546">
        <v>0</v>
      </c>
      <c r="K5546">
        <v>1768755000</v>
      </c>
      <c r="L5546">
        <v>0</v>
      </c>
      <c r="M5546">
        <v>0</v>
      </c>
      <c r="N5546">
        <v>1768755000</v>
      </c>
      <c r="O5546">
        <v>1368755000</v>
      </c>
      <c r="P5546">
        <v>400000000</v>
      </c>
      <c r="Q5546">
        <v>328756639</v>
      </c>
      <c r="R5546">
        <v>84.33</v>
      </c>
      <c r="S5546">
        <v>0</v>
      </c>
      <c r="T5546">
        <v>0</v>
      </c>
    </row>
    <row r="5547" spans="1:20" x14ac:dyDescent="0.25">
      <c r="A5547" t="s">
        <v>127</v>
      </c>
      <c r="B5547">
        <v>2057511639</v>
      </c>
      <c r="C5547">
        <v>40000000</v>
      </c>
      <c r="D5547">
        <v>0</v>
      </c>
      <c r="E5547">
        <v>2097511639</v>
      </c>
      <c r="F5547">
        <v>0</v>
      </c>
      <c r="G5547">
        <v>1768755000</v>
      </c>
      <c r="H5547">
        <v>1768755000</v>
      </c>
      <c r="I5547">
        <v>1768755000</v>
      </c>
      <c r="J5547">
        <v>0</v>
      </c>
      <c r="K5547">
        <v>1768755000</v>
      </c>
      <c r="L5547">
        <v>0</v>
      </c>
      <c r="M5547">
        <v>0</v>
      </c>
      <c r="N5547">
        <v>1768755000</v>
      </c>
      <c r="O5547">
        <v>1368755000</v>
      </c>
      <c r="P5547">
        <v>400000000</v>
      </c>
      <c r="Q5547">
        <v>328756639</v>
      </c>
      <c r="R5547">
        <v>84.33</v>
      </c>
      <c r="S5547">
        <v>0</v>
      </c>
      <c r="T5547">
        <v>0</v>
      </c>
    </row>
    <row r="5548" spans="1:20" x14ac:dyDescent="0.25">
      <c r="A5548" t="s">
        <v>33</v>
      </c>
      <c r="B5548">
        <v>2057511639</v>
      </c>
      <c r="C5548">
        <v>40000000</v>
      </c>
      <c r="D5548">
        <v>0</v>
      </c>
      <c r="E5548">
        <v>2097511639</v>
      </c>
      <c r="F5548">
        <v>0</v>
      </c>
      <c r="G5548">
        <v>1768755000</v>
      </c>
      <c r="H5548">
        <v>1768755000</v>
      </c>
      <c r="I5548">
        <v>1768755000</v>
      </c>
      <c r="J5548">
        <v>0</v>
      </c>
      <c r="K5548">
        <v>1768755000</v>
      </c>
      <c r="L5548">
        <v>0</v>
      </c>
      <c r="M5548">
        <v>0</v>
      </c>
      <c r="N5548">
        <v>1768755000</v>
      </c>
      <c r="O5548">
        <v>1368755000</v>
      </c>
      <c r="P5548">
        <v>400000000</v>
      </c>
      <c r="Q5548">
        <v>328756639</v>
      </c>
      <c r="R5548">
        <v>84.33</v>
      </c>
      <c r="S5548">
        <v>0</v>
      </c>
      <c r="T5548">
        <v>0</v>
      </c>
    </row>
    <row r="5549" spans="1:20" x14ac:dyDescent="0.25">
      <c r="A5549" t="s">
        <v>367</v>
      </c>
      <c r="B5549">
        <v>8961418400</v>
      </c>
      <c r="C5549">
        <v>746842783</v>
      </c>
      <c r="D5549">
        <v>0</v>
      </c>
      <c r="E5549">
        <v>9708261183</v>
      </c>
      <c r="F5549">
        <v>0</v>
      </c>
      <c r="G5549">
        <v>9708261183</v>
      </c>
      <c r="H5549">
        <v>9708261183</v>
      </c>
      <c r="I5549">
        <v>7014410100</v>
      </c>
      <c r="J5549">
        <v>0</v>
      </c>
      <c r="K5549">
        <v>7014410100</v>
      </c>
      <c r="L5549">
        <v>0</v>
      </c>
      <c r="M5549">
        <v>2693851083</v>
      </c>
      <c r="N5549">
        <v>7014410100</v>
      </c>
      <c r="O5549">
        <v>6214376100</v>
      </c>
      <c r="P5549">
        <v>800034000</v>
      </c>
      <c r="Q5549">
        <v>0</v>
      </c>
      <c r="R5549">
        <v>72.25</v>
      </c>
      <c r="S5549">
        <v>0</v>
      </c>
      <c r="T5549">
        <v>0</v>
      </c>
    </row>
    <row r="5550" spans="1:20" x14ac:dyDescent="0.25">
      <c r="A5550" t="s">
        <v>1872</v>
      </c>
      <c r="B5550">
        <v>8961418400</v>
      </c>
      <c r="C5550">
        <v>-1894257</v>
      </c>
      <c r="D5550">
        <v>0</v>
      </c>
      <c r="E5550">
        <v>8959524143</v>
      </c>
      <c r="F5550">
        <v>0</v>
      </c>
      <c r="G5550">
        <v>8959524143</v>
      </c>
      <c r="H5550">
        <v>8959524143</v>
      </c>
      <c r="I5550">
        <v>6700000000</v>
      </c>
      <c r="J5550">
        <v>0</v>
      </c>
      <c r="K5550">
        <v>6700000000</v>
      </c>
      <c r="L5550">
        <v>0</v>
      </c>
      <c r="M5550">
        <v>2259524143</v>
      </c>
      <c r="N5550">
        <v>6700000000</v>
      </c>
      <c r="O5550">
        <v>5900000000</v>
      </c>
      <c r="P5550">
        <v>800000000</v>
      </c>
      <c r="Q5550">
        <v>0</v>
      </c>
      <c r="R5550">
        <v>74.78</v>
      </c>
      <c r="S5550">
        <v>0</v>
      </c>
      <c r="T5550">
        <v>0</v>
      </c>
    </row>
    <row r="5551" spans="1:20" x14ac:dyDescent="0.25">
      <c r="A5551" t="s">
        <v>368</v>
      </c>
      <c r="B5551">
        <v>8961418400</v>
      </c>
      <c r="C5551">
        <v>-1894257</v>
      </c>
      <c r="D5551">
        <v>0</v>
      </c>
      <c r="E5551">
        <v>8959524143</v>
      </c>
      <c r="F5551">
        <v>0</v>
      </c>
      <c r="G5551">
        <v>8959524143</v>
      </c>
      <c r="H5551">
        <v>8959524143</v>
      </c>
      <c r="I5551">
        <v>6700000000</v>
      </c>
      <c r="J5551">
        <v>0</v>
      </c>
      <c r="K5551">
        <v>6700000000</v>
      </c>
      <c r="L5551">
        <v>0</v>
      </c>
      <c r="M5551">
        <v>2259524143</v>
      </c>
      <c r="N5551">
        <v>6700000000</v>
      </c>
      <c r="O5551">
        <v>5900000000</v>
      </c>
      <c r="P5551">
        <v>800000000</v>
      </c>
      <c r="Q5551">
        <v>0</v>
      </c>
      <c r="R5551">
        <v>74.78</v>
      </c>
      <c r="S5551">
        <v>0</v>
      </c>
      <c r="T5551">
        <v>0</v>
      </c>
    </row>
    <row r="5552" spans="1:20" x14ac:dyDescent="0.25">
      <c r="A5552" t="s">
        <v>1873</v>
      </c>
      <c r="B5552">
        <v>8961418400</v>
      </c>
      <c r="C5552">
        <v>-1894257</v>
      </c>
      <c r="D5552">
        <v>0</v>
      </c>
      <c r="E5552">
        <v>8959524143</v>
      </c>
      <c r="F5552">
        <v>0</v>
      </c>
      <c r="G5552">
        <v>8959524143</v>
      </c>
      <c r="H5552">
        <v>8959524143</v>
      </c>
      <c r="I5552">
        <v>6700000000</v>
      </c>
      <c r="J5552">
        <v>0</v>
      </c>
      <c r="K5552">
        <v>6700000000</v>
      </c>
      <c r="L5552">
        <v>0</v>
      </c>
      <c r="M5552">
        <v>2259524143</v>
      </c>
      <c r="N5552">
        <v>6700000000</v>
      </c>
      <c r="O5552">
        <v>5900000000</v>
      </c>
      <c r="P5552">
        <v>800000000</v>
      </c>
      <c r="Q5552">
        <v>0</v>
      </c>
      <c r="R5552">
        <v>74.78</v>
      </c>
      <c r="S5552">
        <v>0</v>
      </c>
      <c r="T5552">
        <v>0</v>
      </c>
    </row>
    <row r="5553" spans="1:20" x14ac:dyDescent="0.25">
      <c r="A5553" t="s">
        <v>1382</v>
      </c>
      <c r="B5553">
        <v>0</v>
      </c>
      <c r="C5553">
        <v>714326940</v>
      </c>
      <c r="D5553">
        <v>0</v>
      </c>
      <c r="E5553">
        <v>714326940</v>
      </c>
      <c r="F5553">
        <v>0</v>
      </c>
      <c r="G5553">
        <v>714326940</v>
      </c>
      <c r="H5553">
        <v>714326940</v>
      </c>
      <c r="I5553">
        <v>280000000</v>
      </c>
      <c r="J5553">
        <v>0</v>
      </c>
      <c r="K5553">
        <v>280000000</v>
      </c>
      <c r="L5553">
        <v>0</v>
      </c>
      <c r="M5553">
        <v>434326940</v>
      </c>
      <c r="N5553">
        <v>280000000</v>
      </c>
      <c r="O5553">
        <v>280000000</v>
      </c>
      <c r="P5553">
        <v>0</v>
      </c>
      <c r="Q5553">
        <v>0</v>
      </c>
      <c r="R5553">
        <v>39.200000000000003</v>
      </c>
      <c r="S5553">
        <v>0</v>
      </c>
      <c r="T5553">
        <v>0</v>
      </c>
    </row>
    <row r="5554" spans="1:20" x14ac:dyDescent="0.25">
      <c r="A5554" t="s">
        <v>368</v>
      </c>
      <c r="B5554">
        <v>0</v>
      </c>
      <c r="C5554">
        <v>714326940</v>
      </c>
      <c r="D5554">
        <v>0</v>
      </c>
      <c r="E5554">
        <v>714326940</v>
      </c>
      <c r="F5554">
        <v>0</v>
      </c>
      <c r="G5554">
        <v>714326940</v>
      </c>
      <c r="H5554">
        <v>714326940</v>
      </c>
      <c r="I5554">
        <v>280000000</v>
      </c>
      <c r="J5554">
        <v>0</v>
      </c>
      <c r="K5554">
        <v>280000000</v>
      </c>
      <c r="L5554">
        <v>0</v>
      </c>
      <c r="M5554">
        <v>434326940</v>
      </c>
      <c r="N5554">
        <v>280000000</v>
      </c>
      <c r="O5554">
        <v>280000000</v>
      </c>
      <c r="P5554">
        <v>0</v>
      </c>
      <c r="Q5554">
        <v>0</v>
      </c>
      <c r="R5554">
        <v>39.200000000000003</v>
      </c>
      <c r="S5554">
        <v>0</v>
      </c>
      <c r="T5554">
        <v>0</v>
      </c>
    </row>
    <row r="5555" spans="1:20" x14ac:dyDescent="0.25">
      <c r="A5555" t="s">
        <v>1873</v>
      </c>
      <c r="B5555">
        <v>0</v>
      </c>
      <c r="C5555">
        <v>714326940</v>
      </c>
      <c r="D5555">
        <v>0</v>
      </c>
      <c r="E5555">
        <v>714326940</v>
      </c>
      <c r="F5555">
        <v>0</v>
      </c>
      <c r="G5555">
        <v>714326940</v>
      </c>
      <c r="H5555">
        <v>714326940</v>
      </c>
      <c r="I5555">
        <v>280000000</v>
      </c>
      <c r="J5555">
        <v>0</v>
      </c>
      <c r="K5555">
        <v>280000000</v>
      </c>
      <c r="L5555">
        <v>0</v>
      </c>
      <c r="M5555">
        <v>434326940</v>
      </c>
      <c r="N5555">
        <v>280000000</v>
      </c>
      <c r="O5555">
        <v>280000000</v>
      </c>
      <c r="P5555">
        <v>0</v>
      </c>
      <c r="Q5555">
        <v>0</v>
      </c>
      <c r="R5555">
        <v>39.200000000000003</v>
      </c>
      <c r="S5555">
        <v>0</v>
      </c>
      <c r="T5555">
        <v>0</v>
      </c>
    </row>
    <row r="5556" spans="1:20" x14ac:dyDescent="0.25">
      <c r="A5556" t="s">
        <v>1874</v>
      </c>
      <c r="B5556">
        <v>0</v>
      </c>
      <c r="C5556">
        <v>34410100</v>
      </c>
      <c r="D5556">
        <v>0</v>
      </c>
      <c r="E5556">
        <v>34410100</v>
      </c>
      <c r="F5556">
        <v>0</v>
      </c>
      <c r="G5556">
        <v>34410100</v>
      </c>
      <c r="H5556">
        <v>34410100</v>
      </c>
      <c r="I5556">
        <v>34410100</v>
      </c>
      <c r="J5556">
        <v>0</v>
      </c>
      <c r="K5556">
        <v>34410100</v>
      </c>
      <c r="L5556">
        <v>0</v>
      </c>
      <c r="M5556">
        <v>0</v>
      </c>
      <c r="N5556">
        <v>34410100</v>
      </c>
      <c r="O5556">
        <v>34376100</v>
      </c>
      <c r="P5556">
        <v>34000</v>
      </c>
      <c r="Q5556">
        <v>0</v>
      </c>
      <c r="R5556">
        <v>100</v>
      </c>
      <c r="S5556">
        <v>0</v>
      </c>
      <c r="T5556">
        <v>0</v>
      </c>
    </row>
    <row r="5557" spans="1:20" x14ac:dyDescent="0.25">
      <c r="A5557" t="s">
        <v>368</v>
      </c>
      <c r="B5557">
        <v>0</v>
      </c>
      <c r="C5557">
        <v>34410100</v>
      </c>
      <c r="D5557">
        <v>0</v>
      </c>
      <c r="E5557">
        <v>34410100</v>
      </c>
      <c r="F5557">
        <v>0</v>
      </c>
      <c r="G5557">
        <v>34410100</v>
      </c>
      <c r="H5557">
        <v>34410100</v>
      </c>
      <c r="I5557">
        <v>34410100</v>
      </c>
      <c r="J5557">
        <v>0</v>
      </c>
      <c r="K5557">
        <v>34410100</v>
      </c>
      <c r="L5557">
        <v>0</v>
      </c>
      <c r="M5557">
        <v>0</v>
      </c>
      <c r="N5557">
        <v>34410100</v>
      </c>
      <c r="O5557">
        <v>34376100</v>
      </c>
      <c r="P5557">
        <v>34000</v>
      </c>
      <c r="Q5557">
        <v>0</v>
      </c>
      <c r="R5557">
        <v>100</v>
      </c>
      <c r="S5557">
        <v>0</v>
      </c>
      <c r="T5557">
        <v>0</v>
      </c>
    </row>
    <row r="5558" spans="1:20" x14ac:dyDescent="0.25">
      <c r="A5558" t="s">
        <v>1873</v>
      </c>
      <c r="B5558">
        <v>0</v>
      </c>
      <c r="C5558">
        <v>34410100</v>
      </c>
      <c r="D5558">
        <v>0</v>
      </c>
      <c r="E5558">
        <v>34410100</v>
      </c>
      <c r="F5558">
        <v>0</v>
      </c>
      <c r="G5558">
        <v>34410100</v>
      </c>
      <c r="H5558">
        <v>34410100</v>
      </c>
      <c r="I5558">
        <v>34410100</v>
      </c>
      <c r="J5558">
        <v>0</v>
      </c>
      <c r="K5558">
        <v>34410100</v>
      </c>
      <c r="L5558">
        <v>0</v>
      </c>
      <c r="M5558">
        <v>0</v>
      </c>
      <c r="N5558">
        <v>34410100</v>
      </c>
      <c r="O5558">
        <v>34376100</v>
      </c>
      <c r="P5558">
        <v>34000</v>
      </c>
      <c r="Q5558">
        <v>0</v>
      </c>
      <c r="R5558">
        <v>100</v>
      </c>
      <c r="S5558">
        <v>0</v>
      </c>
      <c r="T5558">
        <v>0</v>
      </c>
    </row>
    <row r="5559" spans="1:20" x14ac:dyDescent="0.25">
      <c r="A5559" t="s">
        <v>1875</v>
      </c>
      <c r="B5559">
        <v>1344212760</v>
      </c>
      <c r="C5559">
        <v>106087240</v>
      </c>
      <c r="D5559">
        <v>0</v>
      </c>
      <c r="E5559">
        <v>1450300000</v>
      </c>
      <c r="F5559">
        <v>0</v>
      </c>
      <c r="G5559">
        <v>1450300000</v>
      </c>
      <c r="H5559">
        <v>1450300000</v>
      </c>
      <c r="I5559">
        <v>1079000000</v>
      </c>
      <c r="J5559">
        <v>0</v>
      </c>
      <c r="K5559">
        <v>1079000000</v>
      </c>
      <c r="L5559">
        <v>0</v>
      </c>
      <c r="M5559">
        <v>371300000</v>
      </c>
      <c r="N5559">
        <v>1079000000</v>
      </c>
      <c r="O5559">
        <v>853000000</v>
      </c>
      <c r="P5559">
        <v>226000000</v>
      </c>
      <c r="Q5559">
        <v>0</v>
      </c>
      <c r="R5559">
        <v>74.400000000000006</v>
      </c>
      <c r="S5559">
        <v>0</v>
      </c>
      <c r="T5559">
        <v>0</v>
      </c>
    </row>
    <row r="5560" spans="1:20" x14ac:dyDescent="0.25">
      <c r="A5560" t="s">
        <v>1872</v>
      </c>
      <c r="B5560">
        <v>1344212760</v>
      </c>
      <c r="C5560">
        <v>-493</v>
      </c>
      <c r="D5560">
        <v>0</v>
      </c>
      <c r="E5560">
        <v>1344212267</v>
      </c>
      <c r="F5560">
        <v>0</v>
      </c>
      <c r="G5560">
        <v>1344212267</v>
      </c>
      <c r="H5560">
        <v>1344212267</v>
      </c>
      <c r="I5560">
        <v>1000000000</v>
      </c>
      <c r="J5560">
        <v>0</v>
      </c>
      <c r="K5560">
        <v>1000000000</v>
      </c>
      <c r="L5560">
        <v>0</v>
      </c>
      <c r="M5560">
        <v>344212267</v>
      </c>
      <c r="N5560">
        <v>1000000000</v>
      </c>
      <c r="O5560">
        <v>800000000</v>
      </c>
      <c r="P5560">
        <v>200000000</v>
      </c>
      <c r="Q5560">
        <v>0</v>
      </c>
      <c r="R5560">
        <v>74.39</v>
      </c>
      <c r="S5560">
        <v>0</v>
      </c>
      <c r="T5560">
        <v>0</v>
      </c>
    </row>
    <row r="5561" spans="1:20" x14ac:dyDescent="0.25">
      <c r="A5561" t="s">
        <v>1696</v>
      </c>
      <c r="B5561">
        <v>1344212760</v>
      </c>
      <c r="C5561">
        <v>-493</v>
      </c>
      <c r="D5561">
        <v>0</v>
      </c>
      <c r="E5561">
        <v>1344212267</v>
      </c>
      <c r="F5561">
        <v>0</v>
      </c>
      <c r="G5561">
        <v>1344212267</v>
      </c>
      <c r="H5561">
        <v>1344212267</v>
      </c>
      <c r="I5561">
        <v>1000000000</v>
      </c>
      <c r="J5561">
        <v>0</v>
      </c>
      <c r="K5561">
        <v>1000000000</v>
      </c>
      <c r="L5561">
        <v>0</v>
      </c>
      <c r="M5561">
        <v>344212267</v>
      </c>
      <c r="N5561">
        <v>1000000000</v>
      </c>
      <c r="O5561">
        <v>800000000</v>
      </c>
      <c r="P5561">
        <v>200000000</v>
      </c>
      <c r="Q5561">
        <v>0</v>
      </c>
      <c r="R5561">
        <v>74.39</v>
      </c>
      <c r="S5561">
        <v>0</v>
      </c>
      <c r="T5561">
        <v>0</v>
      </c>
    </row>
    <row r="5562" spans="1:20" x14ac:dyDescent="0.25">
      <c r="A5562" t="s">
        <v>1876</v>
      </c>
      <c r="B5562">
        <v>1344212760</v>
      </c>
      <c r="C5562">
        <v>-493</v>
      </c>
      <c r="D5562">
        <v>0</v>
      </c>
      <c r="E5562">
        <v>1344212267</v>
      </c>
      <c r="F5562">
        <v>0</v>
      </c>
      <c r="G5562">
        <v>1344212267</v>
      </c>
      <c r="H5562">
        <v>1344212267</v>
      </c>
      <c r="I5562">
        <v>1000000000</v>
      </c>
      <c r="J5562">
        <v>0</v>
      </c>
      <c r="K5562">
        <v>1000000000</v>
      </c>
      <c r="L5562">
        <v>0</v>
      </c>
      <c r="M5562">
        <v>344212267</v>
      </c>
      <c r="N5562">
        <v>1000000000</v>
      </c>
      <c r="O5562">
        <v>800000000</v>
      </c>
      <c r="P5562">
        <v>200000000</v>
      </c>
      <c r="Q5562">
        <v>0</v>
      </c>
      <c r="R5562">
        <v>74.39</v>
      </c>
      <c r="S5562">
        <v>0</v>
      </c>
      <c r="T5562">
        <v>0</v>
      </c>
    </row>
    <row r="5563" spans="1:20" x14ac:dyDescent="0.25">
      <c r="A5563" t="s">
        <v>1874</v>
      </c>
      <c r="B5563">
        <v>0</v>
      </c>
      <c r="C5563">
        <v>106087733</v>
      </c>
      <c r="D5563">
        <v>0</v>
      </c>
      <c r="E5563">
        <v>106087733</v>
      </c>
      <c r="F5563">
        <v>0</v>
      </c>
      <c r="G5563">
        <v>106087733</v>
      </c>
      <c r="H5563">
        <v>106087733</v>
      </c>
      <c r="I5563">
        <v>79000000</v>
      </c>
      <c r="J5563">
        <v>0</v>
      </c>
      <c r="K5563">
        <v>79000000</v>
      </c>
      <c r="L5563">
        <v>0</v>
      </c>
      <c r="M5563">
        <v>27087733</v>
      </c>
      <c r="N5563">
        <v>79000000</v>
      </c>
      <c r="O5563">
        <v>53000000</v>
      </c>
      <c r="P5563">
        <v>26000000</v>
      </c>
      <c r="Q5563">
        <v>0</v>
      </c>
      <c r="R5563">
        <v>74.47</v>
      </c>
      <c r="S5563">
        <v>0</v>
      </c>
      <c r="T5563">
        <v>0</v>
      </c>
    </row>
    <row r="5564" spans="1:20" x14ac:dyDescent="0.25">
      <c r="A5564" t="s">
        <v>1696</v>
      </c>
      <c r="B5564">
        <v>0</v>
      </c>
      <c r="C5564">
        <v>106087733</v>
      </c>
      <c r="D5564">
        <v>0</v>
      </c>
      <c r="E5564">
        <v>106087733</v>
      </c>
      <c r="F5564">
        <v>0</v>
      </c>
      <c r="G5564">
        <v>106087733</v>
      </c>
      <c r="H5564">
        <v>106087733</v>
      </c>
      <c r="I5564">
        <v>79000000</v>
      </c>
      <c r="J5564">
        <v>0</v>
      </c>
      <c r="K5564">
        <v>79000000</v>
      </c>
      <c r="L5564">
        <v>0</v>
      </c>
      <c r="M5564">
        <v>27087733</v>
      </c>
      <c r="N5564">
        <v>79000000</v>
      </c>
      <c r="O5564">
        <v>53000000</v>
      </c>
      <c r="P5564">
        <v>26000000</v>
      </c>
      <c r="Q5564">
        <v>0</v>
      </c>
      <c r="R5564">
        <v>74.47</v>
      </c>
      <c r="S5564">
        <v>0</v>
      </c>
      <c r="T5564">
        <v>0</v>
      </c>
    </row>
    <row r="5565" spans="1:20" x14ac:dyDescent="0.25">
      <c r="A5565" t="s">
        <v>1877</v>
      </c>
      <c r="B5565">
        <v>0</v>
      </c>
      <c r="C5565">
        <v>106087733</v>
      </c>
      <c r="D5565">
        <v>0</v>
      </c>
      <c r="E5565">
        <v>106087733</v>
      </c>
      <c r="F5565">
        <v>0</v>
      </c>
      <c r="G5565">
        <v>106087733</v>
      </c>
      <c r="H5565">
        <v>106087733</v>
      </c>
      <c r="I5565">
        <v>79000000</v>
      </c>
      <c r="J5565">
        <v>0</v>
      </c>
      <c r="K5565">
        <v>79000000</v>
      </c>
      <c r="L5565">
        <v>0</v>
      </c>
      <c r="M5565">
        <v>27087733</v>
      </c>
      <c r="N5565">
        <v>79000000</v>
      </c>
      <c r="O5565">
        <v>53000000</v>
      </c>
      <c r="P5565">
        <v>26000000</v>
      </c>
      <c r="Q5565">
        <v>0</v>
      </c>
      <c r="R5565">
        <v>74.47</v>
      </c>
      <c r="S5565">
        <v>0</v>
      </c>
      <c r="T5565">
        <v>0</v>
      </c>
    </row>
    <row r="5566" spans="1:20" x14ac:dyDescent="0.25">
      <c r="A5566" t="s">
        <v>1878</v>
      </c>
      <c r="B5566">
        <v>896141840</v>
      </c>
      <c r="C5566">
        <v>-216097840</v>
      </c>
      <c r="D5566">
        <v>0</v>
      </c>
      <c r="E5566">
        <v>680044000</v>
      </c>
      <c r="F5566">
        <v>0</v>
      </c>
      <c r="G5566">
        <v>680044000</v>
      </c>
      <c r="H5566">
        <v>680044000</v>
      </c>
      <c r="I5566">
        <v>400000000</v>
      </c>
      <c r="J5566">
        <v>0</v>
      </c>
      <c r="K5566">
        <v>400000000</v>
      </c>
      <c r="L5566">
        <v>0</v>
      </c>
      <c r="M5566">
        <v>280044000</v>
      </c>
      <c r="N5566">
        <v>400000000</v>
      </c>
      <c r="O5566">
        <v>400000000</v>
      </c>
      <c r="P5566">
        <v>0</v>
      </c>
      <c r="Q5566">
        <v>0</v>
      </c>
      <c r="R5566">
        <v>58.82</v>
      </c>
      <c r="S5566">
        <v>0</v>
      </c>
      <c r="T5566">
        <v>0</v>
      </c>
    </row>
    <row r="5567" spans="1:20" x14ac:dyDescent="0.25">
      <c r="A5567" t="s">
        <v>1872</v>
      </c>
      <c r="B5567">
        <v>896141840</v>
      </c>
      <c r="C5567">
        <v>-216097840</v>
      </c>
      <c r="D5567">
        <v>0</v>
      </c>
      <c r="E5567">
        <v>680044000</v>
      </c>
      <c r="F5567">
        <v>0</v>
      </c>
      <c r="G5567">
        <v>680044000</v>
      </c>
      <c r="H5567">
        <v>680044000</v>
      </c>
      <c r="I5567">
        <v>400000000</v>
      </c>
      <c r="J5567">
        <v>0</v>
      </c>
      <c r="K5567">
        <v>400000000</v>
      </c>
      <c r="L5567">
        <v>0</v>
      </c>
      <c r="M5567">
        <v>280044000</v>
      </c>
      <c r="N5567">
        <v>400000000</v>
      </c>
      <c r="O5567">
        <v>400000000</v>
      </c>
      <c r="P5567">
        <v>0</v>
      </c>
      <c r="Q5567">
        <v>0</v>
      </c>
      <c r="R5567">
        <v>58.82</v>
      </c>
      <c r="S5567">
        <v>0</v>
      </c>
      <c r="T5567">
        <v>0</v>
      </c>
    </row>
    <row r="5568" spans="1:20" x14ac:dyDescent="0.25">
      <c r="A5568" t="s">
        <v>1696</v>
      </c>
      <c r="B5568">
        <v>896141840</v>
      </c>
      <c r="C5568">
        <v>-216097840</v>
      </c>
      <c r="D5568">
        <v>0</v>
      </c>
      <c r="E5568">
        <v>680044000</v>
      </c>
      <c r="F5568">
        <v>0</v>
      </c>
      <c r="G5568">
        <v>680044000</v>
      </c>
      <c r="H5568">
        <v>680044000</v>
      </c>
      <c r="I5568">
        <v>400000000</v>
      </c>
      <c r="J5568">
        <v>0</v>
      </c>
      <c r="K5568">
        <v>400000000</v>
      </c>
      <c r="L5568">
        <v>0</v>
      </c>
      <c r="M5568">
        <v>280044000</v>
      </c>
      <c r="N5568">
        <v>400000000</v>
      </c>
      <c r="O5568">
        <v>400000000</v>
      </c>
      <c r="P5568">
        <v>0</v>
      </c>
      <c r="Q5568">
        <v>0</v>
      </c>
      <c r="R5568">
        <v>58.82</v>
      </c>
      <c r="S5568">
        <v>0</v>
      </c>
      <c r="T5568">
        <v>0</v>
      </c>
    </row>
    <row r="5569" spans="1:20" x14ac:dyDescent="0.25">
      <c r="A5569" t="s">
        <v>1879</v>
      </c>
      <c r="B5569">
        <v>896141840</v>
      </c>
      <c r="C5569">
        <v>-216097840</v>
      </c>
      <c r="D5569">
        <v>0</v>
      </c>
      <c r="E5569">
        <v>680044000</v>
      </c>
      <c r="F5569">
        <v>0</v>
      </c>
      <c r="G5569">
        <v>680044000</v>
      </c>
      <c r="H5569">
        <v>680044000</v>
      </c>
      <c r="I5569">
        <v>400000000</v>
      </c>
      <c r="J5569">
        <v>0</v>
      </c>
      <c r="K5569">
        <v>400000000</v>
      </c>
      <c r="L5569">
        <v>0</v>
      </c>
      <c r="M5569">
        <v>280044000</v>
      </c>
      <c r="N5569">
        <v>400000000</v>
      </c>
      <c r="O5569">
        <v>400000000</v>
      </c>
      <c r="P5569">
        <v>0</v>
      </c>
      <c r="Q5569">
        <v>0</v>
      </c>
      <c r="R5569">
        <v>58.82</v>
      </c>
      <c r="S5569">
        <v>0</v>
      </c>
      <c r="T5569">
        <v>0</v>
      </c>
    </row>
    <row r="5570" spans="1:20" x14ac:dyDescent="0.25">
      <c r="A5570" t="s">
        <v>1880</v>
      </c>
      <c r="B5570">
        <v>7000000000</v>
      </c>
      <c r="C5570">
        <v>-1322529758</v>
      </c>
      <c r="D5570">
        <v>0</v>
      </c>
      <c r="E5570">
        <v>5677470242</v>
      </c>
      <c r="F5570">
        <v>0</v>
      </c>
      <c r="G5570">
        <v>5677470242</v>
      </c>
      <c r="H5570">
        <v>5677470242</v>
      </c>
      <c r="I5570">
        <v>460000000</v>
      </c>
      <c r="J5570">
        <v>0</v>
      </c>
      <c r="K5570">
        <v>460000000</v>
      </c>
      <c r="L5570">
        <v>0</v>
      </c>
      <c r="M5570">
        <v>5217470242</v>
      </c>
      <c r="N5570">
        <v>460000000</v>
      </c>
      <c r="O5570">
        <v>460000000</v>
      </c>
      <c r="P5570">
        <v>0</v>
      </c>
      <c r="Q5570">
        <v>0</v>
      </c>
      <c r="R5570">
        <v>8.1</v>
      </c>
      <c r="S5570">
        <v>0</v>
      </c>
      <c r="T5570">
        <v>0</v>
      </c>
    </row>
    <row r="5571" spans="1:20" x14ac:dyDescent="0.25">
      <c r="A5571" t="s">
        <v>31</v>
      </c>
      <c r="B5571">
        <v>7000000000</v>
      </c>
      <c r="C5571">
        <v>-1322529758</v>
      </c>
      <c r="D5571">
        <v>0</v>
      </c>
      <c r="E5571">
        <v>5677470242</v>
      </c>
      <c r="F5571">
        <v>0</v>
      </c>
      <c r="G5571">
        <v>5677470242</v>
      </c>
      <c r="H5571">
        <v>5677470242</v>
      </c>
      <c r="I5571">
        <v>460000000</v>
      </c>
      <c r="J5571">
        <v>0</v>
      </c>
      <c r="K5571">
        <v>460000000</v>
      </c>
      <c r="L5571">
        <v>0</v>
      </c>
      <c r="M5571">
        <v>5217470242</v>
      </c>
      <c r="N5571">
        <v>460000000</v>
      </c>
      <c r="O5571">
        <v>460000000</v>
      </c>
      <c r="P5571">
        <v>0</v>
      </c>
      <c r="Q5571">
        <v>0</v>
      </c>
      <c r="R5571">
        <v>8.1</v>
      </c>
      <c r="S5571">
        <v>0</v>
      </c>
      <c r="T5571">
        <v>0</v>
      </c>
    </row>
    <row r="5572" spans="1:20" x14ac:dyDescent="0.25">
      <c r="A5572" t="s">
        <v>1881</v>
      </c>
      <c r="B5572">
        <v>7000000000</v>
      </c>
      <c r="C5572">
        <v>-1322529758</v>
      </c>
      <c r="D5572">
        <v>0</v>
      </c>
      <c r="E5572">
        <v>5677470242</v>
      </c>
      <c r="F5572">
        <v>0</v>
      </c>
      <c r="G5572">
        <v>5677470242</v>
      </c>
      <c r="H5572">
        <v>5677470242</v>
      </c>
      <c r="I5572">
        <v>460000000</v>
      </c>
      <c r="J5572">
        <v>0</v>
      </c>
      <c r="K5572">
        <v>460000000</v>
      </c>
      <c r="L5572">
        <v>0</v>
      </c>
      <c r="M5572">
        <v>5217470242</v>
      </c>
      <c r="N5572">
        <v>460000000</v>
      </c>
      <c r="O5572">
        <v>460000000</v>
      </c>
      <c r="P5572">
        <v>0</v>
      </c>
      <c r="Q5572">
        <v>0</v>
      </c>
      <c r="R5572">
        <v>8.1</v>
      </c>
      <c r="S5572">
        <v>0</v>
      </c>
      <c r="T5572">
        <v>0</v>
      </c>
    </row>
    <row r="5573" spans="1:20" x14ac:dyDescent="0.25">
      <c r="A5573" t="s">
        <v>1882</v>
      </c>
      <c r="B5573">
        <v>7000000000</v>
      </c>
      <c r="C5573">
        <v>-1322529758</v>
      </c>
      <c r="D5573">
        <v>0</v>
      </c>
      <c r="E5573">
        <v>5677470242</v>
      </c>
      <c r="F5573">
        <v>0</v>
      </c>
      <c r="G5573">
        <v>5677470242</v>
      </c>
      <c r="H5573">
        <v>5677470242</v>
      </c>
      <c r="I5573">
        <v>460000000</v>
      </c>
      <c r="J5573">
        <v>0</v>
      </c>
      <c r="K5573">
        <v>460000000</v>
      </c>
      <c r="L5573">
        <v>0</v>
      </c>
      <c r="M5573">
        <v>5217470242</v>
      </c>
      <c r="N5573">
        <v>460000000</v>
      </c>
      <c r="O5573">
        <v>460000000</v>
      </c>
      <c r="P5573">
        <v>0</v>
      </c>
      <c r="Q5573">
        <v>0</v>
      </c>
      <c r="R5573">
        <v>8.1</v>
      </c>
      <c r="S5573">
        <v>0</v>
      </c>
      <c r="T5573">
        <v>0</v>
      </c>
    </row>
    <row r="5574" spans="1:20" x14ac:dyDescent="0.25">
      <c r="A5574" t="s">
        <v>1874</v>
      </c>
      <c r="B5574">
        <v>0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</row>
    <row r="5575" spans="1:20" x14ac:dyDescent="0.25">
      <c r="A5575" t="s">
        <v>1881</v>
      </c>
      <c r="B5575">
        <v>0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</row>
    <row r="5576" spans="1:20" x14ac:dyDescent="0.25">
      <c r="A5576" t="s">
        <v>1883</v>
      </c>
      <c r="B5576">
        <v>0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</row>
    <row r="5577" spans="1:20" x14ac:dyDescent="0.25">
      <c r="A5577" t="s">
        <v>1884</v>
      </c>
      <c r="B5577">
        <v>31574917000</v>
      </c>
      <c r="C5577">
        <v>632631253</v>
      </c>
      <c r="D5577">
        <v>0</v>
      </c>
      <c r="E5577">
        <v>32207548253</v>
      </c>
      <c r="F5577">
        <v>0</v>
      </c>
      <c r="G5577">
        <v>32207548253</v>
      </c>
      <c r="H5577">
        <v>32207548253</v>
      </c>
      <c r="I5577">
        <v>23056939500</v>
      </c>
      <c r="J5577">
        <v>0</v>
      </c>
      <c r="K5577">
        <v>23056939500</v>
      </c>
      <c r="L5577">
        <v>0</v>
      </c>
      <c r="M5577">
        <v>9150608753</v>
      </c>
      <c r="N5577">
        <v>23056939500</v>
      </c>
      <c r="O5577">
        <v>19906939500</v>
      </c>
      <c r="P5577">
        <v>3150000000</v>
      </c>
      <c r="Q5577">
        <v>0</v>
      </c>
      <c r="R5577">
        <v>71.59</v>
      </c>
      <c r="S5577">
        <v>0</v>
      </c>
      <c r="T5577">
        <v>0</v>
      </c>
    </row>
    <row r="5578" spans="1:20" x14ac:dyDescent="0.25">
      <c r="A5578" t="s">
        <v>31</v>
      </c>
      <c r="B5578">
        <v>11102586000</v>
      </c>
      <c r="C5578">
        <v>0</v>
      </c>
      <c r="D5578">
        <v>0</v>
      </c>
      <c r="E5578">
        <v>11102586000</v>
      </c>
      <c r="F5578">
        <v>0</v>
      </c>
      <c r="G5578">
        <v>11102586000</v>
      </c>
      <c r="H5578">
        <v>11102586000</v>
      </c>
      <c r="I5578">
        <v>8326939500</v>
      </c>
      <c r="J5578">
        <v>0</v>
      </c>
      <c r="K5578">
        <v>8326939500</v>
      </c>
      <c r="L5578">
        <v>0</v>
      </c>
      <c r="M5578">
        <v>2775646500</v>
      </c>
      <c r="N5578">
        <v>8326939500</v>
      </c>
      <c r="O5578">
        <v>8326939500</v>
      </c>
      <c r="P5578">
        <v>0</v>
      </c>
      <c r="Q5578">
        <v>0</v>
      </c>
      <c r="R5578">
        <v>75</v>
      </c>
      <c r="S5578">
        <v>0</v>
      </c>
      <c r="T5578">
        <v>0</v>
      </c>
    </row>
    <row r="5579" spans="1:20" x14ac:dyDescent="0.25">
      <c r="A5579" t="s">
        <v>1885</v>
      </c>
      <c r="B5579">
        <v>11102586000</v>
      </c>
      <c r="C5579">
        <v>0</v>
      </c>
      <c r="D5579">
        <v>0</v>
      </c>
      <c r="E5579">
        <v>11102586000</v>
      </c>
      <c r="F5579">
        <v>0</v>
      </c>
      <c r="G5579">
        <v>11102586000</v>
      </c>
      <c r="H5579">
        <v>11102586000</v>
      </c>
      <c r="I5579">
        <v>8326939500</v>
      </c>
      <c r="J5579">
        <v>0</v>
      </c>
      <c r="K5579">
        <v>8326939500</v>
      </c>
      <c r="L5579">
        <v>0</v>
      </c>
      <c r="M5579">
        <v>2775646500</v>
      </c>
      <c r="N5579">
        <v>8326939500</v>
      </c>
      <c r="O5579">
        <v>8326939500</v>
      </c>
      <c r="P5579">
        <v>0</v>
      </c>
      <c r="Q5579">
        <v>0</v>
      </c>
      <c r="R5579">
        <v>75</v>
      </c>
      <c r="S5579">
        <v>0</v>
      </c>
      <c r="T5579">
        <v>0</v>
      </c>
    </row>
    <row r="5580" spans="1:20" x14ac:dyDescent="0.25">
      <c r="A5580" t="s">
        <v>1886</v>
      </c>
      <c r="B5580">
        <v>11102586000</v>
      </c>
      <c r="C5580">
        <v>0</v>
      </c>
      <c r="D5580">
        <v>0</v>
      </c>
      <c r="E5580">
        <v>11102586000</v>
      </c>
      <c r="F5580">
        <v>0</v>
      </c>
      <c r="G5580">
        <v>11102586000</v>
      </c>
      <c r="H5580">
        <v>11102586000</v>
      </c>
      <c r="I5580">
        <v>8326939500</v>
      </c>
      <c r="J5580">
        <v>0</v>
      </c>
      <c r="K5580">
        <v>8326939500</v>
      </c>
      <c r="L5580">
        <v>0</v>
      </c>
      <c r="M5580">
        <v>2775646500</v>
      </c>
      <c r="N5580">
        <v>8326939500</v>
      </c>
      <c r="O5580">
        <v>8326939500</v>
      </c>
      <c r="P5580">
        <v>0</v>
      </c>
      <c r="Q5580">
        <v>0</v>
      </c>
      <c r="R5580">
        <v>75</v>
      </c>
      <c r="S5580">
        <v>0</v>
      </c>
      <c r="T5580">
        <v>0</v>
      </c>
    </row>
    <row r="5581" spans="1:20" x14ac:dyDescent="0.25">
      <c r="A5581" t="s">
        <v>1887</v>
      </c>
      <c r="B5581">
        <v>20041914000</v>
      </c>
      <c r="C5581">
        <v>0</v>
      </c>
      <c r="D5581">
        <v>0</v>
      </c>
      <c r="E5581">
        <v>20041914000</v>
      </c>
      <c r="F5581">
        <v>0</v>
      </c>
      <c r="G5581">
        <v>20041914000</v>
      </c>
      <c r="H5581">
        <v>20041914000</v>
      </c>
      <c r="I5581">
        <v>14000000000</v>
      </c>
      <c r="J5581">
        <v>0</v>
      </c>
      <c r="K5581">
        <v>14000000000</v>
      </c>
      <c r="L5581">
        <v>0</v>
      </c>
      <c r="M5581">
        <v>6041914000</v>
      </c>
      <c r="N5581">
        <v>14000000000</v>
      </c>
      <c r="O5581">
        <v>11000000000</v>
      </c>
      <c r="P5581">
        <v>3000000000</v>
      </c>
      <c r="Q5581">
        <v>0</v>
      </c>
      <c r="R5581">
        <v>69.849999999999994</v>
      </c>
      <c r="S5581">
        <v>0</v>
      </c>
      <c r="T5581">
        <v>0</v>
      </c>
    </row>
    <row r="5582" spans="1:20" x14ac:dyDescent="0.25">
      <c r="A5582" t="s">
        <v>1885</v>
      </c>
      <c r="B5582">
        <v>20041914000</v>
      </c>
      <c r="C5582">
        <v>0</v>
      </c>
      <c r="D5582">
        <v>0</v>
      </c>
      <c r="E5582">
        <v>20041914000</v>
      </c>
      <c r="F5582">
        <v>0</v>
      </c>
      <c r="G5582">
        <v>20041914000</v>
      </c>
      <c r="H5582">
        <v>20041914000</v>
      </c>
      <c r="I5582">
        <v>14000000000</v>
      </c>
      <c r="J5582">
        <v>0</v>
      </c>
      <c r="K5582">
        <v>14000000000</v>
      </c>
      <c r="L5582">
        <v>0</v>
      </c>
      <c r="M5582">
        <v>6041914000</v>
      </c>
      <c r="N5582">
        <v>14000000000</v>
      </c>
      <c r="O5582">
        <v>11000000000</v>
      </c>
      <c r="P5582">
        <v>3000000000</v>
      </c>
      <c r="Q5582">
        <v>0</v>
      </c>
      <c r="R5582">
        <v>69.849999999999994</v>
      </c>
      <c r="S5582">
        <v>0</v>
      </c>
      <c r="T5582">
        <v>0</v>
      </c>
    </row>
    <row r="5583" spans="1:20" x14ac:dyDescent="0.25">
      <c r="A5583" t="s">
        <v>1886</v>
      </c>
      <c r="B5583">
        <v>20041914000</v>
      </c>
      <c r="C5583">
        <v>0</v>
      </c>
      <c r="D5583">
        <v>0</v>
      </c>
      <c r="E5583">
        <v>20041914000</v>
      </c>
      <c r="F5583">
        <v>0</v>
      </c>
      <c r="G5583">
        <v>20041914000</v>
      </c>
      <c r="H5583">
        <v>20041914000</v>
      </c>
      <c r="I5583">
        <v>14000000000</v>
      </c>
      <c r="J5583">
        <v>0</v>
      </c>
      <c r="K5583">
        <v>14000000000</v>
      </c>
      <c r="L5583">
        <v>0</v>
      </c>
      <c r="M5583">
        <v>6041914000</v>
      </c>
      <c r="N5583">
        <v>14000000000</v>
      </c>
      <c r="O5583">
        <v>11000000000</v>
      </c>
      <c r="P5583">
        <v>3000000000</v>
      </c>
      <c r="Q5583">
        <v>0</v>
      </c>
      <c r="R5583">
        <v>69.849999999999994</v>
      </c>
      <c r="S5583">
        <v>0</v>
      </c>
      <c r="T5583">
        <v>0</v>
      </c>
    </row>
    <row r="5584" spans="1:20" x14ac:dyDescent="0.25">
      <c r="A5584" t="s">
        <v>1888</v>
      </c>
      <c r="B5584">
        <v>430417000</v>
      </c>
      <c r="C5584">
        <v>-3006523</v>
      </c>
      <c r="D5584">
        <v>0</v>
      </c>
      <c r="E5584">
        <v>427410477</v>
      </c>
      <c r="F5584">
        <v>0</v>
      </c>
      <c r="G5584">
        <v>427410477</v>
      </c>
      <c r="H5584">
        <v>427410477</v>
      </c>
      <c r="I5584">
        <v>280000000</v>
      </c>
      <c r="J5584">
        <v>0</v>
      </c>
      <c r="K5584">
        <v>280000000</v>
      </c>
      <c r="L5584">
        <v>0</v>
      </c>
      <c r="M5584">
        <v>147410477</v>
      </c>
      <c r="N5584">
        <v>280000000</v>
      </c>
      <c r="O5584">
        <v>280000000</v>
      </c>
      <c r="P5584">
        <v>0</v>
      </c>
      <c r="Q5584">
        <v>0</v>
      </c>
      <c r="R5584">
        <v>65.510000000000005</v>
      </c>
      <c r="S5584">
        <v>0</v>
      </c>
      <c r="T5584">
        <v>0</v>
      </c>
    </row>
    <row r="5585" spans="1:20" x14ac:dyDescent="0.25">
      <c r="A5585" t="s">
        <v>1889</v>
      </c>
      <c r="B5585">
        <v>430417000</v>
      </c>
      <c r="C5585">
        <v>-3006523</v>
      </c>
      <c r="D5585">
        <v>0</v>
      </c>
      <c r="E5585">
        <v>427410477</v>
      </c>
      <c r="F5585">
        <v>0</v>
      </c>
      <c r="G5585">
        <v>427410477</v>
      </c>
      <c r="H5585">
        <v>427410477</v>
      </c>
      <c r="I5585">
        <v>280000000</v>
      </c>
      <c r="J5585">
        <v>0</v>
      </c>
      <c r="K5585">
        <v>280000000</v>
      </c>
      <c r="L5585">
        <v>0</v>
      </c>
      <c r="M5585">
        <v>147410477</v>
      </c>
      <c r="N5585">
        <v>280000000</v>
      </c>
      <c r="O5585">
        <v>280000000</v>
      </c>
      <c r="P5585">
        <v>0</v>
      </c>
      <c r="Q5585">
        <v>0</v>
      </c>
      <c r="R5585">
        <v>65.510000000000005</v>
      </c>
      <c r="S5585">
        <v>0</v>
      </c>
      <c r="T5585">
        <v>0</v>
      </c>
    </row>
    <row r="5586" spans="1:20" x14ac:dyDescent="0.25">
      <c r="A5586" t="s">
        <v>1886</v>
      </c>
      <c r="B5586">
        <v>430417000</v>
      </c>
      <c r="C5586">
        <v>-3006523</v>
      </c>
      <c r="D5586">
        <v>0</v>
      </c>
      <c r="E5586">
        <v>427410477</v>
      </c>
      <c r="F5586">
        <v>0</v>
      </c>
      <c r="G5586">
        <v>427410477</v>
      </c>
      <c r="H5586">
        <v>427410477</v>
      </c>
      <c r="I5586">
        <v>280000000</v>
      </c>
      <c r="J5586">
        <v>0</v>
      </c>
      <c r="K5586">
        <v>280000000</v>
      </c>
      <c r="L5586">
        <v>0</v>
      </c>
      <c r="M5586">
        <v>147410477</v>
      </c>
      <c r="N5586">
        <v>280000000</v>
      </c>
      <c r="O5586">
        <v>280000000</v>
      </c>
      <c r="P5586">
        <v>0</v>
      </c>
      <c r="Q5586">
        <v>0</v>
      </c>
      <c r="R5586">
        <v>65.510000000000005</v>
      </c>
      <c r="S5586">
        <v>0</v>
      </c>
      <c r="T5586">
        <v>0</v>
      </c>
    </row>
    <row r="5587" spans="1:20" x14ac:dyDescent="0.25">
      <c r="A5587" t="s">
        <v>1874</v>
      </c>
      <c r="B5587">
        <v>0</v>
      </c>
      <c r="C5587">
        <v>635637776</v>
      </c>
      <c r="D5587">
        <v>0</v>
      </c>
      <c r="E5587">
        <v>635637776</v>
      </c>
      <c r="F5587">
        <v>0</v>
      </c>
      <c r="G5587">
        <v>635637776</v>
      </c>
      <c r="H5587">
        <v>635637776</v>
      </c>
      <c r="I5587">
        <v>450000000</v>
      </c>
      <c r="J5587">
        <v>0</v>
      </c>
      <c r="K5587">
        <v>450000000</v>
      </c>
      <c r="L5587">
        <v>0</v>
      </c>
      <c r="M5587">
        <v>185637776</v>
      </c>
      <c r="N5587">
        <v>450000000</v>
      </c>
      <c r="O5587">
        <v>300000000</v>
      </c>
      <c r="P5587">
        <v>150000000</v>
      </c>
      <c r="Q5587">
        <v>0</v>
      </c>
      <c r="R5587">
        <v>70.8</v>
      </c>
      <c r="S5587">
        <v>0</v>
      </c>
      <c r="T5587">
        <v>0</v>
      </c>
    </row>
    <row r="5588" spans="1:20" x14ac:dyDescent="0.25">
      <c r="A5588" t="s">
        <v>1889</v>
      </c>
      <c r="B5588">
        <v>0</v>
      </c>
      <c r="C5588">
        <v>635637776</v>
      </c>
      <c r="D5588">
        <v>0</v>
      </c>
      <c r="E5588">
        <v>635637776</v>
      </c>
      <c r="F5588">
        <v>0</v>
      </c>
      <c r="G5588">
        <v>635637776</v>
      </c>
      <c r="H5588">
        <v>635637776</v>
      </c>
      <c r="I5588">
        <v>450000000</v>
      </c>
      <c r="J5588">
        <v>0</v>
      </c>
      <c r="K5588">
        <v>450000000</v>
      </c>
      <c r="L5588">
        <v>0</v>
      </c>
      <c r="M5588">
        <v>185637776</v>
      </c>
      <c r="N5588">
        <v>450000000</v>
      </c>
      <c r="O5588">
        <v>300000000</v>
      </c>
      <c r="P5588">
        <v>150000000</v>
      </c>
      <c r="Q5588">
        <v>0</v>
      </c>
      <c r="R5588">
        <v>70.8</v>
      </c>
      <c r="S5588">
        <v>0</v>
      </c>
      <c r="T5588">
        <v>0</v>
      </c>
    </row>
    <row r="5589" spans="1:20" x14ac:dyDescent="0.25">
      <c r="A5589" t="s">
        <v>1883</v>
      </c>
      <c r="B5589">
        <v>0</v>
      </c>
      <c r="C5589">
        <v>635637776</v>
      </c>
      <c r="D5589">
        <v>0</v>
      </c>
      <c r="E5589">
        <v>635637776</v>
      </c>
      <c r="F5589">
        <v>0</v>
      </c>
      <c r="G5589">
        <v>635637776</v>
      </c>
      <c r="H5589">
        <v>635637776</v>
      </c>
      <c r="I5589">
        <v>450000000</v>
      </c>
      <c r="J5589">
        <v>0</v>
      </c>
      <c r="K5589">
        <v>450000000</v>
      </c>
      <c r="L5589">
        <v>0</v>
      </c>
      <c r="M5589">
        <v>185637776</v>
      </c>
      <c r="N5589">
        <v>450000000</v>
      </c>
      <c r="O5589">
        <v>300000000</v>
      </c>
      <c r="P5589">
        <v>150000000</v>
      </c>
      <c r="Q5589">
        <v>0</v>
      </c>
      <c r="R5589">
        <v>70.8</v>
      </c>
      <c r="S5589">
        <v>0</v>
      </c>
      <c r="T5589">
        <v>0</v>
      </c>
    </row>
    <row r="5590" spans="1:20" x14ac:dyDescent="0.25">
      <c r="A5590" t="s">
        <v>1890</v>
      </c>
      <c r="B5590">
        <v>20763000000</v>
      </c>
      <c r="C5590">
        <v>-646777082</v>
      </c>
      <c r="D5590">
        <v>0</v>
      </c>
      <c r="E5590">
        <v>20116222918</v>
      </c>
      <c r="F5590">
        <v>0</v>
      </c>
      <c r="G5590">
        <v>20116222918</v>
      </c>
      <c r="H5590">
        <v>20116222918</v>
      </c>
      <c r="I5590">
        <v>16708783000</v>
      </c>
      <c r="J5590">
        <v>0</v>
      </c>
      <c r="K5590">
        <v>16708783000</v>
      </c>
      <c r="L5590">
        <v>0</v>
      </c>
      <c r="M5590">
        <v>3407439918</v>
      </c>
      <c r="N5590">
        <v>16708783000</v>
      </c>
      <c r="O5590">
        <v>13708783000</v>
      </c>
      <c r="P5590">
        <v>3000000000</v>
      </c>
      <c r="Q5590">
        <v>0</v>
      </c>
      <c r="R5590">
        <v>83.06</v>
      </c>
      <c r="S5590">
        <v>0</v>
      </c>
      <c r="T5590">
        <v>0</v>
      </c>
    </row>
    <row r="5591" spans="1:20" x14ac:dyDescent="0.25">
      <c r="A5591" t="s">
        <v>31</v>
      </c>
      <c r="B5591">
        <v>1570131000</v>
      </c>
      <c r="C5591">
        <v>0</v>
      </c>
      <c r="D5591">
        <v>0</v>
      </c>
      <c r="E5591">
        <v>1570131000</v>
      </c>
      <c r="F5591">
        <v>0</v>
      </c>
      <c r="G5591">
        <v>1570131000</v>
      </c>
      <c r="H5591">
        <v>1570131000</v>
      </c>
      <c r="I5591">
        <v>1570131000</v>
      </c>
      <c r="J5591">
        <v>0</v>
      </c>
      <c r="K5591">
        <v>1570131000</v>
      </c>
      <c r="L5591">
        <v>0</v>
      </c>
      <c r="M5591">
        <v>0</v>
      </c>
      <c r="N5591">
        <v>1570131000</v>
      </c>
      <c r="O5591">
        <v>1570131000</v>
      </c>
      <c r="P5591">
        <v>0</v>
      </c>
      <c r="Q5591">
        <v>0</v>
      </c>
      <c r="R5591">
        <v>100</v>
      </c>
      <c r="S5591">
        <v>0</v>
      </c>
      <c r="T5591">
        <v>0</v>
      </c>
    </row>
    <row r="5592" spans="1:20" x14ac:dyDescent="0.25">
      <c r="A5592" t="s">
        <v>1891</v>
      </c>
      <c r="B5592">
        <v>1570131000</v>
      </c>
      <c r="C5592">
        <v>0</v>
      </c>
      <c r="D5592">
        <v>0</v>
      </c>
      <c r="E5592">
        <v>1570131000</v>
      </c>
      <c r="F5592">
        <v>0</v>
      </c>
      <c r="G5592">
        <v>1570131000</v>
      </c>
      <c r="H5592">
        <v>1570131000</v>
      </c>
      <c r="I5592">
        <v>1570131000</v>
      </c>
      <c r="J5592">
        <v>0</v>
      </c>
      <c r="K5592">
        <v>1570131000</v>
      </c>
      <c r="L5592">
        <v>0</v>
      </c>
      <c r="M5592">
        <v>0</v>
      </c>
      <c r="N5592">
        <v>1570131000</v>
      </c>
      <c r="O5592">
        <v>1570131000</v>
      </c>
      <c r="P5592">
        <v>0</v>
      </c>
      <c r="Q5592">
        <v>0</v>
      </c>
      <c r="R5592">
        <v>100</v>
      </c>
      <c r="S5592">
        <v>0</v>
      </c>
      <c r="T5592">
        <v>0</v>
      </c>
    </row>
    <row r="5593" spans="1:20" x14ac:dyDescent="0.25">
      <c r="A5593" t="s">
        <v>1892</v>
      </c>
      <c r="B5593">
        <v>1570131000</v>
      </c>
      <c r="C5593">
        <v>0</v>
      </c>
      <c r="D5593">
        <v>0</v>
      </c>
      <c r="E5593">
        <v>1570131000</v>
      </c>
      <c r="F5593">
        <v>0</v>
      </c>
      <c r="G5593">
        <v>1570131000</v>
      </c>
      <c r="H5593">
        <v>1570131000</v>
      </c>
      <c r="I5593">
        <v>1570131000</v>
      </c>
      <c r="J5593">
        <v>0</v>
      </c>
      <c r="K5593">
        <v>1570131000</v>
      </c>
      <c r="L5593">
        <v>0</v>
      </c>
      <c r="M5593">
        <v>0</v>
      </c>
      <c r="N5593">
        <v>1570131000</v>
      </c>
      <c r="O5593">
        <v>1570131000</v>
      </c>
      <c r="P5593">
        <v>0</v>
      </c>
      <c r="Q5593">
        <v>0</v>
      </c>
      <c r="R5593">
        <v>100</v>
      </c>
      <c r="S5593">
        <v>0</v>
      </c>
      <c r="T5593">
        <v>0</v>
      </c>
    </row>
    <row r="5594" spans="1:20" x14ac:dyDescent="0.25">
      <c r="A5594" t="s">
        <v>1893</v>
      </c>
      <c r="B5594">
        <v>8811369000</v>
      </c>
      <c r="C5594">
        <v>0</v>
      </c>
      <c r="D5594">
        <v>0</v>
      </c>
      <c r="E5594">
        <v>8811369000</v>
      </c>
      <c r="F5594">
        <v>0</v>
      </c>
      <c r="G5594">
        <v>8811369000</v>
      </c>
      <c r="H5594">
        <v>8811369000</v>
      </c>
      <c r="I5594">
        <v>8811369000</v>
      </c>
      <c r="J5594">
        <v>0</v>
      </c>
      <c r="K5594">
        <v>8811369000</v>
      </c>
      <c r="L5594">
        <v>0</v>
      </c>
      <c r="M5594">
        <v>0</v>
      </c>
      <c r="N5594">
        <v>8811369000</v>
      </c>
      <c r="O5594">
        <v>8811369000</v>
      </c>
      <c r="P5594">
        <v>0</v>
      </c>
      <c r="Q5594">
        <v>0</v>
      </c>
      <c r="R5594">
        <v>100</v>
      </c>
      <c r="S5594">
        <v>0</v>
      </c>
      <c r="T5594">
        <v>0</v>
      </c>
    </row>
    <row r="5595" spans="1:20" x14ac:dyDescent="0.25">
      <c r="A5595" t="s">
        <v>1891</v>
      </c>
      <c r="B5595">
        <v>8811369000</v>
      </c>
      <c r="C5595">
        <v>0</v>
      </c>
      <c r="D5595">
        <v>0</v>
      </c>
      <c r="E5595">
        <v>8811369000</v>
      </c>
      <c r="F5595">
        <v>0</v>
      </c>
      <c r="G5595">
        <v>8811369000</v>
      </c>
      <c r="H5595">
        <v>8811369000</v>
      </c>
      <c r="I5595">
        <v>8811369000</v>
      </c>
      <c r="J5595">
        <v>0</v>
      </c>
      <c r="K5595">
        <v>8811369000</v>
      </c>
      <c r="L5595">
        <v>0</v>
      </c>
      <c r="M5595">
        <v>0</v>
      </c>
      <c r="N5595">
        <v>8811369000</v>
      </c>
      <c r="O5595">
        <v>8811369000</v>
      </c>
      <c r="P5595">
        <v>0</v>
      </c>
      <c r="Q5595">
        <v>0</v>
      </c>
      <c r="R5595">
        <v>100</v>
      </c>
      <c r="S5595">
        <v>0</v>
      </c>
      <c r="T5595">
        <v>0</v>
      </c>
    </row>
    <row r="5596" spans="1:20" x14ac:dyDescent="0.25">
      <c r="A5596" t="s">
        <v>1892</v>
      </c>
      <c r="B5596">
        <v>8811369000</v>
      </c>
      <c r="C5596">
        <v>0</v>
      </c>
      <c r="D5596">
        <v>0</v>
      </c>
      <c r="E5596">
        <v>8811369000</v>
      </c>
      <c r="F5596">
        <v>0</v>
      </c>
      <c r="G5596">
        <v>8811369000</v>
      </c>
      <c r="H5596">
        <v>8811369000</v>
      </c>
      <c r="I5596">
        <v>8811369000</v>
      </c>
      <c r="J5596">
        <v>0</v>
      </c>
      <c r="K5596">
        <v>8811369000</v>
      </c>
      <c r="L5596">
        <v>0</v>
      </c>
      <c r="M5596">
        <v>0</v>
      </c>
      <c r="N5596">
        <v>8811369000</v>
      </c>
      <c r="O5596">
        <v>8811369000</v>
      </c>
      <c r="P5596">
        <v>0</v>
      </c>
      <c r="Q5596">
        <v>0</v>
      </c>
      <c r="R5596">
        <v>100</v>
      </c>
      <c r="S5596">
        <v>0</v>
      </c>
      <c r="T5596">
        <v>0</v>
      </c>
    </row>
    <row r="5597" spans="1:20" x14ac:dyDescent="0.25">
      <c r="A5597" t="s">
        <v>1887</v>
      </c>
      <c r="B5597">
        <v>10381500000</v>
      </c>
      <c r="C5597">
        <v>-646777082</v>
      </c>
      <c r="D5597">
        <v>0</v>
      </c>
      <c r="E5597">
        <v>9734722918</v>
      </c>
      <c r="F5597">
        <v>0</v>
      </c>
      <c r="G5597">
        <v>9734722918</v>
      </c>
      <c r="H5597">
        <v>9734722918</v>
      </c>
      <c r="I5597">
        <v>6327283000</v>
      </c>
      <c r="J5597">
        <v>0</v>
      </c>
      <c r="K5597">
        <v>6327283000</v>
      </c>
      <c r="L5597">
        <v>0</v>
      </c>
      <c r="M5597">
        <v>3407439918</v>
      </c>
      <c r="N5597">
        <v>6327283000</v>
      </c>
      <c r="O5597">
        <v>3327283000</v>
      </c>
      <c r="P5597">
        <v>3000000000</v>
      </c>
      <c r="Q5597">
        <v>0</v>
      </c>
      <c r="R5597">
        <v>65</v>
      </c>
      <c r="S5597">
        <v>0</v>
      </c>
      <c r="T5597">
        <v>0</v>
      </c>
    </row>
    <row r="5598" spans="1:20" x14ac:dyDescent="0.25">
      <c r="A5598" t="s">
        <v>1891</v>
      </c>
      <c r="B5598">
        <v>10381500000</v>
      </c>
      <c r="C5598">
        <v>-646777082</v>
      </c>
      <c r="D5598">
        <v>0</v>
      </c>
      <c r="E5598">
        <v>9734722918</v>
      </c>
      <c r="F5598">
        <v>0</v>
      </c>
      <c r="G5598">
        <v>9734722918</v>
      </c>
      <c r="H5598">
        <v>9734722918</v>
      </c>
      <c r="I5598">
        <v>6327283000</v>
      </c>
      <c r="J5598">
        <v>0</v>
      </c>
      <c r="K5598">
        <v>6327283000</v>
      </c>
      <c r="L5598">
        <v>0</v>
      </c>
      <c r="M5598">
        <v>3407439918</v>
      </c>
      <c r="N5598">
        <v>6327283000</v>
      </c>
      <c r="O5598">
        <v>3327283000</v>
      </c>
      <c r="P5598">
        <v>3000000000</v>
      </c>
      <c r="Q5598">
        <v>0</v>
      </c>
      <c r="R5598">
        <v>65</v>
      </c>
      <c r="S5598">
        <v>0</v>
      </c>
      <c r="T5598">
        <v>0</v>
      </c>
    </row>
    <row r="5599" spans="1:20" x14ac:dyDescent="0.25">
      <c r="A5599" t="s">
        <v>1892</v>
      </c>
      <c r="B5599">
        <v>10381500000</v>
      </c>
      <c r="C5599">
        <v>-646777082</v>
      </c>
      <c r="D5599">
        <v>0</v>
      </c>
      <c r="E5599">
        <v>9734722918</v>
      </c>
      <c r="F5599">
        <v>0</v>
      </c>
      <c r="G5599">
        <v>9734722918</v>
      </c>
      <c r="H5599">
        <v>9734722918</v>
      </c>
      <c r="I5599">
        <v>6327283000</v>
      </c>
      <c r="J5599">
        <v>0</v>
      </c>
      <c r="K5599">
        <v>6327283000</v>
      </c>
      <c r="L5599">
        <v>0</v>
      </c>
      <c r="M5599">
        <v>3407439918</v>
      </c>
      <c r="N5599">
        <v>6327283000</v>
      </c>
      <c r="O5599">
        <v>3327283000</v>
      </c>
      <c r="P5599">
        <v>3000000000</v>
      </c>
      <c r="Q5599">
        <v>0</v>
      </c>
      <c r="R5599">
        <v>65</v>
      </c>
      <c r="S5599">
        <v>0</v>
      </c>
      <c r="T5599">
        <v>0</v>
      </c>
    </row>
    <row r="5600" spans="1:20" x14ac:dyDescent="0.25">
      <c r="A5600" t="s">
        <v>1894</v>
      </c>
      <c r="B5600">
        <v>2380572271</v>
      </c>
      <c r="C5600">
        <v>-2380572271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</row>
    <row r="5601" spans="1:20" x14ac:dyDescent="0.25">
      <c r="A5601" t="s">
        <v>31</v>
      </c>
      <c r="B5601">
        <v>2380572271</v>
      </c>
      <c r="C5601">
        <v>-2380572271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</row>
    <row r="5602" spans="1:20" x14ac:dyDescent="0.25">
      <c r="A5602" t="s">
        <v>1895</v>
      </c>
      <c r="B5602">
        <v>0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</row>
    <row r="5603" spans="1:20" x14ac:dyDescent="0.25">
      <c r="A5603" t="s">
        <v>1896</v>
      </c>
      <c r="B5603">
        <v>0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</row>
    <row r="5604" spans="1:20" x14ac:dyDescent="0.25">
      <c r="A5604" t="s">
        <v>912</v>
      </c>
      <c r="B5604">
        <v>2380572271</v>
      </c>
      <c r="C5604">
        <v>-2380572271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</row>
    <row r="5605" spans="1:20" x14ac:dyDescent="0.25">
      <c r="A5605" t="s">
        <v>1897</v>
      </c>
      <c r="B5605">
        <v>1000000000</v>
      </c>
      <c r="C5605">
        <v>-1000000000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</row>
    <row r="5606" spans="1:20" x14ac:dyDescent="0.25">
      <c r="A5606" t="s">
        <v>1896</v>
      </c>
      <c r="B5606">
        <v>1380572271</v>
      </c>
      <c r="C5606">
        <v>-1380572271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</row>
    <row r="5607" spans="1:20" x14ac:dyDescent="0.25">
      <c r="A5607" t="s">
        <v>287</v>
      </c>
      <c r="B5607">
        <v>0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</row>
    <row r="5608" spans="1:20" x14ac:dyDescent="0.25">
      <c r="A5608" t="s">
        <v>1895</v>
      </c>
      <c r="B5608">
        <v>0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</row>
    <row r="5609" spans="1:20" x14ac:dyDescent="0.25">
      <c r="A5609" t="s">
        <v>1897</v>
      </c>
      <c r="B5609">
        <v>0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</row>
    <row r="5610" spans="1:20" x14ac:dyDescent="0.25">
      <c r="A5610" t="s">
        <v>1874</v>
      </c>
      <c r="B5610">
        <v>0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</row>
    <row r="5611" spans="1:20" x14ac:dyDescent="0.25">
      <c r="A5611" t="s">
        <v>1895</v>
      </c>
      <c r="B5611">
        <v>0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</row>
    <row r="5612" spans="1:20" x14ac:dyDescent="0.25">
      <c r="A5612" t="s">
        <v>1898</v>
      </c>
      <c r="B5612">
        <v>0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</row>
    <row r="5613" spans="1:20" x14ac:dyDescent="0.25">
      <c r="A5613" t="s">
        <v>1899</v>
      </c>
      <c r="B5613">
        <v>1000000000</v>
      </c>
      <c r="C5613">
        <v>-650000000</v>
      </c>
      <c r="D5613">
        <v>0</v>
      </c>
      <c r="E5613">
        <v>350000000</v>
      </c>
      <c r="F5613">
        <v>0</v>
      </c>
      <c r="G5613">
        <v>350000000</v>
      </c>
      <c r="H5613">
        <v>350000000</v>
      </c>
      <c r="I5613">
        <v>350000000</v>
      </c>
      <c r="J5613">
        <v>0</v>
      </c>
      <c r="K5613">
        <v>350000000</v>
      </c>
      <c r="L5613">
        <v>0</v>
      </c>
      <c r="M5613">
        <v>0</v>
      </c>
      <c r="N5613">
        <v>350000000</v>
      </c>
      <c r="O5613">
        <v>350000000</v>
      </c>
      <c r="P5613">
        <v>0</v>
      </c>
      <c r="Q5613">
        <v>0</v>
      </c>
      <c r="R5613">
        <v>100</v>
      </c>
      <c r="S5613">
        <v>0</v>
      </c>
      <c r="T5613">
        <v>0</v>
      </c>
    </row>
    <row r="5614" spans="1:20" x14ac:dyDescent="0.25">
      <c r="A5614" t="s">
        <v>31</v>
      </c>
      <c r="B5614">
        <v>1000000000</v>
      </c>
      <c r="C5614">
        <v>-650000000</v>
      </c>
      <c r="D5614">
        <v>0</v>
      </c>
      <c r="E5614">
        <v>350000000</v>
      </c>
      <c r="F5614">
        <v>0</v>
      </c>
      <c r="G5614">
        <v>350000000</v>
      </c>
      <c r="H5614">
        <v>350000000</v>
      </c>
      <c r="I5614">
        <v>350000000</v>
      </c>
      <c r="J5614">
        <v>0</v>
      </c>
      <c r="K5614">
        <v>350000000</v>
      </c>
      <c r="L5614">
        <v>0</v>
      </c>
      <c r="M5614">
        <v>0</v>
      </c>
      <c r="N5614">
        <v>350000000</v>
      </c>
      <c r="O5614">
        <v>350000000</v>
      </c>
      <c r="P5614">
        <v>0</v>
      </c>
      <c r="Q5614">
        <v>0</v>
      </c>
      <c r="R5614">
        <v>100</v>
      </c>
      <c r="S5614">
        <v>0</v>
      </c>
      <c r="T5614">
        <v>0</v>
      </c>
    </row>
    <row r="5615" spans="1:20" x14ac:dyDescent="0.25">
      <c r="A5615" t="s">
        <v>1881</v>
      </c>
      <c r="B5615">
        <v>1000000000</v>
      </c>
      <c r="C5615">
        <v>-650000000</v>
      </c>
      <c r="D5615">
        <v>0</v>
      </c>
      <c r="E5615">
        <v>350000000</v>
      </c>
      <c r="F5615">
        <v>0</v>
      </c>
      <c r="G5615">
        <v>350000000</v>
      </c>
      <c r="H5615">
        <v>350000000</v>
      </c>
      <c r="I5615">
        <v>350000000</v>
      </c>
      <c r="J5615">
        <v>0</v>
      </c>
      <c r="K5615">
        <v>350000000</v>
      </c>
      <c r="L5615">
        <v>0</v>
      </c>
      <c r="M5615">
        <v>0</v>
      </c>
      <c r="N5615">
        <v>350000000</v>
      </c>
      <c r="O5615">
        <v>350000000</v>
      </c>
      <c r="P5615">
        <v>0</v>
      </c>
      <c r="Q5615">
        <v>0</v>
      </c>
      <c r="R5615">
        <v>100</v>
      </c>
      <c r="S5615">
        <v>0</v>
      </c>
      <c r="T5615">
        <v>0</v>
      </c>
    </row>
    <row r="5616" spans="1:20" x14ac:dyDescent="0.25">
      <c r="A5616" t="s">
        <v>1900</v>
      </c>
      <c r="B5616">
        <v>1000000000</v>
      </c>
      <c r="C5616">
        <v>-650000000</v>
      </c>
      <c r="D5616">
        <v>0</v>
      </c>
      <c r="E5616">
        <v>350000000</v>
      </c>
      <c r="F5616">
        <v>0</v>
      </c>
      <c r="G5616">
        <v>350000000</v>
      </c>
      <c r="H5616">
        <v>350000000</v>
      </c>
      <c r="I5616">
        <v>350000000</v>
      </c>
      <c r="J5616">
        <v>0</v>
      </c>
      <c r="K5616">
        <v>350000000</v>
      </c>
      <c r="L5616">
        <v>0</v>
      </c>
      <c r="M5616">
        <v>0</v>
      </c>
      <c r="N5616">
        <v>350000000</v>
      </c>
      <c r="O5616">
        <v>350000000</v>
      </c>
      <c r="P5616">
        <v>0</v>
      </c>
      <c r="Q5616">
        <v>0</v>
      </c>
      <c r="R5616">
        <v>100</v>
      </c>
      <c r="S5616">
        <v>0</v>
      </c>
      <c r="T5616">
        <v>0</v>
      </c>
    </row>
    <row r="5617" spans="1:20" x14ac:dyDescent="0.25">
      <c r="A5617" t="s">
        <v>1874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</row>
    <row r="5618" spans="1:20" x14ac:dyDescent="0.25">
      <c r="A5618" t="s">
        <v>1881</v>
      </c>
      <c r="B5618">
        <v>0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</row>
    <row r="5619" spans="1:20" x14ac:dyDescent="0.25">
      <c r="A5619" t="s">
        <v>1900</v>
      </c>
      <c r="B5619">
        <v>0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</row>
    <row r="5620" spans="1:20" x14ac:dyDescent="0.25">
      <c r="A5620" t="s">
        <v>1901</v>
      </c>
      <c r="B5620">
        <v>600000000</v>
      </c>
      <c r="C5620">
        <v>0</v>
      </c>
      <c r="D5620">
        <v>0</v>
      </c>
      <c r="E5620">
        <v>600000000</v>
      </c>
      <c r="F5620">
        <v>0</v>
      </c>
      <c r="G5620">
        <v>600000000</v>
      </c>
      <c r="H5620">
        <v>600000000</v>
      </c>
      <c r="I5620">
        <v>400000000</v>
      </c>
      <c r="J5620">
        <v>0</v>
      </c>
      <c r="K5620">
        <v>400000000</v>
      </c>
      <c r="L5620">
        <v>0</v>
      </c>
      <c r="M5620">
        <v>200000000</v>
      </c>
      <c r="N5620">
        <v>400000000</v>
      </c>
      <c r="O5620">
        <v>400000000</v>
      </c>
      <c r="P5620">
        <v>0</v>
      </c>
      <c r="Q5620">
        <v>0</v>
      </c>
      <c r="R5620">
        <v>66.67</v>
      </c>
      <c r="S5620">
        <v>0</v>
      </c>
      <c r="T5620">
        <v>0</v>
      </c>
    </row>
    <row r="5621" spans="1:20" x14ac:dyDescent="0.25">
      <c r="A5621" t="s">
        <v>31</v>
      </c>
      <c r="B5621">
        <v>600000000</v>
      </c>
      <c r="C5621">
        <v>0</v>
      </c>
      <c r="D5621">
        <v>0</v>
      </c>
      <c r="E5621">
        <v>600000000</v>
      </c>
      <c r="F5621">
        <v>0</v>
      </c>
      <c r="G5621">
        <v>600000000</v>
      </c>
      <c r="H5621">
        <v>600000000</v>
      </c>
      <c r="I5621">
        <v>400000000</v>
      </c>
      <c r="J5621">
        <v>0</v>
      </c>
      <c r="K5621">
        <v>400000000</v>
      </c>
      <c r="L5621">
        <v>0</v>
      </c>
      <c r="M5621">
        <v>200000000</v>
      </c>
      <c r="N5621">
        <v>400000000</v>
      </c>
      <c r="O5621">
        <v>400000000</v>
      </c>
      <c r="P5621">
        <v>0</v>
      </c>
      <c r="Q5621">
        <v>0</v>
      </c>
      <c r="R5621">
        <v>66.67</v>
      </c>
      <c r="S5621">
        <v>0</v>
      </c>
      <c r="T5621">
        <v>0</v>
      </c>
    </row>
    <row r="5622" spans="1:20" x14ac:dyDescent="0.25">
      <c r="A5622" t="s">
        <v>1902</v>
      </c>
      <c r="B5622">
        <v>600000000</v>
      </c>
      <c r="C5622">
        <v>0</v>
      </c>
      <c r="D5622">
        <v>0</v>
      </c>
      <c r="E5622">
        <v>600000000</v>
      </c>
      <c r="F5622">
        <v>0</v>
      </c>
      <c r="G5622">
        <v>600000000</v>
      </c>
      <c r="H5622">
        <v>600000000</v>
      </c>
      <c r="I5622">
        <v>400000000</v>
      </c>
      <c r="J5622">
        <v>0</v>
      </c>
      <c r="K5622">
        <v>400000000</v>
      </c>
      <c r="L5622">
        <v>0</v>
      </c>
      <c r="M5622">
        <v>200000000</v>
      </c>
      <c r="N5622">
        <v>400000000</v>
      </c>
      <c r="O5622">
        <v>400000000</v>
      </c>
      <c r="P5622">
        <v>0</v>
      </c>
      <c r="Q5622">
        <v>0</v>
      </c>
      <c r="R5622">
        <v>66.67</v>
      </c>
      <c r="S5622">
        <v>0</v>
      </c>
      <c r="T5622">
        <v>0</v>
      </c>
    </row>
    <row r="5623" spans="1:20" x14ac:dyDescent="0.25">
      <c r="A5623" t="s">
        <v>1903</v>
      </c>
      <c r="B5623">
        <v>600000000</v>
      </c>
      <c r="C5623">
        <v>0</v>
      </c>
      <c r="D5623">
        <v>0</v>
      </c>
      <c r="E5623">
        <v>600000000</v>
      </c>
      <c r="F5623">
        <v>0</v>
      </c>
      <c r="G5623">
        <v>600000000</v>
      </c>
      <c r="H5623">
        <v>600000000</v>
      </c>
      <c r="I5623">
        <v>400000000</v>
      </c>
      <c r="J5623">
        <v>0</v>
      </c>
      <c r="K5623">
        <v>400000000</v>
      </c>
      <c r="L5623">
        <v>0</v>
      </c>
      <c r="M5623">
        <v>200000000</v>
      </c>
      <c r="N5623">
        <v>400000000</v>
      </c>
      <c r="O5623">
        <v>400000000</v>
      </c>
      <c r="P5623">
        <v>0</v>
      </c>
      <c r="Q5623">
        <v>0</v>
      </c>
      <c r="R5623">
        <v>66.67</v>
      </c>
      <c r="S5623">
        <v>0</v>
      </c>
      <c r="T5623">
        <v>0</v>
      </c>
    </row>
    <row r="5624" spans="1:20" x14ac:dyDescent="0.25">
      <c r="A5624" t="s">
        <v>1904</v>
      </c>
      <c r="B5624">
        <v>17531000000</v>
      </c>
      <c r="C5624">
        <v>-9209803155</v>
      </c>
      <c r="D5624">
        <v>0</v>
      </c>
      <c r="E5624">
        <v>8321196845</v>
      </c>
      <c r="F5624">
        <v>0</v>
      </c>
      <c r="G5624">
        <v>8321196845</v>
      </c>
      <c r="H5624">
        <v>8321196845</v>
      </c>
      <c r="I5624">
        <v>8321196845</v>
      </c>
      <c r="J5624">
        <v>0</v>
      </c>
      <c r="K5624">
        <v>8321196845</v>
      </c>
      <c r="L5624">
        <v>0</v>
      </c>
      <c r="M5624">
        <v>0</v>
      </c>
      <c r="N5624">
        <v>8321196845</v>
      </c>
      <c r="O5624">
        <v>8321196845</v>
      </c>
      <c r="P5624">
        <v>0</v>
      </c>
      <c r="Q5624">
        <v>0</v>
      </c>
      <c r="R5624">
        <v>100</v>
      </c>
      <c r="S5624">
        <v>0</v>
      </c>
      <c r="T5624">
        <v>0</v>
      </c>
    </row>
    <row r="5625" spans="1:20" x14ac:dyDescent="0.25">
      <c r="A5625" t="s">
        <v>31</v>
      </c>
      <c r="B5625">
        <v>17531000000</v>
      </c>
      <c r="C5625">
        <v>-9209803155</v>
      </c>
      <c r="D5625">
        <v>0</v>
      </c>
      <c r="E5625">
        <v>8321196845</v>
      </c>
      <c r="F5625">
        <v>0</v>
      </c>
      <c r="G5625">
        <v>8321196845</v>
      </c>
      <c r="H5625">
        <v>8321196845</v>
      </c>
      <c r="I5625">
        <v>8321196845</v>
      </c>
      <c r="J5625">
        <v>0</v>
      </c>
      <c r="K5625">
        <v>8321196845</v>
      </c>
      <c r="L5625">
        <v>0</v>
      </c>
      <c r="M5625">
        <v>0</v>
      </c>
      <c r="N5625">
        <v>8321196845</v>
      </c>
      <c r="O5625">
        <v>8321196845</v>
      </c>
      <c r="P5625">
        <v>0</v>
      </c>
      <c r="Q5625">
        <v>0</v>
      </c>
      <c r="R5625">
        <v>100</v>
      </c>
      <c r="S5625">
        <v>0</v>
      </c>
      <c r="T5625">
        <v>0</v>
      </c>
    </row>
    <row r="5626" spans="1:20" x14ac:dyDescent="0.25">
      <c r="A5626" t="s">
        <v>1902</v>
      </c>
      <c r="B5626">
        <v>17531000000</v>
      </c>
      <c r="C5626">
        <v>-9209803155</v>
      </c>
      <c r="D5626">
        <v>0</v>
      </c>
      <c r="E5626">
        <v>8321196845</v>
      </c>
      <c r="F5626">
        <v>0</v>
      </c>
      <c r="G5626">
        <v>8321196845</v>
      </c>
      <c r="H5626">
        <v>8321196845</v>
      </c>
      <c r="I5626">
        <v>8321196845</v>
      </c>
      <c r="J5626">
        <v>0</v>
      </c>
      <c r="K5626">
        <v>8321196845</v>
      </c>
      <c r="L5626">
        <v>0</v>
      </c>
      <c r="M5626">
        <v>0</v>
      </c>
      <c r="N5626">
        <v>8321196845</v>
      </c>
      <c r="O5626">
        <v>8321196845</v>
      </c>
      <c r="P5626">
        <v>0</v>
      </c>
      <c r="Q5626">
        <v>0</v>
      </c>
      <c r="R5626">
        <v>100</v>
      </c>
      <c r="S5626">
        <v>0</v>
      </c>
      <c r="T5626">
        <v>0</v>
      </c>
    </row>
    <row r="5627" spans="1:20" x14ac:dyDescent="0.25">
      <c r="A5627" t="s">
        <v>1905</v>
      </c>
      <c r="B5627">
        <v>17531000000</v>
      </c>
      <c r="C5627">
        <v>-9209803155</v>
      </c>
      <c r="D5627">
        <v>0</v>
      </c>
      <c r="E5627">
        <v>8321196845</v>
      </c>
      <c r="F5627">
        <v>0</v>
      </c>
      <c r="G5627">
        <v>8321196845</v>
      </c>
      <c r="H5627">
        <v>8321196845</v>
      </c>
      <c r="I5627">
        <v>8321196845</v>
      </c>
      <c r="J5627">
        <v>0</v>
      </c>
      <c r="K5627">
        <v>8321196845</v>
      </c>
      <c r="L5627">
        <v>0</v>
      </c>
      <c r="M5627">
        <v>0</v>
      </c>
      <c r="N5627">
        <v>8321196845</v>
      </c>
      <c r="O5627">
        <v>8321196845</v>
      </c>
      <c r="P5627">
        <v>0</v>
      </c>
      <c r="Q5627">
        <v>0</v>
      </c>
      <c r="R5627">
        <v>100</v>
      </c>
      <c r="S5627">
        <v>0</v>
      </c>
      <c r="T5627">
        <v>0</v>
      </c>
    </row>
    <row r="5628" spans="1:20" x14ac:dyDescent="0.25">
      <c r="A5628" t="s">
        <v>1906</v>
      </c>
      <c r="B5628">
        <v>0</v>
      </c>
      <c r="C5628">
        <v>762607915</v>
      </c>
      <c r="D5628">
        <v>0</v>
      </c>
      <c r="E5628">
        <v>762607915</v>
      </c>
      <c r="F5628">
        <v>0</v>
      </c>
      <c r="G5628">
        <v>762607915</v>
      </c>
      <c r="H5628">
        <v>762607915</v>
      </c>
      <c r="I5628">
        <v>550000000</v>
      </c>
      <c r="J5628">
        <v>0</v>
      </c>
      <c r="K5628">
        <v>550000000</v>
      </c>
      <c r="L5628">
        <v>0</v>
      </c>
      <c r="M5628">
        <v>212607915</v>
      </c>
      <c r="N5628">
        <v>550000000</v>
      </c>
      <c r="O5628">
        <v>300000000</v>
      </c>
      <c r="P5628">
        <v>250000000</v>
      </c>
      <c r="Q5628">
        <v>0</v>
      </c>
      <c r="R5628">
        <v>72.12</v>
      </c>
      <c r="S5628">
        <v>0</v>
      </c>
      <c r="T5628">
        <v>0</v>
      </c>
    </row>
    <row r="5629" spans="1:20" x14ac:dyDescent="0.25">
      <c r="A5629" t="s">
        <v>1874</v>
      </c>
      <c r="B5629">
        <v>0</v>
      </c>
      <c r="C5629">
        <v>762607915</v>
      </c>
      <c r="D5629">
        <v>0</v>
      </c>
      <c r="E5629">
        <v>762607915</v>
      </c>
      <c r="F5629">
        <v>0</v>
      </c>
      <c r="G5629">
        <v>762607915</v>
      </c>
      <c r="H5629">
        <v>762607915</v>
      </c>
      <c r="I5629">
        <v>550000000</v>
      </c>
      <c r="J5629">
        <v>0</v>
      </c>
      <c r="K5629">
        <v>550000000</v>
      </c>
      <c r="L5629">
        <v>0</v>
      </c>
      <c r="M5629">
        <v>212607915</v>
      </c>
      <c r="N5629">
        <v>550000000</v>
      </c>
      <c r="O5629">
        <v>300000000</v>
      </c>
      <c r="P5629">
        <v>250000000</v>
      </c>
      <c r="Q5629">
        <v>0</v>
      </c>
      <c r="R5629">
        <v>72.12</v>
      </c>
      <c r="S5629">
        <v>0</v>
      </c>
      <c r="T5629">
        <v>0</v>
      </c>
    </row>
    <row r="5630" spans="1:20" x14ac:dyDescent="0.25">
      <c r="A5630" t="s">
        <v>1907</v>
      </c>
      <c r="B5630">
        <v>0</v>
      </c>
      <c r="C5630">
        <v>762607915</v>
      </c>
      <c r="D5630">
        <v>0</v>
      </c>
      <c r="E5630">
        <v>762607915</v>
      </c>
      <c r="F5630">
        <v>0</v>
      </c>
      <c r="G5630">
        <v>762607915</v>
      </c>
      <c r="H5630">
        <v>762607915</v>
      </c>
      <c r="I5630">
        <v>550000000</v>
      </c>
      <c r="J5630">
        <v>0</v>
      </c>
      <c r="K5630">
        <v>550000000</v>
      </c>
      <c r="L5630">
        <v>0</v>
      </c>
      <c r="M5630">
        <v>212607915</v>
      </c>
      <c r="N5630">
        <v>550000000</v>
      </c>
      <c r="O5630">
        <v>300000000</v>
      </c>
      <c r="P5630">
        <v>250000000</v>
      </c>
      <c r="Q5630">
        <v>0</v>
      </c>
      <c r="R5630">
        <v>72.12</v>
      </c>
      <c r="S5630">
        <v>0</v>
      </c>
      <c r="T5630">
        <v>0</v>
      </c>
    </row>
    <row r="5631" spans="1:20" x14ac:dyDescent="0.25">
      <c r="A5631" t="s">
        <v>1908</v>
      </c>
      <c r="B5631">
        <v>0</v>
      </c>
      <c r="C5631">
        <v>762607915</v>
      </c>
      <c r="D5631">
        <v>0</v>
      </c>
      <c r="E5631">
        <v>762607915</v>
      </c>
      <c r="F5631">
        <v>0</v>
      </c>
      <c r="G5631">
        <v>762607915</v>
      </c>
      <c r="H5631">
        <v>762607915</v>
      </c>
      <c r="I5631">
        <v>550000000</v>
      </c>
      <c r="J5631">
        <v>0</v>
      </c>
      <c r="K5631">
        <v>550000000</v>
      </c>
      <c r="L5631">
        <v>0</v>
      </c>
      <c r="M5631">
        <v>212607915</v>
      </c>
      <c r="N5631">
        <v>550000000</v>
      </c>
      <c r="O5631">
        <v>300000000</v>
      </c>
      <c r="P5631">
        <v>250000000</v>
      </c>
      <c r="Q5631">
        <v>0</v>
      </c>
      <c r="R5631">
        <v>72.12</v>
      </c>
      <c r="S5631">
        <v>0</v>
      </c>
      <c r="T5631">
        <v>0</v>
      </c>
    </row>
    <row r="5632" spans="1:20" x14ac:dyDescent="0.25">
      <c r="A5632" t="s">
        <v>1637</v>
      </c>
      <c r="B5632">
        <v>0</v>
      </c>
      <c r="C5632">
        <v>750000000</v>
      </c>
      <c r="D5632">
        <v>0</v>
      </c>
      <c r="E5632">
        <v>750000000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750000000</v>
      </c>
      <c r="R5632">
        <v>0</v>
      </c>
      <c r="S5632">
        <v>0</v>
      </c>
      <c r="T5632">
        <v>0</v>
      </c>
    </row>
    <row r="5633" spans="1:20" x14ac:dyDescent="0.25">
      <c r="A5633" t="s">
        <v>287</v>
      </c>
      <c r="B5633">
        <v>0</v>
      </c>
      <c r="C5633">
        <v>750000000</v>
      </c>
      <c r="D5633">
        <v>0</v>
      </c>
      <c r="E5633">
        <v>750000000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750000000</v>
      </c>
      <c r="R5633">
        <v>0</v>
      </c>
      <c r="S5633">
        <v>0</v>
      </c>
      <c r="T5633">
        <v>0</v>
      </c>
    </row>
    <row r="5634" spans="1:20" x14ac:dyDescent="0.25">
      <c r="A5634" t="s">
        <v>1696</v>
      </c>
      <c r="B5634">
        <v>0</v>
      </c>
      <c r="C5634">
        <v>750000000</v>
      </c>
      <c r="D5634">
        <v>0</v>
      </c>
      <c r="E5634">
        <v>750000000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750000000</v>
      </c>
      <c r="R5634">
        <v>0</v>
      </c>
      <c r="S5634">
        <v>0</v>
      </c>
      <c r="T5634">
        <v>0</v>
      </c>
    </row>
    <row r="5635" spans="1:20" x14ac:dyDescent="0.25">
      <c r="A5635" t="s">
        <v>1909</v>
      </c>
      <c r="B5635">
        <v>0</v>
      </c>
      <c r="C5635">
        <v>170000000</v>
      </c>
      <c r="D5635">
        <v>0</v>
      </c>
      <c r="E5635">
        <v>170000000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170000000</v>
      </c>
      <c r="R5635">
        <v>0</v>
      </c>
      <c r="S5635">
        <v>0</v>
      </c>
      <c r="T5635">
        <v>0</v>
      </c>
    </row>
    <row r="5636" spans="1:20" x14ac:dyDescent="0.25">
      <c r="A5636" t="s">
        <v>1910</v>
      </c>
      <c r="B5636">
        <v>0</v>
      </c>
      <c r="C5636">
        <v>580000000</v>
      </c>
      <c r="D5636">
        <v>0</v>
      </c>
      <c r="E5636">
        <v>580000000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580000000</v>
      </c>
      <c r="R5636">
        <v>0</v>
      </c>
      <c r="S5636">
        <v>0</v>
      </c>
      <c r="T5636">
        <v>0</v>
      </c>
    </row>
    <row r="5637" spans="1:20" x14ac:dyDescent="0.25">
      <c r="A5637" t="s">
        <v>1911</v>
      </c>
      <c r="B5637">
        <v>0</v>
      </c>
      <c r="C5637">
        <v>1716098333</v>
      </c>
      <c r="D5637">
        <v>0</v>
      </c>
      <c r="E5637">
        <v>1716098333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1716098333</v>
      </c>
      <c r="R5637">
        <v>0</v>
      </c>
      <c r="S5637">
        <v>0</v>
      </c>
      <c r="T5637">
        <v>0</v>
      </c>
    </row>
    <row r="5638" spans="1:20" x14ac:dyDescent="0.25">
      <c r="A5638" t="s">
        <v>1692</v>
      </c>
      <c r="B5638">
        <v>0</v>
      </c>
      <c r="C5638">
        <v>306019350</v>
      </c>
      <c r="D5638">
        <v>0</v>
      </c>
      <c r="E5638">
        <v>306019350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306019350</v>
      </c>
      <c r="R5638">
        <v>0</v>
      </c>
      <c r="S5638">
        <v>0</v>
      </c>
      <c r="T5638">
        <v>0</v>
      </c>
    </row>
    <row r="5639" spans="1:20" x14ac:dyDescent="0.25">
      <c r="A5639" t="s">
        <v>1696</v>
      </c>
      <c r="B5639">
        <v>0</v>
      </c>
      <c r="C5639">
        <v>306019350</v>
      </c>
      <c r="D5639">
        <v>0</v>
      </c>
      <c r="E5639">
        <v>306019350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306019350</v>
      </c>
      <c r="R5639">
        <v>0</v>
      </c>
      <c r="S5639">
        <v>0</v>
      </c>
      <c r="T5639">
        <v>0</v>
      </c>
    </row>
    <row r="5640" spans="1:20" x14ac:dyDescent="0.25">
      <c r="A5640" t="s">
        <v>1912</v>
      </c>
      <c r="B5640">
        <v>0</v>
      </c>
      <c r="C5640">
        <v>306019350</v>
      </c>
      <c r="D5640">
        <v>0</v>
      </c>
      <c r="E5640">
        <v>306019350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306019350</v>
      </c>
      <c r="R5640">
        <v>0</v>
      </c>
      <c r="S5640">
        <v>0</v>
      </c>
      <c r="T5640">
        <v>0</v>
      </c>
    </row>
    <row r="5641" spans="1:20" x14ac:dyDescent="0.25">
      <c r="A5641" t="s">
        <v>1872</v>
      </c>
      <c r="B5641">
        <v>0</v>
      </c>
      <c r="C5641">
        <v>216098333</v>
      </c>
      <c r="D5641">
        <v>0</v>
      </c>
      <c r="E5641">
        <v>216098333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216098333</v>
      </c>
      <c r="R5641">
        <v>0</v>
      </c>
      <c r="S5641">
        <v>0</v>
      </c>
      <c r="T5641">
        <v>0</v>
      </c>
    </row>
    <row r="5642" spans="1:20" x14ac:dyDescent="0.25">
      <c r="A5642" t="s">
        <v>1696</v>
      </c>
      <c r="B5642">
        <v>0</v>
      </c>
      <c r="C5642">
        <v>216098333</v>
      </c>
      <c r="D5642">
        <v>0</v>
      </c>
      <c r="E5642">
        <v>216098333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216098333</v>
      </c>
      <c r="R5642">
        <v>0</v>
      </c>
      <c r="S5642">
        <v>0</v>
      </c>
      <c r="T5642">
        <v>0</v>
      </c>
    </row>
    <row r="5643" spans="1:20" x14ac:dyDescent="0.25">
      <c r="A5643" t="s">
        <v>1912</v>
      </c>
      <c r="B5643">
        <v>0</v>
      </c>
      <c r="C5643">
        <v>216098333</v>
      </c>
      <c r="D5643">
        <v>0</v>
      </c>
      <c r="E5643">
        <v>216098333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216098333</v>
      </c>
      <c r="R5643">
        <v>0</v>
      </c>
      <c r="S5643">
        <v>0</v>
      </c>
      <c r="T5643">
        <v>0</v>
      </c>
    </row>
    <row r="5644" spans="1:20" x14ac:dyDescent="0.25">
      <c r="A5644" t="s">
        <v>1717</v>
      </c>
      <c r="B5644">
        <v>0</v>
      </c>
      <c r="C5644">
        <v>515333333</v>
      </c>
      <c r="D5644">
        <v>0</v>
      </c>
      <c r="E5644">
        <v>515333333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515333333</v>
      </c>
      <c r="R5644">
        <v>0</v>
      </c>
      <c r="S5644">
        <v>0</v>
      </c>
      <c r="T5644">
        <v>0</v>
      </c>
    </row>
    <row r="5645" spans="1:20" x14ac:dyDescent="0.25">
      <c r="A5645" t="s">
        <v>1696</v>
      </c>
      <c r="B5645">
        <v>0</v>
      </c>
      <c r="C5645">
        <v>515333333</v>
      </c>
      <c r="D5645">
        <v>0</v>
      </c>
      <c r="E5645">
        <v>515333333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515333333</v>
      </c>
      <c r="R5645">
        <v>0</v>
      </c>
      <c r="S5645">
        <v>0</v>
      </c>
      <c r="T5645">
        <v>0</v>
      </c>
    </row>
    <row r="5646" spans="1:20" x14ac:dyDescent="0.25">
      <c r="A5646" t="s">
        <v>1912</v>
      </c>
      <c r="B5646">
        <v>0</v>
      </c>
      <c r="C5646">
        <v>515333333</v>
      </c>
      <c r="D5646">
        <v>0</v>
      </c>
      <c r="E5646">
        <v>515333333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515333333</v>
      </c>
      <c r="R5646">
        <v>0</v>
      </c>
      <c r="S5646">
        <v>0</v>
      </c>
      <c r="T5646">
        <v>0</v>
      </c>
    </row>
    <row r="5647" spans="1:20" x14ac:dyDescent="0.25">
      <c r="A5647" t="s">
        <v>1733</v>
      </c>
      <c r="B5647">
        <v>0</v>
      </c>
      <c r="C5647">
        <v>405252317</v>
      </c>
      <c r="D5647">
        <v>0</v>
      </c>
      <c r="E5647">
        <v>405252317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405252317</v>
      </c>
      <c r="R5647">
        <v>0</v>
      </c>
      <c r="S5647">
        <v>0</v>
      </c>
      <c r="T5647">
        <v>0</v>
      </c>
    </row>
    <row r="5648" spans="1:20" x14ac:dyDescent="0.25">
      <c r="A5648" t="s">
        <v>1696</v>
      </c>
      <c r="B5648">
        <v>0</v>
      </c>
      <c r="C5648">
        <v>405252317</v>
      </c>
      <c r="D5648">
        <v>0</v>
      </c>
      <c r="E5648">
        <v>405252317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405252317</v>
      </c>
      <c r="R5648">
        <v>0</v>
      </c>
      <c r="S5648">
        <v>0</v>
      </c>
      <c r="T5648">
        <v>0</v>
      </c>
    </row>
    <row r="5649" spans="1:20" x14ac:dyDescent="0.25">
      <c r="A5649" t="s">
        <v>1912</v>
      </c>
      <c r="B5649">
        <v>0</v>
      </c>
      <c r="C5649">
        <v>405252317</v>
      </c>
      <c r="D5649">
        <v>0</v>
      </c>
      <c r="E5649">
        <v>405252317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405252317</v>
      </c>
      <c r="R5649">
        <v>0</v>
      </c>
      <c r="S5649">
        <v>0</v>
      </c>
      <c r="T5649">
        <v>0</v>
      </c>
    </row>
    <row r="5650" spans="1:20" x14ac:dyDescent="0.25">
      <c r="A5650" t="s">
        <v>1736</v>
      </c>
      <c r="B5650">
        <v>0</v>
      </c>
      <c r="C5650">
        <v>180525000</v>
      </c>
      <c r="D5650">
        <v>0</v>
      </c>
      <c r="E5650">
        <v>180525000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180525000</v>
      </c>
      <c r="R5650">
        <v>0</v>
      </c>
      <c r="S5650">
        <v>0</v>
      </c>
      <c r="T5650">
        <v>0</v>
      </c>
    </row>
    <row r="5651" spans="1:20" x14ac:dyDescent="0.25">
      <c r="A5651" t="s">
        <v>1696</v>
      </c>
      <c r="B5651">
        <v>0</v>
      </c>
      <c r="C5651">
        <v>180525000</v>
      </c>
      <c r="D5651">
        <v>0</v>
      </c>
      <c r="E5651">
        <v>180525000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180525000</v>
      </c>
      <c r="R5651">
        <v>0</v>
      </c>
      <c r="S5651">
        <v>0</v>
      </c>
      <c r="T5651">
        <v>0</v>
      </c>
    </row>
    <row r="5652" spans="1:20" x14ac:dyDescent="0.25">
      <c r="A5652" t="s">
        <v>1912</v>
      </c>
      <c r="B5652">
        <v>0</v>
      </c>
      <c r="C5652">
        <v>180525000</v>
      </c>
      <c r="D5652">
        <v>0</v>
      </c>
      <c r="E5652">
        <v>180525000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180525000</v>
      </c>
      <c r="R5652">
        <v>0</v>
      </c>
      <c r="S5652">
        <v>0</v>
      </c>
      <c r="T5652">
        <v>0</v>
      </c>
    </row>
    <row r="5653" spans="1:20" x14ac:dyDescent="0.25">
      <c r="A5653" t="s">
        <v>1739</v>
      </c>
      <c r="B5653">
        <v>0</v>
      </c>
      <c r="C5653">
        <v>92870000</v>
      </c>
      <c r="D5653">
        <v>0</v>
      </c>
      <c r="E5653">
        <v>92870000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92870000</v>
      </c>
      <c r="R5653">
        <v>0</v>
      </c>
      <c r="S5653">
        <v>0</v>
      </c>
      <c r="T5653">
        <v>0</v>
      </c>
    </row>
    <row r="5654" spans="1:20" x14ac:dyDescent="0.25">
      <c r="A5654" t="s">
        <v>1696</v>
      </c>
      <c r="B5654">
        <v>0</v>
      </c>
      <c r="C5654">
        <v>92870000</v>
      </c>
      <c r="D5654">
        <v>0</v>
      </c>
      <c r="E5654">
        <v>92870000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92870000</v>
      </c>
      <c r="R5654">
        <v>0</v>
      </c>
      <c r="S5654">
        <v>0</v>
      </c>
      <c r="T5654">
        <v>0</v>
      </c>
    </row>
    <row r="5655" spans="1:20" x14ac:dyDescent="0.25">
      <c r="A5655" t="s">
        <v>1912</v>
      </c>
      <c r="B5655">
        <v>0</v>
      </c>
      <c r="C5655">
        <v>92870000</v>
      </c>
      <c r="D5655">
        <v>0</v>
      </c>
      <c r="E5655">
        <v>92870000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92870000</v>
      </c>
      <c r="R5655">
        <v>0</v>
      </c>
      <c r="S5655">
        <v>0</v>
      </c>
      <c r="T5655">
        <v>0</v>
      </c>
    </row>
    <row r="5656" spans="1:20" x14ac:dyDescent="0.25">
      <c r="A5656" t="s">
        <v>1913</v>
      </c>
      <c r="B5656">
        <v>0</v>
      </c>
      <c r="C5656">
        <v>500000000</v>
      </c>
      <c r="D5656">
        <v>0</v>
      </c>
      <c r="E5656">
        <v>500000000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500000000</v>
      </c>
      <c r="R5656">
        <v>0</v>
      </c>
      <c r="S5656">
        <v>0</v>
      </c>
      <c r="T5656">
        <v>0</v>
      </c>
    </row>
    <row r="5657" spans="1:20" x14ac:dyDescent="0.25">
      <c r="A5657" t="s">
        <v>1717</v>
      </c>
      <c r="B5657">
        <v>0</v>
      </c>
      <c r="C5657">
        <v>500000000</v>
      </c>
      <c r="D5657">
        <v>0</v>
      </c>
      <c r="E5657">
        <v>500000000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500000000</v>
      </c>
      <c r="R5657">
        <v>0</v>
      </c>
      <c r="S5657">
        <v>0</v>
      </c>
      <c r="T5657">
        <v>0</v>
      </c>
    </row>
    <row r="5658" spans="1:20" x14ac:dyDescent="0.25">
      <c r="A5658" t="s">
        <v>1696</v>
      </c>
      <c r="B5658">
        <v>0</v>
      </c>
      <c r="C5658">
        <v>500000000</v>
      </c>
      <c r="D5658">
        <v>0</v>
      </c>
      <c r="E5658">
        <v>500000000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500000000</v>
      </c>
      <c r="R5658">
        <v>0</v>
      </c>
      <c r="S5658">
        <v>0</v>
      </c>
      <c r="T5658">
        <v>0</v>
      </c>
    </row>
    <row r="5659" spans="1:20" x14ac:dyDescent="0.25">
      <c r="A5659" t="s">
        <v>1914</v>
      </c>
      <c r="B5659">
        <v>0</v>
      </c>
      <c r="C5659">
        <v>500000000</v>
      </c>
      <c r="D5659">
        <v>0</v>
      </c>
      <c r="E5659">
        <v>500000000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500000000</v>
      </c>
      <c r="R5659">
        <v>0</v>
      </c>
      <c r="S5659">
        <v>0</v>
      </c>
      <c r="T5659">
        <v>0</v>
      </c>
    </row>
    <row r="5660" spans="1:20" x14ac:dyDescent="0.25">
      <c r="A5660" t="s">
        <v>1915</v>
      </c>
      <c r="B5660">
        <v>0</v>
      </c>
      <c r="C5660">
        <v>2000000000</v>
      </c>
      <c r="D5660">
        <v>0</v>
      </c>
      <c r="E5660">
        <v>2000000000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2000000000</v>
      </c>
      <c r="R5660">
        <v>0</v>
      </c>
      <c r="S5660">
        <v>0</v>
      </c>
      <c r="T5660">
        <v>0</v>
      </c>
    </row>
    <row r="5661" spans="1:20" x14ac:dyDescent="0.25">
      <c r="A5661" t="s">
        <v>287</v>
      </c>
      <c r="B5661">
        <v>0</v>
      </c>
      <c r="C5661">
        <v>2000000000</v>
      </c>
      <c r="D5661">
        <v>0</v>
      </c>
      <c r="E5661">
        <v>2000000000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2000000000</v>
      </c>
      <c r="R5661">
        <v>0</v>
      </c>
      <c r="S5661">
        <v>0</v>
      </c>
      <c r="T5661">
        <v>0</v>
      </c>
    </row>
    <row r="5662" spans="1:20" x14ac:dyDescent="0.25">
      <c r="A5662" t="s">
        <v>1864</v>
      </c>
      <c r="B5662">
        <v>0</v>
      </c>
      <c r="C5662">
        <v>2000000000</v>
      </c>
      <c r="D5662">
        <v>0</v>
      </c>
      <c r="E5662">
        <v>2000000000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2000000000</v>
      </c>
      <c r="R5662">
        <v>0</v>
      </c>
      <c r="S5662">
        <v>0</v>
      </c>
      <c r="T5662">
        <v>0</v>
      </c>
    </row>
    <row r="5663" spans="1:20" x14ac:dyDescent="0.25">
      <c r="A5663" t="s">
        <v>1916</v>
      </c>
      <c r="B5663">
        <v>0</v>
      </c>
      <c r="C5663">
        <v>2000000000</v>
      </c>
      <c r="D5663">
        <v>0</v>
      </c>
      <c r="E5663">
        <v>2000000000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2000000000</v>
      </c>
      <c r="R5663">
        <v>0</v>
      </c>
      <c r="S5663">
        <v>0</v>
      </c>
      <c r="T5663">
        <v>0</v>
      </c>
    </row>
    <row r="5664" spans="1:20" x14ac:dyDescent="0.25">
      <c r="A5664" t="s">
        <v>1917</v>
      </c>
      <c r="B5664">
        <v>0</v>
      </c>
      <c r="C5664">
        <v>3000000000</v>
      </c>
      <c r="D5664">
        <v>0</v>
      </c>
      <c r="E5664">
        <v>3000000000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3000000000</v>
      </c>
      <c r="R5664">
        <v>0</v>
      </c>
      <c r="S5664">
        <v>0</v>
      </c>
      <c r="T5664">
        <v>0</v>
      </c>
    </row>
    <row r="5665" spans="1:20" x14ac:dyDescent="0.25">
      <c r="A5665" t="s">
        <v>31</v>
      </c>
      <c r="B5665">
        <v>0</v>
      </c>
      <c r="C5665">
        <v>3000000000</v>
      </c>
      <c r="D5665">
        <v>0</v>
      </c>
      <c r="E5665">
        <v>3000000000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3000000000</v>
      </c>
      <c r="R5665">
        <v>0</v>
      </c>
      <c r="S5665">
        <v>0</v>
      </c>
      <c r="T5665">
        <v>0</v>
      </c>
    </row>
    <row r="5666" spans="1:20" x14ac:dyDescent="0.25">
      <c r="A5666" t="s">
        <v>1918</v>
      </c>
      <c r="B5666">
        <v>0</v>
      </c>
      <c r="C5666">
        <v>3000000000</v>
      </c>
      <c r="D5666">
        <v>0</v>
      </c>
      <c r="E5666">
        <v>3000000000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3000000000</v>
      </c>
      <c r="R5666">
        <v>0</v>
      </c>
      <c r="S5666">
        <v>0</v>
      </c>
      <c r="T5666">
        <v>0</v>
      </c>
    </row>
    <row r="5667" spans="1:20" x14ac:dyDescent="0.25">
      <c r="A5667" t="s">
        <v>1919</v>
      </c>
      <c r="B5667">
        <v>0</v>
      </c>
      <c r="C5667">
        <v>3000000000</v>
      </c>
      <c r="D5667">
        <v>0</v>
      </c>
      <c r="E5667">
        <v>3000000000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3000000000</v>
      </c>
      <c r="R5667">
        <v>0</v>
      </c>
      <c r="S5667">
        <v>0</v>
      </c>
      <c r="T5667">
        <v>0</v>
      </c>
    </row>
    <row r="5668" spans="1:20" x14ac:dyDescent="0.25">
      <c r="A5668" t="s">
        <v>1920</v>
      </c>
      <c r="B5668">
        <v>0</v>
      </c>
      <c r="C5668">
        <v>1548904538</v>
      </c>
      <c r="D5668">
        <v>0</v>
      </c>
      <c r="E5668">
        <v>1548904538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1548904538</v>
      </c>
      <c r="R5668">
        <v>0</v>
      </c>
      <c r="S5668">
        <v>0</v>
      </c>
      <c r="T5668">
        <v>0</v>
      </c>
    </row>
    <row r="5669" spans="1:20" x14ac:dyDescent="0.25">
      <c r="A5669" t="s">
        <v>1872</v>
      </c>
      <c r="B5669">
        <v>0</v>
      </c>
      <c r="C5669">
        <v>1894257</v>
      </c>
      <c r="D5669">
        <v>0</v>
      </c>
      <c r="E5669">
        <v>1894257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1894257</v>
      </c>
      <c r="R5669">
        <v>0</v>
      </c>
      <c r="S5669">
        <v>0</v>
      </c>
      <c r="T5669">
        <v>0</v>
      </c>
    </row>
    <row r="5670" spans="1:20" x14ac:dyDescent="0.25">
      <c r="A5670" t="s">
        <v>378</v>
      </c>
      <c r="B5670">
        <v>0</v>
      </c>
      <c r="C5670">
        <v>1894257</v>
      </c>
      <c r="D5670">
        <v>0</v>
      </c>
      <c r="E5670">
        <v>1894257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1894257</v>
      </c>
      <c r="R5670">
        <v>0</v>
      </c>
      <c r="S5670">
        <v>0</v>
      </c>
      <c r="T5670">
        <v>0</v>
      </c>
    </row>
    <row r="5671" spans="1:20" x14ac:dyDescent="0.25">
      <c r="A5671" t="s">
        <v>1921</v>
      </c>
      <c r="B5671">
        <v>0</v>
      </c>
      <c r="C5671">
        <v>1894257</v>
      </c>
      <c r="D5671">
        <v>0</v>
      </c>
      <c r="E5671">
        <v>1894257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1894257</v>
      </c>
      <c r="R5671">
        <v>0</v>
      </c>
      <c r="S5671">
        <v>0</v>
      </c>
      <c r="T5671">
        <v>0</v>
      </c>
    </row>
    <row r="5672" spans="1:20" x14ac:dyDescent="0.25">
      <c r="A5672" t="s">
        <v>1382</v>
      </c>
      <c r="B5672">
        <v>0</v>
      </c>
      <c r="C5672">
        <v>1547010281</v>
      </c>
      <c r="D5672">
        <v>0</v>
      </c>
      <c r="E5672">
        <v>1547010281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1547010281</v>
      </c>
      <c r="R5672">
        <v>0</v>
      </c>
      <c r="S5672">
        <v>0</v>
      </c>
      <c r="T5672">
        <v>0</v>
      </c>
    </row>
    <row r="5673" spans="1:20" x14ac:dyDescent="0.25">
      <c r="A5673" t="s">
        <v>378</v>
      </c>
      <c r="B5673">
        <v>0</v>
      </c>
      <c r="C5673">
        <v>1547010281</v>
      </c>
      <c r="D5673">
        <v>0</v>
      </c>
      <c r="E5673">
        <v>1547010281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1547010281</v>
      </c>
      <c r="R5673">
        <v>0</v>
      </c>
      <c r="S5673">
        <v>0</v>
      </c>
      <c r="T5673">
        <v>0</v>
      </c>
    </row>
    <row r="5674" spans="1:20" x14ac:dyDescent="0.25">
      <c r="A5674" t="s">
        <v>1921</v>
      </c>
      <c r="B5674">
        <v>0</v>
      </c>
      <c r="C5674">
        <v>1547010281</v>
      </c>
      <c r="D5674">
        <v>0</v>
      </c>
      <c r="E5674">
        <v>1547010281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1547010281</v>
      </c>
      <c r="R5674">
        <v>0</v>
      </c>
      <c r="S5674">
        <v>0</v>
      </c>
      <c r="T5674">
        <v>0</v>
      </c>
    </row>
    <row r="5675" spans="1:20" x14ac:dyDescent="0.25">
      <c r="A5675" t="s">
        <v>1922</v>
      </c>
      <c r="B5675">
        <v>0</v>
      </c>
      <c r="C5675">
        <v>1036458208</v>
      </c>
      <c r="D5675">
        <v>0</v>
      </c>
      <c r="E5675">
        <v>1036458208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1036458208</v>
      </c>
      <c r="R5675">
        <v>0</v>
      </c>
      <c r="S5675">
        <v>0</v>
      </c>
      <c r="T5675">
        <v>0</v>
      </c>
    </row>
    <row r="5676" spans="1:20" x14ac:dyDescent="0.25">
      <c r="A5676" t="s">
        <v>287</v>
      </c>
      <c r="B5676">
        <v>0</v>
      </c>
      <c r="C5676">
        <v>1036458208</v>
      </c>
      <c r="D5676">
        <v>0</v>
      </c>
      <c r="E5676">
        <v>1036458208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1036458208</v>
      </c>
      <c r="R5676">
        <v>0</v>
      </c>
      <c r="S5676">
        <v>0</v>
      </c>
      <c r="T5676">
        <v>0</v>
      </c>
    </row>
    <row r="5677" spans="1:20" x14ac:dyDescent="0.25">
      <c r="A5677" t="s">
        <v>1881</v>
      </c>
      <c r="B5677">
        <v>0</v>
      </c>
      <c r="C5677">
        <v>1036458208</v>
      </c>
      <c r="D5677">
        <v>0</v>
      </c>
      <c r="E5677">
        <v>1036458208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1036458208</v>
      </c>
      <c r="R5677">
        <v>0</v>
      </c>
      <c r="S5677">
        <v>0</v>
      </c>
      <c r="T5677">
        <v>0</v>
      </c>
    </row>
    <row r="5678" spans="1:20" x14ac:dyDescent="0.25">
      <c r="A5678" t="s">
        <v>1923</v>
      </c>
      <c r="B5678">
        <v>0</v>
      </c>
      <c r="C5678">
        <v>1036458208</v>
      </c>
      <c r="D5678">
        <v>0</v>
      </c>
      <c r="E5678">
        <v>1036458208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1036458208</v>
      </c>
      <c r="R5678">
        <v>0</v>
      </c>
      <c r="S5678">
        <v>0</v>
      </c>
      <c r="T5678">
        <v>0</v>
      </c>
    </row>
    <row r="5679" spans="1:20" x14ac:dyDescent="0.25">
      <c r="A5679" t="s">
        <v>1924</v>
      </c>
      <c r="B5679">
        <v>0</v>
      </c>
      <c r="C5679">
        <v>1300000000</v>
      </c>
      <c r="D5679">
        <v>0</v>
      </c>
      <c r="E5679">
        <v>1300000000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1300000000</v>
      </c>
      <c r="R5679">
        <v>0</v>
      </c>
      <c r="S5679">
        <v>0</v>
      </c>
      <c r="T5679">
        <v>0</v>
      </c>
    </row>
    <row r="5680" spans="1:20" x14ac:dyDescent="0.25">
      <c r="A5680" t="s">
        <v>31</v>
      </c>
      <c r="B5680">
        <v>0</v>
      </c>
      <c r="C5680">
        <v>1300000000</v>
      </c>
      <c r="D5680">
        <v>0</v>
      </c>
      <c r="E5680">
        <v>1300000000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1300000000</v>
      </c>
      <c r="R5680">
        <v>0</v>
      </c>
      <c r="S5680">
        <v>0</v>
      </c>
      <c r="T5680">
        <v>0</v>
      </c>
    </row>
    <row r="5681" spans="1:20" x14ac:dyDescent="0.25">
      <c r="A5681" t="s">
        <v>1902</v>
      </c>
      <c r="B5681">
        <v>0</v>
      </c>
      <c r="C5681">
        <v>1300000000</v>
      </c>
      <c r="D5681">
        <v>0</v>
      </c>
      <c r="E5681">
        <v>1300000000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1300000000</v>
      </c>
      <c r="R5681">
        <v>0</v>
      </c>
      <c r="S5681">
        <v>0</v>
      </c>
      <c r="T5681">
        <v>0</v>
      </c>
    </row>
    <row r="5682" spans="1:20" x14ac:dyDescent="0.25">
      <c r="A5682" t="s">
        <v>1925</v>
      </c>
      <c r="B5682">
        <v>0</v>
      </c>
      <c r="C5682">
        <v>1300000000</v>
      </c>
      <c r="D5682">
        <v>0</v>
      </c>
      <c r="E5682">
        <v>1300000000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1300000000</v>
      </c>
      <c r="R5682">
        <v>0</v>
      </c>
      <c r="S5682">
        <v>0</v>
      </c>
      <c r="T5682">
        <v>0</v>
      </c>
    </row>
    <row r="5683" spans="1:20" x14ac:dyDescent="0.25">
      <c r="A5683" t="s">
        <v>1926</v>
      </c>
      <c r="B5683">
        <v>0</v>
      </c>
      <c r="C5683">
        <v>4862905184</v>
      </c>
      <c r="D5683">
        <v>0</v>
      </c>
      <c r="E5683">
        <v>4862905184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4862905184</v>
      </c>
      <c r="R5683">
        <v>0</v>
      </c>
      <c r="S5683">
        <v>0</v>
      </c>
      <c r="T5683">
        <v>0</v>
      </c>
    </row>
    <row r="5684" spans="1:20" x14ac:dyDescent="0.25">
      <c r="A5684" t="s">
        <v>31</v>
      </c>
      <c r="B5684">
        <v>0</v>
      </c>
      <c r="C5684">
        <v>1913541792</v>
      </c>
      <c r="D5684">
        <v>0</v>
      </c>
      <c r="E5684">
        <v>1913541792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1913541792</v>
      </c>
      <c r="R5684">
        <v>0</v>
      </c>
      <c r="S5684">
        <v>0</v>
      </c>
      <c r="T5684">
        <v>0</v>
      </c>
    </row>
    <row r="5685" spans="1:20" x14ac:dyDescent="0.25">
      <c r="A5685" t="s">
        <v>1902</v>
      </c>
      <c r="B5685">
        <v>0</v>
      </c>
      <c r="C5685">
        <v>1913541792</v>
      </c>
      <c r="D5685">
        <v>0</v>
      </c>
      <c r="E5685">
        <v>1913541792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1913541792</v>
      </c>
      <c r="R5685">
        <v>0</v>
      </c>
      <c r="S5685">
        <v>0</v>
      </c>
      <c r="T5685">
        <v>0</v>
      </c>
    </row>
    <row r="5686" spans="1:20" x14ac:dyDescent="0.25">
      <c r="A5686" t="s">
        <v>1927</v>
      </c>
      <c r="B5686">
        <v>0</v>
      </c>
      <c r="C5686">
        <v>1913541792</v>
      </c>
      <c r="D5686">
        <v>0</v>
      </c>
      <c r="E5686">
        <v>1913541792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1913541792</v>
      </c>
      <c r="R5686">
        <v>0</v>
      </c>
      <c r="S5686">
        <v>0</v>
      </c>
      <c r="T5686">
        <v>0</v>
      </c>
    </row>
    <row r="5687" spans="1:20" x14ac:dyDescent="0.25">
      <c r="A5687" t="s">
        <v>287</v>
      </c>
      <c r="B5687">
        <v>0</v>
      </c>
      <c r="C5687">
        <v>1912905184</v>
      </c>
      <c r="D5687">
        <v>0</v>
      </c>
      <c r="E5687">
        <v>1912905184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1912905184</v>
      </c>
      <c r="R5687">
        <v>0</v>
      </c>
      <c r="S5687">
        <v>0</v>
      </c>
      <c r="T5687">
        <v>0</v>
      </c>
    </row>
    <row r="5688" spans="1:20" x14ac:dyDescent="0.25">
      <c r="A5688" t="s">
        <v>1902</v>
      </c>
      <c r="B5688">
        <v>0</v>
      </c>
      <c r="C5688">
        <v>1912905184</v>
      </c>
      <c r="D5688">
        <v>0</v>
      </c>
      <c r="E5688">
        <v>1912905184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1912905184</v>
      </c>
      <c r="R5688">
        <v>0</v>
      </c>
      <c r="S5688">
        <v>0</v>
      </c>
      <c r="T5688">
        <v>0</v>
      </c>
    </row>
    <row r="5689" spans="1:20" x14ac:dyDescent="0.25">
      <c r="A5689" t="s">
        <v>1927</v>
      </c>
      <c r="B5689">
        <v>0</v>
      </c>
      <c r="C5689">
        <v>1912905184</v>
      </c>
      <c r="D5689">
        <v>0</v>
      </c>
      <c r="E5689">
        <v>1912905184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1912905184</v>
      </c>
      <c r="R5689">
        <v>0</v>
      </c>
      <c r="S5689">
        <v>0</v>
      </c>
      <c r="T5689">
        <v>0</v>
      </c>
    </row>
    <row r="5690" spans="1:20" x14ac:dyDescent="0.25">
      <c r="A5690" t="s">
        <v>1887</v>
      </c>
      <c r="B5690">
        <v>0</v>
      </c>
      <c r="C5690">
        <v>646777082</v>
      </c>
      <c r="D5690">
        <v>0</v>
      </c>
      <c r="E5690">
        <v>646777082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646777082</v>
      </c>
      <c r="R5690">
        <v>0</v>
      </c>
      <c r="S5690">
        <v>0</v>
      </c>
      <c r="T5690">
        <v>0</v>
      </c>
    </row>
    <row r="5691" spans="1:20" x14ac:dyDescent="0.25">
      <c r="A5691" t="s">
        <v>1902</v>
      </c>
      <c r="B5691">
        <v>0</v>
      </c>
      <c r="C5691">
        <v>646777082</v>
      </c>
      <c r="D5691">
        <v>0</v>
      </c>
      <c r="E5691">
        <v>646777082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646777082</v>
      </c>
      <c r="R5691">
        <v>0</v>
      </c>
      <c r="S5691">
        <v>0</v>
      </c>
      <c r="T5691">
        <v>0</v>
      </c>
    </row>
    <row r="5692" spans="1:20" x14ac:dyDescent="0.25">
      <c r="A5692" t="s">
        <v>1927</v>
      </c>
      <c r="B5692">
        <v>0</v>
      </c>
      <c r="C5692">
        <v>646777082</v>
      </c>
      <c r="D5692">
        <v>0</v>
      </c>
      <c r="E5692">
        <v>646777082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646777082</v>
      </c>
      <c r="R5692">
        <v>0</v>
      </c>
      <c r="S5692">
        <v>0</v>
      </c>
      <c r="T5692">
        <v>0</v>
      </c>
    </row>
    <row r="5693" spans="1:20" x14ac:dyDescent="0.25">
      <c r="A5693" t="s">
        <v>1888</v>
      </c>
      <c r="B5693">
        <v>0</v>
      </c>
      <c r="C5693">
        <v>3006523</v>
      </c>
      <c r="D5693">
        <v>0</v>
      </c>
      <c r="E5693">
        <v>3006523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3006523</v>
      </c>
      <c r="R5693">
        <v>0</v>
      </c>
      <c r="S5693">
        <v>0</v>
      </c>
      <c r="T5693">
        <v>0</v>
      </c>
    </row>
    <row r="5694" spans="1:20" x14ac:dyDescent="0.25">
      <c r="A5694" t="s">
        <v>1902</v>
      </c>
      <c r="B5694">
        <v>0</v>
      </c>
      <c r="C5694">
        <v>3006523</v>
      </c>
      <c r="D5694">
        <v>0</v>
      </c>
      <c r="E5694">
        <v>3006523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3006523</v>
      </c>
      <c r="R5694">
        <v>0</v>
      </c>
      <c r="S5694">
        <v>0</v>
      </c>
      <c r="T5694">
        <v>0</v>
      </c>
    </row>
    <row r="5695" spans="1:20" x14ac:dyDescent="0.25">
      <c r="A5695" t="s">
        <v>1927</v>
      </c>
      <c r="B5695">
        <v>0</v>
      </c>
      <c r="C5695">
        <v>3006523</v>
      </c>
      <c r="D5695">
        <v>0</v>
      </c>
      <c r="E5695">
        <v>3006523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3006523</v>
      </c>
      <c r="R5695">
        <v>0</v>
      </c>
      <c r="S5695">
        <v>0</v>
      </c>
      <c r="T5695">
        <v>0</v>
      </c>
    </row>
    <row r="5696" spans="1:20" x14ac:dyDescent="0.25">
      <c r="A5696" t="s">
        <v>1874</v>
      </c>
      <c r="B5696">
        <v>0</v>
      </c>
      <c r="C5696">
        <v>386674603</v>
      </c>
      <c r="D5696">
        <v>0</v>
      </c>
      <c r="E5696">
        <v>386674603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386674603</v>
      </c>
      <c r="R5696">
        <v>0</v>
      </c>
      <c r="S5696">
        <v>0</v>
      </c>
      <c r="T5696">
        <v>0</v>
      </c>
    </row>
    <row r="5697" spans="1:20" x14ac:dyDescent="0.25">
      <c r="A5697" t="s">
        <v>1902</v>
      </c>
      <c r="B5697">
        <v>0</v>
      </c>
      <c r="C5697">
        <v>386674603</v>
      </c>
      <c r="D5697">
        <v>0</v>
      </c>
      <c r="E5697">
        <v>386674603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386674603</v>
      </c>
      <c r="R5697">
        <v>0</v>
      </c>
      <c r="S5697">
        <v>0</v>
      </c>
      <c r="T5697">
        <v>0</v>
      </c>
    </row>
    <row r="5698" spans="1:20" x14ac:dyDescent="0.25">
      <c r="A5698" t="s">
        <v>1927</v>
      </c>
      <c r="B5698">
        <v>0</v>
      </c>
      <c r="C5698">
        <v>386674603</v>
      </c>
      <c r="D5698">
        <v>0</v>
      </c>
      <c r="E5698">
        <v>386674603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386674603</v>
      </c>
      <c r="R5698">
        <v>0</v>
      </c>
      <c r="S5698">
        <v>0</v>
      </c>
      <c r="T5698">
        <v>0</v>
      </c>
    </row>
    <row r="5699" spans="1:20" x14ac:dyDescent="0.25">
      <c r="A5699" t="s">
        <v>1928</v>
      </c>
      <c r="B5699">
        <v>0</v>
      </c>
      <c r="C5699">
        <v>8000000000</v>
      </c>
      <c r="D5699">
        <v>0</v>
      </c>
      <c r="E5699">
        <v>8000000000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8000000000</v>
      </c>
      <c r="R5699">
        <v>0</v>
      </c>
      <c r="S5699">
        <v>0</v>
      </c>
      <c r="T5699">
        <v>0</v>
      </c>
    </row>
    <row r="5700" spans="1:20" x14ac:dyDescent="0.25">
      <c r="A5700" t="s">
        <v>31</v>
      </c>
      <c r="B5700">
        <v>0</v>
      </c>
      <c r="C5700">
        <v>7649363392</v>
      </c>
      <c r="D5700">
        <v>0</v>
      </c>
      <c r="E5700">
        <v>7649363392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7649363392</v>
      </c>
      <c r="R5700">
        <v>0</v>
      </c>
      <c r="S5700">
        <v>0</v>
      </c>
      <c r="T5700">
        <v>0</v>
      </c>
    </row>
    <row r="5701" spans="1:20" x14ac:dyDescent="0.25">
      <c r="A5701" t="s">
        <v>1929</v>
      </c>
      <c r="B5701">
        <v>0</v>
      </c>
      <c r="C5701">
        <v>7649363392</v>
      </c>
      <c r="D5701">
        <v>0</v>
      </c>
      <c r="E5701">
        <v>7649363392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7649363392</v>
      </c>
      <c r="R5701">
        <v>0</v>
      </c>
      <c r="S5701">
        <v>0</v>
      </c>
      <c r="T5701">
        <v>0</v>
      </c>
    </row>
    <row r="5702" spans="1:20" x14ac:dyDescent="0.25">
      <c r="A5702" t="s">
        <v>1930</v>
      </c>
      <c r="B5702">
        <v>0</v>
      </c>
      <c r="C5702">
        <v>7649363392</v>
      </c>
      <c r="D5702">
        <v>0</v>
      </c>
      <c r="E5702">
        <v>7649363392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7649363392</v>
      </c>
      <c r="R5702">
        <v>0</v>
      </c>
      <c r="S5702">
        <v>0</v>
      </c>
      <c r="T5702">
        <v>0</v>
      </c>
    </row>
    <row r="5703" spans="1:20" x14ac:dyDescent="0.25">
      <c r="A5703" t="s">
        <v>287</v>
      </c>
      <c r="B5703">
        <v>0</v>
      </c>
      <c r="C5703">
        <v>350636608</v>
      </c>
      <c r="D5703">
        <v>0</v>
      </c>
      <c r="E5703">
        <v>350636608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350636608</v>
      </c>
      <c r="R5703">
        <v>0</v>
      </c>
      <c r="S5703">
        <v>0</v>
      </c>
      <c r="T5703">
        <v>0</v>
      </c>
    </row>
    <row r="5704" spans="1:20" x14ac:dyDescent="0.25">
      <c r="A5704" t="s">
        <v>1929</v>
      </c>
      <c r="B5704">
        <v>0</v>
      </c>
      <c r="C5704">
        <v>350636608</v>
      </c>
      <c r="D5704">
        <v>0</v>
      </c>
      <c r="E5704">
        <v>350636608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350636608</v>
      </c>
      <c r="R5704">
        <v>0</v>
      </c>
      <c r="S5704">
        <v>0</v>
      </c>
      <c r="T5704">
        <v>0</v>
      </c>
    </row>
    <row r="5705" spans="1:20" x14ac:dyDescent="0.25">
      <c r="A5705" t="s">
        <v>1930</v>
      </c>
      <c r="B5705">
        <v>0</v>
      </c>
      <c r="C5705">
        <v>350636608</v>
      </c>
      <c r="D5705">
        <v>0</v>
      </c>
      <c r="E5705">
        <v>350636608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350636608</v>
      </c>
      <c r="R5705">
        <v>0</v>
      </c>
      <c r="S5705">
        <v>0</v>
      </c>
      <c r="T5705">
        <v>0</v>
      </c>
    </row>
    <row r="5706" spans="1:20" x14ac:dyDescent="0.25">
      <c r="A5706" t="s">
        <v>1931</v>
      </c>
      <c r="B5706">
        <v>0</v>
      </c>
      <c r="C5706">
        <v>600000000</v>
      </c>
      <c r="D5706">
        <v>0</v>
      </c>
      <c r="E5706">
        <v>600000000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600000000</v>
      </c>
      <c r="R5706">
        <v>0</v>
      </c>
      <c r="S5706">
        <v>0</v>
      </c>
      <c r="T5706">
        <v>0</v>
      </c>
    </row>
    <row r="5707" spans="1:20" x14ac:dyDescent="0.25">
      <c r="A5707" t="s">
        <v>31</v>
      </c>
      <c r="B5707">
        <v>0</v>
      </c>
      <c r="C5707">
        <v>600000000</v>
      </c>
      <c r="D5707">
        <v>0</v>
      </c>
      <c r="E5707">
        <v>600000000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600000000</v>
      </c>
      <c r="R5707">
        <v>0</v>
      </c>
      <c r="S5707">
        <v>0</v>
      </c>
      <c r="T5707">
        <v>0</v>
      </c>
    </row>
    <row r="5708" spans="1:20" x14ac:dyDescent="0.25">
      <c r="A5708" t="s">
        <v>368</v>
      </c>
      <c r="B5708">
        <v>0</v>
      </c>
      <c r="C5708">
        <v>600000000</v>
      </c>
      <c r="D5708">
        <v>0</v>
      </c>
      <c r="E5708">
        <v>600000000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600000000</v>
      </c>
      <c r="R5708">
        <v>0</v>
      </c>
      <c r="S5708">
        <v>0</v>
      </c>
      <c r="T5708">
        <v>0</v>
      </c>
    </row>
    <row r="5709" spans="1:20" x14ac:dyDescent="0.25">
      <c r="A5709" t="s">
        <v>1932</v>
      </c>
      <c r="B5709">
        <v>0</v>
      </c>
      <c r="C5709">
        <v>600000000</v>
      </c>
      <c r="D5709">
        <v>0</v>
      </c>
      <c r="E5709">
        <v>600000000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600000000</v>
      </c>
      <c r="R5709">
        <v>0</v>
      </c>
      <c r="S5709">
        <v>0</v>
      </c>
      <c r="T5709">
        <v>0</v>
      </c>
    </row>
    <row r="5710" spans="1:20" x14ac:dyDescent="0.25">
      <c r="A5710" t="s">
        <v>1933</v>
      </c>
      <c r="B5710">
        <v>0</v>
      </c>
      <c r="C5710">
        <v>400000000</v>
      </c>
      <c r="D5710">
        <v>0</v>
      </c>
      <c r="E5710">
        <v>400000000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400000000</v>
      </c>
      <c r="R5710">
        <v>0</v>
      </c>
      <c r="S5710">
        <v>0</v>
      </c>
      <c r="T5710">
        <v>0</v>
      </c>
    </row>
    <row r="5711" spans="1:20" x14ac:dyDescent="0.25">
      <c r="A5711" t="s">
        <v>31</v>
      </c>
      <c r="B5711">
        <v>0</v>
      </c>
      <c r="C5711">
        <v>400000000</v>
      </c>
      <c r="D5711">
        <v>0</v>
      </c>
      <c r="E5711">
        <v>400000000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400000000</v>
      </c>
      <c r="R5711">
        <v>0</v>
      </c>
      <c r="S5711">
        <v>0</v>
      </c>
      <c r="T5711">
        <v>0</v>
      </c>
    </row>
    <row r="5712" spans="1:20" x14ac:dyDescent="0.25">
      <c r="A5712" t="s">
        <v>1864</v>
      </c>
      <c r="B5712">
        <v>0</v>
      </c>
      <c r="C5712">
        <v>400000000</v>
      </c>
      <c r="D5712">
        <v>0</v>
      </c>
      <c r="E5712">
        <v>400000000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400000000</v>
      </c>
      <c r="R5712">
        <v>0</v>
      </c>
      <c r="S5712">
        <v>0</v>
      </c>
      <c r="T5712">
        <v>0</v>
      </c>
    </row>
    <row r="5713" spans="1:20" x14ac:dyDescent="0.25">
      <c r="A5713" t="s">
        <v>1934</v>
      </c>
      <c r="B5713">
        <v>0</v>
      </c>
      <c r="C5713">
        <v>400000000</v>
      </c>
      <c r="D5713">
        <v>0</v>
      </c>
      <c r="E5713">
        <v>400000000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400000000</v>
      </c>
      <c r="R5713">
        <v>0</v>
      </c>
      <c r="S5713">
        <v>0</v>
      </c>
      <c r="T5713">
        <v>0</v>
      </c>
    </row>
    <row r="5714" spans="1:20" x14ac:dyDescent="0.25">
      <c r="A5714" t="s">
        <v>1935</v>
      </c>
      <c r="B5714">
        <v>124235637846</v>
      </c>
      <c r="C5714">
        <v>-40526420327</v>
      </c>
      <c r="D5714">
        <v>0</v>
      </c>
      <c r="E5714">
        <v>83709217519</v>
      </c>
      <c r="F5714">
        <v>0</v>
      </c>
      <c r="G5714">
        <v>36353144446</v>
      </c>
      <c r="H5714">
        <v>36353144446</v>
      </c>
      <c r="I5714">
        <v>34830745564</v>
      </c>
      <c r="J5714">
        <v>0</v>
      </c>
      <c r="K5714">
        <v>34830745564</v>
      </c>
      <c r="L5714">
        <v>7454271319</v>
      </c>
      <c r="M5714">
        <v>1522398882</v>
      </c>
      <c r="N5714">
        <v>27376474245</v>
      </c>
      <c r="O5714">
        <v>16922283757</v>
      </c>
      <c r="P5714">
        <v>10454190488</v>
      </c>
      <c r="Q5714">
        <v>47356073073</v>
      </c>
      <c r="R5714">
        <v>41.61</v>
      </c>
      <c r="S5714">
        <v>0</v>
      </c>
      <c r="T5714">
        <v>0</v>
      </c>
    </row>
    <row r="5715" spans="1:20" x14ac:dyDescent="0.25">
      <c r="A5715" t="s">
        <v>30</v>
      </c>
      <c r="B5715">
        <v>2706877000</v>
      </c>
      <c r="C5715">
        <v>0</v>
      </c>
      <c r="D5715">
        <v>0</v>
      </c>
      <c r="E5715">
        <v>2706877000</v>
      </c>
      <c r="F5715">
        <v>0</v>
      </c>
      <c r="G5715">
        <v>1328005798</v>
      </c>
      <c r="H5715">
        <v>1328005798</v>
      </c>
      <c r="I5715">
        <v>1328005798</v>
      </c>
      <c r="J5715">
        <v>0</v>
      </c>
      <c r="K5715">
        <v>1328005798</v>
      </c>
      <c r="L5715">
        <v>0</v>
      </c>
      <c r="M5715">
        <v>0</v>
      </c>
      <c r="N5715">
        <v>1328005798</v>
      </c>
      <c r="O5715">
        <v>738194157</v>
      </c>
      <c r="P5715">
        <v>589811641</v>
      </c>
      <c r="Q5715">
        <v>1378871202</v>
      </c>
      <c r="R5715">
        <v>49.06</v>
      </c>
      <c r="S5715">
        <v>0</v>
      </c>
      <c r="T5715">
        <v>0</v>
      </c>
    </row>
    <row r="5716" spans="1:20" x14ac:dyDescent="0.25">
      <c r="A5716" t="s">
        <v>31</v>
      </c>
      <c r="B5716">
        <v>2706877000</v>
      </c>
      <c r="C5716">
        <v>-800000000</v>
      </c>
      <c r="D5716">
        <v>0</v>
      </c>
      <c r="E5716">
        <v>1906877000</v>
      </c>
      <c r="F5716">
        <v>0</v>
      </c>
      <c r="G5716">
        <v>1328005798</v>
      </c>
      <c r="H5716">
        <v>1328005798</v>
      </c>
      <c r="I5716">
        <v>1328005798</v>
      </c>
      <c r="J5716">
        <v>0</v>
      </c>
      <c r="K5716">
        <v>1328005798</v>
      </c>
      <c r="L5716">
        <v>0</v>
      </c>
      <c r="M5716">
        <v>0</v>
      </c>
      <c r="N5716">
        <v>1328005798</v>
      </c>
      <c r="O5716">
        <v>738194157</v>
      </c>
      <c r="P5716">
        <v>589811641</v>
      </c>
      <c r="Q5716">
        <v>578871202</v>
      </c>
      <c r="R5716">
        <v>69.64</v>
      </c>
      <c r="S5716">
        <v>0</v>
      </c>
      <c r="T5716">
        <v>0</v>
      </c>
    </row>
    <row r="5717" spans="1:20" x14ac:dyDescent="0.25">
      <c r="A5717" t="s">
        <v>32</v>
      </c>
      <c r="B5717">
        <v>2706877000</v>
      </c>
      <c r="C5717">
        <v>-800000000</v>
      </c>
      <c r="D5717">
        <v>0</v>
      </c>
      <c r="E5717">
        <v>1906877000</v>
      </c>
      <c r="F5717">
        <v>0</v>
      </c>
      <c r="G5717">
        <v>1328005798</v>
      </c>
      <c r="H5717">
        <v>1328005798</v>
      </c>
      <c r="I5717">
        <v>1328005798</v>
      </c>
      <c r="J5717">
        <v>0</v>
      </c>
      <c r="K5717">
        <v>1328005798</v>
      </c>
      <c r="L5717">
        <v>0</v>
      </c>
      <c r="M5717">
        <v>0</v>
      </c>
      <c r="N5717">
        <v>1328005798</v>
      </c>
      <c r="O5717">
        <v>738194157</v>
      </c>
      <c r="P5717">
        <v>589811641</v>
      </c>
      <c r="Q5717">
        <v>578871202</v>
      </c>
      <c r="R5717">
        <v>69.64</v>
      </c>
      <c r="S5717">
        <v>0</v>
      </c>
      <c r="T5717">
        <v>0</v>
      </c>
    </row>
    <row r="5718" spans="1:20" x14ac:dyDescent="0.25">
      <c r="A5718" t="s">
        <v>33</v>
      </c>
      <c r="B5718">
        <v>2706877000</v>
      </c>
      <c r="C5718">
        <v>-800000000</v>
      </c>
      <c r="D5718">
        <v>0</v>
      </c>
      <c r="E5718">
        <v>1906877000</v>
      </c>
      <c r="F5718">
        <v>0</v>
      </c>
      <c r="G5718">
        <v>1328005798</v>
      </c>
      <c r="H5718">
        <v>1328005798</v>
      </c>
      <c r="I5718">
        <v>1328005798</v>
      </c>
      <c r="J5718">
        <v>0</v>
      </c>
      <c r="K5718">
        <v>1328005798</v>
      </c>
      <c r="L5718">
        <v>0</v>
      </c>
      <c r="M5718">
        <v>0</v>
      </c>
      <c r="N5718">
        <v>1328005798</v>
      </c>
      <c r="O5718">
        <v>738194157</v>
      </c>
      <c r="P5718">
        <v>589811641</v>
      </c>
      <c r="Q5718">
        <v>578871202</v>
      </c>
      <c r="R5718">
        <v>69.64</v>
      </c>
      <c r="S5718">
        <v>0</v>
      </c>
      <c r="T5718">
        <v>0</v>
      </c>
    </row>
    <row r="5719" spans="1:20" x14ac:dyDescent="0.25">
      <c r="A5719" t="s">
        <v>97</v>
      </c>
      <c r="B5719">
        <v>0</v>
      </c>
      <c r="C5719">
        <v>800000000</v>
      </c>
      <c r="D5719">
        <v>0</v>
      </c>
      <c r="E5719">
        <v>800000000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800000000</v>
      </c>
      <c r="R5719">
        <v>0</v>
      </c>
      <c r="S5719">
        <v>0</v>
      </c>
      <c r="T5719">
        <v>0</v>
      </c>
    </row>
    <row r="5720" spans="1:20" x14ac:dyDescent="0.25">
      <c r="A5720" t="s">
        <v>32</v>
      </c>
      <c r="B5720">
        <v>0</v>
      </c>
      <c r="C5720">
        <v>800000000</v>
      </c>
      <c r="D5720">
        <v>0</v>
      </c>
      <c r="E5720">
        <v>800000000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800000000</v>
      </c>
      <c r="R5720">
        <v>0</v>
      </c>
      <c r="S5720">
        <v>0</v>
      </c>
      <c r="T5720">
        <v>0</v>
      </c>
    </row>
    <row r="5721" spans="1:20" x14ac:dyDescent="0.25">
      <c r="A5721" t="s">
        <v>33</v>
      </c>
      <c r="B5721">
        <v>0</v>
      </c>
      <c r="C5721">
        <v>800000000</v>
      </c>
      <c r="D5721">
        <v>0</v>
      </c>
      <c r="E5721">
        <v>800000000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800000000</v>
      </c>
      <c r="R5721">
        <v>0</v>
      </c>
      <c r="S5721">
        <v>0</v>
      </c>
      <c r="T5721">
        <v>0</v>
      </c>
    </row>
    <row r="5722" spans="1:20" x14ac:dyDescent="0.25">
      <c r="A5722" t="s">
        <v>34</v>
      </c>
      <c r="B5722">
        <v>69650000</v>
      </c>
      <c r="C5722">
        <v>60000000</v>
      </c>
      <c r="D5722">
        <v>0</v>
      </c>
      <c r="E5722">
        <v>129650000</v>
      </c>
      <c r="F5722">
        <v>0</v>
      </c>
      <c r="G5722">
        <v>64003396</v>
      </c>
      <c r="H5722">
        <v>64003396</v>
      </c>
      <c r="I5722">
        <v>64003396</v>
      </c>
      <c r="J5722">
        <v>0</v>
      </c>
      <c r="K5722">
        <v>64003396</v>
      </c>
      <c r="L5722">
        <v>0</v>
      </c>
      <c r="M5722">
        <v>0</v>
      </c>
      <c r="N5722">
        <v>64003396</v>
      </c>
      <c r="O5722">
        <v>57961761</v>
      </c>
      <c r="P5722">
        <v>6041635</v>
      </c>
      <c r="Q5722">
        <v>65646604</v>
      </c>
      <c r="R5722">
        <v>49.37</v>
      </c>
      <c r="S5722">
        <v>0</v>
      </c>
      <c r="T5722">
        <v>0</v>
      </c>
    </row>
    <row r="5723" spans="1:20" x14ac:dyDescent="0.25">
      <c r="A5723" t="s">
        <v>31</v>
      </c>
      <c r="B5723">
        <v>69650000</v>
      </c>
      <c r="C5723">
        <v>30000000</v>
      </c>
      <c r="D5723">
        <v>0</v>
      </c>
      <c r="E5723">
        <v>99650000</v>
      </c>
      <c r="F5723">
        <v>0</v>
      </c>
      <c r="G5723">
        <v>64003396</v>
      </c>
      <c r="H5723">
        <v>64003396</v>
      </c>
      <c r="I5723">
        <v>64003396</v>
      </c>
      <c r="J5723">
        <v>0</v>
      </c>
      <c r="K5723">
        <v>64003396</v>
      </c>
      <c r="L5723">
        <v>0</v>
      </c>
      <c r="M5723">
        <v>0</v>
      </c>
      <c r="N5723">
        <v>64003396</v>
      </c>
      <c r="O5723">
        <v>57961761</v>
      </c>
      <c r="P5723">
        <v>6041635</v>
      </c>
      <c r="Q5723">
        <v>35646604</v>
      </c>
      <c r="R5723">
        <v>64.23</v>
      </c>
      <c r="S5723">
        <v>0</v>
      </c>
      <c r="T5723">
        <v>0</v>
      </c>
    </row>
    <row r="5724" spans="1:20" x14ac:dyDescent="0.25">
      <c r="A5724" t="s">
        <v>35</v>
      </c>
      <c r="B5724">
        <v>69650000</v>
      </c>
      <c r="C5724">
        <v>30000000</v>
      </c>
      <c r="D5724">
        <v>0</v>
      </c>
      <c r="E5724">
        <v>99650000</v>
      </c>
      <c r="F5724">
        <v>0</v>
      </c>
      <c r="G5724">
        <v>64003396</v>
      </c>
      <c r="H5724">
        <v>64003396</v>
      </c>
      <c r="I5724">
        <v>64003396</v>
      </c>
      <c r="J5724">
        <v>0</v>
      </c>
      <c r="K5724">
        <v>64003396</v>
      </c>
      <c r="L5724">
        <v>0</v>
      </c>
      <c r="M5724">
        <v>0</v>
      </c>
      <c r="N5724">
        <v>64003396</v>
      </c>
      <c r="O5724">
        <v>57961761</v>
      </c>
      <c r="P5724">
        <v>6041635</v>
      </c>
      <c r="Q5724">
        <v>35646604</v>
      </c>
      <c r="R5724">
        <v>64.23</v>
      </c>
      <c r="S5724">
        <v>0</v>
      </c>
      <c r="T5724">
        <v>0</v>
      </c>
    </row>
    <row r="5725" spans="1:20" x14ac:dyDescent="0.25">
      <c r="A5725" t="s">
        <v>33</v>
      </c>
      <c r="B5725">
        <v>69650000</v>
      </c>
      <c r="C5725">
        <v>30000000</v>
      </c>
      <c r="D5725">
        <v>0</v>
      </c>
      <c r="E5725">
        <v>99650000</v>
      </c>
      <c r="F5725">
        <v>0</v>
      </c>
      <c r="G5725">
        <v>64003396</v>
      </c>
      <c r="H5725">
        <v>64003396</v>
      </c>
      <c r="I5725">
        <v>64003396</v>
      </c>
      <c r="J5725">
        <v>0</v>
      </c>
      <c r="K5725">
        <v>64003396</v>
      </c>
      <c r="L5725">
        <v>0</v>
      </c>
      <c r="M5725">
        <v>0</v>
      </c>
      <c r="N5725">
        <v>64003396</v>
      </c>
      <c r="O5725">
        <v>57961761</v>
      </c>
      <c r="P5725">
        <v>6041635</v>
      </c>
      <c r="Q5725">
        <v>35646604</v>
      </c>
      <c r="R5725">
        <v>64.23</v>
      </c>
      <c r="S5725">
        <v>0</v>
      </c>
      <c r="T5725">
        <v>0</v>
      </c>
    </row>
    <row r="5726" spans="1:20" x14ac:dyDescent="0.25">
      <c r="A5726" t="s">
        <v>97</v>
      </c>
      <c r="B5726">
        <v>0</v>
      </c>
      <c r="C5726">
        <v>30000000</v>
      </c>
      <c r="D5726">
        <v>0</v>
      </c>
      <c r="E5726">
        <v>30000000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30000000</v>
      </c>
      <c r="R5726">
        <v>0</v>
      </c>
      <c r="S5726">
        <v>0</v>
      </c>
      <c r="T5726">
        <v>0</v>
      </c>
    </row>
    <row r="5727" spans="1:20" x14ac:dyDescent="0.25">
      <c r="A5727" t="s">
        <v>35</v>
      </c>
      <c r="B5727">
        <v>0</v>
      </c>
      <c r="C5727">
        <v>30000000</v>
      </c>
      <c r="D5727">
        <v>0</v>
      </c>
      <c r="E5727">
        <v>30000000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30000000</v>
      </c>
      <c r="R5727">
        <v>0</v>
      </c>
      <c r="S5727">
        <v>0</v>
      </c>
      <c r="T5727">
        <v>0</v>
      </c>
    </row>
    <row r="5728" spans="1:20" x14ac:dyDescent="0.25">
      <c r="A5728" t="s">
        <v>33</v>
      </c>
      <c r="B5728">
        <v>0</v>
      </c>
      <c r="C5728">
        <v>30000000</v>
      </c>
      <c r="D5728">
        <v>0</v>
      </c>
      <c r="E5728">
        <v>30000000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30000000</v>
      </c>
      <c r="R5728">
        <v>0</v>
      </c>
      <c r="S5728">
        <v>0</v>
      </c>
      <c r="T5728">
        <v>0</v>
      </c>
    </row>
    <row r="5729" spans="1:20" x14ac:dyDescent="0.25">
      <c r="A5729" t="s">
        <v>742</v>
      </c>
      <c r="B5729">
        <v>24956000</v>
      </c>
      <c r="C5729">
        <v>0</v>
      </c>
      <c r="D5729">
        <v>0</v>
      </c>
      <c r="E5729">
        <v>24956000</v>
      </c>
      <c r="F5729">
        <v>0</v>
      </c>
      <c r="G5729">
        <v>5686820</v>
      </c>
      <c r="H5729">
        <v>5686820</v>
      </c>
      <c r="I5729">
        <v>5686820</v>
      </c>
      <c r="J5729">
        <v>0</v>
      </c>
      <c r="K5729">
        <v>5686820</v>
      </c>
      <c r="L5729">
        <v>0</v>
      </c>
      <c r="M5729">
        <v>0</v>
      </c>
      <c r="N5729">
        <v>5686820</v>
      </c>
      <c r="O5729">
        <v>4549456</v>
      </c>
      <c r="P5729">
        <v>1137364</v>
      </c>
      <c r="Q5729">
        <v>19269180</v>
      </c>
      <c r="R5729">
        <v>22.79</v>
      </c>
      <c r="S5729">
        <v>0</v>
      </c>
      <c r="T5729">
        <v>0</v>
      </c>
    </row>
    <row r="5730" spans="1:20" x14ac:dyDescent="0.25">
      <c r="A5730" t="s">
        <v>31</v>
      </c>
      <c r="B5730">
        <v>24956000</v>
      </c>
      <c r="C5730">
        <v>-10000000</v>
      </c>
      <c r="D5730">
        <v>0</v>
      </c>
      <c r="E5730">
        <v>14956000</v>
      </c>
      <c r="F5730">
        <v>0</v>
      </c>
      <c r="G5730">
        <v>5686820</v>
      </c>
      <c r="H5730">
        <v>5686820</v>
      </c>
      <c r="I5730">
        <v>5686820</v>
      </c>
      <c r="J5730">
        <v>0</v>
      </c>
      <c r="K5730">
        <v>5686820</v>
      </c>
      <c r="L5730">
        <v>0</v>
      </c>
      <c r="M5730">
        <v>0</v>
      </c>
      <c r="N5730">
        <v>5686820</v>
      </c>
      <c r="O5730">
        <v>4549456</v>
      </c>
      <c r="P5730">
        <v>1137364</v>
      </c>
      <c r="Q5730">
        <v>9269180</v>
      </c>
      <c r="R5730">
        <v>38.020000000000003</v>
      </c>
      <c r="S5730">
        <v>0</v>
      </c>
      <c r="T5730">
        <v>0</v>
      </c>
    </row>
    <row r="5731" spans="1:20" x14ac:dyDescent="0.25">
      <c r="A5731" t="s">
        <v>743</v>
      </c>
      <c r="B5731">
        <v>24956000</v>
      </c>
      <c r="C5731">
        <v>-10000000</v>
      </c>
      <c r="D5731">
        <v>0</v>
      </c>
      <c r="E5731">
        <v>14956000</v>
      </c>
      <c r="F5731">
        <v>0</v>
      </c>
      <c r="G5731">
        <v>5686820</v>
      </c>
      <c r="H5731">
        <v>5686820</v>
      </c>
      <c r="I5731">
        <v>5686820</v>
      </c>
      <c r="J5731">
        <v>0</v>
      </c>
      <c r="K5731">
        <v>5686820</v>
      </c>
      <c r="L5731">
        <v>0</v>
      </c>
      <c r="M5731">
        <v>0</v>
      </c>
      <c r="N5731">
        <v>5686820</v>
      </c>
      <c r="O5731">
        <v>4549456</v>
      </c>
      <c r="P5731">
        <v>1137364</v>
      </c>
      <c r="Q5731">
        <v>9269180</v>
      </c>
      <c r="R5731">
        <v>38.020000000000003</v>
      </c>
      <c r="S5731">
        <v>0</v>
      </c>
      <c r="T5731">
        <v>0</v>
      </c>
    </row>
    <row r="5732" spans="1:20" x14ac:dyDescent="0.25">
      <c r="A5732" t="s">
        <v>33</v>
      </c>
      <c r="B5732">
        <v>24956000</v>
      </c>
      <c r="C5732">
        <v>-10000000</v>
      </c>
      <c r="D5732">
        <v>0</v>
      </c>
      <c r="E5732">
        <v>14956000</v>
      </c>
      <c r="F5732">
        <v>0</v>
      </c>
      <c r="G5732">
        <v>5686820</v>
      </c>
      <c r="H5732">
        <v>5686820</v>
      </c>
      <c r="I5732">
        <v>5686820</v>
      </c>
      <c r="J5732">
        <v>0</v>
      </c>
      <c r="K5732">
        <v>5686820</v>
      </c>
      <c r="L5732">
        <v>0</v>
      </c>
      <c r="M5732">
        <v>0</v>
      </c>
      <c r="N5732">
        <v>5686820</v>
      </c>
      <c r="O5732">
        <v>4549456</v>
      </c>
      <c r="P5732">
        <v>1137364</v>
      </c>
      <c r="Q5732">
        <v>9269180</v>
      </c>
      <c r="R5732">
        <v>38.020000000000003</v>
      </c>
      <c r="S5732">
        <v>0</v>
      </c>
      <c r="T5732">
        <v>0</v>
      </c>
    </row>
    <row r="5733" spans="1:20" x14ac:dyDescent="0.25">
      <c r="A5733" t="s">
        <v>97</v>
      </c>
      <c r="B5733">
        <v>0</v>
      </c>
      <c r="C5733">
        <v>10000000</v>
      </c>
      <c r="D5733">
        <v>0</v>
      </c>
      <c r="E5733">
        <v>10000000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10000000</v>
      </c>
      <c r="R5733">
        <v>0</v>
      </c>
      <c r="S5733">
        <v>0</v>
      </c>
      <c r="T5733">
        <v>0</v>
      </c>
    </row>
    <row r="5734" spans="1:20" x14ac:dyDescent="0.25">
      <c r="A5734" t="s">
        <v>743</v>
      </c>
      <c r="B5734">
        <v>0</v>
      </c>
      <c r="C5734">
        <v>10000000</v>
      </c>
      <c r="D5734">
        <v>0</v>
      </c>
      <c r="E5734">
        <v>10000000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10000000</v>
      </c>
      <c r="R5734">
        <v>0</v>
      </c>
      <c r="S5734">
        <v>0</v>
      </c>
      <c r="T5734">
        <v>0</v>
      </c>
    </row>
    <row r="5735" spans="1:20" x14ac:dyDescent="0.25">
      <c r="A5735" t="s">
        <v>33</v>
      </c>
      <c r="B5735">
        <v>0</v>
      </c>
      <c r="C5735">
        <v>10000000</v>
      </c>
      <c r="D5735">
        <v>0</v>
      </c>
      <c r="E5735">
        <v>10000000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10000000</v>
      </c>
      <c r="R5735">
        <v>0</v>
      </c>
      <c r="S5735">
        <v>0</v>
      </c>
      <c r="T5735">
        <v>0</v>
      </c>
    </row>
    <row r="5736" spans="1:20" x14ac:dyDescent="0.25">
      <c r="A5736" t="s">
        <v>744</v>
      </c>
      <c r="B5736">
        <v>14328000</v>
      </c>
      <c r="C5736">
        <v>0</v>
      </c>
      <c r="D5736">
        <v>0</v>
      </c>
      <c r="E5736">
        <v>14328000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14328000</v>
      </c>
      <c r="R5736">
        <v>0</v>
      </c>
      <c r="S5736">
        <v>0</v>
      </c>
      <c r="T5736">
        <v>0</v>
      </c>
    </row>
    <row r="5737" spans="1:20" x14ac:dyDescent="0.25">
      <c r="A5737" t="s">
        <v>31</v>
      </c>
      <c r="B5737">
        <v>14328000</v>
      </c>
      <c r="C5737">
        <v>-10000000</v>
      </c>
      <c r="D5737">
        <v>0</v>
      </c>
      <c r="E5737">
        <v>4328000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4328000</v>
      </c>
      <c r="R5737">
        <v>0</v>
      </c>
      <c r="S5737">
        <v>0</v>
      </c>
      <c r="T5737">
        <v>0</v>
      </c>
    </row>
    <row r="5738" spans="1:20" x14ac:dyDescent="0.25">
      <c r="A5738" t="s">
        <v>40</v>
      </c>
      <c r="B5738">
        <v>14328000</v>
      </c>
      <c r="C5738">
        <v>-10000000</v>
      </c>
      <c r="D5738">
        <v>0</v>
      </c>
      <c r="E5738">
        <v>4328000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4328000</v>
      </c>
      <c r="R5738">
        <v>0</v>
      </c>
      <c r="S5738">
        <v>0</v>
      </c>
      <c r="T5738">
        <v>0</v>
      </c>
    </row>
    <row r="5739" spans="1:20" x14ac:dyDescent="0.25">
      <c r="A5739" t="s">
        <v>33</v>
      </c>
      <c r="B5739">
        <v>14328000</v>
      </c>
      <c r="C5739">
        <v>-10000000</v>
      </c>
      <c r="D5739">
        <v>0</v>
      </c>
      <c r="E5739">
        <v>4328000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4328000</v>
      </c>
      <c r="R5739">
        <v>0</v>
      </c>
      <c r="S5739">
        <v>0</v>
      </c>
      <c r="T5739">
        <v>0</v>
      </c>
    </row>
    <row r="5740" spans="1:20" x14ac:dyDescent="0.25">
      <c r="A5740" t="s">
        <v>97</v>
      </c>
      <c r="B5740">
        <v>0</v>
      </c>
      <c r="C5740">
        <v>10000000</v>
      </c>
      <c r="D5740">
        <v>0</v>
      </c>
      <c r="E5740">
        <v>10000000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10000000</v>
      </c>
      <c r="R5740">
        <v>0</v>
      </c>
      <c r="S5740">
        <v>0</v>
      </c>
      <c r="T5740">
        <v>0</v>
      </c>
    </row>
    <row r="5741" spans="1:20" x14ac:dyDescent="0.25">
      <c r="A5741" t="s">
        <v>40</v>
      </c>
      <c r="B5741">
        <v>0</v>
      </c>
      <c r="C5741">
        <v>10000000</v>
      </c>
      <c r="D5741">
        <v>0</v>
      </c>
      <c r="E5741">
        <v>10000000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10000000</v>
      </c>
      <c r="R5741">
        <v>0</v>
      </c>
      <c r="S5741">
        <v>0</v>
      </c>
      <c r="T5741">
        <v>0</v>
      </c>
    </row>
    <row r="5742" spans="1:20" x14ac:dyDescent="0.25">
      <c r="A5742" t="s">
        <v>33</v>
      </c>
      <c r="B5742">
        <v>0</v>
      </c>
      <c r="C5742">
        <v>10000000</v>
      </c>
      <c r="D5742">
        <v>0</v>
      </c>
      <c r="E5742">
        <v>10000000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10000000</v>
      </c>
      <c r="R5742">
        <v>0</v>
      </c>
      <c r="S5742">
        <v>0</v>
      </c>
      <c r="T5742">
        <v>0</v>
      </c>
    </row>
    <row r="5743" spans="1:20" x14ac:dyDescent="0.25">
      <c r="A5743" t="s">
        <v>36</v>
      </c>
      <c r="B5743">
        <v>300000000</v>
      </c>
      <c r="C5743">
        <v>0</v>
      </c>
      <c r="D5743">
        <v>0</v>
      </c>
      <c r="E5743">
        <v>300000000</v>
      </c>
      <c r="F5743">
        <v>0</v>
      </c>
      <c r="G5743">
        <v>49622032</v>
      </c>
      <c r="H5743">
        <v>49622032</v>
      </c>
      <c r="I5743">
        <v>49622032</v>
      </c>
      <c r="J5743">
        <v>0</v>
      </c>
      <c r="K5743">
        <v>49622032</v>
      </c>
      <c r="L5743">
        <v>0</v>
      </c>
      <c r="M5743">
        <v>0</v>
      </c>
      <c r="N5743">
        <v>49622032</v>
      </c>
      <c r="O5743">
        <v>29081421</v>
      </c>
      <c r="P5743">
        <v>20540611</v>
      </c>
      <c r="Q5743">
        <v>250377968</v>
      </c>
      <c r="R5743">
        <v>16.54</v>
      </c>
      <c r="S5743">
        <v>0</v>
      </c>
      <c r="T5743">
        <v>0</v>
      </c>
    </row>
    <row r="5744" spans="1:20" x14ac:dyDescent="0.25">
      <c r="A5744" t="s">
        <v>31</v>
      </c>
      <c r="B5744">
        <v>300000000</v>
      </c>
      <c r="C5744">
        <v>-100000000</v>
      </c>
      <c r="D5744">
        <v>0</v>
      </c>
      <c r="E5744">
        <v>200000000</v>
      </c>
      <c r="F5744">
        <v>0</v>
      </c>
      <c r="G5744">
        <v>49622032</v>
      </c>
      <c r="H5744">
        <v>49622032</v>
      </c>
      <c r="I5744">
        <v>49622032</v>
      </c>
      <c r="J5744">
        <v>0</v>
      </c>
      <c r="K5744">
        <v>49622032</v>
      </c>
      <c r="L5744">
        <v>0</v>
      </c>
      <c r="M5744">
        <v>0</v>
      </c>
      <c r="N5744">
        <v>49622032</v>
      </c>
      <c r="O5744">
        <v>29081421</v>
      </c>
      <c r="P5744">
        <v>20540611</v>
      </c>
      <c r="Q5744">
        <v>150377968</v>
      </c>
      <c r="R5744">
        <v>24.81</v>
      </c>
      <c r="S5744">
        <v>0</v>
      </c>
      <c r="T5744">
        <v>0</v>
      </c>
    </row>
    <row r="5745" spans="1:20" x14ac:dyDescent="0.25">
      <c r="A5745" t="s">
        <v>32</v>
      </c>
      <c r="B5745">
        <v>300000000</v>
      </c>
      <c r="C5745">
        <v>-100000000</v>
      </c>
      <c r="D5745">
        <v>0</v>
      </c>
      <c r="E5745">
        <v>200000000</v>
      </c>
      <c r="F5745">
        <v>0</v>
      </c>
      <c r="G5745">
        <v>49622032</v>
      </c>
      <c r="H5745">
        <v>49622032</v>
      </c>
      <c r="I5745">
        <v>49622032</v>
      </c>
      <c r="J5745">
        <v>0</v>
      </c>
      <c r="K5745">
        <v>49622032</v>
      </c>
      <c r="L5745">
        <v>0</v>
      </c>
      <c r="M5745">
        <v>0</v>
      </c>
      <c r="N5745">
        <v>49622032</v>
      </c>
      <c r="O5745">
        <v>29081421</v>
      </c>
      <c r="P5745">
        <v>20540611</v>
      </c>
      <c r="Q5745">
        <v>150377968</v>
      </c>
      <c r="R5745">
        <v>24.81</v>
      </c>
      <c r="S5745">
        <v>0</v>
      </c>
      <c r="T5745">
        <v>0</v>
      </c>
    </row>
    <row r="5746" spans="1:20" x14ac:dyDescent="0.25">
      <c r="A5746" t="s">
        <v>33</v>
      </c>
      <c r="B5746">
        <v>300000000</v>
      </c>
      <c r="C5746">
        <v>-100000000</v>
      </c>
      <c r="D5746">
        <v>0</v>
      </c>
      <c r="E5746">
        <v>200000000</v>
      </c>
      <c r="F5746">
        <v>0</v>
      </c>
      <c r="G5746">
        <v>49622032</v>
      </c>
      <c r="H5746">
        <v>49622032</v>
      </c>
      <c r="I5746">
        <v>49622032</v>
      </c>
      <c r="J5746">
        <v>0</v>
      </c>
      <c r="K5746">
        <v>49622032</v>
      </c>
      <c r="L5746">
        <v>0</v>
      </c>
      <c r="M5746">
        <v>0</v>
      </c>
      <c r="N5746">
        <v>49622032</v>
      </c>
      <c r="O5746">
        <v>29081421</v>
      </c>
      <c r="P5746">
        <v>20540611</v>
      </c>
      <c r="Q5746">
        <v>150377968</v>
      </c>
      <c r="R5746">
        <v>24.81</v>
      </c>
      <c r="S5746">
        <v>0</v>
      </c>
      <c r="T5746">
        <v>0</v>
      </c>
    </row>
    <row r="5747" spans="1:20" x14ac:dyDescent="0.25">
      <c r="A5747" t="s">
        <v>97</v>
      </c>
      <c r="B5747">
        <v>0</v>
      </c>
      <c r="C5747">
        <v>100000000</v>
      </c>
      <c r="D5747">
        <v>0</v>
      </c>
      <c r="E5747">
        <v>100000000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100000000</v>
      </c>
      <c r="R5747">
        <v>0</v>
      </c>
      <c r="S5747">
        <v>0</v>
      </c>
      <c r="T5747">
        <v>0</v>
      </c>
    </row>
    <row r="5748" spans="1:20" x14ac:dyDescent="0.25">
      <c r="A5748" t="s">
        <v>32</v>
      </c>
      <c r="B5748">
        <v>0</v>
      </c>
      <c r="C5748">
        <v>100000000</v>
      </c>
      <c r="D5748">
        <v>0</v>
      </c>
      <c r="E5748">
        <v>100000000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100000000</v>
      </c>
      <c r="R5748">
        <v>0</v>
      </c>
      <c r="S5748">
        <v>0</v>
      </c>
      <c r="T5748">
        <v>0</v>
      </c>
    </row>
    <row r="5749" spans="1:20" x14ac:dyDescent="0.25">
      <c r="A5749" t="s">
        <v>33</v>
      </c>
      <c r="B5749">
        <v>0</v>
      </c>
      <c r="C5749">
        <v>100000000</v>
      </c>
      <c r="D5749">
        <v>0</v>
      </c>
      <c r="E5749">
        <v>100000000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100000000</v>
      </c>
      <c r="R5749">
        <v>0</v>
      </c>
      <c r="S5749">
        <v>0</v>
      </c>
      <c r="T5749">
        <v>0</v>
      </c>
    </row>
    <row r="5750" spans="1:20" x14ac:dyDescent="0.25">
      <c r="A5750" t="s">
        <v>747</v>
      </c>
      <c r="B5750">
        <v>117756000</v>
      </c>
      <c r="C5750">
        <v>0</v>
      </c>
      <c r="D5750">
        <v>0</v>
      </c>
      <c r="E5750">
        <v>117756000</v>
      </c>
      <c r="F5750">
        <v>0</v>
      </c>
      <c r="G5750">
        <v>62410348</v>
      </c>
      <c r="H5750">
        <v>62410348</v>
      </c>
      <c r="I5750">
        <v>62410348</v>
      </c>
      <c r="J5750">
        <v>0</v>
      </c>
      <c r="K5750">
        <v>62410348</v>
      </c>
      <c r="L5750">
        <v>0</v>
      </c>
      <c r="M5750">
        <v>0</v>
      </c>
      <c r="N5750">
        <v>62410348</v>
      </c>
      <c r="O5750">
        <v>40000000</v>
      </c>
      <c r="P5750">
        <v>22410348</v>
      </c>
      <c r="Q5750">
        <v>55345652</v>
      </c>
      <c r="R5750">
        <v>53</v>
      </c>
      <c r="S5750">
        <v>0</v>
      </c>
      <c r="T5750">
        <v>0</v>
      </c>
    </row>
    <row r="5751" spans="1:20" x14ac:dyDescent="0.25">
      <c r="A5751" t="s">
        <v>31</v>
      </c>
      <c r="B5751">
        <v>117756000</v>
      </c>
      <c r="C5751">
        <v>0</v>
      </c>
      <c r="D5751">
        <v>0</v>
      </c>
      <c r="E5751">
        <v>117756000</v>
      </c>
      <c r="F5751">
        <v>0</v>
      </c>
      <c r="G5751">
        <v>62410348</v>
      </c>
      <c r="H5751">
        <v>62410348</v>
      </c>
      <c r="I5751">
        <v>62410348</v>
      </c>
      <c r="J5751">
        <v>0</v>
      </c>
      <c r="K5751">
        <v>62410348</v>
      </c>
      <c r="L5751">
        <v>0</v>
      </c>
      <c r="M5751">
        <v>0</v>
      </c>
      <c r="N5751">
        <v>62410348</v>
      </c>
      <c r="O5751">
        <v>40000000</v>
      </c>
      <c r="P5751">
        <v>22410348</v>
      </c>
      <c r="Q5751">
        <v>55345652</v>
      </c>
      <c r="R5751">
        <v>53</v>
      </c>
      <c r="S5751">
        <v>0</v>
      </c>
      <c r="T5751">
        <v>0</v>
      </c>
    </row>
    <row r="5752" spans="1:20" x14ac:dyDescent="0.25">
      <c r="A5752" t="s">
        <v>38</v>
      </c>
      <c r="B5752">
        <v>117756000</v>
      </c>
      <c r="C5752">
        <v>0</v>
      </c>
      <c r="D5752">
        <v>0</v>
      </c>
      <c r="E5752">
        <v>117756000</v>
      </c>
      <c r="F5752">
        <v>0</v>
      </c>
      <c r="G5752">
        <v>62410348</v>
      </c>
      <c r="H5752">
        <v>62410348</v>
      </c>
      <c r="I5752">
        <v>62410348</v>
      </c>
      <c r="J5752">
        <v>0</v>
      </c>
      <c r="K5752">
        <v>62410348</v>
      </c>
      <c r="L5752">
        <v>0</v>
      </c>
      <c r="M5752">
        <v>0</v>
      </c>
      <c r="N5752">
        <v>62410348</v>
      </c>
      <c r="O5752">
        <v>40000000</v>
      </c>
      <c r="P5752">
        <v>22410348</v>
      </c>
      <c r="Q5752">
        <v>55345652</v>
      </c>
      <c r="R5752">
        <v>53</v>
      </c>
      <c r="S5752">
        <v>0</v>
      </c>
      <c r="T5752">
        <v>0</v>
      </c>
    </row>
    <row r="5753" spans="1:20" x14ac:dyDescent="0.25">
      <c r="A5753" t="s">
        <v>33</v>
      </c>
      <c r="B5753">
        <v>117756000</v>
      </c>
      <c r="C5753">
        <v>0</v>
      </c>
      <c r="D5753">
        <v>0</v>
      </c>
      <c r="E5753">
        <v>117756000</v>
      </c>
      <c r="F5753">
        <v>0</v>
      </c>
      <c r="G5753">
        <v>62410348</v>
      </c>
      <c r="H5753">
        <v>62410348</v>
      </c>
      <c r="I5753">
        <v>62410348</v>
      </c>
      <c r="J5753">
        <v>0</v>
      </c>
      <c r="K5753">
        <v>62410348</v>
      </c>
      <c r="L5753">
        <v>0</v>
      </c>
      <c r="M5753">
        <v>0</v>
      </c>
      <c r="N5753">
        <v>62410348</v>
      </c>
      <c r="O5753">
        <v>40000000</v>
      </c>
      <c r="P5753">
        <v>22410348</v>
      </c>
      <c r="Q5753">
        <v>55345652</v>
      </c>
      <c r="R5753">
        <v>53</v>
      </c>
      <c r="S5753">
        <v>0</v>
      </c>
      <c r="T5753">
        <v>0</v>
      </c>
    </row>
    <row r="5754" spans="1:20" x14ac:dyDescent="0.25">
      <c r="A5754" t="s">
        <v>37</v>
      </c>
      <c r="B5754">
        <v>26066000</v>
      </c>
      <c r="C5754">
        <v>0</v>
      </c>
      <c r="D5754">
        <v>0</v>
      </c>
      <c r="E5754">
        <v>26066000</v>
      </c>
      <c r="F5754">
        <v>0</v>
      </c>
      <c r="G5754">
        <v>8616490</v>
      </c>
      <c r="H5754">
        <v>8616490</v>
      </c>
      <c r="I5754">
        <v>8616490</v>
      </c>
      <c r="J5754">
        <v>0</v>
      </c>
      <c r="K5754">
        <v>8616490</v>
      </c>
      <c r="L5754">
        <v>0</v>
      </c>
      <c r="M5754">
        <v>0</v>
      </c>
      <c r="N5754">
        <v>8616490</v>
      </c>
      <c r="O5754">
        <v>5951072</v>
      </c>
      <c r="P5754">
        <v>2665418</v>
      </c>
      <c r="Q5754">
        <v>17449510</v>
      </c>
      <c r="R5754">
        <v>33.06</v>
      </c>
      <c r="S5754">
        <v>0</v>
      </c>
      <c r="T5754">
        <v>0</v>
      </c>
    </row>
    <row r="5755" spans="1:20" x14ac:dyDescent="0.25">
      <c r="A5755" t="s">
        <v>31</v>
      </c>
      <c r="B5755">
        <v>26066000</v>
      </c>
      <c r="C5755">
        <v>0</v>
      </c>
      <c r="D5755">
        <v>0</v>
      </c>
      <c r="E5755">
        <v>26066000</v>
      </c>
      <c r="F5755">
        <v>0</v>
      </c>
      <c r="G5755">
        <v>8616490</v>
      </c>
      <c r="H5755">
        <v>8616490</v>
      </c>
      <c r="I5755">
        <v>8616490</v>
      </c>
      <c r="J5755">
        <v>0</v>
      </c>
      <c r="K5755">
        <v>8616490</v>
      </c>
      <c r="L5755">
        <v>0</v>
      </c>
      <c r="M5755">
        <v>0</v>
      </c>
      <c r="N5755">
        <v>8616490</v>
      </c>
      <c r="O5755">
        <v>5951072</v>
      </c>
      <c r="P5755">
        <v>2665418</v>
      </c>
      <c r="Q5755">
        <v>17449510</v>
      </c>
      <c r="R5755">
        <v>33.06</v>
      </c>
      <c r="S5755">
        <v>0</v>
      </c>
      <c r="T5755">
        <v>0</v>
      </c>
    </row>
    <row r="5756" spans="1:20" x14ac:dyDescent="0.25">
      <c r="A5756" t="s">
        <v>38</v>
      </c>
      <c r="B5756">
        <v>26066000</v>
      </c>
      <c r="C5756">
        <v>0</v>
      </c>
      <c r="D5756">
        <v>0</v>
      </c>
      <c r="E5756">
        <v>26066000</v>
      </c>
      <c r="F5756">
        <v>0</v>
      </c>
      <c r="G5756">
        <v>8616490</v>
      </c>
      <c r="H5756">
        <v>8616490</v>
      </c>
      <c r="I5756">
        <v>8616490</v>
      </c>
      <c r="J5756">
        <v>0</v>
      </c>
      <c r="K5756">
        <v>8616490</v>
      </c>
      <c r="L5756">
        <v>0</v>
      </c>
      <c r="M5756">
        <v>0</v>
      </c>
      <c r="N5756">
        <v>8616490</v>
      </c>
      <c r="O5756">
        <v>5951072</v>
      </c>
      <c r="P5756">
        <v>2665418</v>
      </c>
      <c r="Q5756">
        <v>17449510</v>
      </c>
      <c r="R5756">
        <v>33.06</v>
      </c>
      <c r="S5756">
        <v>0</v>
      </c>
      <c r="T5756">
        <v>0</v>
      </c>
    </row>
    <row r="5757" spans="1:20" x14ac:dyDescent="0.25">
      <c r="A5757" t="s">
        <v>33</v>
      </c>
      <c r="B5757">
        <v>26066000</v>
      </c>
      <c r="C5757">
        <v>0</v>
      </c>
      <c r="D5757">
        <v>0</v>
      </c>
      <c r="E5757">
        <v>26066000</v>
      </c>
      <c r="F5757">
        <v>0</v>
      </c>
      <c r="G5757">
        <v>8616490</v>
      </c>
      <c r="H5757">
        <v>8616490</v>
      </c>
      <c r="I5757">
        <v>8616490</v>
      </c>
      <c r="J5757">
        <v>0</v>
      </c>
      <c r="K5757">
        <v>8616490</v>
      </c>
      <c r="L5757">
        <v>0</v>
      </c>
      <c r="M5757">
        <v>0</v>
      </c>
      <c r="N5757">
        <v>8616490</v>
      </c>
      <c r="O5757">
        <v>5951072</v>
      </c>
      <c r="P5757">
        <v>2665418</v>
      </c>
      <c r="Q5757">
        <v>17449510</v>
      </c>
      <c r="R5757">
        <v>33.06</v>
      </c>
      <c r="S5757">
        <v>0</v>
      </c>
      <c r="T5757">
        <v>0</v>
      </c>
    </row>
    <row r="5758" spans="1:20" x14ac:dyDescent="0.25">
      <c r="A5758" t="s">
        <v>39</v>
      </c>
      <c r="B5758">
        <v>157665000</v>
      </c>
      <c r="C5758">
        <v>0</v>
      </c>
      <c r="D5758">
        <v>0</v>
      </c>
      <c r="E5758">
        <v>157665000</v>
      </c>
      <c r="F5758">
        <v>0</v>
      </c>
      <c r="G5758">
        <v>106756790</v>
      </c>
      <c r="H5758">
        <v>106756790</v>
      </c>
      <c r="I5758">
        <v>106756790</v>
      </c>
      <c r="J5758">
        <v>0</v>
      </c>
      <c r="K5758">
        <v>106756790</v>
      </c>
      <c r="L5758">
        <v>0</v>
      </c>
      <c r="M5758">
        <v>0</v>
      </c>
      <c r="N5758">
        <v>106756790</v>
      </c>
      <c r="O5758">
        <v>11404767</v>
      </c>
      <c r="P5758">
        <v>95352023</v>
      </c>
      <c r="Q5758">
        <v>50908210</v>
      </c>
      <c r="R5758">
        <v>67.709999999999994</v>
      </c>
      <c r="S5758">
        <v>0</v>
      </c>
      <c r="T5758">
        <v>0</v>
      </c>
    </row>
    <row r="5759" spans="1:20" x14ac:dyDescent="0.25">
      <c r="A5759" t="s">
        <v>31</v>
      </c>
      <c r="B5759">
        <v>157665000</v>
      </c>
      <c r="C5759">
        <v>0</v>
      </c>
      <c r="D5759">
        <v>0</v>
      </c>
      <c r="E5759">
        <v>157665000</v>
      </c>
      <c r="F5759">
        <v>0</v>
      </c>
      <c r="G5759">
        <v>106756790</v>
      </c>
      <c r="H5759">
        <v>106756790</v>
      </c>
      <c r="I5759">
        <v>106756790</v>
      </c>
      <c r="J5759">
        <v>0</v>
      </c>
      <c r="K5759">
        <v>106756790</v>
      </c>
      <c r="L5759">
        <v>0</v>
      </c>
      <c r="M5759">
        <v>0</v>
      </c>
      <c r="N5759">
        <v>106756790</v>
      </c>
      <c r="O5759">
        <v>11404767</v>
      </c>
      <c r="P5759">
        <v>95352023</v>
      </c>
      <c r="Q5759">
        <v>50908210</v>
      </c>
      <c r="R5759">
        <v>67.709999999999994</v>
      </c>
      <c r="S5759">
        <v>0</v>
      </c>
      <c r="T5759">
        <v>0</v>
      </c>
    </row>
    <row r="5760" spans="1:20" x14ac:dyDescent="0.25">
      <c r="A5760" t="s">
        <v>40</v>
      </c>
      <c r="B5760">
        <v>157665000</v>
      </c>
      <c r="C5760">
        <v>0</v>
      </c>
      <c r="D5760">
        <v>0</v>
      </c>
      <c r="E5760">
        <v>157665000</v>
      </c>
      <c r="F5760">
        <v>0</v>
      </c>
      <c r="G5760">
        <v>106756790</v>
      </c>
      <c r="H5760">
        <v>106756790</v>
      </c>
      <c r="I5760">
        <v>106756790</v>
      </c>
      <c r="J5760">
        <v>0</v>
      </c>
      <c r="K5760">
        <v>106756790</v>
      </c>
      <c r="L5760">
        <v>0</v>
      </c>
      <c r="M5760">
        <v>0</v>
      </c>
      <c r="N5760">
        <v>106756790</v>
      </c>
      <c r="O5760">
        <v>11404767</v>
      </c>
      <c r="P5760">
        <v>95352023</v>
      </c>
      <c r="Q5760">
        <v>50908210</v>
      </c>
      <c r="R5760">
        <v>67.709999999999994</v>
      </c>
      <c r="S5760">
        <v>0</v>
      </c>
      <c r="T5760">
        <v>0</v>
      </c>
    </row>
    <row r="5761" spans="1:20" x14ac:dyDescent="0.25">
      <c r="A5761" t="s">
        <v>33</v>
      </c>
      <c r="B5761">
        <v>157665000</v>
      </c>
      <c r="C5761">
        <v>0</v>
      </c>
      <c r="D5761">
        <v>0</v>
      </c>
      <c r="E5761">
        <v>157665000</v>
      </c>
      <c r="F5761">
        <v>0</v>
      </c>
      <c r="G5761">
        <v>106756790</v>
      </c>
      <c r="H5761">
        <v>106756790</v>
      </c>
      <c r="I5761">
        <v>106756790</v>
      </c>
      <c r="J5761">
        <v>0</v>
      </c>
      <c r="K5761">
        <v>106756790</v>
      </c>
      <c r="L5761">
        <v>0</v>
      </c>
      <c r="M5761">
        <v>0</v>
      </c>
      <c r="N5761">
        <v>106756790</v>
      </c>
      <c r="O5761">
        <v>11404767</v>
      </c>
      <c r="P5761">
        <v>95352023</v>
      </c>
      <c r="Q5761">
        <v>50908210</v>
      </c>
      <c r="R5761">
        <v>67.709999999999994</v>
      </c>
      <c r="S5761">
        <v>0</v>
      </c>
      <c r="T5761">
        <v>0</v>
      </c>
    </row>
    <row r="5762" spans="1:20" x14ac:dyDescent="0.25">
      <c r="A5762" t="s">
        <v>41</v>
      </c>
      <c r="B5762">
        <v>144498000</v>
      </c>
      <c r="C5762">
        <v>0</v>
      </c>
      <c r="D5762">
        <v>0</v>
      </c>
      <c r="E5762">
        <v>144498000</v>
      </c>
      <c r="F5762">
        <v>0</v>
      </c>
      <c r="G5762">
        <v>61370410</v>
      </c>
      <c r="H5762">
        <v>61370410</v>
      </c>
      <c r="I5762">
        <v>61370410</v>
      </c>
      <c r="J5762">
        <v>0</v>
      </c>
      <c r="K5762">
        <v>61370410</v>
      </c>
      <c r="L5762">
        <v>0</v>
      </c>
      <c r="M5762">
        <v>0</v>
      </c>
      <c r="N5762">
        <v>61370410</v>
      </c>
      <c r="O5762">
        <v>50982121</v>
      </c>
      <c r="P5762">
        <v>10388289</v>
      </c>
      <c r="Q5762">
        <v>83127590</v>
      </c>
      <c r="R5762">
        <v>42.47</v>
      </c>
      <c r="S5762">
        <v>0</v>
      </c>
      <c r="T5762">
        <v>0</v>
      </c>
    </row>
    <row r="5763" spans="1:20" x14ac:dyDescent="0.25">
      <c r="A5763" t="s">
        <v>31</v>
      </c>
      <c r="B5763">
        <v>144498000</v>
      </c>
      <c r="C5763">
        <v>0</v>
      </c>
      <c r="D5763">
        <v>0</v>
      </c>
      <c r="E5763">
        <v>144498000</v>
      </c>
      <c r="F5763">
        <v>0</v>
      </c>
      <c r="G5763">
        <v>61370410</v>
      </c>
      <c r="H5763">
        <v>61370410</v>
      </c>
      <c r="I5763">
        <v>61370410</v>
      </c>
      <c r="J5763">
        <v>0</v>
      </c>
      <c r="K5763">
        <v>61370410</v>
      </c>
      <c r="L5763">
        <v>0</v>
      </c>
      <c r="M5763">
        <v>0</v>
      </c>
      <c r="N5763">
        <v>61370410</v>
      </c>
      <c r="O5763">
        <v>50982121</v>
      </c>
      <c r="P5763">
        <v>10388289</v>
      </c>
      <c r="Q5763">
        <v>83127590</v>
      </c>
      <c r="R5763">
        <v>42.47</v>
      </c>
      <c r="S5763">
        <v>0</v>
      </c>
      <c r="T5763">
        <v>0</v>
      </c>
    </row>
    <row r="5764" spans="1:20" x14ac:dyDescent="0.25">
      <c r="A5764" t="s">
        <v>40</v>
      </c>
      <c r="B5764">
        <v>144498000</v>
      </c>
      <c r="C5764">
        <v>0</v>
      </c>
      <c r="D5764">
        <v>0</v>
      </c>
      <c r="E5764">
        <v>144498000</v>
      </c>
      <c r="F5764">
        <v>0</v>
      </c>
      <c r="G5764">
        <v>61370410</v>
      </c>
      <c r="H5764">
        <v>61370410</v>
      </c>
      <c r="I5764">
        <v>61370410</v>
      </c>
      <c r="J5764">
        <v>0</v>
      </c>
      <c r="K5764">
        <v>61370410</v>
      </c>
      <c r="L5764">
        <v>0</v>
      </c>
      <c r="M5764">
        <v>0</v>
      </c>
      <c r="N5764">
        <v>61370410</v>
      </c>
      <c r="O5764">
        <v>50982121</v>
      </c>
      <c r="P5764">
        <v>10388289</v>
      </c>
      <c r="Q5764">
        <v>83127590</v>
      </c>
      <c r="R5764">
        <v>42.47</v>
      </c>
      <c r="S5764">
        <v>0</v>
      </c>
      <c r="T5764">
        <v>0</v>
      </c>
    </row>
    <row r="5765" spans="1:20" x14ac:dyDescent="0.25">
      <c r="A5765" t="s">
        <v>33</v>
      </c>
      <c r="B5765">
        <v>144498000</v>
      </c>
      <c r="C5765">
        <v>0</v>
      </c>
      <c r="D5765">
        <v>0</v>
      </c>
      <c r="E5765">
        <v>144498000</v>
      </c>
      <c r="F5765">
        <v>0</v>
      </c>
      <c r="G5765">
        <v>61370410</v>
      </c>
      <c r="H5765">
        <v>61370410</v>
      </c>
      <c r="I5765">
        <v>61370410</v>
      </c>
      <c r="J5765">
        <v>0</v>
      </c>
      <c r="K5765">
        <v>61370410</v>
      </c>
      <c r="L5765">
        <v>0</v>
      </c>
      <c r="M5765">
        <v>0</v>
      </c>
      <c r="N5765">
        <v>61370410</v>
      </c>
      <c r="O5765">
        <v>50982121</v>
      </c>
      <c r="P5765">
        <v>10388289</v>
      </c>
      <c r="Q5765">
        <v>83127590</v>
      </c>
      <c r="R5765">
        <v>42.47</v>
      </c>
      <c r="S5765">
        <v>0</v>
      </c>
      <c r="T5765">
        <v>0</v>
      </c>
    </row>
    <row r="5766" spans="1:20" x14ac:dyDescent="0.25">
      <c r="A5766" t="s">
        <v>42</v>
      </c>
      <c r="B5766">
        <v>328260000</v>
      </c>
      <c r="C5766">
        <v>0</v>
      </c>
      <c r="D5766">
        <v>0</v>
      </c>
      <c r="E5766">
        <v>328260000</v>
      </c>
      <c r="F5766">
        <v>0</v>
      </c>
      <c r="G5766">
        <v>5932908</v>
      </c>
      <c r="H5766">
        <v>5932908</v>
      </c>
      <c r="I5766">
        <v>5932908</v>
      </c>
      <c r="J5766">
        <v>0</v>
      </c>
      <c r="K5766">
        <v>5932908</v>
      </c>
      <c r="L5766">
        <v>0</v>
      </c>
      <c r="M5766">
        <v>0</v>
      </c>
      <c r="N5766">
        <v>5932908</v>
      </c>
      <c r="O5766">
        <v>4574530</v>
      </c>
      <c r="P5766">
        <v>1358378</v>
      </c>
      <c r="Q5766">
        <v>322327092</v>
      </c>
      <c r="R5766">
        <v>1.81</v>
      </c>
      <c r="S5766">
        <v>0</v>
      </c>
      <c r="T5766">
        <v>0</v>
      </c>
    </row>
    <row r="5767" spans="1:20" x14ac:dyDescent="0.25">
      <c r="A5767" t="s">
        <v>31</v>
      </c>
      <c r="B5767">
        <v>328260000</v>
      </c>
      <c r="C5767">
        <v>-250000000</v>
      </c>
      <c r="D5767">
        <v>0</v>
      </c>
      <c r="E5767">
        <v>78260000</v>
      </c>
      <c r="F5767">
        <v>0</v>
      </c>
      <c r="G5767">
        <v>5932908</v>
      </c>
      <c r="H5767">
        <v>5932908</v>
      </c>
      <c r="I5767">
        <v>5932908</v>
      </c>
      <c r="J5767">
        <v>0</v>
      </c>
      <c r="K5767">
        <v>5932908</v>
      </c>
      <c r="L5767">
        <v>0</v>
      </c>
      <c r="M5767">
        <v>0</v>
      </c>
      <c r="N5767">
        <v>5932908</v>
      </c>
      <c r="O5767">
        <v>4574530</v>
      </c>
      <c r="P5767">
        <v>1358378</v>
      </c>
      <c r="Q5767">
        <v>72327092</v>
      </c>
      <c r="R5767">
        <v>7.58</v>
      </c>
      <c r="S5767">
        <v>0</v>
      </c>
      <c r="T5767">
        <v>0</v>
      </c>
    </row>
    <row r="5768" spans="1:20" x14ac:dyDescent="0.25">
      <c r="A5768" t="s">
        <v>40</v>
      </c>
      <c r="B5768">
        <v>328260000</v>
      </c>
      <c r="C5768">
        <v>-250000000</v>
      </c>
      <c r="D5768">
        <v>0</v>
      </c>
      <c r="E5768">
        <v>78260000</v>
      </c>
      <c r="F5768">
        <v>0</v>
      </c>
      <c r="G5768">
        <v>5932908</v>
      </c>
      <c r="H5768">
        <v>5932908</v>
      </c>
      <c r="I5768">
        <v>5932908</v>
      </c>
      <c r="J5768">
        <v>0</v>
      </c>
      <c r="K5768">
        <v>5932908</v>
      </c>
      <c r="L5768">
        <v>0</v>
      </c>
      <c r="M5768">
        <v>0</v>
      </c>
      <c r="N5768">
        <v>5932908</v>
      </c>
      <c r="O5768">
        <v>4574530</v>
      </c>
      <c r="P5768">
        <v>1358378</v>
      </c>
      <c r="Q5768">
        <v>72327092</v>
      </c>
      <c r="R5768">
        <v>7.58</v>
      </c>
      <c r="S5768">
        <v>0</v>
      </c>
      <c r="T5768">
        <v>0</v>
      </c>
    </row>
    <row r="5769" spans="1:20" x14ac:dyDescent="0.25">
      <c r="A5769" t="s">
        <v>33</v>
      </c>
      <c r="B5769">
        <v>328260000</v>
      </c>
      <c r="C5769">
        <v>-250000000</v>
      </c>
      <c r="D5769">
        <v>0</v>
      </c>
      <c r="E5769">
        <v>78260000</v>
      </c>
      <c r="F5769">
        <v>0</v>
      </c>
      <c r="G5769">
        <v>5932908</v>
      </c>
      <c r="H5769">
        <v>5932908</v>
      </c>
      <c r="I5769">
        <v>5932908</v>
      </c>
      <c r="J5769">
        <v>0</v>
      </c>
      <c r="K5769">
        <v>5932908</v>
      </c>
      <c r="L5769">
        <v>0</v>
      </c>
      <c r="M5769">
        <v>0</v>
      </c>
      <c r="N5769">
        <v>5932908</v>
      </c>
      <c r="O5769">
        <v>4574530</v>
      </c>
      <c r="P5769">
        <v>1358378</v>
      </c>
      <c r="Q5769">
        <v>72327092</v>
      </c>
      <c r="R5769">
        <v>7.58</v>
      </c>
      <c r="S5769">
        <v>0</v>
      </c>
      <c r="T5769">
        <v>0</v>
      </c>
    </row>
    <row r="5770" spans="1:20" x14ac:dyDescent="0.25">
      <c r="A5770" t="s">
        <v>97</v>
      </c>
      <c r="B5770">
        <v>0</v>
      </c>
      <c r="C5770">
        <v>250000000</v>
      </c>
      <c r="D5770">
        <v>0</v>
      </c>
      <c r="E5770">
        <v>250000000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250000000</v>
      </c>
      <c r="R5770">
        <v>0</v>
      </c>
      <c r="S5770">
        <v>0</v>
      </c>
      <c r="T5770">
        <v>0</v>
      </c>
    </row>
    <row r="5771" spans="1:20" x14ac:dyDescent="0.25">
      <c r="A5771" t="s">
        <v>40</v>
      </c>
      <c r="B5771">
        <v>0</v>
      </c>
      <c r="C5771">
        <v>250000000</v>
      </c>
      <c r="D5771">
        <v>0</v>
      </c>
      <c r="E5771">
        <v>250000000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250000000</v>
      </c>
      <c r="R5771">
        <v>0</v>
      </c>
      <c r="S5771">
        <v>0</v>
      </c>
      <c r="T5771">
        <v>0</v>
      </c>
    </row>
    <row r="5772" spans="1:20" x14ac:dyDescent="0.25">
      <c r="A5772" t="s">
        <v>33</v>
      </c>
      <c r="B5772">
        <v>0</v>
      </c>
      <c r="C5772">
        <v>250000000</v>
      </c>
      <c r="D5772">
        <v>0</v>
      </c>
      <c r="E5772">
        <v>250000000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250000000</v>
      </c>
      <c r="R5772">
        <v>0</v>
      </c>
      <c r="S5772">
        <v>0</v>
      </c>
      <c r="T5772">
        <v>0</v>
      </c>
    </row>
    <row r="5773" spans="1:20" x14ac:dyDescent="0.25">
      <c r="A5773" t="s">
        <v>757</v>
      </c>
      <c r="B5773">
        <v>11587000</v>
      </c>
      <c r="C5773">
        <v>0</v>
      </c>
      <c r="D5773">
        <v>0</v>
      </c>
      <c r="E5773">
        <v>11587000</v>
      </c>
      <c r="F5773">
        <v>0</v>
      </c>
      <c r="G5773">
        <v>746290</v>
      </c>
      <c r="H5773">
        <v>746290</v>
      </c>
      <c r="I5773">
        <v>746290</v>
      </c>
      <c r="J5773">
        <v>0</v>
      </c>
      <c r="K5773">
        <v>746290</v>
      </c>
      <c r="L5773">
        <v>0</v>
      </c>
      <c r="M5773">
        <v>0</v>
      </c>
      <c r="N5773">
        <v>746290</v>
      </c>
      <c r="O5773">
        <v>746290</v>
      </c>
      <c r="P5773">
        <v>0</v>
      </c>
      <c r="Q5773">
        <v>10840710</v>
      </c>
      <c r="R5773">
        <v>6.44</v>
      </c>
      <c r="S5773">
        <v>0</v>
      </c>
      <c r="T5773">
        <v>0</v>
      </c>
    </row>
    <row r="5774" spans="1:20" x14ac:dyDescent="0.25">
      <c r="A5774" t="s">
        <v>31</v>
      </c>
      <c r="B5774">
        <v>11587000</v>
      </c>
      <c r="C5774">
        <v>0</v>
      </c>
      <c r="D5774">
        <v>0</v>
      </c>
      <c r="E5774">
        <v>11587000</v>
      </c>
      <c r="F5774">
        <v>0</v>
      </c>
      <c r="G5774">
        <v>746290</v>
      </c>
      <c r="H5774">
        <v>746290</v>
      </c>
      <c r="I5774">
        <v>746290</v>
      </c>
      <c r="J5774">
        <v>0</v>
      </c>
      <c r="K5774">
        <v>746290</v>
      </c>
      <c r="L5774">
        <v>0</v>
      </c>
      <c r="M5774">
        <v>0</v>
      </c>
      <c r="N5774">
        <v>746290</v>
      </c>
      <c r="O5774">
        <v>746290</v>
      </c>
      <c r="P5774">
        <v>0</v>
      </c>
      <c r="Q5774">
        <v>10840710</v>
      </c>
      <c r="R5774">
        <v>6.44</v>
      </c>
      <c r="S5774">
        <v>0</v>
      </c>
      <c r="T5774">
        <v>0</v>
      </c>
    </row>
    <row r="5775" spans="1:20" x14ac:dyDescent="0.25">
      <c r="A5775" t="s">
        <v>38</v>
      </c>
      <c r="B5775">
        <v>11587000</v>
      </c>
      <c r="C5775">
        <v>0</v>
      </c>
      <c r="D5775">
        <v>0</v>
      </c>
      <c r="E5775">
        <v>11587000</v>
      </c>
      <c r="F5775">
        <v>0</v>
      </c>
      <c r="G5775">
        <v>746290</v>
      </c>
      <c r="H5775">
        <v>746290</v>
      </c>
      <c r="I5775">
        <v>746290</v>
      </c>
      <c r="J5775">
        <v>0</v>
      </c>
      <c r="K5775">
        <v>746290</v>
      </c>
      <c r="L5775">
        <v>0</v>
      </c>
      <c r="M5775">
        <v>0</v>
      </c>
      <c r="N5775">
        <v>746290</v>
      </c>
      <c r="O5775">
        <v>746290</v>
      </c>
      <c r="P5775">
        <v>0</v>
      </c>
      <c r="Q5775">
        <v>10840710</v>
      </c>
      <c r="R5775">
        <v>6.44</v>
      </c>
      <c r="S5775">
        <v>0</v>
      </c>
      <c r="T5775">
        <v>0</v>
      </c>
    </row>
    <row r="5776" spans="1:20" x14ac:dyDescent="0.25">
      <c r="A5776" t="s">
        <v>33</v>
      </c>
      <c r="B5776">
        <v>11587000</v>
      </c>
      <c r="C5776">
        <v>0</v>
      </c>
      <c r="D5776">
        <v>0</v>
      </c>
      <c r="E5776">
        <v>11587000</v>
      </c>
      <c r="F5776">
        <v>0</v>
      </c>
      <c r="G5776">
        <v>746290</v>
      </c>
      <c r="H5776">
        <v>746290</v>
      </c>
      <c r="I5776">
        <v>746290</v>
      </c>
      <c r="J5776">
        <v>0</v>
      </c>
      <c r="K5776">
        <v>746290</v>
      </c>
      <c r="L5776">
        <v>0</v>
      </c>
      <c r="M5776">
        <v>0</v>
      </c>
      <c r="N5776">
        <v>746290</v>
      </c>
      <c r="O5776">
        <v>746290</v>
      </c>
      <c r="P5776">
        <v>0</v>
      </c>
      <c r="Q5776">
        <v>10840710</v>
      </c>
      <c r="R5776">
        <v>6.44</v>
      </c>
      <c r="S5776">
        <v>0</v>
      </c>
      <c r="T5776">
        <v>0</v>
      </c>
    </row>
    <row r="5777" spans="1:20" x14ac:dyDescent="0.25">
      <c r="A5777" t="s">
        <v>44</v>
      </c>
      <c r="B5777">
        <v>103015000</v>
      </c>
      <c r="C5777">
        <v>0</v>
      </c>
      <c r="D5777">
        <v>0</v>
      </c>
      <c r="E5777">
        <v>103015000</v>
      </c>
      <c r="F5777">
        <v>0</v>
      </c>
      <c r="G5777">
        <v>55570687</v>
      </c>
      <c r="H5777">
        <v>55570687</v>
      </c>
      <c r="I5777">
        <v>55570687</v>
      </c>
      <c r="J5777">
        <v>0</v>
      </c>
      <c r="K5777">
        <v>55570687</v>
      </c>
      <c r="L5777">
        <v>0</v>
      </c>
      <c r="M5777">
        <v>0</v>
      </c>
      <c r="N5777">
        <v>55570687</v>
      </c>
      <c r="O5777">
        <v>41485363</v>
      </c>
      <c r="P5777">
        <v>14085324</v>
      </c>
      <c r="Q5777">
        <v>47444313</v>
      </c>
      <c r="R5777">
        <v>53.94</v>
      </c>
      <c r="S5777">
        <v>0</v>
      </c>
      <c r="T5777">
        <v>0</v>
      </c>
    </row>
    <row r="5778" spans="1:20" x14ac:dyDescent="0.25">
      <c r="A5778" t="s">
        <v>31</v>
      </c>
      <c r="B5778">
        <v>103015000</v>
      </c>
      <c r="C5778">
        <v>0</v>
      </c>
      <c r="D5778">
        <v>0</v>
      </c>
      <c r="E5778">
        <v>103015000</v>
      </c>
      <c r="F5778">
        <v>0</v>
      </c>
      <c r="G5778">
        <v>55570687</v>
      </c>
      <c r="H5778">
        <v>55570687</v>
      </c>
      <c r="I5778">
        <v>55570687</v>
      </c>
      <c r="J5778">
        <v>0</v>
      </c>
      <c r="K5778">
        <v>55570687</v>
      </c>
      <c r="L5778">
        <v>0</v>
      </c>
      <c r="M5778">
        <v>0</v>
      </c>
      <c r="N5778">
        <v>55570687</v>
      </c>
      <c r="O5778">
        <v>41485363</v>
      </c>
      <c r="P5778">
        <v>14085324</v>
      </c>
      <c r="Q5778">
        <v>47444313</v>
      </c>
      <c r="R5778">
        <v>53.94</v>
      </c>
      <c r="S5778">
        <v>0</v>
      </c>
      <c r="T5778">
        <v>0</v>
      </c>
    </row>
    <row r="5779" spans="1:20" x14ac:dyDescent="0.25">
      <c r="A5779" t="s">
        <v>38</v>
      </c>
      <c r="B5779">
        <v>103015000</v>
      </c>
      <c r="C5779">
        <v>0</v>
      </c>
      <c r="D5779">
        <v>0</v>
      </c>
      <c r="E5779">
        <v>103015000</v>
      </c>
      <c r="F5779">
        <v>0</v>
      </c>
      <c r="G5779">
        <v>55570687</v>
      </c>
      <c r="H5779">
        <v>55570687</v>
      </c>
      <c r="I5779">
        <v>55570687</v>
      </c>
      <c r="J5779">
        <v>0</v>
      </c>
      <c r="K5779">
        <v>55570687</v>
      </c>
      <c r="L5779">
        <v>0</v>
      </c>
      <c r="M5779">
        <v>0</v>
      </c>
      <c r="N5779">
        <v>55570687</v>
      </c>
      <c r="O5779">
        <v>41485363</v>
      </c>
      <c r="P5779">
        <v>14085324</v>
      </c>
      <c r="Q5779">
        <v>47444313</v>
      </c>
      <c r="R5779">
        <v>53.94</v>
      </c>
      <c r="S5779">
        <v>0</v>
      </c>
      <c r="T5779">
        <v>0</v>
      </c>
    </row>
    <row r="5780" spans="1:20" x14ac:dyDescent="0.25">
      <c r="A5780" t="s">
        <v>33</v>
      </c>
      <c r="B5780">
        <v>103015000</v>
      </c>
      <c r="C5780">
        <v>0</v>
      </c>
      <c r="D5780">
        <v>0</v>
      </c>
      <c r="E5780">
        <v>103015000</v>
      </c>
      <c r="F5780">
        <v>0</v>
      </c>
      <c r="G5780">
        <v>55570687</v>
      </c>
      <c r="H5780">
        <v>55570687</v>
      </c>
      <c r="I5780">
        <v>55570687</v>
      </c>
      <c r="J5780">
        <v>0</v>
      </c>
      <c r="K5780">
        <v>55570687</v>
      </c>
      <c r="L5780">
        <v>0</v>
      </c>
      <c r="M5780">
        <v>0</v>
      </c>
      <c r="N5780">
        <v>55570687</v>
      </c>
      <c r="O5780">
        <v>41485363</v>
      </c>
      <c r="P5780">
        <v>14085324</v>
      </c>
      <c r="Q5780">
        <v>47444313</v>
      </c>
      <c r="R5780">
        <v>53.94</v>
      </c>
      <c r="S5780">
        <v>0</v>
      </c>
      <c r="T5780">
        <v>0</v>
      </c>
    </row>
    <row r="5781" spans="1:20" x14ac:dyDescent="0.25">
      <c r="A5781" t="s">
        <v>49</v>
      </c>
      <c r="B5781">
        <v>2350532000</v>
      </c>
      <c r="C5781">
        <v>650000000</v>
      </c>
      <c r="D5781">
        <v>0</v>
      </c>
      <c r="E5781">
        <v>3000532000</v>
      </c>
      <c r="F5781">
        <v>0</v>
      </c>
      <c r="G5781">
        <v>2363767890</v>
      </c>
      <c r="H5781">
        <v>2363767890</v>
      </c>
      <c r="I5781">
        <v>2363767890</v>
      </c>
      <c r="J5781">
        <v>0</v>
      </c>
      <c r="K5781">
        <v>2363767890</v>
      </c>
      <c r="L5781">
        <v>0</v>
      </c>
      <c r="M5781">
        <v>0</v>
      </c>
      <c r="N5781">
        <v>2363767890</v>
      </c>
      <c r="O5781">
        <v>2202961240</v>
      </c>
      <c r="P5781">
        <v>160806650</v>
      </c>
      <c r="Q5781">
        <v>636764110</v>
      </c>
      <c r="R5781">
        <v>78.78</v>
      </c>
      <c r="S5781">
        <v>0</v>
      </c>
      <c r="T5781">
        <v>0</v>
      </c>
    </row>
    <row r="5782" spans="1:20" x14ac:dyDescent="0.25">
      <c r="A5782" t="s">
        <v>31</v>
      </c>
      <c r="B5782">
        <v>2350532000</v>
      </c>
      <c r="C5782">
        <v>350000000</v>
      </c>
      <c r="D5782">
        <v>0</v>
      </c>
      <c r="E5782">
        <v>2700532000</v>
      </c>
      <c r="F5782">
        <v>0</v>
      </c>
      <c r="G5782">
        <v>2363767890</v>
      </c>
      <c r="H5782">
        <v>2363767890</v>
      </c>
      <c r="I5782">
        <v>2363767890</v>
      </c>
      <c r="J5782">
        <v>0</v>
      </c>
      <c r="K5782">
        <v>2363767890</v>
      </c>
      <c r="L5782">
        <v>0</v>
      </c>
      <c r="M5782">
        <v>0</v>
      </c>
      <c r="N5782">
        <v>2363767890</v>
      </c>
      <c r="O5782">
        <v>2202961240</v>
      </c>
      <c r="P5782">
        <v>160806650</v>
      </c>
      <c r="Q5782">
        <v>336764110</v>
      </c>
      <c r="R5782">
        <v>87.53</v>
      </c>
      <c r="S5782">
        <v>0</v>
      </c>
      <c r="T5782">
        <v>0</v>
      </c>
    </row>
    <row r="5783" spans="1:20" x14ac:dyDescent="0.25">
      <c r="A5783" t="s">
        <v>46</v>
      </c>
      <c r="B5783">
        <v>2350532000</v>
      </c>
      <c r="C5783">
        <v>350000000</v>
      </c>
      <c r="D5783">
        <v>0</v>
      </c>
      <c r="E5783">
        <v>2700532000</v>
      </c>
      <c r="F5783">
        <v>0</v>
      </c>
      <c r="G5783">
        <v>2363767890</v>
      </c>
      <c r="H5783">
        <v>2363767890</v>
      </c>
      <c r="I5783">
        <v>2363767890</v>
      </c>
      <c r="J5783">
        <v>0</v>
      </c>
      <c r="K5783">
        <v>2363767890</v>
      </c>
      <c r="L5783">
        <v>0</v>
      </c>
      <c r="M5783">
        <v>0</v>
      </c>
      <c r="N5783">
        <v>2363767890</v>
      </c>
      <c r="O5783">
        <v>2202961240</v>
      </c>
      <c r="P5783">
        <v>160806650</v>
      </c>
      <c r="Q5783">
        <v>336764110</v>
      </c>
      <c r="R5783">
        <v>87.53</v>
      </c>
      <c r="S5783">
        <v>0</v>
      </c>
      <c r="T5783">
        <v>0</v>
      </c>
    </row>
    <row r="5784" spans="1:20" x14ac:dyDescent="0.25">
      <c r="A5784" t="s">
        <v>33</v>
      </c>
      <c r="B5784">
        <v>2350532000</v>
      </c>
      <c r="C5784">
        <v>350000000</v>
      </c>
      <c r="D5784">
        <v>0</v>
      </c>
      <c r="E5784">
        <v>2700532000</v>
      </c>
      <c r="F5784">
        <v>0</v>
      </c>
      <c r="G5784">
        <v>2363767890</v>
      </c>
      <c r="H5784">
        <v>2363767890</v>
      </c>
      <c r="I5784">
        <v>2363767890</v>
      </c>
      <c r="J5784">
        <v>0</v>
      </c>
      <c r="K5784">
        <v>2363767890</v>
      </c>
      <c r="L5784">
        <v>0</v>
      </c>
      <c r="M5784">
        <v>0</v>
      </c>
      <c r="N5784">
        <v>2363767890</v>
      </c>
      <c r="O5784">
        <v>2202961240</v>
      </c>
      <c r="P5784">
        <v>160806650</v>
      </c>
      <c r="Q5784">
        <v>336764110</v>
      </c>
      <c r="R5784">
        <v>87.53</v>
      </c>
      <c r="S5784">
        <v>0</v>
      </c>
      <c r="T5784">
        <v>0</v>
      </c>
    </row>
    <row r="5785" spans="1:20" x14ac:dyDescent="0.25">
      <c r="A5785" t="s">
        <v>97</v>
      </c>
      <c r="B5785">
        <v>0</v>
      </c>
      <c r="C5785">
        <v>300000000</v>
      </c>
      <c r="D5785">
        <v>0</v>
      </c>
      <c r="E5785">
        <v>300000000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300000000</v>
      </c>
      <c r="R5785">
        <v>0</v>
      </c>
      <c r="S5785">
        <v>0</v>
      </c>
      <c r="T5785">
        <v>0</v>
      </c>
    </row>
    <row r="5786" spans="1:20" x14ac:dyDescent="0.25">
      <c r="A5786" t="s">
        <v>46</v>
      </c>
      <c r="B5786">
        <v>0</v>
      </c>
      <c r="C5786">
        <v>300000000</v>
      </c>
      <c r="D5786">
        <v>0</v>
      </c>
      <c r="E5786">
        <v>300000000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300000000</v>
      </c>
      <c r="R5786">
        <v>0</v>
      </c>
      <c r="S5786">
        <v>0</v>
      </c>
      <c r="T5786">
        <v>0</v>
      </c>
    </row>
    <row r="5787" spans="1:20" x14ac:dyDescent="0.25">
      <c r="A5787" t="s">
        <v>33</v>
      </c>
      <c r="B5787">
        <v>0</v>
      </c>
      <c r="C5787">
        <v>300000000</v>
      </c>
      <c r="D5787">
        <v>0</v>
      </c>
      <c r="E5787">
        <v>300000000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300000000</v>
      </c>
      <c r="R5787">
        <v>0</v>
      </c>
      <c r="S5787">
        <v>0</v>
      </c>
      <c r="T5787">
        <v>0</v>
      </c>
    </row>
    <row r="5788" spans="1:20" x14ac:dyDescent="0.25">
      <c r="A5788" t="s">
        <v>1936</v>
      </c>
      <c r="B5788">
        <v>0</v>
      </c>
      <c r="C5788">
        <v>105000000</v>
      </c>
      <c r="D5788">
        <v>0</v>
      </c>
      <c r="E5788">
        <v>105000000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105000000</v>
      </c>
      <c r="R5788">
        <v>0</v>
      </c>
      <c r="S5788">
        <v>0</v>
      </c>
      <c r="T5788">
        <v>0</v>
      </c>
    </row>
    <row r="5789" spans="1:20" x14ac:dyDescent="0.25">
      <c r="A5789" t="s">
        <v>31</v>
      </c>
      <c r="B5789">
        <v>0</v>
      </c>
      <c r="C5789">
        <v>105000000</v>
      </c>
      <c r="D5789">
        <v>0</v>
      </c>
      <c r="E5789">
        <v>105000000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105000000</v>
      </c>
      <c r="R5789">
        <v>0</v>
      </c>
      <c r="S5789">
        <v>0</v>
      </c>
      <c r="T5789">
        <v>0</v>
      </c>
    </row>
    <row r="5790" spans="1:20" x14ac:dyDescent="0.25">
      <c r="A5790" t="s">
        <v>761</v>
      </c>
      <c r="B5790">
        <v>0</v>
      </c>
      <c r="C5790">
        <v>105000000</v>
      </c>
      <c r="D5790">
        <v>0</v>
      </c>
      <c r="E5790">
        <v>105000000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105000000</v>
      </c>
      <c r="R5790">
        <v>0</v>
      </c>
      <c r="S5790">
        <v>0</v>
      </c>
      <c r="T5790">
        <v>0</v>
      </c>
    </row>
    <row r="5791" spans="1:20" x14ac:dyDescent="0.25">
      <c r="A5791" t="s">
        <v>33</v>
      </c>
      <c r="B5791">
        <v>0</v>
      </c>
      <c r="C5791">
        <v>105000000</v>
      </c>
      <c r="D5791">
        <v>0</v>
      </c>
      <c r="E5791">
        <v>105000000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105000000</v>
      </c>
      <c r="R5791">
        <v>0</v>
      </c>
      <c r="S5791">
        <v>0</v>
      </c>
      <c r="T5791">
        <v>0</v>
      </c>
    </row>
    <row r="5792" spans="1:20" x14ac:dyDescent="0.25">
      <c r="A5792" t="s">
        <v>50</v>
      </c>
      <c r="B5792">
        <v>257212000</v>
      </c>
      <c r="C5792">
        <v>-70000000</v>
      </c>
      <c r="D5792">
        <v>0</v>
      </c>
      <c r="E5792">
        <v>187212000</v>
      </c>
      <c r="F5792">
        <v>0</v>
      </c>
      <c r="G5792">
        <v>10400146</v>
      </c>
      <c r="H5792">
        <v>10400146</v>
      </c>
      <c r="I5792">
        <v>10400146</v>
      </c>
      <c r="J5792">
        <v>0</v>
      </c>
      <c r="K5792">
        <v>10400146</v>
      </c>
      <c r="L5792">
        <v>0</v>
      </c>
      <c r="M5792">
        <v>0</v>
      </c>
      <c r="N5792">
        <v>10400146</v>
      </c>
      <c r="O5792">
        <v>10400146</v>
      </c>
      <c r="P5792">
        <v>0</v>
      </c>
      <c r="Q5792">
        <v>176811854</v>
      </c>
      <c r="R5792">
        <v>5.56</v>
      </c>
      <c r="S5792">
        <v>0</v>
      </c>
      <c r="T5792">
        <v>0</v>
      </c>
    </row>
    <row r="5793" spans="1:20" x14ac:dyDescent="0.25">
      <c r="A5793" t="s">
        <v>31</v>
      </c>
      <c r="B5793">
        <v>257212000</v>
      </c>
      <c r="C5793">
        <v>-120000000</v>
      </c>
      <c r="D5793">
        <v>0</v>
      </c>
      <c r="E5793">
        <v>137212000</v>
      </c>
      <c r="F5793">
        <v>0</v>
      </c>
      <c r="G5793">
        <v>10400146</v>
      </c>
      <c r="H5793">
        <v>10400146</v>
      </c>
      <c r="I5793">
        <v>10400146</v>
      </c>
      <c r="J5793">
        <v>0</v>
      </c>
      <c r="K5793">
        <v>10400146</v>
      </c>
      <c r="L5793">
        <v>0</v>
      </c>
      <c r="M5793">
        <v>0</v>
      </c>
      <c r="N5793">
        <v>10400146</v>
      </c>
      <c r="O5793">
        <v>10400146</v>
      </c>
      <c r="P5793">
        <v>0</v>
      </c>
      <c r="Q5793">
        <v>126811854</v>
      </c>
      <c r="R5793">
        <v>7.58</v>
      </c>
      <c r="S5793">
        <v>0</v>
      </c>
      <c r="T5793">
        <v>0</v>
      </c>
    </row>
    <row r="5794" spans="1:20" x14ac:dyDescent="0.25">
      <c r="A5794" t="s">
        <v>412</v>
      </c>
      <c r="B5794">
        <v>257212000</v>
      </c>
      <c r="C5794">
        <v>-120000000</v>
      </c>
      <c r="D5794">
        <v>0</v>
      </c>
      <c r="E5794">
        <v>137212000</v>
      </c>
      <c r="F5794">
        <v>0</v>
      </c>
      <c r="G5794">
        <v>10400146</v>
      </c>
      <c r="H5794">
        <v>10400146</v>
      </c>
      <c r="I5794">
        <v>10400146</v>
      </c>
      <c r="J5794">
        <v>0</v>
      </c>
      <c r="K5794">
        <v>10400146</v>
      </c>
      <c r="L5794">
        <v>0</v>
      </c>
      <c r="M5794">
        <v>0</v>
      </c>
      <c r="N5794">
        <v>10400146</v>
      </c>
      <c r="O5794">
        <v>10400146</v>
      </c>
      <c r="P5794">
        <v>0</v>
      </c>
      <c r="Q5794">
        <v>126811854</v>
      </c>
      <c r="R5794">
        <v>7.58</v>
      </c>
      <c r="S5794">
        <v>0</v>
      </c>
      <c r="T5794">
        <v>0</v>
      </c>
    </row>
    <row r="5795" spans="1:20" x14ac:dyDescent="0.25">
      <c r="A5795" t="s">
        <v>33</v>
      </c>
      <c r="B5795">
        <v>257212000</v>
      </c>
      <c r="C5795">
        <v>-120000000</v>
      </c>
      <c r="D5795">
        <v>0</v>
      </c>
      <c r="E5795">
        <v>137212000</v>
      </c>
      <c r="F5795">
        <v>0</v>
      </c>
      <c r="G5795">
        <v>10400146</v>
      </c>
      <c r="H5795">
        <v>10400146</v>
      </c>
      <c r="I5795">
        <v>10400146</v>
      </c>
      <c r="J5795">
        <v>0</v>
      </c>
      <c r="K5795">
        <v>10400146</v>
      </c>
      <c r="L5795">
        <v>0</v>
      </c>
      <c r="M5795">
        <v>0</v>
      </c>
      <c r="N5795">
        <v>10400146</v>
      </c>
      <c r="O5795">
        <v>10400146</v>
      </c>
      <c r="P5795">
        <v>0</v>
      </c>
      <c r="Q5795">
        <v>126811854</v>
      </c>
      <c r="R5795">
        <v>7.58</v>
      </c>
      <c r="S5795">
        <v>0</v>
      </c>
      <c r="T5795">
        <v>0</v>
      </c>
    </row>
    <row r="5796" spans="1:20" x14ac:dyDescent="0.25">
      <c r="A5796" t="s">
        <v>97</v>
      </c>
      <c r="B5796">
        <v>0</v>
      </c>
      <c r="C5796">
        <v>50000000</v>
      </c>
      <c r="D5796">
        <v>0</v>
      </c>
      <c r="E5796">
        <v>50000000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50000000</v>
      </c>
      <c r="R5796">
        <v>0</v>
      </c>
      <c r="S5796">
        <v>0</v>
      </c>
      <c r="T5796">
        <v>0</v>
      </c>
    </row>
    <row r="5797" spans="1:20" x14ac:dyDescent="0.25">
      <c r="A5797" t="s">
        <v>412</v>
      </c>
      <c r="B5797">
        <v>0</v>
      </c>
      <c r="C5797">
        <v>50000000</v>
      </c>
      <c r="D5797">
        <v>0</v>
      </c>
      <c r="E5797">
        <v>50000000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50000000</v>
      </c>
      <c r="R5797">
        <v>0</v>
      </c>
      <c r="S5797">
        <v>0</v>
      </c>
      <c r="T5797">
        <v>0</v>
      </c>
    </row>
    <row r="5798" spans="1:20" x14ac:dyDescent="0.25">
      <c r="A5798" t="s">
        <v>33</v>
      </c>
      <c r="B5798">
        <v>0</v>
      </c>
      <c r="C5798">
        <v>50000000</v>
      </c>
      <c r="D5798">
        <v>0</v>
      </c>
      <c r="E5798">
        <v>50000000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50000000</v>
      </c>
      <c r="R5798">
        <v>0</v>
      </c>
      <c r="S5798">
        <v>0</v>
      </c>
      <c r="T5798">
        <v>0</v>
      </c>
    </row>
    <row r="5799" spans="1:20" x14ac:dyDescent="0.25">
      <c r="A5799" t="s">
        <v>762</v>
      </c>
      <c r="B5799">
        <v>258293000</v>
      </c>
      <c r="C5799">
        <v>0</v>
      </c>
      <c r="D5799">
        <v>0</v>
      </c>
      <c r="E5799">
        <v>258293000</v>
      </c>
      <c r="F5799">
        <v>0</v>
      </c>
      <c r="G5799">
        <v>132699281</v>
      </c>
      <c r="H5799">
        <v>132699281</v>
      </c>
      <c r="I5799">
        <v>132699281</v>
      </c>
      <c r="J5799">
        <v>0</v>
      </c>
      <c r="K5799">
        <v>132699281</v>
      </c>
      <c r="L5799">
        <v>0</v>
      </c>
      <c r="M5799">
        <v>0</v>
      </c>
      <c r="N5799">
        <v>132699281</v>
      </c>
      <c r="O5799">
        <v>76812781</v>
      </c>
      <c r="P5799">
        <v>55886500</v>
      </c>
      <c r="Q5799">
        <v>125593719</v>
      </c>
      <c r="R5799">
        <v>51.38</v>
      </c>
      <c r="S5799">
        <v>0</v>
      </c>
      <c r="T5799">
        <v>0</v>
      </c>
    </row>
    <row r="5800" spans="1:20" x14ac:dyDescent="0.25">
      <c r="A5800" t="s">
        <v>31</v>
      </c>
      <c r="B5800">
        <v>258293000</v>
      </c>
      <c r="C5800">
        <v>0</v>
      </c>
      <c r="D5800">
        <v>0</v>
      </c>
      <c r="E5800">
        <v>258293000</v>
      </c>
      <c r="F5800">
        <v>0</v>
      </c>
      <c r="G5800">
        <v>132699281</v>
      </c>
      <c r="H5800">
        <v>132699281</v>
      </c>
      <c r="I5800">
        <v>132699281</v>
      </c>
      <c r="J5800">
        <v>0</v>
      </c>
      <c r="K5800">
        <v>132699281</v>
      </c>
      <c r="L5800">
        <v>0</v>
      </c>
      <c r="M5800">
        <v>0</v>
      </c>
      <c r="N5800">
        <v>132699281</v>
      </c>
      <c r="O5800">
        <v>76812781</v>
      </c>
      <c r="P5800">
        <v>55886500</v>
      </c>
      <c r="Q5800">
        <v>125593719</v>
      </c>
      <c r="R5800">
        <v>51.38</v>
      </c>
      <c r="S5800">
        <v>0</v>
      </c>
      <c r="T5800">
        <v>0</v>
      </c>
    </row>
    <row r="5801" spans="1:20" x14ac:dyDescent="0.25">
      <c r="A5801" t="s">
        <v>406</v>
      </c>
      <c r="B5801">
        <v>258293000</v>
      </c>
      <c r="C5801">
        <v>0</v>
      </c>
      <c r="D5801">
        <v>0</v>
      </c>
      <c r="E5801">
        <v>258293000</v>
      </c>
      <c r="F5801">
        <v>0</v>
      </c>
      <c r="G5801">
        <v>132699281</v>
      </c>
      <c r="H5801">
        <v>132699281</v>
      </c>
      <c r="I5801">
        <v>132699281</v>
      </c>
      <c r="J5801">
        <v>0</v>
      </c>
      <c r="K5801">
        <v>132699281</v>
      </c>
      <c r="L5801">
        <v>0</v>
      </c>
      <c r="M5801">
        <v>0</v>
      </c>
      <c r="N5801">
        <v>132699281</v>
      </c>
      <c r="O5801">
        <v>76812781</v>
      </c>
      <c r="P5801">
        <v>55886500</v>
      </c>
      <c r="Q5801">
        <v>125593719</v>
      </c>
      <c r="R5801">
        <v>51.38</v>
      </c>
      <c r="S5801">
        <v>0</v>
      </c>
      <c r="T5801">
        <v>0</v>
      </c>
    </row>
    <row r="5802" spans="1:20" x14ac:dyDescent="0.25">
      <c r="A5802" t="s">
        <v>33</v>
      </c>
      <c r="B5802">
        <v>258293000</v>
      </c>
      <c r="C5802">
        <v>0</v>
      </c>
      <c r="D5802">
        <v>0</v>
      </c>
      <c r="E5802">
        <v>258293000</v>
      </c>
      <c r="F5802">
        <v>0</v>
      </c>
      <c r="G5802">
        <v>132699281</v>
      </c>
      <c r="H5802">
        <v>132699281</v>
      </c>
      <c r="I5802">
        <v>132699281</v>
      </c>
      <c r="J5802">
        <v>0</v>
      </c>
      <c r="K5802">
        <v>132699281</v>
      </c>
      <c r="L5802">
        <v>0</v>
      </c>
      <c r="M5802">
        <v>0</v>
      </c>
      <c r="N5802">
        <v>132699281</v>
      </c>
      <c r="O5802">
        <v>76812781</v>
      </c>
      <c r="P5802">
        <v>55886500</v>
      </c>
      <c r="Q5802">
        <v>125593719</v>
      </c>
      <c r="R5802">
        <v>51.38</v>
      </c>
      <c r="S5802">
        <v>0</v>
      </c>
      <c r="T5802">
        <v>0</v>
      </c>
    </row>
    <row r="5803" spans="1:20" x14ac:dyDescent="0.25">
      <c r="A5803" t="s">
        <v>763</v>
      </c>
      <c r="B5803">
        <v>227247000</v>
      </c>
      <c r="C5803">
        <v>-50000000</v>
      </c>
      <c r="D5803">
        <v>0</v>
      </c>
      <c r="E5803">
        <v>177247000</v>
      </c>
      <c r="F5803">
        <v>0</v>
      </c>
      <c r="G5803">
        <v>68655065</v>
      </c>
      <c r="H5803">
        <v>68655065</v>
      </c>
      <c r="I5803">
        <v>68655065</v>
      </c>
      <c r="J5803">
        <v>0</v>
      </c>
      <c r="K5803">
        <v>68655065</v>
      </c>
      <c r="L5803">
        <v>0</v>
      </c>
      <c r="M5803">
        <v>0</v>
      </c>
      <c r="N5803">
        <v>68655065</v>
      </c>
      <c r="O5803">
        <v>38116665</v>
      </c>
      <c r="P5803">
        <v>30538400</v>
      </c>
      <c r="Q5803">
        <v>108591935</v>
      </c>
      <c r="R5803">
        <v>38.729999999999997</v>
      </c>
      <c r="S5803">
        <v>0</v>
      </c>
      <c r="T5803">
        <v>0</v>
      </c>
    </row>
    <row r="5804" spans="1:20" x14ac:dyDescent="0.25">
      <c r="A5804" t="s">
        <v>31</v>
      </c>
      <c r="B5804">
        <v>227247000</v>
      </c>
      <c r="C5804">
        <v>-100000000</v>
      </c>
      <c r="D5804">
        <v>0</v>
      </c>
      <c r="E5804">
        <v>127247000</v>
      </c>
      <c r="F5804">
        <v>0</v>
      </c>
      <c r="G5804">
        <v>68655065</v>
      </c>
      <c r="H5804">
        <v>68655065</v>
      </c>
      <c r="I5804">
        <v>68655065</v>
      </c>
      <c r="J5804">
        <v>0</v>
      </c>
      <c r="K5804">
        <v>68655065</v>
      </c>
      <c r="L5804">
        <v>0</v>
      </c>
      <c r="M5804">
        <v>0</v>
      </c>
      <c r="N5804">
        <v>68655065</v>
      </c>
      <c r="O5804">
        <v>38116665</v>
      </c>
      <c r="P5804">
        <v>30538400</v>
      </c>
      <c r="Q5804">
        <v>58591935</v>
      </c>
      <c r="R5804">
        <v>53.95</v>
      </c>
      <c r="S5804">
        <v>0</v>
      </c>
      <c r="T5804">
        <v>0</v>
      </c>
    </row>
    <row r="5805" spans="1:20" x14ac:dyDescent="0.25">
      <c r="A5805" t="s">
        <v>408</v>
      </c>
      <c r="B5805">
        <v>227247000</v>
      </c>
      <c r="C5805">
        <v>-100000000</v>
      </c>
      <c r="D5805">
        <v>0</v>
      </c>
      <c r="E5805">
        <v>127247000</v>
      </c>
      <c r="F5805">
        <v>0</v>
      </c>
      <c r="G5805">
        <v>68655065</v>
      </c>
      <c r="H5805">
        <v>68655065</v>
      </c>
      <c r="I5805">
        <v>68655065</v>
      </c>
      <c r="J5805">
        <v>0</v>
      </c>
      <c r="K5805">
        <v>68655065</v>
      </c>
      <c r="L5805">
        <v>0</v>
      </c>
      <c r="M5805">
        <v>0</v>
      </c>
      <c r="N5805">
        <v>68655065</v>
      </c>
      <c r="O5805">
        <v>38116665</v>
      </c>
      <c r="P5805">
        <v>30538400</v>
      </c>
      <c r="Q5805">
        <v>58591935</v>
      </c>
      <c r="R5805">
        <v>53.95</v>
      </c>
      <c r="S5805">
        <v>0</v>
      </c>
      <c r="T5805">
        <v>0</v>
      </c>
    </row>
    <row r="5806" spans="1:20" x14ac:dyDescent="0.25">
      <c r="A5806" t="s">
        <v>33</v>
      </c>
      <c r="B5806">
        <v>227247000</v>
      </c>
      <c r="C5806">
        <v>-100000000</v>
      </c>
      <c r="D5806">
        <v>0</v>
      </c>
      <c r="E5806">
        <v>127247000</v>
      </c>
      <c r="F5806">
        <v>0</v>
      </c>
      <c r="G5806">
        <v>68655065</v>
      </c>
      <c r="H5806">
        <v>68655065</v>
      </c>
      <c r="I5806">
        <v>68655065</v>
      </c>
      <c r="J5806">
        <v>0</v>
      </c>
      <c r="K5806">
        <v>68655065</v>
      </c>
      <c r="L5806">
        <v>0</v>
      </c>
      <c r="M5806">
        <v>0</v>
      </c>
      <c r="N5806">
        <v>68655065</v>
      </c>
      <c r="O5806">
        <v>38116665</v>
      </c>
      <c r="P5806">
        <v>30538400</v>
      </c>
      <c r="Q5806">
        <v>58591935</v>
      </c>
      <c r="R5806">
        <v>53.95</v>
      </c>
      <c r="S5806">
        <v>0</v>
      </c>
      <c r="T5806">
        <v>0</v>
      </c>
    </row>
    <row r="5807" spans="1:20" x14ac:dyDescent="0.25">
      <c r="A5807" t="s">
        <v>97</v>
      </c>
      <c r="B5807">
        <v>0</v>
      </c>
      <c r="C5807">
        <v>50000000</v>
      </c>
      <c r="D5807">
        <v>0</v>
      </c>
      <c r="E5807">
        <v>50000000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50000000</v>
      </c>
      <c r="R5807">
        <v>0</v>
      </c>
      <c r="S5807">
        <v>0</v>
      </c>
      <c r="T5807">
        <v>0</v>
      </c>
    </row>
    <row r="5808" spans="1:20" x14ac:dyDescent="0.25">
      <c r="A5808" t="s">
        <v>408</v>
      </c>
      <c r="B5808">
        <v>0</v>
      </c>
      <c r="C5808">
        <v>50000000</v>
      </c>
      <c r="D5808">
        <v>0</v>
      </c>
      <c r="E5808">
        <v>50000000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50000000</v>
      </c>
      <c r="R5808">
        <v>0</v>
      </c>
      <c r="S5808">
        <v>0</v>
      </c>
      <c r="T5808">
        <v>0</v>
      </c>
    </row>
    <row r="5809" spans="1:20" x14ac:dyDescent="0.25">
      <c r="A5809" t="s">
        <v>33</v>
      </c>
      <c r="B5809">
        <v>0</v>
      </c>
      <c r="C5809">
        <v>50000000</v>
      </c>
      <c r="D5809">
        <v>0</v>
      </c>
      <c r="E5809">
        <v>50000000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50000000</v>
      </c>
      <c r="R5809">
        <v>0</v>
      </c>
      <c r="S5809">
        <v>0</v>
      </c>
      <c r="T5809">
        <v>0</v>
      </c>
    </row>
    <row r="5810" spans="1:20" x14ac:dyDescent="0.25">
      <c r="A5810" t="s">
        <v>52</v>
      </c>
      <c r="B5810">
        <v>298284000</v>
      </c>
      <c r="C5810">
        <v>-200000000</v>
      </c>
      <c r="D5810">
        <v>0</v>
      </c>
      <c r="E5810">
        <v>98284000</v>
      </c>
      <c r="F5810">
        <v>0</v>
      </c>
      <c r="G5810">
        <v>2505348</v>
      </c>
      <c r="H5810">
        <v>2505348</v>
      </c>
      <c r="I5810">
        <v>2505348</v>
      </c>
      <c r="J5810">
        <v>0</v>
      </c>
      <c r="K5810">
        <v>2505348</v>
      </c>
      <c r="L5810">
        <v>0</v>
      </c>
      <c r="M5810">
        <v>0</v>
      </c>
      <c r="N5810">
        <v>2505348</v>
      </c>
      <c r="O5810">
        <v>1252648</v>
      </c>
      <c r="P5810">
        <v>1252700</v>
      </c>
      <c r="Q5810">
        <v>95778652</v>
      </c>
      <c r="R5810">
        <v>2.5499999999999998</v>
      </c>
      <c r="S5810">
        <v>0</v>
      </c>
      <c r="T5810">
        <v>0</v>
      </c>
    </row>
    <row r="5811" spans="1:20" x14ac:dyDescent="0.25">
      <c r="A5811" t="s">
        <v>31</v>
      </c>
      <c r="B5811">
        <v>298284000</v>
      </c>
      <c r="C5811">
        <v>-230000000</v>
      </c>
      <c r="D5811">
        <v>0</v>
      </c>
      <c r="E5811">
        <v>68284000</v>
      </c>
      <c r="F5811">
        <v>0</v>
      </c>
      <c r="G5811">
        <v>2505348</v>
      </c>
      <c r="H5811">
        <v>2505348</v>
      </c>
      <c r="I5811">
        <v>2505348</v>
      </c>
      <c r="J5811">
        <v>0</v>
      </c>
      <c r="K5811">
        <v>2505348</v>
      </c>
      <c r="L5811">
        <v>0</v>
      </c>
      <c r="M5811">
        <v>0</v>
      </c>
      <c r="N5811">
        <v>2505348</v>
      </c>
      <c r="O5811">
        <v>1252648</v>
      </c>
      <c r="P5811">
        <v>1252700</v>
      </c>
      <c r="Q5811">
        <v>65778652</v>
      </c>
      <c r="R5811">
        <v>3.67</v>
      </c>
      <c r="S5811">
        <v>0</v>
      </c>
      <c r="T5811">
        <v>0</v>
      </c>
    </row>
    <row r="5812" spans="1:20" x14ac:dyDescent="0.25">
      <c r="A5812" t="s">
        <v>399</v>
      </c>
      <c r="B5812">
        <v>298284000</v>
      </c>
      <c r="C5812">
        <v>-230000000</v>
      </c>
      <c r="D5812">
        <v>0</v>
      </c>
      <c r="E5812">
        <v>68284000</v>
      </c>
      <c r="F5812">
        <v>0</v>
      </c>
      <c r="G5812">
        <v>2505348</v>
      </c>
      <c r="H5812">
        <v>2505348</v>
      </c>
      <c r="I5812">
        <v>2505348</v>
      </c>
      <c r="J5812">
        <v>0</v>
      </c>
      <c r="K5812">
        <v>2505348</v>
      </c>
      <c r="L5812">
        <v>0</v>
      </c>
      <c r="M5812">
        <v>0</v>
      </c>
      <c r="N5812">
        <v>2505348</v>
      </c>
      <c r="O5812">
        <v>1252648</v>
      </c>
      <c r="P5812">
        <v>1252700</v>
      </c>
      <c r="Q5812">
        <v>65778652</v>
      </c>
      <c r="R5812">
        <v>3.67</v>
      </c>
      <c r="S5812">
        <v>0</v>
      </c>
      <c r="T5812">
        <v>0</v>
      </c>
    </row>
    <row r="5813" spans="1:20" x14ac:dyDescent="0.25">
      <c r="A5813" t="s">
        <v>33</v>
      </c>
      <c r="B5813">
        <v>298284000</v>
      </c>
      <c r="C5813">
        <v>-230000000</v>
      </c>
      <c r="D5813">
        <v>0</v>
      </c>
      <c r="E5813">
        <v>68284000</v>
      </c>
      <c r="F5813">
        <v>0</v>
      </c>
      <c r="G5813">
        <v>2505348</v>
      </c>
      <c r="H5813">
        <v>2505348</v>
      </c>
      <c r="I5813">
        <v>2505348</v>
      </c>
      <c r="J5813">
        <v>0</v>
      </c>
      <c r="K5813">
        <v>2505348</v>
      </c>
      <c r="L5813">
        <v>0</v>
      </c>
      <c r="M5813">
        <v>0</v>
      </c>
      <c r="N5813">
        <v>2505348</v>
      </c>
      <c r="O5813">
        <v>1252648</v>
      </c>
      <c r="P5813">
        <v>1252700</v>
      </c>
      <c r="Q5813">
        <v>65778652</v>
      </c>
      <c r="R5813">
        <v>3.67</v>
      </c>
      <c r="S5813">
        <v>0</v>
      </c>
      <c r="T5813">
        <v>0</v>
      </c>
    </row>
    <row r="5814" spans="1:20" x14ac:dyDescent="0.25">
      <c r="A5814" t="s">
        <v>97</v>
      </c>
      <c r="B5814">
        <v>0</v>
      </c>
      <c r="C5814">
        <v>30000000</v>
      </c>
      <c r="D5814">
        <v>0</v>
      </c>
      <c r="E5814">
        <v>30000000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30000000</v>
      </c>
      <c r="R5814">
        <v>0</v>
      </c>
      <c r="S5814">
        <v>0</v>
      </c>
      <c r="T5814">
        <v>0</v>
      </c>
    </row>
    <row r="5815" spans="1:20" x14ac:dyDescent="0.25">
      <c r="A5815" t="s">
        <v>399</v>
      </c>
      <c r="B5815">
        <v>0</v>
      </c>
      <c r="C5815">
        <v>30000000</v>
      </c>
      <c r="D5815">
        <v>0</v>
      </c>
      <c r="E5815">
        <v>30000000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30000000</v>
      </c>
      <c r="R5815">
        <v>0</v>
      </c>
      <c r="S5815">
        <v>0</v>
      </c>
      <c r="T5815">
        <v>0</v>
      </c>
    </row>
    <row r="5816" spans="1:20" x14ac:dyDescent="0.25">
      <c r="A5816" t="s">
        <v>33</v>
      </c>
      <c r="B5816">
        <v>0</v>
      </c>
      <c r="C5816">
        <v>30000000</v>
      </c>
      <c r="D5816">
        <v>0</v>
      </c>
      <c r="E5816">
        <v>30000000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30000000</v>
      </c>
      <c r="R5816">
        <v>0</v>
      </c>
      <c r="S5816">
        <v>0</v>
      </c>
      <c r="T5816">
        <v>0</v>
      </c>
    </row>
    <row r="5817" spans="1:20" x14ac:dyDescent="0.25">
      <c r="A5817" t="s">
        <v>54</v>
      </c>
      <c r="B5817">
        <v>291666000</v>
      </c>
      <c r="C5817">
        <v>0</v>
      </c>
      <c r="D5817">
        <v>0</v>
      </c>
      <c r="E5817">
        <v>291666000</v>
      </c>
      <c r="F5817">
        <v>0</v>
      </c>
      <c r="G5817">
        <v>116917964</v>
      </c>
      <c r="H5817">
        <v>116917964</v>
      </c>
      <c r="I5817">
        <v>116917964</v>
      </c>
      <c r="J5817">
        <v>0</v>
      </c>
      <c r="K5817">
        <v>116917964</v>
      </c>
      <c r="L5817">
        <v>0</v>
      </c>
      <c r="M5817">
        <v>0</v>
      </c>
      <c r="N5817">
        <v>116917964</v>
      </c>
      <c r="O5817">
        <v>73422364</v>
      </c>
      <c r="P5817">
        <v>43495600</v>
      </c>
      <c r="Q5817">
        <v>174748036</v>
      </c>
      <c r="R5817">
        <v>40.090000000000003</v>
      </c>
      <c r="S5817">
        <v>0</v>
      </c>
      <c r="T5817">
        <v>0</v>
      </c>
    </row>
    <row r="5818" spans="1:20" x14ac:dyDescent="0.25">
      <c r="A5818" t="s">
        <v>31</v>
      </c>
      <c r="B5818">
        <v>291666000</v>
      </c>
      <c r="C5818">
        <v>-50000000</v>
      </c>
      <c r="D5818">
        <v>0</v>
      </c>
      <c r="E5818">
        <v>241666000</v>
      </c>
      <c r="F5818">
        <v>0</v>
      </c>
      <c r="G5818">
        <v>116917964</v>
      </c>
      <c r="H5818">
        <v>116917964</v>
      </c>
      <c r="I5818">
        <v>116917964</v>
      </c>
      <c r="J5818">
        <v>0</v>
      </c>
      <c r="K5818">
        <v>116917964</v>
      </c>
      <c r="L5818">
        <v>0</v>
      </c>
      <c r="M5818">
        <v>0</v>
      </c>
      <c r="N5818">
        <v>116917964</v>
      </c>
      <c r="O5818">
        <v>73422364</v>
      </c>
      <c r="P5818">
        <v>43495600</v>
      </c>
      <c r="Q5818">
        <v>124748036</v>
      </c>
      <c r="R5818">
        <v>48.38</v>
      </c>
      <c r="S5818">
        <v>0</v>
      </c>
      <c r="T5818">
        <v>0</v>
      </c>
    </row>
    <row r="5819" spans="1:20" x14ac:dyDescent="0.25">
      <c r="A5819" t="s">
        <v>401</v>
      </c>
      <c r="B5819">
        <v>291666000</v>
      </c>
      <c r="C5819">
        <v>-50000000</v>
      </c>
      <c r="D5819">
        <v>0</v>
      </c>
      <c r="E5819">
        <v>241666000</v>
      </c>
      <c r="F5819">
        <v>0</v>
      </c>
      <c r="G5819">
        <v>116917964</v>
      </c>
      <c r="H5819">
        <v>116917964</v>
      </c>
      <c r="I5819">
        <v>116917964</v>
      </c>
      <c r="J5819">
        <v>0</v>
      </c>
      <c r="K5819">
        <v>116917964</v>
      </c>
      <c r="L5819">
        <v>0</v>
      </c>
      <c r="M5819">
        <v>0</v>
      </c>
      <c r="N5819">
        <v>116917964</v>
      </c>
      <c r="O5819">
        <v>73422364</v>
      </c>
      <c r="P5819">
        <v>43495600</v>
      </c>
      <c r="Q5819">
        <v>124748036</v>
      </c>
      <c r="R5819">
        <v>48.38</v>
      </c>
      <c r="S5819">
        <v>0</v>
      </c>
      <c r="T5819">
        <v>0</v>
      </c>
    </row>
    <row r="5820" spans="1:20" x14ac:dyDescent="0.25">
      <c r="A5820" t="s">
        <v>33</v>
      </c>
      <c r="B5820">
        <v>291666000</v>
      </c>
      <c r="C5820">
        <v>-50000000</v>
      </c>
      <c r="D5820">
        <v>0</v>
      </c>
      <c r="E5820">
        <v>241666000</v>
      </c>
      <c r="F5820">
        <v>0</v>
      </c>
      <c r="G5820">
        <v>116917964</v>
      </c>
      <c r="H5820">
        <v>116917964</v>
      </c>
      <c r="I5820">
        <v>116917964</v>
      </c>
      <c r="J5820">
        <v>0</v>
      </c>
      <c r="K5820">
        <v>116917964</v>
      </c>
      <c r="L5820">
        <v>0</v>
      </c>
      <c r="M5820">
        <v>0</v>
      </c>
      <c r="N5820">
        <v>116917964</v>
      </c>
      <c r="O5820">
        <v>73422364</v>
      </c>
      <c r="P5820">
        <v>43495600</v>
      </c>
      <c r="Q5820">
        <v>124748036</v>
      </c>
      <c r="R5820">
        <v>48.38</v>
      </c>
      <c r="S5820">
        <v>0</v>
      </c>
      <c r="T5820">
        <v>0</v>
      </c>
    </row>
    <row r="5821" spans="1:20" x14ac:dyDescent="0.25">
      <c r="A5821" t="s">
        <v>97</v>
      </c>
      <c r="B5821">
        <v>0</v>
      </c>
      <c r="C5821">
        <v>50000000</v>
      </c>
      <c r="D5821">
        <v>0</v>
      </c>
      <c r="E5821">
        <v>50000000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50000000</v>
      </c>
      <c r="R5821">
        <v>0</v>
      </c>
      <c r="S5821">
        <v>0</v>
      </c>
      <c r="T5821">
        <v>0</v>
      </c>
    </row>
    <row r="5822" spans="1:20" x14ac:dyDescent="0.25">
      <c r="A5822" t="s">
        <v>401</v>
      </c>
      <c r="B5822">
        <v>0</v>
      </c>
      <c r="C5822">
        <v>50000000</v>
      </c>
      <c r="D5822">
        <v>0</v>
      </c>
      <c r="E5822">
        <v>50000000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50000000</v>
      </c>
      <c r="R5822">
        <v>0</v>
      </c>
      <c r="S5822">
        <v>0</v>
      </c>
      <c r="T5822">
        <v>0</v>
      </c>
    </row>
    <row r="5823" spans="1:20" x14ac:dyDescent="0.25">
      <c r="A5823" t="s">
        <v>33</v>
      </c>
      <c r="B5823">
        <v>0</v>
      </c>
      <c r="C5823">
        <v>50000000</v>
      </c>
      <c r="D5823">
        <v>0</v>
      </c>
      <c r="E5823">
        <v>50000000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50000000</v>
      </c>
      <c r="R5823">
        <v>0</v>
      </c>
      <c r="S5823">
        <v>0</v>
      </c>
      <c r="T5823">
        <v>0</v>
      </c>
    </row>
    <row r="5824" spans="1:20" x14ac:dyDescent="0.25">
      <c r="A5824" t="s">
        <v>56</v>
      </c>
      <c r="B5824">
        <v>62968000</v>
      </c>
      <c r="C5824">
        <v>0</v>
      </c>
      <c r="D5824">
        <v>0</v>
      </c>
      <c r="E5824">
        <v>62968000</v>
      </c>
      <c r="F5824">
        <v>0</v>
      </c>
      <c r="G5824">
        <v>9885300</v>
      </c>
      <c r="H5824">
        <v>9885300</v>
      </c>
      <c r="I5824">
        <v>9885300</v>
      </c>
      <c r="J5824">
        <v>0</v>
      </c>
      <c r="K5824">
        <v>9885300</v>
      </c>
      <c r="L5824">
        <v>0</v>
      </c>
      <c r="M5824">
        <v>0</v>
      </c>
      <c r="N5824">
        <v>9885300</v>
      </c>
      <c r="O5824">
        <v>5593900</v>
      </c>
      <c r="P5824">
        <v>4291400</v>
      </c>
      <c r="Q5824">
        <v>53082700</v>
      </c>
      <c r="R5824">
        <v>15.7</v>
      </c>
      <c r="S5824">
        <v>0</v>
      </c>
      <c r="T5824">
        <v>0</v>
      </c>
    </row>
    <row r="5825" spans="1:20" x14ac:dyDescent="0.25">
      <c r="A5825" t="s">
        <v>31</v>
      </c>
      <c r="B5825">
        <v>62968000</v>
      </c>
      <c r="C5825">
        <v>0</v>
      </c>
      <c r="D5825">
        <v>0</v>
      </c>
      <c r="E5825">
        <v>62968000</v>
      </c>
      <c r="F5825">
        <v>0</v>
      </c>
      <c r="G5825">
        <v>9885300</v>
      </c>
      <c r="H5825">
        <v>9885300</v>
      </c>
      <c r="I5825">
        <v>9885300</v>
      </c>
      <c r="J5825">
        <v>0</v>
      </c>
      <c r="K5825">
        <v>9885300</v>
      </c>
      <c r="L5825">
        <v>0</v>
      </c>
      <c r="M5825">
        <v>0</v>
      </c>
      <c r="N5825">
        <v>9885300</v>
      </c>
      <c r="O5825">
        <v>5593900</v>
      </c>
      <c r="P5825">
        <v>4291400</v>
      </c>
      <c r="Q5825">
        <v>53082700</v>
      </c>
      <c r="R5825">
        <v>15.7</v>
      </c>
      <c r="S5825">
        <v>0</v>
      </c>
      <c r="T5825">
        <v>0</v>
      </c>
    </row>
    <row r="5826" spans="1:20" x14ac:dyDescent="0.25">
      <c r="A5826" t="s">
        <v>57</v>
      </c>
      <c r="B5826">
        <v>62968000</v>
      </c>
      <c r="C5826">
        <v>0</v>
      </c>
      <c r="D5826">
        <v>0</v>
      </c>
      <c r="E5826">
        <v>62968000</v>
      </c>
      <c r="F5826">
        <v>0</v>
      </c>
      <c r="G5826">
        <v>9885300</v>
      </c>
      <c r="H5826">
        <v>9885300</v>
      </c>
      <c r="I5826">
        <v>9885300</v>
      </c>
      <c r="J5826">
        <v>0</v>
      </c>
      <c r="K5826">
        <v>9885300</v>
      </c>
      <c r="L5826">
        <v>0</v>
      </c>
      <c r="M5826">
        <v>0</v>
      </c>
      <c r="N5826">
        <v>9885300</v>
      </c>
      <c r="O5826">
        <v>5593900</v>
      </c>
      <c r="P5826">
        <v>4291400</v>
      </c>
      <c r="Q5826">
        <v>53082700</v>
      </c>
      <c r="R5826">
        <v>15.7</v>
      </c>
      <c r="S5826">
        <v>0</v>
      </c>
      <c r="T5826">
        <v>0</v>
      </c>
    </row>
    <row r="5827" spans="1:20" x14ac:dyDescent="0.25">
      <c r="A5827" t="s">
        <v>33</v>
      </c>
      <c r="B5827">
        <v>62968000</v>
      </c>
      <c r="C5827">
        <v>0</v>
      </c>
      <c r="D5827">
        <v>0</v>
      </c>
      <c r="E5827">
        <v>62968000</v>
      </c>
      <c r="F5827">
        <v>0</v>
      </c>
      <c r="G5827">
        <v>9885300</v>
      </c>
      <c r="H5827">
        <v>9885300</v>
      </c>
      <c r="I5827">
        <v>9885300</v>
      </c>
      <c r="J5827">
        <v>0</v>
      </c>
      <c r="K5827">
        <v>9885300</v>
      </c>
      <c r="L5827">
        <v>0</v>
      </c>
      <c r="M5827">
        <v>0</v>
      </c>
      <c r="N5827">
        <v>9885300</v>
      </c>
      <c r="O5827">
        <v>5593900</v>
      </c>
      <c r="P5827">
        <v>4291400</v>
      </c>
      <c r="Q5827">
        <v>53082700</v>
      </c>
      <c r="R5827">
        <v>15.7</v>
      </c>
      <c r="S5827">
        <v>0</v>
      </c>
      <c r="T5827">
        <v>0</v>
      </c>
    </row>
    <row r="5828" spans="1:20" x14ac:dyDescent="0.25">
      <c r="A5828" t="s">
        <v>764</v>
      </c>
      <c r="B5828">
        <v>217169000</v>
      </c>
      <c r="C5828">
        <v>0</v>
      </c>
      <c r="D5828">
        <v>0</v>
      </c>
      <c r="E5828">
        <v>217169000</v>
      </c>
      <c r="F5828">
        <v>0</v>
      </c>
      <c r="G5828">
        <v>22039967</v>
      </c>
      <c r="H5828">
        <v>22039967</v>
      </c>
      <c r="I5828">
        <v>22039967</v>
      </c>
      <c r="J5828">
        <v>0</v>
      </c>
      <c r="K5828">
        <v>22039967</v>
      </c>
      <c r="L5828">
        <v>0</v>
      </c>
      <c r="M5828">
        <v>0</v>
      </c>
      <c r="N5828">
        <v>22039967</v>
      </c>
      <c r="O5828">
        <v>21322056</v>
      </c>
      <c r="P5828">
        <v>717911</v>
      </c>
      <c r="Q5828">
        <v>195129033</v>
      </c>
      <c r="R5828">
        <v>10.15</v>
      </c>
      <c r="S5828">
        <v>0</v>
      </c>
      <c r="T5828">
        <v>0</v>
      </c>
    </row>
    <row r="5829" spans="1:20" x14ac:dyDescent="0.25">
      <c r="A5829" t="s">
        <v>31</v>
      </c>
      <c r="B5829">
        <v>217169000</v>
      </c>
      <c r="C5829">
        <v>-80000000</v>
      </c>
      <c r="D5829">
        <v>0</v>
      </c>
      <c r="E5829">
        <v>137169000</v>
      </c>
      <c r="F5829">
        <v>0</v>
      </c>
      <c r="G5829">
        <v>22039967</v>
      </c>
      <c r="H5829">
        <v>22039967</v>
      </c>
      <c r="I5829">
        <v>22039967</v>
      </c>
      <c r="J5829">
        <v>0</v>
      </c>
      <c r="K5829">
        <v>22039967</v>
      </c>
      <c r="L5829">
        <v>0</v>
      </c>
      <c r="M5829">
        <v>0</v>
      </c>
      <c r="N5829">
        <v>22039967</v>
      </c>
      <c r="O5829">
        <v>21322056</v>
      </c>
      <c r="P5829">
        <v>717911</v>
      </c>
      <c r="Q5829">
        <v>115129033</v>
      </c>
      <c r="R5829">
        <v>16.07</v>
      </c>
      <c r="S5829">
        <v>0</v>
      </c>
      <c r="T5829">
        <v>0</v>
      </c>
    </row>
    <row r="5830" spans="1:20" x14ac:dyDescent="0.25">
      <c r="A5830" t="s">
        <v>403</v>
      </c>
      <c r="B5830">
        <v>217169000</v>
      </c>
      <c r="C5830">
        <v>-80000000</v>
      </c>
      <c r="D5830">
        <v>0</v>
      </c>
      <c r="E5830">
        <v>137169000</v>
      </c>
      <c r="F5830">
        <v>0</v>
      </c>
      <c r="G5830">
        <v>22039967</v>
      </c>
      <c r="H5830">
        <v>22039967</v>
      </c>
      <c r="I5830">
        <v>22039967</v>
      </c>
      <c r="J5830">
        <v>0</v>
      </c>
      <c r="K5830">
        <v>22039967</v>
      </c>
      <c r="L5830">
        <v>0</v>
      </c>
      <c r="M5830">
        <v>0</v>
      </c>
      <c r="N5830">
        <v>22039967</v>
      </c>
      <c r="O5830">
        <v>21322056</v>
      </c>
      <c r="P5830">
        <v>717911</v>
      </c>
      <c r="Q5830">
        <v>115129033</v>
      </c>
      <c r="R5830">
        <v>16.07</v>
      </c>
      <c r="S5830">
        <v>0</v>
      </c>
      <c r="T5830">
        <v>0</v>
      </c>
    </row>
    <row r="5831" spans="1:20" x14ac:dyDescent="0.25">
      <c r="A5831" t="s">
        <v>33</v>
      </c>
      <c r="B5831">
        <v>217169000</v>
      </c>
      <c r="C5831">
        <v>-80000000</v>
      </c>
      <c r="D5831">
        <v>0</v>
      </c>
      <c r="E5831">
        <v>137169000</v>
      </c>
      <c r="F5831">
        <v>0</v>
      </c>
      <c r="G5831">
        <v>22039967</v>
      </c>
      <c r="H5831">
        <v>22039967</v>
      </c>
      <c r="I5831">
        <v>22039967</v>
      </c>
      <c r="J5831">
        <v>0</v>
      </c>
      <c r="K5831">
        <v>22039967</v>
      </c>
      <c r="L5831">
        <v>0</v>
      </c>
      <c r="M5831">
        <v>0</v>
      </c>
      <c r="N5831">
        <v>22039967</v>
      </c>
      <c r="O5831">
        <v>21322056</v>
      </c>
      <c r="P5831">
        <v>717911</v>
      </c>
      <c r="Q5831">
        <v>115129033</v>
      </c>
      <c r="R5831">
        <v>16.07</v>
      </c>
      <c r="S5831">
        <v>0</v>
      </c>
      <c r="T5831">
        <v>0</v>
      </c>
    </row>
    <row r="5832" spans="1:20" x14ac:dyDescent="0.25">
      <c r="A5832" t="s">
        <v>97</v>
      </c>
      <c r="B5832">
        <v>0</v>
      </c>
      <c r="C5832">
        <v>80000000</v>
      </c>
      <c r="D5832">
        <v>0</v>
      </c>
      <c r="E5832">
        <v>80000000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80000000</v>
      </c>
      <c r="R5832">
        <v>0</v>
      </c>
      <c r="S5832">
        <v>0</v>
      </c>
      <c r="T5832">
        <v>0</v>
      </c>
    </row>
    <row r="5833" spans="1:20" x14ac:dyDescent="0.25">
      <c r="A5833" t="s">
        <v>403</v>
      </c>
      <c r="B5833">
        <v>0</v>
      </c>
      <c r="C5833">
        <v>80000000</v>
      </c>
      <c r="D5833">
        <v>0</v>
      </c>
      <c r="E5833">
        <v>80000000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80000000</v>
      </c>
      <c r="R5833">
        <v>0</v>
      </c>
      <c r="S5833">
        <v>0</v>
      </c>
      <c r="T5833">
        <v>0</v>
      </c>
    </row>
    <row r="5834" spans="1:20" x14ac:dyDescent="0.25">
      <c r="A5834" t="s">
        <v>33</v>
      </c>
      <c r="B5834">
        <v>0</v>
      </c>
      <c r="C5834">
        <v>80000000</v>
      </c>
      <c r="D5834">
        <v>0</v>
      </c>
      <c r="E5834">
        <v>80000000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80000000</v>
      </c>
      <c r="R5834">
        <v>0</v>
      </c>
      <c r="S5834">
        <v>0</v>
      </c>
      <c r="T5834">
        <v>0</v>
      </c>
    </row>
    <row r="5835" spans="1:20" x14ac:dyDescent="0.25">
      <c r="A5835" t="s">
        <v>765</v>
      </c>
      <c r="B5835">
        <v>420930000</v>
      </c>
      <c r="C5835">
        <v>0</v>
      </c>
      <c r="D5835">
        <v>0</v>
      </c>
      <c r="E5835">
        <v>420930000</v>
      </c>
      <c r="F5835">
        <v>0</v>
      </c>
      <c r="G5835">
        <v>255000737</v>
      </c>
      <c r="H5835">
        <v>255000737</v>
      </c>
      <c r="I5835">
        <v>255000737</v>
      </c>
      <c r="J5835">
        <v>0</v>
      </c>
      <c r="K5835">
        <v>255000737</v>
      </c>
      <c r="L5835">
        <v>0</v>
      </c>
      <c r="M5835">
        <v>0</v>
      </c>
      <c r="N5835">
        <v>255000737</v>
      </c>
      <c r="O5835">
        <v>159327080</v>
      </c>
      <c r="P5835">
        <v>95673657</v>
      </c>
      <c r="Q5835">
        <v>165929263</v>
      </c>
      <c r="R5835">
        <v>60.58</v>
      </c>
      <c r="S5835">
        <v>0</v>
      </c>
      <c r="T5835">
        <v>0</v>
      </c>
    </row>
    <row r="5836" spans="1:20" x14ac:dyDescent="0.25">
      <c r="A5836" t="s">
        <v>31</v>
      </c>
      <c r="B5836">
        <v>420930000</v>
      </c>
      <c r="C5836">
        <v>-100000000</v>
      </c>
      <c r="D5836">
        <v>0</v>
      </c>
      <c r="E5836">
        <v>320930000</v>
      </c>
      <c r="F5836">
        <v>0</v>
      </c>
      <c r="G5836">
        <v>255000737</v>
      </c>
      <c r="H5836">
        <v>255000737</v>
      </c>
      <c r="I5836">
        <v>255000737</v>
      </c>
      <c r="J5836">
        <v>0</v>
      </c>
      <c r="K5836">
        <v>255000737</v>
      </c>
      <c r="L5836">
        <v>0</v>
      </c>
      <c r="M5836">
        <v>0</v>
      </c>
      <c r="N5836">
        <v>255000737</v>
      </c>
      <c r="O5836">
        <v>159327080</v>
      </c>
      <c r="P5836">
        <v>95673657</v>
      </c>
      <c r="Q5836">
        <v>65929263</v>
      </c>
      <c r="R5836">
        <v>79.459999999999994</v>
      </c>
      <c r="S5836">
        <v>0</v>
      </c>
      <c r="T5836">
        <v>0</v>
      </c>
    </row>
    <row r="5837" spans="1:20" x14ac:dyDescent="0.25">
      <c r="A5837" t="s">
        <v>766</v>
      </c>
      <c r="B5837">
        <v>420930000</v>
      </c>
      <c r="C5837">
        <v>-100000000</v>
      </c>
      <c r="D5837">
        <v>0</v>
      </c>
      <c r="E5837">
        <v>320930000</v>
      </c>
      <c r="F5837">
        <v>0</v>
      </c>
      <c r="G5837">
        <v>255000737</v>
      </c>
      <c r="H5837">
        <v>255000737</v>
      </c>
      <c r="I5837">
        <v>255000737</v>
      </c>
      <c r="J5837">
        <v>0</v>
      </c>
      <c r="K5837">
        <v>255000737</v>
      </c>
      <c r="L5837">
        <v>0</v>
      </c>
      <c r="M5837">
        <v>0</v>
      </c>
      <c r="N5837">
        <v>255000737</v>
      </c>
      <c r="O5837">
        <v>159327080</v>
      </c>
      <c r="P5837">
        <v>95673657</v>
      </c>
      <c r="Q5837">
        <v>65929263</v>
      </c>
      <c r="R5837">
        <v>79.459999999999994</v>
      </c>
      <c r="S5837">
        <v>0</v>
      </c>
      <c r="T5837">
        <v>0</v>
      </c>
    </row>
    <row r="5838" spans="1:20" x14ac:dyDescent="0.25">
      <c r="A5838" t="s">
        <v>33</v>
      </c>
      <c r="B5838">
        <v>420930000</v>
      </c>
      <c r="C5838">
        <v>-100000000</v>
      </c>
      <c r="D5838">
        <v>0</v>
      </c>
      <c r="E5838">
        <v>320930000</v>
      </c>
      <c r="F5838">
        <v>0</v>
      </c>
      <c r="G5838">
        <v>255000737</v>
      </c>
      <c r="H5838">
        <v>255000737</v>
      </c>
      <c r="I5838">
        <v>255000737</v>
      </c>
      <c r="J5838">
        <v>0</v>
      </c>
      <c r="K5838">
        <v>255000737</v>
      </c>
      <c r="L5838">
        <v>0</v>
      </c>
      <c r="M5838">
        <v>0</v>
      </c>
      <c r="N5838">
        <v>255000737</v>
      </c>
      <c r="O5838">
        <v>159327080</v>
      </c>
      <c r="P5838">
        <v>95673657</v>
      </c>
      <c r="Q5838">
        <v>65929263</v>
      </c>
      <c r="R5838">
        <v>79.459999999999994</v>
      </c>
      <c r="S5838">
        <v>0</v>
      </c>
      <c r="T5838">
        <v>0</v>
      </c>
    </row>
    <row r="5839" spans="1:20" x14ac:dyDescent="0.25">
      <c r="A5839" t="s">
        <v>97</v>
      </c>
      <c r="B5839">
        <v>0</v>
      </c>
      <c r="C5839">
        <v>100000000</v>
      </c>
      <c r="D5839">
        <v>0</v>
      </c>
      <c r="E5839">
        <v>100000000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100000000</v>
      </c>
      <c r="R5839">
        <v>0</v>
      </c>
      <c r="S5839">
        <v>0</v>
      </c>
      <c r="T5839">
        <v>0</v>
      </c>
    </row>
    <row r="5840" spans="1:20" x14ac:dyDescent="0.25">
      <c r="A5840" t="s">
        <v>766</v>
      </c>
      <c r="B5840">
        <v>0</v>
      </c>
      <c r="C5840">
        <v>100000000</v>
      </c>
      <c r="D5840">
        <v>0</v>
      </c>
      <c r="E5840">
        <v>100000000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100000000</v>
      </c>
      <c r="R5840">
        <v>0</v>
      </c>
      <c r="S5840">
        <v>0</v>
      </c>
      <c r="T5840">
        <v>0</v>
      </c>
    </row>
    <row r="5841" spans="1:20" x14ac:dyDescent="0.25">
      <c r="A5841" t="s">
        <v>33</v>
      </c>
      <c r="B5841">
        <v>0</v>
      </c>
      <c r="C5841">
        <v>100000000</v>
      </c>
      <c r="D5841">
        <v>0</v>
      </c>
      <c r="E5841">
        <v>100000000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100000000</v>
      </c>
      <c r="R5841">
        <v>0</v>
      </c>
      <c r="S5841">
        <v>0</v>
      </c>
      <c r="T5841">
        <v>0</v>
      </c>
    </row>
    <row r="5842" spans="1:20" x14ac:dyDescent="0.25">
      <c r="A5842" t="s">
        <v>58</v>
      </c>
      <c r="B5842">
        <v>241737000</v>
      </c>
      <c r="C5842">
        <v>-60000000</v>
      </c>
      <c r="D5842">
        <v>0</v>
      </c>
      <c r="E5842">
        <v>181737000</v>
      </c>
      <c r="F5842">
        <v>0</v>
      </c>
      <c r="G5842">
        <v>35682800</v>
      </c>
      <c r="H5842">
        <v>35682800</v>
      </c>
      <c r="I5842">
        <v>35682800</v>
      </c>
      <c r="J5842">
        <v>0</v>
      </c>
      <c r="K5842">
        <v>35682800</v>
      </c>
      <c r="L5842">
        <v>0</v>
      </c>
      <c r="M5842">
        <v>0</v>
      </c>
      <c r="N5842">
        <v>35682800</v>
      </c>
      <c r="O5842">
        <v>19764500</v>
      </c>
      <c r="P5842">
        <v>15918300</v>
      </c>
      <c r="Q5842">
        <v>146054200</v>
      </c>
      <c r="R5842">
        <v>19.63</v>
      </c>
      <c r="S5842">
        <v>0</v>
      </c>
      <c r="T5842">
        <v>0</v>
      </c>
    </row>
    <row r="5843" spans="1:20" x14ac:dyDescent="0.25">
      <c r="A5843" t="s">
        <v>31</v>
      </c>
      <c r="B5843">
        <v>241737000</v>
      </c>
      <c r="C5843">
        <v>-110000000</v>
      </c>
      <c r="D5843">
        <v>0</v>
      </c>
      <c r="E5843">
        <v>131737000</v>
      </c>
      <c r="F5843">
        <v>0</v>
      </c>
      <c r="G5843">
        <v>35682800</v>
      </c>
      <c r="H5843">
        <v>35682800</v>
      </c>
      <c r="I5843">
        <v>35682800</v>
      </c>
      <c r="J5843">
        <v>0</v>
      </c>
      <c r="K5843">
        <v>35682800</v>
      </c>
      <c r="L5843">
        <v>0</v>
      </c>
      <c r="M5843">
        <v>0</v>
      </c>
      <c r="N5843">
        <v>35682800</v>
      </c>
      <c r="O5843">
        <v>19764500</v>
      </c>
      <c r="P5843">
        <v>15918300</v>
      </c>
      <c r="Q5843">
        <v>96054200</v>
      </c>
      <c r="R5843">
        <v>27.09</v>
      </c>
      <c r="S5843">
        <v>0</v>
      </c>
      <c r="T5843">
        <v>0</v>
      </c>
    </row>
    <row r="5844" spans="1:20" x14ac:dyDescent="0.25">
      <c r="A5844" t="s">
        <v>415</v>
      </c>
      <c r="B5844">
        <v>241737000</v>
      </c>
      <c r="C5844">
        <v>-110000000</v>
      </c>
      <c r="D5844">
        <v>0</v>
      </c>
      <c r="E5844">
        <v>131737000</v>
      </c>
      <c r="F5844">
        <v>0</v>
      </c>
      <c r="G5844">
        <v>35682800</v>
      </c>
      <c r="H5844">
        <v>35682800</v>
      </c>
      <c r="I5844">
        <v>35682800</v>
      </c>
      <c r="J5844">
        <v>0</v>
      </c>
      <c r="K5844">
        <v>35682800</v>
      </c>
      <c r="L5844">
        <v>0</v>
      </c>
      <c r="M5844">
        <v>0</v>
      </c>
      <c r="N5844">
        <v>35682800</v>
      </c>
      <c r="O5844">
        <v>19764500</v>
      </c>
      <c r="P5844">
        <v>15918300</v>
      </c>
      <c r="Q5844">
        <v>96054200</v>
      </c>
      <c r="R5844">
        <v>27.09</v>
      </c>
      <c r="S5844">
        <v>0</v>
      </c>
      <c r="T5844">
        <v>0</v>
      </c>
    </row>
    <row r="5845" spans="1:20" x14ac:dyDescent="0.25">
      <c r="A5845" t="s">
        <v>33</v>
      </c>
      <c r="B5845">
        <v>241737000</v>
      </c>
      <c r="C5845">
        <v>-110000000</v>
      </c>
      <c r="D5845">
        <v>0</v>
      </c>
      <c r="E5845">
        <v>131737000</v>
      </c>
      <c r="F5845">
        <v>0</v>
      </c>
      <c r="G5845">
        <v>35682800</v>
      </c>
      <c r="H5845">
        <v>35682800</v>
      </c>
      <c r="I5845">
        <v>35682800</v>
      </c>
      <c r="J5845">
        <v>0</v>
      </c>
      <c r="K5845">
        <v>35682800</v>
      </c>
      <c r="L5845">
        <v>0</v>
      </c>
      <c r="M5845">
        <v>0</v>
      </c>
      <c r="N5845">
        <v>35682800</v>
      </c>
      <c r="O5845">
        <v>19764500</v>
      </c>
      <c r="P5845">
        <v>15918300</v>
      </c>
      <c r="Q5845">
        <v>96054200</v>
      </c>
      <c r="R5845">
        <v>27.09</v>
      </c>
      <c r="S5845">
        <v>0</v>
      </c>
      <c r="T5845">
        <v>0</v>
      </c>
    </row>
    <row r="5846" spans="1:20" x14ac:dyDescent="0.25">
      <c r="A5846" t="s">
        <v>97</v>
      </c>
      <c r="B5846">
        <v>0</v>
      </c>
      <c r="C5846">
        <v>50000000</v>
      </c>
      <c r="D5846">
        <v>0</v>
      </c>
      <c r="E5846">
        <v>50000000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50000000</v>
      </c>
      <c r="R5846">
        <v>0</v>
      </c>
      <c r="S5846">
        <v>0</v>
      </c>
      <c r="T5846">
        <v>0</v>
      </c>
    </row>
    <row r="5847" spans="1:20" x14ac:dyDescent="0.25">
      <c r="A5847" t="s">
        <v>415</v>
      </c>
      <c r="B5847">
        <v>0</v>
      </c>
      <c r="C5847">
        <v>50000000</v>
      </c>
      <c r="D5847">
        <v>0</v>
      </c>
      <c r="E5847">
        <v>50000000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50000000</v>
      </c>
      <c r="R5847">
        <v>0</v>
      </c>
      <c r="S5847">
        <v>0</v>
      </c>
      <c r="T5847">
        <v>0</v>
      </c>
    </row>
    <row r="5848" spans="1:20" x14ac:dyDescent="0.25">
      <c r="A5848" t="s">
        <v>33</v>
      </c>
      <c r="B5848">
        <v>0</v>
      </c>
      <c r="C5848">
        <v>50000000</v>
      </c>
      <c r="D5848">
        <v>0</v>
      </c>
      <c r="E5848">
        <v>50000000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50000000</v>
      </c>
      <c r="R5848">
        <v>0</v>
      </c>
      <c r="S5848">
        <v>0</v>
      </c>
      <c r="T5848">
        <v>0</v>
      </c>
    </row>
    <row r="5849" spans="1:20" x14ac:dyDescent="0.25">
      <c r="A5849" t="s">
        <v>60</v>
      </c>
      <c r="B5849">
        <v>356536000</v>
      </c>
      <c r="C5849">
        <v>-150000000</v>
      </c>
      <c r="D5849">
        <v>0</v>
      </c>
      <c r="E5849">
        <v>206536000</v>
      </c>
      <c r="F5849">
        <v>0</v>
      </c>
      <c r="G5849">
        <v>50767100</v>
      </c>
      <c r="H5849">
        <v>50767100</v>
      </c>
      <c r="I5849">
        <v>50767100</v>
      </c>
      <c r="J5849">
        <v>0</v>
      </c>
      <c r="K5849">
        <v>50767100</v>
      </c>
      <c r="L5849">
        <v>0</v>
      </c>
      <c r="M5849">
        <v>0</v>
      </c>
      <c r="N5849">
        <v>50767100</v>
      </c>
      <c r="O5849">
        <v>29744000</v>
      </c>
      <c r="P5849">
        <v>21023100</v>
      </c>
      <c r="Q5849">
        <v>155768900</v>
      </c>
      <c r="R5849">
        <v>24.58</v>
      </c>
      <c r="S5849">
        <v>0</v>
      </c>
      <c r="T5849">
        <v>0</v>
      </c>
    </row>
    <row r="5850" spans="1:20" x14ac:dyDescent="0.25">
      <c r="A5850" t="s">
        <v>31</v>
      </c>
      <c r="B5850">
        <v>356536000</v>
      </c>
      <c r="C5850">
        <v>-200000000</v>
      </c>
      <c r="D5850">
        <v>0</v>
      </c>
      <c r="E5850">
        <v>156536000</v>
      </c>
      <c r="F5850">
        <v>0</v>
      </c>
      <c r="G5850">
        <v>50767100</v>
      </c>
      <c r="H5850">
        <v>50767100</v>
      </c>
      <c r="I5850">
        <v>50767100</v>
      </c>
      <c r="J5850">
        <v>0</v>
      </c>
      <c r="K5850">
        <v>50767100</v>
      </c>
      <c r="L5850">
        <v>0</v>
      </c>
      <c r="M5850">
        <v>0</v>
      </c>
      <c r="N5850">
        <v>50767100</v>
      </c>
      <c r="O5850">
        <v>29744000</v>
      </c>
      <c r="P5850">
        <v>21023100</v>
      </c>
      <c r="Q5850">
        <v>105768900</v>
      </c>
      <c r="R5850">
        <v>32.43</v>
      </c>
      <c r="S5850">
        <v>0</v>
      </c>
      <c r="T5850">
        <v>0</v>
      </c>
    </row>
    <row r="5851" spans="1:20" x14ac:dyDescent="0.25">
      <c r="A5851" t="s">
        <v>417</v>
      </c>
      <c r="B5851">
        <v>356536000</v>
      </c>
      <c r="C5851">
        <v>-200000000</v>
      </c>
      <c r="D5851">
        <v>0</v>
      </c>
      <c r="E5851">
        <v>156536000</v>
      </c>
      <c r="F5851">
        <v>0</v>
      </c>
      <c r="G5851">
        <v>50767100</v>
      </c>
      <c r="H5851">
        <v>50767100</v>
      </c>
      <c r="I5851">
        <v>50767100</v>
      </c>
      <c r="J5851">
        <v>0</v>
      </c>
      <c r="K5851">
        <v>50767100</v>
      </c>
      <c r="L5851">
        <v>0</v>
      </c>
      <c r="M5851">
        <v>0</v>
      </c>
      <c r="N5851">
        <v>50767100</v>
      </c>
      <c r="O5851">
        <v>29744000</v>
      </c>
      <c r="P5851">
        <v>21023100</v>
      </c>
      <c r="Q5851">
        <v>105768900</v>
      </c>
      <c r="R5851">
        <v>32.43</v>
      </c>
      <c r="S5851">
        <v>0</v>
      </c>
      <c r="T5851">
        <v>0</v>
      </c>
    </row>
    <row r="5852" spans="1:20" x14ac:dyDescent="0.25">
      <c r="A5852" t="s">
        <v>33</v>
      </c>
      <c r="B5852">
        <v>356536000</v>
      </c>
      <c r="C5852">
        <v>-200000000</v>
      </c>
      <c r="D5852">
        <v>0</v>
      </c>
      <c r="E5852">
        <v>156536000</v>
      </c>
      <c r="F5852">
        <v>0</v>
      </c>
      <c r="G5852">
        <v>50767100</v>
      </c>
      <c r="H5852">
        <v>50767100</v>
      </c>
      <c r="I5852">
        <v>50767100</v>
      </c>
      <c r="J5852">
        <v>0</v>
      </c>
      <c r="K5852">
        <v>50767100</v>
      </c>
      <c r="L5852">
        <v>0</v>
      </c>
      <c r="M5852">
        <v>0</v>
      </c>
      <c r="N5852">
        <v>50767100</v>
      </c>
      <c r="O5852">
        <v>29744000</v>
      </c>
      <c r="P5852">
        <v>21023100</v>
      </c>
      <c r="Q5852">
        <v>105768900</v>
      </c>
      <c r="R5852">
        <v>32.43</v>
      </c>
      <c r="S5852">
        <v>0</v>
      </c>
      <c r="T5852">
        <v>0</v>
      </c>
    </row>
    <row r="5853" spans="1:20" x14ac:dyDescent="0.25">
      <c r="A5853" t="s">
        <v>97</v>
      </c>
      <c r="B5853">
        <v>0</v>
      </c>
      <c r="C5853">
        <v>50000000</v>
      </c>
      <c r="D5853">
        <v>0</v>
      </c>
      <c r="E5853">
        <v>50000000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50000000</v>
      </c>
      <c r="R5853">
        <v>0</v>
      </c>
      <c r="S5853">
        <v>0</v>
      </c>
      <c r="T5853">
        <v>0</v>
      </c>
    </row>
    <row r="5854" spans="1:20" x14ac:dyDescent="0.25">
      <c r="A5854" t="s">
        <v>417</v>
      </c>
      <c r="B5854">
        <v>0</v>
      </c>
      <c r="C5854">
        <v>50000000</v>
      </c>
      <c r="D5854">
        <v>0</v>
      </c>
      <c r="E5854">
        <v>50000000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50000000</v>
      </c>
      <c r="R5854">
        <v>0</v>
      </c>
      <c r="S5854">
        <v>0</v>
      </c>
      <c r="T5854">
        <v>0</v>
      </c>
    </row>
    <row r="5855" spans="1:20" x14ac:dyDescent="0.25">
      <c r="A5855" t="s">
        <v>33</v>
      </c>
      <c r="B5855">
        <v>0</v>
      </c>
      <c r="C5855">
        <v>50000000</v>
      </c>
      <c r="D5855">
        <v>0</v>
      </c>
      <c r="E5855">
        <v>50000000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50000000</v>
      </c>
      <c r="R5855">
        <v>0</v>
      </c>
      <c r="S5855">
        <v>0</v>
      </c>
      <c r="T5855">
        <v>0</v>
      </c>
    </row>
    <row r="5856" spans="1:20" x14ac:dyDescent="0.25">
      <c r="A5856" t="s">
        <v>64</v>
      </c>
      <c r="B5856">
        <v>427714000</v>
      </c>
      <c r="C5856">
        <v>-100000000</v>
      </c>
      <c r="D5856">
        <v>0</v>
      </c>
      <c r="E5856">
        <v>327714000</v>
      </c>
      <c r="F5856">
        <v>0</v>
      </c>
      <c r="G5856">
        <v>68352700</v>
      </c>
      <c r="H5856">
        <v>68352700</v>
      </c>
      <c r="I5856">
        <v>68352700</v>
      </c>
      <c r="J5856">
        <v>0</v>
      </c>
      <c r="K5856">
        <v>68352700</v>
      </c>
      <c r="L5856">
        <v>0</v>
      </c>
      <c r="M5856">
        <v>0</v>
      </c>
      <c r="N5856">
        <v>68352700</v>
      </c>
      <c r="O5856">
        <v>39323100</v>
      </c>
      <c r="P5856">
        <v>29029600</v>
      </c>
      <c r="Q5856">
        <v>259361300</v>
      </c>
      <c r="R5856">
        <v>20.86</v>
      </c>
      <c r="S5856">
        <v>0</v>
      </c>
      <c r="T5856">
        <v>0</v>
      </c>
    </row>
    <row r="5857" spans="1:20" x14ac:dyDescent="0.25">
      <c r="A5857" t="s">
        <v>31</v>
      </c>
      <c r="B5857">
        <v>427714000</v>
      </c>
      <c r="C5857">
        <v>-200000000</v>
      </c>
      <c r="D5857">
        <v>0</v>
      </c>
      <c r="E5857">
        <v>227714000</v>
      </c>
      <c r="F5857">
        <v>0</v>
      </c>
      <c r="G5857">
        <v>68352700</v>
      </c>
      <c r="H5857">
        <v>68352700</v>
      </c>
      <c r="I5857">
        <v>68352700</v>
      </c>
      <c r="J5857">
        <v>0</v>
      </c>
      <c r="K5857">
        <v>68352700</v>
      </c>
      <c r="L5857">
        <v>0</v>
      </c>
      <c r="M5857">
        <v>0</v>
      </c>
      <c r="N5857">
        <v>68352700</v>
      </c>
      <c r="O5857">
        <v>39323100</v>
      </c>
      <c r="P5857">
        <v>29029600</v>
      </c>
      <c r="Q5857">
        <v>159361300</v>
      </c>
      <c r="R5857">
        <v>30.02</v>
      </c>
      <c r="S5857">
        <v>0</v>
      </c>
      <c r="T5857">
        <v>0</v>
      </c>
    </row>
    <row r="5858" spans="1:20" x14ac:dyDescent="0.25">
      <c r="A5858" t="s">
        <v>421</v>
      </c>
      <c r="B5858">
        <v>427714000</v>
      </c>
      <c r="C5858">
        <v>-200000000</v>
      </c>
      <c r="D5858">
        <v>0</v>
      </c>
      <c r="E5858">
        <v>227714000</v>
      </c>
      <c r="F5858">
        <v>0</v>
      </c>
      <c r="G5858">
        <v>68352700</v>
      </c>
      <c r="H5858">
        <v>68352700</v>
      </c>
      <c r="I5858">
        <v>68352700</v>
      </c>
      <c r="J5858">
        <v>0</v>
      </c>
      <c r="K5858">
        <v>68352700</v>
      </c>
      <c r="L5858">
        <v>0</v>
      </c>
      <c r="M5858">
        <v>0</v>
      </c>
      <c r="N5858">
        <v>68352700</v>
      </c>
      <c r="O5858">
        <v>39323100</v>
      </c>
      <c r="P5858">
        <v>29029600</v>
      </c>
      <c r="Q5858">
        <v>159361300</v>
      </c>
      <c r="R5858">
        <v>30.02</v>
      </c>
      <c r="S5858">
        <v>0</v>
      </c>
      <c r="T5858">
        <v>0</v>
      </c>
    </row>
    <row r="5859" spans="1:20" x14ac:dyDescent="0.25">
      <c r="A5859" t="s">
        <v>33</v>
      </c>
      <c r="B5859">
        <v>427714000</v>
      </c>
      <c r="C5859">
        <v>-200000000</v>
      </c>
      <c r="D5859">
        <v>0</v>
      </c>
      <c r="E5859">
        <v>227714000</v>
      </c>
      <c r="F5859">
        <v>0</v>
      </c>
      <c r="G5859">
        <v>68352700</v>
      </c>
      <c r="H5859">
        <v>68352700</v>
      </c>
      <c r="I5859">
        <v>68352700</v>
      </c>
      <c r="J5859">
        <v>0</v>
      </c>
      <c r="K5859">
        <v>68352700</v>
      </c>
      <c r="L5859">
        <v>0</v>
      </c>
      <c r="M5859">
        <v>0</v>
      </c>
      <c r="N5859">
        <v>68352700</v>
      </c>
      <c r="O5859">
        <v>39323100</v>
      </c>
      <c r="P5859">
        <v>29029600</v>
      </c>
      <c r="Q5859">
        <v>159361300</v>
      </c>
      <c r="R5859">
        <v>30.02</v>
      </c>
      <c r="S5859">
        <v>0</v>
      </c>
      <c r="T5859">
        <v>0</v>
      </c>
    </row>
    <row r="5860" spans="1:20" x14ac:dyDescent="0.25">
      <c r="A5860" t="s">
        <v>97</v>
      </c>
      <c r="B5860">
        <v>0</v>
      </c>
      <c r="C5860">
        <v>100000000</v>
      </c>
      <c r="D5860">
        <v>0</v>
      </c>
      <c r="E5860">
        <v>100000000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100000000</v>
      </c>
      <c r="R5860">
        <v>0</v>
      </c>
      <c r="S5860">
        <v>0</v>
      </c>
      <c r="T5860">
        <v>0</v>
      </c>
    </row>
    <row r="5861" spans="1:20" x14ac:dyDescent="0.25">
      <c r="A5861" t="s">
        <v>421</v>
      </c>
      <c r="B5861">
        <v>0</v>
      </c>
      <c r="C5861">
        <v>100000000</v>
      </c>
      <c r="D5861">
        <v>0</v>
      </c>
      <c r="E5861">
        <v>100000000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100000000</v>
      </c>
      <c r="R5861">
        <v>0</v>
      </c>
      <c r="S5861">
        <v>0</v>
      </c>
      <c r="T5861">
        <v>0</v>
      </c>
    </row>
    <row r="5862" spans="1:20" x14ac:dyDescent="0.25">
      <c r="A5862" t="s">
        <v>33</v>
      </c>
      <c r="B5862">
        <v>0</v>
      </c>
      <c r="C5862">
        <v>100000000</v>
      </c>
      <c r="D5862">
        <v>0</v>
      </c>
      <c r="E5862">
        <v>100000000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100000000</v>
      </c>
      <c r="R5862">
        <v>0</v>
      </c>
      <c r="S5862">
        <v>0</v>
      </c>
      <c r="T5862">
        <v>0</v>
      </c>
    </row>
    <row r="5863" spans="1:20" x14ac:dyDescent="0.25">
      <c r="A5863" t="s">
        <v>68</v>
      </c>
      <c r="B5863">
        <v>666953000</v>
      </c>
      <c r="C5863">
        <v>0</v>
      </c>
      <c r="D5863">
        <v>0</v>
      </c>
      <c r="E5863">
        <v>666953000</v>
      </c>
      <c r="F5863">
        <v>0</v>
      </c>
      <c r="G5863">
        <v>1500000</v>
      </c>
      <c r="H5863">
        <v>1500000</v>
      </c>
      <c r="I5863">
        <v>1500000</v>
      </c>
      <c r="J5863">
        <v>0</v>
      </c>
      <c r="K5863">
        <v>1500000</v>
      </c>
      <c r="L5863">
        <v>0</v>
      </c>
      <c r="M5863">
        <v>0</v>
      </c>
      <c r="N5863">
        <v>1500000</v>
      </c>
      <c r="O5863">
        <v>1500000</v>
      </c>
      <c r="P5863">
        <v>0</v>
      </c>
      <c r="Q5863">
        <v>665453000</v>
      </c>
      <c r="R5863">
        <v>0.22</v>
      </c>
      <c r="S5863">
        <v>0</v>
      </c>
      <c r="T5863">
        <v>0</v>
      </c>
    </row>
    <row r="5864" spans="1:20" x14ac:dyDescent="0.25">
      <c r="A5864" t="s">
        <v>31</v>
      </c>
      <c r="B5864">
        <v>666953000</v>
      </c>
      <c r="C5864">
        <v>-450000000</v>
      </c>
      <c r="D5864">
        <v>0</v>
      </c>
      <c r="E5864">
        <v>216953000</v>
      </c>
      <c r="F5864">
        <v>0</v>
      </c>
      <c r="G5864">
        <v>1500000</v>
      </c>
      <c r="H5864">
        <v>1500000</v>
      </c>
      <c r="I5864">
        <v>1500000</v>
      </c>
      <c r="J5864">
        <v>0</v>
      </c>
      <c r="K5864">
        <v>1500000</v>
      </c>
      <c r="L5864">
        <v>0</v>
      </c>
      <c r="M5864">
        <v>0</v>
      </c>
      <c r="N5864">
        <v>1500000</v>
      </c>
      <c r="O5864">
        <v>1500000</v>
      </c>
      <c r="P5864">
        <v>0</v>
      </c>
      <c r="Q5864">
        <v>215453000</v>
      </c>
      <c r="R5864">
        <v>0.69</v>
      </c>
      <c r="S5864">
        <v>0</v>
      </c>
      <c r="T5864">
        <v>0</v>
      </c>
    </row>
    <row r="5865" spans="1:20" x14ac:dyDescent="0.25">
      <c r="A5865" t="s">
        <v>69</v>
      </c>
      <c r="B5865">
        <v>666953000</v>
      </c>
      <c r="C5865">
        <v>-450000000</v>
      </c>
      <c r="D5865">
        <v>0</v>
      </c>
      <c r="E5865">
        <v>216953000</v>
      </c>
      <c r="F5865">
        <v>0</v>
      </c>
      <c r="G5865">
        <v>1500000</v>
      </c>
      <c r="H5865">
        <v>1500000</v>
      </c>
      <c r="I5865">
        <v>1500000</v>
      </c>
      <c r="J5865">
        <v>0</v>
      </c>
      <c r="K5865">
        <v>1500000</v>
      </c>
      <c r="L5865">
        <v>0</v>
      </c>
      <c r="M5865">
        <v>0</v>
      </c>
      <c r="N5865">
        <v>1500000</v>
      </c>
      <c r="O5865">
        <v>1500000</v>
      </c>
      <c r="P5865">
        <v>0</v>
      </c>
      <c r="Q5865">
        <v>215453000</v>
      </c>
      <c r="R5865">
        <v>0.69</v>
      </c>
      <c r="S5865">
        <v>0</v>
      </c>
      <c r="T5865">
        <v>0</v>
      </c>
    </row>
    <row r="5866" spans="1:20" x14ac:dyDescent="0.25">
      <c r="A5866" t="s">
        <v>33</v>
      </c>
      <c r="B5866">
        <v>666953000</v>
      </c>
      <c r="C5866">
        <v>-450000000</v>
      </c>
      <c r="D5866">
        <v>0</v>
      </c>
      <c r="E5866">
        <v>216953000</v>
      </c>
      <c r="F5866">
        <v>0</v>
      </c>
      <c r="G5866">
        <v>1500000</v>
      </c>
      <c r="H5866">
        <v>1500000</v>
      </c>
      <c r="I5866">
        <v>1500000</v>
      </c>
      <c r="J5866">
        <v>0</v>
      </c>
      <c r="K5866">
        <v>1500000</v>
      </c>
      <c r="L5866">
        <v>0</v>
      </c>
      <c r="M5866">
        <v>0</v>
      </c>
      <c r="N5866">
        <v>1500000</v>
      </c>
      <c r="O5866">
        <v>1500000</v>
      </c>
      <c r="P5866">
        <v>0</v>
      </c>
      <c r="Q5866">
        <v>215453000</v>
      </c>
      <c r="R5866">
        <v>0.69</v>
      </c>
      <c r="S5866">
        <v>0</v>
      </c>
      <c r="T5866">
        <v>0</v>
      </c>
    </row>
    <row r="5867" spans="1:20" x14ac:dyDescent="0.25">
      <c r="A5867" t="s">
        <v>97</v>
      </c>
      <c r="B5867">
        <v>0</v>
      </c>
      <c r="C5867">
        <v>450000000</v>
      </c>
      <c r="D5867">
        <v>0</v>
      </c>
      <c r="E5867">
        <v>450000000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450000000</v>
      </c>
      <c r="R5867">
        <v>0</v>
      </c>
      <c r="S5867">
        <v>0</v>
      </c>
      <c r="T5867">
        <v>0</v>
      </c>
    </row>
    <row r="5868" spans="1:20" x14ac:dyDescent="0.25">
      <c r="A5868" t="s">
        <v>69</v>
      </c>
      <c r="B5868">
        <v>0</v>
      </c>
      <c r="C5868">
        <v>450000000</v>
      </c>
      <c r="D5868">
        <v>0</v>
      </c>
      <c r="E5868">
        <v>450000000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450000000</v>
      </c>
      <c r="R5868">
        <v>0</v>
      </c>
      <c r="S5868">
        <v>0</v>
      </c>
      <c r="T5868">
        <v>0</v>
      </c>
    </row>
    <row r="5869" spans="1:20" x14ac:dyDescent="0.25">
      <c r="A5869" t="s">
        <v>33</v>
      </c>
      <c r="B5869">
        <v>0</v>
      </c>
      <c r="C5869">
        <v>450000000</v>
      </c>
      <c r="D5869">
        <v>0</v>
      </c>
      <c r="E5869">
        <v>450000000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450000000</v>
      </c>
      <c r="R5869">
        <v>0</v>
      </c>
      <c r="S5869">
        <v>0</v>
      </c>
      <c r="T5869">
        <v>0</v>
      </c>
    </row>
    <row r="5870" spans="1:20" x14ac:dyDescent="0.25">
      <c r="A5870" t="s">
        <v>70</v>
      </c>
      <c r="B5870">
        <v>84505000</v>
      </c>
      <c r="C5870">
        <v>0</v>
      </c>
      <c r="D5870">
        <v>0</v>
      </c>
      <c r="E5870">
        <v>84505000</v>
      </c>
      <c r="F5870">
        <v>0</v>
      </c>
      <c r="G5870">
        <v>2000000</v>
      </c>
      <c r="H5870">
        <v>2000000</v>
      </c>
      <c r="I5870">
        <v>2000000</v>
      </c>
      <c r="J5870">
        <v>0</v>
      </c>
      <c r="K5870">
        <v>2000000</v>
      </c>
      <c r="L5870">
        <v>0</v>
      </c>
      <c r="M5870">
        <v>0</v>
      </c>
      <c r="N5870">
        <v>2000000</v>
      </c>
      <c r="O5870">
        <v>2000000</v>
      </c>
      <c r="P5870">
        <v>0</v>
      </c>
      <c r="Q5870">
        <v>82505000</v>
      </c>
      <c r="R5870">
        <v>2.37</v>
      </c>
      <c r="S5870">
        <v>0</v>
      </c>
      <c r="T5870">
        <v>0</v>
      </c>
    </row>
    <row r="5871" spans="1:20" x14ac:dyDescent="0.25">
      <c r="A5871" t="s">
        <v>31</v>
      </c>
      <c r="B5871">
        <v>84505000</v>
      </c>
      <c r="C5871">
        <v>0</v>
      </c>
      <c r="D5871">
        <v>0</v>
      </c>
      <c r="E5871">
        <v>84505000</v>
      </c>
      <c r="F5871">
        <v>0</v>
      </c>
      <c r="G5871">
        <v>2000000</v>
      </c>
      <c r="H5871">
        <v>2000000</v>
      </c>
      <c r="I5871">
        <v>2000000</v>
      </c>
      <c r="J5871">
        <v>0</v>
      </c>
      <c r="K5871">
        <v>2000000</v>
      </c>
      <c r="L5871">
        <v>0</v>
      </c>
      <c r="M5871">
        <v>0</v>
      </c>
      <c r="N5871">
        <v>2000000</v>
      </c>
      <c r="O5871">
        <v>2000000</v>
      </c>
      <c r="P5871">
        <v>0</v>
      </c>
      <c r="Q5871">
        <v>82505000</v>
      </c>
      <c r="R5871">
        <v>2.37</v>
      </c>
      <c r="S5871">
        <v>0</v>
      </c>
      <c r="T5871">
        <v>0</v>
      </c>
    </row>
    <row r="5872" spans="1:20" x14ac:dyDescent="0.25">
      <c r="A5872" t="s">
        <v>71</v>
      </c>
      <c r="B5872">
        <v>84505000</v>
      </c>
      <c r="C5872">
        <v>0</v>
      </c>
      <c r="D5872">
        <v>0</v>
      </c>
      <c r="E5872">
        <v>84505000</v>
      </c>
      <c r="F5872">
        <v>0</v>
      </c>
      <c r="G5872">
        <v>2000000</v>
      </c>
      <c r="H5872">
        <v>2000000</v>
      </c>
      <c r="I5872">
        <v>2000000</v>
      </c>
      <c r="J5872">
        <v>0</v>
      </c>
      <c r="K5872">
        <v>2000000</v>
      </c>
      <c r="L5872">
        <v>0</v>
      </c>
      <c r="M5872">
        <v>0</v>
      </c>
      <c r="N5872">
        <v>2000000</v>
      </c>
      <c r="O5872">
        <v>2000000</v>
      </c>
      <c r="P5872">
        <v>0</v>
      </c>
      <c r="Q5872">
        <v>82505000</v>
      </c>
      <c r="R5872">
        <v>2.37</v>
      </c>
      <c r="S5872">
        <v>0</v>
      </c>
      <c r="T5872">
        <v>0</v>
      </c>
    </row>
    <row r="5873" spans="1:20" x14ac:dyDescent="0.25">
      <c r="A5873" t="s">
        <v>33</v>
      </c>
      <c r="B5873">
        <v>84505000</v>
      </c>
      <c r="C5873">
        <v>0</v>
      </c>
      <c r="D5873">
        <v>0</v>
      </c>
      <c r="E5873">
        <v>84505000</v>
      </c>
      <c r="F5873">
        <v>0</v>
      </c>
      <c r="G5873">
        <v>2000000</v>
      </c>
      <c r="H5873">
        <v>2000000</v>
      </c>
      <c r="I5873">
        <v>2000000</v>
      </c>
      <c r="J5873">
        <v>0</v>
      </c>
      <c r="K5873">
        <v>2000000</v>
      </c>
      <c r="L5873">
        <v>0</v>
      </c>
      <c r="M5873">
        <v>0</v>
      </c>
      <c r="N5873">
        <v>2000000</v>
      </c>
      <c r="O5873">
        <v>2000000</v>
      </c>
      <c r="P5873">
        <v>0</v>
      </c>
      <c r="Q5873">
        <v>82505000</v>
      </c>
      <c r="R5873">
        <v>2.37</v>
      </c>
      <c r="S5873">
        <v>0</v>
      </c>
      <c r="T5873">
        <v>0</v>
      </c>
    </row>
    <row r="5874" spans="1:20" x14ac:dyDescent="0.25">
      <c r="A5874" t="s">
        <v>98</v>
      </c>
      <c r="B5874">
        <v>7285000</v>
      </c>
      <c r="C5874">
        <v>0</v>
      </c>
      <c r="D5874">
        <v>0</v>
      </c>
      <c r="E5874">
        <v>7285000</v>
      </c>
      <c r="F5874">
        <v>0</v>
      </c>
      <c r="G5874">
        <v>1000000</v>
      </c>
      <c r="H5874">
        <v>1000000</v>
      </c>
      <c r="I5874">
        <v>1000000</v>
      </c>
      <c r="J5874">
        <v>0</v>
      </c>
      <c r="K5874">
        <v>1000000</v>
      </c>
      <c r="L5874">
        <v>0</v>
      </c>
      <c r="M5874">
        <v>0</v>
      </c>
      <c r="N5874">
        <v>1000000</v>
      </c>
      <c r="O5874">
        <v>1000000</v>
      </c>
      <c r="P5874">
        <v>0</v>
      </c>
      <c r="Q5874">
        <v>6285000</v>
      </c>
      <c r="R5874">
        <v>13.73</v>
      </c>
      <c r="S5874">
        <v>0</v>
      </c>
      <c r="T5874">
        <v>0</v>
      </c>
    </row>
    <row r="5875" spans="1:20" x14ac:dyDescent="0.25">
      <c r="A5875" t="s">
        <v>31</v>
      </c>
      <c r="B5875">
        <v>7285000</v>
      </c>
      <c r="C5875">
        <v>0</v>
      </c>
      <c r="D5875">
        <v>0</v>
      </c>
      <c r="E5875">
        <v>7285000</v>
      </c>
      <c r="F5875">
        <v>0</v>
      </c>
      <c r="G5875">
        <v>1000000</v>
      </c>
      <c r="H5875">
        <v>1000000</v>
      </c>
      <c r="I5875">
        <v>1000000</v>
      </c>
      <c r="J5875">
        <v>0</v>
      </c>
      <c r="K5875">
        <v>1000000</v>
      </c>
      <c r="L5875">
        <v>0</v>
      </c>
      <c r="M5875">
        <v>0</v>
      </c>
      <c r="N5875">
        <v>1000000</v>
      </c>
      <c r="O5875">
        <v>1000000</v>
      </c>
      <c r="P5875">
        <v>0</v>
      </c>
      <c r="Q5875">
        <v>6285000</v>
      </c>
      <c r="R5875">
        <v>13.73</v>
      </c>
      <c r="S5875">
        <v>0</v>
      </c>
      <c r="T5875">
        <v>0</v>
      </c>
    </row>
    <row r="5876" spans="1:20" x14ac:dyDescent="0.25">
      <c r="A5876" t="s">
        <v>99</v>
      </c>
      <c r="B5876">
        <v>7285000</v>
      </c>
      <c r="C5876">
        <v>0</v>
      </c>
      <c r="D5876">
        <v>0</v>
      </c>
      <c r="E5876">
        <v>7285000</v>
      </c>
      <c r="F5876">
        <v>0</v>
      </c>
      <c r="G5876">
        <v>1000000</v>
      </c>
      <c r="H5876">
        <v>1000000</v>
      </c>
      <c r="I5876">
        <v>1000000</v>
      </c>
      <c r="J5876">
        <v>0</v>
      </c>
      <c r="K5876">
        <v>1000000</v>
      </c>
      <c r="L5876">
        <v>0</v>
      </c>
      <c r="M5876">
        <v>0</v>
      </c>
      <c r="N5876">
        <v>1000000</v>
      </c>
      <c r="O5876">
        <v>1000000</v>
      </c>
      <c r="P5876">
        <v>0</v>
      </c>
      <c r="Q5876">
        <v>6285000</v>
      </c>
      <c r="R5876">
        <v>13.73</v>
      </c>
      <c r="S5876">
        <v>0</v>
      </c>
      <c r="T5876">
        <v>0</v>
      </c>
    </row>
    <row r="5877" spans="1:20" x14ac:dyDescent="0.25">
      <c r="A5877" t="s">
        <v>33</v>
      </c>
      <c r="B5877">
        <v>7285000</v>
      </c>
      <c r="C5877">
        <v>0</v>
      </c>
      <c r="D5877">
        <v>0</v>
      </c>
      <c r="E5877">
        <v>7285000</v>
      </c>
      <c r="F5877">
        <v>0</v>
      </c>
      <c r="G5877">
        <v>1000000</v>
      </c>
      <c r="H5877">
        <v>1000000</v>
      </c>
      <c r="I5877">
        <v>1000000</v>
      </c>
      <c r="J5877">
        <v>0</v>
      </c>
      <c r="K5877">
        <v>1000000</v>
      </c>
      <c r="L5877">
        <v>0</v>
      </c>
      <c r="M5877">
        <v>0</v>
      </c>
      <c r="N5877">
        <v>1000000</v>
      </c>
      <c r="O5877">
        <v>1000000</v>
      </c>
      <c r="P5877">
        <v>0</v>
      </c>
      <c r="Q5877">
        <v>6285000</v>
      </c>
      <c r="R5877">
        <v>13.73</v>
      </c>
      <c r="S5877">
        <v>0</v>
      </c>
      <c r="T5877">
        <v>0</v>
      </c>
    </row>
    <row r="5878" spans="1:20" x14ac:dyDescent="0.25">
      <c r="A5878" t="s">
        <v>72</v>
      </c>
      <c r="B5878">
        <v>400005000</v>
      </c>
      <c r="C5878">
        <v>0</v>
      </c>
      <c r="D5878">
        <v>0</v>
      </c>
      <c r="E5878">
        <v>400005000</v>
      </c>
      <c r="F5878">
        <v>0</v>
      </c>
      <c r="G5878">
        <v>32713432</v>
      </c>
      <c r="H5878">
        <v>32713432</v>
      </c>
      <c r="I5878">
        <v>32713432</v>
      </c>
      <c r="J5878">
        <v>0</v>
      </c>
      <c r="K5878">
        <v>32713432</v>
      </c>
      <c r="L5878">
        <v>0</v>
      </c>
      <c r="M5878">
        <v>0</v>
      </c>
      <c r="N5878">
        <v>32713432</v>
      </c>
      <c r="O5878">
        <v>2000000</v>
      </c>
      <c r="P5878">
        <v>30713432</v>
      </c>
      <c r="Q5878">
        <v>367291568</v>
      </c>
      <c r="R5878">
        <v>8.18</v>
      </c>
      <c r="S5878">
        <v>0</v>
      </c>
      <c r="T5878">
        <v>0</v>
      </c>
    </row>
    <row r="5879" spans="1:20" x14ac:dyDescent="0.25">
      <c r="A5879" t="s">
        <v>31</v>
      </c>
      <c r="B5879">
        <v>400005000</v>
      </c>
      <c r="C5879">
        <v>-250000000</v>
      </c>
      <c r="D5879">
        <v>0</v>
      </c>
      <c r="E5879">
        <v>150005000</v>
      </c>
      <c r="F5879">
        <v>0</v>
      </c>
      <c r="G5879">
        <v>32713432</v>
      </c>
      <c r="H5879">
        <v>32713432</v>
      </c>
      <c r="I5879">
        <v>32713432</v>
      </c>
      <c r="J5879">
        <v>0</v>
      </c>
      <c r="K5879">
        <v>32713432</v>
      </c>
      <c r="L5879">
        <v>0</v>
      </c>
      <c r="M5879">
        <v>0</v>
      </c>
      <c r="N5879">
        <v>32713432</v>
      </c>
      <c r="O5879">
        <v>2000000</v>
      </c>
      <c r="P5879">
        <v>30713432</v>
      </c>
      <c r="Q5879">
        <v>117291568</v>
      </c>
      <c r="R5879">
        <v>21.81</v>
      </c>
      <c r="S5879">
        <v>0</v>
      </c>
      <c r="T5879">
        <v>0</v>
      </c>
    </row>
    <row r="5880" spans="1:20" x14ac:dyDescent="0.25">
      <c r="A5880" t="s">
        <v>73</v>
      </c>
      <c r="B5880">
        <v>400005000</v>
      </c>
      <c r="C5880">
        <v>-250000000</v>
      </c>
      <c r="D5880">
        <v>0</v>
      </c>
      <c r="E5880">
        <v>150005000</v>
      </c>
      <c r="F5880">
        <v>0</v>
      </c>
      <c r="G5880">
        <v>32713432</v>
      </c>
      <c r="H5880">
        <v>32713432</v>
      </c>
      <c r="I5880">
        <v>32713432</v>
      </c>
      <c r="J5880">
        <v>0</v>
      </c>
      <c r="K5880">
        <v>32713432</v>
      </c>
      <c r="L5880">
        <v>0</v>
      </c>
      <c r="M5880">
        <v>0</v>
      </c>
      <c r="N5880">
        <v>32713432</v>
      </c>
      <c r="O5880">
        <v>2000000</v>
      </c>
      <c r="P5880">
        <v>30713432</v>
      </c>
      <c r="Q5880">
        <v>117291568</v>
      </c>
      <c r="R5880">
        <v>21.81</v>
      </c>
      <c r="S5880">
        <v>0</v>
      </c>
      <c r="T5880">
        <v>0</v>
      </c>
    </row>
    <row r="5881" spans="1:20" x14ac:dyDescent="0.25">
      <c r="A5881" t="s">
        <v>33</v>
      </c>
      <c r="B5881">
        <v>400005000</v>
      </c>
      <c r="C5881">
        <v>-250000000</v>
      </c>
      <c r="D5881">
        <v>0</v>
      </c>
      <c r="E5881">
        <v>150005000</v>
      </c>
      <c r="F5881">
        <v>0</v>
      </c>
      <c r="G5881">
        <v>32713432</v>
      </c>
      <c r="H5881">
        <v>32713432</v>
      </c>
      <c r="I5881">
        <v>32713432</v>
      </c>
      <c r="J5881">
        <v>0</v>
      </c>
      <c r="K5881">
        <v>32713432</v>
      </c>
      <c r="L5881">
        <v>0</v>
      </c>
      <c r="M5881">
        <v>0</v>
      </c>
      <c r="N5881">
        <v>32713432</v>
      </c>
      <c r="O5881">
        <v>2000000</v>
      </c>
      <c r="P5881">
        <v>30713432</v>
      </c>
      <c r="Q5881">
        <v>117291568</v>
      </c>
      <c r="R5881">
        <v>21.81</v>
      </c>
      <c r="S5881">
        <v>0</v>
      </c>
      <c r="T5881">
        <v>0</v>
      </c>
    </row>
    <row r="5882" spans="1:20" x14ac:dyDescent="0.25">
      <c r="A5882" t="s">
        <v>97</v>
      </c>
      <c r="B5882">
        <v>0</v>
      </c>
      <c r="C5882">
        <v>250000000</v>
      </c>
      <c r="D5882">
        <v>0</v>
      </c>
      <c r="E5882">
        <v>250000000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250000000</v>
      </c>
      <c r="R5882">
        <v>0</v>
      </c>
      <c r="S5882">
        <v>0</v>
      </c>
      <c r="T5882">
        <v>0</v>
      </c>
    </row>
    <row r="5883" spans="1:20" x14ac:dyDescent="0.25">
      <c r="A5883" t="s">
        <v>73</v>
      </c>
      <c r="B5883">
        <v>0</v>
      </c>
      <c r="C5883">
        <v>250000000</v>
      </c>
      <c r="D5883">
        <v>0</v>
      </c>
      <c r="E5883">
        <v>250000000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250000000</v>
      </c>
      <c r="R5883">
        <v>0</v>
      </c>
      <c r="S5883">
        <v>0</v>
      </c>
      <c r="T5883">
        <v>0</v>
      </c>
    </row>
    <row r="5884" spans="1:20" x14ac:dyDescent="0.25">
      <c r="A5884" t="s">
        <v>33</v>
      </c>
      <c r="B5884">
        <v>0</v>
      </c>
      <c r="C5884">
        <v>250000000</v>
      </c>
      <c r="D5884">
        <v>0</v>
      </c>
      <c r="E5884">
        <v>250000000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250000000</v>
      </c>
      <c r="R5884">
        <v>0</v>
      </c>
      <c r="S5884">
        <v>0</v>
      </c>
      <c r="T5884">
        <v>0</v>
      </c>
    </row>
    <row r="5885" spans="1:20" x14ac:dyDescent="0.25">
      <c r="A5885" t="s">
        <v>100</v>
      </c>
      <c r="B5885">
        <v>72835000</v>
      </c>
      <c r="C5885">
        <v>0</v>
      </c>
      <c r="D5885">
        <v>0</v>
      </c>
      <c r="E5885">
        <v>72835000</v>
      </c>
      <c r="F5885">
        <v>0</v>
      </c>
      <c r="G5885">
        <v>23221200</v>
      </c>
      <c r="H5885">
        <v>23221200</v>
      </c>
      <c r="I5885">
        <v>23221200</v>
      </c>
      <c r="J5885">
        <v>0</v>
      </c>
      <c r="K5885">
        <v>23221200</v>
      </c>
      <c r="L5885">
        <v>0</v>
      </c>
      <c r="M5885">
        <v>0</v>
      </c>
      <c r="N5885">
        <v>23221200</v>
      </c>
      <c r="O5885">
        <v>23221200</v>
      </c>
      <c r="P5885">
        <v>0</v>
      </c>
      <c r="Q5885">
        <v>49613800</v>
      </c>
      <c r="R5885">
        <v>31.88</v>
      </c>
      <c r="S5885">
        <v>0</v>
      </c>
      <c r="T5885">
        <v>0</v>
      </c>
    </row>
    <row r="5886" spans="1:20" x14ac:dyDescent="0.25">
      <c r="A5886" t="s">
        <v>31</v>
      </c>
      <c r="B5886">
        <v>72835000</v>
      </c>
      <c r="C5886">
        <v>0</v>
      </c>
      <c r="D5886">
        <v>0</v>
      </c>
      <c r="E5886">
        <v>72835000</v>
      </c>
      <c r="F5886">
        <v>0</v>
      </c>
      <c r="G5886">
        <v>23221200</v>
      </c>
      <c r="H5886">
        <v>23221200</v>
      </c>
      <c r="I5886">
        <v>23221200</v>
      </c>
      <c r="J5886">
        <v>0</v>
      </c>
      <c r="K5886">
        <v>23221200</v>
      </c>
      <c r="L5886">
        <v>0</v>
      </c>
      <c r="M5886">
        <v>0</v>
      </c>
      <c r="N5886">
        <v>23221200</v>
      </c>
      <c r="O5886">
        <v>23221200</v>
      </c>
      <c r="P5886">
        <v>0</v>
      </c>
      <c r="Q5886">
        <v>49613800</v>
      </c>
      <c r="R5886">
        <v>31.88</v>
      </c>
      <c r="S5886">
        <v>0</v>
      </c>
      <c r="T5886">
        <v>0</v>
      </c>
    </row>
    <row r="5887" spans="1:20" x14ac:dyDescent="0.25">
      <c r="A5887" t="s">
        <v>81</v>
      </c>
      <c r="B5887">
        <v>72835000</v>
      </c>
      <c r="C5887">
        <v>0</v>
      </c>
      <c r="D5887">
        <v>0</v>
      </c>
      <c r="E5887">
        <v>72835000</v>
      </c>
      <c r="F5887">
        <v>0</v>
      </c>
      <c r="G5887">
        <v>23221200</v>
      </c>
      <c r="H5887">
        <v>23221200</v>
      </c>
      <c r="I5887">
        <v>23221200</v>
      </c>
      <c r="J5887">
        <v>0</v>
      </c>
      <c r="K5887">
        <v>23221200</v>
      </c>
      <c r="L5887">
        <v>0</v>
      </c>
      <c r="M5887">
        <v>0</v>
      </c>
      <c r="N5887">
        <v>23221200</v>
      </c>
      <c r="O5887">
        <v>23221200</v>
      </c>
      <c r="P5887">
        <v>0</v>
      </c>
      <c r="Q5887">
        <v>49613800</v>
      </c>
      <c r="R5887">
        <v>31.88</v>
      </c>
      <c r="S5887">
        <v>0</v>
      </c>
      <c r="T5887">
        <v>0</v>
      </c>
    </row>
    <row r="5888" spans="1:20" x14ac:dyDescent="0.25">
      <c r="A5888" t="s">
        <v>33</v>
      </c>
      <c r="B5888">
        <v>72835000</v>
      </c>
      <c r="C5888">
        <v>0</v>
      </c>
      <c r="D5888">
        <v>0</v>
      </c>
      <c r="E5888">
        <v>72835000</v>
      </c>
      <c r="F5888">
        <v>0</v>
      </c>
      <c r="G5888">
        <v>23221200</v>
      </c>
      <c r="H5888">
        <v>23221200</v>
      </c>
      <c r="I5888">
        <v>23221200</v>
      </c>
      <c r="J5888">
        <v>0</v>
      </c>
      <c r="K5888">
        <v>23221200</v>
      </c>
      <c r="L5888">
        <v>0</v>
      </c>
      <c r="M5888">
        <v>0</v>
      </c>
      <c r="N5888">
        <v>23221200</v>
      </c>
      <c r="O5888">
        <v>23221200</v>
      </c>
      <c r="P5888">
        <v>0</v>
      </c>
      <c r="Q5888">
        <v>49613800</v>
      </c>
      <c r="R5888">
        <v>31.88</v>
      </c>
      <c r="S5888">
        <v>0</v>
      </c>
      <c r="T5888">
        <v>0</v>
      </c>
    </row>
    <row r="5889" spans="1:20" x14ac:dyDescent="0.25">
      <c r="A5889" t="s">
        <v>101</v>
      </c>
      <c r="B5889">
        <v>228070000</v>
      </c>
      <c r="C5889">
        <v>12000000</v>
      </c>
      <c r="D5889">
        <v>0</v>
      </c>
      <c r="E5889">
        <v>240070000</v>
      </c>
      <c r="F5889">
        <v>0</v>
      </c>
      <c r="G5889">
        <v>197167500</v>
      </c>
      <c r="H5889">
        <v>197167500</v>
      </c>
      <c r="I5889">
        <v>197167500</v>
      </c>
      <c r="J5889">
        <v>0</v>
      </c>
      <c r="K5889">
        <v>197167500</v>
      </c>
      <c r="L5889">
        <v>0</v>
      </c>
      <c r="M5889">
        <v>0</v>
      </c>
      <c r="N5889">
        <v>197167500</v>
      </c>
      <c r="O5889">
        <v>197167500</v>
      </c>
      <c r="P5889">
        <v>0</v>
      </c>
      <c r="Q5889">
        <v>42902500</v>
      </c>
      <c r="R5889">
        <v>82.13</v>
      </c>
      <c r="S5889">
        <v>0</v>
      </c>
      <c r="T5889">
        <v>0</v>
      </c>
    </row>
    <row r="5890" spans="1:20" x14ac:dyDescent="0.25">
      <c r="A5890" t="s">
        <v>31</v>
      </c>
      <c r="B5890">
        <v>228070000</v>
      </c>
      <c r="C5890">
        <v>12000000</v>
      </c>
      <c r="D5890">
        <v>0</v>
      </c>
      <c r="E5890">
        <v>240070000</v>
      </c>
      <c r="F5890">
        <v>0</v>
      </c>
      <c r="G5890">
        <v>197167500</v>
      </c>
      <c r="H5890">
        <v>197167500</v>
      </c>
      <c r="I5890">
        <v>197167500</v>
      </c>
      <c r="J5890">
        <v>0</v>
      </c>
      <c r="K5890">
        <v>197167500</v>
      </c>
      <c r="L5890">
        <v>0</v>
      </c>
      <c r="M5890">
        <v>0</v>
      </c>
      <c r="N5890">
        <v>197167500</v>
      </c>
      <c r="O5890">
        <v>197167500</v>
      </c>
      <c r="P5890">
        <v>0</v>
      </c>
      <c r="Q5890">
        <v>42902500</v>
      </c>
      <c r="R5890">
        <v>82.13</v>
      </c>
      <c r="S5890">
        <v>0</v>
      </c>
      <c r="T5890">
        <v>0</v>
      </c>
    </row>
    <row r="5891" spans="1:20" x14ac:dyDescent="0.25">
      <c r="A5891" t="s">
        <v>81</v>
      </c>
      <c r="B5891">
        <v>228070000</v>
      </c>
      <c r="C5891">
        <v>12000000</v>
      </c>
      <c r="D5891">
        <v>0</v>
      </c>
      <c r="E5891">
        <v>240070000</v>
      </c>
      <c r="F5891">
        <v>0</v>
      </c>
      <c r="G5891">
        <v>197167500</v>
      </c>
      <c r="H5891">
        <v>197167500</v>
      </c>
      <c r="I5891">
        <v>197167500</v>
      </c>
      <c r="J5891">
        <v>0</v>
      </c>
      <c r="K5891">
        <v>197167500</v>
      </c>
      <c r="L5891">
        <v>0</v>
      </c>
      <c r="M5891">
        <v>0</v>
      </c>
      <c r="N5891">
        <v>197167500</v>
      </c>
      <c r="O5891">
        <v>197167500</v>
      </c>
      <c r="P5891">
        <v>0</v>
      </c>
      <c r="Q5891">
        <v>42902500</v>
      </c>
      <c r="R5891">
        <v>82.13</v>
      </c>
      <c r="S5891">
        <v>0</v>
      </c>
      <c r="T5891">
        <v>0</v>
      </c>
    </row>
    <row r="5892" spans="1:20" x14ac:dyDescent="0.25">
      <c r="A5892" t="s">
        <v>33</v>
      </c>
      <c r="B5892">
        <v>228070000</v>
      </c>
      <c r="C5892">
        <v>12000000</v>
      </c>
      <c r="D5892">
        <v>0</v>
      </c>
      <c r="E5892">
        <v>240070000</v>
      </c>
      <c r="F5892">
        <v>0</v>
      </c>
      <c r="G5892">
        <v>197167500</v>
      </c>
      <c r="H5892">
        <v>197167500</v>
      </c>
      <c r="I5892">
        <v>197167500</v>
      </c>
      <c r="J5892">
        <v>0</v>
      </c>
      <c r="K5892">
        <v>197167500</v>
      </c>
      <c r="L5892">
        <v>0</v>
      </c>
      <c r="M5892">
        <v>0</v>
      </c>
      <c r="N5892">
        <v>197167500</v>
      </c>
      <c r="O5892">
        <v>197167500</v>
      </c>
      <c r="P5892">
        <v>0</v>
      </c>
      <c r="Q5892">
        <v>42902500</v>
      </c>
      <c r="R5892">
        <v>82.13</v>
      </c>
      <c r="S5892">
        <v>0</v>
      </c>
      <c r="T5892">
        <v>0</v>
      </c>
    </row>
    <row r="5893" spans="1:20" x14ac:dyDescent="0.25">
      <c r="A5893" t="s">
        <v>102</v>
      </c>
      <c r="B5893">
        <v>358522000</v>
      </c>
      <c r="C5893">
        <v>48000000</v>
      </c>
      <c r="D5893">
        <v>0</v>
      </c>
      <c r="E5893">
        <v>406522000</v>
      </c>
      <c r="F5893">
        <v>0</v>
      </c>
      <c r="G5893">
        <v>294754251</v>
      </c>
      <c r="H5893">
        <v>294754251</v>
      </c>
      <c r="I5893">
        <v>294754251</v>
      </c>
      <c r="J5893">
        <v>0</v>
      </c>
      <c r="K5893">
        <v>294754251</v>
      </c>
      <c r="L5893">
        <v>0</v>
      </c>
      <c r="M5893">
        <v>0</v>
      </c>
      <c r="N5893">
        <v>294754251</v>
      </c>
      <c r="O5893">
        <v>294754251</v>
      </c>
      <c r="P5893">
        <v>0</v>
      </c>
      <c r="Q5893">
        <v>111767749</v>
      </c>
      <c r="R5893">
        <v>72.510000000000005</v>
      </c>
      <c r="S5893">
        <v>0</v>
      </c>
      <c r="T5893">
        <v>0</v>
      </c>
    </row>
    <row r="5894" spans="1:20" x14ac:dyDescent="0.25">
      <c r="A5894" t="s">
        <v>31</v>
      </c>
      <c r="B5894">
        <v>358522000</v>
      </c>
      <c r="C5894">
        <v>48000000</v>
      </c>
      <c r="D5894">
        <v>0</v>
      </c>
      <c r="E5894">
        <v>406522000</v>
      </c>
      <c r="F5894">
        <v>0</v>
      </c>
      <c r="G5894">
        <v>294754251</v>
      </c>
      <c r="H5894">
        <v>294754251</v>
      </c>
      <c r="I5894">
        <v>294754251</v>
      </c>
      <c r="J5894">
        <v>0</v>
      </c>
      <c r="K5894">
        <v>294754251</v>
      </c>
      <c r="L5894">
        <v>0</v>
      </c>
      <c r="M5894">
        <v>0</v>
      </c>
      <c r="N5894">
        <v>294754251</v>
      </c>
      <c r="O5894">
        <v>294754251</v>
      </c>
      <c r="P5894">
        <v>0</v>
      </c>
      <c r="Q5894">
        <v>111767749</v>
      </c>
      <c r="R5894">
        <v>72.510000000000005</v>
      </c>
      <c r="S5894">
        <v>0</v>
      </c>
      <c r="T5894">
        <v>0</v>
      </c>
    </row>
    <row r="5895" spans="1:20" x14ac:dyDescent="0.25">
      <c r="A5895" t="s">
        <v>103</v>
      </c>
      <c r="B5895">
        <v>358522000</v>
      </c>
      <c r="C5895">
        <v>48000000</v>
      </c>
      <c r="D5895">
        <v>0</v>
      </c>
      <c r="E5895">
        <v>406522000</v>
      </c>
      <c r="F5895">
        <v>0</v>
      </c>
      <c r="G5895">
        <v>294754251</v>
      </c>
      <c r="H5895">
        <v>294754251</v>
      </c>
      <c r="I5895">
        <v>294754251</v>
      </c>
      <c r="J5895">
        <v>0</v>
      </c>
      <c r="K5895">
        <v>294754251</v>
      </c>
      <c r="L5895">
        <v>0</v>
      </c>
      <c r="M5895">
        <v>0</v>
      </c>
      <c r="N5895">
        <v>294754251</v>
      </c>
      <c r="O5895">
        <v>294754251</v>
      </c>
      <c r="P5895">
        <v>0</v>
      </c>
      <c r="Q5895">
        <v>111767749</v>
      </c>
      <c r="R5895">
        <v>72.510000000000005</v>
      </c>
      <c r="S5895">
        <v>0</v>
      </c>
      <c r="T5895">
        <v>0</v>
      </c>
    </row>
    <row r="5896" spans="1:20" x14ac:dyDescent="0.25">
      <c r="A5896" t="s">
        <v>33</v>
      </c>
      <c r="B5896">
        <v>358522000</v>
      </c>
      <c r="C5896">
        <v>48000000</v>
      </c>
      <c r="D5896">
        <v>0</v>
      </c>
      <c r="E5896">
        <v>406522000</v>
      </c>
      <c r="F5896">
        <v>0</v>
      </c>
      <c r="G5896">
        <v>294754251</v>
      </c>
      <c r="H5896">
        <v>294754251</v>
      </c>
      <c r="I5896">
        <v>294754251</v>
      </c>
      <c r="J5896">
        <v>0</v>
      </c>
      <c r="K5896">
        <v>294754251</v>
      </c>
      <c r="L5896">
        <v>0</v>
      </c>
      <c r="M5896">
        <v>0</v>
      </c>
      <c r="N5896">
        <v>294754251</v>
      </c>
      <c r="O5896">
        <v>294754251</v>
      </c>
      <c r="P5896">
        <v>0</v>
      </c>
      <c r="Q5896">
        <v>111767749</v>
      </c>
      <c r="R5896">
        <v>72.510000000000005</v>
      </c>
      <c r="S5896">
        <v>0</v>
      </c>
      <c r="T5896">
        <v>0</v>
      </c>
    </row>
    <row r="5897" spans="1:20" x14ac:dyDescent="0.25">
      <c r="A5897" t="s">
        <v>74</v>
      </c>
      <c r="B5897">
        <v>141821000</v>
      </c>
      <c r="C5897">
        <v>0</v>
      </c>
      <c r="D5897">
        <v>0</v>
      </c>
      <c r="E5897">
        <v>141821000</v>
      </c>
      <c r="F5897">
        <v>0</v>
      </c>
      <c r="G5897">
        <v>7675879</v>
      </c>
      <c r="H5897">
        <v>7675879</v>
      </c>
      <c r="I5897">
        <v>7675879</v>
      </c>
      <c r="J5897">
        <v>0</v>
      </c>
      <c r="K5897">
        <v>7675879</v>
      </c>
      <c r="L5897">
        <v>0</v>
      </c>
      <c r="M5897">
        <v>0</v>
      </c>
      <c r="N5897">
        <v>7675879</v>
      </c>
      <c r="O5897">
        <v>7034257</v>
      </c>
      <c r="P5897">
        <v>641622</v>
      </c>
      <c r="Q5897">
        <v>134145121</v>
      </c>
      <c r="R5897">
        <v>5.41</v>
      </c>
      <c r="S5897">
        <v>0</v>
      </c>
      <c r="T5897">
        <v>0</v>
      </c>
    </row>
    <row r="5898" spans="1:20" x14ac:dyDescent="0.25">
      <c r="A5898" t="s">
        <v>31</v>
      </c>
      <c r="B5898">
        <v>141821000</v>
      </c>
      <c r="C5898">
        <v>-80000000</v>
      </c>
      <c r="D5898">
        <v>0</v>
      </c>
      <c r="E5898">
        <v>61821000</v>
      </c>
      <c r="F5898">
        <v>0</v>
      </c>
      <c r="G5898">
        <v>7675879</v>
      </c>
      <c r="H5898">
        <v>7675879</v>
      </c>
      <c r="I5898">
        <v>7675879</v>
      </c>
      <c r="J5898">
        <v>0</v>
      </c>
      <c r="K5898">
        <v>7675879</v>
      </c>
      <c r="L5898">
        <v>0</v>
      </c>
      <c r="M5898">
        <v>0</v>
      </c>
      <c r="N5898">
        <v>7675879</v>
      </c>
      <c r="O5898">
        <v>7034257</v>
      </c>
      <c r="P5898">
        <v>641622</v>
      </c>
      <c r="Q5898">
        <v>54145121</v>
      </c>
      <c r="R5898">
        <v>12.42</v>
      </c>
      <c r="S5898">
        <v>0</v>
      </c>
      <c r="T5898">
        <v>0</v>
      </c>
    </row>
    <row r="5899" spans="1:20" x14ac:dyDescent="0.25">
      <c r="A5899" t="s">
        <v>75</v>
      </c>
      <c r="B5899">
        <v>141821000</v>
      </c>
      <c r="C5899">
        <v>-80000000</v>
      </c>
      <c r="D5899">
        <v>0</v>
      </c>
      <c r="E5899">
        <v>61821000</v>
      </c>
      <c r="F5899">
        <v>0</v>
      </c>
      <c r="G5899">
        <v>7675879</v>
      </c>
      <c r="H5899">
        <v>7675879</v>
      </c>
      <c r="I5899">
        <v>7675879</v>
      </c>
      <c r="J5899">
        <v>0</v>
      </c>
      <c r="K5899">
        <v>7675879</v>
      </c>
      <c r="L5899">
        <v>0</v>
      </c>
      <c r="M5899">
        <v>0</v>
      </c>
      <c r="N5899">
        <v>7675879</v>
      </c>
      <c r="O5899">
        <v>7034257</v>
      </c>
      <c r="P5899">
        <v>641622</v>
      </c>
      <c r="Q5899">
        <v>54145121</v>
      </c>
      <c r="R5899">
        <v>12.42</v>
      </c>
      <c r="S5899">
        <v>0</v>
      </c>
      <c r="T5899">
        <v>0</v>
      </c>
    </row>
    <row r="5900" spans="1:20" x14ac:dyDescent="0.25">
      <c r="A5900" t="s">
        <v>33</v>
      </c>
      <c r="B5900">
        <v>141821000</v>
      </c>
      <c r="C5900">
        <v>-80000000</v>
      </c>
      <c r="D5900">
        <v>0</v>
      </c>
      <c r="E5900">
        <v>61821000</v>
      </c>
      <c r="F5900">
        <v>0</v>
      </c>
      <c r="G5900">
        <v>7675879</v>
      </c>
      <c r="H5900">
        <v>7675879</v>
      </c>
      <c r="I5900">
        <v>7675879</v>
      </c>
      <c r="J5900">
        <v>0</v>
      </c>
      <c r="K5900">
        <v>7675879</v>
      </c>
      <c r="L5900">
        <v>0</v>
      </c>
      <c r="M5900">
        <v>0</v>
      </c>
      <c r="N5900">
        <v>7675879</v>
      </c>
      <c r="O5900">
        <v>7034257</v>
      </c>
      <c r="P5900">
        <v>641622</v>
      </c>
      <c r="Q5900">
        <v>54145121</v>
      </c>
      <c r="R5900">
        <v>12.42</v>
      </c>
      <c r="S5900">
        <v>0</v>
      </c>
      <c r="T5900">
        <v>0</v>
      </c>
    </row>
    <row r="5901" spans="1:20" x14ac:dyDescent="0.25">
      <c r="A5901" t="s">
        <v>97</v>
      </c>
      <c r="B5901">
        <v>0</v>
      </c>
      <c r="C5901">
        <v>80000000</v>
      </c>
      <c r="D5901">
        <v>0</v>
      </c>
      <c r="E5901">
        <v>80000000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80000000</v>
      </c>
      <c r="R5901">
        <v>0</v>
      </c>
      <c r="S5901">
        <v>0</v>
      </c>
      <c r="T5901">
        <v>0</v>
      </c>
    </row>
    <row r="5902" spans="1:20" x14ac:dyDescent="0.25">
      <c r="A5902" t="s">
        <v>73</v>
      </c>
      <c r="B5902">
        <v>0</v>
      </c>
      <c r="C5902">
        <v>80000000</v>
      </c>
      <c r="D5902">
        <v>0</v>
      </c>
      <c r="E5902">
        <v>80000000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80000000</v>
      </c>
      <c r="R5902">
        <v>0</v>
      </c>
      <c r="S5902">
        <v>0</v>
      </c>
      <c r="T5902">
        <v>0</v>
      </c>
    </row>
    <row r="5903" spans="1:20" x14ac:dyDescent="0.25">
      <c r="A5903" t="s">
        <v>33</v>
      </c>
      <c r="B5903">
        <v>0</v>
      </c>
      <c r="C5903">
        <v>80000000</v>
      </c>
      <c r="D5903">
        <v>0</v>
      </c>
      <c r="E5903">
        <v>80000000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80000000</v>
      </c>
      <c r="R5903">
        <v>0</v>
      </c>
      <c r="S5903">
        <v>0</v>
      </c>
      <c r="T5903">
        <v>0</v>
      </c>
    </row>
    <row r="5904" spans="1:20" x14ac:dyDescent="0.25">
      <c r="A5904" t="s">
        <v>76</v>
      </c>
      <c r="B5904">
        <v>30032000</v>
      </c>
      <c r="C5904">
        <v>0</v>
      </c>
      <c r="D5904">
        <v>0</v>
      </c>
      <c r="E5904">
        <v>30032000</v>
      </c>
      <c r="F5904">
        <v>0</v>
      </c>
      <c r="G5904">
        <v>1627500</v>
      </c>
      <c r="H5904">
        <v>1627500</v>
      </c>
      <c r="I5904">
        <v>1627500</v>
      </c>
      <c r="J5904">
        <v>0</v>
      </c>
      <c r="K5904">
        <v>1627500</v>
      </c>
      <c r="L5904">
        <v>0</v>
      </c>
      <c r="M5904">
        <v>0</v>
      </c>
      <c r="N5904">
        <v>1627500</v>
      </c>
      <c r="O5904">
        <v>1627500</v>
      </c>
      <c r="P5904">
        <v>0</v>
      </c>
      <c r="Q5904">
        <v>28404500</v>
      </c>
      <c r="R5904">
        <v>5.42</v>
      </c>
      <c r="S5904">
        <v>0</v>
      </c>
      <c r="T5904">
        <v>0</v>
      </c>
    </row>
    <row r="5905" spans="1:20" x14ac:dyDescent="0.25">
      <c r="A5905" t="s">
        <v>31</v>
      </c>
      <c r="B5905">
        <v>30032000</v>
      </c>
      <c r="C5905">
        <v>0</v>
      </c>
      <c r="D5905">
        <v>0</v>
      </c>
      <c r="E5905">
        <v>30032000</v>
      </c>
      <c r="F5905">
        <v>0</v>
      </c>
      <c r="G5905">
        <v>1627500</v>
      </c>
      <c r="H5905">
        <v>1627500</v>
      </c>
      <c r="I5905">
        <v>1627500</v>
      </c>
      <c r="J5905">
        <v>0</v>
      </c>
      <c r="K5905">
        <v>1627500</v>
      </c>
      <c r="L5905">
        <v>0</v>
      </c>
      <c r="M5905">
        <v>0</v>
      </c>
      <c r="N5905">
        <v>1627500</v>
      </c>
      <c r="O5905">
        <v>1627500</v>
      </c>
      <c r="P5905">
        <v>0</v>
      </c>
      <c r="Q5905">
        <v>28404500</v>
      </c>
      <c r="R5905">
        <v>5.42</v>
      </c>
      <c r="S5905">
        <v>0</v>
      </c>
      <c r="T5905">
        <v>0</v>
      </c>
    </row>
    <row r="5906" spans="1:20" x14ac:dyDescent="0.25">
      <c r="A5906" t="s">
        <v>77</v>
      </c>
      <c r="B5906">
        <v>30032000</v>
      </c>
      <c r="C5906">
        <v>0</v>
      </c>
      <c r="D5906">
        <v>0</v>
      </c>
      <c r="E5906">
        <v>30032000</v>
      </c>
      <c r="F5906">
        <v>0</v>
      </c>
      <c r="G5906">
        <v>1627500</v>
      </c>
      <c r="H5906">
        <v>1627500</v>
      </c>
      <c r="I5906">
        <v>1627500</v>
      </c>
      <c r="J5906">
        <v>0</v>
      </c>
      <c r="K5906">
        <v>1627500</v>
      </c>
      <c r="L5906">
        <v>0</v>
      </c>
      <c r="M5906">
        <v>0</v>
      </c>
      <c r="N5906">
        <v>1627500</v>
      </c>
      <c r="O5906">
        <v>1627500</v>
      </c>
      <c r="P5906">
        <v>0</v>
      </c>
      <c r="Q5906">
        <v>28404500</v>
      </c>
      <c r="R5906">
        <v>5.42</v>
      </c>
      <c r="S5906">
        <v>0</v>
      </c>
      <c r="T5906">
        <v>0</v>
      </c>
    </row>
    <row r="5907" spans="1:20" x14ac:dyDescent="0.25">
      <c r="A5907" t="s">
        <v>33</v>
      </c>
      <c r="B5907">
        <v>30032000</v>
      </c>
      <c r="C5907">
        <v>0</v>
      </c>
      <c r="D5907">
        <v>0</v>
      </c>
      <c r="E5907">
        <v>30032000</v>
      </c>
      <c r="F5907">
        <v>0</v>
      </c>
      <c r="G5907">
        <v>1627500</v>
      </c>
      <c r="H5907">
        <v>1627500</v>
      </c>
      <c r="I5907">
        <v>1627500</v>
      </c>
      <c r="J5907">
        <v>0</v>
      </c>
      <c r="K5907">
        <v>1627500</v>
      </c>
      <c r="L5907">
        <v>0</v>
      </c>
      <c r="M5907">
        <v>0</v>
      </c>
      <c r="N5907">
        <v>1627500</v>
      </c>
      <c r="O5907">
        <v>1627500</v>
      </c>
      <c r="P5907">
        <v>0</v>
      </c>
      <c r="Q5907">
        <v>28404500</v>
      </c>
      <c r="R5907">
        <v>5.42</v>
      </c>
      <c r="S5907">
        <v>0</v>
      </c>
      <c r="T5907">
        <v>0</v>
      </c>
    </row>
    <row r="5908" spans="1:20" x14ac:dyDescent="0.25">
      <c r="A5908" t="s">
        <v>104</v>
      </c>
      <c r="B5908">
        <v>42927000</v>
      </c>
      <c r="C5908">
        <v>0</v>
      </c>
      <c r="D5908">
        <v>0</v>
      </c>
      <c r="E5908">
        <v>42927000</v>
      </c>
      <c r="F5908">
        <v>0</v>
      </c>
      <c r="G5908">
        <v>27000000</v>
      </c>
      <c r="H5908">
        <v>27000000</v>
      </c>
      <c r="I5908">
        <v>27000000</v>
      </c>
      <c r="J5908">
        <v>0</v>
      </c>
      <c r="K5908">
        <v>27000000</v>
      </c>
      <c r="L5908">
        <v>0</v>
      </c>
      <c r="M5908">
        <v>0</v>
      </c>
      <c r="N5908">
        <v>27000000</v>
      </c>
      <c r="O5908">
        <v>27000000</v>
      </c>
      <c r="P5908">
        <v>0</v>
      </c>
      <c r="Q5908">
        <v>15927000</v>
      </c>
      <c r="R5908">
        <v>62.9</v>
      </c>
      <c r="S5908">
        <v>0</v>
      </c>
      <c r="T5908">
        <v>0</v>
      </c>
    </row>
    <row r="5909" spans="1:20" x14ac:dyDescent="0.25">
      <c r="A5909" t="s">
        <v>31</v>
      </c>
      <c r="B5909">
        <v>42927000</v>
      </c>
      <c r="C5909">
        <v>0</v>
      </c>
      <c r="D5909">
        <v>0</v>
      </c>
      <c r="E5909">
        <v>42927000</v>
      </c>
      <c r="F5909">
        <v>0</v>
      </c>
      <c r="G5909">
        <v>27000000</v>
      </c>
      <c r="H5909">
        <v>27000000</v>
      </c>
      <c r="I5909">
        <v>27000000</v>
      </c>
      <c r="J5909">
        <v>0</v>
      </c>
      <c r="K5909">
        <v>27000000</v>
      </c>
      <c r="L5909">
        <v>0</v>
      </c>
      <c r="M5909">
        <v>0</v>
      </c>
      <c r="N5909">
        <v>27000000</v>
      </c>
      <c r="O5909">
        <v>27000000</v>
      </c>
      <c r="P5909">
        <v>0</v>
      </c>
      <c r="Q5909">
        <v>15927000</v>
      </c>
      <c r="R5909">
        <v>62.9</v>
      </c>
      <c r="S5909">
        <v>0</v>
      </c>
      <c r="T5909">
        <v>0</v>
      </c>
    </row>
    <row r="5910" spans="1:20" x14ac:dyDescent="0.25">
      <c r="A5910" t="s">
        <v>81</v>
      </c>
      <c r="B5910">
        <v>42927000</v>
      </c>
      <c r="C5910">
        <v>0</v>
      </c>
      <c r="D5910">
        <v>0</v>
      </c>
      <c r="E5910">
        <v>42927000</v>
      </c>
      <c r="F5910">
        <v>0</v>
      </c>
      <c r="G5910">
        <v>27000000</v>
      </c>
      <c r="H5910">
        <v>27000000</v>
      </c>
      <c r="I5910">
        <v>27000000</v>
      </c>
      <c r="J5910">
        <v>0</v>
      </c>
      <c r="K5910">
        <v>27000000</v>
      </c>
      <c r="L5910">
        <v>0</v>
      </c>
      <c r="M5910">
        <v>0</v>
      </c>
      <c r="N5910">
        <v>27000000</v>
      </c>
      <c r="O5910">
        <v>27000000</v>
      </c>
      <c r="P5910">
        <v>0</v>
      </c>
      <c r="Q5910">
        <v>15927000</v>
      </c>
      <c r="R5910">
        <v>62.9</v>
      </c>
      <c r="S5910">
        <v>0</v>
      </c>
      <c r="T5910">
        <v>0</v>
      </c>
    </row>
    <row r="5911" spans="1:20" x14ac:dyDescent="0.25">
      <c r="A5911" t="s">
        <v>33</v>
      </c>
      <c r="B5911">
        <v>42927000</v>
      </c>
      <c r="C5911">
        <v>0</v>
      </c>
      <c r="D5911">
        <v>0</v>
      </c>
      <c r="E5911">
        <v>42927000</v>
      </c>
      <c r="F5911">
        <v>0</v>
      </c>
      <c r="G5911">
        <v>27000000</v>
      </c>
      <c r="H5911">
        <v>27000000</v>
      </c>
      <c r="I5911">
        <v>27000000</v>
      </c>
      <c r="J5911">
        <v>0</v>
      </c>
      <c r="K5911">
        <v>27000000</v>
      </c>
      <c r="L5911">
        <v>0</v>
      </c>
      <c r="M5911">
        <v>0</v>
      </c>
      <c r="N5911">
        <v>27000000</v>
      </c>
      <c r="O5911">
        <v>27000000</v>
      </c>
      <c r="P5911">
        <v>0</v>
      </c>
      <c r="Q5911">
        <v>15927000</v>
      </c>
      <c r="R5911">
        <v>62.9</v>
      </c>
      <c r="S5911">
        <v>0</v>
      </c>
      <c r="T5911">
        <v>0</v>
      </c>
    </row>
    <row r="5912" spans="1:20" x14ac:dyDescent="0.25">
      <c r="A5912" t="s">
        <v>78</v>
      </c>
      <c r="B5912">
        <v>586320000</v>
      </c>
      <c r="C5912">
        <v>0</v>
      </c>
      <c r="D5912">
        <v>0</v>
      </c>
      <c r="E5912">
        <v>586320000</v>
      </c>
      <c r="F5912">
        <v>0</v>
      </c>
      <c r="G5912">
        <v>3097096</v>
      </c>
      <c r="H5912">
        <v>3097096</v>
      </c>
      <c r="I5912">
        <v>3097096</v>
      </c>
      <c r="J5912">
        <v>0</v>
      </c>
      <c r="K5912">
        <v>3097096</v>
      </c>
      <c r="L5912">
        <v>0</v>
      </c>
      <c r="M5912">
        <v>0</v>
      </c>
      <c r="N5912">
        <v>3097096</v>
      </c>
      <c r="O5912">
        <v>0</v>
      </c>
      <c r="P5912">
        <v>3097096</v>
      </c>
      <c r="Q5912">
        <v>583222904</v>
      </c>
      <c r="R5912">
        <v>0.53</v>
      </c>
      <c r="S5912">
        <v>0</v>
      </c>
      <c r="T5912">
        <v>0</v>
      </c>
    </row>
    <row r="5913" spans="1:20" x14ac:dyDescent="0.25">
      <c r="A5913" t="s">
        <v>31</v>
      </c>
      <c r="B5913">
        <v>586320000</v>
      </c>
      <c r="C5913">
        <v>0</v>
      </c>
      <c r="D5913">
        <v>0</v>
      </c>
      <c r="E5913">
        <v>586320000</v>
      </c>
      <c r="F5913">
        <v>0</v>
      </c>
      <c r="G5913">
        <v>3097096</v>
      </c>
      <c r="H5913">
        <v>3097096</v>
      </c>
      <c r="I5913">
        <v>3097096</v>
      </c>
      <c r="J5913">
        <v>0</v>
      </c>
      <c r="K5913">
        <v>3097096</v>
      </c>
      <c r="L5913">
        <v>0</v>
      </c>
      <c r="M5913">
        <v>0</v>
      </c>
      <c r="N5913">
        <v>3097096</v>
      </c>
      <c r="O5913">
        <v>0</v>
      </c>
      <c r="P5913">
        <v>3097096</v>
      </c>
      <c r="Q5913">
        <v>583222904</v>
      </c>
      <c r="R5913">
        <v>0.53</v>
      </c>
      <c r="S5913">
        <v>0</v>
      </c>
      <c r="T5913">
        <v>0</v>
      </c>
    </row>
    <row r="5914" spans="1:20" x14ac:dyDescent="0.25">
      <c r="A5914" t="s">
        <v>79</v>
      </c>
      <c r="B5914">
        <v>586320000</v>
      </c>
      <c r="C5914">
        <v>0</v>
      </c>
      <c r="D5914">
        <v>0</v>
      </c>
      <c r="E5914">
        <v>586320000</v>
      </c>
      <c r="F5914">
        <v>0</v>
      </c>
      <c r="G5914">
        <v>3097096</v>
      </c>
      <c r="H5914">
        <v>3097096</v>
      </c>
      <c r="I5914">
        <v>3097096</v>
      </c>
      <c r="J5914">
        <v>0</v>
      </c>
      <c r="K5914">
        <v>3097096</v>
      </c>
      <c r="L5914">
        <v>0</v>
      </c>
      <c r="M5914">
        <v>0</v>
      </c>
      <c r="N5914">
        <v>3097096</v>
      </c>
      <c r="O5914">
        <v>0</v>
      </c>
      <c r="P5914">
        <v>3097096</v>
      </c>
      <c r="Q5914">
        <v>583222904</v>
      </c>
      <c r="R5914">
        <v>0.53</v>
      </c>
      <c r="S5914">
        <v>0</v>
      </c>
      <c r="T5914">
        <v>0</v>
      </c>
    </row>
    <row r="5915" spans="1:20" x14ac:dyDescent="0.25">
      <c r="A5915" t="s">
        <v>33</v>
      </c>
      <c r="B5915">
        <v>586320000</v>
      </c>
      <c r="C5915">
        <v>0</v>
      </c>
      <c r="D5915">
        <v>0</v>
      </c>
      <c r="E5915">
        <v>586320000</v>
      </c>
      <c r="F5915">
        <v>0</v>
      </c>
      <c r="G5915">
        <v>3097096</v>
      </c>
      <c r="H5915">
        <v>3097096</v>
      </c>
      <c r="I5915">
        <v>3097096</v>
      </c>
      <c r="J5915">
        <v>0</v>
      </c>
      <c r="K5915">
        <v>3097096</v>
      </c>
      <c r="L5915">
        <v>0</v>
      </c>
      <c r="M5915">
        <v>0</v>
      </c>
      <c r="N5915">
        <v>3097096</v>
      </c>
      <c r="O5915">
        <v>0</v>
      </c>
      <c r="P5915">
        <v>3097096</v>
      </c>
      <c r="Q5915">
        <v>583222904</v>
      </c>
      <c r="R5915">
        <v>0.53</v>
      </c>
      <c r="S5915">
        <v>0</v>
      </c>
      <c r="T5915">
        <v>0</v>
      </c>
    </row>
    <row r="5916" spans="1:20" x14ac:dyDescent="0.25">
      <c r="A5916" t="s">
        <v>80</v>
      </c>
      <c r="B5916">
        <v>20878000</v>
      </c>
      <c r="C5916">
        <v>0</v>
      </c>
      <c r="D5916">
        <v>0</v>
      </c>
      <c r="E5916">
        <v>20878000</v>
      </c>
      <c r="F5916">
        <v>0</v>
      </c>
      <c r="G5916">
        <v>1000000</v>
      </c>
      <c r="H5916">
        <v>1000000</v>
      </c>
      <c r="I5916">
        <v>1000000</v>
      </c>
      <c r="J5916">
        <v>0</v>
      </c>
      <c r="K5916">
        <v>1000000</v>
      </c>
      <c r="L5916">
        <v>0</v>
      </c>
      <c r="M5916">
        <v>0</v>
      </c>
      <c r="N5916">
        <v>1000000</v>
      </c>
      <c r="O5916">
        <v>1000000</v>
      </c>
      <c r="P5916">
        <v>0</v>
      </c>
      <c r="Q5916">
        <v>19878000</v>
      </c>
      <c r="R5916">
        <v>4.79</v>
      </c>
      <c r="S5916">
        <v>0</v>
      </c>
      <c r="T5916">
        <v>0</v>
      </c>
    </row>
    <row r="5917" spans="1:20" x14ac:dyDescent="0.25">
      <c r="A5917" t="s">
        <v>31</v>
      </c>
      <c r="B5917">
        <v>20878000</v>
      </c>
      <c r="C5917">
        <v>0</v>
      </c>
      <c r="D5917">
        <v>0</v>
      </c>
      <c r="E5917">
        <v>20878000</v>
      </c>
      <c r="F5917">
        <v>0</v>
      </c>
      <c r="G5917">
        <v>1000000</v>
      </c>
      <c r="H5917">
        <v>1000000</v>
      </c>
      <c r="I5917">
        <v>1000000</v>
      </c>
      <c r="J5917">
        <v>0</v>
      </c>
      <c r="K5917">
        <v>1000000</v>
      </c>
      <c r="L5917">
        <v>0</v>
      </c>
      <c r="M5917">
        <v>0</v>
      </c>
      <c r="N5917">
        <v>1000000</v>
      </c>
      <c r="O5917">
        <v>1000000</v>
      </c>
      <c r="P5917">
        <v>0</v>
      </c>
      <c r="Q5917">
        <v>19878000</v>
      </c>
      <c r="R5917">
        <v>4.79</v>
      </c>
      <c r="S5917">
        <v>0</v>
      </c>
      <c r="T5917">
        <v>0</v>
      </c>
    </row>
    <row r="5918" spans="1:20" x14ac:dyDescent="0.25">
      <c r="A5918" t="s">
        <v>81</v>
      </c>
      <c r="B5918">
        <v>20878000</v>
      </c>
      <c r="C5918">
        <v>0</v>
      </c>
      <c r="D5918">
        <v>0</v>
      </c>
      <c r="E5918">
        <v>20878000</v>
      </c>
      <c r="F5918">
        <v>0</v>
      </c>
      <c r="G5918">
        <v>1000000</v>
      </c>
      <c r="H5918">
        <v>1000000</v>
      </c>
      <c r="I5918">
        <v>1000000</v>
      </c>
      <c r="J5918">
        <v>0</v>
      </c>
      <c r="K5918">
        <v>1000000</v>
      </c>
      <c r="L5918">
        <v>0</v>
      </c>
      <c r="M5918">
        <v>0</v>
      </c>
      <c r="N5918">
        <v>1000000</v>
      </c>
      <c r="O5918">
        <v>1000000</v>
      </c>
      <c r="P5918">
        <v>0</v>
      </c>
      <c r="Q5918">
        <v>19878000</v>
      </c>
      <c r="R5918">
        <v>4.79</v>
      </c>
      <c r="S5918">
        <v>0</v>
      </c>
      <c r="T5918">
        <v>0</v>
      </c>
    </row>
    <row r="5919" spans="1:20" x14ac:dyDescent="0.25">
      <c r="A5919" t="s">
        <v>33</v>
      </c>
      <c r="B5919">
        <v>20878000</v>
      </c>
      <c r="C5919">
        <v>0</v>
      </c>
      <c r="D5919">
        <v>0</v>
      </c>
      <c r="E5919">
        <v>20878000</v>
      </c>
      <c r="F5919">
        <v>0</v>
      </c>
      <c r="G5919">
        <v>1000000</v>
      </c>
      <c r="H5919">
        <v>1000000</v>
      </c>
      <c r="I5919">
        <v>1000000</v>
      </c>
      <c r="J5919">
        <v>0</v>
      </c>
      <c r="K5919">
        <v>1000000</v>
      </c>
      <c r="L5919">
        <v>0</v>
      </c>
      <c r="M5919">
        <v>0</v>
      </c>
      <c r="N5919">
        <v>1000000</v>
      </c>
      <c r="O5919">
        <v>1000000</v>
      </c>
      <c r="P5919">
        <v>0</v>
      </c>
      <c r="Q5919">
        <v>19878000</v>
      </c>
      <c r="R5919">
        <v>4.79</v>
      </c>
      <c r="S5919">
        <v>0</v>
      </c>
      <c r="T5919">
        <v>0</v>
      </c>
    </row>
    <row r="5920" spans="1:20" x14ac:dyDescent="0.25">
      <c r="A5920" t="s">
        <v>82</v>
      </c>
      <c r="B5920">
        <v>20124000</v>
      </c>
      <c r="C5920">
        <v>0</v>
      </c>
      <c r="D5920">
        <v>0</v>
      </c>
      <c r="E5920">
        <v>20124000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20124000</v>
      </c>
      <c r="R5920">
        <v>0</v>
      </c>
      <c r="S5920">
        <v>0</v>
      </c>
      <c r="T5920">
        <v>0</v>
      </c>
    </row>
    <row r="5921" spans="1:20" x14ac:dyDescent="0.25">
      <c r="A5921" t="s">
        <v>31</v>
      </c>
      <c r="B5921">
        <v>20124000</v>
      </c>
      <c r="C5921">
        <v>0</v>
      </c>
      <c r="D5921">
        <v>0</v>
      </c>
      <c r="E5921">
        <v>20124000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20124000</v>
      </c>
      <c r="R5921">
        <v>0</v>
      </c>
      <c r="S5921">
        <v>0</v>
      </c>
      <c r="T5921">
        <v>0</v>
      </c>
    </row>
    <row r="5922" spans="1:20" x14ac:dyDescent="0.25">
      <c r="A5922" t="s">
        <v>83</v>
      </c>
      <c r="B5922">
        <v>20124000</v>
      </c>
      <c r="C5922">
        <v>0</v>
      </c>
      <c r="D5922">
        <v>0</v>
      </c>
      <c r="E5922">
        <v>20124000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20124000</v>
      </c>
      <c r="R5922">
        <v>0</v>
      </c>
      <c r="S5922">
        <v>0</v>
      </c>
      <c r="T5922">
        <v>0</v>
      </c>
    </row>
    <row r="5923" spans="1:20" x14ac:dyDescent="0.25">
      <c r="A5923" t="s">
        <v>33</v>
      </c>
      <c r="B5923">
        <v>20124000</v>
      </c>
      <c r="C5923">
        <v>0</v>
      </c>
      <c r="D5923">
        <v>0</v>
      </c>
      <c r="E5923">
        <v>20124000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20124000</v>
      </c>
      <c r="R5923">
        <v>0</v>
      </c>
      <c r="S5923">
        <v>0</v>
      </c>
      <c r="T5923">
        <v>0</v>
      </c>
    </row>
    <row r="5924" spans="1:20" x14ac:dyDescent="0.25">
      <c r="A5924" t="s">
        <v>1657</v>
      </c>
      <c r="B5924">
        <v>1388242000</v>
      </c>
      <c r="C5924">
        <v>-144910000</v>
      </c>
      <c r="D5924">
        <v>0</v>
      </c>
      <c r="E5924">
        <v>1243332000</v>
      </c>
      <c r="F5924">
        <v>0</v>
      </c>
      <c r="G5924">
        <v>909211880</v>
      </c>
      <c r="H5924">
        <v>909211880</v>
      </c>
      <c r="I5924">
        <v>339211880</v>
      </c>
      <c r="J5924">
        <v>0</v>
      </c>
      <c r="K5924">
        <v>339211880</v>
      </c>
      <c r="L5924">
        <v>0</v>
      </c>
      <c r="M5924">
        <v>570000000</v>
      </c>
      <c r="N5924">
        <v>339211880</v>
      </c>
      <c r="O5924">
        <v>54801880</v>
      </c>
      <c r="P5924">
        <v>284410000</v>
      </c>
      <c r="Q5924">
        <v>334120120</v>
      </c>
      <c r="R5924">
        <v>27.28</v>
      </c>
      <c r="S5924">
        <v>0</v>
      </c>
      <c r="T5924">
        <v>0</v>
      </c>
    </row>
    <row r="5925" spans="1:20" x14ac:dyDescent="0.25">
      <c r="A5925" t="s">
        <v>31</v>
      </c>
      <c r="B5925">
        <v>1388242000</v>
      </c>
      <c r="C5925">
        <v>-1044910000</v>
      </c>
      <c r="D5925">
        <v>0</v>
      </c>
      <c r="E5925">
        <v>343332000</v>
      </c>
      <c r="F5925">
        <v>0</v>
      </c>
      <c r="G5925">
        <v>339211880</v>
      </c>
      <c r="H5925">
        <v>339211880</v>
      </c>
      <c r="I5925">
        <v>339211880</v>
      </c>
      <c r="J5925">
        <v>0</v>
      </c>
      <c r="K5925">
        <v>339211880</v>
      </c>
      <c r="L5925">
        <v>0</v>
      </c>
      <c r="M5925">
        <v>0</v>
      </c>
      <c r="N5925">
        <v>339211880</v>
      </c>
      <c r="O5925">
        <v>54801880</v>
      </c>
      <c r="P5925">
        <v>284410000</v>
      </c>
      <c r="Q5925">
        <v>4120120</v>
      </c>
      <c r="R5925">
        <v>98.8</v>
      </c>
      <c r="S5925">
        <v>0</v>
      </c>
      <c r="T5925">
        <v>0</v>
      </c>
    </row>
    <row r="5926" spans="1:20" x14ac:dyDescent="0.25">
      <c r="A5926" t="s">
        <v>81</v>
      </c>
      <c r="B5926">
        <v>1388242000</v>
      </c>
      <c r="C5926">
        <v>-1044910000</v>
      </c>
      <c r="D5926">
        <v>0</v>
      </c>
      <c r="E5926">
        <v>343332000</v>
      </c>
      <c r="F5926">
        <v>0</v>
      </c>
      <c r="G5926">
        <v>339211880</v>
      </c>
      <c r="H5926">
        <v>339211880</v>
      </c>
      <c r="I5926">
        <v>339211880</v>
      </c>
      <c r="J5926">
        <v>0</v>
      </c>
      <c r="K5926">
        <v>339211880</v>
      </c>
      <c r="L5926">
        <v>0</v>
      </c>
      <c r="M5926">
        <v>0</v>
      </c>
      <c r="N5926">
        <v>339211880</v>
      </c>
      <c r="O5926">
        <v>54801880</v>
      </c>
      <c r="P5926">
        <v>284410000</v>
      </c>
      <c r="Q5926">
        <v>4120120</v>
      </c>
      <c r="R5926">
        <v>98.8</v>
      </c>
      <c r="S5926">
        <v>0</v>
      </c>
      <c r="T5926">
        <v>0</v>
      </c>
    </row>
    <row r="5927" spans="1:20" x14ac:dyDescent="0.25">
      <c r="A5927" t="s">
        <v>33</v>
      </c>
      <c r="B5927">
        <v>1388242000</v>
      </c>
      <c r="C5927">
        <v>-1044910000</v>
      </c>
      <c r="D5927">
        <v>0</v>
      </c>
      <c r="E5927">
        <v>343332000</v>
      </c>
      <c r="F5927">
        <v>0</v>
      </c>
      <c r="G5927">
        <v>339211880</v>
      </c>
      <c r="H5927">
        <v>339211880</v>
      </c>
      <c r="I5927">
        <v>339211880</v>
      </c>
      <c r="J5927">
        <v>0</v>
      </c>
      <c r="K5927">
        <v>339211880</v>
      </c>
      <c r="L5927">
        <v>0</v>
      </c>
      <c r="M5927">
        <v>0</v>
      </c>
      <c r="N5927">
        <v>339211880</v>
      </c>
      <c r="O5927">
        <v>54801880</v>
      </c>
      <c r="P5927">
        <v>284410000</v>
      </c>
      <c r="Q5927">
        <v>4120120</v>
      </c>
      <c r="R5927">
        <v>98.8</v>
      </c>
      <c r="S5927">
        <v>0</v>
      </c>
      <c r="T5927">
        <v>0</v>
      </c>
    </row>
    <row r="5928" spans="1:20" x14ac:dyDescent="0.25">
      <c r="A5928" t="s">
        <v>97</v>
      </c>
      <c r="B5928">
        <v>0</v>
      </c>
      <c r="C5928">
        <v>900000000</v>
      </c>
      <c r="D5928">
        <v>0</v>
      </c>
      <c r="E5928">
        <v>900000000</v>
      </c>
      <c r="F5928">
        <v>0</v>
      </c>
      <c r="G5928">
        <v>570000000</v>
      </c>
      <c r="H5928">
        <v>570000000</v>
      </c>
      <c r="I5928">
        <v>0</v>
      </c>
      <c r="J5928">
        <v>0</v>
      </c>
      <c r="K5928">
        <v>0</v>
      </c>
      <c r="L5928">
        <v>0</v>
      </c>
      <c r="M5928">
        <v>570000000</v>
      </c>
      <c r="N5928">
        <v>0</v>
      </c>
      <c r="O5928">
        <v>0</v>
      </c>
      <c r="P5928">
        <v>0</v>
      </c>
      <c r="Q5928">
        <v>330000000</v>
      </c>
      <c r="R5928">
        <v>0</v>
      </c>
      <c r="S5928">
        <v>0</v>
      </c>
      <c r="T5928">
        <v>0</v>
      </c>
    </row>
    <row r="5929" spans="1:20" x14ac:dyDescent="0.25">
      <c r="A5929" t="s">
        <v>81</v>
      </c>
      <c r="B5929">
        <v>0</v>
      </c>
      <c r="C5929">
        <v>900000000</v>
      </c>
      <c r="D5929">
        <v>0</v>
      </c>
      <c r="E5929">
        <v>900000000</v>
      </c>
      <c r="F5929">
        <v>0</v>
      </c>
      <c r="G5929">
        <v>570000000</v>
      </c>
      <c r="H5929">
        <v>570000000</v>
      </c>
      <c r="I5929">
        <v>0</v>
      </c>
      <c r="J5929">
        <v>0</v>
      </c>
      <c r="K5929">
        <v>0</v>
      </c>
      <c r="L5929">
        <v>0</v>
      </c>
      <c r="M5929">
        <v>570000000</v>
      </c>
      <c r="N5929">
        <v>0</v>
      </c>
      <c r="O5929">
        <v>0</v>
      </c>
      <c r="P5929">
        <v>0</v>
      </c>
      <c r="Q5929">
        <v>330000000</v>
      </c>
      <c r="R5929">
        <v>0</v>
      </c>
      <c r="S5929">
        <v>0</v>
      </c>
      <c r="T5929">
        <v>0</v>
      </c>
    </row>
    <row r="5930" spans="1:20" x14ac:dyDescent="0.25">
      <c r="A5930" t="s">
        <v>33</v>
      </c>
      <c r="B5930">
        <v>0</v>
      </c>
      <c r="C5930">
        <v>900000000</v>
      </c>
      <c r="D5930">
        <v>0</v>
      </c>
      <c r="E5930">
        <v>900000000</v>
      </c>
      <c r="F5930">
        <v>0</v>
      </c>
      <c r="G5930">
        <v>570000000</v>
      </c>
      <c r="H5930">
        <v>570000000</v>
      </c>
      <c r="I5930">
        <v>0</v>
      </c>
      <c r="J5930">
        <v>0</v>
      </c>
      <c r="K5930">
        <v>0</v>
      </c>
      <c r="L5930">
        <v>0</v>
      </c>
      <c r="M5930">
        <v>570000000</v>
      </c>
      <c r="N5930">
        <v>0</v>
      </c>
      <c r="O5930">
        <v>0</v>
      </c>
      <c r="P5930">
        <v>0</v>
      </c>
      <c r="Q5930">
        <v>330000000</v>
      </c>
      <c r="R5930">
        <v>0</v>
      </c>
      <c r="S5930">
        <v>0</v>
      </c>
      <c r="T5930">
        <v>0</v>
      </c>
    </row>
    <row r="5931" spans="1:20" x14ac:dyDescent="0.25">
      <c r="A5931" t="s">
        <v>1775</v>
      </c>
      <c r="B5931">
        <v>3556000</v>
      </c>
      <c r="C5931">
        <v>0</v>
      </c>
      <c r="D5931">
        <v>0</v>
      </c>
      <c r="E5931">
        <v>3556000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3556000</v>
      </c>
      <c r="R5931">
        <v>0</v>
      </c>
      <c r="S5931">
        <v>0</v>
      </c>
      <c r="T5931">
        <v>0</v>
      </c>
    </row>
    <row r="5932" spans="1:20" x14ac:dyDescent="0.25">
      <c r="A5932" t="s">
        <v>31</v>
      </c>
      <c r="B5932">
        <v>3556000</v>
      </c>
      <c r="C5932">
        <v>0</v>
      </c>
      <c r="D5932">
        <v>0</v>
      </c>
      <c r="E5932">
        <v>3556000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3556000</v>
      </c>
      <c r="R5932">
        <v>0</v>
      </c>
      <c r="S5932">
        <v>0</v>
      </c>
      <c r="T5932">
        <v>0</v>
      </c>
    </row>
    <row r="5933" spans="1:20" x14ac:dyDescent="0.25">
      <c r="A5933" t="s">
        <v>1937</v>
      </c>
      <c r="B5933">
        <v>3556000</v>
      </c>
      <c r="C5933">
        <v>0</v>
      </c>
      <c r="D5933">
        <v>0</v>
      </c>
      <c r="E5933">
        <v>3556000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3556000</v>
      </c>
      <c r="R5933">
        <v>0</v>
      </c>
      <c r="S5933">
        <v>0</v>
      </c>
      <c r="T5933">
        <v>0</v>
      </c>
    </row>
    <row r="5934" spans="1:20" x14ac:dyDescent="0.25">
      <c r="A5934" t="s">
        <v>33</v>
      </c>
      <c r="B5934">
        <v>3556000</v>
      </c>
      <c r="C5934">
        <v>0</v>
      </c>
      <c r="D5934">
        <v>0</v>
      </c>
      <c r="E5934">
        <v>3556000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3556000</v>
      </c>
      <c r="R5934">
        <v>0</v>
      </c>
      <c r="S5934">
        <v>0</v>
      </c>
      <c r="T5934">
        <v>0</v>
      </c>
    </row>
    <row r="5935" spans="1:20" x14ac:dyDescent="0.25">
      <c r="A5935" t="s">
        <v>105</v>
      </c>
      <c r="B5935">
        <v>27692000</v>
      </c>
      <c r="C5935">
        <v>3000000</v>
      </c>
      <c r="D5935">
        <v>0</v>
      </c>
      <c r="E5935">
        <v>30692000</v>
      </c>
      <c r="F5935">
        <v>0</v>
      </c>
      <c r="G5935">
        <v>27000000</v>
      </c>
      <c r="H5935">
        <v>27000000</v>
      </c>
      <c r="I5935">
        <v>27000000</v>
      </c>
      <c r="J5935">
        <v>0</v>
      </c>
      <c r="K5935">
        <v>27000000</v>
      </c>
      <c r="L5935">
        <v>0</v>
      </c>
      <c r="M5935">
        <v>0</v>
      </c>
      <c r="N5935">
        <v>27000000</v>
      </c>
      <c r="O5935">
        <v>27000000</v>
      </c>
      <c r="P5935">
        <v>0</v>
      </c>
      <c r="Q5935">
        <v>3692000</v>
      </c>
      <c r="R5935">
        <v>87.97</v>
      </c>
      <c r="S5935">
        <v>0</v>
      </c>
      <c r="T5935">
        <v>0</v>
      </c>
    </row>
    <row r="5936" spans="1:20" x14ac:dyDescent="0.25">
      <c r="A5936" t="s">
        <v>31</v>
      </c>
      <c r="B5936">
        <v>27692000</v>
      </c>
      <c r="C5936">
        <v>3000000</v>
      </c>
      <c r="D5936">
        <v>0</v>
      </c>
      <c r="E5936">
        <v>30692000</v>
      </c>
      <c r="F5936">
        <v>0</v>
      </c>
      <c r="G5936">
        <v>27000000</v>
      </c>
      <c r="H5936">
        <v>27000000</v>
      </c>
      <c r="I5936">
        <v>27000000</v>
      </c>
      <c r="J5936">
        <v>0</v>
      </c>
      <c r="K5936">
        <v>27000000</v>
      </c>
      <c r="L5936">
        <v>0</v>
      </c>
      <c r="M5936">
        <v>0</v>
      </c>
      <c r="N5936">
        <v>27000000</v>
      </c>
      <c r="O5936">
        <v>27000000</v>
      </c>
      <c r="P5936">
        <v>0</v>
      </c>
      <c r="Q5936">
        <v>3692000</v>
      </c>
      <c r="R5936">
        <v>87.97</v>
      </c>
      <c r="S5936">
        <v>0</v>
      </c>
      <c r="T5936">
        <v>0</v>
      </c>
    </row>
    <row r="5937" spans="1:20" x14ac:dyDescent="0.25">
      <c r="A5937" t="s">
        <v>106</v>
      </c>
      <c r="B5937">
        <v>27692000</v>
      </c>
      <c r="C5937">
        <v>3000000</v>
      </c>
      <c r="D5937">
        <v>0</v>
      </c>
      <c r="E5937">
        <v>30692000</v>
      </c>
      <c r="F5937">
        <v>0</v>
      </c>
      <c r="G5937">
        <v>27000000</v>
      </c>
      <c r="H5937">
        <v>27000000</v>
      </c>
      <c r="I5937">
        <v>27000000</v>
      </c>
      <c r="J5937">
        <v>0</v>
      </c>
      <c r="K5937">
        <v>27000000</v>
      </c>
      <c r="L5937">
        <v>0</v>
      </c>
      <c r="M5937">
        <v>0</v>
      </c>
      <c r="N5937">
        <v>27000000</v>
      </c>
      <c r="O5937">
        <v>27000000</v>
      </c>
      <c r="P5937">
        <v>0</v>
      </c>
      <c r="Q5937">
        <v>3692000</v>
      </c>
      <c r="R5937">
        <v>87.97</v>
      </c>
      <c r="S5937">
        <v>0</v>
      </c>
      <c r="T5937">
        <v>0</v>
      </c>
    </row>
    <row r="5938" spans="1:20" x14ac:dyDescent="0.25">
      <c r="A5938" t="s">
        <v>33</v>
      </c>
      <c r="B5938">
        <v>27692000</v>
      </c>
      <c r="C5938">
        <v>3000000</v>
      </c>
      <c r="D5938">
        <v>0</v>
      </c>
      <c r="E5938">
        <v>30692000</v>
      </c>
      <c r="F5938">
        <v>0</v>
      </c>
      <c r="G5938">
        <v>27000000</v>
      </c>
      <c r="H5938">
        <v>27000000</v>
      </c>
      <c r="I5938">
        <v>27000000</v>
      </c>
      <c r="J5938">
        <v>0</v>
      </c>
      <c r="K5938">
        <v>27000000</v>
      </c>
      <c r="L5938">
        <v>0</v>
      </c>
      <c r="M5938">
        <v>0</v>
      </c>
      <c r="N5938">
        <v>27000000</v>
      </c>
      <c r="O5938">
        <v>27000000</v>
      </c>
      <c r="P5938">
        <v>0</v>
      </c>
      <c r="Q5938">
        <v>3692000</v>
      </c>
      <c r="R5938">
        <v>87.97</v>
      </c>
      <c r="S5938">
        <v>0</v>
      </c>
      <c r="T5938">
        <v>0</v>
      </c>
    </row>
    <row r="5939" spans="1:20" x14ac:dyDescent="0.25">
      <c r="A5939" t="s">
        <v>107</v>
      </c>
      <c r="B5939">
        <v>58965000</v>
      </c>
      <c r="C5939">
        <v>2000000</v>
      </c>
      <c r="D5939">
        <v>0</v>
      </c>
      <c r="E5939">
        <v>60965000</v>
      </c>
      <c r="F5939">
        <v>0</v>
      </c>
      <c r="G5939">
        <v>48600000</v>
      </c>
      <c r="H5939">
        <v>48600000</v>
      </c>
      <c r="I5939">
        <v>48600000</v>
      </c>
      <c r="J5939">
        <v>0</v>
      </c>
      <c r="K5939">
        <v>48600000</v>
      </c>
      <c r="L5939">
        <v>0</v>
      </c>
      <c r="M5939">
        <v>0</v>
      </c>
      <c r="N5939">
        <v>48600000</v>
      </c>
      <c r="O5939">
        <v>48600000</v>
      </c>
      <c r="P5939">
        <v>0</v>
      </c>
      <c r="Q5939">
        <v>12365000</v>
      </c>
      <c r="R5939">
        <v>79.72</v>
      </c>
      <c r="S5939">
        <v>0</v>
      </c>
      <c r="T5939">
        <v>0</v>
      </c>
    </row>
    <row r="5940" spans="1:20" x14ac:dyDescent="0.25">
      <c r="A5940" t="s">
        <v>31</v>
      </c>
      <c r="B5940">
        <v>58965000</v>
      </c>
      <c r="C5940">
        <v>2000000</v>
      </c>
      <c r="D5940">
        <v>0</v>
      </c>
      <c r="E5940">
        <v>60965000</v>
      </c>
      <c r="F5940">
        <v>0</v>
      </c>
      <c r="G5940">
        <v>48600000</v>
      </c>
      <c r="H5940">
        <v>48600000</v>
      </c>
      <c r="I5940">
        <v>48600000</v>
      </c>
      <c r="J5940">
        <v>0</v>
      </c>
      <c r="K5940">
        <v>48600000</v>
      </c>
      <c r="L5940">
        <v>0</v>
      </c>
      <c r="M5940">
        <v>0</v>
      </c>
      <c r="N5940">
        <v>48600000</v>
      </c>
      <c r="O5940">
        <v>48600000</v>
      </c>
      <c r="P5940">
        <v>0</v>
      </c>
      <c r="Q5940">
        <v>12365000</v>
      </c>
      <c r="R5940">
        <v>79.72</v>
      </c>
      <c r="S5940">
        <v>0</v>
      </c>
      <c r="T5940">
        <v>0</v>
      </c>
    </row>
    <row r="5941" spans="1:20" x14ac:dyDescent="0.25">
      <c r="A5941" t="s">
        <v>108</v>
      </c>
      <c r="B5941">
        <v>58965000</v>
      </c>
      <c r="C5941">
        <v>2000000</v>
      </c>
      <c r="D5941">
        <v>0</v>
      </c>
      <c r="E5941">
        <v>60965000</v>
      </c>
      <c r="F5941">
        <v>0</v>
      </c>
      <c r="G5941">
        <v>48600000</v>
      </c>
      <c r="H5941">
        <v>48600000</v>
      </c>
      <c r="I5941">
        <v>48600000</v>
      </c>
      <c r="J5941">
        <v>0</v>
      </c>
      <c r="K5941">
        <v>48600000</v>
      </c>
      <c r="L5941">
        <v>0</v>
      </c>
      <c r="M5941">
        <v>0</v>
      </c>
      <c r="N5941">
        <v>48600000</v>
      </c>
      <c r="O5941">
        <v>48600000</v>
      </c>
      <c r="P5941">
        <v>0</v>
      </c>
      <c r="Q5941">
        <v>12365000</v>
      </c>
      <c r="R5941">
        <v>79.72</v>
      </c>
      <c r="S5941">
        <v>0</v>
      </c>
      <c r="T5941">
        <v>0</v>
      </c>
    </row>
    <row r="5942" spans="1:20" x14ac:dyDescent="0.25">
      <c r="A5942" t="s">
        <v>33</v>
      </c>
      <c r="B5942">
        <v>58965000</v>
      </c>
      <c r="C5942">
        <v>2000000</v>
      </c>
      <c r="D5942">
        <v>0</v>
      </c>
      <c r="E5942">
        <v>60965000</v>
      </c>
      <c r="F5942">
        <v>0</v>
      </c>
      <c r="G5942">
        <v>48600000</v>
      </c>
      <c r="H5942">
        <v>48600000</v>
      </c>
      <c r="I5942">
        <v>48600000</v>
      </c>
      <c r="J5942">
        <v>0</v>
      </c>
      <c r="K5942">
        <v>48600000</v>
      </c>
      <c r="L5942">
        <v>0</v>
      </c>
      <c r="M5942">
        <v>0</v>
      </c>
      <c r="N5942">
        <v>48600000</v>
      </c>
      <c r="O5942">
        <v>48600000</v>
      </c>
      <c r="P5942">
        <v>0</v>
      </c>
      <c r="Q5942">
        <v>12365000</v>
      </c>
      <c r="R5942">
        <v>79.72</v>
      </c>
      <c r="S5942">
        <v>0</v>
      </c>
      <c r="T5942">
        <v>0</v>
      </c>
    </row>
    <row r="5943" spans="1:20" x14ac:dyDescent="0.25">
      <c r="A5943" t="s">
        <v>109</v>
      </c>
      <c r="B5943">
        <v>23822000</v>
      </c>
      <c r="C5943">
        <v>0</v>
      </c>
      <c r="D5943">
        <v>0</v>
      </c>
      <c r="E5943">
        <v>23822000</v>
      </c>
      <c r="F5943">
        <v>0</v>
      </c>
      <c r="G5943">
        <v>23760000</v>
      </c>
      <c r="H5943">
        <v>23760000</v>
      </c>
      <c r="I5943">
        <v>23760000</v>
      </c>
      <c r="J5943">
        <v>0</v>
      </c>
      <c r="K5943">
        <v>23760000</v>
      </c>
      <c r="L5943">
        <v>0</v>
      </c>
      <c r="M5943">
        <v>0</v>
      </c>
      <c r="N5943">
        <v>23760000</v>
      </c>
      <c r="O5943">
        <v>23760000</v>
      </c>
      <c r="P5943">
        <v>0</v>
      </c>
      <c r="Q5943">
        <v>62000</v>
      </c>
      <c r="R5943">
        <v>99.74</v>
      </c>
      <c r="S5943">
        <v>0</v>
      </c>
      <c r="T5943">
        <v>0</v>
      </c>
    </row>
    <row r="5944" spans="1:20" x14ac:dyDescent="0.25">
      <c r="A5944" t="s">
        <v>31</v>
      </c>
      <c r="B5944">
        <v>23822000</v>
      </c>
      <c r="C5944">
        <v>0</v>
      </c>
      <c r="D5944">
        <v>0</v>
      </c>
      <c r="E5944">
        <v>23822000</v>
      </c>
      <c r="F5944">
        <v>0</v>
      </c>
      <c r="G5944">
        <v>23760000</v>
      </c>
      <c r="H5944">
        <v>23760000</v>
      </c>
      <c r="I5944">
        <v>23760000</v>
      </c>
      <c r="J5944">
        <v>0</v>
      </c>
      <c r="K5944">
        <v>23760000</v>
      </c>
      <c r="L5944">
        <v>0</v>
      </c>
      <c r="M5944">
        <v>0</v>
      </c>
      <c r="N5944">
        <v>23760000</v>
      </c>
      <c r="O5944">
        <v>23760000</v>
      </c>
      <c r="P5944">
        <v>0</v>
      </c>
      <c r="Q5944">
        <v>62000</v>
      </c>
      <c r="R5944">
        <v>99.74</v>
      </c>
      <c r="S5944">
        <v>0</v>
      </c>
      <c r="T5944">
        <v>0</v>
      </c>
    </row>
    <row r="5945" spans="1:20" x14ac:dyDescent="0.25">
      <c r="A5945" t="s">
        <v>110</v>
      </c>
      <c r="B5945">
        <v>23822000</v>
      </c>
      <c r="C5945">
        <v>0</v>
      </c>
      <c r="D5945">
        <v>0</v>
      </c>
      <c r="E5945">
        <v>23822000</v>
      </c>
      <c r="F5945">
        <v>0</v>
      </c>
      <c r="G5945">
        <v>23760000</v>
      </c>
      <c r="H5945">
        <v>23760000</v>
      </c>
      <c r="I5945">
        <v>23760000</v>
      </c>
      <c r="J5945">
        <v>0</v>
      </c>
      <c r="K5945">
        <v>23760000</v>
      </c>
      <c r="L5945">
        <v>0</v>
      </c>
      <c r="M5945">
        <v>0</v>
      </c>
      <c r="N5945">
        <v>23760000</v>
      </c>
      <c r="O5945">
        <v>23760000</v>
      </c>
      <c r="P5945">
        <v>0</v>
      </c>
      <c r="Q5945">
        <v>62000</v>
      </c>
      <c r="R5945">
        <v>99.74</v>
      </c>
      <c r="S5945">
        <v>0</v>
      </c>
      <c r="T5945">
        <v>0</v>
      </c>
    </row>
    <row r="5946" spans="1:20" x14ac:dyDescent="0.25">
      <c r="A5946" t="s">
        <v>33</v>
      </c>
      <c r="B5946">
        <v>23822000</v>
      </c>
      <c r="C5946">
        <v>0</v>
      </c>
      <c r="D5946">
        <v>0</v>
      </c>
      <c r="E5946">
        <v>23822000</v>
      </c>
      <c r="F5946">
        <v>0</v>
      </c>
      <c r="G5946">
        <v>23760000</v>
      </c>
      <c r="H5946">
        <v>23760000</v>
      </c>
      <c r="I5946">
        <v>23760000</v>
      </c>
      <c r="J5946">
        <v>0</v>
      </c>
      <c r="K5946">
        <v>23760000</v>
      </c>
      <c r="L5946">
        <v>0</v>
      </c>
      <c r="M5946">
        <v>0</v>
      </c>
      <c r="N5946">
        <v>23760000</v>
      </c>
      <c r="O5946">
        <v>23760000</v>
      </c>
      <c r="P5946">
        <v>0</v>
      </c>
      <c r="Q5946">
        <v>62000</v>
      </c>
      <c r="R5946">
        <v>99.74</v>
      </c>
      <c r="S5946">
        <v>0</v>
      </c>
      <c r="T5946">
        <v>0</v>
      </c>
    </row>
    <row r="5947" spans="1:20" x14ac:dyDescent="0.25">
      <c r="A5947" t="s">
        <v>1666</v>
      </c>
      <c r="B5947">
        <v>25483000</v>
      </c>
      <c r="C5947">
        <v>-25483000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</row>
    <row r="5948" spans="1:20" x14ac:dyDescent="0.25">
      <c r="A5948" t="s">
        <v>31</v>
      </c>
      <c r="B5948">
        <v>25483000</v>
      </c>
      <c r="C5948">
        <v>-25483000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</row>
    <row r="5949" spans="1:20" x14ac:dyDescent="0.25">
      <c r="A5949" t="s">
        <v>81</v>
      </c>
      <c r="B5949">
        <v>25483000</v>
      </c>
      <c r="C5949">
        <v>-25483000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</row>
    <row r="5950" spans="1:20" x14ac:dyDescent="0.25">
      <c r="A5950" t="s">
        <v>33</v>
      </c>
      <c r="B5950">
        <v>25483000</v>
      </c>
      <c r="C5950">
        <v>-25483000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</row>
    <row r="5951" spans="1:20" x14ac:dyDescent="0.25">
      <c r="A5951" t="s">
        <v>1667</v>
      </c>
      <c r="B5951">
        <v>79607000</v>
      </c>
      <c r="C5951">
        <v>-79607000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</row>
    <row r="5952" spans="1:20" x14ac:dyDescent="0.25">
      <c r="A5952" t="s">
        <v>31</v>
      </c>
      <c r="B5952">
        <v>79607000</v>
      </c>
      <c r="C5952">
        <v>-79607000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</row>
    <row r="5953" spans="1:20" x14ac:dyDescent="0.25">
      <c r="A5953" t="s">
        <v>81</v>
      </c>
      <c r="B5953">
        <v>79607000</v>
      </c>
      <c r="C5953">
        <v>-79607000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</row>
    <row r="5954" spans="1:20" x14ac:dyDescent="0.25">
      <c r="A5954" t="s">
        <v>33</v>
      </c>
      <c r="B5954">
        <v>79607000</v>
      </c>
      <c r="C5954">
        <v>-79607000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</row>
    <row r="5955" spans="1:20" x14ac:dyDescent="0.25">
      <c r="A5955" t="s">
        <v>1668</v>
      </c>
      <c r="B5955">
        <v>12794000</v>
      </c>
      <c r="C5955">
        <v>0</v>
      </c>
      <c r="D5955">
        <v>0</v>
      </c>
      <c r="E5955">
        <v>12794000</v>
      </c>
      <c r="F5955">
        <v>0</v>
      </c>
      <c r="G5955">
        <v>3396400</v>
      </c>
      <c r="H5955">
        <v>3396400</v>
      </c>
      <c r="I5955">
        <v>3396400</v>
      </c>
      <c r="J5955">
        <v>0</v>
      </c>
      <c r="K5955">
        <v>3396400</v>
      </c>
      <c r="L5955">
        <v>0</v>
      </c>
      <c r="M5955">
        <v>0</v>
      </c>
      <c r="N5955">
        <v>3396400</v>
      </c>
      <c r="O5955">
        <v>2998700</v>
      </c>
      <c r="P5955">
        <v>397700</v>
      </c>
      <c r="Q5955">
        <v>9397600</v>
      </c>
      <c r="R5955">
        <v>26.55</v>
      </c>
      <c r="S5955">
        <v>0</v>
      </c>
      <c r="T5955">
        <v>0</v>
      </c>
    </row>
    <row r="5956" spans="1:20" x14ac:dyDescent="0.25">
      <c r="A5956" t="s">
        <v>31</v>
      </c>
      <c r="B5956">
        <v>12794000</v>
      </c>
      <c r="C5956">
        <v>0</v>
      </c>
      <c r="D5956">
        <v>0</v>
      </c>
      <c r="E5956">
        <v>12794000</v>
      </c>
      <c r="F5956">
        <v>0</v>
      </c>
      <c r="G5956">
        <v>3396400</v>
      </c>
      <c r="H5956">
        <v>3396400</v>
      </c>
      <c r="I5956">
        <v>3396400</v>
      </c>
      <c r="J5956">
        <v>0</v>
      </c>
      <c r="K5956">
        <v>3396400</v>
      </c>
      <c r="L5956">
        <v>0</v>
      </c>
      <c r="M5956">
        <v>0</v>
      </c>
      <c r="N5956">
        <v>3396400</v>
      </c>
      <c r="O5956">
        <v>2998700</v>
      </c>
      <c r="P5956">
        <v>397700</v>
      </c>
      <c r="Q5956">
        <v>9397600</v>
      </c>
      <c r="R5956">
        <v>26.55</v>
      </c>
      <c r="S5956">
        <v>0</v>
      </c>
      <c r="T5956">
        <v>0</v>
      </c>
    </row>
    <row r="5957" spans="1:20" x14ac:dyDescent="0.25">
      <c r="A5957" t="s">
        <v>81</v>
      </c>
      <c r="B5957">
        <v>12794000</v>
      </c>
      <c r="C5957">
        <v>0</v>
      </c>
      <c r="D5957">
        <v>0</v>
      </c>
      <c r="E5957">
        <v>12794000</v>
      </c>
      <c r="F5957">
        <v>0</v>
      </c>
      <c r="G5957">
        <v>3396400</v>
      </c>
      <c r="H5957">
        <v>3396400</v>
      </c>
      <c r="I5957">
        <v>3396400</v>
      </c>
      <c r="J5957">
        <v>0</v>
      </c>
      <c r="K5957">
        <v>3396400</v>
      </c>
      <c r="L5957">
        <v>0</v>
      </c>
      <c r="M5957">
        <v>0</v>
      </c>
      <c r="N5957">
        <v>3396400</v>
      </c>
      <c r="O5957">
        <v>2998700</v>
      </c>
      <c r="P5957">
        <v>397700</v>
      </c>
      <c r="Q5957">
        <v>9397600</v>
      </c>
      <c r="R5957">
        <v>26.55</v>
      </c>
      <c r="S5957">
        <v>0</v>
      </c>
      <c r="T5957">
        <v>0</v>
      </c>
    </row>
    <row r="5958" spans="1:20" x14ac:dyDescent="0.25">
      <c r="A5958" t="s">
        <v>33</v>
      </c>
      <c r="B5958">
        <v>12794000</v>
      </c>
      <c r="C5958">
        <v>0</v>
      </c>
      <c r="D5958">
        <v>0</v>
      </c>
      <c r="E5958">
        <v>12794000</v>
      </c>
      <c r="F5958">
        <v>0</v>
      </c>
      <c r="G5958">
        <v>3396400</v>
      </c>
      <c r="H5958">
        <v>3396400</v>
      </c>
      <c r="I5958">
        <v>3396400</v>
      </c>
      <c r="J5958">
        <v>0</v>
      </c>
      <c r="K5958">
        <v>3396400</v>
      </c>
      <c r="L5958">
        <v>0</v>
      </c>
      <c r="M5958">
        <v>0</v>
      </c>
      <c r="N5958">
        <v>3396400</v>
      </c>
      <c r="O5958">
        <v>2998700</v>
      </c>
      <c r="P5958">
        <v>397700</v>
      </c>
      <c r="Q5958">
        <v>9397600</v>
      </c>
      <c r="R5958">
        <v>26.55</v>
      </c>
      <c r="S5958">
        <v>0</v>
      </c>
      <c r="T5958">
        <v>0</v>
      </c>
    </row>
    <row r="5959" spans="1:20" x14ac:dyDescent="0.25">
      <c r="A5959" t="s">
        <v>768</v>
      </c>
      <c r="B5959">
        <v>348445000</v>
      </c>
      <c r="C5959">
        <v>0</v>
      </c>
      <c r="D5959">
        <v>0</v>
      </c>
      <c r="E5959">
        <v>348445000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348445000</v>
      </c>
      <c r="R5959">
        <v>0</v>
      </c>
      <c r="S5959">
        <v>0</v>
      </c>
      <c r="T5959">
        <v>0</v>
      </c>
    </row>
    <row r="5960" spans="1:20" x14ac:dyDescent="0.25">
      <c r="A5960" t="s">
        <v>31</v>
      </c>
      <c r="B5960">
        <v>348445000</v>
      </c>
      <c r="C5960">
        <v>-150000000</v>
      </c>
      <c r="D5960">
        <v>0</v>
      </c>
      <c r="E5960">
        <v>198445000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198445000</v>
      </c>
      <c r="R5960">
        <v>0</v>
      </c>
      <c r="S5960">
        <v>0</v>
      </c>
      <c r="T5960">
        <v>0</v>
      </c>
    </row>
    <row r="5961" spans="1:20" x14ac:dyDescent="0.25">
      <c r="A5961" t="s">
        <v>83</v>
      </c>
      <c r="B5961">
        <v>348445000</v>
      </c>
      <c r="C5961">
        <v>-150000000</v>
      </c>
      <c r="D5961">
        <v>0</v>
      </c>
      <c r="E5961">
        <v>198445000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198445000</v>
      </c>
      <c r="R5961">
        <v>0</v>
      </c>
      <c r="S5961">
        <v>0</v>
      </c>
      <c r="T5961">
        <v>0</v>
      </c>
    </row>
    <row r="5962" spans="1:20" x14ac:dyDescent="0.25">
      <c r="A5962" t="s">
        <v>33</v>
      </c>
      <c r="B5962">
        <v>348445000</v>
      </c>
      <c r="C5962">
        <v>-150000000</v>
      </c>
      <c r="D5962">
        <v>0</v>
      </c>
      <c r="E5962">
        <v>198445000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198445000</v>
      </c>
      <c r="R5962">
        <v>0</v>
      </c>
      <c r="S5962">
        <v>0</v>
      </c>
      <c r="T5962">
        <v>0</v>
      </c>
    </row>
    <row r="5963" spans="1:20" x14ac:dyDescent="0.25">
      <c r="A5963" t="s">
        <v>97</v>
      </c>
      <c r="B5963">
        <v>0</v>
      </c>
      <c r="C5963">
        <v>150000000</v>
      </c>
      <c r="D5963">
        <v>0</v>
      </c>
      <c r="E5963">
        <v>150000000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150000000</v>
      </c>
      <c r="R5963">
        <v>0</v>
      </c>
      <c r="S5963">
        <v>0</v>
      </c>
      <c r="T5963">
        <v>0</v>
      </c>
    </row>
    <row r="5964" spans="1:20" x14ac:dyDescent="0.25">
      <c r="A5964" t="s">
        <v>83</v>
      </c>
      <c r="B5964">
        <v>0</v>
      </c>
      <c r="C5964">
        <v>150000000</v>
      </c>
      <c r="D5964">
        <v>0</v>
      </c>
      <c r="E5964">
        <v>150000000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150000000</v>
      </c>
      <c r="R5964">
        <v>0</v>
      </c>
      <c r="S5964">
        <v>0</v>
      </c>
      <c r="T5964">
        <v>0</v>
      </c>
    </row>
    <row r="5965" spans="1:20" x14ac:dyDescent="0.25">
      <c r="A5965" t="s">
        <v>33</v>
      </c>
      <c r="B5965">
        <v>0</v>
      </c>
      <c r="C5965">
        <v>150000000</v>
      </c>
      <c r="D5965">
        <v>0</v>
      </c>
      <c r="E5965">
        <v>150000000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150000000</v>
      </c>
      <c r="R5965">
        <v>0</v>
      </c>
      <c r="S5965">
        <v>0</v>
      </c>
      <c r="T5965">
        <v>0</v>
      </c>
    </row>
    <row r="5966" spans="1:20" x14ac:dyDescent="0.25">
      <c r="A5966" t="s">
        <v>85</v>
      </c>
      <c r="B5966">
        <v>189160000</v>
      </c>
      <c r="C5966">
        <v>0</v>
      </c>
      <c r="D5966">
        <v>0</v>
      </c>
      <c r="E5966">
        <v>189160000</v>
      </c>
      <c r="F5966">
        <v>0</v>
      </c>
      <c r="G5966">
        <v>25683800</v>
      </c>
      <c r="H5966">
        <v>25683800</v>
      </c>
      <c r="I5966">
        <v>25683800</v>
      </c>
      <c r="J5966">
        <v>0</v>
      </c>
      <c r="K5966">
        <v>25683800</v>
      </c>
      <c r="L5966">
        <v>0</v>
      </c>
      <c r="M5966">
        <v>0</v>
      </c>
      <c r="N5966">
        <v>25683800</v>
      </c>
      <c r="O5966">
        <v>1920000</v>
      </c>
      <c r="P5966">
        <v>23763800</v>
      </c>
      <c r="Q5966">
        <v>163476200</v>
      </c>
      <c r="R5966">
        <v>13.58</v>
      </c>
      <c r="S5966">
        <v>0</v>
      </c>
      <c r="T5966">
        <v>0</v>
      </c>
    </row>
    <row r="5967" spans="1:20" x14ac:dyDescent="0.25">
      <c r="A5967" t="s">
        <v>31</v>
      </c>
      <c r="B5967">
        <v>189160000</v>
      </c>
      <c r="C5967">
        <v>-94000000</v>
      </c>
      <c r="D5967">
        <v>0</v>
      </c>
      <c r="E5967">
        <v>95160000</v>
      </c>
      <c r="F5967">
        <v>0</v>
      </c>
      <c r="G5967">
        <v>25683800</v>
      </c>
      <c r="H5967">
        <v>25683800</v>
      </c>
      <c r="I5967">
        <v>25683800</v>
      </c>
      <c r="J5967">
        <v>0</v>
      </c>
      <c r="K5967">
        <v>25683800</v>
      </c>
      <c r="L5967">
        <v>0</v>
      </c>
      <c r="M5967">
        <v>0</v>
      </c>
      <c r="N5967">
        <v>25683800</v>
      </c>
      <c r="O5967">
        <v>1920000</v>
      </c>
      <c r="P5967">
        <v>23763800</v>
      </c>
      <c r="Q5967">
        <v>69476200</v>
      </c>
      <c r="R5967">
        <v>26.99</v>
      </c>
      <c r="S5967">
        <v>0</v>
      </c>
      <c r="T5967">
        <v>0</v>
      </c>
    </row>
    <row r="5968" spans="1:20" x14ac:dyDescent="0.25">
      <c r="A5968" t="s">
        <v>86</v>
      </c>
      <c r="B5968">
        <v>189160000</v>
      </c>
      <c r="C5968">
        <v>-94000000</v>
      </c>
      <c r="D5968">
        <v>0</v>
      </c>
      <c r="E5968">
        <v>95160000</v>
      </c>
      <c r="F5968">
        <v>0</v>
      </c>
      <c r="G5968">
        <v>25683800</v>
      </c>
      <c r="H5968">
        <v>25683800</v>
      </c>
      <c r="I5968">
        <v>25683800</v>
      </c>
      <c r="J5968">
        <v>0</v>
      </c>
      <c r="K5968">
        <v>25683800</v>
      </c>
      <c r="L5968">
        <v>0</v>
      </c>
      <c r="M5968">
        <v>0</v>
      </c>
      <c r="N5968">
        <v>25683800</v>
      </c>
      <c r="O5968">
        <v>1920000</v>
      </c>
      <c r="P5968">
        <v>23763800</v>
      </c>
      <c r="Q5968">
        <v>69476200</v>
      </c>
      <c r="R5968">
        <v>26.99</v>
      </c>
      <c r="S5968">
        <v>0</v>
      </c>
      <c r="T5968">
        <v>0</v>
      </c>
    </row>
    <row r="5969" spans="1:20" x14ac:dyDescent="0.25">
      <c r="A5969" t="s">
        <v>33</v>
      </c>
      <c r="B5969">
        <v>189160000</v>
      </c>
      <c r="C5969">
        <v>-94000000</v>
      </c>
      <c r="D5969">
        <v>0</v>
      </c>
      <c r="E5969">
        <v>95160000</v>
      </c>
      <c r="F5969">
        <v>0</v>
      </c>
      <c r="G5969">
        <v>25683800</v>
      </c>
      <c r="H5969">
        <v>25683800</v>
      </c>
      <c r="I5969">
        <v>25683800</v>
      </c>
      <c r="J5969">
        <v>0</v>
      </c>
      <c r="K5969">
        <v>25683800</v>
      </c>
      <c r="L5969">
        <v>0</v>
      </c>
      <c r="M5969">
        <v>0</v>
      </c>
      <c r="N5969">
        <v>25683800</v>
      </c>
      <c r="O5969">
        <v>1920000</v>
      </c>
      <c r="P5969">
        <v>23763800</v>
      </c>
      <c r="Q5969">
        <v>69476200</v>
      </c>
      <c r="R5969">
        <v>26.99</v>
      </c>
      <c r="S5969">
        <v>0</v>
      </c>
      <c r="T5969">
        <v>0</v>
      </c>
    </row>
    <row r="5970" spans="1:20" x14ac:dyDescent="0.25">
      <c r="A5970" t="s">
        <v>97</v>
      </c>
      <c r="B5970">
        <v>0</v>
      </c>
      <c r="C5970">
        <v>94000000</v>
      </c>
      <c r="D5970">
        <v>0</v>
      </c>
      <c r="E5970">
        <v>94000000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94000000</v>
      </c>
      <c r="R5970">
        <v>0</v>
      </c>
      <c r="S5970">
        <v>0</v>
      </c>
      <c r="T5970">
        <v>0</v>
      </c>
    </row>
    <row r="5971" spans="1:20" x14ac:dyDescent="0.25">
      <c r="A5971" t="s">
        <v>86</v>
      </c>
      <c r="B5971">
        <v>0</v>
      </c>
      <c r="C5971">
        <v>94000000</v>
      </c>
      <c r="D5971">
        <v>0</v>
      </c>
      <c r="E5971">
        <v>94000000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94000000</v>
      </c>
      <c r="R5971">
        <v>0</v>
      </c>
      <c r="S5971">
        <v>0</v>
      </c>
      <c r="T5971">
        <v>0</v>
      </c>
    </row>
    <row r="5972" spans="1:20" x14ac:dyDescent="0.25">
      <c r="A5972" t="s">
        <v>33</v>
      </c>
      <c r="B5972">
        <v>0</v>
      </c>
      <c r="C5972">
        <v>94000000</v>
      </c>
      <c r="D5972">
        <v>0</v>
      </c>
      <c r="E5972">
        <v>94000000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94000000</v>
      </c>
      <c r="R5972">
        <v>0</v>
      </c>
      <c r="S5972">
        <v>0</v>
      </c>
      <c r="T5972">
        <v>0</v>
      </c>
    </row>
    <row r="5973" spans="1:20" x14ac:dyDescent="0.25">
      <c r="A5973" t="s">
        <v>87</v>
      </c>
      <c r="B5973">
        <v>12564000</v>
      </c>
      <c r="C5973">
        <v>0</v>
      </c>
      <c r="D5973">
        <v>0</v>
      </c>
      <c r="E5973">
        <v>12564000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12564000</v>
      </c>
      <c r="R5973">
        <v>0</v>
      </c>
      <c r="S5973">
        <v>0</v>
      </c>
      <c r="T5973">
        <v>0</v>
      </c>
    </row>
    <row r="5974" spans="1:20" x14ac:dyDescent="0.25">
      <c r="A5974" t="s">
        <v>31</v>
      </c>
      <c r="B5974">
        <v>12564000</v>
      </c>
      <c r="C5974">
        <v>0</v>
      </c>
      <c r="D5974">
        <v>0</v>
      </c>
      <c r="E5974">
        <v>12564000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12564000</v>
      </c>
      <c r="R5974">
        <v>0</v>
      </c>
      <c r="S5974">
        <v>0</v>
      </c>
      <c r="T5974">
        <v>0</v>
      </c>
    </row>
    <row r="5975" spans="1:20" x14ac:dyDescent="0.25">
      <c r="A5975" t="s">
        <v>88</v>
      </c>
      <c r="B5975">
        <v>12564000</v>
      </c>
      <c r="C5975">
        <v>0</v>
      </c>
      <c r="D5975">
        <v>0</v>
      </c>
      <c r="E5975">
        <v>12564000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12564000</v>
      </c>
      <c r="R5975">
        <v>0</v>
      </c>
      <c r="S5975">
        <v>0</v>
      </c>
      <c r="T5975">
        <v>0</v>
      </c>
    </row>
    <row r="5976" spans="1:20" x14ac:dyDescent="0.25">
      <c r="A5976" t="s">
        <v>33</v>
      </c>
      <c r="B5976">
        <v>12564000</v>
      </c>
      <c r="C5976">
        <v>0</v>
      </c>
      <c r="D5976">
        <v>0</v>
      </c>
      <c r="E5976">
        <v>12564000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12564000</v>
      </c>
      <c r="R5976">
        <v>0</v>
      </c>
      <c r="S5976">
        <v>0</v>
      </c>
      <c r="T5976">
        <v>0</v>
      </c>
    </row>
    <row r="5977" spans="1:20" x14ac:dyDescent="0.25">
      <c r="A5977" t="s">
        <v>1938</v>
      </c>
      <c r="B5977">
        <v>20107892000</v>
      </c>
      <c r="C5977">
        <v>-17831404727</v>
      </c>
      <c r="D5977">
        <v>0</v>
      </c>
      <c r="E5977">
        <v>2276487273</v>
      </c>
      <c r="F5977">
        <v>0</v>
      </c>
      <c r="G5977">
        <v>265096654</v>
      </c>
      <c r="H5977">
        <v>265096654</v>
      </c>
      <c r="I5977">
        <v>96501381</v>
      </c>
      <c r="J5977">
        <v>0</v>
      </c>
      <c r="K5977">
        <v>96501381</v>
      </c>
      <c r="L5977">
        <v>0</v>
      </c>
      <c r="M5977">
        <v>168595273</v>
      </c>
      <c r="N5977">
        <v>96501381</v>
      </c>
      <c r="O5977">
        <v>0</v>
      </c>
      <c r="P5977">
        <v>96501381</v>
      </c>
      <c r="Q5977">
        <v>2011390619</v>
      </c>
      <c r="R5977">
        <v>4.24</v>
      </c>
      <c r="S5977">
        <v>0</v>
      </c>
      <c r="T5977">
        <v>0</v>
      </c>
    </row>
    <row r="5978" spans="1:20" x14ac:dyDescent="0.25">
      <c r="A5978" t="s">
        <v>31</v>
      </c>
      <c r="B5978">
        <v>20107892000</v>
      </c>
      <c r="C5978">
        <v>-17831404727</v>
      </c>
      <c r="D5978">
        <v>0</v>
      </c>
      <c r="E5978">
        <v>2276487273</v>
      </c>
      <c r="F5978">
        <v>0</v>
      </c>
      <c r="G5978">
        <v>265096654</v>
      </c>
      <c r="H5978">
        <v>265096654</v>
      </c>
      <c r="I5978">
        <v>96501381</v>
      </c>
      <c r="J5978">
        <v>0</v>
      </c>
      <c r="K5978">
        <v>96501381</v>
      </c>
      <c r="L5978">
        <v>0</v>
      </c>
      <c r="M5978">
        <v>168595273</v>
      </c>
      <c r="N5978">
        <v>96501381</v>
      </c>
      <c r="O5978">
        <v>0</v>
      </c>
      <c r="P5978">
        <v>96501381</v>
      </c>
      <c r="Q5978">
        <v>2011390619</v>
      </c>
      <c r="R5978">
        <v>4.24</v>
      </c>
      <c r="S5978">
        <v>0</v>
      </c>
      <c r="T5978">
        <v>0</v>
      </c>
    </row>
    <row r="5979" spans="1:20" x14ac:dyDescent="0.25">
      <c r="A5979" t="s">
        <v>1939</v>
      </c>
      <c r="B5979">
        <v>20107892000</v>
      </c>
      <c r="C5979">
        <v>-17831404727</v>
      </c>
      <c r="D5979">
        <v>0</v>
      </c>
      <c r="E5979">
        <v>2276487273</v>
      </c>
      <c r="F5979">
        <v>0</v>
      </c>
      <c r="G5979">
        <v>265096654</v>
      </c>
      <c r="H5979">
        <v>265096654</v>
      </c>
      <c r="I5979">
        <v>96501381</v>
      </c>
      <c r="J5979">
        <v>0</v>
      </c>
      <c r="K5979">
        <v>96501381</v>
      </c>
      <c r="L5979">
        <v>0</v>
      </c>
      <c r="M5979">
        <v>168595273</v>
      </c>
      <c r="N5979">
        <v>96501381</v>
      </c>
      <c r="O5979">
        <v>0</v>
      </c>
      <c r="P5979">
        <v>96501381</v>
      </c>
      <c r="Q5979">
        <v>2011390619</v>
      </c>
      <c r="R5979">
        <v>4.24</v>
      </c>
      <c r="S5979">
        <v>0</v>
      </c>
      <c r="T5979">
        <v>0</v>
      </c>
    </row>
    <row r="5980" spans="1:20" x14ac:dyDescent="0.25">
      <c r="A5980" t="s">
        <v>33</v>
      </c>
      <c r="B5980">
        <v>20107892000</v>
      </c>
      <c r="C5980">
        <v>-17831404727</v>
      </c>
      <c r="D5980">
        <v>0</v>
      </c>
      <c r="E5980">
        <v>2276487273</v>
      </c>
      <c r="F5980">
        <v>0</v>
      </c>
      <c r="G5980">
        <v>265096654</v>
      </c>
      <c r="H5980">
        <v>265096654</v>
      </c>
      <c r="I5980">
        <v>96501381</v>
      </c>
      <c r="J5980">
        <v>0</v>
      </c>
      <c r="K5980">
        <v>96501381</v>
      </c>
      <c r="L5980">
        <v>0</v>
      </c>
      <c r="M5980">
        <v>168595273</v>
      </c>
      <c r="N5980">
        <v>96501381</v>
      </c>
      <c r="O5980">
        <v>0</v>
      </c>
      <c r="P5980">
        <v>96501381</v>
      </c>
      <c r="Q5980">
        <v>2011390619</v>
      </c>
      <c r="R5980">
        <v>4.24</v>
      </c>
      <c r="S5980">
        <v>0</v>
      </c>
      <c r="T5980">
        <v>0</v>
      </c>
    </row>
    <row r="5981" spans="1:20" x14ac:dyDescent="0.25">
      <c r="A5981" t="s">
        <v>1940</v>
      </c>
      <c r="B5981">
        <v>683683000</v>
      </c>
      <c r="C5981">
        <v>0</v>
      </c>
      <c r="D5981">
        <v>0</v>
      </c>
      <c r="E5981">
        <v>683683000</v>
      </c>
      <c r="F5981">
        <v>0</v>
      </c>
      <c r="G5981">
        <v>176356682</v>
      </c>
      <c r="H5981">
        <v>176356682</v>
      </c>
      <c r="I5981">
        <v>176356682</v>
      </c>
      <c r="J5981">
        <v>0</v>
      </c>
      <c r="K5981">
        <v>176356682</v>
      </c>
      <c r="L5981">
        <v>0</v>
      </c>
      <c r="M5981">
        <v>0</v>
      </c>
      <c r="N5981">
        <v>176356682</v>
      </c>
      <c r="O5981">
        <v>84007682</v>
      </c>
      <c r="P5981">
        <v>92349000</v>
      </c>
      <c r="Q5981">
        <v>507326318</v>
      </c>
      <c r="R5981">
        <v>25.8</v>
      </c>
      <c r="S5981">
        <v>0</v>
      </c>
      <c r="T5981">
        <v>0</v>
      </c>
    </row>
    <row r="5982" spans="1:20" x14ac:dyDescent="0.25">
      <c r="A5982" t="s">
        <v>31</v>
      </c>
      <c r="B5982">
        <v>683683000</v>
      </c>
      <c r="C5982">
        <v>0</v>
      </c>
      <c r="D5982">
        <v>0</v>
      </c>
      <c r="E5982">
        <v>683683000</v>
      </c>
      <c r="F5982">
        <v>0</v>
      </c>
      <c r="G5982">
        <v>176356682</v>
      </c>
      <c r="H5982">
        <v>176356682</v>
      </c>
      <c r="I5982">
        <v>176356682</v>
      </c>
      <c r="J5982">
        <v>0</v>
      </c>
      <c r="K5982">
        <v>176356682</v>
      </c>
      <c r="L5982">
        <v>0</v>
      </c>
      <c r="M5982">
        <v>0</v>
      </c>
      <c r="N5982">
        <v>176356682</v>
      </c>
      <c r="O5982">
        <v>84007682</v>
      </c>
      <c r="P5982">
        <v>92349000</v>
      </c>
      <c r="Q5982">
        <v>507326318</v>
      </c>
      <c r="R5982">
        <v>25.8</v>
      </c>
      <c r="S5982">
        <v>0</v>
      </c>
      <c r="T5982">
        <v>0</v>
      </c>
    </row>
    <row r="5983" spans="1:20" x14ac:dyDescent="0.25">
      <c r="A5983" t="s">
        <v>1939</v>
      </c>
      <c r="B5983">
        <v>683683000</v>
      </c>
      <c r="C5983">
        <v>0</v>
      </c>
      <c r="D5983">
        <v>0</v>
      </c>
      <c r="E5983">
        <v>683683000</v>
      </c>
      <c r="F5983">
        <v>0</v>
      </c>
      <c r="G5983">
        <v>176356682</v>
      </c>
      <c r="H5983">
        <v>176356682</v>
      </c>
      <c r="I5983">
        <v>176356682</v>
      </c>
      <c r="J5983">
        <v>0</v>
      </c>
      <c r="K5983">
        <v>176356682</v>
      </c>
      <c r="L5983">
        <v>0</v>
      </c>
      <c r="M5983">
        <v>0</v>
      </c>
      <c r="N5983">
        <v>176356682</v>
      </c>
      <c r="O5983">
        <v>84007682</v>
      </c>
      <c r="P5983">
        <v>92349000</v>
      </c>
      <c r="Q5983">
        <v>507326318</v>
      </c>
      <c r="R5983">
        <v>25.8</v>
      </c>
      <c r="S5983">
        <v>0</v>
      </c>
      <c r="T5983">
        <v>0</v>
      </c>
    </row>
    <row r="5984" spans="1:20" x14ac:dyDescent="0.25">
      <c r="A5984" t="s">
        <v>33</v>
      </c>
      <c r="B5984">
        <v>683683000</v>
      </c>
      <c r="C5984">
        <v>0</v>
      </c>
      <c r="D5984">
        <v>0</v>
      </c>
      <c r="E5984">
        <v>683683000</v>
      </c>
      <c r="F5984">
        <v>0</v>
      </c>
      <c r="G5984">
        <v>176356682</v>
      </c>
      <c r="H5984">
        <v>176356682</v>
      </c>
      <c r="I5984">
        <v>176356682</v>
      </c>
      <c r="J5984">
        <v>0</v>
      </c>
      <c r="K5984">
        <v>176356682</v>
      </c>
      <c r="L5984">
        <v>0</v>
      </c>
      <c r="M5984">
        <v>0</v>
      </c>
      <c r="N5984">
        <v>176356682</v>
      </c>
      <c r="O5984">
        <v>84007682</v>
      </c>
      <c r="P5984">
        <v>92349000</v>
      </c>
      <c r="Q5984">
        <v>507326318</v>
      </c>
      <c r="R5984">
        <v>25.8</v>
      </c>
      <c r="S5984">
        <v>0</v>
      </c>
      <c r="T5984">
        <v>0</v>
      </c>
    </row>
    <row r="5985" spans="1:20" x14ac:dyDescent="0.25">
      <c r="A5985" t="s">
        <v>1941</v>
      </c>
      <c r="B5985">
        <v>33556224000</v>
      </c>
      <c r="C5985">
        <v>-13195015600</v>
      </c>
      <c r="D5985">
        <v>0</v>
      </c>
      <c r="E5985">
        <v>20361208400</v>
      </c>
      <c r="F5985">
        <v>0</v>
      </c>
      <c r="G5985">
        <v>5328291900</v>
      </c>
      <c r="H5985">
        <v>5328291900</v>
      </c>
      <c r="I5985">
        <v>5328291900</v>
      </c>
      <c r="J5985">
        <v>0</v>
      </c>
      <c r="K5985">
        <v>5328291900</v>
      </c>
      <c r="L5985">
        <v>2282549901</v>
      </c>
      <c r="M5985">
        <v>0</v>
      </c>
      <c r="N5985">
        <v>3045741999</v>
      </c>
      <c r="O5985">
        <v>3045741999</v>
      </c>
      <c r="P5985">
        <v>0</v>
      </c>
      <c r="Q5985">
        <v>15032916500</v>
      </c>
      <c r="R5985">
        <v>26.17</v>
      </c>
      <c r="S5985">
        <v>0</v>
      </c>
      <c r="T5985">
        <v>0</v>
      </c>
    </row>
    <row r="5986" spans="1:20" x14ac:dyDescent="0.25">
      <c r="A5986" t="s">
        <v>97</v>
      </c>
      <c r="B5986">
        <v>33556224000</v>
      </c>
      <c r="C5986">
        <v>-13195015600</v>
      </c>
      <c r="D5986">
        <v>0</v>
      </c>
      <c r="E5986">
        <v>20361208400</v>
      </c>
      <c r="F5986">
        <v>0</v>
      </c>
      <c r="G5986">
        <v>5328291900</v>
      </c>
      <c r="H5986">
        <v>5328291900</v>
      </c>
      <c r="I5986">
        <v>5328291900</v>
      </c>
      <c r="J5986">
        <v>0</v>
      </c>
      <c r="K5986">
        <v>5328291900</v>
      </c>
      <c r="L5986">
        <v>2282549901</v>
      </c>
      <c r="M5986">
        <v>0</v>
      </c>
      <c r="N5986">
        <v>3045741999</v>
      </c>
      <c r="O5986">
        <v>3045741999</v>
      </c>
      <c r="P5986">
        <v>0</v>
      </c>
      <c r="Q5986">
        <v>15032916500</v>
      </c>
      <c r="R5986">
        <v>26.17</v>
      </c>
      <c r="S5986">
        <v>0</v>
      </c>
      <c r="T5986">
        <v>0</v>
      </c>
    </row>
    <row r="5987" spans="1:20" x14ac:dyDescent="0.25">
      <c r="A5987" t="s">
        <v>1942</v>
      </c>
      <c r="B5987">
        <v>33556224000</v>
      </c>
      <c r="C5987">
        <v>-13195015600</v>
      </c>
      <c r="D5987">
        <v>0</v>
      </c>
      <c r="E5987">
        <v>20361208400</v>
      </c>
      <c r="F5987">
        <v>0</v>
      </c>
      <c r="G5987">
        <v>5328291900</v>
      </c>
      <c r="H5987">
        <v>5328291900</v>
      </c>
      <c r="I5987">
        <v>5328291900</v>
      </c>
      <c r="J5987">
        <v>0</v>
      </c>
      <c r="K5987">
        <v>5328291900</v>
      </c>
      <c r="L5987">
        <v>2282549901</v>
      </c>
      <c r="M5987">
        <v>0</v>
      </c>
      <c r="N5987">
        <v>3045741999</v>
      </c>
      <c r="O5987">
        <v>3045741999</v>
      </c>
      <c r="P5987">
        <v>0</v>
      </c>
      <c r="Q5987">
        <v>15032916500</v>
      </c>
      <c r="R5987">
        <v>26.17</v>
      </c>
      <c r="S5987">
        <v>0</v>
      </c>
      <c r="T5987">
        <v>0</v>
      </c>
    </row>
    <row r="5988" spans="1:20" x14ac:dyDescent="0.25">
      <c r="A5988" t="s">
        <v>33</v>
      </c>
      <c r="B5988">
        <v>33556224000</v>
      </c>
      <c r="C5988">
        <v>-13195015600</v>
      </c>
      <c r="D5988">
        <v>0</v>
      </c>
      <c r="E5988">
        <v>20361208400</v>
      </c>
      <c r="F5988">
        <v>0</v>
      </c>
      <c r="G5988">
        <v>5328291900</v>
      </c>
      <c r="H5988">
        <v>5328291900</v>
      </c>
      <c r="I5988">
        <v>5328291900</v>
      </c>
      <c r="J5988">
        <v>0</v>
      </c>
      <c r="K5988">
        <v>5328291900</v>
      </c>
      <c r="L5988">
        <v>2282549901</v>
      </c>
      <c r="M5988">
        <v>0</v>
      </c>
      <c r="N5988">
        <v>3045741999</v>
      </c>
      <c r="O5988">
        <v>3045741999</v>
      </c>
      <c r="P5988">
        <v>0</v>
      </c>
      <c r="Q5988">
        <v>15032916500</v>
      </c>
      <c r="R5988">
        <v>26.17</v>
      </c>
      <c r="S5988">
        <v>0</v>
      </c>
      <c r="T5988">
        <v>0</v>
      </c>
    </row>
    <row r="5989" spans="1:20" x14ac:dyDescent="0.25">
      <c r="A5989" t="s">
        <v>1943</v>
      </c>
      <c r="B5989">
        <v>7200000000</v>
      </c>
      <c r="C5989">
        <v>0</v>
      </c>
      <c r="D5989">
        <v>0</v>
      </c>
      <c r="E5989">
        <v>7200000000</v>
      </c>
      <c r="F5989">
        <v>0</v>
      </c>
      <c r="G5989">
        <v>3117074743</v>
      </c>
      <c r="H5989">
        <v>3117074743</v>
      </c>
      <c r="I5989">
        <v>2333271134</v>
      </c>
      <c r="J5989">
        <v>0</v>
      </c>
      <c r="K5989">
        <v>2333271134</v>
      </c>
      <c r="L5989">
        <v>1920927803</v>
      </c>
      <c r="M5989">
        <v>783803609</v>
      </c>
      <c r="N5989">
        <v>412343331</v>
      </c>
      <c r="O5989">
        <v>412343331</v>
      </c>
      <c r="P5989">
        <v>0</v>
      </c>
      <c r="Q5989">
        <v>4082925257</v>
      </c>
      <c r="R5989">
        <v>32.409999999999997</v>
      </c>
      <c r="S5989">
        <v>0</v>
      </c>
      <c r="T5989">
        <v>0</v>
      </c>
    </row>
    <row r="5990" spans="1:20" x14ac:dyDescent="0.25">
      <c r="A5990" t="s">
        <v>97</v>
      </c>
      <c r="B5990">
        <v>7200000000</v>
      </c>
      <c r="C5990">
        <v>0</v>
      </c>
      <c r="D5990">
        <v>0</v>
      </c>
      <c r="E5990">
        <v>7200000000</v>
      </c>
      <c r="F5990">
        <v>0</v>
      </c>
      <c r="G5990">
        <v>3117074743</v>
      </c>
      <c r="H5990">
        <v>3117074743</v>
      </c>
      <c r="I5990">
        <v>2333271134</v>
      </c>
      <c r="J5990">
        <v>0</v>
      </c>
      <c r="K5990">
        <v>2333271134</v>
      </c>
      <c r="L5990">
        <v>1920927803</v>
      </c>
      <c r="M5990">
        <v>783803609</v>
      </c>
      <c r="N5990">
        <v>412343331</v>
      </c>
      <c r="O5990">
        <v>412343331</v>
      </c>
      <c r="P5990">
        <v>0</v>
      </c>
      <c r="Q5990">
        <v>4082925257</v>
      </c>
      <c r="R5990">
        <v>32.409999999999997</v>
      </c>
      <c r="S5990">
        <v>0</v>
      </c>
      <c r="T5990">
        <v>0</v>
      </c>
    </row>
    <row r="5991" spans="1:20" x14ac:dyDescent="0.25">
      <c r="A5991" t="s">
        <v>1942</v>
      </c>
      <c r="B5991">
        <v>7200000000</v>
      </c>
      <c r="C5991">
        <v>0</v>
      </c>
      <c r="D5991">
        <v>0</v>
      </c>
      <c r="E5991">
        <v>7200000000</v>
      </c>
      <c r="F5991">
        <v>0</v>
      </c>
      <c r="G5991">
        <v>3117074743</v>
      </c>
      <c r="H5991">
        <v>3117074743</v>
      </c>
      <c r="I5991">
        <v>2333271134</v>
      </c>
      <c r="J5991">
        <v>0</v>
      </c>
      <c r="K5991">
        <v>2333271134</v>
      </c>
      <c r="L5991">
        <v>1920927803</v>
      </c>
      <c r="M5991">
        <v>783803609</v>
      </c>
      <c r="N5991">
        <v>412343331</v>
      </c>
      <c r="O5991">
        <v>412343331</v>
      </c>
      <c r="P5991">
        <v>0</v>
      </c>
      <c r="Q5991">
        <v>4082925257</v>
      </c>
      <c r="R5991">
        <v>32.409999999999997</v>
      </c>
      <c r="S5991">
        <v>0</v>
      </c>
      <c r="T5991">
        <v>0</v>
      </c>
    </row>
    <row r="5992" spans="1:20" x14ac:dyDescent="0.25">
      <c r="A5992" t="s">
        <v>33</v>
      </c>
      <c r="B5992">
        <v>7200000000</v>
      </c>
      <c r="C5992">
        <v>0</v>
      </c>
      <c r="D5992">
        <v>0</v>
      </c>
      <c r="E5992">
        <v>7200000000</v>
      </c>
      <c r="F5992">
        <v>0</v>
      </c>
      <c r="G5992">
        <v>3117074743</v>
      </c>
      <c r="H5992">
        <v>3117074743</v>
      </c>
      <c r="I5992">
        <v>2333271134</v>
      </c>
      <c r="J5992">
        <v>0</v>
      </c>
      <c r="K5992">
        <v>2333271134</v>
      </c>
      <c r="L5992">
        <v>1920927803</v>
      </c>
      <c r="M5992">
        <v>783803609</v>
      </c>
      <c r="N5992">
        <v>412343331</v>
      </c>
      <c r="O5992">
        <v>412343331</v>
      </c>
      <c r="P5992">
        <v>0</v>
      </c>
      <c r="Q5992">
        <v>4082925257</v>
      </c>
      <c r="R5992">
        <v>32.409999999999997</v>
      </c>
      <c r="S5992">
        <v>0</v>
      </c>
      <c r="T5992">
        <v>0</v>
      </c>
    </row>
    <row r="5993" spans="1:20" x14ac:dyDescent="0.25">
      <c r="A5993" t="s">
        <v>1944</v>
      </c>
      <c r="B5993">
        <v>21611122000</v>
      </c>
      <c r="C5993">
        <v>-1000000000</v>
      </c>
      <c r="D5993">
        <v>0</v>
      </c>
      <c r="E5993">
        <v>20611122000</v>
      </c>
      <c r="F5993">
        <v>0</v>
      </c>
      <c r="G5993">
        <v>11372347478</v>
      </c>
      <c r="H5993">
        <v>11372347478</v>
      </c>
      <c r="I5993">
        <v>11372347478</v>
      </c>
      <c r="J5993">
        <v>0</v>
      </c>
      <c r="K5993">
        <v>11372347478</v>
      </c>
      <c r="L5993">
        <v>0</v>
      </c>
      <c r="M5993">
        <v>0</v>
      </c>
      <c r="N5993">
        <v>11372347478</v>
      </c>
      <c r="O5993">
        <v>5685784065</v>
      </c>
      <c r="P5993">
        <v>5686563413</v>
      </c>
      <c r="Q5993">
        <v>9238774522</v>
      </c>
      <c r="R5993">
        <v>55.18</v>
      </c>
      <c r="S5993">
        <v>0</v>
      </c>
      <c r="T5993">
        <v>0</v>
      </c>
    </row>
    <row r="5994" spans="1:20" x14ac:dyDescent="0.25">
      <c r="A5994" t="s">
        <v>31</v>
      </c>
      <c r="B5994">
        <v>21611122000</v>
      </c>
      <c r="C5994">
        <v>-1000000000</v>
      </c>
      <c r="D5994">
        <v>0</v>
      </c>
      <c r="E5994">
        <v>20611122000</v>
      </c>
      <c r="F5994">
        <v>0</v>
      </c>
      <c r="G5994">
        <v>11372347478</v>
      </c>
      <c r="H5994">
        <v>11372347478</v>
      </c>
      <c r="I5994">
        <v>11372347478</v>
      </c>
      <c r="J5994">
        <v>0</v>
      </c>
      <c r="K5994">
        <v>11372347478</v>
      </c>
      <c r="L5994">
        <v>0</v>
      </c>
      <c r="M5994">
        <v>0</v>
      </c>
      <c r="N5994">
        <v>11372347478</v>
      </c>
      <c r="O5994">
        <v>5685784065</v>
      </c>
      <c r="P5994">
        <v>5686563413</v>
      </c>
      <c r="Q5994">
        <v>9238774522</v>
      </c>
      <c r="R5994">
        <v>55.18</v>
      </c>
      <c r="S5994">
        <v>0</v>
      </c>
      <c r="T5994">
        <v>0</v>
      </c>
    </row>
    <row r="5995" spans="1:20" x14ac:dyDescent="0.25">
      <c r="A5995" t="s">
        <v>1939</v>
      </c>
      <c r="B5995">
        <v>21611122000</v>
      </c>
      <c r="C5995">
        <v>-1000000000</v>
      </c>
      <c r="D5995">
        <v>0</v>
      </c>
      <c r="E5995">
        <v>20611122000</v>
      </c>
      <c r="F5995">
        <v>0</v>
      </c>
      <c r="G5995">
        <v>11372347478</v>
      </c>
      <c r="H5995">
        <v>11372347478</v>
      </c>
      <c r="I5995">
        <v>11372347478</v>
      </c>
      <c r="J5995">
        <v>0</v>
      </c>
      <c r="K5995">
        <v>11372347478</v>
      </c>
      <c r="L5995">
        <v>0</v>
      </c>
      <c r="M5995">
        <v>0</v>
      </c>
      <c r="N5995">
        <v>11372347478</v>
      </c>
      <c r="O5995">
        <v>5685784065</v>
      </c>
      <c r="P5995">
        <v>5686563413</v>
      </c>
      <c r="Q5995">
        <v>9238774522</v>
      </c>
      <c r="R5995">
        <v>55.18</v>
      </c>
      <c r="S5995">
        <v>0</v>
      </c>
      <c r="T5995">
        <v>0</v>
      </c>
    </row>
    <row r="5996" spans="1:20" x14ac:dyDescent="0.25">
      <c r="A5996" t="s">
        <v>33</v>
      </c>
      <c r="B5996">
        <v>21611122000</v>
      </c>
      <c r="C5996">
        <v>-1000000000</v>
      </c>
      <c r="D5996">
        <v>0</v>
      </c>
      <c r="E5996">
        <v>20611122000</v>
      </c>
      <c r="F5996">
        <v>0</v>
      </c>
      <c r="G5996">
        <v>11372347478</v>
      </c>
      <c r="H5996">
        <v>11372347478</v>
      </c>
      <c r="I5996">
        <v>11372347478</v>
      </c>
      <c r="J5996">
        <v>0</v>
      </c>
      <c r="K5996">
        <v>11372347478</v>
      </c>
      <c r="L5996">
        <v>0</v>
      </c>
      <c r="M5996">
        <v>0</v>
      </c>
      <c r="N5996">
        <v>11372347478</v>
      </c>
      <c r="O5996">
        <v>5685784065</v>
      </c>
      <c r="P5996">
        <v>5686563413</v>
      </c>
      <c r="Q5996">
        <v>9238774522</v>
      </c>
      <c r="R5996">
        <v>55.18</v>
      </c>
      <c r="S5996">
        <v>0</v>
      </c>
      <c r="T5996">
        <v>0</v>
      </c>
    </row>
    <row r="5997" spans="1:20" x14ac:dyDescent="0.25">
      <c r="A5997" t="s">
        <v>1945</v>
      </c>
      <c r="B5997">
        <v>264253000</v>
      </c>
      <c r="C5997">
        <v>0</v>
      </c>
      <c r="D5997">
        <v>0</v>
      </c>
      <c r="E5997">
        <v>264253000</v>
      </c>
      <c r="F5997">
        <v>0</v>
      </c>
      <c r="G5997">
        <v>45312010</v>
      </c>
      <c r="H5997">
        <v>45312010</v>
      </c>
      <c r="I5997">
        <v>45312010</v>
      </c>
      <c r="J5997">
        <v>0</v>
      </c>
      <c r="K5997">
        <v>45312010</v>
      </c>
      <c r="L5997">
        <v>0</v>
      </c>
      <c r="M5997">
        <v>0</v>
      </c>
      <c r="N5997">
        <v>45312010</v>
      </c>
      <c r="O5997">
        <v>20468530</v>
      </c>
      <c r="P5997">
        <v>24843480</v>
      </c>
      <c r="Q5997">
        <v>218940990</v>
      </c>
      <c r="R5997">
        <v>17.149999999999999</v>
      </c>
      <c r="S5997">
        <v>0</v>
      </c>
      <c r="T5997">
        <v>0</v>
      </c>
    </row>
    <row r="5998" spans="1:20" x14ac:dyDescent="0.25">
      <c r="A5998" t="s">
        <v>31</v>
      </c>
      <c r="B5998">
        <v>264253000</v>
      </c>
      <c r="C5998">
        <v>0</v>
      </c>
      <c r="D5998">
        <v>0</v>
      </c>
      <c r="E5998">
        <v>264253000</v>
      </c>
      <c r="F5998">
        <v>0</v>
      </c>
      <c r="G5998">
        <v>45312010</v>
      </c>
      <c r="H5998">
        <v>45312010</v>
      </c>
      <c r="I5998">
        <v>45312010</v>
      </c>
      <c r="J5998">
        <v>0</v>
      </c>
      <c r="K5998">
        <v>45312010</v>
      </c>
      <c r="L5998">
        <v>0</v>
      </c>
      <c r="M5998">
        <v>0</v>
      </c>
      <c r="N5998">
        <v>45312010</v>
      </c>
      <c r="O5998">
        <v>20468530</v>
      </c>
      <c r="P5998">
        <v>24843480</v>
      </c>
      <c r="Q5998">
        <v>218940990</v>
      </c>
      <c r="R5998">
        <v>17.149999999999999</v>
      </c>
      <c r="S5998">
        <v>0</v>
      </c>
      <c r="T5998">
        <v>0</v>
      </c>
    </row>
    <row r="5999" spans="1:20" x14ac:dyDescent="0.25">
      <c r="A5999" t="s">
        <v>1939</v>
      </c>
      <c r="B5999">
        <v>264253000</v>
      </c>
      <c r="C5999">
        <v>0</v>
      </c>
      <c r="D5999">
        <v>0</v>
      </c>
      <c r="E5999">
        <v>264253000</v>
      </c>
      <c r="F5999">
        <v>0</v>
      </c>
      <c r="G5999">
        <v>45312010</v>
      </c>
      <c r="H5999">
        <v>45312010</v>
      </c>
      <c r="I5999">
        <v>45312010</v>
      </c>
      <c r="J5999">
        <v>0</v>
      </c>
      <c r="K5999">
        <v>45312010</v>
      </c>
      <c r="L5999">
        <v>0</v>
      </c>
      <c r="M5999">
        <v>0</v>
      </c>
      <c r="N5999">
        <v>45312010</v>
      </c>
      <c r="O5999">
        <v>20468530</v>
      </c>
      <c r="P5999">
        <v>24843480</v>
      </c>
      <c r="Q5999">
        <v>218940990</v>
      </c>
      <c r="R5999">
        <v>17.149999999999999</v>
      </c>
      <c r="S5999">
        <v>0</v>
      </c>
      <c r="T5999">
        <v>0</v>
      </c>
    </row>
    <row r="6000" spans="1:20" x14ac:dyDescent="0.25">
      <c r="A6000" t="s">
        <v>33</v>
      </c>
      <c r="B6000">
        <v>264253000</v>
      </c>
      <c r="C6000">
        <v>0</v>
      </c>
      <c r="D6000">
        <v>0</v>
      </c>
      <c r="E6000">
        <v>264253000</v>
      </c>
      <c r="F6000">
        <v>0</v>
      </c>
      <c r="G6000">
        <v>45312010</v>
      </c>
      <c r="H6000">
        <v>45312010</v>
      </c>
      <c r="I6000">
        <v>45312010</v>
      </c>
      <c r="J6000">
        <v>0</v>
      </c>
      <c r="K6000">
        <v>45312010</v>
      </c>
      <c r="L6000">
        <v>0</v>
      </c>
      <c r="M6000">
        <v>0</v>
      </c>
      <c r="N6000">
        <v>45312010</v>
      </c>
      <c r="O6000">
        <v>20468530</v>
      </c>
      <c r="P6000">
        <v>24843480</v>
      </c>
      <c r="Q6000">
        <v>218940990</v>
      </c>
      <c r="R6000">
        <v>17.149999999999999</v>
      </c>
      <c r="S6000">
        <v>0</v>
      </c>
      <c r="T6000">
        <v>0</v>
      </c>
    </row>
    <row r="6001" spans="1:20" x14ac:dyDescent="0.25">
      <c r="A6001" t="s">
        <v>1946</v>
      </c>
      <c r="B6001">
        <v>1991918000</v>
      </c>
      <c r="C6001">
        <v>-500000000</v>
      </c>
      <c r="D6001">
        <v>0</v>
      </c>
      <c r="E6001">
        <v>1491918000</v>
      </c>
      <c r="F6001">
        <v>0</v>
      </c>
      <c r="G6001">
        <v>917338785</v>
      </c>
      <c r="H6001">
        <v>917338785</v>
      </c>
      <c r="I6001">
        <v>917338785</v>
      </c>
      <c r="J6001">
        <v>0</v>
      </c>
      <c r="K6001">
        <v>917338785</v>
      </c>
      <c r="L6001">
        <v>0</v>
      </c>
      <c r="M6001">
        <v>0</v>
      </c>
      <c r="N6001">
        <v>917338785</v>
      </c>
      <c r="O6001">
        <v>282540318</v>
      </c>
      <c r="P6001">
        <v>634798467</v>
      </c>
      <c r="Q6001">
        <v>574579215</v>
      </c>
      <c r="R6001">
        <v>61.49</v>
      </c>
      <c r="S6001">
        <v>0</v>
      </c>
      <c r="T6001">
        <v>0</v>
      </c>
    </row>
    <row r="6002" spans="1:20" x14ac:dyDescent="0.25">
      <c r="A6002" t="s">
        <v>31</v>
      </c>
      <c r="B6002">
        <v>1991918000</v>
      </c>
      <c r="C6002">
        <v>-500000000</v>
      </c>
      <c r="D6002">
        <v>0</v>
      </c>
      <c r="E6002">
        <v>1491918000</v>
      </c>
      <c r="F6002">
        <v>0</v>
      </c>
      <c r="G6002">
        <v>917338785</v>
      </c>
      <c r="H6002">
        <v>917338785</v>
      </c>
      <c r="I6002">
        <v>917338785</v>
      </c>
      <c r="J6002">
        <v>0</v>
      </c>
      <c r="K6002">
        <v>917338785</v>
      </c>
      <c r="L6002">
        <v>0</v>
      </c>
      <c r="M6002">
        <v>0</v>
      </c>
      <c r="N6002">
        <v>917338785</v>
      </c>
      <c r="O6002">
        <v>282540318</v>
      </c>
      <c r="P6002">
        <v>634798467</v>
      </c>
      <c r="Q6002">
        <v>574579215</v>
      </c>
      <c r="R6002">
        <v>61.49</v>
      </c>
      <c r="S6002">
        <v>0</v>
      </c>
      <c r="T6002">
        <v>0</v>
      </c>
    </row>
    <row r="6003" spans="1:20" x14ac:dyDescent="0.25">
      <c r="A6003" t="s">
        <v>1942</v>
      </c>
      <c r="B6003">
        <v>1991918000</v>
      </c>
      <c r="C6003">
        <v>-500000000</v>
      </c>
      <c r="D6003">
        <v>0</v>
      </c>
      <c r="E6003">
        <v>1491918000</v>
      </c>
      <c r="F6003">
        <v>0</v>
      </c>
      <c r="G6003">
        <v>917338785</v>
      </c>
      <c r="H6003">
        <v>917338785</v>
      </c>
      <c r="I6003">
        <v>917338785</v>
      </c>
      <c r="J6003">
        <v>0</v>
      </c>
      <c r="K6003">
        <v>917338785</v>
      </c>
      <c r="L6003">
        <v>0</v>
      </c>
      <c r="M6003">
        <v>0</v>
      </c>
      <c r="N6003">
        <v>917338785</v>
      </c>
      <c r="O6003">
        <v>282540318</v>
      </c>
      <c r="P6003">
        <v>634798467</v>
      </c>
      <c r="Q6003">
        <v>574579215</v>
      </c>
      <c r="R6003">
        <v>61.49</v>
      </c>
      <c r="S6003">
        <v>0</v>
      </c>
      <c r="T6003">
        <v>0</v>
      </c>
    </row>
    <row r="6004" spans="1:20" x14ac:dyDescent="0.25">
      <c r="A6004" t="s">
        <v>33</v>
      </c>
      <c r="B6004">
        <v>1991918000</v>
      </c>
      <c r="C6004">
        <v>-500000000</v>
      </c>
      <c r="D6004">
        <v>0</v>
      </c>
      <c r="E6004">
        <v>1491918000</v>
      </c>
      <c r="F6004">
        <v>0</v>
      </c>
      <c r="G6004">
        <v>917338785</v>
      </c>
      <c r="H6004">
        <v>917338785</v>
      </c>
      <c r="I6004">
        <v>917338785</v>
      </c>
      <c r="J6004">
        <v>0</v>
      </c>
      <c r="K6004">
        <v>917338785</v>
      </c>
      <c r="L6004">
        <v>0</v>
      </c>
      <c r="M6004">
        <v>0</v>
      </c>
      <c r="N6004">
        <v>917338785</v>
      </c>
      <c r="O6004">
        <v>282540318</v>
      </c>
      <c r="P6004">
        <v>634798467</v>
      </c>
      <c r="Q6004">
        <v>574579215</v>
      </c>
      <c r="R6004">
        <v>61.49</v>
      </c>
      <c r="S6004">
        <v>0</v>
      </c>
      <c r="T6004">
        <v>0</v>
      </c>
    </row>
    <row r="6005" spans="1:20" x14ac:dyDescent="0.25">
      <c r="A6005" t="s">
        <v>1947</v>
      </c>
      <c r="B6005">
        <v>78525000</v>
      </c>
      <c r="C6005">
        <v>0</v>
      </c>
      <c r="D6005">
        <v>0</v>
      </c>
      <c r="E6005">
        <v>78525000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78525000</v>
      </c>
      <c r="R6005">
        <v>0</v>
      </c>
      <c r="S6005">
        <v>0</v>
      </c>
      <c r="T6005">
        <v>0</v>
      </c>
    </row>
    <row r="6006" spans="1:20" x14ac:dyDescent="0.25">
      <c r="A6006" t="s">
        <v>31</v>
      </c>
      <c r="B6006">
        <v>78525000</v>
      </c>
      <c r="C6006">
        <v>0</v>
      </c>
      <c r="D6006">
        <v>0</v>
      </c>
      <c r="E6006">
        <v>78525000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78525000</v>
      </c>
      <c r="R6006">
        <v>0</v>
      </c>
      <c r="S6006">
        <v>0</v>
      </c>
      <c r="T6006">
        <v>0</v>
      </c>
    </row>
    <row r="6007" spans="1:20" x14ac:dyDescent="0.25">
      <c r="A6007" t="s">
        <v>1939</v>
      </c>
      <c r="B6007">
        <v>78525000</v>
      </c>
      <c r="C6007">
        <v>0</v>
      </c>
      <c r="D6007">
        <v>0</v>
      </c>
      <c r="E6007">
        <v>78525000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78525000</v>
      </c>
      <c r="R6007">
        <v>0</v>
      </c>
      <c r="S6007">
        <v>0</v>
      </c>
      <c r="T6007">
        <v>0</v>
      </c>
    </row>
    <row r="6008" spans="1:20" x14ac:dyDescent="0.25">
      <c r="A6008" t="s">
        <v>33</v>
      </c>
      <c r="B6008">
        <v>78525000</v>
      </c>
      <c r="C6008">
        <v>0</v>
      </c>
      <c r="D6008">
        <v>0</v>
      </c>
      <c r="E6008">
        <v>78525000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78525000</v>
      </c>
      <c r="R6008">
        <v>0</v>
      </c>
      <c r="S6008">
        <v>0</v>
      </c>
      <c r="T6008">
        <v>0</v>
      </c>
    </row>
    <row r="6009" spans="1:20" x14ac:dyDescent="0.25">
      <c r="A6009" t="s">
        <v>1948</v>
      </c>
      <c r="B6009">
        <v>26175000</v>
      </c>
      <c r="C6009">
        <v>0</v>
      </c>
      <c r="D6009">
        <v>0</v>
      </c>
      <c r="E6009">
        <v>26175000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26175000</v>
      </c>
      <c r="R6009">
        <v>0</v>
      </c>
      <c r="S6009">
        <v>0</v>
      </c>
      <c r="T6009">
        <v>0</v>
      </c>
    </row>
    <row r="6010" spans="1:20" x14ac:dyDescent="0.25">
      <c r="A6010" t="s">
        <v>31</v>
      </c>
      <c r="B6010">
        <v>26175000</v>
      </c>
      <c r="C6010">
        <v>0</v>
      </c>
      <c r="D6010">
        <v>0</v>
      </c>
      <c r="E6010">
        <v>26175000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26175000</v>
      </c>
      <c r="R6010">
        <v>0</v>
      </c>
      <c r="S6010">
        <v>0</v>
      </c>
      <c r="T6010">
        <v>0</v>
      </c>
    </row>
    <row r="6011" spans="1:20" x14ac:dyDescent="0.25">
      <c r="A6011" t="s">
        <v>1939</v>
      </c>
      <c r="B6011">
        <v>26175000</v>
      </c>
      <c r="C6011">
        <v>0</v>
      </c>
      <c r="D6011">
        <v>0</v>
      </c>
      <c r="E6011">
        <v>26175000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26175000</v>
      </c>
      <c r="R6011">
        <v>0</v>
      </c>
      <c r="S6011">
        <v>0</v>
      </c>
      <c r="T6011">
        <v>0</v>
      </c>
    </row>
    <row r="6012" spans="1:20" x14ac:dyDescent="0.25">
      <c r="A6012" t="s">
        <v>33</v>
      </c>
      <c r="B6012">
        <v>26175000</v>
      </c>
      <c r="C6012">
        <v>0</v>
      </c>
      <c r="D6012">
        <v>0</v>
      </c>
      <c r="E6012">
        <v>26175000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26175000</v>
      </c>
      <c r="R6012">
        <v>0</v>
      </c>
      <c r="S6012">
        <v>0</v>
      </c>
      <c r="T6012">
        <v>0</v>
      </c>
    </row>
    <row r="6013" spans="1:20" x14ac:dyDescent="0.25">
      <c r="A6013" t="s">
        <v>1949</v>
      </c>
      <c r="B6013">
        <v>250000000</v>
      </c>
      <c r="C6013">
        <v>0</v>
      </c>
      <c r="D6013">
        <v>0</v>
      </c>
      <c r="E6013">
        <v>250000000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250000000</v>
      </c>
      <c r="R6013">
        <v>0</v>
      </c>
      <c r="S6013">
        <v>0</v>
      </c>
      <c r="T6013">
        <v>0</v>
      </c>
    </row>
    <row r="6014" spans="1:20" x14ac:dyDescent="0.25">
      <c r="A6014" t="s">
        <v>31</v>
      </c>
      <c r="B6014">
        <v>250000000</v>
      </c>
      <c r="C6014">
        <v>0</v>
      </c>
      <c r="D6014">
        <v>0</v>
      </c>
      <c r="E6014">
        <v>250000000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250000000</v>
      </c>
      <c r="R6014">
        <v>0</v>
      </c>
      <c r="S6014">
        <v>0</v>
      </c>
      <c r="T6014">
        <v>0</v>
      </c>
    </row>
    <row r="6015" spans="1:20" x14ac:dyDescent="0.25">
      <c r="A6015" t="s">
        <v>1939</v>
      </c>
      <c r="B6015">
        <v>250000000</v>
      </c>
      <c r="C6015">
        <v>0</v>
      </c>
      <c r="D6015">
        <v>0</v>
      </c>
      <c r="E6015">
        <v>250000000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250000000</v>
      </c>
      <c r="R6015">
        <v>0</v>
      </c>
      <c r="S6015">
        <v>0</v>
      </c>
      <c r="T6015">
        <v>0</v>
      </c>
    </row>
    <row r="6016" spans="1:20" x14ac:dyDescent="0.25">
      <c r="A6016" t="s">
        <v>33</v>
      </c>
      <c r="B6016">
        <v>250000000</v>
      </c>
      <c r="C6016">
        <v>0</v>
      </c>
      <c r="D6016">
        <v>0</v>
      </c>
      <c r="E6016">
        <v>250000000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250000000</v>
      </c>
      <c r="R6016">
        <v>0</v>
      </c>
      <c r="S6016">
        <v>0</v>
      </c>
      <c r="T6016">
        <v>0</v>
      </c>
    </row>
    <row r="6017" spans="1:20" x14ac:dyDescent="0.25">
      <c r="A6017" t="s">
        <v>128</v>
      </c>
      <c r="B6017">
        <v>2117217000</v>
      </c>
      <c r="C6017">
        <v>0</v>
      </c>
      <c r="D6017">
        <v>0</v>
      </c>
      <c r="E6017">
        <v>2117217000</v>
      </c>
      <c r="F6017">
        <v>0</v>
      </c>
      <c r="G6017">
        <v>386962287</v>
      </c>
      <c r="H6017">
        <v>386962287</v>
      </c>
      <c r="I6017">
        <v>386962287</v>
      </c>
      <c r="J6017">
        <v>0</v>
      </c>
      <c r="K6017">
        <v>386962287</v>
      </c>
      <c r="L6017">
        <v>0</v>
      </c>
      <c r="M6017">
        <v>0</v>
      </c>
      <c r="N6017">
        <v>386962287</v>
      </c>
      <c r="O6017">
        <v>353488541</v>
      </c>
      <c r="P6017">
        <v>33473746</v>
      </c>
      <c r="Q6017">
        <v>1730254713</v>
      </c>
      <c r="R6017">
        <v>18.28</v>
      </c>
      <c r="S6017">
        <v>0</v>
      </c>
      <c r="T6017">
        <v>0</v>
      </c>
    </row>
    <row r="6018" spans="1:20" x14ac:dyDescent="0.25">
      <c r="A6018" t="s">
        <v>31</v>
      </c>
      <c r="B6018">
        <v>2117217000</v>
      </c>
      <c r="C6018">
        <v>0</v>
      </c>
      <c r="D6018">
        <v>0</v>
      </c>
      <c r="E6018">
        <v>2117217000</v>
      </c>
      <c r="F6018">
        <v>0</v>
      </c>
      <c r="G6018">
        <v>386962287</v>
      </c>
      <c r="H6018">
        <v>386962287</v>
      </c>
      <c r="I6018">
        <v>386962287</v>
      </c>
      <c r="J6018">
        <v>0</v>
      </c>
      <c r="K6018">
        <v>386962287</v>
      </c>
      <c r="L6018">
        <v>0</v>
      </c>
      <c r="M6018">
        <v>0</v>
      </c>
      <c r="N6018">
        <v>386962287</v>
      </c>
      <c r="O6018">
        <v>353488541</v>
      </c>
      <c r="P6018">
        <v>33473746</v>
      </c>
      <c r="Q6018">
        <v>1730254713</v>
      </c>
      <c r="R6018">
        <v>18.28</v>
      </c>
      <c r="S6018">
        <v>0</v>
      </c>
      <c r="T6018">
        <v>0</v>
      </c>
    </row>
    <row r="6019" spans="1:20" x14ac:dyDescent="0.25">
      <c r="A6019" t="s">
        <v>127</v>
      </c>
      <c r="B6019">
        <v>2117217000</v>
      </c>
      <c r="C6019">
        <v>0</v>
      </c>
      <c r="D6019">
        <v>0</v>
      </c>
      <c r="E6019">
        <v>2117217000</v>
      </c>
      <c r="F6019">
        <v>0</v>
      </c>
      <c r="G6019">
        <v>386962287</v>
      </c>
      <c r="H6019">
        <v>386962287</v>
      </c>
      <c r="I6019">
        <v>386962287</v>
      </c>
      <c r="J6019">
        <v>0</v>
      </c>
      <c r="K6019">
        <v>386962287</v>
      </c>
      <c r="L6019">
        <v>0</v>
      </c>
      <c r="M6019">
        <v>0</v>
      </c>
      <c r="N6019">
        <v>386962287</v>
      </c>
      <c r="O6019">
        <v>353488541</v>
      </c>
      <c r="P6019">
        <v>33473746</v>
      </c>
      <c r="Q6019">
        <v>1730254713</v>
      </c>
      <c r="R6019">
        <v>18.28</v>
      </c>
      <c r="S6019">
        <v>0</v>
      </c>
      <c r="T6019">
        <v>0</v>
      </c>
    </row>
    <row r="6020" spans="1:20" x14ac:dyDescent="0.25">
      <c r="A6020" t="s">
        <v>33</v>
      </c>
      <c r="B6020">
        <v>2117217000</v>
      </c>
      <c r="C6020">
        <v>0</v>
      </c>
      <c r="D6020">
        <v>0</v>
      </c>
      <c r="E6020">
        <v>2117217000</v>
      </c>
      <c r="F6020">
        <v>0</v>
      </c>
      <c r="G6020">
        <v>386962287</v>
      </c>
      <c r="H6020">
        <v>386962287</v>
      </c>
      <c r="I6020">
        <v>386962287</v>
      </c>
      <c r="J6020">
        <v>0</v>
      </c>
      <c r="K6020">
        <v>386962287</v>
      </c>
      <c r="L6020">
        <v>0</v>
      </c>
      <c r="M6020">
        <v>0</v>
      </c>
      <c r="N6020">
        <v>386962287</v>
      </c>
      <c r="O6020">
        <v>353488541</v>
      </c>
      <c r="P6020">
        <v>33473746</v>
      </c>
      <c r="Q6020">
        <v>1730254713</v>
      </c>
      <c r="R6020">
        <v>18.28</v>
      </c>
      <c r="S6020">
        <v>0</v>
      </c>
      <c r="T6020">
        <v>0</v>
      </c>
    </row>
    <row r="6021" spans="1:20" x14ac:dyDescent="0.25">
      <c r="A6021" t="s">
        <v>781</v>
      </c>
      <c r="B6021">
        <v>107123000</v>
      </c>
      <c r="C6021">
        <v>0</v>
      </c>
      <c r="D6021">
        <v>0</v>
      </c>
      <c r="E6021">
        <v>107123000</v>
      </c>
      <c r="F6021">
        <v>0</v>
      </c>
      <c r="G6021">
        <v>5200000</v>
      </c>
      <c r="H6021">
        <v>5200000</v>
      </c>
      <c r="I6021">
        <v>5200000</v>
      </c>
      <c r="J6021">
        <v>0</v>
      </c>
      <c r="K6021">
        <v>5200000</v>
      </c>
      <c r="L6021">
        <v>0</v>
      </c>
      <c r="M6021">
        <v>0</v>
      </c>
      <c r="N6021">
        <v>5200000</v>
      </c>
      <c r="O6021">
        <v>5200000</v>
      </c>
      <c r="P6021">
        <v>0</v>
      </c>
      <c r="Q6021">
        <v>101923000</v>
      </c>
      <c r="R6021">
        <v>4.8499999999999996</v>
      </c>
      <c r="S6021">
        <v>0</v>
      </c>
      <c r="T6021">
        <v>0</v>
      </c>
    </row>
    <row r="6022" spans="1:20" x14ac:dyDescent="0.25">
      <c r="A6022" t="s">
        <v>31</v>
      </c>
      <c r="B6022">
        <v>107123000</v>
      </c>
      <c r="C6022">
        <v>0</v>
      </c>
      <c r="D6022">
        <v>0</v>
      </c>
      <c r="E6022">
        <v>107123000</v>
      </c>
      <c r="F6022">
        <v>0</v>
      </c>
      <c r="G6022">
        <v>5200000</v>
      </c>
      <c r="H6022">
        <v>5200000</v>
      </c>
      <c r="I6022">
        <v>5200000</v>
      </c>
      <c r="J6022">
        <v>0</v>
      </c>
      <c r="K6022">
        <v>5200000</v>
      </c>
      <c r="L6022">
        <v>0</v>
      </c>
      <c r="M6022">
        <v>0</v>
      </c>
      <c r="N6022">
        <v>5200000</v>
      </c>
      <c r="O6022">
        <v>5200000</v>
      </c>
      <c r="P6022">
        <v>0</v>
      </c>
      <c r="Q6022">
        <v>101923000</v>
      </c>
      <c r="R6022">
        <v>4.8499999999999996</v>
      </c>
      <c r="S6022">
        <v>0</v>
      </c>
      <c r="T6022">
        <v>0</v>
      </c>
    </row>
    <row r="6023" spans="1:20" x14ac:dyDescent="0.25">
      <c r="A6023" t="s">
        <v>127</v>
      </c>
      <c r="B6023">
        <v>107123000</v>
      </c>
      <c r="C6023">
        <v>0</v>
      </c>
      <c r="D6023">
        <v>0</v>
      </c>
      <c r="E6023">
        <v>107123000</v>
      </c>
      <c r="F6023">
        <v>0</v>
      </c>
      <c r="G6023">
        <v>5200000</v>
      </c>
      <c r="H6023">
        <v>5200000</v>
      </c>
      <c r="I6023">
        <v>5200000</v>
      </c>
      <c r="J6023">
        <v>0</v>
      </c>
      <c r="K6023">
        <v>5200000</v>
      </c>
      <c r="L6023">
        <v>0</v>
      </c>
      <c r="M6023">
        <v>0</v>
      </c>
      <c r="N6023">
        <v>5200000</v>
      </c>
      <c r="O6023">
        <v>5200000</v>
      </c>
      <c r="P6023">
        <v>0</v>
      </c>
      <c r="Q6023">
        <v>101923000</v>
      </c>
      <c r="R6023">
        <v>4.8499999999999996</v>
      </c>
      <c r="S6023">
        <v>0</v>
      </c>
      <c r="T6023">
        <v>0</v>
      </c>
    </row>
    <row r="6024" spans="1:20" x14ac:dyDescent="0.25">
      <c r="A6024" t="s">
        <v>33</v>
      </c>
      <c r="B6024">
        <v>107123000</v>
      </c>
      <c r="C6024">
        <v>0</v>
      </c>
      <c r="D6024">
        <v>0</v>
      </c>
      <c r="E6024">
        <v>107123000</v>
      </c>
      <c r="F6024">
        <v>0</v>
      </c>
      <c r="G6024">
        <v>5200000</v>
      </c>
      <c r="H6024">
        <v>5200000</v>
      </c>
      <c r="I6024">
        <v>5200000</v>
      </c>
      <c r="J6024">
        <v>0</v>
      </c>
      <c r="K6024">
        <v>5200000</v>
      </c>
      <c r="L6024">
        <v>0</v>
      </c>
      <c r="M6024">
        <v>0</v>
      </c>
      <c r="N6024">
        <v>5200000</v>
      </c>
      <c r="O6024">
        <v>5200000</v>
      </c>
      <c r="P6024">
        <v>0</v>
      </c>
      <c r="Q6024">
        <v>101923000</v>
      </c>
      <c r="R6024">
        <v>4.8499999999999996</v>
      </c>
      <c r="S6024">
        <v>0</v>
      </c>
      <c r="T6024">
        <v>0</v>
      </c>
    </row>
    <row r="6025" spans="1:20" x14ac:dyDescent="0.25">
      <c r="A6025" t="s">
        <v>1950</v>
      </c>
      <c r="B6025">
        <v>2800845000</v>
      </c>
      <c r="C6025">
        <v>0</v>
      </c>
      <c r="D6025">
        <v>0</v>
      </c>
      <c r="E6025">
        <v>2800845000</v>
      </c>
      <c r="F6025">
        <v>0</v>
      </c>
      <c r="G6025">
        <v>1312345875</v>
      </c>
      <c r="H6025">
        <v>1312345875</v>
      </c>
      <c r="I6025">
        <v>1312345875</v>
      </c>
      <c r="J6025">
        <v>0</v>
      </c>
      <c r="K6025">
        <v>1312345875</v>
      </c>
      <c r="L6025">
        <v>395268883</v>
      </c>
      <c r="M6025">
        <v>0</v>
      </c>
      <c r="N6025">
        <v>917076992</v>
      </c>
      <c r="O6025">
        <v>917076992</v>
      </c>
      <c r="P6025">
        <v>0</v>
      </c>
      <c r="Q6025">
        <v>1488499125</v>
      </c>
      <c r="R6025">
        <v>46.86</v>
      </c>
      <c r="S6025">
        <v>0</v>
      </c>
      <c r="T6025">
        <v>0</v>
      </c>
    </row>
    <row r="6026" spans="1:20" x14ac:dyDescent="0.25">
      <c r="A6026" t="s">
        <v>1951</v>
      </c>
      <c r="B6026">
        <v>2800845000</v>
      </c>
      <c r="C6026">
        <v>0</v>
      </c>
      <c r="D6026">
        <v>0</v>
      </c>
      <c r="E6026">
        <v>2800845000</v>
      </c>
      <c r="F6026">
        <v>0</v>
      </c>
      <c r="G6026">
        <v>1312345875</v>
      </c>
      <c r="H6026">
        <v>1312345875</v>
      </c>
      <c r="I6026">
        <v>1312345875</v>
      </c>
      <c r="J6026">
        <v>0</v>
      </c>
      <c r="K6026">
        <v>1312345875</v>
      </c>
      <c r="L6026">
        <v>395268883</v>
      </c>
      <c r="M6026">
        <v>0</v>
      </c>
      <c r="N6026">
        <v>917076992</v>
      </c>
      <c r="O6026">
        <v>917076992</v>
      </c>
      <c r="P6026">
        <v>0</v>
      </c>
      <c r="Q6026">
        <v>1488499125</v>
      </c>
      <c r="R6026">
        <v>46.86</v>
      </c>
      <c r="S6026">
        <v>0</v>
      </c>
      <c r="T6026">
        <v>0</v>
      </c>
    </row>
    <row r="6027" spans="1:20" x14ac:dyDescent="0.25">
      <c r="A6027" t="s">
        <v>1952</v>
      </c>
      <c r="B6027">
        <v>2800845000</v>
      </c>
      <c r="C6027">
        <v>0</v>
      </c>
      <c r="D6027">
        <v>0</v>
      </c>
      <c r="E6027">
        <v>2800845000</v>
      </c>
      <c r="F6027">
        <v>0</v>
      </c>
      <c r="G6027">
        <v>1312345875</v>
      </c>
      <c r="H6027">
        <v>1312345875</v>
      </c>
      <c r="I6027">
        <v>1312345875</v>
      </c>
      <c r="J6027">
        <v>0</v>
      </c>
      <c r="K6027">
        <v>1312345875</v>
      </c>
      <c r="L6027">
        <v>395268883</v>
      </c>
      <c r="M6027">
        <v>0</v>
      </c>
      <c r="N6027">
        <v>917076992</v>
      </c>
      <c r="O6027">
        <v>917076992</v>
      </c>
      <c r="P6027">
        <v>0</v>
      </c>
      <c r="Q6027">
        <v>1488499125</v>
      </c>
      <c r="R6027">
        <v>46.86</v>
      </c>
      <c r="S6027">
        <v>0</v>
      </c>
      <c r="T6027">
        <v>0</v>
      </c>
    </row>
    <row r="6028" spans="1:20" x14ac:dyDescent="0.25">
      <c r="A6028" t="s">
        <v>33</v>
      </c>
      <c r="B6028">
        <v>2800845000</v>
      </c>
      <c r="C6028">
        <v>0</v>
      </c>
      <c r="D6028">
        <v>0</v>
      </c>
      <c r="E6028">
        <v>2800845000</v>
      </c>
      <c r="F6028">
        <v>0</v>
      </c>
      <c r="G6028">
        <v>1312345875</v>
      </c>
      <c r="H6028">
        <v>1312345875</v>
      </c>
      <c r="I6028">
        <v>1312345875</v>
      </c>
      <c r="J6028">
        <v>0</v>
      </c>
      <c r="K6028">
        <v>1312345875</v>
      </c>
      <c r="L6028">
        <v>395268883</v>
      </c>
      <c r="M6028">
        <v>0</v>
      </c>
      <c r="N6028">
        <v>917076992</v>
      </c>
      <c r="O6028">
        <v>917076992</v>
      </c>
      <c r="P6028">
        <v>0</v>
      </c>
      <c r="Q6028">
        <v>1488499125</v>
      </c>
      <c r="R6028">
        <v>46.86</v>
      </c>
      <c r="S6028">
        <v>0</v>
      </c>
      <c r="T6028">
        <v>0</v>
      </c>
    </row>
    <row r="6029" spans="1:20" x14ac:dyDescent="0.25">
      <c r="A6029" t="s">
        <v>1953</v>
      </c>
      <c r="B6029">
        <v>293150000</v>
      </c>
      <c r="C6029">
        <v>0</v>
      </c>
      <c r="D6029">
        <v>0</v>
      </c>
      <c r="E6029">
        <v>293150000</v>
      </c>
      <c r="F6029">
        <v>0</v>
      </c>
      <c r="G6029">
        <v>118581445</v>
      </c>
      <c r="H6029">
        <v>118581445</v>
      </c>
      <c r="I6029">
        <v>118581445</v>
      </c>
      <c r="J6029">
        <v>0</v>
      </c>
      <c r="K6029">
        <v>118581445</v>
      </c>
      <c r="L6029">
        <v>36095507</v>
      </c>
      <c r="M6029">
        <v>0</v>
      </c>
      <c r="N6029">
        <v>82485938</v>
      </c>
      <c r="O6029">
        <v>82485938</v>
      </c>
      <c r="P6029">
        <v>0</v>
      </c>
      <c r="Q6029">
        <v>174568555</v>
      </c>
      <c r="R6029">
        <v>40.450000000000003</v>
      </c>
      <c r="S6029">
        <v>0</v>
      </c>
      <c r="T6029">
        <v>0</v>
      </c>
    </row>
    <row r="6030" spans="1:20" x14ac:dyDescent="0.25">
      <c r="A6030" t="s">
        <v>1954</v>
      </c>
      <c r="B6030">
        <v>293150000</v>
      </c>
      <c r="C6030">
        <v>0</v>
      </c>
      <c r="D6030">
        <v>0</v>
      </c>
      <c r="E6030">
        <v>293150000</v>
      </c>
      <c r="F6030">
        <v>0</v>
      </c>
      <c r="G6030">
        <v>118581445</v>
      </c>
      <c r="H6030">
        <v>118581445</v>
      </c>
      <c r="I6030">
        <v>118581445</v>
      </c>
      <c r="J6030">
        <v>0</v>
      </c>
      <c r="K6030">
        <v>118581445</v>
      </c>
      <c r="L6030">
        <v>36095507</v>
      </c>
      <c r="M6030">
        <v>0</v>
      </c>
      <c r="N6030">
        <v>82485938</v>
      </c>
      <c r="O6030">
        <v>82485938</v>
      </c>
      <c r="P6030">
        <v>0</v>
      </c>
      <c r="Q6030">
        <v>174568555</v>
      </c>
      <c r="R6030">
        <v>40.450000000000003</v>
      </c>
      <c r="S6030">
        <v>0</v>
      </c>
      <c r="T6030">
        <v>0</v>
      </c>
    </row>
    <row r="6031" spans="1:20" x14ac:dyDescent="0.25">
      <c r="A6031" t="s">
        <v>1952</v>
      </c>
      <c r="B6031">
        <v>293150000</v>
      </c>
      <c r="C6031">
        <v>0</v>
      </c>
      <c r="D6031">
        <v>0</v>
      </c>
      <c r="E6031">
        <v>293150000</v>
      </c>
      <c r="F6031">
        <v>0</v>
      </c>
      <c r="G6031">
        <v>118581445</v>
      </c>
      <c r="H6031">
        <v>118581445</v>
      </c>
      <c r="I6031">
        <v>118581445</v>
      </c>
      <c r="J6031">
        <v>0</v>
      </c>
      <c r="K6031">
        <v>118581445</v>
      </c>
      <c r="L6031">
        <v>36095507</v>
      </c>
      <c r="M6031">
        <v>0</v>
      </c>
      <c r="N6031">
        <v>82485938</v>
      </c>
      <c r="O6031">
        <v>82485938</v>
      </c>
      <c r="P6031">
        <v>0</v>
      </c>
      <c r="Q6031">
        <v>174568555</v>
      </c>
      <c r="R6031">
        <v>40.450000000000003</v>
      </c>
      <c r="S6031">
        <v>0</v>
      </c>
      <c r="T6031">
        <v>0</v>
      </c>
    </row>
    <row r="6032" spans="1:20" x14ac:dyDescent="0.25">
      <c r="A6032" t="s">
        <v>33</v>
      </c>
      <c r="B6032">
        <v>293150000</v>
      </c>
      <c r="C6032">
        <v>0</v>
      </c>
      <c r="D6032">
        <v>0</v>
      </c>
      <c r="E6032">
        <v>293150000</v>
      </c>
      <c r="F6032">
        <v>0</v>
      </c>
      <c r="G6032">
        <v>118581445</v>
      </c>
      <c r="H6032">
        <v>118581445</v>
      </c>
      <c r="I6032">
        <v>118581445</v>
      </c>
      <c r="J6032">
        <v>0</v>
      </c>
      <c r="K6032">
        <v>118581445</v>
      </c>
      <c r="L6032">
        <v>36095507</v>
      </c>
      <c r="M6032">
        <v>0</v>
      </c>
      <c r="N6032">
        <v>82485938</v>
      </c>
      <c r="O6032">
        <v>82485938</v>
      </c>
      <c r="P6032">
        <v>0</v>
      </c>
      <c r="Q6032">
        <v>174568555</v>
      </c>
      <c r="R6032">
        <v>40.450000000000003</v>
      </c>
      <c r="S6032">
        <v>0</v>
      </c>
      <c r="T6032">
        <v>0</v>
      </c>
    </row>
    <row r="6033" spans="1:20" x14ac:dyDescent="0.25">
      <c r="A6033" t="s">
        <v>1955</v>
      </c>
      <c r="B6033">
        <v>1162011000</v>
      </c>
      <c r="C6033">
        <v>0</v>
      </c>
      <c r="D6033">
        <v>0</v>
      </c>
      <c r="E6033">
        <v>1162011000</v>
      </c>
      <c r="F6033">
        <v>0</v>
      </c>
      <c r="G6033">
        <v>572266215</v>
      </c>
      <c r="H6033">
        <v>572266215</v>
      </c>
      <c r="I6033">
        <v>572266215</v>
      </c>
      <c r="J6033">
        <v>0</v>
      </c>
      <c r="K6033">
        <v>572266215</v>
      </c>
      <c r="L6033">
        <v>572266215</v>
      </c>
      <c r="M6033">
        <v>0</v>
      </c>
      <c r="N6033">
        <v>0</v>
      </c>
      <c r="O6033">
        <v>0</v>
      </c>
      <c r="P6033">
        <v>0</v>
      </c>
      <c r="Q6033">
        <v>589744785</v>
      </c>
      <c r="R6033">
        <v>49.25</v>
      </c>
      <c r="S6033">
        <v>0</v>
      </c>
      <c r="T6033">
        <v>0</v>
      </c>
    </row>
    <row r="6034" spans="1:20" x14ac:dyDescent="0.25">
      <c r="A6034" t="s">
        <v>1956</v>
      </c>
      <c r="B6034">
        <v>1162011000</v>
      </c>
      <c r="C6034">
        <v>0</v>
      </c>
      <c r="D6034">
        <v>0</v>
      </c>
      <c r="E6034">
        <v>1162011000</v>
      </c>
      <c r="F6034">
        <v>0</v>
      </c>
      <c r="G6034">
        <v>572266215</v>
      </c>
      <c r="H6034">
        <v>572266215</v>
      </c>
      <c r="I6034">
        <v>572266215</v>
      </c>
      <c r="J6034">
        <v>0</v>
      </c>
      <c r="K6034">
        <v>572266215</v>
      </c>
      <c r="L6034">
        <v>572266215</v>
      </c>
      <c r="M6034">
        <v>0</v>
      </c>
      <c r="N6034">
        <v>0</v>
      </c>
      <c r="O6034">
        <v>0</v>
      </c>
      <c r="P6034">
        <v>0</v>
      </c>
      <c r="Q6034">
        <v>589744785</v>
      </c>
      <c r="R6034">
        <v>49.25</v>
      </c>
      <c r="S6034">
        <v>0</v>
      </c>
      <c r="T6034">
        <v>0</v>
      </c>
    </row>
    <row r="6035" spans="1:20" x14ac:dyDescent="0.25">
      <c r="A6035" t="s">
        <v>1952</v>
      </c>
      <c r="B6035">
        <v>1162011000</v>
      </c>
      <c r="C6035">
        <v>0</v>
      </c>
      <c r="D6035">
        <v>0</v>
      </c>
      <c r="E6035">
        <v>1162011000</v>
      </c>
      <c r="F6035">
        <v>0</v>
      </c>
      <c r="G6035">
        <v>572266215</v>
      </c>
      <c r="H6035">
        <v>572266215</v>
      </c>
      <c r="I6035">
        <v>572266215</v>
      </c>
      <c r="J6035">
        <v>0</v>
      </c>
      <c r="K6035">
        <v>572266215</v>
      </c>
      <c r="L6035">
        <v>572266215</v>
      </c>
      <c r="M6035">
        <v>0</v>
      </c>
      <c r="N6035">
        <v>0</v>
      </c>
      <c r="O6035">
        <v>0</v>
      </c>
      <c r="P6035">
        <v>0</v>
      </c>
      <c r="Q6035">
        <v>589744785</v>
      </c>
      <c r="R6035">
        <v>49.25</v>
      </c>
      <c r="S6035">
        <v>0</v>
      </c>
      <c r="T6035">
        <v>0</v>
      </c>
    </row>
    <row r="6036" spans="1:20" x14ac:dyDescent="0.25">
      <c r="A6036" t="s">
        <v>33</v>
      </c>
      <c r="B6036">
        <v>1162011000</v>
      </c>
      <c r="C6036">
        <v>0</v>
      </c>
      <c r="D6036">
        <v>0</v>
      </c>
      <c r="E6036">
        <v>1162011000</v>
      </c>
      <c r="F6036">
        <v>0</v>
      </c>
      <c r="G6036">
        <v>572266215</v>
      </c>
      <c r="H6036">
        <v>572266215</v>
      </c>
      <c r="I6036">
        <v>572266215</v>
      </c>
      <c r="J6036">
        <v>0</v>
      </c>
      <c r="K6036">
        <v>572266215</v>
      </c>
      <c r="L6036">
        <v>572266215</v>
      </c>
      <c r="M6036">
        <v>0</v>
      </c>
      <c r="N6036">
        <v>0</v>
      </c>
      <c r="O6036">
        <v>0</v>
      </c>
      <c r="P6036">
        <v>0</v>
      </c>
      <c r="Q6036">
        <v>589744785</v>
      </c>
      <c r="R6036">
        <v>49.25</v>
      </c>
      <c r="S6036">
        <v>0</v>
      </c>
      <c r="T6036">
        <v>0</v>
      </c>
    </row>
    <row r="6037" spans="1:20" x14ac:dyDescent="0.25">
      <c r="A6037" t="s">
        <v>1957</v>
      </c>
      <c r="B6037">
        <v>1420565000</v>
      </c>
      <c r="C6037">
        <v>0</v>
      </c>
      <c r="D6037">
        <v>0</v>
      </c>
      <c r="E6037">
        <v>1420565000</v>
      </c>
      <c r="F6037">
        <v>0</v>
      </c>
      <c r="G6037">
        <v>798636840</v>
      </c>
      <c r="H6037">
        <v>798636840</v>
      </c>
      <c r="I6037">
        <v>798636840</v>
      </c>
      <c r="J6037">
        <v>0</v>
      </c>
      <c r="K6037">
        <v>798636840</v>
      </c>
      <c r="L6037">
        <v>798636840</v>
      </c>
      <c r="M6037">
        <v>0</v>
      </c>
      <c r="N6037">
        <v>0</v>
      </c>
      <c r="O6037">
        <v>0</v>
      </c>
      <c r="P6037">
        <v>0</v>
      </c>
      <c r="Q6037">
        <v>621928160</v>
      </c>
      <c r="R6037">
        <v>56.22</v>
      </c>
      <c r="S6037">
        <v>0</v>
      </c>
      <c r="T6037">
        <v>0</v>
      </c>
    </row>
    <row r="6038" spans="1:20" x14ac:dyDescent="0.25">
      <c r="A6038" t="s">
        <v>1958</v>
      </c>
      <c r="B6038">
        <v>1420565000</v>
      </c>
      <c r="C6038">
        <v>0</v>
      </c>
      <c r="D6038">
        <v>0</v>
      </c>
      <c r="E6038">
        <v>1420565000</v>
      </c>
      <c r="F6038">
        <v>0</v>
      </c>
      <c r="G6038">
        <v>798636840</v>
      </c>
      <c r="H6038">
        <v>798636840</v>
      </c>
      <c r="I6038">
        <v>798636840</v>
      </c>
      <c r="J6038">
        <v>0</v>
      </c>
      <c r="K6038">
        <v>798636840</v>
      </c>
      <c r="L6038">
        <v>798636840</v>
      </c>
      <c r="M6038">
        <v>0</v>
      </c>
      <c r="N6038">
        <v>0</v>
      </c>
      <c r="O6038">
        <v>0</v>
      </c>
      <c r="P6038">
        <v>0</v>
      </c>
      <c r="Q6038">
        <v>621928160</v>
      </c>
      <c r="R6038">
        <v>56.22</v>
      </c>
      <c r="S6038">
        <v>0</v>
      </c>
      <c r="T6038">
        <v>0</v>
      </c>
    </row>
    <row r="6039" spans="1:20" x14ac:dyDescent="0.25">
      <c r="A6039" t="s">
        <v>1952</v>
      </c>
      <c r="B6039">
        <v>1420565000</v>
      </c>
      <c r="C6039">
        <v>0</v>
      </c>
      <c r="D6039">
        <v>0</v>
      </c>
      <c r="E6039">
        <v>1420565000</v>
      </c>
      <c r="F6039">
        <v>0</v>
      </c>
      <c r="G6039">
        <v>798636840</v>
      </c>
      <c r="H6039">
        <v>798636840</v>
      </c>
      <c r="I6039">
        <v>798636840</v>
      </c>
      <c r="J6039">
        <v>0</v>
      </c>
      <c r="K6039">
        <v>798636840</v>
      </c>
      <c r="L6039">
        <v>798636840</v>
      </c>
      <c r="M6039">
        <v>0</v>
      </c>
      <c r="N6039">
        <v>0</v>
      </c>
      <c r="O6039">
        <v>0</v>
      </c>
      <c r="P6039">
        <v>0</v>
      </c>
      <c r="Q6039">
        <v>621928160</v>
      </c>
      <c r="R6039">
        <v>56.22</v>
      </c>
      <c r="S6039">
        <v>0</v>
      </c>
      <c r="T6039">
        <v>0</v>
      </c>
    </row>
    <row r="6040" spans="1:20" x14ac:dyDescent="0.25">
      <c r="A6040" t="s">
        <v>33</v>
      </c>
      <c r="B6040">
        <v>1420565000</v>
      </c>
      <c r="C6040">
        <v>0</v>
      </c>
      <c r="D6040">
        <v>0</v>
      </c>
      <c r="E6040">
        <v>1420565000</v>
      </c>
      <c r="F6040">
        <v>0</v>
      </c>
      <c r="G6040">
        <v>798636840</v>
      </c>
      <c r="H6040">
        <v>798636840</v>
      </c>
      <c r="I6040">
        <v>798636840</v>
      </c>
      <c r="J6040">
        <v>0</v>
      </c>
      <c r="K6040">
        <v>798636840</v>
      </c>
      <c r="L6040">
        <v>798636840</v>
      </c>
      <c r="M6040">
        <v>0</v>
      </c>
      <c r="N6040">
        <v>0</v>
      </c>
      <c r="O6040">
        <v>0</v>
      </c>
      <c r="P6040">
        <v>0</v>
      </c>
      <c r="Q6040">
        <v>621928160</v>
      </c>
      <c r="R6040">
        <v>56.22</v>
      </c>
      <c r="S6040">
        <v>0</v>
      </c>
      <c r="T6040">
        <v>0</v>
      </c>
    </row>
    <row r="6041" spans="1:20" x14ac:dyDescent="0.25">
      <c r="A6041" t="s">
        <v>1959</v>
      </c>
      <c r="B6041">
        <v>968876000</v>
      </c>
      <c r="C6041">
        <v>0</v>
      </c>
      <c r="D6041">
        <v>0</v>
      </c>
      <c r="E6041">
        <v>968876000</v>
      </c>
      <c r="F6041">
        <v>0</v>
      </c>
      <c r="G6041">
        <v>650766540</v>
      </c>
      <c r="H6041">
        <v>650766540</v>
      </c>
      <c r="I6041">
        <v>650766540</v>
      </c>
      <c r="J6041">
        <v>0</v>
      </c>
      <c r="K6041">
        <v>650766540</v>
      </c>
      <c r="L6041">
        <v>650766540</v>
      </c>
      <c r="M6041">
        <v>0</v>
      </c>
      <c r="N6041">
        <v>0</v>
      </c>
      <c r="O6041">
        <v>0</v>
      </c>
      <c r="P6041">
        <v>0</v>
      </c>
      <c r="Q6041">
        <v>318109460</v>
      </c>
      <c r="R6041">
        <v>67.17</v>
      </c>
      <c r="S6041">
        <v>0</v>
      </c>
      <c r="T6041">
        <v>0</v>
      </c>
    </row>
    <row r="6042" spans="1:20" x14ac:dyDescent="0.25">
      <c r="A6042" t="s">
        <v>1960</v>
      </c>
      <c r="B6042">
        <v>968876000</v>
      </c>
      <c r="C6042">
        <v>0</v>
      </c>
      <c r="D6042">
        <v>0</v>
      </c>
      <c r="E6042">
        <v>968876000</v>
      </c>
      <c r="F6042">
        <v>0</v>
      </c>
      <c r="G6042">
        <v>650766540</v>
      </c>
      <c r="H6042">
        <v>650766540</v>
      </c>
      <c r="I6042">
        <v>650766540</v>
      </c>
      <c r="J6042">
        <v>0</v>
      </c>
      <c r="K6042">
        <v>650766540</v>
      </c>
      <c r="L6042">
        <v>650766540</v>
      </c>
      <c r="M6042">
        <v>0</v>
      </c>
      <c r="N6042">
        <v>0</v>
      </c>
      <c r="O6042">
        <v>0</v>
      </c>
      <c r="P6042">
        <v>0</v>
      </c>
      <c r="Q6042">
        <v>318109460</v>
      </c>
      <c r="R6042">
        <v>67.17</v>
      </c>
      <c r="S6042">
        <v>0</v>
      </c>
      <c r="T6042">
        <v>0</v>
      </c>
    </row>
    <row r="6043" spans="1:20" x14ac:dyDescent="0.25">
      <c r="A6043" t="s">
        <v>1952</v>
      </c>
      <c r="B6043">
        <v>968876000</v>
      </c>
      <c r="C6043">
        <v>0</v>
      </c>
      <c r="D6043">
        <v>0</v>
      </c>
      <c r="E6043">
        <v>968876000</v>
      </c>
      <c r="F6043">
        <v>0</v>
      </c>
      <c r="G6043">
        <v>650766540</v>
      </c>
      <c r="H6043">
        <v>650766540</v>
      </c>
      <c r="I6043">
        <v>650766540</v>
      </c>
      <c r="J6043">
        <v>0</v>
      </c>
      <c r="K6043">
        <v>650766540</v>
      </c>
      <c r="L6043">
        <v>650766540</v>
      </c>
      <c r="M6043">
        <v>0</v>
      </c>
      <c r="N6043">
        <v>0</v>
      </c>
      <c r="O6043">
        <v>0</v>
      </c>
      <c r="P6043">
        <v>0</v>
      </c>
      <c r="Q6043">
        <v>318109460</v>
      </c>
      <c r="R6043">
        <v>67.17</v>
      </c>
      <c r="S6043">
        <v>0</v>
      </c>
      <c r="T6043">
        <v>0</v>
      </c>
    </row>
    <row r="6044" spans="1:20" x14ac:dyDescent="0.25">
      <c r="A6044" t="s">
        <v>33</v>
      </c>
      <c r="B6044">
        <v>968876000</v>
      </c>
      <c r="C6044">
        <v>0</v>
      </c>
      <c r="D6044">
        <v>0</v>
      </c>
      <c r="E6044">
        <v>968876000</v>
      </c>
      <c r="F6044">
        <v>0</v>
      </c>
      <c r="G6044">
        <v>650766540</v>
      </c>
      <c r="H6044">
        <v>650766540</v>
      </c>
      <c r="I6044">
        <v>650766540</v>
      </c>
      <c r="J6044">
        <v>0</v>
      </c>
      <c r="K6044">
        <v>650766540</v>
      </c>
      <c r="L6044">
        <v>650766540</v>
      </c>
      <c r="M6044">
        <v>0</v>
      </c>
      <c r="N6044">
        <v>0</v>
      </c>
      <c r="O6044">
        <v>0</v>
      </c>
      <c r="P6044">
        <v>0</v>
      </c>
      <c r="Q6044">
        <v>318109460</v>
      </c>
      <c r="R6044">
        <v>67.17</v>
      </c>
      <c r="S6044">
        <v>0</v>
      </c>
      <c r="T6044">
        <v>0</v>
      </c>
    </row>
    <row r="6045" spans="1:20" x14ac:dyDescent="0.25">
      <c r="A6045" t="s">
        <v>1961</v>
      </c>
      <c r="B6045">
        <v>832616000</v>
      </c>
      <c r="C6045">
        <v>0</v>
      </c>
      <c r="D6045">
        <v>0</v>
      </c>
      <c r="E6045">
        <v>832616000</v>
      </c>
      <c r="F6045">
        <v>0</v>
      </c>
      <c r="G6045">
        <v>797759630</v>
      </c>
      <c r="H6045">
        <v>797759630</v>
      </c>
      <c r="I6045">
        <v>797759630</v>
      </c>
      <c r="J6045">
        <v>0</v>
      </c>
      <c r="K6045">
        <v>797759630</v>
      </c>
      <c r="L6045">
        <v>797759630</v>
      </c>
      <c r="M6045">
        <v>0</v>
      </c>
      <c r="N6045">
        <v>0</v>
      </c>
      <c r="O6045">
        <v>0</v>
      </c>
      <c r="P6045">
        <v>0</v>
      </c>
      <c r="Q6045">
        <v>34856370</v>
      </c>
      <c r="R6045">
        <v>95.81</v>
      </c>
      <c r="S6045">
        <v>0</v>
      </c>
      <c r="T6045">
        <v>0</v>
      </c>
    </row>
    <row r="6046" spans="1:20" x14ac:dyDescent="0.25">
      <c r="A6046" t="s">
        <v>1962</v>
      </c>
      <c r="B6046">
        <v>832616000</v>
      </c>
      <c r="C6046">
        <v>0</v>
      </c>
      <c r="D6046">
        <v>0</v>
      </c>
      <c r="E6046">
        <v>832616000</v>
      </c>
      <c r="F6046">
        <v>0</v>
      </c>
      <c r="G6046">
        <v>797759630</v>
      </c>
      <c r="H6046">
        <v>797759630</v>
      </c>
      <c r="I6046">
        <v>797759630</v>
      </c>
      <c r="J6046">
        <v>0</v>
      </c>
      <c r="K6046">
        <v>797759630</v>
      </c>
      <c r="L6046">
        <v>797759630</v>
      </c>
      <c r="M6046">
        <v>0</v>
      </c>
      <c r="N6046">
        <v>0</v>
      </c>
      <c r="O6046">
        <v>0</v>
      </c>
      <c r="P6046">
        <v>0</v>
      </c>
      <c r="Q6046">
        <v>34856370</v>
      </c>
      <c r="R6046">
        <v>95.81</v>
      </c>
      <c r="S6046">
        <v>0</v>
      </c>
      <c r="T6046">
        <v>0</v>
      </c>
    </row>
    <row r="6047" spans="1:20" x14ac:dyDescent="0.25">
      <c r="A6047" t="s">
        <v>1952</v>
      </c>
      <c r="B6047">
        <v>832616000</v>
      </c>
      <c r="C6047">
        <v>0</v>
      </c>
      <c r="D6047">
        <v>0</v>
      </c>
      <c r="E6047">
        <v>832616000</v>
      </c>
      <c r="F6047">
        <v>0</v>
      </c>
      <c r="G6047">
        <v>797759630</v>
      </c>
      <c r="H6047">
        <v>797759630</v>
      </c>
      <c r="I6047">
        <v>797759630</v>
      </c>
      <c r="J6047">
        <v>0</v>
      </c>
      <c r="K6047">
        <v>797759630</v>
      </c>
      <c r="L6047">
        <v>797759630</v>
      </c>
      <c r="M6047">
        <v>0</v>
      </c>
      <c r="N6047">
        <v>0</v>
      </c>
      <c r="O6047">
        <v>0</v>
      </c>
      <c r="P6047">
        <v>0</v>
      </c>
      <c r="Q6047">
        <v>34856370</v>
      </c>
      <c r="R6047">
        <v>95.81</v>
      </c>
      <c r="S6047">
        <v>0</v>
      </c>
      <c r="T6047">
        <v>0</v>
      </c>
    </row>
    <row r="6048" spans="1:20" x14ac:dyDescent="0.25">
      <c r="A6048" t="s">
        <v>33</v>
      </c>
      <c r="B6048">
        <v>832616000</v>
      </c>
      <c r="C6048">
        <v>0</v>
      </c>
      <c r="D6048">
        <v>0</v>
      </c>
      <c r="E6048">
        <v>832616000</v>
      </c>
      <c r="F6048">
        <v>0</v>
      </c>
      <c r="G6048">
        <v>797759630</v>
      </c>
      <c r="H6048">
        <v>797759630</v>
      </c>
      <c r="I6048">
        <v>797759630</v>
      </c>
      <c r="J6048">
        <v>0</v>
      </c>
      <c r="K6048">
        <v>797759630</v>
      </c>
      <c r="L6048">
        <v>797759630</v>
      </c>
      <c r="M6048">
        <v>0</v>
      </c>
      <c r="N6048">
        <v>0</v>
      </c>
      <c r="O6048">
        <v>0</v>
      </c>
      <c r="P6048">
        <v>0</v>
      </c>
      <c r="Q6048">
        <v>34856370</v>
      </c>
      <c r="R6048">
        <v>95.81</v>
      </c>
      <c r="S6048">
        <v>0</v>
      </c>
      <c r="T6048">
        <v>0</v>
      </c>
    </row>
    <row r="6049" spans="1:20" x14ac:dyDescent="0.25">
      <c r="A6049" t="s">
        <v>1963</v>
      </c>
      <c r="B6049">
        <v>792761000</v>
      </c>
      <c r="C6049">
        <v>0</v>
      </c>
      <c r="D6049">
        <v>0</v>
      </c>
      <c r="E6049">
        <v>792761000</v>
      </c>
      <c r="F6049">
        <v>0</v>
      </c>
      <c r="G6049">
        <v>179539655</v>
      </c>
      <c r="H6049">
        <v>179539655</v>
      </c>
      <c r="I6049">
        <v>179539655</v>
      </c>
      <c r="J6049">
        <v>0</v>
      </c>
      <c r="K6049">
        <v>179539655</v>
      </c>
      <c r="L6049">
        <v>0</v>
      </c>
      <c r="M6049">
        <v>0</v>
      </c>
      <c r="N6049">
        <v>179539655</v>
      </c>
      <c r="O6049">
        <v>179539655</v>
      </c>
      <c r="P6049">
        <v>0</v>
      </c>
      <c r="Q6049">
        <v>613221345</v>
      </c>
      <c r="R6049">
        <v>22.65</v>
      </c>
      <c r="S6049">
        <v>0</v>
      </c>
      <c r="T6049">
        <v>0</v>
      </c>
    </row>
    <row r="6050" spans="1:20" x14ac:dyDescent="0.25">
      <c r="A6050" t="s">
        <v>31</v>
      </c>
      <c r="B6050">
        <v>792761000</v>
      </c>
      <c r="C6050">
        <v>0</v>
      </c>
      <c r="D6050">
        <v>0</v>
      </c>
      <c r="E6050">
        <v>792761000</v>
      </c>
      <c r="F6050">
        <v>0</v>
      </c>
      <c r="G6050">
        <v>179539655</v>
      </c>
      <c r="H6050">
        <v>179539655</v>
      </c>
      <c r="I6050">
        <v>179539655</v>
      </c>
      <c r="J6050">
        <v>0</v>
      </c>
      <c r="K6050">
        <v>179539655</v>
      </c>
      <c r="L6050">
        <v>0</v>
      </c>
      <c r="M6050">
        <v>0</v>
      </c>
      <c r="N6050">
        <v>179539655</v>
      </c>
      <c r="O6050">
        <v>179539655</v>
      </c>
      <c r="P6050">
        <v>0</v>
      </c>
      <c r="Q6050">
        <v>613221345</v>
      </c>
      <c r="R6050">
        <v>22.65</v>
      </c>
      <c r="S6050">
        <v>0</v>
      </c>
      <c r="T6050">
        <v>0</v>
      </c>
    </row>
    <row r="6051" spans="1:20" x14ac:dyDescent="0.25">
      <c r="A6051" t="s">
        <v>127</v>
      </c>
      <c r="B6051">
        <v>792761000</v>
      </c>
      <c r="C6051">
        <v>0</v>
      </c>
      <c r="D6051">
        <v>0</v>
      </c>
      <c r="E6051">
        <v>792761000</v>
      </c>
      <c r="F6051">
        <v>0</v>
      </c>
      <c r="G6051">
        <v>179539655</v>
      </c>
      <c r="H6051">
        <v>179539655</v>
      </c>
      <c r="I6051">
        <v>179539655</v>
      </c>
      <c r="J6051">
        <v>0</v>
      </c>
      <c r="K6051">
        <v>179539655</v>
      </c>
      <c r="L6051">
        <v>0</v>
      </c>
      <c r="M6051">
        <v>0</v>
      </c>
      <c r="N6051">
        <v>179539655</v>
      </c>
      <c r="O6051">
        <v>179539655</v>
      </c>
      <c r="P6051">
        <v>0</v>
      </c>
      <c r="Q6051">
        <v>613221345</v>
      </c>
      <c r="R6051">
        <v>22.65</v>
      </c>
      <c r="S6051">
        <v>0</v>
      </c>
      <c r="T6051">
        <v>0</v>
      </c>
    </row>
    <row r="6052" spans="1:20" x14ac:dyDescent="0.25">
      <c r="A6052" t="s">
        <v>33</v>
      </c>
      <c r="B6052">
        <v>792761000</v>
      </c>
      <c r="C6052">
        <v>0</v>
      </c>
      <c r="D6052">
        <v>0</v>
      </c>
      <c r="E6052">
        <v>792761000</v>
      </c>
      <c r="F6052">
        <v>0</v>
      </c>
      <c r="G6052">
        <v>179539655</v>
      </c>
      <c r="H6052">
        <v>179539655</v>
      </c>
      <c r="I6052">
        <v>179539655</v>
      </c>
      <c r="J6052">
        <v>0</v>
      </c>
      <c r="K6052">
        <v>179539655</v>
      </c>
      <c r="L6052">
        <v>0</v>
      </c>
      <c r="M6052">
        <v>0</v>
      </c>
      <c r="N6052">
        <v>179539655</v>
      </c>
      <c r="O6052">
        <v>179539655</v>
      </c>
      <c r="P6052">
        <v>0</v>
      </c>
      <c r="Q6052">
        <v>613221345</v>
      </c>
      <c r="R6052">
        <v>22.65</v>
      </c>
      <c r="S6052">
        <v>0</v>
      </c>
      <c r="T6052">
        <v>0</v>
      </c>
    </row>
    <row r="6053" spans="1:20" x14ac:dyDescent="0.25">
      <c r="A6053" t="s">
        <v>1964</v>
      </c>
      <c r="B6053">
        <v>1151700000</v>
      </c>
      <c r="C6053">
        <v>0</v>
      </c>
      <c r="D6053">
        <v>0</v>
      </c>
      <c r="E6053">
        <v>1151700000</v>
      </c>
      <c r="F6053">
        <v>0</v>
      </c>
      <c r="G6053">
        <v>1151700000</v>
      </c>
      <c r="H6053">
        <v>1151700000</v>
      </c>
      <c r="I6053">
        <v>1151700000</v>
      </c>
      <c r="J6053">
        <v>0</v>
      </c>
      <c r="K6053">
        <v>1151700000</v>
      </c>
      <c r="L6053">
        <v>0</v>
      </c>
      <c r="M6053">
        <v>0</v>
      </c>
      <c r="N6053">
        <v>1151700000</v>
      </c>
      <c r="O6053">
        <v>0</v>
      </c>
      <c r="P6053">
        <v>1151700000</v>
      </c>
      <c r="Q6053">
        <v>0</v>
      </c>
      <c r="R6053">
        <v>100</v>
      </c>
      <c r="S6053">
        <v>0</v>
      </c>
      <c r="T6053">
        <v>0</v>
      </c>
    </row>
    <row r="6054" spans="1:20" x14ac:dyDescent="0.25">
      <c r="A6054" t="s">
        <v>31</v>
      </c>
      <c r="B6054">
        <v>1151700000</v>
      </c>
      <c r="C6054">
        <v>0</v>
      </c>
      <c r="D6054">
        <v>0</v>
      </c>
      <c r="E6054">
        <v>1151700000</v>
      </c>
      <c r="F6054">
        <v>0</v>
      </c>
      <c r="G6054">
        <v>1151700000</v>
      </c>
      <c r="H6054">
        <v>1151700000</v>
      </c>
      <c r="I6054">
        <v>1151700000</v>
      </c>
      <c r="J6054">
        <v>0</v>
      </c>
      <c r="K6054">
        <v>1151700000</v>
      </c>
      <c r="L6054">
        <v>0</v>
      </c>
      <c r="M6054">
        <v>0</v>
      </c>
      <c r="N6054">
        <v>1151700000</v>
      </c>
      <c r="O6054">
        <v>0</v>
      </c>
      <c r="P6054">
        <v>1151700000</v>
      </c>
      <c r="Q6054">
        <v>0</v>
      </c>
      <c r="R6054">
        <v>100</v>
      </c>
      <c r="S6054">
        <v>0</v>
      </c>
      <c r="T6054">
        <v>0</v>
      </c>
    </row>
    <row r="6055" spans="1:20" x14ac:dyDescent="0.25">
      <c r="A6055" t="s">
        <v>770</v>
      </c>
      <c r="B6055">
        <v>1151700000</v>
      </c>
      <c r="C6055">
        <v>0</v>
      </c>
      <c r="D6055">
        <v>0</v>
      </c>
      <c r="E6055">
        <v>1151700000</v>
      </c>
      <c r="F6055">
        <v>0</v>
      </c>
      <c r="G6055">
        <v>1151700000</v>
      </c>
      <c r="H6055">
        <v>1151700000</v>
      </c>
      <c r="I6055">
        <v>1151700000</v>
      </c>
      <c r="J6055">
        <v>0</v>
      </c>
      <c r="K6055">
        <v>1151700000</v>
      </c>
      <c r="L6055">
        <v>0</v>
      </c>
      <c r="M6055">
        <v>0</v>
      </c>
      <c r="N6055">
        <v>1151700000</v>
      </c>
      <c r="O6055">
        <v>0</v>
      </c>
      <c r="P6055">
        <v>1151700000</v>
      </c>
      <c r="Q6055">
        <v>0</v>
      </c>
      <c r="R6055">
        <v>100</v>
      </c>
      <c r="S6055">
        <v>0</v>
      </c>
      <c r="T6055">
        <v>0</v>
      </c>
    </row>
    <row r="6056" spans="1:20" x14ac:dyDescent="0.25">
      <c r="A6056" t="s">
        <v>33</v>
      </c>
      <c r="B6056">
        <v>1151700000</v>
      </c>
      <c r="C6056">
        <v>0</v>
      </c>
      <c r="D6056">
        <v>0</v>
      </c>
      <c r="E6056">
        <v>1151700000</v>
      </c>
      <c r="F6056">
        <v>0</v>
      </c>
      <c r="G6056">
        <v>1151700000</v>
      </c>
      <c r="H6056">
        <v>1151700000</v>
      </c>
      <c r="I6056">
        <v>1151700000</v>
      </c>
      <c r="J6056">
        <v>0</v>
      </c>
      <c r="K6056">
        <v>1151700000</v>
      </c>
      <c r="L6056">
        <v>0</v>
      </c>
      <c r="M6056">
        <v>0</v>
      </c>
      <c r="N6056">
        <v>1151700000</v>
      </c>
      <c r="O6056">
        <v>0</v>
      </c>
      <c r="P6056">
        <v>1151700000</v>
      </c>
      <c r="Q6056">
        <v>0</v>
      </c>
      <c r="R6056">
        <v>100</v>
      </c>
      <c r="S6056">
        <v>0</v>
      </c>
      <c r="T6056">
        <v>0</v>
      </c>
    </row>
    <row r="6057" spans="1:20" x14ac:dyDescent="0.25">
      <c r="A6057" t="s">
        <v>97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</row>
    <row r="6058" spans="1:20" x14ac:dyDescent="0.25">
      <c r="A6058" t="s">
        <v>770</v>
      </c>
      <c r="B6058">
        <v>0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</row>
    <row r="6059" spans="1:20" x14ac:dyDescent="0.25">
      <c r="A6059" t="s">
        <v>33</v>
      </c>
      <c r="B6059">
        <v>0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</row>
    <row r="6060" spans="1:20" x14ac:dyDescent="0.25">
      <c r="A6060" t="s">
        <v>1965</v>
      </c>
      <c r="B6060">
        <v>104700000</v>
      </c>
      <c r="C6060">
        <v>0</v>
      </c>
      <c r="D6060">
        <v>0</v>
      </c>
      <c r="E6060">
        <v>104700000</v>
      </c>
      <c r="F6060">
        <v>0</v>
      </c>
      <c r="G6060">
        <v>2072502</v>
      </c>
      <c r="H6060">
        <v>2072502</v>
      </c>
      <c r="I6060">
        <v>2072502</v>
      </c>
      <c r="J6060">
        <v>0</v>
      </c>
      <c r="K6060">
        <v>2072502</v>
      </c>
      <c r="L6060">
        <v>0</v>
      </c>
      <c r="M6060">
        <v>0</v>
      </c>
      <c r="N6060">
        <v>2072502</v>
      </c>
      <c r="O6060">
        <v>0</v>
      </c>
      <c r="P6060">
        <v>2072502</v>
      </c>
      <c r="Q6060">
        <v>102627498</v>
      </c>
      <c r="R6060">
        <v>1.98</v>
      </c>
      <c r="S6060">
        <v>0</v>
      </c>
      <c r="T6060">
        <v>0</v>
      </c>
    </row>
    <row r="6061" spans="1:20" x14ac:dyDescent="0.25">
      <c r="A6061" t="s">
        <v>31</v>
      </c>
      <c r="B6061">
        <v>104700000</v>
      </c>
      <c r="C6061">
        <v>0</v>
      </c>
      <c r="D6061">
        <v>0</v>
      </c>
      <c r="E6061">
        <v>104700000</v>
      </c>
      <c r="F6061">
        <v>0</v>
      </c>
      <c r="G6061">
        <v>2072502</v>
      </c>
      <c r="H6061">
        <v>2072502</v>
      </c>
      <c r="I6061">
        <v>2072502</v>
      </c>
      <c r="J6061">
        <v>0</v>
      </c>
      <c r="K6061">
        <v>2072502</v>
      </c>
      <c r="L6061">
        <v>0</v>
      </c>
      <c r="M6061">
        <v>0</v>
      </c>
      <c r="N6061">
        <v>2072502</v>
      </c>
      <c r="O6061">
        <v>0</v>
      </c>
      <c r="P6061">
        <v>2072502</v>
      </c>
      <c r="Q6061">
        <v>102627498</v>
      </c>
      <c r="R6061">
        <v>1.98</v>
      </c>
      <c r="S6061">
        <v>0</v>
      </c>
      <c r="T6061">
        <v>0</v>
      </c>
    </row>
    <row r="6062" spans="1:20" x14ac:dyDescent="0.25">
      <c r="A6062" t="s">
        <v>127</v>
      </c>
      <c r="B6062">
        <v>104700000</v>
      </c>
      <c r="C6062">
        <v>0</v>
      </c>
      <c r="D6062">
        <v>0</v>
      </c>
      <c r="E6062">
        <v>104700000</v>
      </c>
      <c r="F6062">
        <v>0</v>
      </c>
      <c r="G6062">
        <v>2072502</v>
      </c>
      <c r="H6062">
        <v>2072502</v>
      </c>
      <c r="I6062">
        <v>2072502</v>
      </c>
      <c r="J6062">
        <v>0</v>
      </c>
      <c r="K6062">
        <v>2072502</v>
      </c>
      <c r="L6062">
        <v>0</v>
      </c>
      <c r="M6062">
        <v>0</v>
      </c>
      <c r="N6062">
        <v>2072502</v>
      </c>
      <c r="O6062">
        <v>0</v>
      </c>
      <c r="P6062">
        <v>2072502</v>
      </c>
      <c r="Q6062">
        <v>102627498</v>
      </c>
      <c r="R6062">
        <v>1.98</v>
      </c>
      <c r="S6062">
        <v>0</v>
      </c>
      <c r="T6062">
        <v>0</v>
      </c>
    </row>
    <row r="6063" spans="1:20" x14ac:dyDescent="0.25">
      <c r="A6063" t="s">
        <v>33</v>
      </c>
      <c r="B6063">
        <v>104700000</v>
      </c>
      <c r="C6063">
        <v>0</v>
      </c>
      <c r="D6063">
        <v>0</v>
      </c>
      <c r="E6063">
        <v>104700000</v>
      </c>
      <c r="F6063">
        <v>0</v>
      </c>
      <c r="G6063">
        <v>2072502</v>
      </c>
      <c r="H6063">
        <v>2072502</v>
      </c>
      <c r="I6063">
        <v>2072502</v>
      </c>
      <c r="J6063">
        <v>0</v>
      </c>
      <c r="K6063">
        <v>2072502</v>
      </c>
      <c r="L6063">
        <v>0</v>
      </c>
      <c r="M6063">
        <v>0</v>
      </c>
      <c r="N6063">
        <v>2072502</v>
      </c>
      <c r="O6063">
        <v>0</v>
      </c>
      <c r="P6063">
        <v>2072502</v>
      </c>
      <c r="Q6063">
        <v>102627498</v>
      </c>
      <c r="R6063">
        <v>1.98</v>
      </c>
      <c r="S6063">
        <v>0</v>
      </c>
      <c r="T6063">
        <v>0</v>
      </c>
    </row>
    <row r="6064" spans="1:20" x14ac:dyDescent="0.25">
      <c r="A6064" t="s">
        <v>1966</v>
      </c>
      <c r="B6064">
        <v>10470000</v>
      </c>
      <c r="C6064">
        <v>0</v>
      </c>
      <c r="D6064">
        <v>0</v>
      </c>
      <c r="E6064">
        <v>10470000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10470000</v>
      </c>
      <c r="R6064">
        <v>0</v>
      </c>
      <c r="S6064">
        <v>0</v>
      </c>
      <c r="T6064">
        <v>0</v>
      </c>
    </row>
    <row r="6065" spans="1:20" x14ac:dyDescent="0.25">
      <c r="A6065" t="s">
        <v>31</v>
      </c>
      <c r="B6065">
        <v>10470000</v>
      </c>
      <c r="C6065">
        <v>0</v>
      </c>
      <c r="D6065">
        <v>0</v>
      </c>
      <c r="E6065">
        <v>10470000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10470000</v>
      </c>
      <c r="R6065">
        <v>0</v>
      </c>
      <c r="S6065">
        <v>0</v>
      </c>
      <c r="T6065">
        <v>0</v>
      </c>
    </row>
    <row r="6066" spans="1:20" x14ac:dyDescent="0.25">
      <c r="A6066" t="s">
        <v>127</v>
      </c>
      <c r="B6066">
        <v>10470000</v>
      </c>
      <c r="C6066">
        <v>0</v>
      </c>
      <c r="D6066">
        <v>0</v>
      </c>
      <c r="E6066">
        <v>10470000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10470000</v>
      </c>
      <c r="R6066">
        <v>0</v>
      </c>
      <c r="S6066">
        <v>0</v>
      </c>
      <c r="T6066">
        <v>0</v>
      </c>
    </row>
    <row r="6067" spans="1:20" x14ac:dyDescent="0.25">
      <c r="A6067" t="s">
        <v>33</v>
      </c>
      <c r="B6067">
        <v>10470000</v>
      </c>
      <c r="C6067">
        <v>0</v>
      </c>
      <c r="D6067">
        <v>0</v>
      </c>
      <c r="E6067">
        <v>10470000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10470000</v>
      </c>
      <c r="R6067">
        <v>0</v>
      </c>
      <c r="S6067">
        <v>0</v>
      </c>
      <c r="T6067">
        <v>0</v>
      </c>
    </row>
    <row r="6068" spans="1:20" x14ac:dyDescent="0.25">
      <c r="A6068" t="s">
        <v>1967</v>
      </c>
      <c r="B6068">
        <v>5330031000</v>
      </c>
      <c r="C6068">
        <v>-3000000000</v>
      </c>
      <c r="D6068">
        <v>0</v>
      </c>
      <c r="E6068">
        <v>2330031000</v>
      </c>
      <c r="F6068">
        <v>0</v>
      </c>
      <c r="G6068">
        <v>1939820000</v>
      </c>
      <c r="H6068">
        <v>1939820000</v>
      </c>
      <c r="I6068">
        <v>1939820000</v>
      </c>
      <c r="J6068">
        <v>0</v>
      </c>
      <c r="K6068">
        <v>1939820000</v>
      </c>
      <c r="L6068">
        <v>0</v>
      </c>
      <c r="M6068">
        <v>0</v>
      </c>
      <c r="N6068">
        <v>1939820000</v>
      </c>
      <c r="O6068">
        <v>890118000</v>
      </c>
      <c r="P6068">
        <v>1049702000</v>
      </c>
      <c r="Q6068">
        <v>390211000</v>
      </c>
      <c r="R6068">
        <v>83.25</v>
      </c>
      <c r="S6068">
        <v>0</v>
      </c>
      <c r="T6068">
        <v>0</v>
      </c>
    </row>
    <row r="6069" spans="1:20" x14ac:dyDescent="0.25">
      <c r="A6069" t="s">
        <v>31</v>
      </c>
      <c r="B6069">
        <v>5330031000</v>
      </c>
      <c r="C6069">
        <v>-3000000000</v>
      </c>
      <c r="D6069">
        <v>0</v>
      </c>
      <c r="E6069">
        <v>2330031000</v>
      </c>
      <c r="F6069">
        <v>0</v>
      </c>
      <c r="G6069">
        <v>1939820000</v>
      </c>
      <c r="H6069">
        <v>1939820000</v>
      </c>
      <c r="I6069">
        <v>1939820000</v>
      </c>
      <c r="J6069">
        <v>0</v>
      </c>
      <c r="K6069">
        <v>1939820000</v>
      </c>
      <c r="L6069">
        <v>0</v>
      </c>
      <c r="M6069">
        <v>0</v>
      </c>
      <c r="N6069">
        <v>1939820000</v>
      </c>
      <c r="O6069">
        <v>890118000</v>
      </c>
      <c r="P6069">
        <v>1049702000</v>
      </c>
      <c r="Q6069">
        <v>390211000</v>
      </c>
      <c r="R6069">
        <v>83.25</v>
      </c>
      <c r="S6069">
        <v>0</v>
      </c>
      <c r="T6069">
        <v>0</v>
      </c>
    </row>
    <row r="6070" spans="1:20" x14ac:dyDescent="0.25">
      <c r="A6070" t="s">
        <v>1968</v>
      </c>
      <c r="B6070">
        <v>5330031000</v>
      </c>
      <c r="C6070">
        <v>-3000000000</v>
      </c>
      <c r="D6070">
        <v>0</v>
      </c>
      <c r="E6070">
        <v>2330031000</v>
      </c>
      <c r="F6070">
        <v>0</v>
      </c>
      <c r="G6070">
        <v>1939820000</v>
      </c>
      <c r="H6070">
        <v>1939820000</v>
      </c>
      <c r="I6070">
        <v>1939820000</v>
      </c>
      <c r="J6070">
        <v>0</v>
      </c>
      <c r="K6070">
        <v>1939820000</v>
      </c>
      <c r="L6070">
        <v>0</v>
      </c>
      <c r="M6070">
        <v>0</v>
      </c>
      <c r="N6070">
        <v>1939820000</v>
      </c>
      <c r="O6070">
        <v>890118000</v>
      </c>
      <c r="P6070">
        <v>1049702000</v>
      </c>
      <c r="Q6070">
        <v>390211000</v>
      </c>
      <c r="R6070">
        <v>83.25</v>
      </c>
      <c r="S6070">
        <v>0</v>
      </c>
      <c r="T6070">
        <v>0</v>
      </c>
    </row>
    <row r="6071" spans="1:20" x14ac:dyDescent="0.25">
      <c r="A6071" t="s">
        <v>33</v>
      </c>
      <c r="B6071">
        <v>5330031000</v>
      </c>
      <c r="C6071">
        <v>-3000000000</v>
      </c>
      <c r="D6071">
        <v>0</v>
      </c>
      <c r="E6071">
        <v>2330031000</v>
      </c>
      <c r="F6071">
        <v>0</v>
      </c>
      <c r="G6071">
        <v>1939820000</v>
      </c>
      <c r="H6071">
        <v>1939820000</v>
      </c>
      <c r="I6071">
        <v>1939820000</v>
      </c>
      <c r="J6071">
        <v>0</v>
      </c>
      <c r="K6071">
        <v>1939820000</v>
      </c>
      <c r="L6071">
        <v>0</v>
      </c>
      <c r="M6071">
        <v>0</v>
      </c>
      <c r="N6071">
        <v>1939820000</v>
      </c>
      <c r="O6071">
        <v>890118000</v>
      </c>
      <c r="P6071">
        <v>1049702000</v>
      </c>
      <c r="Q6071">
        <v>390211000</v>
      </c>
      <c r="R6071">
        <v>83.25</v>
      </c>
      <c r="S6071">
        <v>0</v>
      </c>
      <c r="T6071">
        <v>0</v>
      </c>
    </row>
    <row r="6072" spans="1:20" x14ac:dyDescent="0.25">
      <c r="A6072" t="s">
        <v>1969</v>
      </c>
      <c r="B6072">
        <v>250000000</v>
      </c>
      <c r="C6072">
        <v>0</v>
      </c>
      <c r="D6072">
        <v>0</v>
      </c>
      <c r="E6072">
        <v>250000000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250000000</v>
      </c>
      <c r="R6072">
        <v>0</v>
      </c>
      <c r="S6072">
        <v>0</v>
      </c>
      <c r="T6072">
        <v>0</v>
      </c>
    </row>
    <row r="6073" spans="1:20" x14ac:dyDescent="0.25">
      <c r="A6073" t="s">
        <v>31</v>
      </c>
      <c r="B6073">
        <v>250000000</v>
      </c>
      <c r="C6073">
        <v>0</v>
      </c>
      <c r="D6073">
        <v>0</v>
      </c>
      <c r="E6073">
        <v>250000000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250000000</v>
      </c>
      <c r="R6073">
        <v>0</v>
      </c>
      <c r="S6073">
        <v>0</v>
      </c>
      <c r="T6073">
        <v>0</v>
      </c>
    </row>
    <row r="6074" spans="1:20" x14ac:dyDescent="0.25">
      <c r="A6074" t="s">
        <v>1968</v>
      </c>
      <c r="B6074">
        <v>250000000</v>
      </c>
      <c r="C6074">
        <v>0</v>
      </c>
      <c r="D6074">
        <v>0</v>
      </c>
      <c r="E6074">
        <v>250000000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250000000</v>
      </c>
      <c r="R6074">
        <v>0</v>
      </c>
      <c r="S6074">
        <v>0</v>
      </c>
      <c r="T6074">
        <v>0</v>
      </c>
    </row>
    <row r="6075" spans="1:20" x14ac:dyDescent="0.25">
      <c r="A6075" t="s">
        <v>33</v>
      </c>
      <c r="B6075">
        <v>250000000</v>
      </c>
      <c r="C6075">
        <v>0</v>
      </c>
      <c r="D6075">
        <v>0</v>
      </c>
      <c r="E6075">
        <v>250000000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250000000</v>
      </c>
      <c r="R6075">
        <v>0</v>
      </c>
      <c r="S6075">
        <v>0</v>
      </c>
      <c r="T6075">
        <v>0</v>
      </c>
    </row>
    <row r="6076" spans="1:20" x14ac:dyDescent="0.25">
      <c r="A6076" t="s">
        <v>1970</v>
      </c>
      <c r="B6076">
        <v>6832074000</v>
      </c>
      <c r="C6076">
        <v>-5000000000</v>
      </c>
      <c r="D6076">
        <v>0</v>
      </c>
      <c r="E6076">
        <v>1832074000</v>
      </c>
      <c r="F6076">
        <v>0</v>
      </c>
      <c r="G6076">
        <v>699870000</v>
      </c>
      <c r="H6076">
        <v>699870000</v>
      </c>
      <c r="I6076">
        <v>699870000</v>
      </c>
      <c r="J6076">
        <v>0</v>
      </c>
      <c r="K6076">
        <v>699870000</v>
      </c>
      <c r="L6076">
        <v>0</v>
      </c>
      <c r="M6076">
        <v>0</v>
      </c>
      <c r="N6076">
        <v>699870000</v>
      </c>
      <c r="O6076">
        <v>583132000</v>
      </c>
      <c r="P6076">
        <v>116738000</v>
      </c>
      <c r="Q6076">
        <v>1132204000</v>
      </c>
      <c r="R6076">
        <v>38.200000000000003</v>
      </c>
      <c r="S6076">
        <v>0</v>
      </c>
      <c r="T6076">
        <v>0</v>
      </c>
    </row>
    <row r="6077" spans="1:20" x14ac:dyDescent="0.25">
      <c r="A6077" t="s">
        <v>31</v>
      </c>
      <c r="B6077">
        <v>6832074000</v>
      </c>
      <c r="C6077">
        <v>-5000000000</v>
      </c>
      <c r="D6077">
        <v>0</v>
      </c>
      <c r="E6077">
        <v>1832074000</v>
      </c>
      <c r="F6077">
        <v>0</v>
      </c>
      <c r="G6077">
        <v>699870000</v>
      </c>
      <c r="H6077">
        <v>699870000</v>
      </c>
      <c r="I6077">
        <v>699870000</v>
      </c>
      <c r="J6077">
        <v>0</v>
      </c>
      <c r="K6077">
        <v>699870000</v>
      </c>
      <c r="L6077">
        <v>0</v>
      </c>
      <c r="M6077">
        <v>0</v>
      </c>
      <c r="N6077">
        <v>699870000</v>
      </c>
      <c r="O6077">
        <v>583132000</v>
      </c>
      <c r="P6077">
        <v>116738000</v>
      </c>
      <c r="Q6077">
        <v>1132204000</v>
      </c>
      <c r="R6077">
        <v>38.200000000000003</v>
      </c>
      <c r="S6077">
        <v>0</v>
      </c>
      <c r="T6077">
        <v>0</v>
      </c>
    </row>
    <row r="6078" spans="1:20" x14ac:dyDescent="0.25">
      <c r="A6078" t="s">
        <v>1968</v>
      </c>
      <c r="B6078">
        <v>6832074000</v>
      </c>
      <c r="C6078">
        <v>-5000000000</v>
      </c>
      <c r="D6078">
        <v>0</v>
      </c>
      <c r="E6078">
        <v>1832074000</v>
      </c>
      <c r="F6078">
        <v>0</v>
      </c>
      <c r="G6078">
        <v>699870000</v>
      </c>
      <c r="H6078">
        <v>699870000</v>
      </c>
      <c r="I6078">
        <v>699870000</v>
      </c>
      <c r="J6078">
        <v>0</v>
      </c>
      <c r="K6078">
        <v>699870000</v>
      </c>
      <c r="L6078">
        <v>0</v>
      </c>
      <c r="M6078">
        <v>0</v>
      </c>
      <c r="N6078">
        <v>699870000</v>
      </c>
      <c r="O6078">
        <v>583132000</v>
      </c>
      <c r="P6078">
        <v>116738000</v>
      </c>
      <c r="Q6078">
        <v>1132204000</v>
      </c>
      <c r="R6078">
        <v>38.200000000000003</v>
      </c>
      <c r="S6078">
        <v>0</v>
      </c>
      <c r="T6078">
        <v>0</v>
      </c>
    </row>
    <row r="6079" spans="1:20" x14ac:dyDescent="0.25">
      <c r="A6079" t="s">
        <v>33</v>
      </c>
      <c r="B6079">
        <v>6832074000</v>
      </c>
      <c r="C6079">
        <v>-5000000000</v>
      </c>
      <c r="D6079">
        <v>0</v>
      </c>
      <c r="E6079">
        <v>1832074000</v>
      </c>
      <c r="F6079">
        <v>0</v>
      </c>
      <c r="G6079">
        <v>699870000</v>
      </c>
      <c r="H6079">
        <v>699870000</v>
      </c>
      <c r="I6079">
        <v>699870000</v>
      </c>
      <c r="J6079">
        <v>0</v>
      </c>
      <c r="K6079">
        <v>699870000</v>
      </c>
      <c r="L6079">
        <v>0</v>
      </c>
      <c r="M6079">
        <v>0</v>
      </c>
      <c r="N6079">
        <v>699870000</v>
      </c>
      <c r="O6079">
        <v>583132000</v>
      </c>
      <c r="P6079">
        <v>116738000</v>
      </c>
      <c r="Q6079">
        <v>1132204000</v>
      </c>
      <c r="R6079">
        <v>38.200000000000003</v>
      </c>
      <c r="S6079">
        <v>0</v>
      </c>
      <c r="T6079">
        <v>0</v>
      </c>
    </row>
    <row r="6080" spans="1:20" x14ac:dyDescent="0.25">
      <c r="A6080" t="s">
        <v>1971</v>
      </c>
      <c r="B6080">
        <v>46153846</v>
      </c>
      <c r="C6080">
        <v>-46153846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</row>
    <row r="6081" spans="1:20" x14ac:dyDescent="0.25">
      <c r="A6081" t="s">
        <v>31</v>
      </c>
      <c r="B6081">
        <v>46153846</v>
      </c>
      <c r="C6081">
        <v>-46153846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</row>
    <row r="6082" spans="1:20" x14ac:dyDescent="0.25">
      <c r="A6082" t="s">
        <v>1679</v>
      </c>
      <c r="B6082">
        <v>46153846</v>
      </c>
      <c r="C6082">
        <v>-46153846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</row>
    <row r="6083" spans="1:20" x14ac:dyDescent="0.25">
      <c r="A6083" t="s">
        <v>1972</v>
      </c>
      <c r="B6083">
        <v>46153846</v>
      </c>
      <c r="C6083">
        <v>-46153846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</row>
    <row r="6084" spans="1:20" x14ac:dyDescent="0.25">
      <c r="A6084" t="s">
        <v>1973</v>
      </c>
      <c r="B6084">
        <v>0</v>
      </c>
      <c r="C6084">
        <v>46153846</v>
      </c>
      <c r="D6084">
        <v>0</v>
      </c>
      <c r="E6084">
        <v>46153846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46153846</v>
      </c>
      <c r="R6084">
        <v>0</v>
      </c>
      <c r="S6084">
        <v>0</v>
      </c>
      <c r="T6084">
        <v>0</v>
      </c>
    </row>
    <row r="6085" spans="1:20" x14ac:dyDescent="0.25">
      <c r="A6085" t="s">
        <v>31</v>
      </c>
      <c r="B6085">
        <v>0</v>
      </c>
      <c r="C6085">
        <v>46153846</v>
      </c>
      <c r="D6085">
        <v>0</v>
      </c>
      <c r="E6085">
        <v>46153846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46153846</v>
      </c>
      <c r="R6085">
        <v>0</v>
      </c>
      <c r="S6085">
        <v>0</v>
      </c>
      <c r="T6085">
        <v>0</v>
      </c>
    </row>
    <row r="6086" spans="1:20" x14ac:dyDescent="0.25">
      <c r="A6086" t="s">
        <v>1679</v>
      </c>
      <c r="B6086">
        <v>0</v>
      </c>
      <c r="C6086">
        <v>46153846</v>
      </c>
      <c r="D6086">
        <v>0</v>
      </c>
      <c r="E6086">
        <v>46153846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46153846</v>
      </c>
      <c r="R6086">
        <v>0</v>
      </c>
      <c r="S6086">
        <v>0</v>
      </c>
      <c r="T6086">
        <v>0</v>
      </c>
    </row>
    <row r="6087" spans="1:20" x14ac:dyDescent="0.25">
      <c r="A6087" t="s">
        <v>1974</v>
      </c>
      <c r="B6087">
        <v>0</v>
      </c>
      <c r="C6087">
        <v>46153846</v>
      </c>
      <c r="D6087">
        <v>0</v>
      </c>
      <c r="E6087">
        <v>46153846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46153846</v>
      </c>
      <c r="R6087">
        <v>0</v>
      </c>
      <c r="S6087">
        <v>0</v>
      </c>
      <c r="T608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GtosEnerSept2020Definit dcp(1)</vt:lpstr>
      <vt:lpstr>Hoja1</vt:lpstr>
      <vt:lpstr>'GtosEnerSept2020Definit dcp(1)'!Títulos_a_imprimir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Augusto Quijano Romero</dc:creator>
  <cp:lastModifiedBy>Carlos Augusto Quijano Romero</cp:lastModifiedBy>
  <dcterms:created xsi:type="dcterms:W3CDTF">2020-10-15T15:09:00Z</dcterms:created>
  <dcterms:modified xsi:type="dcterms:W3CDTF">2020-10-23T15:06:41Z</dcterms:modified>
</cp:coreProperties>
</file>